
<file path=[Content_Types].xml><?xml version="1.0" encoding="utf-8"?>
<Types xmlns="http://schemas.openxmlformats.org/package/2006/content-types">
  <Default Extension="GIF" ContentType="image/gif"/>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xml" ContentType="application/vnd.ms-excel.rdrichvalue+xml"/>
  <Override PartName="/xl/richData/rdrichvaluestructure.xml" ContentType="application/vnd.ms-excel.rdrichvaluestructure+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2.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3.xml" ContentType="application/vnd.openxmlformats-officedocument.drawing+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drawings/drawing4.xml" ContentType="application/vnd.openxmlformats-officedocument.drawing+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5.xml" ContentType="application/vnd.openxmlformats-officedocument.drawing+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6.xml" ContentType="application/vnd.openxmlformats-officedocument.drawing+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7.xml" ContentType="application/vnd.openxmlformats-officedocument.drawing+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8.xml" ContentType="application/vnd.openxmlformats-officedocument.drawing+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drawings/drawing9.xml" ContentType="application/vnd.openxmlformats-officedocument.drawing+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drawings/drawing10.xml" ContentType="application/vnd.openxmlformats-officedocument.drawing+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drawings/drawing11.xml" ContentType="application/vnd.openxmlformats-officedocument.drawing+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drawings/drawing12.xml" ContentType="application/vnd.openxmlformats-officedocument.drawing+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drawings/drawing13.xml" ContentType="application/vnd.openxmlformats-officedocument.drawing+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drawings/drawing14.xml" ContentType="application/vnd.openxmlformats-officedocument.drawing+xml"/>
  <Override PartName="/xl/charts/chart38.xml" ContentType="application/vnd.openxmlformats-officedocument.drawingml.chart+xml"/>
  <Override PartName="/xl/charts/style38.xml" ContentType="application/vnd.ms-office.chartstyle+xml"/>
  <Override PartName="/xl/charts/colors38.xml" ContentType="application/vnd.ms-office.chartcolorstyle+xml"/>
  <Override PartName="/xl/drawings/drawing15.xml" ContentType="application/vnd.openxmlformats-officedocument.drawing+xml"/>
  <Override PartName="/xl/charts/chart39.xml" ContentType="application/vnd.openxmlformats-officedocument.drawingml.chart+xml"/>
  <Override PartName="/xl/charts/style39.xml" ContentType="application/vnd.ms-office.chartstyle+xml"/>
  <Override PartName="/xl/charts/colors39.xml" ContentType="application/vnd.ms-office.chartcolorstyle+xml"/>
  <Override PartName="/xl/drawings/drawing16.xml" ContentType="application/vnd.openxmlformats-officedocument.drawing+xml"/>
  <Override PartName="/xl/queryTables/queryTable1.xml" ContentType="application/vnd.openxmlformats-officedocument.spreadsheetml.queryTable+xml"/>
  <Override PartName="/xl/charts/chart40.xml" ContentType="application/vnd.openxmlformats-officedocument.drawingml.chart+xml"/>
  <Override PartName="/xl/charts/style40.xml" ContentType="application/vnd.ms-office.chartstyle+xml"/>
  <Override PartName="/xl/charts/colors40.xml" ContentType="application/vnd.ms-office.chartcolorstyle+xml"/>
  <Override PartName="/xl/drawings/drawing17.xml" ContentType="application/vnd.openxmlformats-officedocument.drawing+xml"/>
  <Override PartName="/xl/queryTables/queryTable2.xml" ContentType="application/vnd.openxmlformats-officedocument.spreadsheetml.queryTable+xml"/>
  <Override PartName="/xl/charts/chart41.xml" ContentType="application/vnd.openxmlformats-officedocument.drawingml.chart+xml"/>
  <Override PartName="/xl/charts/style41.xml" ContentType="application/vnd.ms-office.chartstyle+xml"/>
  <Override PartName="/xl/charts/colors41.xml" ContentType="application/vnd.ms-office.chartcolorstyle+xml"/>
  <Override PartName="/xl/drawings/drawing18.xml" ContentType="application/vnd.openxmlformats-officedocument.drawing+xml"/>
  <Override PartName="/xl/charts/chart42.xml" ContentType="application/vnd.openxmlformats-officedocument.drawingml.chart+xml"/>
  <Override PartName="/xl/charts/style42.xml" ContentType="application/vnd.ms-office.chartstyle+xml"/>
  <Override PartName="/xl/charts/colors42.xml" ContentType="application/vnd.ms-office.chartcolorstyle+xml"/>
  <Override PartName="/xl/charts/chart43.xml" ContentType="application/vnd.openxmlformats-officedocument.drawingml.chart+xml"/>
  <Override PartName="/xl/charts/style43.xml" ContentType="application/vnd.ms-office.chartstyle+xml"/>
  <Override PartName="/xl/charts/colors43.xml" ContentType="application/vnd.ms-office.chartcolorstyle+xml"/>
  <Override PartName="/xl/charts/chart44.xml" ContentType="application/vnd.openxmlformats-officedocument.drawingml.chart+xml"/>
  <Override PartName="/xl/charts/style44.xml" ContentType="application/vnd.ms-office.chartstyle+xml"/>
  <Override PartName="/xl/charts/colors44.xml" ContentType="application/vnd.ms-office.chartcolorstyle+xml"/>
  <Override PartName="/xl/charts/chart45.xml" ContentType="application/vnd.openxmlformats-officedocument.drawingml.chart+xml"/>
  <Override PartName="/xl/charts/style45.xml" ContentType="application/vnd.ms-office.chartstyle+xml"/>
  <Override PartName="/xl/charts/colors45.xml" ContentType="application/vnd.ms-office.chartcolorstyle+xml"/>
  <Override PartName="/xl/drawings/drawing19.xml" ContentType="application/vnd.openxmlformats-officedocument.drawing+xml"/>
  <Override PartName="/xl/charts/chart46.xml" ContentType="application/vnd.openxmlformats-officedocument.drawingml.chart+xml"/>
  <Override PartName="/xl/charts/style46.xml" ContentType="application/vnd.ms-office.chartstyle+xml"/>
  <Override PartName="/xl/charts/colors46.xml" ContentType="application/vnd.ms-office.chartcolorstyle+xml"/>
  <Override PartName="/xl/drawings/drawing20.xml" ContentType="application/vnd.openxmlformats-officedocument.drawing+xml"/>
  <Override PartName="/xl/queryTables/queryTable3.xml" ContentType="application/vnd.openxmlformats-officedocument.spreadsheetml.queryTable+xml"/>
  <Override PartName="/xl/charts/chart47.xml" ContentType="application/vnd.openxmlformats-officedocument.drawingml.chart+xml"/>
  <Override PartName="/xl/charts/style47.xml" ContentType="application/vnd.ms-office.chartstyle+xml"/>
  <Override PartName="/xl/charts/colors47.xml" ContentType="application/vnd.ms-office.chartcolorstyle+xml"/>
  <Override PartName="/xl/charts/chart48.xml" ContentType="application/vnd.openxmlformats-officedocument.drawingml.chart+xml"/>
  <Override PartName="/xl/charts/style48.xml" ContentType="application/vnd.ms-office.chartstyle+xml"/>
  <Override PartName="/xl/charts/colors48.xml" ContentType="application/vnd.ms-office.chartcolorstyle+xml"/>
  <Override PartName="/xl/drawings/drawing21.xml" ContentType="application/vnd.openxmlformats-officedocument.drawing+xml"/>
  <Override PartName="/xl/charts/chart49.xml" ContentType="application/vnd.openxmlformats-officedocument.drawingml.chart+xml"/>
  <Override PartName="/xl/charts/style49.xml" ContentType="application/vnd.ms-office.chartstyle+xml"/>
  <Override PartName="/xl/charts/colors49.xml" ContentType="application/vnd.ms-office.chartcolorstyle+xml"/>
  <Override PartName="/xl/charts/chart50.xml" ContentType="application/vnd.openxmlformats-officedocument.drawingml.chart+xml"/>
  <Override PartName="/xl/charts/style50.xml" ContentType="application/vnd.ms-office.chartstyle+xml"/>
  <Override PartName="/xl/charts/colors50.xml" ContentType="application/vnd.ms-office.chartcolorstyle+xml"/>
  <Override PartName="/xl/charts/chart51.xml" ContentType="application/vnd.openxmlformats-officedocument.drawingml.chart+xml"/>
  <Override PartName="/xl/charts/style51.xml" ContentType="application/vnd.ms-office.chartstyle+xml"/>
  <Override PartName="/xl/charts/colors51.xml" ContentType="application/vnd.ms-office.chartcolorstyle+xml"/>
  <Override PartName="/xl/charts/chart52.xml" ContentType="application/vnd.openxmlformats-officedocument.drawingml.chart+xml"/>
  <Override PartName="/xl/charts/style52.xml" ContentType="application/vnd.ms-office.chartstyle+xml"/>
  <Override PartName="/xl/charts/colors52.xml" ContentType="application/vnd.ms-office.chartcolorstyle+xml"/>
  <Override PartName="/xl/charts/chart53.xml" ContentType="application/vnd.openxmlformats-officedocument.drawingml.chart+xml"/>
  <Override PartName="/xl/charts/style53.xml" ContentType="application/vnd.ms-office.chartstyle+xml"/>
  <Override PartName="/xl/charts/colors53.xml" ContentType="application/vnd.ms-office.chartcolorstyle+xml"/>
  <Override PartName="/xl/charts/chart54.xml" ContentType="application/vnd.openxmlformats-officedocument.drawingml.chart+xml"/>
  <Override PartName="/xl/charts/style54.xml" ContentType="application/vnd.ms-office.chartstyle+xml"/>
  <Override PartName="/xl/charts/colors54.xml" ContentType="application/vnd.ms-office.chartcolorstyle+xml"/>
  <Override PartName="/xl/drawings/drawing22.xml" ContentType="application/vnd.openxmlformats-officedocument.drawing+xml"/>
  <Override PartName="/xl/queryTables/queryTable4.xml" ContentType="application/vnd.openxmlformats-officedocument.spreadsheetml.queryTable+xml"/>
  <Override PartName="/xl/charts/chart55.xml" ContentType="application/vnd.openxmlformats-officedocument.drawingml.chart+xml"/>
  <Override PartName="/xl/charts/style55.xml" ContentType="application/vnd.ms-office.chartstyle+xml"/>
  <Override PartName="/xl/charts/colors55.xml" ContentType="application/vnd.ms-office.chartcolorstyle+xml"/>
  <Override PartName="/xl/drawings/drawing23.xml" ContentType="application/vnd.openxmlformats-officedocument.drawing+xml"/>
  <Override PartName="/xl/charts/chart56.xml" ContentType="application/vnd.openxmlformats-officedocument.drawingml.chart+xml"/>
  <Override PartName="/xl/charts/style56.xml" ContentType="application/vnd.ms-office.chartstyle+xml"/>
  <Override PartName="/xl/charts/colors56.xml" ContentType="application/vnd.ms-office.chartcolorstyle+xml"/>
  <Override PartName="/xl/drawings/drawing24.xml" ContentType="application/vnd.openxmlformats-officedocument.drawing+xml"/>
  <Override PartName="/xl/charts/chartEx1.xml" ContentType="application/vnd.ms-office.chartex+xml"/>
  <Override PartName="/xl/charts/style57.xml" ContentType="application/vnd.ms-office.chartstyle+xml"/>
  <Override PartName="/xl/charts/colors57.xml" ContentType="application/vnd.ms-office.chartcolorstyle+xml"/>
  <Override PartName="/xl/drawings/drawing25.xml" ContentType="application/vnd.openxmlformats-officedocument.drawing+xml"/>
  <Override PartName="/xl/charts/chart57.xml" ContentType="application/vnd.openxmlformats-officedocument.drawingml.chart+xml"/>
  <Override PartName="/xl/charts/style58.xml" ContentType="application/vnd.ms-office.chartstyle+xml"/>
  <Override PartName="/xl/charts/colors58.xml" ContentType="application/vnd.ms-office.chartcolorstyle+xml"/>
  <Override PartName="/xl/charts/chart58.xml" ContentType="application/vnd.openxmlformats-officedocument.drawingml.chart+xml"/>
  <Override PartName="/xl/charts/style59.xml" ContentType="application/vnd.ms-office.chartstyle+xml"/>
  <Override PartName="/xl/charts/colors59.xml" ContentType="application/vnd.ms-office.chartcolorstyle+xml"/>
  <Override PartName="/xl/drawings/drawing26.xml" ContentType="application/vnd.openxmlformats-officedocument.drawing+xml"/>
  <Override PartName="/xl/charts/chart59.xml" ContentType="application/vnd.openxmlformats-officedocument.drawingml.chart+xml"/>
  <Override PartName="/xl/charts/style60.xml" ContentType="application/vnd.ms-office.chartstyle+xml"/>
  <Override PartName="/xl/charts/colors60.xml" ContentType="application/vnd.ms-office.chartcolorstyle+xml"/>
  <Override PartName="/xl/drawings/drawing27.xml" ContentType="application/vnd.openxmlformats-officedocument.drawing+xml"/>
  <Override PartName="/xl/charts/chart60.xml" ContentType="application/vnd.openxmlformats-officedocument.drawingml.chart+xml"/>
  <Override PartName="/xl/charts/style61.xml" ContentType="application/vnd.ms-office.chartstyle+xml"/>
  <Override PartName="/xl/charts/colors61.xml" ContentType="application/vnd.ms-office.chartcolorstyle+xml"/>
  <Override PartName="/xl/drawings/drawing28.xml" ContentType="application/vnd.openxmlformats-officedocument.drawing+xml"/>
  <Override PartName="/xl/charts/chart61.xml" ContentType="application/vnd.openxmlformats-officedocument.drawingml.chart+xml"/>
  <Override PartName="/xl/charts/style62.xml" ContentType="application/vnd.ms-office.chartstyle+xml"/>
  <Override PartName="/xl/charts/colors62.xml" ContentType="application/vnd.ms-office.chartcolorstyle+xml"/>
  <Override PartName="/xl/drawings/drawing29.xml" ContentType="application/vnd.openxmlformats-officedocument.drawing+xml"/>
  <Override PartName="/xl/charts/chart62.xml" ContentType="application/vnd.openxmlformats-officedocument.drawingml.chart+xml"/>
  <Override PartName="/xl/charts/style63.xml" ContentType="application/vnd.ms-office.chartstyle+xml"/>
  <Override PartName="/xl/charts/colors63.xml" ContentType="application/vnd.ms-office.chartcolorstyle+xml"/>
  <Override PartName="/xl/drawings/drawing30.xml" ContentType="application/vnd.openxmlformats-officedocument.drawing+xml"/>
  <Override PartName="/xl/charts/chart63.xml" ContentType="application/vnd.openxmlformats-officedocument.drawingml.chart+xml"/>
  <Override PartName="/xl/charts/style64.xml" ContentType="application/vnd.ms-office.chartstyle+xml"/>
  <Override PartName="/xl/charts/colors64.xml" ContentType="application/vnd.ms-office.chartcolorstyle+xml"/>
  <Override PartName="/xl/drawings/drawing31.xml" ContentType="application/vnd.openxmlformats-officedocument.drawing+xml"/>
  <Override PartName="/xl/charts/chart64.xml" ContentType="application/vnd.openxmlformats-officedocument.drawingml.chart+xml"/>
  <Override PartName="/xl/charts/style65.xml" ContentType="application/vnd.ms-office.chartstyle+xml"/>
  <Override PartName="/xl/charts/colors65.xml" ContentType="application/vnd.ms-office.chartcolorstyle+xml"/>
  <Override PartName="/xl/charts/chart65.xml" ContentType="application/vnd.openxmlformats-officedocument.drawingml.chart+xml"/>
  <Override PartName="/xl/charts/style66.xml" ContentType="application/vnd.ms-office.chartstyle+xml"/>
  <Override PartName="/xl/charts/colors66.xml" ContentType="application/vnd.ms-office.chartcolorstyle+xml"/>
  <Override PartName="/xl/drawings/drawing32.xml" ContentType="application/vnd.openxmlformats-officedocument.drawing+xml"/>
  <Override PartName="/xl/charts/chartEx2.xml" ContentType="application/vnd.ms-office.chartex+xml"/>
  <Override PartName="/xl/charts/style67.xml" ContentType="application/vnd.ms-office.chartstyle+xml"/>
  <Override PartName="/xl/charts/colors67.xml" ContentType="application/vnd.ms-office.chartcolorstyle+xml"/>
  <Override PartName="/xl/drawings/drawing33.xml" ContentType="application/vnd.openxmlformats-officedocument.drawing+xml"/>
  <Override PartName="/xl/charts/chart66.xml" ContentType="application/vnd.openxmlformats-officedocument.drawingml.chart+xml"/>
  <Override PartName="/xl/charts/style68.xml" ContentType="application/vnd.ms-office.chartstyle+xml"/>
  <Override PartName="/xl/charts/colors68.xml" ContentType="application/vnd.ms-office.chartcolorstyle+xml"/>
  <Override PartName="/xl/drawings/drawing34.xml" ContentType="application/vnd.openxmlformats-officedocument.drawing+xml"/>
  <Override PartName="/xl/charts/chart67.xml" ContentType="application/vnd.openxmlformats-officedocument.drawingml.chart+xml"/>
  <Override PartName="/xl/charts/style69.xml" ContentType="application/vnd.ms-office.chartstyle+xml"/>
  <Override PartName="/xl/charts/colors69.xml" ContentType="application/vnd.ms-office.chartcolorstyle+xml"/>
  <Override PartName="/xl/drawings/drawing35.xml" ContentType="application/vnd.openxmlformats-officedocument.drawing+xml"/>
  <Override PartName="/xl/charts/chart68.xml" ContentType="application/vnd.openxmlformats-officedocument.drawingml.chart+xml"/>
  <Override PartName="/xl/charts/style70.xml" ContentType="application/vnd.ms-office.chartstyle+xml"/>
  <Override PartName="/xl/charts/colors70.xml" ContentType="application/vnd.ms-office.chartcolorstyle+xml"/>
  <Override PartName="/xl/drawings/drawing36.xml" ContentType="application/vnd.openxmlformats-officedocument.drawing+xml"/>
  <Override PartName="/xl/charts/chart69.xml" ContentType="application/vnd.openxmlformats-officedocument.drawingml.chart+xml"/>
  <Override PartName="/xl/charts/style71.xml" ContentType="application/vnd.ms-office.chartstyle+xml"/>
  <Override PartName="/xl/charts/colors71.xml" ContentType="application/vnd.ms-office.chartcolorstyle+xml"/>
  <Override PartName="/xl/charts/chart70.xml" ContentType="application/vnd.openxmlformats-officedocument.drawingml.chart+xml"/>
  <Override PartName="/xl/charts/style72.xml" ContentType="application/vnd.ms-office.chartstyle+xml"/>
  <Override PartName="/xl/charts/colors72.xml" ContentType="application/vnd.ms-office.chartcolorstyle+xml"/>
  <Override PartName="/xl/drawings/drawing37.xml" ContentType="application/vnd.openxmlformats-officedocument.drawing+xml"/>
  <Override PartName="/xl/charts/chart71.xml" ContentType="application/vnd.openxmlformats-officedocument.drawingml.chart+xml"/>
  <Override PartName="/xl/charts/style73.xml" ContentType="application/vnd.ms-office.chartstyle+xml"/>
  <Override PartName="/xl/charts/colors73.xml" ContentType="application/vnd.ms-office.chartcolorstyle+xml"/>
  <Override PartName="/xl/drawings/drawing38.xml" ContentType="application/vnd.openxmlformats-officedocument.drawing+xml"/>
  <Override PartName="/xl/charts/chart72.xml" ContentType="application/vnd.openxmlformats-officedocument.drawingml.chart+xml"/>
  <Override PartName="/xl/charts/style74.xml" ContentType="application/vnd.ms-office.chartstyle+xml"/>
  <Override PartName="/xl/charts/colors74.xml" ContentType="application/vnd.ms-office.chartcolorstyle+xml"/>
  <Override PartName="/xl/drawings/drawing39.xml" ContentType="application/vnd.openxmlformats-officedocument.drawing+xml"/>
  <Override PartName="/xl/charts/chart73.xml" ContentType="application/vnd.openxmlformats-officedocument.drawingml.chart+xml"/>
  <Override PartName="/xl/charts/style75.xml" ContentType="application/vnd.ms-office.chartstyle+xml"/>
  <Override PartName="/xl/charts/colors75.xml" ContentType="application/vnd.ms-office.chartcolorstyle+xml"/>
  <Override PartName="/xl/drawings/drawing40.xml" ContentType="application/vnd.openxmlformats-officedocument.drawing+xml"/>
  <Override PartName="/xl/charts/chart74.xml" ContentType="application/vnd.openxmlformats-officedocument.drawingml.chart+xml"/>
  <Override PartName="/xl/charts/style76.xml" ContentType="application/vnd.ms-office.chartstyle+xml"/>
  <Override PartName="/xl/charts/colors76.xml" ContentType="application/vnd.ms-office.chartcolorstyle+xml"/>
  <Override PartName="/xl/drawings/drawing41.xml" ContentType="application/vnd.openxmlformats-officedocument.drawing+xml"/>
  <Override PartName="/xl/charts/chart75.xml" ContentType="application/vnd.openxmlformats-officedocument.drawingml.chart+xml"/>
  <Override PartName="/xl/charts/style77.xml" ContentType="application/vnd.ms-office.chartstyle+xml"/>
  <Override PartName="/xl/charts/colors77.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xl/webextensions/taskpanes.xml" ContentType="application/vnd.ms-office.webextensiontaskpanes+xml"/>
  <Override PartName="/xl/webextensions/webextension1.xml" ContentType="application/vnd.ms-office.webextension+xml"/>
  <Override PartName="/xl/webextensions/webextension2.xml" ContentType="application/vnd.ms-office.webextensio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11/relationships/webextensiontaskpanes" Target="xl/webextensions/taskpanes.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209"/>
  <workbookPr defaultThemeVersion="166925"/>
  <mc:AlternateContent xmlns:mc="http://schemas.openxmlformats.org/markup-compatibility/2006">
    <mc:Choice Requires="x15">
      <x15ac:absPath xmlns:x15ac="http://schemas.microsoft.com/office/spreadsheetml/2010/11/ac" url="/Users/michaellloyd/Dropbox/learn-tech/LEARNING_CONTENT/ONLINE/Go Below Zero/Climate models/"/>
    </mc:Choice>
  </mc:AlternateContent>
  <xr:revisionPtr revIDLastSave="0" documentId="13_ncr:1_{11548F36-9C12-B24E-A210-1F78ED0A5C30}" xr6:coauthVersionLast="45" xr6:coauthVersionMax="45" xr10:uidLastSave="{00000000-0000-0000-0000-000000000000}"/>
  <bookViews>
    <workbookView xWindow="5800" yWindow="820" windowWidth="19760" windowHeight="22760" activeTab="10" xr2:uid="{00000000-000D-0000-FFFF-FFFF00000000}"/>
  </bookViews>
  <sheets>
    <sheet name="NASA_global_annual_mean_temp_an" sheetId="1" r:id="rId1"/>
    <sheet name="NASA Temp vs World Bank CO2" sheetId="12" r:id="rId2"/>
    <sheet name="WHO Air" sheetId="33" r:id="rId3"/>
    <sheet name="Air Pollution related mortality" sheetId="47" r:id="rId4"/>
    <sheet name="Primary Energy Consumption" sheetId="39" r:id="rId5"/>
    <sheet name="Industry" sheetId="45" r:id="rId6"/>
    <sheet name="Transportation" sheetId="46" r:id="rId7"/>
    <sheet name="Renewables costs" sheetId="41" r:id="rId8"/>
    <sheet name="Electricity by Source %" sheetId="40" r:id="rId9"/>
    <sheet name="Renewable by type" sheetId="42" r:id="rId10"/>
    <sheet name="Deforestation" sheetId="48" r:id="rId11"/>
    <sheet name="Emission intensity per fuel" sheetId="44" r:id="rId12"/>
    <sheet name="Electric Vehicles" sheetId="50" r:id="rId13"/>
    <sheet name="Wind Turbine evolution" sheetId="43" r:id="rId14"/>
    <sheet name="Electricity Demand" sheetId="38" r:id="rId15"/>
    <sheet name="Annual average near-surface tem" sheetId="2" r:id="rId16"/>
    <sheet name="Warming Seas" sheetId="9" r:id="rId17"/>
    <sheet name="Global Sea level rises" sheetId="13" r:id="rId18"/>
    <sheet name="US Sea Level Rises" sheetId="3" r:id="rId19"/>
    <sheet name="Land Loss East Coast of USA" sheetId="4" r:id="rId20"/>
    <sheet name="Erosion in East Yorkshire" sheetId="5" r:id="rId21"/>
    <sheet name="Global GHG by sector" sheetId="11" r:id="rId22"/>
    <sheet name="Precipitation" sheetId="52" r:id="rId23"/>
    <sheet name="European reduction in GHGs" sheetId="10" r:id="rId24"/>
    <sheet name="Sea level rise impacts" sheetId="16" r:id="rId25"/>
    <sheet name="River Flooding USA" sheetId="17" r:id="rId26"/>
    <sheet name="Global Freshwater Use " sheetId="18" r:id="rId27"/>
    <sheet name="Extreme Weather Events" sheetId="37" r:id="rId28"/>
    <sheet name="Renewable internal freshwater r" sheetId="19" r:id="rId29"/>
    <sheet name="Water usage" sheetId="20" r:id="rId30"/>
    <sheet name="Water requirement per calorie" sheetId="21" r:id="rId31"/>
    <sheet name="Heatwaves Wildfires" sheetId="22" r:id="rId32"/>
    <sheet name="Food demand" sheetId="26" r:id="rId33"/>
    <sheet name="Beef as proportion of GHG" sheetId="25" r:id="rId34"/>
    <sheet name="Species Decline" sheetId="27" r:id="rId35"/>
    <sheet name="Stocks" sheetId="24" r:id="rId36"/>
    <sheet name="UK GDP vs CO2" sheetId="28" r:id="rId37"/>
    <sheet name="Addressing CC ROI" sheetId="29" r:id="rId38"/>
    <sheet name="Human CC in Extreme Weather" sheetId="30" r:id="rId39"/>
    <sheet name="Diminished nutrients" sheetId="31" r:id="rId40"/>
    <sheet name="Disrupted fisheries" sheetId="32" r:id="rId41"/>
    <sheet name="Carbon credits" sheetId="49" r:id="rId42"/>
    <sheet name="Air Pollution Sources" sheetId="34" r:id="rId43"/>
    <sheet name="Clean Air Tech " sheetId="35" r:id="rId44"/>
    <sheet name="Climate Food Crisis" sheetId="36" r:id="rId45"/>
  </sheets>
  <externalReferences>
    <externalReference r:id="rId46"/>
  </externalReferences>
  <definedNames>
    <definedName name="_xlchart.v1.0" hidden="1">Precipitation!$A$1:$A$115</definedName>
    <definedName name="_xlchart.v1.1" hidden="1">Precipitation!$B$1:$B$115</definedName>
    <definedName name="_xlchart.v1.2" hidden="1">Precipitation!$A$1:$A$115</definedName>
    <definedName name="_xlchart.v1.3" hidden="1">Precipitation!$B$1:$B$115</definedName>
    <definedName name="_xlchart.v1.4" hidden="1">Precipitation!$A$1:$A$115</definedName>
    <definedName name="_xlchart.v1.5" hidden="1">Precipitation!$B$1:$B$115</definedName>
    <definedName name="_xlchart.v2.11" hidden="1">'Beef as proportion of GHG'!$A$1</definedName>
    <definedName name="_xlchart.v2.12" hidden="1">'Beef as proportion of GHG'!$A$2:$A$5</definedName>
    <definedName name="_xlchart.v2.13" hidden="1">'Beef as proportion of GHG'!$B$2:$B$5</definedName>
    <definedName name="_xlchart.v5.10" hidden="1">'Sea level rise impacts'!$D$1</definedName>
    <definedName name="_xlchart.v5.6" hidden="1">'Sea level rise impacts'!$A$4</definedName>
    <definedName name="_xlchart.v5.7" hidden="1">'Sea level rise impacts'!$A$5:$A$14</definedName>
    <definedName name="_xlchart.v5.8" hidden="1">'Sea level rise impacts'!$B$4</definedName>
    <definedName name="_xlchart.v5.9" hidden="1">'Sea level rise impacts'!$B$5:$B$14</definedName>
    <definedName name="Global_rainfall_1" localSheetId="22">Precipitation!$A$1:$B$115</definedName>
    <definedName name="HadCRUT.4.6.0.0.annual_ns_avg" localSheetId="15">'Annual average near-surface tem'!$A$1:$L$170</definedName>
    <definedName name="land_loss_fig_1.csv" localSheetId="19">'Land Loss East Coast of USA'!$A$1:$C$9</definedName>
    <definedName name="NOAA_world_ocean_heat_content_22_w0_700m.dat" localSheetId="16">'Warming Seas'!$A$1:$H$65</definedName>
    <definedName name="solver_eng" localSheetId="25" hidden="1">1</definedName>
    <definedName name="solver_lin" localSheetId="25" hidden="1">2</definedName>
    <definedName name="solver_neg" localSheetId="25" hidden="1">1</definedName>
    <definedName name="solver_num" localSheetId="25" hidden="1">0</definedName>
    <definedName name="solver_opt" localSheetId="25" hidden="1">'River Flooding USA'!$A$8</definedName>
    <definedName name="solver_typ" localSheetId="25" hidden="1">1</definedName>
    <definedName name="solver_val" localSheetId="25" hidden="1">0</definedName>
    <definedName name="solver_ver" localSheetId="25" hidden="1">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B3" i="25" l="1"/>
  <c r="B18" i="48" l="1"/>
  <c r="M23" i="46"/>
  <c r="D86" i="12"/>
  <c r="D87" i="12"/>
  <c r="D88" i="12"/>
  <c r="D89" i="12"/>
  <c r="D90" i="12"/>
  <c r="D91" i="12"/>
  <c r="D92" i="12"/>
  <c r="D93" i="12"/>
  <c r="D94" i="12"/>
  <c r="D95" i="12"/>
  <c r="D96" i="12"/>
  <c r="D97" i="12"/>
  <c r="D98" i="12"/>
  <c r="D99" i="12"/>
  <c r="D100" i="12"/>
  <c r="D101" i="12"/>
  <c r="D102" i="12"/>
  <c r="D103" i="12"/>
  <c r="D104" i="12"/>
  <c r="D105" i="12"/>
  <c r="D106" i="12"/>
  <c r="D107" i="12"/>
  <c r="D108" i="12"/>
  <c r="D109" i="12"/>
  <c r="D110" i="12"/>
  <c r="D111" i="12"/>
  <c r="D112" i="12"/>
  <c r="D113" i="12"/>
  <c r="D114" i="12"/>
  <c r="D115" i="12"/>
  <c r="D116" i="12"/>
  <c r="D117" i="12"/>
  <c r="D118" i="12"/>
  <c r="D119" i="12"/>
  <c r="D120" i="12"/>
  <c r="D121" i="12"/>
  <c r="D122" i="12"/>
  <c r="D123" i="12"/>
  <c r="D124" i="12"/>
  <c r="D125" i="12"/>
  <c r="D126" i="12"/>
  <c r="D127" i="12"/>
  <c r="D128" i="12"/>
  <c r="D129" i="12"/>
  <c r="D130" i="12"/>
  <c r="D131" i="12"/>
  <c r="D132" i="12"/>
  <c r="D133" i="12"/>
  <c r="D134" i="12"/>
  <c r="D135" i="12"/>
  <c r="D136" i="12"/>
  <c r="D137" i="12"/>
  <c r="D138" i="12"/>
  <c r="D139" i="12"/>
  <c r="D85" i="12"/>
  <c r="F3" i="44"/>
  <c r="F4" i="44"/>
  <c r="F5" i="44"/>
  <c r="F6" i="44"/>
  <c r="F7" i="44"/>
  <c r="F8" i="44"/>
  <c r="F9" i="44"/>
  <c r="E3" i="44"/>
  <c r="E4" i="44"/>
  <c r="E5" i="44"/>
  <c r="E6" i="44"/>
  <c r="E7" i="44"/>
  <c r="E8" i="44"/>
  <c r="E9" i="44"/>
  <c r="G4" i="40" l="1"/>
  <c r="G5" i="40"/>
  <c r="G6" i="40"/>
  <c r="G7" i="40"/>
  <c r="G8" i="40"/>
  <c r="G9" i="40"/>
  <c r="G10" i="40"/>
  <c r="G11" i="40"/>
  <c r="G12" i="40"/>
  <c r="G13" i="40"/>
  <c r="G14" i="40"/>
  <c r="G15" i="40"/>
  <c r="G16" i="40"/>
  <c r="G17" i="40"/>
  <c r="G18" i="40"/>
  <c r="G19" i="40"/>
  <c r="G20" i="40"/>
  <c r="G21" i="40"/>
  <c r="G22" i="40"/>
  <c r="G23" i="40"/>
  <c r="G24" i="40"/>
  <c r="G25" i="40"/>
  <c r="G26" i="40"/>
  <c r="G27" i="40"/>
  <c r="G28" i="40"/>
  <c r="G29" i="40"/>
  <c r="G30" i="40"/>
  <c r="G31" i="40"/>
  <c r="G32" i="40"/>
  <c r="G33" i="40"/>
  <c r="G34" i="40"/>
  <c r="G35" i="40"/>
  <c r="G36" i="40"/>
  <c r="G37" i="40"/>
  <c r="G38" i="40"/>
  <c r="G39" i="40"/>
  <c r="G40" i="40"/>
  <c r="G41" i="40"/>
  <c r="G42" i="40"/>
  <c r="G43" i="40"/>
  <c r="G44" i="40"/>
  <c r="G45" i="40"/>
  <c r="G46" i="40"/>
  <c r="G47" i="40"/>
  <c r="G3" i="40"/>
  <c r="B22" i="24" l="1"/>
  <c r="C22" i="24"/>
  <c r="D22" i="24"/>
  <c r="B3" i="35"/>
  <c r="B4" i="35" s="1"/>
  <c r="B5" i="35" s="1"/>
  <c r="B6" i="35" s="1"/>
  <c r="B7" i="35" s="1"/>
  <c r="B8" i="35" s="1"/>
  <c r="B9" i="35" s="1"/>
  <c r="B10" i="35" s="1"/>
  <c r="B11" i="35" s="1"/>
  <c r="B4" i="24"/>
  <c r="C4" i="24"/>
  <c r="D4" i="24"/>
  <c r="B5" i="24"/>
  <c r="C5" i="24"/>
  <c r="D5" i="24"/>
  <c r="B6" i="24"/>
  <c r="C6" i="24"/>
  <c r="D6" i="24"/>
  <c r="B7" i="24"/>
  <c r="C7" i="24"/>
  <c r="D7" i="24"/>
  <c r="D3" i="24"/>
  <c r="C3" i="24"/>
  <c r="B3" i="24"/>
  <c r="B10" i="24"/>
  <c r="B11" i="24"/>
  <c r="B21" i="24"/>
  <c r="C21" i="24"/>
  <c r="D21" i="24"/>
  <c r="B27" i="24"/>
  <c r="C27" i="24"/>
  <c r="D27" i="24"/>
  <c r="B28" i="24"/>
  <c r="C28" i="24"/>
  <c r="D28" i="24"/>
  <c r="B29" i="24"/>
  <c r="C29" i="24"/>
  <c r="D29" i="24"/>
  <c r="B30" i="24"/>
  <c r="C30" i="24"/>
  <c r="D30" i="24"/>
  <c r="B31" i="24"/>
  <c r="C31" i="24"/>
  <c r="D31" i="24"/>
  <c r="B32" i="24"/>
  <c r="C32" i="24"/>
  <c r="D32" i="24"/>
  <c r="B25" i="24"/>
  <c r="C25" i="24"/>
  <c r="D25" i="24"/>
  <c r="D26" i="24"/>
  <c r="C26" i="24"/>
  <c r="B26" i="24"/>
  <c r="B20" i="24"/>
  <c r="C20" i="24"/>
  <c r="D20" i="24"/>
  <c r="D19" i="24"/>
  <c r="C19" i="24"/>
  <c r="B19" i="24"/>
  <c r="B12" i="24"/>
  <c r="B13" i="24"/>
  <c r="B14" i="24"/>
  <c r="B15" i="24"/>
  <c r="B16" i="24"/>
  <c r="C15" i="24"/>
  <c r="D15" i="24"/>
  <c r="C16" i="24"/>
  <c r="D16" i="24"/>
  <c r="C14" i="24"/>
  <c r="D14" i="24"/>
  <c r="C13" i="24"/>
  <c r="D13" i="24"/>
  <c r="D12" i="24"/>
  <c r="C12" i="24"/>
  <c r="B4" i="25" l="1"/>
  <c r="B5" i="25" l="1"/>
  <c r="AO117" i="5"/>
  <c r="AS111" i="5"/>
  <c r="L111" i="5"/>
  <c r="K111"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E71AD6D-3C13-9947-996E-375D5F0B92B0}" name="Global rainfall" type="6" refreshedVersion="6" background="1" saveData="1">
    <textPr codePage="65001" sourceFile="/Users/michaellloyd/Desktop/Global rainfall.csv" tab="0" comma="1" qualifier="none">
      <textFields count="2">
        <textField type="DMY"/>
        <textField/>
      </textFields>
    </textPr>
  </connection>
  <connection id="2" xr16:uid="{00000000-0015-0000-FFFF-FFFF00000000}" name="HadCRUT.4.6.0.0.annual_ns_avg" type="6" refreshedVersion="6" background="1" saveData="1">
    <textPr sourceFile="/Users/michaellloyd/Dropbox/CLWB/LEARNING_CONTENT/Sustainablilty/Climate models/HadCRUT.4.6.0.0.annual_ns_avg.txt" delimited="0">
      <textFields count="12">
        <textField/>
        <textField position="5"/>
        <textField position="14"/>
        <textField position="23"/>
        <textField position="32"/>
        <textField position="41"/>
        <textField position="50"/>
        <textField position="59"/>
        <textField position="68"/>
        <textField position="77"/>
        <textField position="86"/>
        <textField position="95"/>
      </textFields>
    </textPr>
  </connection>
  <connection id="3" xr16:uid="{00000000-0015-0000-FFFF-FFFF01000000}" name="land-loss_fig-1.csv" type="6" refreshedVersion="6" background="1" saveData="1">
    <textPr sourceFile="/Users/michaellloyd/Dropbox/CLWB/LEARNING_CONTENT/Sustainablilty/Climate models/land-loss_fig-1.csv.txt" delimited="0">
      <textFields count="3">
        <textField/>
        <textField position="46"/>
        <textField position="53"/>
      </textFields>
    </textPr>
  </connection>
  <connection id="4" xr16:uid="{00000000-0015-0000-FFFF-FFFF02000000}" name="NOAA world ocean heat content 22-w0-700m.dat" type="6" refreshedVersion="6" background="1" saveData="1">
    <textPr sourceFile="/Users/michaellloyd/Dropbox/CLWB/LEARNING_CONTENT/Sustainablilty/Climate models/Ocean temp/NOAA world ocean heat content 22-w0-700m.dat.txt" space="1" consecutive="1">
      <textFields count="8">
        <textField/>
        <textField/>
        <textField/>
        <textField/>
        <textField/>
        <textField/>
        <textField/>
        <textField/>
      </textFields>
    </textPr>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4">
    <bk>
      <extLst>
        <ext uri="{3e2802c4-a4d2-4d8b-9148-e3be6c30e623}">
          <xlrd:rvb i="1"/>
        </ext>
      </extLst>
    </bk>
    <bk>
      <extLst>
        <ext uri="{3e2802c4-a4d2-4d8b-9148-e3be6c30e623}">
          <xlrd:rvb i="7"/>
        </ext>
      </extLst>
    </bk>
    <bk>
      <extLst>
        <ext uri="{3e2802c4-a4d2-4d8b-9148-e3be6c30e623}">
          <xlrd:rvb i="9"/>
        </ext>
      </extLst>
    </bk>
    <bk>
      <extLst>
        <ext uri="{3e2802c4-a4d2-4d8b-9148-e3be6c30e623}">
          <xlrd:rvb i="11"/>
        </ext>
      </extLst>
    </bk>
    <bk>
      <extLst>
        <ext uri="{3e2802c4-a4d2-4d8b-9148-e3be6c30e623}">
          <xlrd:rvb i="13"/>
        </ext>
      </extLst>
    </bk>
    <bk>
      <extLst>
        <ext uri="{3e2802c4-a4d2-4d8b-9148-e3be6c30e623}">
          <xlrd:rvb i="16"/>
        </ext>
      </extLst>
    </bk>
    <bk>
      <extLst>
        <ext uri="{3e2802c4-a4d2-4d8b-9148-e3be6c30e623}">
          <xlrd:rvb i="19"/>
        </ext>
      </extLst>
    </bk>
    <bk>
      <extLst>
        <ext uri="{3e2802c4-a4d2-4d8b-9148-e3be6c30e623}">
          <xlrd:rvb i="21"/>
        </ext>
      </extLst>
    </bk>
    <bk>
      <extLst>
        <ext uri="{3e2802c4-a4d2-4d8b-9148-e3be6c30e623}">
          <xlrd:rvb i="23"/>
        </ext>
      </extLst>
    </bk>
    <bk>
      <extLst>
        <ext uri="{3e2802c4-a4d2-4d8b-9148-e3be6c30e623}">
          <xlrd:rvb i="25"/>
        </ext>
      </extLst>
    </bk>
    <bk>
      <extLst>
        <ext uri="{3e2802c4-a4d2-4d8b-9148-e3be6c30e623}">
          <xlrd:rvb i="27"/>
        </ext>
      </extLst>
    </bk>
    <bk>
      <extLst>
        <ext uri="{3e2802c4-a4d2-4d8b-9148-e3be6c30e623}">
          <xlrd:rvb i="29"/>
        </ext>
      </extLst>
    </bk>
    <bk>
      <extLst>
        <ext uri="{3e2802c4-a4d2-4d8b-9148-e3be6c30e623}">
          <xlrd:rvb i="31"/>
        </ext>
      </extLst>
    </bk>
    <bk>
      <extLst>
        <ext uri="{3e2802c4-a4d2-4d8b-9148-e3be6c30e623}">
          <xlrd:rvb i="36"/>
        </ext>
      </extLst>
    </bk>
    <bk>
      <extLst>
        <ext uri="{3e2802c4-a4d2-4d8b-9148-e3be6c30e623}">
          <xlrd:rvb i="38"/>
        </ext>
      </extLst>
    </bk>
    <bk>
      <extLst>
        <ext uri="{3e2802c4-a4d2-4d8b-9148-e3be6c30e623}">
          <xlrd:rvb i="43"/>
        </ext>
      </extLst>
    </bk>
    <bk>
      <extLst>
        <ext uri="{3e2802c4-a4d2-4d8b-9148-e3be6c30e623}">
          <xlrd:rvb i="45"/>
        </ext>
      </extLst>
    </bk>
    <bk>
      <extLst>
        <ext uri="{3e2802c4-a4d2-4d8b-9148-e3be6c30e623}">
          <xlrd:rvb i="47"/>
        </ext>
      </extLst>
    </bk>
    <bk>
      <extLst>
        <ext uri="{3e2802c4-a4d2-4d8b-9148-e3be6c30e623}">
          <xlrd:rvb i="49"/>
        </ext>
      </extLst>
    </bk>
    <bk>
      <extLst>
        <ext uri="{3e2802c4-a4d2-4d8b-9148-e3be6c30e623}">
          <xlrd:rvb i="51"/>
        </ext>
      </extLst>
    </bk>
    <bk>
      <extLst>
        <ext uri="{3e2802c4-a4d2-4d8b-9148-e3be6c30e623}">
          <xlrd:rvb i="53"/>
        </ext>
      </extLst>
    </bk>
    <bk>
      <extLst>
        <ext uri="{3e2802c4-a4d2-4d8b-9148-e3be6c30e623}">
          <xlrd:rvb i="55"/>
        </ext>
      </extLst>
    </bk>
    <bk>
      <extLst>
        <ext uri="{3e2802c4-a4d2-4d8b-9148-e3be6c30e623}">
          <xlrd:rvb i="57"/>
        </ext>
      </extLst>
    </bk>
    <bk>
      <extLst>
        <ext uri="{3e2802c4-a4d2-4d8b-9148-e3be6c30e623}">
          <xlrd:rvb i="59"/>
        </ext>
      </extLst>
    </bk>
  </futureMetadata>
  <valueMetadata count="24">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valueMetadata>
</metadata>
</file>

<file path=xl/sharedStrings.xml><?xml version="1.0" encoding="utf-8"?>
<sst xmlns="http://schemas.openxmlformats.org/spreadsheetml/2006/main" count="18134" uniqueCount="1058">
  <si>
    <t>Global Land and Ocean Temperature Anomalies</t>
  </si>
  <si>
    <t xml:space="preserve"> January-December</t>
  </si>
  <si>
    <t>Source: https://www.ncdc.noaa.gov/cag/time-series/global/globe/land_ocean/1/12/1880-2016</t>
  </si>
  <si>
    <t>Units: Degrees Celsius</t>
  </si>
  <si>
    <t>Base Period: 1901-2000</t>
  </si>
  <si>
    <t>Year</t>
  </si>
  <si>
    <t>Anomaly</t>
  </si>
  <si>
    <t>Actual Temp</t>
  </si>
  <si>
    <t>Year vs Actual Temp in Degrees C</t>
  </si>
  <si>
    <t>https://www.metoffice.gov.uk/hadobs/hadcrut4/HadCRUT4_accepted.pdf</t>
  </si>
  <si>
    <t>Figure 1. Global Average Absolute Sea Level Change, 1880-2015</t>
  </si>
  <si>
    <t>Source: EPA's Climate Change Indicators in the United States: www.epa.gov/climate-indicators</t>
  </si>
  <si>
    <t>Data source: CSIRO, 2015; NOAA, 2016</t>
  </si>
  <si>
    <t>Web update: August 2016</t>
  </si>
  <si>
    <t>Units: inches</t>
  </si>
  <si>
    <t>CSIRO - Adjusted sea level (inches)</t>
  </si>
  <si>
    <t>CSIRO - Lower error bound (inches)</t>
  </si>
  <si>
    <t>CSIRO - Upper error bound (inches)</t>
  </si>
  <si>
    <t>NOAA - Adjusted sea level (inches)</t>
  </si>
  <si>
    <t>Figure 1. Land Loss Along the Atlantic Coast, 1996-2011</t>
  </si>
  <si>
    <t>Data source: NOAA, 2013</t>
  </si>
  <si>
    <t>Web update: May 2014</t>
  </si>
  <si>
    <t>Units: Square miles</t>
  </si>
  <si>
    <t>Area</t>
  </si>
  <si>
    <t>1996-2001</t>
  </si>
  <si>
    <t>1996-2006</t>
  </si>
  <si>
    <t>1996-2011</t>
  </si>
  <si>
    <t>Mid-Atlantic</t>
  </si>
  <si>
    <t>Southeast</t>
  </si>
  <si>
    <t>EP</t>
  </si>
  <si>
    <t>Pr</t>
  </si>
  <si>
    <t>2014</t>
  </si>
  <si>
    <t>2015</t>
  </si>
  <si>
    <t>2016</t>
  </si>
  <si>
    <t>2017</t>
  </si>
  <si>
    <t>location of erosion post (EP)</t>
  </si>
  <si>
    <t>location of monitoring profile (Pr)</t>
  </si>
  <si>
    <t/>
  </si>
  <si>
    <t>South of Bridlington defences</t>
  </si>
  <si>
    <t>South of Bridlington borough boundary</t>
  </si>
  <si>
    <t>South Shore holiday village – Wilsthorpe</t>
  </si>
  <si>
    <t>South of dyke opposite Cliff Farm, Bridlington</t>
  </si>
  <si>
    <t>South of Gull Cottage, Wilsthorpe</t>
  </si>
  <si>
    <t>South end of Wilsthorpe</t>
  </si>
  <si>
    <t>8</t>
  </si>
  <si>
    <t>On field boundary to the north of Auburn Farm</t>
  </si>
  <si>
    <t>North of Auburn Farm</t>
  </si>
  <si>
    <t>Opposite Auburn Farm</t>
  </si>
  <si>
    <t>On fence line south of Auburn Farm</t>
  </si>
  <si>
    <t>On field boundary to the south of Auburn Farm</t>
  </si>
  <si>
    <t>South of Auburn Farm</t>
  </si>
  <si>
    <t>North of Earls Dyke – Barmston</t>
  </si>
  <si>
    <t>North of Earls Dyke, Barmston</t>
  </si>
  <si>
    <t>South of Earl's Dyke – Barmston</t>
  </si>
  <si>
    <t>South-east corner of pillbox south of Earls Dyke</t>
  </si>
  <si>
    <t>Watermill Grounds  – north of Barmston</t>
  </si>
  <si>
    <t>North corner of pillbox south of Watermill Grounds</t>
  </si>
  <si>
    <t>Opposite Hamilton Hill – north of Barmston</t>
  </si>
  <si>
    <t>End of track through Low Grounds, Barmston</t>
  </si>
  <si>
    <t>North of Barmston Beach holiday park</t>
  </si>
  <si>
    <t>On north boundary of Barmston Caravan Club</t>
  </si>
  <si>
    <t>End of Sands Lane, Barmston</t>
  </si>
  <si>
    <t>On boundary fence south of Sands Lane, Barmston</t>
  </si>
  <si>
    <t>South of Sands Lane – Barmston</t>
  </si>
  <si>
    <t>North-east corner of pillbox south of Barmston</t>
  </si>
  <si>
    <t>Opposite Barmston outfall</t>
  </si>
  <si>
    <t>South-east corner of pillbox, Ulrome</t>
  </si>
  <si>
    <t>Opposite Brickdale – south of Barmston</t>
  </si>
  <si>
    <t>North boundary of Seaside caravan park – Ulrome</t>
  </si>
  <si>
    <t>North boundary of North Caravan Park, Skipsea</t>
  </si>
  <si>
    <t>South end of Seaside caravan park – Ulrome</t>
  </si>
  <si>
    <t>Sands Lane, south of North Caravan Park, Skipsea</t>
  </si>
  <si>
    <t>Opposite Southfield Lane – Ulrome/Skipsea</t>
  </si>
  <si>
    <t>Opposite Cliff Farm, on Southfields Road, Skipsea</t>
  </si>
  <si>
    <t>South-east corner of building south of Mill Lane, Skipsea</t>
  </si>
  <si>
    <t>North end of Green Lane – Skipsea</t>
  </si>
  <si>
    <t>South end of Green Lane, Skipsea</t>
  </si>
  <si>
    <t>South of Green Lane – Skipsea</t>
  </si>
  <si>
    <t>Opposite Skipsea</t>
  </si>
  <si>
    <t>Junction at Cliff Road, Skipsea</t>
  </si>
  <si>
    <t>Opposite 'Madena' bungalow, Skipsea cliffs</t>
  </si>
  <si>
    <t>Cliff Road (Hornsea Road) – south of Skipsea</t>
  </si>
  <si>
    <t>South of Withow Gap, Skipsea</t>
  </si>
  <si>
    <t>South of Skipsea Withow</t>
  </si>
  <si>
    <t>North boundary of golf course, Skirlington</t>
  </si>
  <si>
    <t>Golf course – north of Skirlington</t>
  </si>
  <si>
    <t>North boundary of north campsite, Skirlington</t>
  </si>
  <si>
    <t>North end of Low Skirlington caravan park</t>
  </si>
  <si>
    <t>In campsite on borough boundary, Low Skirlington</t>
  </si>
  <si>
    <t>Within Low Skirlington caravan park</t>
  </si>
  <si>
    <t>Toilet block at south end of Skirlington campsite</t>
  </si>
  <si>
    <t>South end of Low Skirlington caravan park</t>
  </si>
  <si>
    <t>Trig point on Moor Hill, Low Skirlington</t>
  </si>
  <si>
    <t xml:space="preserve"> </t>
  </si>
  <si>
    <t>North end of Long Lane – Atwick</t>
  </si>
  <si>
    <t>North of dyke opposite gas site, Atwick</t>
  </si>
  <si>
    <t>Opposite Long Lane – Atwick</t>
  </si>
  <si>
    <t>On field boundary north of Atwick</t>
  </si>
  <si>
    <t>North of Cliff Road, Atwick</t>
  </si>
  <si>
    <t>Opposite Cliff Road – Atwick</t>
  </si>
  <si>
    <t>Within campsite south of Cliff Road, Atwick</t>
  </si>
  <si>
    <t>South boundary of campsite, Atwick</t>
  </si>
  <si>
    <t>South of Atwick</t>
  </si>
  <si>
    <t xml:space="preserve">      </t>
  </si>
  <si>
    <t>North side of Atwick Gap, Hornsea</t>
  </si>
  <si>
    <t>North of Atwick Gap (boat club ramp) – Hornsea</t>
  </si>
  <si>
    <t xml:space="preserve">    </t>
  </si>
  <si>
    <t>Field boundary off Cliff Road, Hornsea</t>
  </si>
  <si>
    <t>North end of Cliff Road – Hornsea</t>
  </si>
  <si>
    <t xml:space="preserve">  </t>
  </si>
  <si>
    <t>Campsite boundary Westholme Ave, Hornsea</t>
  </si>
  <si>
    <t>South of Nutana Avenue – Hornsea</t>
  </si>
  <si>
    <t>Between campsites off Cliff Road, Hornsea</t>
  </si>
  <si>
    <t>South of Belvedere Park, Hornsea</t>
  </si>
  <si>
    <t>North end of Hornsea frontage</t>
  </si>
  <si>
    <t>Hornsea frontage</t>
  </si>
  <si>
    <t>South boundary of campsite, South Cliff, Hornsea</t>
  </si>
  <si>
    <t>Caravan park to south of defences</t>
  </si>
  <si>
    <t>On field boundary, South Cliff, Hornsea</t>
  </si>
  <si>
    <t>On fence line south of South Cliff, Hornsea</t>
  </si>
  <si>
    <t>South of Hornsea</t>
  </si>
  <si>
    <t>Rolston firing range</t>
  </si>
  <si>
    <t>On south boundary of Rolston Grange</t>
  </si>
  <si>
    <t>Opposite Rolston</t>
  </si>
  <si>
    <t>PA</t>
  </si>
  <si>
    <t>On field boundary opposite Rolston cliffs</t>
  </si>
  <si>
    <t>South end of former children's holiday camp – Rolston</t>
  </si>
  <si>
    <t>On field boundary south of old holiday camp, Rolston</t>
  </si>
  <si>
    <t>At roadside to the north of Mappleton</t>
  </si>
  <si>
    <t>North of Mappleton</t>
  </si>
  <si>
    <t>At the end of Green Lane, Mappleton</t>
  </si>
  <si>
    <t>Mappleton (defences since 1991)</t>
  </si>
  <si>
    <t>Corner fence post of car park, Mappleton</t>
  </si>
  <si>
    <t>South of Mappleton</t>
  </si>
  <si>
    <t>On dyke line south of Mappleton</t>
  </si>
  <si>
    <t>Between Mappleton and Cowden</t>
  </si>
  <si>
    <t>On fence line south of dyke, north of Cowden</t>
  </si>
  <si>
    <t>North of Eelmere Lane – Cowden</t>
  </si>
  <si>
    <t>End of Eelmere Lane, Cowden</t>
  </si>
  <si>
    <t>South end of Cowden</t>
  </si>
  <si>
    <t>On fence line opposite Cliff House, Cowden</t>
  </si>
  <si>
    <t>NP</t>
  </si>
  <si>
    <t>At road junction south of Cowden</t>
  </si>
  <si>
    <t>North end of MOD site – Cowden</t>
  </si>
  <si>
    <t>R1</t>
  </si>
  <si>
    <t>Road nail on northern edge of road (MoD site)</t>
  </si>
  <si>
    <t>R2</t>
  </si>
  <si>
    <t>Steel pin to north of access track (MoD site)</t>
  </si>
  <si>
    <t>Within MOD site – Cowden</t>
  </si>
  <si>
    <t>South end of MOD site – Cowden</t>
  </si>
  <si>
    <t>R3</t>
  </si>
  <si>
    <t>Bollard on bend in access track (MoD site)</t>
  </si>
  <si>
    <t>South of MOD site Cowden</t>
  </si>
  <si>
    <t>58a</t>
  </si>
  <si>
    <t>On field boundary north of Aldborough</t>
  </si>
  <si>
    <t>North of Aldbrough</t>
  </si>
  <si>
    <t>At entrance to campsite, Aldborough</t>
  </si>
  <si>
    <t>South of Aldbrough</t>
  </si>
  <si>
    <t>Within field north of Old Dale Road, Aldborough</t>
  </si>
  <si>
    <t>North of Hill Top Farm – south of Aldbrough</t>
  </si>
  <si>
    <t>Boundary north of Hill Top Farm, East Newton</t>
  </si>
  <si>
    <t>South of Hill Top Farm – south of Aldbrough</t>
  </si>
  <si>
    <t>Fence line opposite Low Farm, East Newton</t>
  </si>
  <si>
    <t>Opposite East Newton</t>
  </si>
  <si>
    <t>On fence line opposite Cliff Farm, East Newton</t>
  </si>
  <si>
    <t>Between East Newton and Ringbrough</t>
  </si>
  <si>
    <t>Off road to Ringborough Farm, East Newton</t>
  </si>
  <si>
    <t>Opposite Ringbrough</t>
  </si>
  <si>
    <t>Track south of Ringborough Farm, East Newton</t>
  </si>
  <si>
    <t>Dyke south of Ringborough Farm, East Newton</t>
  </si>
  <si>
    <t>South of Ringbrough</t>
  </si>
  <si>
    <t>Corner of pillbox, Beacon Hill</t>
  </si>
  <si>
    <t>North of Garton</t>
  </si>
  <si>
    <t>Within field north of Moat Farm, Grimston</t>
  </si>
  <si>
    <t>South of Garton</t>
  </si>
  <si>
    <t>At end of dyke opposite Moat Farm, Grimston</t>
  </si>
  <si>
    <t>Opposite Grimston Park</t>
  </si>
  <si>
    <t>On field boundary fence opposite Grimston Hall</t>
  </si>
  <si>
    <t>South of Grimston Park</t>
  </si>
  <si>
    <t>North of pillbox, south of Grimston Hall</t>
  </si>
  <si>
    <t>North of Hilston</t>
  </si>
  <si>
    <t>At end of Pastures Lane, Tunstall</t>
  </si>
  <si>
    <t>Opposite Hilston</t>
  </si>
  <si>
    <t>Corner of pillbox opposite Pastures Lane, Tunstall</t>
  </si>
  <si>
    <t>North of Pastures Lane – Tunstall</t>
  </si>
  <si>
    <t>At road junction, Pastures Lane, Tunstall</t>
  </si>
  <si>
    <t>North end of Pastures Lane – Tunstall</t>
  </si>
  <si>
    <t>Field boundary off Pastures Lane, Tunstall</t>
  </si>
  <si>
    <t>Opposite Pastures Lane – Tunstall</t>
  </si>
  <si>
    <t>North of Tunstall</t>
  </si>
  <si>
    <t>Field Boundary opposite Rectory Lane, Tunstall</t>
  </si>
  <si>
    <t>Boundary north of old coastguard house, Tunstall</t>
  </si>
  <si>
    <t>South of Tunstall</t>
  </si>
  <si>
    <t>Boundary opposite old coastguard house, Tunstall</t>
  </si>
  <si>
    <t>North of Sand–le–Mere holiday village</t>
  </si>
  <si>
    <t>Corner of toilet block, Tunstall</t>
  </si>
  <si>
    <t>Boundary wall to Sand-Le-Mere campsite</t>
  </si>
  <si>
    <t>South of Sand–le–Mere holiday village</t>
  </si>
  <si>
    <t>South of Sand–le–Mere</t>
  </si>
  <si>
    <t>Pillbox north of Redhouse Farm, Sand-Le–Mere</t>
  </si>
  <si>
    <t>Corner of wall, Redhouse Farm, Sand-Le-Mere</t>
  </si>
  <si>
    <t>Opposite Redhouse Farm – Waxholme</t>
  </si>
  <si>
    <t>North of Waxholme</t>
  </si>
  <si>
    <t>Within field behind Marwood House, Waxholme</t>
  </si>
  <si>
    <t>South of Waxholme</t>
  </si>
  <si>
    <t>Corner of pillbox south of Waxholme</t>
  </si>
  <si>
    <t>Between Waxholme and Withernsea</t>
  </si>
  <si>
    <t>North of campsite, Waxholme Road, Withernsea</t>
  </si>
  <si>
    <t>Within campsite, Waxholme Road, Withernsea</t>
  </si>
  <si>
    <t>North of Withernsea defences</t>
  </si>
  <si>
    <t>Withernsea frontage</t>
  </si>
  <si>
    <t>South-east corner of Louville Avenue, Withernsea</t>
  </si>
  <si>
    <t>South-east corner of Turner Avenue, Withernsea</t>
  </si>
  <si>
    <t>South of Turner Avenue – Withernsea</t>
  </si>
  <si>
    <t>Within Golden Sands campsite, Withernsea</t>
  </si>
  <si>
    <t>South of Golden Sands campsite, Withernsea</t>
  </si>
  <si>
    <t>South of Golden Sands holiday park – Withernsea</t>
  </si>
  <si>
    <t>Pillbox north of Intack Farm, Withernsea</t>
  </si>
  <si>
    <t>North of Intack Farm – Hollym</t>
  </si>
  <si>
    <t>On fence line north of Intack Farm, Withernsea</t>
  </si>
  <si>
    <t>At sewage works off Holmpton Road, Withernsea</t>
  </si>
  <si>
    <t>Opposite sewage works off Holmpton Road</t>
  </si>
  <si>
    <t>North of Nevilles Farm – Holmpton</t>
  </si>
  <si>
    <t>Corner building within Nevilles Farm, Holmpton</t>
  </si>
  <si>
    <t>North of The Runnell – Holmpton</t>
  </si>
  <si>
    <t>Corner of pillbox at The Runnell, Holmpton</t>
  </si>
  <si>
    <t>North of Holmpton village</t>
  </si>
  <si>
    <t>Opposite Holmpton village</t>
  </si>
  <si>
    <t>At road leading to Cliff House, Holmpton</t>
  </si>
  <si>
    <t>Corner of building at Cliff House Farm, Holmpton</t>
  </si>
  <si>
    <t>South of Holmpton village</t>
  </si>
  <si>
    <t>Hedge line south of Cliff House Farm, Holmpton</t>
  </si>
  <si>
    <t>South boundary of Cliff House Farm, Holmpton</t>
  </si>
  <si>
    <t>South of Old Hive dyke, Out Newton</t>
  </si>
  <si>
    <t>North of Out Newton</t>
  </si>
  <si>
    <t>Opposite Out Newton</t>
  </si>
  <si>
    <t>Opposite Cliff Farm, Out Newton</t>
  </si>
  <si>
    <t>On dyke line south of Cliff Farm, Out Newton</t>
  </si>
  <si>
    <t>South of Out Newton</t>
  </si>
  <si>
    <t>On field boundary, Dimlington High Land</t>
  </si>
  <si>
    <t>Dimlington High Land</t>
  </si>
  <si>
    <t>South of Dimlington High Land</t>
  </si>
  <si>
    <t>On dyke line south of Dimlington High Land</t>
  </si>
  <si>
    <t>Between Dimlington High Land and Easington</t>
  </si>
  <si>
    <t>Corner of farm building, Dimlington</t>
  </si>
  <si>
    <t>North of Easington  [ defences from 2000 ]</t>
  </si>
  <si>
    <t>On fence line off Old Dimlington Road, Easington</t>
  </si>
  <si>
    <t>Easington [ defences from 1999 ]</t>
  </si>
  <si>
    <t>Opposite gas terminal, Easington</t>
  </si>
  <si>
    <t>Easington  [ defences from 1999 ]</t>
  </si>
  <si>
    <t>On fence line south of gas terminal, Easington</t>
  </si>
  <si>
    <t>On north boundary of campsite, Easington</t>
  </si>
  <si>
    <t>South of Easington</t>
  </si>
  <si>
    <t>At toilet block off Seaside Road, Easington</t>
  </si>
  <si>
    <t>Opposite Seaside Road – Easington</t>
  </si>
  <si>
    <t>Pillbox south of Seaside Road, Easington</t>
  </si>
  <si>
    <t>Easington/Kilnsea lagoons [ data to 1994 ]</t>
  </si>
  <si>
    <t>Opposite Easington Dunes SSSI</t>
  </si>
  <si>
    <t>Easington/Kilnsea lagoons  [ data to 1994 ]</t>
  </si>
  <si>
    <t>South end of lagoons – Kilnsea</t>
  </si>
  <si>
    <t>North of Sandy Beach caravan park, Kilnsea</t>
  </si>
  <si>
    <t>North of Godwin Battery site – Kilnsea</t>
  </si>
  <si>
    <t>Within Sandy Beach caravan park, Kilnsea</t>
  </si>
  <si>
    <t>South of Sandy Beach caravan park, Kilnsea</t>
  </si>
  <si>
    <t>South of Blue Bell – Kilnsea</t>
  </si>
  <si>
    <t>On boundary fence south of flood bank, Kilnsea</t>
  </si>
  <si>
    <t>Between Kilnsea and Spurn</t>
  </si>
  <si>
    <t>On fence line south of Warren Cottage, Spurn</t>
  </si>
  <si>
    <t>North end of Spurn</t>
  </si>
  <si>
    <t>Opposite dunes to south of Warren Cottage, Spurn</t>
  </si>
  <si>
    <t>Neck of Spurn peninsula [data to October 2013]</t>
  </si>
  <si>
    <t>Opposite dunes to north of original hard defences</t>
  </si>
  <si>
    <t xml:space="preserve"> East Yorkshire Coastal Erosion</t>
  </si>
  <si>
    <t xml:space="preserve"> Combined data 1951 to 2018</t>
  </si>
  <si>
    <t xml:space="preserve"> All values in metres</t>
  </si>
  <si>
    <t xml:space="preserve"> Dates refer to year of cliff loss, not year of measurement</t>
  </si>
  <si>
    <t xml:space="preserve"> EP = Erosion Post  Pr = Monitoring Profile</t>
  </si>
  <si>
    <t xml:space="preserve"> Prepared and maintained by Brian Williams</t>
  </si>
  <si>
    <t xml:space="preserve"> www.urbanrim.org.uk/data-combined-1951-2018</t>
  </si>
  <si>
    <t>YEAR</t>
  </si>
  <si>
    <t>WO</t>
  </si>
  <si>
    <t>WOse</t>
  </si>
  <si>
    <t>NH</t>
  </si>
  <si>
    <t>NHse</t>
  </si>
  <si>
    <t>SH</t>
  </si>
  <si>
    <t>SHse</t>
  </si>
  <si>
    <t>https://www.nodc.noaa.gov/OC5/3M_HEAT_CONTENT/basin_data.html</t>
  </si>
  <si>
    <r>
      <t>HEAT CONTENT UNITS:</t>
    </r>
    <r>
      <rPr>
        <sz val="12"/>
        <color rgb="FF000066"/>
        <rFont val="Verdana"/>
        <family val="2"/>
      </rPr>
      <t>10</t>
    </r>
    <r>
      <rPr>
        <vertAlign val="superscript"/>
        <sz val="12"/>
        <color rgb="FF000066"/>
        <rFont val="Verdana"/>
        <family val="2"/>
      </rPr>
      <t>22</t>
    </r>
    <r>
      <rPr>
        <sz val="12"/>
        <color rgb="FF000066"/>
        <rFont val="Verdana"/>
        <family val="2"/>
      </rPr>
      <t> joules </t>
    </r>
  </si>
  <si>
    <r>
      <t>DATA FORMAT:</t>
    </r>
    <r>
      <rPr>
        <sz val="12"/>
        <color rgb="FF000066"/>
        <rFont val="Verdana"/>
        <family val="2"/>
      </rPr>
      <t> </t>
    </r>
  </si>
  <si>
    <t>Data in each file is organized in column form: </t>
  </si>
  <si>
    <t>each column corresponds to the time series for ocean basins as outlined below.</t>
  </si>
  <si>
    <t>1st column - year+0.5 (for the yearly heat content) or mid-point </t>
  </si>
  <si>
    <t>of five-year compositing period (for the pentadal heat content); </t>
  </si>
  <si>
    <t>2nd column - time series of heat content of OB; </t>
  </si>
  <si>
    <t>3rd column - time series of the standard error of heat content of OB; </t>
  </si>
  <si>
    <t>4th column - time series of heat content of NHPB; </t>
  </si>
  <si>
    <t>5th column - time series of the standard error of heat content of NHPB; </t>
  </si>
  <si>
    <t>6th column - time series of heat content of SHPB; </t>
  </si>
  <si>
    <t>7th column - time series of the standard error of heat content of SHPB.</t>
  </si>
  <si>
    <t>The first line of file contains the labels for each of 7 columns. </t>
  </si>
  <si>
    <t>Read the second line through the last line using an equivalent of the FORTRAN FORMAT</t>
  </si>
  <si>
    <t>(F8.1, 6F8.3) statement.</t>
  </si>
  <si>
    <t>http://159.226.119.60/cheng/</t>
  </si>
  <si>
    <t>sector:text</t>
  </si>
  <si>
    <t>1990:number</t>
  </si>
  <si>
    <t>2014:number</t>
  </si>
  <si>
    <t>Difference:number</t>
  </si>
  <si>
    <t>Total excl. LULUCF</t>
  </si>
  <si>
    <t>Energy supply</t>
  </si>
  <si>
    <t>Industry</t>
  </si>
  <si>
    <t>Agriculture</t>
  </si>
  <si>
    <t>Residential and commercial</t>
  </si>
  <si>
    <t>Other</t>
  </si>
  <si>
    <t>Land Use, Land-Use Change and Forestry</t>
  </si>
  <si>
    <t>International Aviation</t>
  </si>
  <si>
    <t>Waste management</t>
  </si>
  <si>
    <t>CO2 emissions from biomass</t>
  </si>
  <si>
    <t>International Navigation</t>
  </si>
  <si>
    <t>Transport</t>
  </si>
  <si>
    <t>https://www.eea.europa.eu/data-and-maps/daviz/change-of-co2-eq-emissions-2#tab-dashboard-01</t>
  </si>
  <si>
    <t>mt CO2</t>
  </si>
  <si>
    <t xml:space="preserve">Buildings </t>
  </si>
  <si>
    <t xml:space="preserve">Industry </t>
  </si>
  <si>
    <t>Electricity and Heat Production</t>
  </si>
  <si>
    <t>49 Gt CO2 eq 2010</t>
  </si>
  <si>
    <t xml:space="preserve">Agriculture, Forestry and Other Land Use </t>
  </si>
  <si>
    <t>Other Energy</t>
  </si>
  <si>
    <t xml:space="preserve">Total anthropogenic GHG emissions (GtCO2eq/yr) by economic sectors. Inner circle shows direct GHG emission shares (in % of total anthropogenic GHG emissions) of five economic sectors in 2010. </t>
  </si>
  <si>
    <t xml:space="preserve">The emissions data from Agriculture, Forestry and Other Land Use (AFOLU) includes land-based CO2 emissions from forest fires, peat fires and peat decay that approximate to net CO2 </t>
  </si>
  <si>
    <t xml:space="preserve">Emissions are converted into CO2-equivalents based on GWP1006 from the IPCC Second Assessment Report. </t>
  </si>
  <si>
    <t>CO2</t>
  </si>
  <si>
    <t>World</t>
  </si>
  <si>
    <t>WLD</t>
  </si>
  <si>
    <t>Temperature</t>
  </si>
  <si>
    <t>CO2 Emissions</t>
  </si>
  <si>
    <t>CO2 emissions (kt)</t>
  </si>
  <si>
    <t>Carbon dioxide emissions are those stemming from the burning of fossil fuels and the manufacture of cement. They include carbon dioxide produced during consumption of solid, liquid, and gas fuels and gas flaring.</t>
  </si>
  <si>
    <t>EN.ATM.CO2E.KT</t>
  </si>
  <si>
    <t>https://data.worldbank.org/indicator/EN.ATM.CO2E.KT?end=2014&amp;locations=1W&amp;start=1960&amp;view=chart</t>
  </si>
  <si>
    <t>Temperature in degrees Celcius</t>
  </si>
  <si>
    <t>CO2 emissions in kilo tonnes</t>
  </si>
  <si>
    <t>Time</t>
  </si>
  <si>
    <t>GMSL (mm)</t>
  </si>
  <si>
    <t>https://www.climate.gov/news-features/understanding-climate/climate-change-global-sea-level</t>
  </si>
  <si>
    <r>
      <t xml:space="preserve">FROM </t>
    </r>
    <r>
      <rPr>
        <sz val="8"/>
        <color theme="1"/>
        <rFont val="FranklinGothicBook"/>
      </rPr>
      <t>O</t>
    </r>
    <r>
      <rPr>
        <sz val="6"/>
        <color theme="1"/>
        <rFont val="FranklinGothicBook"/>
      </rPr>
      <t xml:space="preserve">NE TO </t>
    </r>
    <r>
      <rPr>
        <sz val="8"/>
        <color theme="1"/>
        <rFont val="FranklinGothicBook"/>
      </rPr>
      <t>T</t>
    </r>
    <r>
      <rPr>
        <sz val="6"/>
        <color theme="1"/>
        <rFont val="FranklinGothicBook"/>
      </rPr>
      <t xml:space="preserve">HREE METERS </t>
    </r>
  </si>
  <si>
    <t>Indonesia</t>
  </si>
  <si>
    <t>Vietnam</t>
  </si>
  <si>
    <t>Brazil</t>
  </si>
  <si>
    <t>India</t>
  </si>
  <si>
    <t>Netherlands</t>
  </si>
  <si>
    <t>China</t>
  </si>
  <si>
    <t>Japan</t>
  </si>
  <si>
    <t>Australia</t>
  </si>
  <si>
    <t>United Kingdom</t>
  </si>
  <si>
    <t>Philippines</t>
  </si>
  <si>
    <t>https://pdfs.semanticscholar.org/e93e/2fd361e2835b22f2e923882dc97c0da8d66a.pdf</t>
  </si>
  <si>
    <t>Population at risk (m)</t>
  </si>
  <si>
    <t>Populations Most at Risk From a 1m Sea Level Rise</t>
  </si>
  <si>
    <t>Figure 1. Change in the Magnitude of River Flooding in the United States, 1965ñ2015</t>
  </si>
  <si>
    <t>Data source: Slater and Villarini, 2016</t>
  </si>
  <si>
    <t>Units: tau value</t>
  </si>
  <si>
    <t>latitude</t>
  </si>
  <si>
    <t>longitude</t>
  </si>
  <si>
    <t>value</t>
  </si>
  <si>
    <t>Entity</t>
  </si>
  <si>
    <t>Code</t>
  </si>
  <si>
    <t>Freshwater use (m¬≥ per year)</t>
  </si>
  <si>
    <t>BRICS</t>
  </si>
  <si>
    <t>OECD</t>
  </si>
  <si>
    <t>ROW</t>
  </si>
  <si>
    <t>OWID_WRL</t>
  </si>
  <si>
    <t>Renewable internal freshwater resources per capita (cubic meters) (cubic meters)</t>
  </si>
  <si>
    <t>Afghanistan</t>
  </si>
  <si>
    <t>AFG</t>
  </si>
  <si>
    <t>Albania</t>
  </si>
  <si>
    <t>ALB</t>
  </si>
  <si>
    <t>Algeria</t>
  </si>
  <si>
    <t>DZA</t>
  </si>
  <si>
    <t>Andorra</t>
  </si>
  <si>
    <t>AND</t>
  </si>
  <si>
    <t>Angola</t>
  </si>
  <si>
    <t>AGO</t>
  </si>
  <si>
    <t>Antigua and Barbuda</t>
  </si>
  <si>
    <t>ATG</t>
  </si>
  <si>
    <t>Arab World</t>
  </si>
  <si>
    <t>Argentina</t>
  </si>
  <si>
    <t>ARG</t>
  </si>
  <si>
    <t>Armenia</t>
  </si>
  <si>
    <t>ARM</t>
  </si>
  <si>
    <t>AUS</t>
  </si>
  <si>
    <t>Austria</t>
  </si>
  <si>
    <t>AUT</t>
  </si>
  <si>
    <t>Azerbaijan</t>
  </si>
  <si>
    <t>AZE</t>
  </si>
  <si>
    <t>Bahamas</t>
  </si>
  <si>
    <t>BHS</t>
  </si>
  <si>
    <t>Bahrain</t>
  </si>
  <si>
    <t>BHR</t>
  </si>
  <si>
    <t>Bangladesh</t>
  </si>
  <si>
    <t>BGD</t>
  </si>
  <si>
    <t>Barbados</t>
  </si>
  <si>
    <t>BRB</t>
  </si>
  <si>
    <t>Belarus</t>
  </si>
  <si>
    <t>BLR</t>
  </si>
  <si>
    <t>Belgium</t>
  </si>
  <si>
    <t>BEL</t>
  </si>
  <si>
    <t>Belize</t>
  </si>
  <si>
    <t>BLZ</t>
  </si>
  <si>
    <t>Benin</t>
  </si>
  <si>
    <t>BEN</t>
  </si>
  <si>
    <t>Bhutan</t>
  </si>
  <si>
    <t>BTN</t>
  </si>
  <si>
    <t>Bolivia</t>
  </si>
  <si>
    <t>BOL</t>
  </si>
  <si>
    <t>Bosnia and Herzegovina</t>
  </si>
  <si>
    <t>BIH</t>
  </si>
  <si>
    <t>Botswana</t>
  </si>
  <si>
    <t>BWA</t>
  </si>
  <si>
    <t>BRA</t>
  </si>
  <si>
    <t>Brunei</t>
  </si>
  <si>
    <t>BRN</t>
  </si>
  <si>
    <t>Bulgaria</t>
  </si>
  <si>
    <t>BGR</t>
  </si>
  <si>
    <t>Burkina Faso</t>
  </si>
  <si>
    <t>BFA</t>
  </si>
  <si>
    <t>Burundi</t>
  </si>
  <si>
    <t>BDI</t>
  </si>
  <si>
    <t>Cambodia</t>
  </si>
  <si>
    <t>KHM</t>
  </si>
  <si>
    <t>Cameroon</t>
  </si>
  <si>
    <t>CMR</t>
  </si>
  <si>
    <t>Canada</t>
  </si>
  <si>
    <t>CAN</t>
  </si>
  <si>
    <t>Cape Verde</t>
  </si>
  <si>
    <t>CPV</t>
  </si>
  <si>
    <t>Caribbean small states</t>
  </si>
  <si>
    <t>Central African Republic</t>
  </si>
  <si>
    <t>CAF</t>
  </si>
  <si>
    <t>Central Europe and the Baltics</t>
  </si>
  <si>
    <t>Chad</t>
  </si>
  <si>
    <t>TCD</t>
  </si>
  <si>
    <t>Chile</t>
  </si>
  <si>
    <t>CHL</t>
  </si>
  <si>
    <t>CHN</t>
  </si>
  <si>
    <t>Colombia</t>
  </si>
  <si>
    <t>COL</t>
  </si>
  <si>
    <t>Comoros</t>
  </si>
  <si>
    <t>COM</t>
  </si>
  <si>
    <t>Congo</t>
  </si>
  <si>
    <t>COG</t>
  </si>
  <si>
    <t>Costa Rica</t>
  </si>
  <si>
    <t>CRI</t>
  </si>
  <si>
    <t>Cote d'Ivoire</t>
  </si>
  <si>
    <t>CIV</t>
  </si>
  <si>
    <t>Croatia</t>
  </si>
  <si>
    <t>HRV</t>
  </si>
  <si>
    <t>Cuba</t>
  </si>
  <si>
    <t>CUB</t>
  </si>
  <si>
    <t>Cyprus</t>
  </si>
  <si>
    <t>CYP</t>
  </si>
  <si>
    <t>Czech Republic</t>
  </si>
  <si>
    <t>CZE</t>
  </si>
  <si>
    <t>Democratic Republic of Congo</t>
  </si>
  <si>
    <t>COD</t>
  </si>
  <si>
    <t>Denmark</t>
  </si>
  <si>
    <t>DNK</t>
  </si>
  <si>
    <t>Djibouti</t>
  </si>
  <si>
    <t>DJI</t>
  </si>
  <si>
    <t>Dominica</t>
  </si>
  <si>
    <t>DMA</t>
  </si>
  <si>
    <t>Dominican Republic</t>
  </si>
  <si>
    <t>DOM</t>
  </si>
  <si>
    <t>Early-demographic dividend</t>
  </si>
  <si>
    <t>East Asia &amp; Pacific</t>
  </si>
  <si>
    <t>East Asia &amp; Pacific (IDA &amp; IBRD)</t>
  </si>
  <si>
    <t>East Asia &amp; Pacific (excluding high income)</t>
  </si>
  <si>
    <t>Ecuador</t>
  </si>
  <si>
    <t>ECU</t>
  </si>
  <si>
    <t>Egypt</t>
  </si>
  <si>
    <t>EGY</t>
  </si>
  <si>
    <t>El Salvador</t>
  </si>
  <si>
    <t>SLV</t>
  </si>
  <si>
    <t>Equatorial Guinea</t>
  </si>
  <si>
    <t>GNQ</t>
  </si>
  <si>
    <t>Eritrea</t>
  </si>
  <si>
    <t>ERI</t>
  </si>
  <si>
    <t>Estonia</t>
  </si>
  <si>
    <t>EST</t>
  </si>
  <si>
    <t>Ethiopia</t>
  </si>
  <si>
    <t>ETH</t>
  </si>
  <si>
    <t>Euro area</t>
  </si>
  <si>
    <t>Europe &amp; Central Asia</t>
  </si>
  <si>
    <t>Europe &amp; Central Asia (IDA &amp; IBRD)</t>
  </si>
  <si>
    <t>Europe &amp; Central Asia (excluding high income)</t>
  </si>
  <si>
    <t>European Union</t>
  </si>
  <si>
    <t>Fiji</t>
  </si>
  <si>
    <t>FJI</t>
  </si>
  <si>
    <t>Finland</t>
  </si>
  <si>
    <t>FIN</t>
  </si>
  <si>
    <t>Fragile and conflict affected situations</t>
  </si>
  <si>
    <t>France</t>
  </si>
  <si>
    <t>FRA</t>
  </si>
  <si>
    <t>French Polynesia</t>
  </si>
  <si>
    <t>PYF</t>
  </si>
  <si>
    <t>Gabon</t>
  </si>
  <si>
    <t>GAB</t>
  </si>
  <si>
    <t>Gambia</t>
  </si>
  <si>
    <t>GMB</t>
  </si>
  <si>
    <t>Georgia</t>
  </si>
  <si>
    <t>GEO</t>
  </si>
  <si>
    <t>Germany</t>
  </si>
  <si>
    <t>DEU</t>
  </si>
  <si>
    <t>Ghana</t>
  </si>
  <si>
    <t>GHA</t>
  </si>
  <si>
    <t>Greece</t>
  </si>
  <si>
    <t>GRC</t>
  </si>
  <si>
    <t>Greenland</t>
  </si>
  <si>
    <t>GRL</t>
  </si>
  <si>
    <t>Grenada</t>
  </si>
  <si>
    <t>GRD</t>
  </si>
  <si>
    <t>Guatemala</t>
  </si>
  <si>
    <t>GTM</t>
  </si>
  <si>
    <t>Guinea</t>
  </si>
  <si>
    <t>GIN</t>
  </si>
  <si>
    <t>Guinea-Bissau</t>
  </si>
  <si>
    <t>GNB</t>
  </si>
  <si>
    <t>Guyana</t>
  </si>
  <si>
    <t>GUY</t>
  </si>
  <si>
    <t>Haiti</t>
  </si>
  <si>
    <t>HTI</t>
  </si>
  <si>
    <t>Heavily indebted poor countries (HIPC)</t>
  </si>
  <si>
    <t>High income</t>
  </si>
  <si>
    <t>Honduras</t>
  </si>
  <si>
    <t>HND</t>
  </si>
  <si>
    <t>Hungary</t>
  </si>
  <si>
    <t>HUN</t>
  </si>
  <si>
    <t>IBRD only</t>
  </si>
  <si>
    <t>IDA &amp; IBRD total</t>
  </si>
  <si>
    <t>IDA blend</t>
  </si>
  <si>
    <t>IDA only</t>
  </si>
  <si>
    <t>IDA total</t>
  </si>
  <si>
    <t>Iceland</t>
  </si>
  <si>
    <t>ISL</t>
  </si>
  <si>
    <t>IND</t>
  </si>
  <si>
    <t>IDN</t>
  </si>
  <si>
    <t>Iran</t>
  </si>
  <si>
    <t>IRN</t>
  </si>
  <si>
    <t>Iraq</t>
  </si>
  <si>
    <t>IRQ</t>
  </si>
  <si>
    <t>Ireland</t>
  </si>
  <si>
    <t>IRL</t>
  </si>
  <si>
    <t>Israel</t>
  </si>
  <si>
    <t>ISR</t>
  </si>
  <si>
    <t>Italy</t>
  </si>
  <si>
    <t>ITA</t>
  </si>
  <si>
    <t>Jamaica</t>
  </si>
  <si>
    <t>JAM</t>
  </si>
  <si>
    <t>JPN</t>
  </si>
  <si>
    <t>Jordan</t>
  </si>
  <si>
    <t>JOR</t>
  </si>
  <si>
    <t>Kazakhstan</t>
  </si>
  <si>
    <t>KAZ</t>
  </si>
  <si>
    <t>Kenya</t>
  </si>
  <si>
    <t>KEN</t>
  </si>
  <si>
    <t>Kuwait</t>
  </si>
  <si>
    <t>KWT</t>
  </si>
  <si>
    <t>Kyrgyzstan</t>
  </si>
  <si>
    <t>KGZ</t>
  </si>
  <si>
    <t>Laos</t>
  </si>
  <si>
    <t>LAO</t>
  </si>
  <si>
    <t>Late-demographic dividend</t>
  </si>
  <si>
    <t>Latin America &amp; Caribbean</t>
  </si>
  <si>
    <t>Latin America &amp; Caribbean (IDA &amp; IBRD)</t>
  </si>
  <si>
    <t>Latin America &amp; Caribbean (excluding high income)</t>
  </si>
  <si>
    <t>Latvia</t>
  </si>
  <si>
    <t>LVA</t>
  </si>
  <si>
    <t>Least developed countries: UN classification</t>
  </si>
  <si>
    <t>Lebanon</t>
  </si>
  <si>
    <t>LBN</t>
  </si>
  <si>
    <t>Lesotho</t>
  </si>
  <si>
    <t>LSO</t>
  </si>
  <si>
    <t>Liberia</t>
  </si>
  <si>
    <t>LBR</t>
  </si>
  <si>
    <t>Libya</t>
  </si>
  <si>
    <t>LBY</t>
  </si>
  <si>
    <t>Lithuania</t>
  </si>
  <si>
    <t>LTU</t>
  </si>
  <si>
    <t>Low &amp; middle income</t>
  </si>
  <si>
    <t>Low income</t>
  </si>
  <si>
    <t>Lower middle income</t>
  </si>
  <si>
    <t>Luxembourg</t>
  </si>
  <si>
    <t>LUX</t>
  </si>
  <si>
    <t>Macedonia</t>
  </si>
  <si>
    <t>MKD</t>
  </si>
  <si>
    <t>Madagascar</t>
  </si>
  <si>
    <t>MDG</t>
  </si>
  <si>
    <t>Malawi</t>
  </si>
  <si>
    <t>MWI</t>
  </si>
  <si>
    <t>Malaysia</t>
  </si>
  <si>
    <t>MYS</t>
  </si>
  <si>
    <t>Maldives</t>
  </si>
  <si>
    <t>MDV</t>
  </si>
  <si>
    <t>Mali</t>
  </si>
  <si>
    <t>MLI</t>
  </si>
  <si>
    <t>Malta</t>
  </si>
  <si>
    <t>MLT</t>
  </si>
  <si>
    <t>Mauritania</t>
  </si>
  <si>
    <t>MRT</t>
  </si>
  <si>
    <t>Mauritius</t>
  </si>
  <si>
    <t>MUS</t>
  </si>
  <si>
    <t>Mexico</t>
  </si>
  <si>
    <t>MEX</t>
  </si>
  <si>
    <t>Middle East &amp; North Africa</t>
  </si>
  <si>
    <t>Middle East &amp; North Africa (IDA &amp; IBRD)</t>
  </si>
  <si>
    <t>Middle East &amp; North Africa (excluding high income)</t>
  </si>
  <si>
    <t>Middle income</t>
  </si>
  <si>
    <t>Moldova</t>
  </si>
  <si>
    <t>MDA</t>
  </si>
  <si>
    <t>Mongolia</t>
  </si>
  <si>
    <t>MNG</t>
  </si>
  <si>
    <t>Morocco</t>
  </si>
  <si>
    <t>MAR</t>
  </si>
  <si>
    <t>Mozambique</t>
  </si>
  <si>
    <t>MOZ</t>
  </si>
  <si>
    <t>Myanmar</t>
  </si>
  <si>
    <t>MMR</t>
  </si>
  <si>
    <t>Namibia</t>
  </si>
  <si>
    <t>NAM</t>
  </si>
  <si>
    <t>Nepal</t>
  </si>
  <si>
    <t>NPL</t>
  </si>
  <si>
    <t>NLD</t>
  </si>
  <si>
    <t>New Zealand</t>
  </si>
  <si>
    <t>NZL</t>
  </si>
  <si>
    <t>Nicaragua</t>
  </si>
  <si>
    <t>NIC</t>
  </si>
  <si>
    <t>Niger</t>
  </si>
  <si>
    <t>NER</t>
  </si>
  <si>
    <t>Nigeria</t>
  </si>
  <si>
    <t>NGA</t>
  </si>
  <si>
    <t>North America</t>
  </si>
  <si>
    <t>North Korea</t>
  </si>
  <si>
    <t>PRK</t>
  </si>
  <si>
    <t>Norway</t>
  </si>
  <si>
    <t>NOR</t>
  </si>
  <si>
    <t>OECD members</t>
  </si>
  <si>
    <t>Oman</t>
  </si>
  <si>
    <t>OMN</t>
  </si>
  <si>
    <t>Other small states</t>
  </si>
  <si>
    <t>Pacific island small states</t>
  </si>
  <si>
    <t>Pakistan</t>
  </si>
  <si>
    <t>PAK</t>
  </si>
  <si>
    <t>Palestine</t>
  </si>
  <si>
    <t>PSE</t>
  </si>
  <si>
    <t>Panama</t>
  </si>
  <si>
    <t>PAN</t>
  </si>
  <si>
    <t>Papua New Guinea</t>
  </si>
  <si>
    <t>PNG</t>
  </si>
  <si>
    <t>Paraguay</t>
  </si>
  <si>
    <t>PRY</t>
  </si>
  <si>
    <t>Peru</t>
  </si>
  <si>
    <t>PER</t>
  </si>
  <si>
    <t>PHL</t>
  </si>
  <si>
    <t>Poland</t>
  </si>
  <si>
    <t>POL</t>
  </si>
  <si>
    <t>Portugal</t>
  </si>
  <si>
    <t>PRT</t>
  </si>
  <si>
    <t>Post-demographic dividend</t>
  </si>
  <si>
    <t>Pre-demographic dividend</t>
  </si>
  <si>
    <t>Puerto Rico</t>
  </si>
  <si>
    <t>PRI</t>
  </si>
  <si>
    <t>Qatar</t>
  </si>
  <si>
    <t>QAT</t>
  </si>
  <si>
    <t>Romania</t>
  </si>
  <si>
    <t>ROU</t>
  </si>
  <si>
    <t>Russia</t>
  </si>
  <si>
    <t>RUS</t>
  </si>
  <si>
    <t>Rwanda</t>
  </si>
  <si>
    <t>RWA</t>
  </si>
  <si>
    <t>Saint Kitts and Nevis</t>
  </si>
  <si>
    <t>KNA</t>
  </si>
  <si>
    <t>Saint Lucia</t>
  </si>
  <si>
    <t>LCA</t>
  </si>
  <si>
    <t>Saint Vincent and the Grenadines</t>
  </si>
  <si>
    <t>VCT</t>
  </si>
  <si>
    <t>Sao Tome and Principe</t>
  </si>
  <si>
    <t>STP</t>
  </si>
  <si>
    <t>Saudi Arabia</t>
  </si>
  <si>
    <t>SAU</t>
  </si>
  <si>
    <t>Senegal</t>
  </si>
  <si>
    <t>SEN</t>
  </si>
  <si>
    <t>Serbia</t>
  </si>
  <si>
    <t>SRB</t>
  </si>
  <si>
    <t>Sierra Leone</t>
  </si>
  <si>
    <t>SLE</t>
  </si>
  <si>
    <t>Singapore</t>
  </si>
  <si>
    <t>SGP</t>
  </si>
  <si>
    <t>Slovakia</t>
  </si>
  <si>
    <t>SVK</t>
  </si>
  <si>
    <t>Slovenia</t>
  </si>
  <si>
    <t>SVN</t>
  </si>
  <si>
    <t>Small states</t>
  </si>
  <si>
    <t>Solomon Islands</t>
  </si>
  <si>
    <t>SLB</t>
  </si>
  <si>
    <t>Somalia</t>
  </si>
  <si>
    <t>SOM</t>
  </si>
  <si>
    <t>South Africa</t>
  </si>
  <si>
    <t>ZAF</t>
  </si>
  <si>
    <t>South Asia</t>
  </si>
  <si>
    <t>South Asia (IDA &amp; IBRD)</t>
  </si>
  <si>
    <t>South Korea</t>
  </si>
  <si>
    <t>KOR</t>
  </si>
  <si>
    <t>South Sudan</t>
  </si>
  <si>
    <t>SSD</t>
  </si>
  <si>
    <t>Spain</t>
  </si>
  <si>
    <t>ESP</t>
  </si>
  <si>
    <t>Sri Lanka</t>
  </si>
  <si>
    <t>LKA</t>
  </si>
  <si>
    <t>Sub-Saharan Africa</t>
  </si>
  <si>
    <t>Sub-Saharan Africa (IDA &amp; IBRD)</t>
  </si>
  <si>
    <t>Sub-Saharan Africa (excluding high income)</t>
  </si>
  <si>
    <t>Sudan</t>
  </si>
  <si>
    <t>SDN</t>
  </si>
  <si>
    <t>Suriname</t>
  </si>
  <si>
    <t>SUR</t>
  </si>
  <si>
    <t>Swaziland</t>
  </si>
  <si>
    <t>SWZ</t>
  </si>
  <si>
    <t>Sweden</t>
  </si>
  <si>
    <t>SWE</t>
  </si>
  <si>
    <t>Switzerland</t>
  </si>
  <si>
    <t>CHE</t>
  </si>
  <si>
    <t>Syrian Arab Republic</t>
  </si>
  <si>
    <t>Tajikistan</t>
  </si>
  <si>
    <t>TJK</t>
  </si>
  <si>
    <t>Tanzania</t>
  </si>
  <si>
    <t>TZA</t>
  </si>
  <si>
    <t>Thailand</t>
  </si>
  <si>
    <t>THA</t>
  </si>
  <si>
    <t>Timor</t>
  </si>
  <si>
    <t>TLS</t>
  </si>
  <si>
    <t>Togo</t>
  </si>
  <si>
    <t>TGO</t>
  </si>
  <si>
    <t>Trinidad and Tobago</t>
  </si>
  <si>
    <t>TTO</t>
  </si>
  <si>
    <t>Tunisia</t>
  </si>
  <si>
    <t>TUN</t>
  </si>
  <si>
    <t>Turkey</t>
  </si>
  <si>
    <t>TUR</t>
  </si>
  <si>
    <t>Turkmenistan</t>
  </si>
  <si>
    <t>TKM</t>
  </si>
  <si>
    <t>Uganda</t>
  </si>
  <si>
    <t>UGA</t>
  </si>
  <si>
    <t>Ukraine</t>
  </si>
  <si>
    <t>UKR</t>
  </si>
  <si>
    <t>United Arab Emirates</t>
  </si>
  <si>
    <t>ARE</t>
  </si>
  <si>
    <t>GBR</t>
  </si>
  <si>
    <t>United States</t>
  </si>
  <si>
    <t>USA</t>
  </si>
  <si>
    <t>Upper middle income</t>
  </si>
  <si>
    <t>Uruguay</t>
  </si>
  <si>
    <t>URY</t>
  </si>
  <si>
    <t>Uzbekistan</t>
  </si>
  <si>
    <t>UZB</t>
  </si>
  <si>
    <t>Vanuatu</t>
  </si>
  <si>
    <t>VUT</t>
  </si>
  <si>
    <t>Venezuela</t>
  </si>
  <si>
    <t>VEN</t>
  </si>
  <si>
    <t>VNM</t>
  </si>
  <si>
    <t>Yemen</t>
  </si>
  <si>
    <t>YEM</t>
  </si>
  <si>
    <t>Zambia</t>
  </si>
  <si>
    <t>ZMB</t>
  </si>
  <si>
    <t>Zimbabwe</t>
  </si>
  <si>
    <t>ZWE</t>
  </si>
  <si>
    <t>Agricultural</t>
  </si>
  <si>
    <t>Industrial</t>
  </si>
  <si>
    <t>Municipal</t>
  </si>
  <si>
    <t>Global Sum of Water Withdrawal</t>
  </si>
  <si>
    <t>Beef</t>
  </si>
  <si>
    <t>Butter</t>
  </si>
  <si>
    <t>Cereals</t>
  </si>
  <si>
    <t>Chicken meat</t>
  </si>
  <si>
    <t>Eggs</t>
  </si>
  <si>
    <t>Fruits</t>
  </si>
  <si>
    <t>Milk</t>
  </si>
  <si>
    <t>Nuts</t>
  </si>
  <si>
    <t>Oil crops</t>
  </si>
  <si>
    <t>Pigmeat</t>
  </si>
  <si>
    <t>Pulses</t>
  </si>
  <si>
    <t>Sheep/goat meat</t>
  </si>
  <si>
    <t>Starchy roots</t>
  </si>
  <si>
    <t>Sugar crops</t>
  </si>
  <si>
    <t>Vegetables</t>
  </si>
  <si>
    <t>Water Requirement Per Calorie (litres per kilocalorie)</t>
  </si>
  <si>
    <t>https://natcatservice.munichre.com/events/1?filter=eyJ5ZWFyRnJvbSI6MTk4MCwieWVhclRvIjoyMDE4LCJmb2N1c0FuYWx5c2lzSWQiOjcsImZvY3VzQW5hbHlzaXNBcmVhSWQiOjQzfQ%3D%3D&amp;type=1</t>
  </si>
  <si>
    <t>http://www.fao.org/gleam/results/en/</t>
  </si>
  <si>
    <t>WATER</t>
  </si>
  <si>
    <t>Animal</t>
  </si>
  <si>
    <t xml:space="preserve">Beef &amp; Lamb </t>
  </si>
  <si>
    <t>All GHG</t>
  </si>
  <si>
    <t>Food</t>
  </si>
  <si>
    <t>Beef &amp; Lamb as proportion of GHG</t>
  </si>
  <si>
    <t>Poore &amp; Nemecek (2018) Sceince, cited by BBC</t>
  </si>
  <si>
    <t>All CO2 = GHG</t>
  </si>
  <si>
    <t>https://www.nature.com/articles/s41538-018-0021-9</t>
  </si>
  <si>
    <t xml:space="preserve">Global Food Demand kcal/day x 10**15 </t>
  </si>
  <si>
    <t>Framing the food security challenge adapted from Keating et al 2104; Keating and Carberry, 2010</t>
  </si>
  <si>
    <t>United Nations</t>
  </si>
  <si>
    <t>Population Division</t>
  </si>
  <si>
    <t>Department of Economic and Social Affairs</t>
  </si>
  <si>
    <t>World Population Prospects 2019</t>
  </si>
  <si>
    <t>File POP/1-1: Total population (both sexes combined) by region, subregion and country, annually for 1950-2100 (thousands)</t>
  </si>
  <si>
    <t>Estimates, 1950 - 2020</t>
  </si>
  <si>
    <t>POP/DB/WPP/Rev.2019/POP/F01-1</t>
  </si>
  <si>
    <t>© August 2019 by United Nations, made available under a Creative Commons license CC BY 3.0 IGO: http://creativecommons.org/licenses/by/3.0/igo/</t>
  </si>
  <si>
    <t>Suggested citation: United Nations, Department of Economic and Social Affairs, Population Division (2019). World Population Prospects 2019, Online Edition. Rev. 1.</t>
  </si>
  <si>
    <t>Medium fertility variant, 2020 - 2100</t>
  </si>
  <si>
    <t>Population (medium estimate)</t>
  </si>
  <si>
    <t>Global Food Demand (kcal/day x 10**15)</t>
  </si>
  <si>
    <t>Population sizes of vertebrate species measured by the Living Planet Index (LPI) have more than halved in little more than 40 years.</t>
  </si>
  <si>
    <t>https://wwf.panda.org/knowledge_hub/all_publications/living_planet_index2/</t>
  </si>
  <si>
    <t>52 week low</t>
  </si>
  <si>
    <t>52 week high</t>
  </si>
  <si>
    <t>52 week performance</t>
  </si>
  <si>
    <t>FOOD</t>
  </si>
  <si>
    <t>ENERGY</t>
  </si>
  <si>
    <t>SPGF3UP</t>
  </si>
  <si>
    <t>S&amp;P GLOBAL 1200 Fossil Fuel Free Index (USD)</t>
  </si>
  <si>
    <t>https://us.spindices.com/indices/equity/sp-global-1200-fossil-fuel-free-index-usd</t>
  </si>
  <si>
    <t>https://etfdb.com/etfs/industry/clean-energy/</t>
  </si>
  <si>
    <t>https://www.ishares.com/us/products/239738/ishares-global-clean-energy-etf</t>
  </si>
  <si>
    <t>https://www.invesco.com/portal/site/us/financial-professional/etfs/product-detail?productId=PBW</t>
  </si>
  <si>
    <t>https://www.etfexpress.com/2019/07/10/277205/vaneck-rebrands-energy-etf-reflect-underlying-low-carbon-approach</t>
  </si>
  <si>
    <t>https://www.etfstrategy.com/alps-launches-clean-energy-etf-36248/</t>
  </si>
  <si>
    <t>https://www.invesco.com/portal/site/us/investors/etfs/product-detail?productId=PBD</t>
  </si>
  <si>
    <t>https://etfdb.com/etf/GRID/</t>
  </si>
  <si>
    <t>https://us.spdrs.com/public/ETF-CNRG_20190630.pdf</t>
  </si>
  <si>
    <t>https://www.ftportfolios.com/retail/etf/etfsummary.aspx?Ticker=QCLN</t>
  </si>
  <si>
    <t>https://www.cnbc.com/2019/09/17/a-vegan-etf-just-launched-and-its-holdings-may-surprise-you.html</t>
  </si>
  <si>
    <t>https://www.ft.com/content/33874333-c22a-3e9c-ab52-5efa4a6202da</t>
  </si>
  <si>
    <t>https://www.ons.gov.uk/economy/grossdomesticproductgdp/timeseries/k8az/bb</t>
  </si>
  <si>
    <t>GDP vs GHG Emissions, UK</t>
  </si>
  <si>
    <t>https://www.ons.gov.uk/economy/grossdomesticproductgdp</t>
  </si>
  <si>
    <t>GDP (£bn)</t>
  </si>
  <si>
    <t>GHG m tonnes CO2 equiv</t>
  </si>
  <si>
    <t>https://www.fidelity.co.uk/factsheets/Rathbone-Ethical-Bond-I-Inc/GB00B7FQJT36-GBP/?id=GB00B7FQJT36GBP&amp;idType=isin&amp;marketCode=&amp;idCurrencyid=&amp;idCurrencyId=</t>
  </si>
  <si>
    <t>Fund Code RAEII SEDOL B7FQJT3 ISIN GB00B7FQJT36</t>
  </si>
  <si>
    <t>Rathbone Ethical Bond Fund Institutional Inc, Unit Trust</t>
  </si>
  <si>
    <t>Fund Code WSWGA SEDOL BF7JH14 ISIN LU1892829745</t>
  </si>
  <si>
    <t>Sustainable Water &amp; Waste Fund W Acc GBP, SICAV</t>
  </si>
  <si>
    <t>Kames Ethical Equity Fund GBP B Inc, Open Ended Investment Company</t>
  </si>
  <si>
    <t>Fund Code AETBI SEDOL B8FZHY8 ISIN GB00B8FZHY88</t>
  </si>
  <si>
    <t>https://www.fidelity.co.uk/factsheets/Kames-Ethical-Equity-GBP-B-Inc/GB00B8FZHY88-GBP/?id=GB00B8FZHY88GBP&amp;idType=isin&amp;marketCode=&amp;idCurrencyid=&amp;idCurrencyId=</t>
  </si>
  <si>
    <t>https://www.fidelity.co.uk/factsheets/Fidelity-Sust-Water-&amp;-Waste-W-Acc-GBP/LU1892829745-GBP/?id=LU1892829745GBP&amp;idType=isin&amp;marketCode=&amp;idCurrencyid=&amp;idCurrencyId=</t>
  </si>
  <si>
    <t>Fidelity Ethical Funds</t>
  </si>
  <si>
    <t>https://www.wri.org/blog/2019/09/4-things-know-about-global-adaptation-challenge</t>
  </si>
  <si>
    <t>Early Warning Systems</t>
  </si>
  <si>
    <t>Infrastructure Resiliance</t>
  </si>
  <si>
    <t xml:space="preserve">Improved Dryland Agriculture </t>
  </si>
  <si>
    <t>Mangrove Protection</t>
  </si>
  <si>
    <t xml:space="preserve">Water Resource Resiliance </t>
  </si>
  <si>
    <t>Net benefits in $T</t>
  </si>
  <si>
    <t>ROI in Addressing Climate Change</t>
  </si>
  <si>
    <t>Benefits to cost raio</t>
  </si>
  <si>
    <t>Heat</t>
  </si>
  <si>
    <t>Drought</t>
  </si>
  <si>
    <t>Role of human induced climate change in making extreme weather events more severe or more likely to occur</t>
  </si>
  <si>
    <t>Rain/flooding</t>
  </si>
  <si>
    <t>Cold/ice/snow</t>
  </si>
  <si>
    <t>Storms</t>
  </si>
  <si>
    <t>Oceans disruption</t>
  </si>
  <si>
    <t>More likely</t>
  </si>
  <si>
    <t>https://www.nature.com/articles/d41586-018-05849-9</t>
  </si>
  <si>
    <t>Zinc </t>
  </si>
  <si>
    <t>Protein </t>
  </si>
  <si>
    <t>Iron</t>
  </si>
  <si>
    <t>Rice</t>
  </si>
  <si>
    <t>Wheat</t>
  </si>
  <si>
    <t>Corn</t>
  </si>
  <si>
    <t>Elevated CO2 levels reduce essential nutrient content in plants</t>
  </si>
  <si>
    <t>Source: Myers et al 2014 ‘Rising CO2 threatens human nutrition’</t>
  </si>
  <si>
    <t>Figure 1. Change in Latitude and Depth of Marine Species, 1982ñ2015</t>
  </si>
  <si>
    <t>Data source: NOAA and Rutgers University, 2016</t>
  </si>
  <si>
    <t>Units: miles (average distance moved); feet (average change in depth)</t>
  </si>
  <si>
    <t>Latitude (miles)</t>
  </si>
  <si>
    <t>Depth (feet)</t>
  </si>
  <si>
    <t xml:space="preserve">Distance and depth moved by North American marine wildlife </t>
  </si>
  <si>
    <t>Outdoor air pollution-caused deaths – breakdown by disease:</t>
  </si>
  <si>
    <t>Heart disease</t>
  </si>
  <si>
    <t>Stroke</t>
  </si>
  <si>
    <t xml:space="preserve">Lung cancer </t>
  </si>
  <si>
    <t>Acute lower respiratory infections in children.</t>
  </si>
  <si>
    <t xml:space="preserve">Chronic pulmonary disease (COPD) </t>
  </si>
  <si>
    <t>Power</t>
  </si>
  <si>
    <t>Buildings</t>
  </si>
  <si>
    <t>Sulphur Dioxide SO2</t>
  </si>
  <si>
    <t>Particles PM2.5</t>
  </si>
  <si>
    <t>Ammonia NH3</t>
  </si>
  <si>
    <t>mt/year</t>
  </si>
  <si>
    <t>Waste</t>
  </si>
  <si>
    <t>Based on https://www.researchgate.net/figure/Global-air-pollutant-emissions-by-sectors-in-2015-and-by-scenarios-in-2040_fig3_327906305</t>
  </si>
  <si>
    <t>Nitrogen Oxides Nox</t>
  </si>
  <si>
    <t>AIR POLLUTION CONTROL</t>
  </si>
  <si>
    <t>$bn</t>
  </si>
  <si>
    <t>Global Air Pollution Control Market 2018 - 2024 ($bn)</t>
  </si>
  <si>
    <t>Number of people (m) suffering food-insecurity due to climate shocks</t>
  </si>
  <si>
    <t xml:space="preserve">Extreme Weather Events - Meteorologica, Hydrological, Climatological </t>
  </si>
  <si>
    <t>https://www.eia.gov/beta/international/data/browser/#/?pa=0000002&amp;c=4100000002000060000000000000g000200000000000000001&amp;ug=8&amp;tl_id=2-A&amp;vs=INTL.2-2-AFRC-BKWH.A&amp;cy=2016&amp;vo=0&amp;v=H&amp;start=1980&amp;end=2017</t>
  </si>
  <si>
    <t>Wed Sep 25 2019 08:11:29 GMT+0100 (BST)</t>
  </si>
  <si>
    <t>Source: U.S. Energy Information Administration</t>
  </si>
  <si>
    <t>International_data</t>
  </si>
  <si>
    <t>https://www.eia.gov/beta/international/data/browser/#/?pa=000000001s&amp;c=4100000002000060000000000000g000200000000000000001&amp;vs=INTL.44-2-AFRC-QBTU.A&amp;vo=0&amp;v=H&amp;start=1980&amp;end=2016</t>
  </si>
  <si>
    <t>Wed Sep 25 2019 08:31:54 GMT+0100 (BST)</t>
  </si>
  <si>
    <t>Global Total Energy Consumption, Quad Btu</t>
  </si>
  <si>
    <t>World Electricity Consumption, Billion Kwh</t>
  </si>
  <si>
    <t>https://ourworldindata.org/grapher/world-electricity-by-source</t>
  </si>
  <si>
    <t>Renewables (inc Hydro)</t>
  </si>
  <si>
    <t>World Electricity by Source by %</t>
  </si>
  <si>
    <t>Bioenergy</t>
  </si>
  <si>
    <t>Geothermal</t>
  </si>
  <si>
    <t>Hydro</t>
  </si>
  <si>
    <t>Solar photovoltaic</t>
  </si>
  <si>
    <t>Concentrating solar power</t>
  </si>
  <si>
    <t>Offshore wind</t>
  </si>
  <si>
    <t>Onshore wind</t>
  </si>
  <si>
    <t>Weighted average</t>
  </si>
  <si>
    <t xml:space="preserve">Levelised Cost of Electricity, USD/kWh, 2018 </t>
  </si>
  <si>
    <t>https://www.irena.org/publications/2019/May/Renewable-power-generation-costs-in-2018</t>
  </si>
  <si>
    <t xml:space="preserve">Nuclear </t>
  </si>
  <si>
    <t xml:space="preserve">Natural gas </t>
  </si>
  <si>
    <t xml:space="preserve">Oil </t>
  </si>
  <si>
    <t>Renewables by Source (terawatt-hours)</t>
  </si>
  <si>
    <t>Wind</t>
  </si>
  <si>
    <t>Solar</t>
  </si>
  <si>
    <t xml:space="preserve">Other renewables (modern biofuels; geothermal; wave &amp; tidal) </t>
  </si>
  <si>
    <t xml:space="preserve">Hydro </t>
  </si>
  <si>
    <t>Wind Turbine Height and Power Output Growth</t>
  </si>
  <si>
    <t>Height (m)</t>
  </si>
  <si>
    <t>Power (mW)</t>
  </si>
  <si>
    <t xml:space="preserve">Hydroelectric </t>
  </si>
  <si>
    <t xml:space="preserve">Other renewables (excluding hydro)  </t>
  </si>
  <si>
    <t>Coal</t>
  </si>
  <si>
    <t>Oil</t>
  </si>
  <si>
    <t>Gas</t>
  </si>
  <si>
    <t>Biomass</t>
  </si>
  <si>
    <t>Lignite</t>
  </si>
  <si>
    <t>Nuclear</t>
  </si>
  <si>
    <t>Average</t>
  </si>
  <si>
    <t>Upper</t>
  </si>
  <si>
    <t>Lower</t>
  </si>
  <si>
    <t>Source</t>
  </si>
  <si>
    <t>Error up</t>
  </si>
  <si>
    <t>Error down</t>
  </si>
  <si>
    <t>GHG Emissions, t CO2 equivalent /GWh</t>
  </si>
  <si>
    <t>Metals</t>
  </si>
  <si>
    <t>Chemicals</t>
  </si>
  <si>
    <t>Cement</t>
  </si>
  <si>
    <t>Indirect heat + electricity</t>
  </si>
  <si>
    <t>Waste disposal</t>
  </si>
  <si>
    <t xml:space="preserve">Other </t>
  </si>
  <si>
    <t>mtCO2eq, 2010</t>
  </si>
  <si>
    <t>Emissions from Industry</t>
  </si>
  <si>
    <t>Domestic Flight</t>
  </si>
  <si>
    <t>Long Haul Flight</t>
  </si>
  <si>
    <t>Car (1 passanger)</t>
  </si>
  <si>
    <t>Bus</t>
  </si>
  <si>
    <t>Car (4 passengers)</t>
  </si>
  <si>
    <t>Rail</t>
  </si>
  <si>
    <t>Coach</t>
  </si>
  <si>
    <t>Eurostar</t>
  </si>
  <si>
    <t xml:space="preserve">Emissions and equivalent secondary effects in g per km travelled </t>
  </si>
  <si>
    <t>Emissions by mode</t>
  </si>
  <si>
    <t>Aviation</t>
  </si>
  <si>
    <t>Shipping</t>
  </si>
  <si>
    <t>Road transport</t>
  </si>
  <si>
    <t>Railways</t>
  </si>
  <si>
    <t>other</t>
  </si>
  <si>
    <t>https://ec.europa.eu/clima/policies/transport_en</t>
  </si>
  <si>
    <t>Outdoor ozone pollution (deaths per 100,000)</t>
  </si>
  <si>
    <t>Household pollution (deaths per 100,000)</t>
  </si>
  <si>
    <t>Outdoor particulate pollution (deaths per 100,000)</t>
  </si>
  <si>
    <t>American Samoa</t>
  </si>
  <si>
    <t>ASM</t>
  </si>
  <si>
    <t>Andean Latin America</t>
  </si>
  <si>
    <t>Australasia</t>
  </si>
  <si>
    <t>Bermuda</t>
  </si>
  <si>
    <t>BMU</t>
  </si>
  <si>
    <t>Caribbean</t>
  </si>
  <si>
    <t>Central Asia</t>
  </si>
  <si>
    <t>Central Europe</t>
  </si>
  <si>
    <t>Central Europe, Eastern Europe, and Central Asia</t>
  </si>
  <si>
    <t>Central Latin America</t>
  </si>
  <si>
    <t>Central Sub-Saharan Africa</t>
  </si>
  <si>
    <t>East Asia</t>
  </si>
  <si>
    <t>Eastern Europe</t>
  </si>
  <si>
    <t>Eastern Sub-Saharan Africa</t>
  </si>
  <si>
    <t>England</t>
  </si>
  <si>
    <t>Guam</t>
  </si>
  <si>
    <t>GUM</t>
  </si>
  <si>
    <t>High SDI</t>
  </si>
  <si>
    <t>High-income</t>
  </si>
  <si>
    <t>High-income Asia Pacific</t>
  </si>
  <si>
    <t>High-middle SDI</t>
  </si>
  <si>
    <t>Kiribati</t>
  </si>
  <si>
    <t>KIR</t>
  </si>
  <si>
    <t>Latin America and Caribbean</t>
  </si>
  <si>
    <t>Low SDI</t>
  </si>
  <si>
    <t>Low-middle SDI</t>
  </si>
  <si>
    <t>Marshall Islands</t>
  </si>
  <si>
    <t>MHL</t>
  </si>
  <si>
    <t>Micronesia (country)</t>
  </si>
  <si>
    <t>FSM</t>
  </si>
  <si>
    <t>Middle SDI</t>
  </si>
  <si>
    <t>Montenegro</t>
  </si>
  <si>
    <t>MNE</t>
  </si>
  <si>
    <t>North Africa and Middle East</t>
  </si>
  <si>
    <t>Northern Ireland</t>
  </si>
  <si>
    <t>Northern Mariana Islands</t>
  </si>
  <si>
    <t>MNP</t>
  </si>
  <si>
    <t>Oceania</t>
  </si>
  <si>
    <t>Samoa</t>
  </si>
  <si>
    <t>WSM</t>
  </si>
  <si>
    <t>Scotland</t>
  </si>
  <si>
    <t>Seychelles</t>
  </si>
  <si>
    <t>SYC</t>
  </si>
  <si>
    <t>Southeast Asia</t>
  </si>
  <si>
    <t>Southeast Asia, East Asia, and Oceania</t>
  </si>
  <si>
    <t>Southern Latin America</t>
  </si>
  <si>
    <t>Southern Sub-Saharan Africa</t>
  </si>
  <si>
    <t>Syria</t>
  </si>
  <si>
    <t>SYR</t>
  </si>
  <si>
    <t>Taiwan</t>
  </si>
  <si>
    <t>TWN</t>
  </si>
  <si>
    <t>Tonga</t>
  </si>
  <si>
    <t>TON</t>
  </si>
  <si>
    <t>Tropical Latin America</t>
  </si>
  <si>
    <t>United States Virgin Islands</t>
  </si>
  <si>
    <t>VIR</t>
  </si>
  <si>
    <t>Wales</t>
  </si>
  <si>
    <t>Western Europe</t>
  </si>
  <si>
    <t>Western Sub-Saharan Africa</t>
  </si>
  <si>
    <t>https://ourworldindata.org/air-pollution</t>
  </si>
  <si>
    <t>Worldwide outdoor particulate pollution (deaths per 100,000)</t>
  </si>
  <si>
    <t>War</t>
  </si>
  <si>
    <t>PM2.5</t>
  </si>
  <si>
    <t>Civilian deaths in Afghanistan, 2017</t>
  </si>
  <si>
    <t>https://unama.unmissions.org/sites/default/files/1.png</t>
  </si>
  <si>
    <t>https://unama.unmissions.org/civilian-deaths-afghan-conflict-2018-highest-recorded-level-–-un-report</t>
  </si>
  <si>
    <t xml:space="preserve">if road transport was made clean electric </t>
  </si>
  <si>
    <t>Deforestation</t>
  </si>
  <si>
    <t>Primary forest loss n mha</t>
  </si>
  <si>
    <t>Forestry (deforestation)</t>
  </si>
  <si>
    <t>http://www.fao.org/news/story/en/item/1153461/icode/</t>
  </si>
  <si>
    <t>https://www.un.org/press/en/2018/gaef3499.doc.htm</t>
  </si>
  <si>
    <t>https://pitchbook.com/news/articles/vc-activity-revs-up-as-electric-vehicles-prepare-to-go-mainstream</t>
  </si>
  <si>
    <t>Data - Morgan Stanley</t>
  </si>
  <si>
    <t>IPCC 2014</t>
  </si>
  <si>
    <t>https://www.bbc.co.uk/news/science-environment-49349566</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</si>
</sst>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_-* #,##0.00\ [$kr-43B]_-;\-* #,##0.00\ [$kr-43B]_-;_-* &quot;-&quot;??\ [$kr-43B]_-;_-@_-"/>
    <numFmt numFmtId="169" formatCode="_([$$-409]* #,##0.00_);_([$$-409]* \(#,##0.00\);_([$$-409]* &quot;-&quot;??_);_(@_)"/>
    <numFmt numFmtId="170" formatCode="0.0"/>
    <numFmt numFmtId="171" formatCode="0.000"/>
  </numFmts>
  <fonts count="50">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
      <u/>
      <sz val="12"/>
      <color theme="10"/>
      <name val="Calibri"/>
      <family val="2"/>
      <scheme val="minor"/>
    </font>
    <font>
      <b/>
      <i/>
      <sz val="11"/>
      <color theme="1"/>
      <name val="Calibri"/>
      <family val="2"/>
      <scheme val="minor"/>
    </font>
    <font>
      <i/>
      <sz val="11"/>
      <color theme="1"/>
      <name val="Calibri"/>
      <family val="2"/>
      <scheme val="minor"/>
    </font>
    <font>
      <sz val="12"/>
      <color theme="1"/>
      <name val="Arial"/>
      <family val="2"/>
    </font>
    <font>
      <b/>
      <sz val="12"/>
      <color theme="1"/>
      <name val="Arial"/>
      <family val="2"/>
    </font>
    <font>
      <sz val="10"/>
      <color theme="1"/>
      <name val="Arial"/>
      <family val="2"/>
    </font>
    <font>
      <sz val="12"/>
      <color rgb="FF0070C0"/>
      <name val="Arial"/>
      <family val="2"/>
    </font>
    <font>
      <sz val="8"/>
      <color theme="1"/>
      <name val="Arial"/>
      <family val="2"/>
    </font>
    <font>
      <b/>
      <sz val="10"/>
      <color theme="1"/>
      <name val="Arial"/>
      <family val="2"/>
    </font>
    <font>
      <i/>
      <sz val="10"/>
      <color theme="1"/>
      <name val="Arial"/>
      <family val="2"/>
    </font>
    <font>
      <b/>
      <sz val="12"/>
      <color rgb="FF000066"/>
      <name val="Verdana"/>
      <family val="2"/>
    </font>
    <font>
      <sz val="12"/>
      <color rgb="FF000066"/>
      <name val="Verdana"/>
      <family val="2"/>
    </font>
    <font>
      <vertAlign val="superscript"/>
      <sz val="12"/>
      <color rgb="FF000066"/>
      <name val="Verdana"/>
      <family val="2"/>
    </font>
    <font>
      <sz val="8"/>
      <color theme="1"/>
      <name val="FranklinGothicBook"/>
    </font>
    <font>
      <sz val="6"/>
      <color theme="1"/>
      <name val="FranklinGothicBook"/>
    </font>
    <font>
      <sz val="8"/>
      <name val="Calibri"/>
      <family val="2"/>
      <scheme val="minor"/>
    </font>
    <font>
      <sz val="12"/>
      <color theme="1"/>
      <name val="FranklinGothicBook"/>
    </font>
    <font>
      <sz val="12"/>
      <color rgb="FF000000"/>
      <name val="-webkit-standard"/>
    </font>
    <font>
      <b/>
      <sz val="9"/>
      <color theme="1"/>
      <name val="Arial"/>
      <family val="2"/>
    </font>
    <font>
      <b/>
      <i/>
      <sz val="10"/>
      <color theme="1"/>
      <name val="Arial"/>
      <family val="2"/>
    </font>
    <font>
      <sz val="9"/>
      <color theme="1"/>
      <name val="Arial"/>
      <family val="2"/>
    </font>
    <font>
      <i/>
      <sz val="8"/>
      <color theme="1"/>
      <name val="Arial"/>
      <family val="2"/>
    </font>
    <font>
      <sz val="14"/>
      <color rgb="FF2A5DB0"/>
      <name val="Arial"/>
      <family val="2"/>
    </font>
    <font>
      <b/>
      <sz val="18"/>
      <color rgb="FF595959"/>
      <name val="Arial"/>
      <family val="2"/>
    </font>
    <font>
      <sz val="18"/>
      <color rgb="FF595959"/>
      <name val="Arial"/>
      <family val="2"/>
    </font>
    <font>
      <sz val="10"/>
      <name val="Arial"/>
      <family val="2"/>
    </font>
    <font>
      <b/>
      <sz val="13"/>
      <color rgb="FF333333"/>
      <name val="Helvetica"/>
      <family val="2"/>
    </font>
    <font>
      <sz val="13"/>
      <color rgb="FF333333"/>
      <name val="Inherit"/>
    </font>
    <font>
      <sz val="12"/>
      <color rgb="FF000000"/>
      <name val="Tahoma"/>
      <family val="2"/>
    </font>
    <font>
      <sz val="12"/>
      <name val="Arial"/>
      <family val="2"/>
    </font>
    <font>
      <b/>
      <sz val="12"/>
      <name val="Arial"/>
      <family val="2"/>
    </font>
    <font>
      <sz val="11"/>
      <color theme="1"/>
      <name val="Arial"/>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indexed="41"/>
        <bgColor indexed="64"/>
      </patternFill>
    </fill>
  </fills>
  <borders count="32">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medium">
        <color indexed="64"/>
      </left>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bottom style="thin">
        <color indexed="64"/>
      </bottom>
      <diagonal/>
    </border>
    <border>
      <left/>
      <right/>
      <top/>
      <bottom style="thin">
        <color indexed="64"/>
      </bottom>
      <diagonal/>
    </border>
    <border>
      <left style="thin">
        <color indexed="64"/>
      </left>
      <right style="medium">
        <color indexed="64"/>
      </right>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medium">
        <color indexed="64"/>
      </right>
      <top style="thin">
        <color indexed="64"/>
      </top>
      <bottom/>
      <diagonal/>
    </border>
    <border>
      <left/>
      <right style="thin">
        <color indexed="64"/>
      </right>
      <top style="thin">
        <color indexed="64"/>
      </top>
      <bottom/>
      <diagonal/>
    </border>
    <border>
      <left/>
      <right/>
      <top style="thin">
        <color indexed="64"/>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medium">
        <color indexed="64"/>
      </left>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style="thin">
        <color indexed="64"/>
      </right>
      <top style="medium">
        <color indexed="64"/>
      </top>
      <bottom style="thin">
        <color indexed="6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0" fontId="18" fillId="0" borderId="0" applyNumberFormat="0" applyFill="0" applyBorder="0" applyAlignment="0" applyProtection="0"/>
  </cellStyleXfs>
  <cellXfs count="101">
    <xf numFmtId="0" fontId="0" fillId="0" borderId="0" xfId="0"/>
    <xf numFmtId="1" fontId="19" fillId="0" borderId="10" xfId="0" applyNumberFormat="1" applyFont="1" applyBorder="1" applyAlignment="1">
      <alignment horizontal="center" vertical="center"/>
    </xf>
    <xf numFmtId="1" fontId="19" fillId="0" borderId="11" xfId="0" applyNumberFormat="1" applyFont="1" applyBorder="1" applyAlignment="1">
      <alignment horizontal="center" vertical="center"/>
    </xf>
    <xf numFmtId="1" fontId="19" fillId="0" borderId="12" xfId="0" applyNumberFormat="1" applyFont="1" applyBorder="1" applyAlignment="1">
      <alignment horizontal="center" vertical="center"/>
    </xf>
    <xf numFmtId="1" fontId="20" fillId="0" borderId="12" xfId="0" applyNumberFormat="1" applyFont="1" applyBorder="1" applyAlignment="1">
      <alignment horizontal="center" vertical="center"/>
    </xf>
    <xf numFmtId="1" fontId="19" fillId="0" borderId="13" xfId="0" applyNumberFormat="1" applyFont="1" applyBorder="1" applyAlignment="1">
      <alignment horizontal="center" vertical="center"/>
    </xf>
    <xf numFmtId="2" fontId="19" fillId="0" borderId="14" xfId="0" applyNumberFormat="1" applyFont="1" applyBorder="1" applyAlignment="1">
      <alignment horizontal="center" vertical="center"/>
    </xf>
    <xf numFmtId="2" fontId="19" fillId="0" borderId="15" xfId="0" applyNumberFormat="1" applyFont="1" applyBorder="1" applyAlignment="1">
      <alignment horizontal="center" vertical="center"/>
    </xf>
    <xf numFmtId="2" fontId="19" fillId="0" borderId="0" xfId="0" applyNumberFormat="1" applyFont="1" applyAlignment="1">
      <alignment horizontal="center" vertical="center"/>
    </xf>
    <xf numFmtId="1" fontId="21" fillId="0" borderId="10" xfId="0" applyNumberFormat="1" applyFont="1" applyBorder="1" applyAlignment="1">
      <alignment horizontal="center" vertical="center"/>
    </xf>
    <xf numFmtId="1" fontId="22" fillId="0" borderId="11" xfId="0" applyNumberFormat="1" applyFont="1" applyBorder="1" applyAlignment="1">
      <alignment horizontal="center" vertical="center"/>
    </xf>
    <xf numFmtId="2" fontId="0" fillId="0" borderId="16" xfId="0" applyNumberFormat="1" applyBorder="1" applyAlignment="1">
      <alignment horizontal="center" vertical="center"/>
    </xf>
    <xf numFmtId="2" fontId="0" fillId="0" borderId="17" xfId="0" applyNumberFormat="1" applyBorder="1" applyAlignment="1">
      <alignment horizontal="center" vertical="center"/>
    </xf>
    <xf numFmtId="2" fontId="23" fillId="0" borderId="18" xfId="0" applyNumberFormat="1" applyFont="1" applyBorder="1" applyAlignment="1">
      <alignment horizontal="left" vertical="center"/>
    </xf>
    <xf numFmtId="2" fontId="0" fillId="0" borderId="0" xfId="0" applyNumberFormat="1" applyAlignment="1">
      <alignment horizontal="center" vertical="center"/>
    </xf>
    <xf numFmtId="2" fontId="23" fillId="0" borderId="19" xfId="0" applyNumberFormat="1" applyFont="1" applyBorder="1" applyAlignment="1">
      <alignment horizontal="center" vertical="center" wrapText="1"/>
    </xf>
    <xf numFmtId="2" fontId="23" fillId="0" borderId="20" xfId="0" applyNumberFormat="1" applyFont="1" applyBorder="1" applyAlignment="1">
      <alignment horizontal="center" vertical="center" wrapText="1"/>
    </xf>
    <xf numFmtId="2" fontId="23" fillId="0" borderId="19" xfId="0" applyNumberFormat="1" applyFont="1" applyBorder="1" applyAlignment="1">
      <alignment horizontal="left" vertical="center"/>
    </xf>
    <xf numFmtId="2" fontId="23" fillId="0" borderId="11" xfId="0" applyNumberFormat="1" applyFont="1" applyBorder="1" applyAlignment="1">
      <alignment horizontal="left" vertical="center"/>
    </xf>
    <xf numFmtId="2" fontId="0" fillId="0" borderId="19" xfId="0" applyNumberFormat="1" applyBorder="1" applyAlignment="1">
      <alignment horizontal="center" vertical="center"/>
    </xf>
    <xf numFmtId="2" fontId="0" fillId="0" borderId="20" xfId="0" applyNumberFormat="1" applyBorder="1" applyAlignment="1">
      <alignment horizontal="center" vertical="center"/>
    </xf>
    <xf numFmtId="1" fontId="0" fillId="0" borderId="11" xfId="0" applyNumberFormat="1" applyBorder="1" applyAlignment="1">
      <alignment horizontal="center" vertical="center"/>
    </xf>
    <xf numFmtId="1" fontId="0" fillId="0" borderId="10" xfId="0" applyNumberFormat="1" applyBorder="1" applyAlignment="1">
      <alignment horizontal="center" vertical="center"/>
    </xf>
    <xf numFmtId="2" fontId="23" fillId="0" borderId="19" xfId="0" applyNumberFormat="1" applyFont="1" applyBorder="1" applyAlignment="1">
      <alignment horizontal="center" vertical="top" wrapText="1"/>
    </xf>
    <xf numFmtId="2" fontId="23" fillId="0" borderId="20" xfId="0" applyNumberFormat="1" applyFont="1" applyBorder="1" applyAlignment="1">
      <alignment horizontal="center" vertical="top" wrapText="1"/>
    </xf>
    <xf numFmtId="2" fontId="23" fillId="0" borderId="0" xfId="0" applyNumberFormat="1" applyFont="1"/>
    <xf numFmtId="2" fontId="23" fillId="0" borderId="10" xfId="0" applyNumberFormat="1" applyFont="1" applyBorder="1" applyAlignment="1">
      <alignment horizontal="center" vertical="center" wrapText="1"/>
    </xf>
    <xf numFmtId="1" fontId="21" fillId="0" borderId="21" xfId="0" applyNumberFormat="1" applyFont="1" applyBorder="1" applyAlignment="1">
      <alignment horizontal="center" vertical="center"/>
    </xf>
    <xf numFmtId="1" fontId="22" fillId="0" borderId="22" xfId="0" applyNumberFormat="1" applyFont="1" applyBorder="1" applyAlignment="1">
      <alignment horizontal="center" vertical="center"/>
    </xf>
    <xf numFmtId="2" fontId="23" fillId="0" borderId="23" xfId="0" applyNumberFormat="1" applyFont="1" applyBorder="1" applyAlignment="1">
      <alignment horizontal="center" vertical="center" wrapText="1"/>
    </xf>
    <xf numFmtId="2" fontId="23" fillId="0" borderId="24" xfId="0" applyNumberFormat="1" applyFont="1" applyBorder="1" applyAlignment="1">
      <alignment horizontal="center" vertical="center" wrapText="1"/>
    </xf>
    <xf numFmtId="2" fontId="23" fillId="0" borderId="23" xfId="0" applyNumberFormat="1" applyFont="1" applyBorder="1" applyAlignment="1">
      <alignment horizontal="left" vertical="center"/>
    </xf>
    <xf numFmtId="2" fontId="23" fillId="0" borderId="22" xfId="0" applyNumberFormat="1" applyFont="1" applyBorder="1" applyAlignment="1">
      <alignment horizontal="left" vertical="center"/>
    </xf>
    <xf numFmtId="1" fontId="19" fillId="0" borderId="25" xfId="0" applyNumberFormat="1" applyFont="1" applyBorder="1" applyAlignment="1">
      <alignment horizontal="center" vertical="center"/>
    </xf>
    <xf numFmtId="1" fontId="19" fillId="0" borderId="26" xfId="0" applyNumberFormat="1" applyFont="1" applyBorder="1" applyAlignment="1">
      <alignment horizontal="center" vertical="center"/>
    </xf>
    <xf numFmtId="1" fontId="19" fillId="0" borderId="27" xfId="0" applyNumberFormat="1" applyFont="1" applyBorder="1" applyAlignment="1">
      <alignment horizontal="center" vertical="center"/>
    </xf>
    <xf numFmtId="1" fontId="19" fillId="0" borderId="28" xfId="0" applyNumberFormat="1" applyFont="1" applyBorder="1" applyAlignment="1">
      <alignment horizontal="center" vertical="center"/>
    </xf>
    <xf numFmtId="1" fontId="19" fillId="0" borderId="29" xfId="0" applyNumberFormat="1" applyFont="1" applyBorder="1" applyAlignment="1">
      <alignment horizontal="center" vertical="center"/>
    </xf>
    <xf numFmtId="1" fontId="19" fillId="0" borderId="30" xfId="0" applyNumberFormat="1" applyFont="1" applyBorder="1" applyAlignment="1">
      <alignment horizontal="center" vertical="center"/>
    </xf>
    <xf numFmtId="2" fontId="19" fillId="0" borderId="31" xfId="0" applyNumberFormat="1" applyFont="1" applyBorder="1" applyAlignment="1">
      <alignment horizontal="center" vertical="center"/>
    </xf>
    <xf numFmtId="2" fontId="19" fillId="0" borderId="30" xfId="0" applyNumberFormat="1" applyFont="1" applyBorder="1" applyAlignment="1">
      <alignment horizontal="center" vertical="center"/>
    </xf>
    <xf numFmtId="1" fontId="19" fillId="0" borderId="0" xfId="0" applyNumberFormat="1" applyFont="1" applyAlignment="1">
      <alignment horizontal="center" vertical="center"/>
    </xf>
    <xf numFmtId="2" fontId="23" fillId="0" borderId="0" xfId="0" applyNumberFormat="1" applyFont="1" applyAlignment="1">
      <alignment horizontal="center" vertical="center" wrapText="1"/>
    </xf>
    <xf numFmtId="2" fontId="25" fillId="0" borderId="0" xfId="0" applyNumberFormat="1" applyFont="1" applyAlignment="1">
      <alignment horizontal="center" vertical="center" wrapText="1"/>
    </xf>
    <xf numFmtId="1" fontId="21" fillId="0" borderId="0" xfId="0" applyNumberFormat="1" applyFont="1" applyAlignment="1">
      <alignment horizontal="center" vertical="center"/>
    </xf>
    <xf numFmtId="1" fontId="22" fillId="0" borderId="0" xfId="0" applyNumberFormat="1" applyFont="1" applyAlignment="1">
      <alignment horizontal="center" vertical="center"/>
    </xf>
    <xf numFmtId="2" fontId="23" fillId="0" borderId="0" xfId="0" applyNumberFormat="1" applyFont="1" applyAlignment="1">
      <alignment horizontal="left" vertical="center"/>
    </xf>
    <xf numFmtId="1" fontId="23" fillId="0" borderId="0" xfId="0" applyNumberFormat="1" applyFont="1" applyAlignment="1">
      <alignment horizontal="center" vertical="center"/>
    </xf>
    <xf numFmtId="1" fontId="26" fillId="0" borderId="0" xfId="0" applyNumberFormat="1" applyFont="1" applyAlignment="1">
      <alignment horizontal="center" vertical="center"/>
    </xf>
    <xf numFmtId="2" fontId="23" fillId="0" borderId="0" xfId="0" applyNumberFormat="1" applyFont="1" applyAlignment="1">
      <alignment horizontal="center" vertical="center"/>
    </xf>
    <xf numFmtId="1" fontId="0" fillId="0" borderId="0" xfId="0" applyNumberFormat="1" applyAlignment="1">
      <alignment horizontal="center" vertical="center"/>
    </xf>
    <xf numFmtId="2" fontId="27" fillId="0" borderId="0" xfId="0" applyNumberFormat="1" applyFont="1" applyAlignment="1">
      <alignment horizontal="left" vertical="center"/>
    </xf>
    <xf numFmtId="2" fontId="20" fillId="0" borderId="0" xfId="0" applyNumberFormat="1" applyFont="1" applyAlignment="1">
      <alignment horizontal="center" vertical="center"/>
    </xf>
    <xf numFmtId="0" fontId="28" fillId="0" borderId="0" xfId="0" applyFont="1"/>
    <xf numFmtId="0" fontId="29" fillId="0" borderId="0" xfId="0" applyFont="1"/>
    <xf numFmtId="0" fontId="18" fillId="0" borderId="0" xfId="42"/>
    <xf numFmtId="170" fontId="0" fillId="0" borderId="0" xfId="0" applyNumberFormat="1"/>
    <xf numFmtId="0" fontId="32" fillId="0" borderId="0" xfId="0" applyFont="1"/>
    <xf numFmtId="0" fontId="34" fillId="0" borderId="0" xfId="0" applyFont="1"/>
    <xf numFmtId="1" fontId="0" fillId="0" borderId="0" xfId="0" applyNumberFormat="1"/>
    <xf numFmtId="9" fontId="0" fillId="0" borderId="0" xfId="0" applyNumberFormat="1"/>
    <xf numFmtId="0" fontId="16" fillId="0" borderId="0" xfId="0" applyFont="1"/>
    <xf numFmtId="1" fontId="35" fillId="0" borderId="0" xfId="0" applyNumberFormat="1" applyFont="1"/>
    <xf numFmtId="1" fontId="0" fillId="0" borderId="0" xfId="0" applyNumberFormat="1" applyAlignment="1">
      <alignment horizontal="left" vertical="center"/>
    </xf>
    <xf numFmtId="0" fontId="35" fillId="0" borderId="0" xfId="0" applyFont="1"/>
    <xf numFmtId="169" fontId="0" fillId="0" borderId="0" xfId="0" applyNumberFormat="1"/>
    <xf numFmtId="10" fontId="0" fillId="0" borderId="0" xfId="0" applyNumberFormat="1"/>
    <xf numFmtId="164" fontId="0" fillId="0" borderId="0" xfId="0" applyNumberFormat="1"/>
    <xf numFmtId="0" fontId="0" fillId="0" borderId="0" xfId="0" applyAlignment="1">
      <alignment wrapText="1"/>
    </xf>
    <xf numFmtId="0" fontId="40" fillId="0" borderId="0" xfId="0" applyFont="1"/>
    <xf numFmtId="0" fontId="41" fillId="0" borderId="0" xfId="0" applyFont="1"/>
    <xf numFmtId="1" fontId="42" fillId="0" borderId="0" xfId="0" applyNumberFormat="1" applyFont="1"/>
    <xf numFmtId="0" fontId="43" fillId="0" borderId="0" xfId="0" applyFont="1"/>
    <xf numFmtId="0" fontId="44" fillId="0" borderId="0" xfId="0" applyFont="1"/>
    <xf numFmtId="0" fontId="45" fillId="0" borderId="0" xfId="0" applyFont="1"/>
    <xf numFmtId="9" fontId="45" fillId="0" borderId="0" xfId="0" applyNumberFormat="1" applyFont="1"/>
    <xf numFmtId="0" fontId="46" fillId="0" borderId="0" xfId="0" applyFont="1" applyAlignment="1">
      <alignment horizontal="left" vertical="center" readingOrder="1"/>
    </xf>
    <xf numFmtId="0" fontId="47" fillId="0" borderId="0" xfId="0" applyFont="1" applyAlignment="1">
      <alignment horizontal="left" vertical="center" wrapText="1"/>
    </xf>
    <xf numFmtId="0" fontId="47" fillId="0" borderId="0" xfId="0" applyFont="1" applyAlignment="1">
      <alignment horizontal="left" vertical="center"/>
    </xf>
    <xf numFmtId="0" fontId="48" fillId="0" borderId="0" xfId="0" applyFont="1" applyAlignment="1">
      <alignment horizontal="left" vertical="center"/>
    </xf>
    <xf numFmtId="0" fontId="49" fillId="0" borderId="0" xfId="0" applyFont="1"/>
    <xf numFmtId="171" fontId="49" fillId="0" borderId="0" xfId="0" applyNumberFormat="1" applyFont="1" applyAlignment="1">
      <alignment horizontal="left" vertical="center"/>
    </xf>
    <xf numFmtId="0" fontId="0" fillId="0" borderId="0" xfId="0" applyAlignment="1">
      <alignment vertical="center"/>
    </xf>
    <xf numFmtId="1" fontId="0" fillId="0" borderId="0" xfId="0" applyNumberFormat="1" applyAlignment="1">
      <alignment vertical="center"/>
    </xf>
    <xf numFmtId="4" fontId="0" fillId="0" borderId="0" xfId="0" applyNumberFormat="1"/>
    <xf numFmtId="3" fontId="0" fillId="0" borderId="0" xfId="0" applyNumberFormat="1"/>
    <xf numFmtId="11" fontId="0" fillId="0" borderId="0" xfId="0" applyNumberFormat="1"/>
    <xf numFmtId="2" fontId="35" fillId="0" borderId="0" xfId="0" applyNumberFormat="1" applyFont="1"/>
    <xf numFmtId="2" fontId="0" fillId="0" borderId="0" xfId="0" applyNumberFormat="1"/>
    <xf numFmtId="0" fontId="14" fillId="0" borderId="0" xfId="0" applyFont="1"/>
    <xf numFmtId="0" fontId="47" fillId="0" borderId="0" xfId="0" applyFont="1" applyAlignment="1">
      <alignment horizontal="left" vertical="center" wrapText="1"/>
    </xf>
    <xf numFmtId="1" fontId="23" fillId="0" borderId="0" xfId="0" applyNumberFormat="1" applyFont="1"/>
    <xf numFmtId="1" fontId="24" fillId="0" borderId="0" xfId="0" applyNumberFormat="1" applyFont="1"/>
    <xf numFmtId="0" fontId="36" fillId="33" borderId="0" xfId="0" applyFont="1" applyFill="1"/>
    <xf numFmtId="0" fontId="22" fillId="33" borderId="0" xfId="0" applyFont="1" applyFill="1" applyAlignment="1">
      <alignment horizontal="center"/>
    </xf>
    <xf numFmtId="0" fontId="26" fillId="33" borderId="0" xfId="0" applyFont="1" applyFill="1" applyAlignment="1">
      <alignment horizontal="center"/>
    </xf>
    <xf numFmtId="0" fontId="37" fillId="33" borderId="0" xfId="0" applyFont="1" applyFill="1" applyAlignment="1">
      <alignment horizontal="center"/>
    </xf>
    <xf numFmtId="0" fontId="36" fillId="33" borderId="0" xfId="0" applyFont="1" applyFill="1" applyAlignment="1">
      <alignment horizontal="center"/>
    </xf>
    <xf numFmtId="0" fontId="38" fillId="33" borderId="0" xfId="0" applyFont="1" applyFill="1" applyAlignment="1">
      <alignment horizontal="center"/>
    </xf>
    <xf numFmtId="0" fontId="38" fillId="33" borderId="0" xfId="0" quotePrefix="1" applyFont="1" applyFill="1" applyAlignment="1">
      <alignment horizontal="center"/>
    </xf>
    <xf numFmtId="0" fontId="39" fillId="33" borderId="0" xfId="0" applyFont="1" applyFill="1" applyAlignment="1">
      <alignment horizontal="center"/>
    </xf>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Hyperlink" xfId="42" builtinId="8"/>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theme" Target="theme/theme1.xml"/><Relationship Id="rId50" Type="http://schemas.openxmlformats.org/officeDocument/2006/relationships/sharedStrings" Target="sharedStrings.xml"/><Relationship Id="rId55" Type="http://schemas.microsoft.com/office/2017/06/relationships/rdSupportingPropertyBagStructure" Target="richData/rdsupportingpropertybagstructure.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microsoft.com/office/2017/06/relationships/rdRichValueStructure" Target="richData/rdrichvaluestructure.xml"/><Relationship Id="rId58" Type="http://schemas.openxmlformats.org/officeDocument/2006/relationships/calcChain" Target="calcChain.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connections" Target="connections.xml"/><Relationship Id="rId56" Type="http://schemas.microsoft.com/office/2017/06/relationships/rdSupportingPropertyBag" Target="richData/rdsupportingpropertybag.xml"/><Relationship Id="rId8" Type="http://schemas.openxmlformats.org/officeDocument/2006/relationships/worksheet" Target="worksheets/sheet8.xml"/><Relationship Id="rId51" Type="http://schemas.openxmlformats.org/officeDocument/2006/relationships/sheetMetadata" Target="metadata.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externalLink" Target="externalLinks/externalLink1.xml"/><Relationship Id="rId59" Type="http://schemas.openxmlformats.org/officeDocument/2006/relationships/customXml" Target="../customXml/item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microsoft.com/office/2017/06/relationships/richStyles" Target="richData/rich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styles" Target="styles.xml"/><Relationship Id="rId57" Type="http://schemas.microsoft.com/office/2017/06/relationships/rdRichValueTypes" Target="richData/rdRichValueType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microsoft.com/office/2017/06/relationships/rdRichValue" Target="richData/rdrichvalue.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9.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0.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41.xml.rels><?xml version="1.0" encoding="UTF-8" standalone="yes"?>
<Relationships xmlns="http://schemas.openxmlformats.org/package/2006/relationships"><Relationship Id="rId2" Type="http://schemas.microsoft.com/office/2011/relationships/chartColorStyle" Target="colors41.xml"/><Relationship Id="rId1" Type="http://schemas.microsoft.com/office/2011/relationships/chartStyle" Target="style41.xml"/></Relationships>
</file>

<file path=xl/charts/_rels/chart42.xml.rels><?xml version="1.0" encoding="UTF-8" standalone="yes"?>
<Relationships xmlns="http://schemas.openxmlformats.org/package/2006/relationships"><Relationship Id="rId2" Type="http://schemas.microsoft.com/office/2011/relationships/chartColorStyle" Target="colors42.xml"/><Relationship Id="rId1" Type="http://schemas.microsoft.com/office/2011/relationships/chartStyle" Target="style42.xml"/></Relationships>
</file>

<file path=xl/charts/_rels/chart43.xml.rels><?xml version="1.0" encoding="UTF-8" standalone="yes"?>
<Relationships xmlns="http://schemas.openxmlformats.org/package/2006/relationships"><Relationship Id="rId2" Type="http://schemas.microsoft.com/office/2011/relationships/chartColorStyle" Target="colors43.xml"/><Relationship Id="rId1" Type="http://schemas.microsoft.com/office/2011/relationships/chartStyle" Target="style43.xml"/></Relationships>
</file>

<file path=xl/charts/_rels/chart44.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45.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46.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47.xml.rels><?xml version="1.0" encoding="UTF-8" standalone="yes"?>
<Relationships xmlns="http://schemas.openxmlformats.org/package/2006/relationships"><Relationship Id="rId2" Type="http://schemas.microsoft.com/office/2011/relationships/chartColorStyle" Target="colors47.xml"/><Relationship Id="rId1" Type="http://schemas.microsoft.com/office/2011/relationships/chartStyle" Target="style47.xml"/></Relationships>
</file>

<file path=xl/charts/_rels/chart48.xml.rels><?xml version="1.0" encoding="UTF-8" standalone="yes"?>
<Relationships xmlns="http://schemas.openxmlformats.org/package/2006/relationships"><Relationship Id="rId2" Type="http://schemas.microsoft.com/office/2011/relationships/chartColorStyle" Target="colors48.xml"/><Relationship Id="rId1" Type="http://schemas.microsoft.com/office/2011/relationships/chartStyle" Target="style48.xml"/></Relationships>
</file>

<file path=xl/charts/_rels/chart49.xml.rels><?xml version="1.0" encoding="UTF-8" standalone="yes"?>
<Relationships xmlns="http://schemas.openxmlformats.org/package/2006/relationships"><Relationship Id="rId2" Type="http://schemas.microsoft.com/office/2011/relationships/chartColorStyle" Target="colors49.xml"/><Relationship Id="rId1" Type="http://schemas.microsoft.com/office/2011/relationships/chartStyle" Target="style49.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0.xml.rels><?xml version="1.0" encoding="UTF-8" standalone="yes"?>
<Relationships xmlns="http://schemas.openxmlformats.org/package/2006/relationships"><Relationship Id="rId2" Type="http://schemas.microsoft.com/office/2011/relationships/chartColorStyle" Target="colors50.xml"/><Relationship Id="rId1" Type="http://schemas.microsoft.com/office/2011/relationships/chartStyle" Target="style50.xml"/></Relationships>
</file>

<file path=xl/charts/_rels/chart51.xml.rels><?xml version="1.0" encoding="UTF-8" standalone="yes"?>
<Relationships xmlns="http://schemas.openxmlformats.org/package/2006/relationships"><Relationship Id="rId2" Type="http://schemas.microsoft.com/office/2011/relationships/chartColorStyle" Target="colors51.xml"/><Relationship Id="rId1" Type="http://schemas.microsoft.com/office/2011/relationships/chartStyle" Target="style51.xml"/></Relationships>
</file>

<file path=xl/charts/_rels/chart52.xml.rels><?xml version="1.0" encoding="UTF-8" standalone="yes"?>
<Relationships xmlns="http://schemas.openxmlformats.org/package/2006/relationships"><Relationship Id="rId2" Type="http://schemas.microsoft.com/office/2011/relationships/chartColorStyle" Target="colors52.xml"/><Relationship Id="rId1" Type="http://schemas.microsoft.com/office/2011/relationships/chartStyle" Target="style52.xml"/></Relationships>
</file>

<file path=xl/charts/_rels/chart53.xml.rels><?xml version="1.0" encoding="UTF-8" standalone="yes"?>
<Relationships xmlns="http://schemas.openxmlformats.org/package/2006/relationships"><Relationship Id="rId2" Type="http://schemas.microsoft.com/office/2011/relationships/chartColorStyle" Target="colors53.xml"/><Relationship Id="rId1" Type="http://schemas.microsoft.com/office/2011/relationships/chartStyle" Target="style53.xml"/></Relationships>
</file>

<file path=xl/charts/_rels/chart54.xml.rels><?xml version="1.0" encoding="UTF-8" standalone="yes"?>
<Relationships xmlns="http://schemas.openxmlformats.org/package/2006/relationships"><Relationship Id="rId2" Type="http://schemas.microsoft.com/office/2011/relationships/chartColorStyle" Target="colors54.xml"/><Relationship Id="rId1" Type="http://schemas.microsoft.com/office/2011/relationships/chartStyle" Target="style54.xml"/></Relationships>
</file>

<file path=xl/charts/_rels/chart55.xml.rels><?xml version="1.0" encoding="UTF-8" standalone="yes"?>
<Relationships xmlns="http://schemas.openxmlformats.org/package/2006/relationships"><Relationship Id="rId2" Type="http://schemas.microsoft.com/office/2011/relationships/chartColorStyle" Target="colors55.xml"/><Relationship Id="rId1" Type="http://schemas.microsoft.com/office/2011/relationships/chartStyle" Target="style55.xml"/></Relationships>
</file>

<file path=xl/charts/_rels/chart56.xml.rels><?xml version="1.0" encoding="UTF-8" standalone="yes"?>
<Relationships xmlns="http://schemas.openxmlformats.org/package/2006/relationships"><Relationship Id="rId2" Type="http://schemas.microsoft.com/office/2011/relationships/chartColorStyle" Target="colors56.xml"/><Relationship Id="rId1" Type="http://schemas.microsoft.com/office/2011/relationships/chartStyle" Target="style56.xml"/></Relationships>
</file>

<file path=xl/charts/_rels/chart57.xml.rels><?xml version="1.0" encoding="UTF-8" standalone="yes"?>
<Relationships xmlns="http://schemas.openxmlformats.org/package/2006/relationships"><Relationship Id="rId2" Type="http://schemas.microsoft.com/office/2011/relationships/chartColorStyle" Target="colors58.xml"/><Relationship Id="rId1" Type="http://schemas.microsoft.com/office/2011/relationships/chartStyle" Target="style58.xml"/></Relationships>
</file>

<file path=xl/charts/_rels/chart58.xml.rels><?xml version="1.0" encoding="UTF-8" standalone="yes"?>
<Relationships xmlns="http://schemas.openxmlformats.org/package/2006/relationships"><Relationship Id="rId2" Type="http://schemas.microsoft.com/office/2011/relationships/chartColorStyle" Target="colors59.xml"/><Relationship Id="rId1" Type="http://schemas.microsoft.com/office/2011/relationships/chartStyle" Target="style59.xml"/></Relationships>
</file>

<file path=xl/charts/_rels/chart59.xml.rels><?xml version="1.0" encoding="UTF-8" standalone="yes"?>
<Relationships xmlns="http://schemas.openxmlformats.org/package/2006/relationships"><Relationship Id="rId2" Type="http://schemas.microsoft.com/office/2011/relationships/chartColorStyle" Target="colors60.xml"/><Relationship Id="rId1" Type="http://schemas.microsoft.com/office/2011/relationships/chartStyle" Target="style60.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0.xml.rels><?xml version="1.0" encoding="UTF-8" standalone="yes"?>
<Relationships xmlns="http://schemas.openxmlformats.org/package/2006/relationships"><Relationship Id="rId2" Type="http://schemas.microsoft.com/office/2011/relationships/chartColorStyle" Target="colors61.xml"/><Relationship Id="rId1" Type="http://schemas.microsoft.com/office/2011/relationships/chartStyle" Target="style61.xml"/></Relationships>
</file>

<file path=xl/charts/_rels/chart61.xml.rels><?xml version="1.0" encoding="UTF-8" standalone="yes"?>
<Relationships xmlns="http://schemas.openxmlformats.org/package/2006/relationships"><Relationship Id="rId2" Type="http://schemas.microsoft.com/office/2011/relationships/chartColorStyle" Target="colors62.xml"/><Relationship Id="rId1" Type="http://schemas.microsoft.com/office/2011/relationships/chartStyle" Target="style62.xml"/></Relationships>
</file>

<file path=xl/charts/_rels/chart62.xml.rels><?xml version="1.0" encoding="UTF-8" standalone="yes"?>
<Relationships xmlns="http://schemas.openxmlformats.org/package/2006/relationships"><Relationship Id="rId2" Type="http://schemas.microsoft.com/office/2011/relationships/chartColorStyle" Target="colors63.xml"/><Relationship Id="rId1" Type="http://schemas.microsoft.com/office/2011/relationships/chartStyle" Target="style63.xml"/></Relationships>
</file>

<file path=xl/charts/_rels/chart63.xml.rels><?xml version="1.0" encoding="UTF-8" standalone="yes"?>
<Relationships xmlns="http://schemas.openxmlformats.org/package/2006/relationships"><Relationship Id="rId2" Type="http://schemas.microsoft.com/office/2011/relationships/chartColorStyle" Target="colors64.xml"/><Relationship Id="rId1" Type="http://schemas.microsoft.com/office/2011/relationships/chartStyle" Target="style64.xml"/></Relationships>
</file>

<file path=xl/charts/_rels/chart64.xml.rels><?xml version="1.0" encoding="UTF-8" standalone="yes"?>
<Relationships xmlns="http://schemas.openxmlformats.org/package/2006/relationships"><Relationship Id="rId2" Type="http://schemas.microsoft.com/office/2011/relationships/chartColorStyle" Target="colors65.xml"/><Relationship Id="rId1" Type="http://schemas.microsoft.com/office/2011/relationships/chartStyle" Target="style65.xml"/></Relationships>
</file>

<file path=xl/charts/_rels/chart65.xml.rels><?xml version="1.0" encoding="UTF-8" standalone="yes"?>
<Relationships xmlns="http://schemas.openxmlformats.org/package/2006/relationships"><Relationship Id="rId2" Type="http://schemas.microsoft.com/office/2011/relationships/chartColorStyle" Target="colors66.xml"/><Relationship Id="rId1" Type="http://schemas.microsoft.com/office/2011/relationships/chartStyle" Target="style66.xml"/></Relationships>
</file>

<file path=xl/charts/_rels/chart66.xml.rels><?xml version="1.0" encoding="UTF-8" standalone="yes"?>
<Relationships xmlns="http://schemas.openxmlformats.org/package/2006/relationships"><Relationship Id="rId2" Type="http://schemas.microsoft.com/office/2011/relationships/chartColorStyle" Target="colors68.xml"/><Relationship Id="rId1" Type="http://schemas.microsoft.com/office/2011/relationships/chartStyle" Target="style68.xml"/></Relationships>
</file>

<file path=xl/charts/_rels/chart67.xml.rels><?xml version="1.0" encoding="UTF-8" standalone="yes"?>
<Relationships xmlns="http://schemas.openxmlformats.org/package/2006/relationships"><Relationship Id="rId2" Type="http://schemas.microsoft.com/office/2011/relationships/chartColorStyle" Target="colors69.xml"/><Relationship Id="rId1" Type="http://schemas.microsoft.com/office/2011/relationships/chartStyle" Target="style69.xml"/></Relationships>
</file>

<file path=xl/charts/_rels/chart68.xml.rels><?xml version="1.0" encoding="UTF-8" standalone="yes"?>
<Relationships xmlns="http://schemas.openxmlformats.org/package/2006/relationships"><Relationship Id="rId2" Type="http://schemas.microsoft.com/office/2011/relationships/chartColorStyle" Target="colors70.xml"/><Relationship Id="rId1" Type="http://schemas.microsoft.com/office/2011/relationships/chartStyle" Target="style70.xml"/></Relationships>
</file>

<file path=xl/charts/_rels/chart69.xml.rels><?xml version="1.0" encoding="UTF-8" standalone="yes"?>
<Relationships xmlns="http://schemas.openxmlformats.org/package/2006/relationships"><Relationship Id="rId2" Type="http://schemas.microsoft.com/office/2011/relationships/chartColorStyle" Target="colors71.xml"/><Relationship Id="rId1" Type="http://schemas.microsoft.com/office/2011/relationships/chartStyle" Target="style71.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0.xml.rels><?xml version="1.0" encoding="UTF-8" standalone="yes"?>
<Relationships xmlns="http://schemas.openxmlformats.org/package/2006/relationships"><Relationship Id="rId2" Type="http://schemas.microsoft.com/office/2011/relationships/chartColorStyle" Target="colors72.xml"/><Relationship Id="rId1" Type="http://schemas.microsoft.com/office/2011/relationships/chartStyle" Target="style72.xml"/></Relationships>
</file>

<file path=xl/charts/_rels/chart71.xml.rels><?xml version="1.0" encoding="UTF-8" standalone="yes"?>
<Relationships xmlns="http://schemas.openxmlformats.org/package/2006/relationships"><Relationship Id="rId2" Type="http://schemas.microsoft.com/office/2011/relationships/chartColorStyle" Target="colors73.xml"/><Relationship Id="rId1" Type="http://schemas.microsoft.com/office/2011/relationships/chartStyle" Target="style73.xml"/></Relationships>
</file>

<file path=xl/charts/_rels/chart72.xml.rels><?xml version="1.0" encoding="UTF-8" standalone="yes"?>
<Relationships xmlns="http://schemas.openxmlformats.org/package/2006/relationships"><Relationship Id="rId2" Type="http://schemas.microsoft.com/office/2011/relationships/chartColorStyle" Target="colors74.xml"/><Relationship Id="rId1" Type="http://schemas.microsoft.com/office/2011/relationships/chartStyle" Target="style74.xml"/></Relationships>
</file>

<file path=xl/charts/_rels/chart73.xml.rels><?xml version="1.0" encoding="UTF-8" standalone="yes"?>
<Relationships xmlns="http://schemas.openxmlformats.org/package/2006/relationships"><Relationship Id="rId2" Type="http://schemas.microsoft.com/office/2011/relationships/chartColorStyle" Target="colors75.xml"/><Relationship Id="rId1" Type="http://schemas.microsoft.com/office/2011/relationships/chartStyle" Target="style75.xml"/></Relationships>
</file>

<file path=xl/charts/_rels/chart74.xml.rels><?xml version="1.0" encoding="UTF-8" standalone="yes"?>
<Relationships xmlns="http://schemas.openxmlformats.org/package/2006/relationships"><Relationship Id="rId2" Type="http://schemas.microsoft.com/office/2011/relationships/chartColorStyle" Target="colors76.xml"/><Relationship Id="rId1" Type="http://schemas.microsoft.com/office/2011/relationships/chartStyle" Target="style76.xml"/></Relationships>
</file>

<file path=xl/charts/_rels/chart75.xml.rels><?xml version="1.0" encoding="UTF-8" standalone="yes"?>
<Relationships xmlns="http://schemas.openxmlformats.org/package/2006/relationships"><Relationship Id="rId2" Type="http://schemas.microsoft.com/office/2011/relationships/chartColorStyle" Target="colors77.xml"/><Relationship Id="rId1" Type="http://schemas.microsoft.com/office/2011/relationships/chartStyle" Target="style7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57.xml"/><Relationship Id="rId1" Type="http://schemas.microsoft.com/office/2011/relationships/chartStyle" Target="style57.xml"/></Relationships>
</file>

<file path=xl/charts/_rels/chartEx2.xml.rels><?xml version="1.0" encoding="UTF-8" standalone="yes"?>
<Relationships xmlns="http://schemas.openxmlformats.org/package/2006/relationships"><Relationship Id="rId2" Type="http://schemas.microsoft.com/office/2011/relationships/chartColorStyle" Target="colors67.xml"/><Relationship Id="rId1" Type="http://schemas.microsoft.com/office/2011/relationships/chartStyle" Target="style6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NASA_global_annual_mean_temp_an!$D$3</c:f>
              <c:strCache>
                <c:ptCount val="1"/>
                <c:pt idx="0">
                  <c:v>Year vs Actual Temp in Degrees C</c:v>
                </c:pt>
              </c:strCache>
            </c:strRef>
          </c:tx>
          <c:spPr>
            <a:ln w="28575" cap="rnd">
              <a:solidFill>
                <a:schemeClr val="accent1"/>
              </a:solidFill>
              <a:round/>
            </a:ln>
            <a:effectLst/>
          </c:spPr>
          <c:marker>
            <c:symbol val="none"/>
          </c:marker>
          <c:cat>
            <c:numRef>
              <c:f>NASA_global_annual_mean_temp_an!$A$5:$A$141</c:f>
              <c:numCache>
                <c:formatCode>General</c:formatCode>
                <c:ptCount val="137"/>
                <c:pt idx="0">
                  <c:v>1880</c:v>
                </c:pt>
                <c:pt idx="1">
                  <c:v>1881</c:v>
                </c:pt>
                <c:pt idx="2">
                  <c:v>1882</c:v>
                </c:pt>
                <c:pt idx="3">
                  <c:v>1883</c:v>
                </c:pt>
                <c:pt idx="4">
                  <c:v>1884</c:v>
                </c:pt>
                <c:pt idx="5">
                  <c:v>1885</c:v>
                </c:pt>
                <c:pt idx="6">
                  <c:v>1886</c:v>
                </c:pt>
                <c:pt idx="7">
                  <c:v>1887</c:v>
                </c:pt>
                <c:pt idx="8">
                  <c:v>1888</c:v>
                </c:pt>
                <c:pt idx="9">
                  <c:v>1889</c:v>
                </c:pt>
                <c:pt idx="10">
                  <c:v>1890</c:v>
                </c:pt>
                <c:pt idx="11">
                  <c:v>1891</c:v>
                </c:pt>
                <c:pt idx="12">
                  <c:v>1892</c:v>
                </c:pt>
                <c:pt idx="13">
                  <c:v>1893</c:v>
                </c:pt>
                <c:pt idx="14">
                  <c:v>1894</c:v>
                </c:pt>
                <c:pt idx="15">
                  <c:v>1895</c:v>
                </c:pt>
                <c:pt idx="16">
                  <c:v>1896</c:v>
                </c:pt>
                <c:pt idx="17">
                  <c:v>1897</c:v>
                </c:pt>
                <c:pt idx="18">
                  <c:v>1898</c:v>
                </c:pt>
                <c:pt idx="19">
                  <c:v>1899</c:v>
                </c:pt>
                <c:pt idx="20">
                  <c:v>1900</c:v>
                </c:pt>
                <c:pt idx="21">
                  <c:v>1901</c:v>
                </c:pt>
                <c:pt idx="22">
                  <c:v>1902</c:v>
                </c:pt>
                <c:pt idx="23">
                  <c:v>1903</c:v>
                </c:pt>
                <c:pt idx="24">
                  <c:v>1904</c:v>
                </c:pt>
                <c:pt idx="25">
                  <c:v>1905</c:v>
                </c:pt>
                <c:pt idx="26">
                  <c:v>1906</c:v>
                </c:pt>
                <c:pt idx="27">
                  <c:v>1907</c:v>
                </c:pt>
                <c:pt idx="28">
                  <c:v>1908</c:v>
                </c:pt>
                <c:pt idx="29">
                  <c:v>1909</c:v>
                </c:pt>
                <c:pt idx="30">
                  <c:v>1910</c:v>
                </c:pt>
                <c:pt idx="31">
                  <c:v>1911</c:v>
                </c:pt>
                <c:pt idx="32">
                  <c:v>1912</c:v>
                </c:pt>
                <c:pt idx="33">
                  <c:v>1913</c:v>
                </c:pt>
                <c:pt idx="34">
                  <c:v>1914</c:v>
                </c:pt>
                <c:pt idx="35">
                  <c:v>1915</c:v>
                </c:pt>
                <c:pt idx="36">
                  <c:v>1916</c:v>
                </c:pt>
                <c:pt idx="37">
                  <c:v>1917</c:v>
                </c:pt>
                <c:pt idx="38">
                  <c:v>1918</c:v>
                </c:pt>
                <c:pt idx="39">
                  <c:v>1919</c:v>
                </c:pt>
                <c:pt idx="40">
                  <c:v>1920</c:v>
                </c:pt>
                <c:pt idx="41">
                  <c:v>1921</c:v>
                </c:pt>
                <c:pt idx="42">
                  <c:v>1922</c:v>
                </c:pt>
                <c:pt idx="43">
                  <c:v>1923</c:v>
                </c:pt>
                <c:pt idx="44">
                  <c:v>1924</c:v>
                </c:pt>
                <c:pt idx="45">
                  <c:v>1925</c:v>
                </c:pt>
                <c:pt idx="46">
                  <c:v>1926</c:v>
                </c:pt>
                <c:pt idx="47">
                  <c:v>1927</c:v>
                </c:pt>
                <c:pt idx="48">
                  <c:v>1928</c:v>
                </c:pt>
                <c:pt idx="49">
                  <c:v>1929</c:v>
                </c:pt>
                <c:pt idx="50">
                  <c:v>1930</c:v>
                </c:pt>
                <c:pt idx="51">
                  <c:v>1931</c:v>
                </c:pt>
                <c:pt idx="52">
                  <c:v>1932</c:v>
                </c:pt>
                <c:pt idx="53">
                  <c:v>1933</c:v>
                </c:pt>
                <c:pt idx="54">
                  <c:v>1934</c:v>
                </c:pt>
                <c:pt idx="55">
                  <c:v>1935</c:v>
                </c:pt>
                <c:pt idx="56">
                  <c:v>1936</c:v>
                </c:pt>
                <c:pt idx="57">
                  <c:v>1937</c:v>
                </c:pt>
                <c:pt idx="58">
                  <c:v>1938</c:v>
                </c:pt>
                <c:pt idx="59">
                  <c:v>1939</c:v>
                </c:pt>
                <c:pt idx="60">
                  <c:v>1940</c:v>
                </c:pt>
                <c:pt idx="61">
                  <c:v>1941</c:v>
                </c:pt>
                <c:pt idx="62">
                  <c:v>1942</c:v>
                </c:pt>
                <c:pt idx="63">
                  <c:v>1943</c:v>
                </c:pt>
                <c:pt idx="64">
                  <c:v>1944</c:v>
                </c:pt>
                <c:pt idx="65">
                  <c:v>1945</c:v>
                </c:pt>
                <c:pt idx="66">
                  <c:v>1946</c:v>
                </c:pt>
                <c:pt idx="67">
                  <c:v>1947</c:v>
                </c:pt>
                <c:pt idx="68">
                  <c:v>1948</c:v>
                </c:pt>
                <c:pt idx="69">
                  <c:v>1949</c:v>
                </c:pt>
                <c:pt idx="70">
                  <c:v>1950</c:v>
                </c:pt>
                <c:pt idx="71">
                  <c:v>1951</c:v>
                </c:pt>
                <c:pt idx="72">
                  <c:v>1952</c:v>
                </c:pt>
                <c:pt idx="73">
                  <c:v>1953</c:v>
                </c:pt>
                <c:pt idx="74">
                  <c:v>1954</c:v>
                </c:pt>
                <c:pt idx="75">
                  <c:v>1955</c:v>
                </c:pt>
                <c:pt idx="76">
                  <c:v>1956</c:v>
                </c:pt>
                <c:pt idx="77">
                  <c:v>1957</c:v>
                </c:pt>
                <c:pt idx="78">
                  <c:v>1958</c:v>
                </c:pt>
                <c:pt idx="79">
                  <c:v>1959</c:v>
                </c:pt>
                <c:pt idx="80">
                  <c:v>1960</c:v>
                </c:pt>
                <c:pt idx="81">
                  <c:v>1961</c:v>
                </c:pt>
                <c:pt idx="82">
                  <c:v>1962</c:v>
                </c:pt>
                <c:pt idx="83">
                  <c:v>1963</c:v>
                </c:pt>
                <c:pt idx="84">
                  <c:v>1964</c:v>
                </c:pt>
                <c:pt idx="85">
                  <c:v>1965</c:v>
                </c:pt>
                <c:pt idx="86">
                  <c:v>1966</c:v>
                </c:pt>
                <c:pt idx="87">
                  <c:v>1967</c:v>
                </c:pt>
                <c:pt idx="88">
                  <c:v>1968</c:v>
                </c:pt>
                <c:pt idx="89">
                  <c:v>1969</c:v>
                </c:pt>
                <c:pt idx="90">
                  <c:v>1970</c:v>
                </c:pt>
                <c:pt idx="91">
                  <c:v>1971</c:v>
                </c:pt>
                <c:pt idx="92">
                  <c:v>1972</c:v>
                </c:pt>
                <c:pt idx="93">
                  <c:v>1973</c:v>
                </c:pt>
                <c:pt idx="94">
                  <c:v>1974</c:v>
                </c:pt>
                <c:pt idx="95">
                  <c:v>1975</c:v>
                </c:pt>
                <c:pt idx="96">
                  <c:v>1976</c:v>
                </c:pt>
                <c:pt idx="97">
                  <c:v>1977</c:v>
                </c:pt>
                <c:pt idx="98">
                  <c:v>1978</c:v>
                </c:pt>
                <c:pt idx="99">
                  <c:v>1979</c:v>
                </c:pt>
                <c:pt idx="100">
                  <c:v>1980</c:v>
                </c:pt>
                <c:pt idx="101">
                  <c:v>1981</c:v>
                </c:pt>
                <c:pt idx="102">
                  <c:v>1982</c:v>
                </c:pt>
                <c:pt idx="103">
                  <c:v>1983</c:v>
                </c:pt>
                <c:pt idx="104">
                  <c:v>1984</c:v>
                </c:pt>
                <c:pt idx="105">
                  <c:v>1985</c:v>
                </c:pt>
                <c:pt idx="106">
                  <c:v>1986</c:v>
                </c:pt>
                <c:pt idx="107">
                  <c:v>1987</c:v>
                </c:pt>
                <c:pt idx="108">
                  <c:v>1988</c:v>
                </c:pt>
                <c:pt idx="109">
                  <c:v>1989</c:v>
                </c:pt>
                <c:pt idx="110">
                  <c:v>1990</c:v>
                </c:pt>
                <c:pt idx="111">
                  <c:v>1991</c:v>
                </c:pt>
                <c:pt idx="112">
                  <c:v>1992</c:v>
                </c:pt>
                <c:pt idx="113">
                  <c:v>1993</c:v>
                </c:pt>
                <c:pt idx="114">
                  <c:v>1994</c:v>
                </c:pt>
                <c:pt idx="115">
                  <c:v>1995</c:v>
                </c:pt>
                <c:pt idx="116">
                  <c:v>1996</c:v>
                </c:pt>
                <c:pt idx="117">
                  <c:v>1997</c:v>
                </c:pt>
                <c:pt idx="118">
                  <c:v>1998</c:v>
                </c:pt>
                <c:pt idx="119">
                  <c:v>1999</c:v>
                </c:pt>
                <c:pt idx="120">
                  <c:v>2000</c:v>
                </c:pt>
                <c:pt idx="121">
                  <c:v>2001</c:v>
                </c:pt>
                <c:pt idx="122">
                  <c:v>2002</c:v>
                </c:pt>
                <c:pt idx="123">
                  <c:v>2003</c:v>
                </c:pt>
                <c:pt idx="124">
                  <c:v>2004</c:v>
                </c:pt>
                <c:pt idx="125">
                  <c:v>2005</c:v>
                </c:pt>
                <c:pt idx="126">
                  <c:v>2006</c:v>
                </c:pt>
                <c:pt idx="127">
                  <c:v>2007</c:v>
                </c:pt>
                <c:pt idx="128">
                  <c:v>2008</c:v>
                </c:pt>
                <c:pt idx="129">
                  <c:v>2009</c:v>
                </c:pt>
                <c:pt idx="130">
                  <c:v>2010</c:v>
                </c:pt>
                <c:pt idx="131">
                  <c:v>2011</c:v>
                </c:pt>
                <c:pt idx="132">
                  <c:v>2012</c:v>
                </c:pt>
                <c:pt idx="133">
                  <c:v>2013</c:v>
                </c:pt>
                <c:pt idx="134">
                  <c:v>2014</c:v>
                </c:pt>
                <c:pt idx="135">
                  <c:v>2015</c:v>
                </c:pt>
                <c:pt idx="136">
                  <c:v>2016</c:v>
                </c:pt>
              </c:numCache>
            </c:numRef>
          </c:cat>
          <c:val>
            <c:numRef>
              <c:f>NASA_global_annual_mean_temp_an!$C$5:$C$141</c:f>
              <c:numCache>
                <c:formatCode>General</c:formatCode>
                <c:ptCount val="137"/>
                <c:pt idx="0">
                  <c:v>13.7852</c:v>
                </c:pt>
                <c:pt idx="1">
                  <c:v>13.837199999999999</c:v>
                </c:pt>
                <c:pt idx="2">
                  <c:v>13.8352</c:v>
                </c:pt>
                <c:pt idx="3">
                  <c:v>13.7576</c:v>
                </c:pt>
                <c:pt idx="4">
                  <c:v>13.6991</c:v>
                </c:pt>
                <c:pt idx="5">
                  <c:v>13.6875</c:v>
                </c:pt>
                <c:pt idx="6">
                  <c:v>13.6997</c:v>
                </c:pt>
                <c:pt idx="7">
                  <c:v>13.6511</c:v>
                </c:pt>
                <c:pt idx="8">
                  <c:v>13.7529</c:v>
                </c:pt>
                <c:pt idx="9">
                  <c:v>13.8018</c:v>
                </c:pt>
                <c:pt idx="10">
                  <c:v>13.577999999999999</c:v>
                </c:pt>
                <c:pt idx="11">
                  <c:v>13.646800000000001</c:v>
                </c:pt>
                <c:pt idx="12">
                  <c:v>13.5938</c:v>
                </c:pt>
                <c:pt idx="13">
                  <c:v>13.578799999999999</c:v>
                </c:pt>
                <c:pt idx="14">
                  <c:v>13.619199999999999</c:v>
                </c:pt>
                <c:pt idx="15">
                  <c:v>13.670999999999999</c:v>
                </c:pt>
                <c:pt idx="16">
                  <c:v>13.8026</c:v>
                </c:pt>
                <c:pt idx="17">
                  <c:v>13.7776</c:v>
                </c:pt>
                <c:pt idx="18">
                  <c:v>13.6454</c:v>
                </c:pt>
                <c:pt idx="19">
                  <c:v>13.7827</c:v>
                </c:pt>
                <c:pt idx="20">
                  <c:v>13.832100000000001</c:v>
                </c:pt>
                <c:pt idx="21">
                  <c:v>13.7583</c:v>
                </c:pt>
                <c:pt idx="22">
                  <c:v>13.653700000000001</c:v>
                </c:pt>
                <c:pt idx="23">
                  <c:v>13.5631</c:v>
                </c:pt>
                <c:pt idx="24">
                  <c:v>13.480600000000001</c:v>
                </c:pt>
                <c:pt idx="25">
                  <c:v>13.6069</c:v>
                </c:pt>
                <c:pt idx="26">
                  <c:v>13.682600000000001</c:v>
                </c:pt>
                <c:pt idx="27">
                  <c:v>13.529400000000001</c:v>
                </c:pt>
                <c:pt idx="28">
                  <c:v>13.4604</c:v>
                </c:pt>
                <c:pt idx="29">
                  <c:v>13.4739</c:v>
                </c:pt>
                <c:pt idx="30">
                  <c:v>13.521100000000001</c:v>
                </c:pt>
                <c:pt idx="31">
                  <c:v>13.466799999999999</c:v>
                </c:pt>
                <c:pt idx="32">
                  <c:v>13.571199999999999</c:v>
                </c:pt>
                <c:pt idx="33">
                  <c:v>13.5838</c:v>
                </c:pt>
                <c:pt idx="34">
                  <c:v>13.7605</c:v>
                </c:pt>
                <c:pt idx="35">
                  <c:v>13.8307</c:v>
                </c:pt>
                <c:pt idx="36">
                  <c:v>13.606999999999999</c:v>
                </c:pt>
                <c:pt idx="37">
                  <c:v>13.5854</c:v>
                </c:pt>
                <c:pt idx="38">
                  <c:v>13.691599999999999</c:v>
                </c:pt>
                <c:pt idx="39">
                  <c:v>13.6945</c:v>
                </c:pt>
                <c:pt idx="40">
                  <c:v>13.689500000000001</c:v>
                </c:pt>
                <c:pt idx="41">
                  <c:v>13.7515</c:v>
                </c:pt>
                <c:pt idx="42">
                  <c:v>13.669600000000001</c:v>
                </c:pt>
                <c:pt idx="43">
                  <c:v>13.6844</c:v>
                </c:pt>
                <c:pt idx="44">
                  <c:v>13.651400000000001</c:v>
                </c:pt>
                <c:pt idx="45">
                  <c:v>13.751899999999999</c:v>
                </c:pt>
                <c:pt idx="46">
                  <c:v>13.833299999999999</c:v>
                </c:pt>
                <c:pt idx="47">
                  <c:v>13.7454</c:v>
                </c:pt>
                <c:pt idx="48">
                  <c:v>13.7226</c:v>
                </c:pt>
                <c:pt idx="49">
                  <c:v>13.6015</c:v>
                </c:pt>
                <c:pt idx="50">
                  <c:v>13.7997</c:v>
                </c:pt>
                <c:pt idx="51">
                  <c:v>13.8314</c:v>
                </c:pt>
                <c:pt idx="52">
                  <c:v>13.783200000000001</c:v>
                </c:pt>
                <c:pt idx="53">
                  <c:v>13.6561</c:v>
                </c:pt>
                <c:pt idx="54">
                  <c:v>13.798500000000001</c:v>
                </c:pt>
                <c:pt idx="55">
                  <c:v>13.7608</c:v>
                </c:pt>
                <c:pt idx="56">
                  <c:v>13.7866</c:v>
                </c:pt>
                <c:pt idx="57">
                  <c:v>13.8843</c:v>
                </c:pt>
                <c:pt idx="58">
                  <c:v>13.8712</c:v>
                </c:pt>
                <c:pt idx="59">
                  <c:v>13.886100000000001</c:v>
                </c:pt>
                <c:pt idx="60">
                  <c:v>13.9947</c:v>
                </c:pt>
                <c:pt idx="61">
                  <c:v>14.096</c:v>
                </c:pt>
                <c:pt idx="62">
                  <c:v>14.053800000000001</c:v>
                </c:pt>
                <c:pt idx="63">
                  <c:v>14.057</c:v>
                </c:pt>
                <c:pt idx="64">
                  <c:v>14.1928</c:v>
                </c:pt>
                <c:pt idx="65">
                  <c:v>14.071</c:v>
                </c:pt>
                <c:pt idx="66">
                  <c:v>13.896000000000001</c:v>
                </c:pt>
                <c:pt idx="67">
                  <c:v>13.8523</c:v>
                </c:pt>
                <c:pt idx="68">
                  <c:v>13.8513</c:v>
                </c:pt>
                <c:pt idx="69">
                  <c:v>13.8432</c:v>
                </c:pt>
                <c:pt idx="70">
                  <c:v>13.7384</c:v>
                </c:pt>
                <c:pt idx="71">
                  <c:v>13.886799999999999</c:v>
                </c:pt>
                <c:pt idx="72">
                  <c:v>13.924799999999999</c:v>
                </c:pt>
                <c:pt idx="73">
                  <c:v>13.995200000000001</c:v>
                </c:pt>
                <c:pt idx="74">
                  <c:v>13.7835</c:v>
                </c:pt>
                <c:pt idx="75">
                  <c:v>13.7646</c:v>
                </c:pt>
                <c:pt idx="76">
                  <c:v>13.701000000000001</c:v>
                </c:pt>
                <c:pt idx="77">
                  <c:v>13.9488</c:v>
                </c:pt>
                <c:pt idx="78">
                  <c:v>14.009499999999999</c:v>
                </c:pt>
                <c:pt idx="79">
                  <c:v>13.9596</c:v>
                </c:pt>
                <c:pt idx="80">
                  <c:v>13.920400000000001</c:v>
                </c:pt>
                <c:pt idx="81">
                  <c:v>13.977499999999999</c:v>
                </c:pt>
                <c:pt idx="82">
                  <c:v>13.988799999999999</c:v>
                </c:pt>
                <c:pt idx="83">
                  <c:v>14.0068</c:v>
                </c:pt>
                <c:pt idx="84">
                  <c:v>13.750500000000001</c:v>
                </c:pt>
                <c:pt idx="85">
                  <c:v>13.821999999999999</c:v>
                </c:pt>
                <c:pt idx="86">
                  <c:v>13.8773</c:v>
                </c:pt>
                <c:pt idx="87">
                  <c:v>13.886900000000001</c:v>
                </c:pt>
                <c:pt idx="88">
                  <c:v>13.8704</c:v>
                </c:pt>
                <c:pt idx="89">
                  <c:v>13.992900000000001</c:v>
                </c:pt>
                <c:pt idx="90">
                  <c:v>13.937200000000001</c:v>
                </c:pt>
                <c:pt idx="91">
                  <c:v>13.8217</c:v>
                </c:pt>
                <c:pt idx="92">
                  <c:v>13.926399999999999</c:v>
                </c:pt>
                <c:pt idx="93">
                  <c:v>14.0641</c:v>
                </c:pt>
                <c:pt idx="94">
                  <c:v>13.828099999999999</c:v>
                </c:pt>
                <c:pt idx="95">
                  <c:v>13.9034</c:v>
                </c:pt>
                <c:pt idx="96">
                  <c:v>13.8208</c:v>
                </c:pt>
                <c:pt idx="97">
                  <c:v>14.097799999999999</c:v>
                </c:pt>
                <c:pt idx="98">
                  <c:v>14.0123</c:v>
                </c:pt>
                <c:pt idx="99">
                  <c:v>14.1273</c:v>
                </c:pt>
                <c:pt idx="100">
                  <c:v>14.1637</c:v>
                </c:pt>
                <c:pt idx="101">
                  <c:v>14.1999</c:v>
                </c:pt>
                <c:pt idx="102">
                  <c:v>14.0815</c:v>
                </c:pt>
                <c:pt idx="103">
                  <c:v>14.241099999999999</c:v>
                </c:pt>
                <c:pt idx="104">
                  <c:v>14.048999999999999</c:v>
                </c:pt>
                <c:pt idx="105">
                  <c:v>14.0342</c:v>
                </c:pt>
                <c:pt idx="106">
                  <c:v>14.1296</c:v>
                </c:pt>
                <c:pt idx="107">
                  <c:v>14.269600000000001</c:v>
                </c:pt>
                <c:pt idx="108">
                  <c:v>14.275700000000001</c:v>
                </c:pt>
                <c:pt idx="109">
                  <c:v>14.196999999999999</c:v>
                </c:pt>
                <c:pt idx="110">
                  <c:v>14.332800000000001</c:v>
                </c:pt>
                <c:pt idx="111">
                  <c:v>14.3055</c:v>
                </c:pt>
                <c:pt idx="112">
                  <c:v>14.1571</c:v>
                </c:pt>
                <c:pt idx="113">
                  <c:v>14.1853</c:v>
                </c:pt>
                <c:pt idx="114">
                  <c:v>14.2409</c:v>
                </c:pt>
                <c:pt idx="115">
                  <c:v>14.357699999999999</c:v>
                </c:pt>
                <c:pt idx="116">
                  <c:v>14.222799999999999</c:v>
                </c:pt>
                <c:pt idx="117">
                  <c:v>14.418699999999999</c:v>
                </c:pt>
                <c:pt idx="118">
                  <c:v>14.5344</c:v>
                </c:pt>
                <c:pt idx="119">
                  <c:v>14.3438</c:v>
                </c:pt>
                <c:pt idx="120">
                  <c:v>14.3262</c:v>
                </c:pt>
                <c:pt idx="121">
                  <c:v>14.4473</c:v>
                </c:pt>
                <c:pt idx="122">
                  <c:v>14.5023</c:v>
                </c:pt>
                <c:pt idx="123">
                  <c:v>14.513400000000001</c:v>
                </c:pt>
                <c:pt idx="124">
                  <c:v>14.478300000000001</c:v>
                </c:pt>
                <c:pt idx="125">
                  <c:v>14.5585</c:v>
                </c:pt>
                <c:pt idx="126">
                  <c:v>14.512499999999999</c:v>
                </c:pt>
                <c:pt idx="127">
                  <c:v>14.51</c:v>
                </c:pt>
                <c:pt idx="128">
                  <c:v>14.4419</c:v>
                </c:pt>
                <c:pt idx="129">
                  <c:v>14.5367</c:v>
                </c:pt>
                <c:pt idx="130">
                  <c:v>14.6014</c:v>
                </c:pt>
                <c:pt idx="131">
                  <c:v>14.4788</c:v>
                </c:pt>
                <c:pt idx="132">
                  <c:v>14.523999999999999</c:v>
                </c:pt>
                <c:pt idx="133">
                  <c:v>14.5679</c:v>
                </c:pt>
                <c:pt idx="134">
                  <c:v>14.6408</c:v>
                </c:pt>
                <c:pt idx="135">
                  <c:v>14.799799999999999</c:v>
                </c:pt>
                <c:pt idx="136">
                  <c:v>14.8363</c:v>
                </c:pt>
              </c:numCache>
            </c:numRef>
          </c:val>
          <c:smooth val="0"/>
          <c:extLst>
            <c:ext xmlns:c16="http://schemas.microsoft.com/office/drawing/2014/chart" uri="{C3380CC4-5D6E-409C-BE32-E72D297353CC}">
              <c16:uniqueId val="{00000000-B7FA-B141-90C6-AF7BF010E001}"/>
            </c:ext>
          </c:extLst>
        </c:ser>
        <c:dLbls>
          <c:showLegendKey val="0"/>
          <c:showVal val="0"/>
          <c:showCatName val="0"/>
          <c:showSerName val="0"/>
          <c:showPercent val="0"/>
          <c:showBubbleSize val="0"/>
        </c:dLbls>
        <c:smooth val="0"/>
        <c:axId val="25931551"/>
        <c:axId val="25933183"/>
      </c:lineChart>
      <c:catAx>
        <c:axId val="259315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933183"/>
        <c:crosses val="autoZero"/>
        <c:auto val="1"/>
        <c:lblAlgn val="ctr"/>
        <c:lblOffset val="100"/>
        <c:noMultiLvlLbl val="0"/>
      </c:catAx>
      <c:valAx>
        <c:axId val="259331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93155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 Temp vs World Bank CO2'!$C$3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2"/>
            <c:dispRSqr val="0"/>
            <c:dispEq val="0"/>
          </c:trendline>
          <c:cat>
            <c:numRef>
              <c:f>'NASA Temp vs World Bank CO2'!$A$85:$A$165</c:f>
              <c:numCache>
                <c:formatCode>General</c:formatCode>
                <c:ptCount val="8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2021</c:v>
                </c:pt>
                <c:pt idx="62">
                  <c:v>2022</c:v>
                </c:pt>
                <c:pt idx="63">
                  <c:v>2023</c:v>
                </c:pt>
                <c:pt idx="64">
                  <c:v>2024</c:v>
                </c:pt>
                <c:pt idx="65">
                  <c:v>2025</c:v>
                </c:pt>
                <c:pt idx="66">
                  <c:v>2026</c:v>
                </c:pt>
                <c:pt idx="67">
                  <c:v>2027</c:v>
                </c:pt>
                <c:pt idx="68">
                  <c:v>2028</c:v>
                </c:pt>
                <c:pt idx="69">
                  <c:v>2029</c:v>
                </c:pt>
                <c:pt idx="70">
                  <c:v>2030</c:v>
                </c:pt>
                <c:pt idx="71">
                  <c:v>2031</c:v>
                </c:pt>
                <c:pt idx="72">
                  <c:v>2032</c:v>
                </c:pt>
                <c:pt idx="73">
                  <c:v>2033</c:v>
                </c:pt>
                <c:pt idx="74">
                  <c:v>2034</c:v>
                </c:pt>
                <c:pt idx="75">
                  <c:v>2035</c:v>
                </c:pt>
                <c:pt idx="76">
                  <c:v>2036</c:v>
                </c:pt>
                <c:pt idx="77">
                  <c:v>2037</c:v>
                </c:pt>
                <c:pt idx="78">
                  <c:v>2038</c:v>
                </c:pt>
                <c:pt idx="79">
                  <c:v>2039</c:v>
                </c:pt>
                <c:pt idx="80">
                  <c:v>2040</c:v>
                </c:pt>
              </c:numCache>
            </c:numRef>
          </c:cat>
          <c:val>
            <c:numRef>
              <c:f>'NASA Temp vs World Bank CO2'!$B$85:$B$165</c:f>
              <c:numCache>
                <c:formatCode>General</c:formatCode>
                <c:ptCount val="81"/>
                <c:pt idx="0">
                  <c:v>13.920400000000001</c:v>
                </c:pt>
                <c:pt idx="1">
                  <c:v>13.977499999999999</c:v>
                </c:pt>
                <c:pt idx="2">
                  <c:v>13.988799999999999</c:v>
                </c:pt>
                <c:pt idx="3">
                  <c:v>14.0068</c:v>
                </c:pt>
                <c:pt idx="4">
                  <c:v>13.750500000000001</c:v>
                </c:pt>
                <c:pt idx="5">
                  <c:v>13.821999999999999</c:v>
                </c:pt>
                <c:pt idx="6">
                  <c:v>13.8773</c:v>
                </c:pt>
                <c:pt idx="7">
                  <c:v>13.886900000000001</c:v>
                </c:pt>
                <c:pt idx="8">
                  <c:v>13.8704</c:v>
                </c:pt>
                <c:pt idx="9">
                  <c:v>13.992900000000001</c:v>
                </c:pt>
                <c:pt idx="10">
                  <c:v>13.937200000000001</c:v>
                </c:pt>
                <c:pt idx="11">
                  <c:v>13.8217</c:v>
                </c:pt>
                <c:pt idx="12">
                  <c:v>13.926399999999999</c:v>
                </c:pt>
                <c:pt idx="13">
                  <c:v>14.0641</c:v>
                </c:pt>
                <c:pt idx="14">
                  <c:v>13.828099999999999</c:v>
                </c:pt>
                <c:pt idx="15">
                  <c:v>13.9034</c:v>
                </c:pt>
                <c:pt idx="16">
                  <c:v>13.8208</c:v>
                </c:pt>
                <c:pt idx="17">
                  <c:v>14.097799999999999</c:v>
                </c:pt>
                <c:pt idx="18">
                  <c:v>14.0123</c:v>
                </c:pt>
                <c:pt idx="19">
                  <c:v>14.1273</c:v>
                </c:pt>
                <c:pt idx="20">
                  <c:v>14.1637</c:v>
                </c:pt>
                <c:pt idx="21">
                  <c:v>14.1999</c:v>
                </c:pt>
                <c:pt idx="22">
                  <c:v>14.0815</c:v>
                </c:pt>
                <c:pt idx="23">
                  <c:v>14.241099999999999</c:v>
                </c:pt>
                <c:pt idx="24">
                  <c:v>14.048999999999999</c:v>
                </c:pt>
                <c:pt idx="25">
                  <c:v>14.0342</c:v>
                </c:pt>
                <c:pt idx="26">
                  <c:v>14.1296</c:v>
                </c:pt>
                <c:pt idx="27">
                  <c:v>14.269600000000001</c:v>
                </c:pt>
                <c:pt idx="28">
                  <c:v>14.275700000000001</c:v>
                </c:pt>
                <c:pt idx="29">
                  <c:v>14.196999999999999</c:v>
                </c:pt>
                <c:pt idx="30">
                  <c:v>14.332800000000001</c:v>
                </c:pt>
                <c:pt idx="31">
                  <c:v>14.3055</c:v>
                </c:pt>
                <c:pt idx="32">
                  <c:v>14.1571</c:v>
                </c:pt>
                <c:pt idx="33">
                  <c:v>14.1853</c:v>
                </c:pt>
                <c:pt idx="34">
                  <c:v>14.2409</c:v>
                </c:pt>
                <c:pt idx="35">
                  <c:v>14.357699999999999</c:v>
                </c:pt>
                <c:pt idx="36">
                  <c:v>14.222799999999999</c:v>
                </c:pt>
                <c:pt idx="37">
                  <c:v>14.418699999999999</c:v>
                </c:pt>
                <c:pt idx="38">
                  <c:v>14.5344</c:v>
                </c:pt>
                <c:pt idx="39">
                  <c:v>14.3438</c:v>
                </c:pt>
                <c:pt idx="40">
                  <c:v>14.3262</c:v>
                </c:pt>
                <c:pt idx="41">
                  <c:v>14.4473</c:v>
                </c:pt>
                <c:pt idx="42">
                  <c:v>14.5023</c:v>
                </c:pt>
                <c:pt idx="43">
                  <c:v>14.513400000000001</c:v>
                </c:pt>
                <c:pt idx="44">
                  <c:v>14.478300000000001</c:v>
                </c:pt>
                <c:pt idx="45">
                  <c:v>14.5585</c:v>
                </c:pt>
                <c:pt idx="46">
                  <c:v>14.512499999999999</c:v>
                </c:pt>
                <c:pt idx="47">
                  <c:v>14.51</c:v>
                </c:pt>
                <c:pt idx="48">
                  <c:v>14.4419</c:v>
                </c:pt>
                <c:pt idx="49">
                  <c:v>14.5367</c:v>
                </c:pt>
                <c:pt idx="50">
                  <c:v>14.6014</c:v>
                </c:pt>
                <c:pt idx="51">
                  <c:v>14.4788</c:v>
                </c:pt>
                <c:pt idx="52">
                  <c:v>14.523999999999999</c:v>
                </c:pt>
                <c:pt idx="53">
                  <c:v>14.5679</c:v>
                </c:pt>
                <c:pt idx="54">
                  <c:v>14.6408</c:v>
                </c:pt>
                <c:pt idx="55">
                  <c:v>14.799799999999999</c:v>
                </c:pt>
                <c:pt idx="56">
                  <c:v>14.8363</c:v>
                </c:pt>
              </c:numCache>
            </c:numRef>
          </c:val>
          <c:smooth val="0"/>
          <c:extLst>
            <c:ext xmlns:c16="http://schemas.microsoft.com/office/drawing/2014/chart" uri="{C3380CC4-5D6E-409C-BE32-E72D297353CC}">
              <c16:uniqueId val="{00000001-ECAC-D74C-A32C-25CE0A9E0BE0}"/>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Year vs Actual Temp in Degrees C - 1880</a:t>
            </a:r>
            <a:r>
              <a:rPr lang="en-US" baseline="0"/>
              <a:t> - 1900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 Temp vs World Bank CO2'!$C$3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'NASA Temp vs World Bank CO2'!$A$5:$A$25</c:f>
              <c:numCache>
                <c:formatCode>General</c:formatCode>
                <c:ptCount val="21"/>
                <c:pt idx="0">
                  <c:v>1880</c:v>
                </c:pt>
                <c:pt idx="1">
                  <c:v>1881</c:v>
                </c:pt>
                <c:pt idx="2">
                  <c:v>1882</c:v>
                </c:pt>
                <c:pt idx="3">
                  <c:v>1883</c:v>
                </c:pt>
                <c:pt idx="4">
                  <c:v>1884</c:v>
                </c:pt>
                <c:pt idx="5">
                  <c:v>1885</c:v>
                </c:pt>
                <c:pt idx="6">
                  <c:v>1886</c:v>
                </c:pt>
                <c:pt idx="7">
                  <c:v>1887</c:v>
                </c:pt>
                <c:pt idx="8">
                  <c:v>1888</c:v>
                </c:pt>
                <c:pt idx="9">
                  <c:v>1889</c:v>
                </c:pt>
                <c:pt idx="10">
                  <c:v>1890</c:v>
                </c:pt>
                <c:pt idx="11">
                  <c:v>1891</c:v>
                </c:pt>
                <c:pt idx="12">
                  <c:v>1892</c:v>
                </c:pt>
                <c:pt idx="13">
                  <c:v>1893</c:v>
                </c:pt>
                <c:pt idx="14">
                  <c:v>1894</c:v>
                </c:pt>
                <c:pt idx="15">
                  <c:v>1895</c:v>
                </c:pt>
                <c:pt idx="16">
                  <c:v>1896</c:v>
                </c:pt>
                <c:pt idx="17">
                  <c:v>1897</c:v>
                </c:pt>
                <c:pt idx="18">
                  <c:v>1898</c:v>
                </c:pt>
                <c:pt idx="19">
                  <c:v>1899</c:v>
                </c:pt>
                <c:pt idx="20">
                  <c:v>1900</c:v>
                </c:pt>
              </c:numCache>
            </c:numRef>
          </c:cat>
          <c:val>
            <c:numRef>
              <c:f>'NASA Temp vs World Bank CO2'!$B$5:$B$25</c:f>
              <c:numCache>
                <c:formatCode>General</c:formatCode>
                <c:ptCount val="21"/>
                <c:pt idx="0">
                  <c:v>13.7852</c:v>
                </c:pt>
                <c:pt idx="1">
                  <c:v>13.837199999999999</c:v>
                </c:pt>
                <c:pt idx="2">
                  <c:v>13.8352</c:v>
                </c:pt>
                <c:pt idx="3">
                  <c:v>13.7576</c:v>
                </c:pt>
                <c:pt idx="4">
                  <c:v>13.6991</c:v>
                </c:pt>
                <c:pt idx="5">
                  <c:v>13.6875</c:v>
                </c:pt>
                <c:pt idx="6">
                  <c:v>13.6997</c:v>
                </c:pt>
                <c:pt idx="7">
                  <c:v>13.6511</c:v>
                </c:pt>
                <c:pt idx="8">
                  <c:v>13.7529</c:v>
                </c:pt>
                <c:pt idx="9">
                  <c:v>13.8018</c:v>
                </c:pt>
                <c:pt idx="10">
                  <c:v>13.577999999999999</c:v>
                </c:pt>
                <c:pt idx="11">
                  <c:v>13.646800000000001</c:v>
                </c:pt>
                <c:pt idx="12">
                  <c:v>13.5938</c:v>
                </c:pt>
                <c:pt idx="13">
                  <c:v>13.578799999999999</c:v>
                </c:pt>
                <c:pt idx="14">
                  <c:v>13.619199999999999</c:v>
                </c:pt>
                <c:pt idx="15">
                  <c:v>13.670999999999999</c:v>
                </c:pt>
                <c:pt idx="16">
                  <c:v>13.8026</c:v>
                </c:pt>
                <c:pt idx="17">
                  <c:v>13.7776</c:v>
                </c:pt>
                <c:pt idx="18">
                  <c:v>13.6454</c:v>
                </c:pt>
                <c:pt idx="19">
                  <c:v>13.7827</c:v>
                </c:pt>
                <c:pt idx="20">
                  <c:v>13.832100000000001</c:v>
                </c:pt>
              </c:numCache>
            </c:numRef>
          </c:val>
          <c:smooth val="0"/>
          <c:extLst>
            <c:ext xmlns:c16="http://schemas.microsoft.com/office/drawing/2014/chart" uri="{C3380CC4-5D6E-409C-BE32-E72D297353CC}">
              <c16:uniqueId val="{00000001-3CA1-5A43-B50A-FCD2F4D419AA}"/>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 Temp vs World Bank CO2'!$C$3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2"/>
            <c:dispRSqr val="0"/>
            <c:dispEq val="0"/>
          </c:trendline>
          <c:cat>
            <c:numRef>
              <c:f>'NASA Temp vs World Bank CO2'!$A$85:$A$165</c:f>
              <c:numCache>
                <c:formatCode>General</c:formatCode>
                <c:ptCount val="8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2021</c:v>
                </c:pt>
                <c:pt idx="62">
                  <c:v>2022</c:v>
                </c:pt>
                <c:pt idx="63">
                  <c:v>2023</c:v>
                </c:pt>
                <c:pt idx="64">
                  <c:v>2024</c:v>
                </c:pt>
                <c:pt idx="65">
                  <c:v>2025</c:v>
                </c:pt>
                <c:pt idx="66">
                  <c:v>2026</c:v>
                </c:pt>
                <c:pt idx="67">
                  <c:v>2027</c:v>
                </c:pt>
                <c:pt idx="68">
                  <c:v>2028</c:v>
                </c:pt>
                <c:pt idx="69">
                  <c:v>2029</c:v>
                </c:pt>
                <c:pt idx="70">
                  <c:v>2030</c:v>
                </c:pt>
                <c:pt idx="71">
                  <c:v>2031</c:v>
                </c:pt>
                <c:pt idx="72">
                  <c:v>2032</c:v>
                </c:pt>
                <c:pt idx="73">
                  <c:v>2033</c:v>
                </c:pt>
                <c:pt idx="74">
                  <c:v>2034</c:v>
                </c:pt>
                <c:pt idx="75">
                  <c:v>2035</c:v>
                </c:pt>
                <c:pt idx="76">
                  <c:v>2036</c:v>
                </c:pt>
                <c:pt idx="77">
                  <c:v>2037</c:v>
                </c:pt>
                <c:pt idx="78">
                  <c:v>2038</c:v>
                </c:pt>
                <c:pt idx="79">
                  <c:v>2039</c:v>
                </c:pt>
                <c:pt idx="80">
                  <c:v>2040</c:v>
                </c:pt>
              </c:numCache>
            </c:numRef>
          </c:cat>
          <c:val>
            <c:numRef>
              <c:f>'NASA Temp vs World Bank CO2'!$B$85:$B$165</c:f>
              <c:numCache>
                <c:formatCode>General</c:formatCode>
                <c:ptCount val="81"/>
                <c:pt idx="0">
                  <c:v>13.920400000000001</c:v>
                </c:pt>
                <c:pt idx="1">
                  <c:v>13.977499999999999</c:v>
                </c:pt>
                <c:pt idx="2">
                  <c:v>13.988799999999999</c:v>
                </c:pt>
                <c:pt idx="3">
                  <c:v>14.0068</c:v>
                </c:pt>
                <c:pt idx="4">
                  <c:v>13.750500000000001</c:v>
                </c:pt>
                <c:pt idx="5">
                  <c:v>13.821999999999999</c:v>
                </c:pt>
                <c:pt idx="6">
                  <c:v>13.8773</c:v>
                </c:pt>
                <c:pt idx="7">
                  <c:v>13.886900000000001</c:v>
                </c:pt>
                <c:pt idx="8">
                  <c:v>13.8704</c:v>
                </c:pt>
                <c:pt idx="9">
                  <c:v>13.992900000000001</c:v>
                </c:pt>
                <c:pt idx="10">
                  <c:v>13.937200000000001</c:v>
                </c:pt>
                <c:pt idx="11">
                  <c:v>13.8217</c:v>
                </c:pt>
                <c:pt idx="12">
                  <c:v>13.926399999999999</c:v>
                </c:pt>
                <c:pt idx="13">
                  <c:v>14.0641</c:v>
                </c:pt>
                <c:pt idx="14">
                  <c:v>13.828099999999999</c:v>
                </c:pt>
                <c:pt idx="15">
                  <c:v>13.9034</c:v>
                </c:pt>
                <c:pt idx="16">
                  <c:v>13.8208</c:v>
                </c:pt>
                <c:pt idx="17">
                  <c:v>14.097799999999999</c:v>
                </c:pt>
                <c:pt idx="18">
                  <c:v>14.0123</c:v>
                </c:pt>
                <c:pt idx="19">
                  <c:v>14.1273</c:v>
                </c:pt>
                <c:pt idx="20">
                  <c:v>14.1637</c:v>
                </c:pt>
                <c:pt idx="21">
                  <c:v>14.1999</c:v>
                </c:pt>
                <c:pt idx="22">
                  <c:v>14.0815</c:v>
                </c:pt>
                <c:pt idx="23">
                  <c:v>14.241099999999999</c:v>
                </c:pt>
                <c:pt idx="24">
                  <c:v>14.048999999999999</c:v>
                </c:pt>
                <c:pt idx="25">
                  <c:v>14.0342</c:v>
                </c:pt>
                <c:pt idx="26">
                  <c:v>14.1296</c:v>
                </c:pt>
                <c:pt idx="27">
                  <c:v>14.269600000000001</c:v>
                </c:pt>
                <c:pt idx="28">
                  <c:v>14.275700000000001</c:v>
                </c:pt>
                <c:pt idx="29">
                  <c:v>14.196999999999999</c:v>
                </c:pt>
                <c:pt idx="30">
                  <c:v>14.332800000000001</c:v>
                </c:pt>
                <c:pt idx="31">
                  <c:v>14.3055</c:v>
                </c:pt>
                <c:pt idx="32">
                  <c:v>14.1571</c:v>
                </c:pt>
                <c:pt idx="33">
                  <c:v>14.1853</c:v>
                </c:pt>
                <c:pt idx="34">
                  <c:v>14.2409</c:v>
                </c:pt>
                <c:pt idx="35">
                  <c:v>14.357699999999999</c:v>
                </c:pt>
                <c:pt idx="36">
                  <c:v>14.222799999999999</c:v>
                </c:pt>
                <c:pt idx="37">
                  <c:v>14.418699999999999</c:v>
                </c:pt>
                <c:pt idx="38">
                  <c:v>14.5344</c:v>
                </c:pt>
                <c:pt idx="39">
                  <c:v>14.3438</c:v>
                </c:pt>
                <c:pt idx="40">
                  <c:v>14.3262</c:v>
                </c:pt>
                <c:pt idx="41">
                  <c:v>14.4473</c:v>
                </c:pt>
                <c:pt idx="42">
                  <c:v>14.5023</c:v>
                </c:pt>
                <c:pt idx="43">
                  <c:v>14.513400000000001</c:v>
                </c:pt>
                <c:pt idx="44">
                  <c:v>14.478300000000001</c:v>
                </c:pt>
                <c:pt idx="45">
                  <c:v>14.5585</c:v>
                </c:pt>
                <c:pt idx="46">
                  <c:v>14.512499999999999</c:v>
                </c:pt>
                <c:pt idx="47">
                  <c:v>14.51</c:v>
                </c:pt>
                <c:pt idx="48">
                  <c:v>14.4419</c:v>
                </c:pt>
                <c:pt idx="49">
                  <c:v>14.5367</c:v>
                </c:pt>
                <c:pt idx="50">
                  <c:v>14.6014</c:v>
                </c:pt>
                <c:pt idx="51">
                  <c:v>14.4788</c:v>
                </c:pt>
                <c:pt idx="52">
                  <c:v>14.523999999999999</c:v>
                </c:pt>
                <c:pt idx="53">
                  <c:v>14.5679</c:v>
                </c:pt>
                <c:pt idx="54">
                  <c:v>14.6408</c:v>
                </c:pt>
                <c:pt idx="55">
                  <c:v>14.799799999999999</c:v>
                </c:pt>
                <c:pt idx="56">
                  <c:v>14.8363</c:v>
                </c:pt>
              </c:numCache>
            </c:numRef>
          </c:val>
          <c:smooth val="0"/>
          <c:extLst>
            <c:ext xmlns:c16="http://schemas.microsoft.com/office/drawing/2014/chart" uri="{C3380CC4-5D6E-409C-BE32-E72D297353CC}">
              <c16:uniqueId val="{00000001-6666-2946-AE7E-418F681F0618}"/>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Year vs Actual Temp in Degrees C - 1996- 2016</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4.8182053907198999E-2"/>
          <c:y val="1.5639569638737447E-2"/>
          <c:w val="0.92193176508343933"/>
          <c:h val="0.82829222664736102"/>
        </c:manualLayout>
      </c:layout>
      <c:lineChart>
        <c:grouping val="standard"/>
        <c:varyColors val="0"/>
        <c:ser>
          <c:idx val="0"/>
          <c:order val="0"/>
          <c:tx>
            <c:strRef>
              <c:f>'NASA Temp vs World Bank CO2'!$C$3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'NASA Temp vs World Bank CO2'!$A$121:$A$141</c:f>
              <c:numCache>
                <c:formatCode>General</c:formatCode>
                <c:ptCount val="21"/>
                <c:pt idx="0">
                  <c:v>1996</c:v>
                </c:pt>
                <c:pt idx="1">
                  <c:v>1997</c:v>
                </c:pt>
                <c:pt idx="2">
                  <c:v>1998</c:v>
                </c:pt>
                <c:pt idx="3">
                  <c:v>1999</c:v>
                </c:pt>
                <c:pt idx="4">
                  <c:v>2000</c:v>
                </c:pt>
                <c:pt idx="5">
                  <c:v>2001</c:v>
                </c:pt>
                <c:pt idx="6">
                  <c:v>2002</c:v>
                </c:pt>
                <c:pt idx="7">
                  <c:v>2003</c:v>
                </c:pt>
                <c:pt idx="8">
                  <c:v>2004</c:v>
                </c:pt>
                <c:pt idx="9">
                  <c:v>2005</c:v>
                </c:pt>
                <c:pt idx="10">
                  <c:v>2006</c:v>
                </c:pt>
                <c:pt idx="11">
                  <c:v>2007</c:v>
                </c:pt>
                <c:pt idx="12">
                  <c:v>2008</c:v>
                </c:pt>
                <c:pt idx="13">
                  <c:v>2009</c:v>
                </c:pt>
                <c:pt idx="14">
                  <c:v>2010</c:v>
                </c:pt>
                <c:pt idx="15">
                  <c:v>2011</c:v>
                </c:pt>
                <c:pt idx="16">
                  <c:v>2012</c:v>
                </c:pt>
                <c:pt idx="17">
                  <c:v>2013</c:v>
                </c:pt>
                <c:pt idx="18">
                  <c:v>2014</c:v>
                </c:pt>
                <c:pt idx="19">
                  <c:v>2015</c:v>
                </c:pt>
                <c:pt idx="20">
                  <c:v>2016</c:v>
                </c:pt>
              </c:numCache>
            </c:numRef>
          </c:cat>
          <c:val>
            <c:numRef>
              <c:f>'NASA Temp vs World Bank CO2'!$B$121:$B$141</c:f>
              <c:numCache>
                <c:formatCode>General</c:formatCode>
                <c:ptCount val="21"/>
                <c:pt idx="0">
                  <c:v>14.222799999999999</c:v>
                </c:pt>
                <c:pt idx="1">
                  <c:v>14.418699999999999</c:v>
                </c:pt>
                <c:pt idx="2">
                  <c:v>14.5344</c:v>
                </c:pt>
                <c:pt idx="3">
                  <c:v>14.3438</c:v>
                </c:pt>
                <c:pt idx="4">
                  <c:v>14.3262</c:v>
                </c:pt>
                <c:pt idx="5">
                  <c:v>14.4473</c:v>
                </c:pt>
                <c:pt idx="6">
                  <c:v>14.5023</c:v>
                </c:pt>
                <c:pt idx="7">
                  <c:v>14.513400000000001</c:v>
                </c:pt>
                <c:pt idx="8">
                  <c:v>14.478300000000001</c:v>
                </c:pt>
                <c:pt idx="9">
                  <c:v>14.5585</c:v>
                </c:pt>
                <c:pt idx="10">
                  <c:v>14.512499999999999</c:v>
                </c:pt>
                <c:pt idx="11">
                  <c:v>14.51</c:v>
                </c:pt>
                <c:pt idx="12">
                  <c:v>14.4419</c:v>
                </c:pt>
                <c:pt idx="13">
                  <c:v>14.5367</c:v>
                </c:pt>
                <c:pt idx="14">
                  <c:v>14.6014</c:v>
                </c:pt>
                <c:pt idx="15">
                  <c:v>14.4788</c:v>
                </c:pt>
                <c:pt idx="16">
                  <c:v>14.523999999999999</c:v>
                </c:pt>
                <c:pt idx="17">
                  <c:v>14.5679</c:v>
                </c:pt>
                <c:pt idx="18">
                  <c:v>14.6408</c:v>
                </c:pt>
                <c:pt idx="19">
                  <c:v>14.799799999999999</c:v>
                </c:pt>
                <c:pt idx="20">
                  <c:v>14.8363</c:v>
                </c:pt>
              </c:numCache>
            </c:numRef>
          </c:val>
          <c:smooth val="0"/>
          <c:extLst>
            <c:ext xmlns:c16="http://schemas.microsoft.com/office/drawing/2014/chart" uri="{C3380CC4-5D6E-409C-BE32-E72D297353CC}">
              <c16:uniqueId val="{00000001-8D64-4D4D-9615-EFCB9C43EFFD}"/>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Year vs Actual Temp in Degrees C - 1966- 2016</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 Temp vs World Bank CO2'!$C$3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2"/>
            <c:dispRSqr val="0"/>
            <c:dispEq val="0"/>
          </c:trendline>
          <c:trendline>
            <c:spPr>
              <a:ln w="19050" cap="rnd">
                <a:solidFill>
                  <a:schemeClr val="accent1"/>
                </a:solidFill>
                <a:prstDash val="sysDot"/>
              </a:ln>
              <a:effectLst/>
            </c:spPr>
            <c:trendlineType val="linear"/>
            <c:dispRSqr val="0"/>
            <c:dispEq val="0"/>
          </c:trendline>
          <c:cat>
            <c:numRef>
              <c:f>'NASA Temp vs World Bank CO2'!$A$91:$A$165</c:f>
              <c:numCache>
                <c:formatCode>General</c:formatCode>
                <c:ptCount val="75"/>
                <c:pt idx="0">
                  <c:v>1966</c:v>
                </c:pt>
                <c:pt idx="1">
                  <c:v>1967</c:v>
                </c:pt>
                <c:pt idx="2">
                  <c:v>1968</c:v>
                </c:pt>
                <c:pt idx="3">
                  <c:v>1969</c:v>
                </c:pt>
                <c:pt idx="4">
                  <c:v>1970</c:v>
                </c:pt>
                <c:pt idx="5">
                  <c:v>1971</c:v>
                </c:pt>
                <c:pt idx="6">
                  <c:v>1972</c:v>
                </c:pt>
                <c:pt idx="7">
                  <c:v>1973</c:v>
                </c:pt>
                <c:pt idx="8">
                  <c:v>1974</c:v>
                </c:pt>
                <c:pt idx="9">
                  <c:v>1975</c:v>
                </c:pt>
                <c:pt idx="10">
                  <c:v>1976</c:v>
                </c:pt>
                <c:pt idx="11">
                  <c:v>1977</c:v>
                </c:pt>
                <c:pt idx="12">
                  <c:v>1978</c:v>
                </c:pt>
                <c:pt idx="13">
                  <c:v>1979</c:v>
                </c:pt>
                <c:pt idx="14">
                  <c:v>1980</c:v>
                </c:pt>
                <c:pt idx="15">
                  <c:v>1981</c:v>
                </c:pt>
                <c:pt idx="16">
                  <c:v>1982</c:v>
                </c:pt>
                <c:pt idx="17">
                  <c:v>1983</c:v>
                </c:pt>
                <c:pt idx="18">
                  <c:v>1984</c:v>
                </c:pt>
                <c:pt idx="19">
                  <c:v>1985</c:v>
                </c:pt>
                <c:pt idx="20">
                  <c:v>1986</c:v>
                </c:pt>
                <c:pt idx="21">
                  <c:v>1987</c:v>
                </c:pt>
                <c:pt idx="22">
                  <c:v>1988</c:v>
                </c:pt>
                <c:pt idx="23">
                  <c:v>1989</c:v>
                </c:pt>
                <c:pt idx="24">
                  <c:v>1990</c:v>
                </c:pt>
                <c:pt idx="25">
                  <c:v>1991</c:v>
                </c:pt>
                <c:pt idx="26">
                  <c:v>1992</c:v>
                </c:pt>
                <c:pt idx="27">
                  <c:v>1993</c:v>
                </c:pt>
                <c:pt idx="28">
                  <c:v>1994</c:v>
                </c:pt>
                <c:pt idx="29">
                  <c:v>1995</c:v>
                </c:pt>
                <c:pt idx="30">
                  <c:v>1996</c:v>
                </c:pt>
                <c:pt idx="31">
                  <c:v>1997</c:v>
                </c:pt>
                <c:pt idx="32">
                  <c:v>1998</c:v>
                </c:pt>
                <c:pt idx="33">
                  <c:v>1999</c:v>
                </c:pt>
                <c:pt idx="34">
                  <c:v>2000</c:v>
                </c:pt>
                <c:pt idx="35">
                  <c:v>2001</c:v>
                </c:pt>
                <c:pt idx="36">
                  <c:v>2002</c:v>
                </c:pt>
                <c:pt idx="37">
                  <c:v>2003</c:v>
                </c:pt>
                <c:pt idx="38">
                  <c:v>2004</c:v>
                </c:pt>
                <c:pt idx="39">
                  <c:v>2005</c:v>
                </c:pt>
                <c:pt idx="40">
                  <c:v>2006</c:v>
                </c:pt>
                <c:pt idx="41">
                  <c:v>2007</c:v>
                </c:pt>
                <c:pt idx="42">
                  <c:v>2008</c:v>
                </c:pt>
                <c:pt idx="43">
                  <c:v>2009</c:v>
                </c:pt>
                <c:pt idx="44">
                  <c:v>2010</c:v>
                </c:pt>
                <c:pt idx="45">
                  <c:v>2011</c:v>
                </c:pt>
                <c:pt idx="46">
                  <c:v>2012</c:v>
                </c:pt>
                <c:pt idx="47">
                  <c:v>2013</c:v>
                </c:pt>
                <c:pt idx="48">
                  <c:v>2014</c:v>
                </c:pt>
                <c:pt idx="49">
                  <c:v>2015</c:v>
                </c:pt>
                <c:pt idx="50">
                  <c:v>2016</c:v>
                </c:pt>
                <c:pt idx="51">
                  <c:v>2017</c:v>
                </c:pt>
                <c:pt idx="52">
                  <c:v>2018</c:v>
                </c:pt>
                <c:pt idx="53">
                  <c:v>2019</c:v>
                </c:pt>
                <c:pt idx="54">
                  <c:v>2020</c:v>
                </c:pt>
                <c:pt idx="55">
                  <c:v>2021</c:v>
                </c:pt>
                <c:pt idx="56">
                  <c:v>2022</c:v>
                </c:pt>
                <c:pt idx="57">
                  <c:v>2023</c:v>
                </c:pt>
                <c:pt idx="58">
                  <c:v>2024</c:v>
                </c:pt>
                <c:pt idx="59">
                  <c:v>2025</c:v>
                </c:pt>
                <c:pt idx="60">
                  <c:v>2026</c:v>
                </c:pt>
                <c:pt idx="61">
                  <c:v>2027</c:v>
                </c:pt>
                <c:pt idx="62">
                  <c:v>2028</c:v>
                </c:pt>
                <c:pt idx="63">
                  <c:v>2029</c:v>
                </c:pt>
                <c:pt idx="64">
                  <c:v>2030</c:v>
                </c:pt>
                <c:pt idx="65">
                  <c:v>2031</c:v>
                </c:pt>
                <c:pt idx="66">
                  <c:v>2032</c:v>
                </c:pt>
                <c:pt idx="67">
                  <c:v>2033</c:v>
                </c:pt>
                <c:pt idx="68">
                  <c:v>2034</c:v>
                </c:pt>
                <c:pt idx="69">
                  <c:v>2035</c:v>
                </c:pt>
                <c:pt idx="70">
                  <c:v>2036</c:v>
                </c:pt>
                <c:pt idx="71">
                  <c:v>2037</c:v>
                </c:pt>
                <c:pt idx="72">
                  <c:v>2038</c:v>
                </c:pt>
                <c:pt idx="73">
                  <c:v>2039</c:v>
                </c:pt>
                <c:pt idx="74">
                  <c:v>2040</c:v>
                </c:pt>
              </c:numCache>
            </c:numRef>
          </c:cat>
          <c:val>
            <c:numRef>
              <c:f>'NASA Temp vs World Bank CO2'!$B$91:$B$165</c:f>
              <c:numCache>
                <c:formatCode>General</c:formatCode>
                <c:ptCount val="75"/>
                <c:pt idx="0">
                  <c:v>13.8773</c:v>
                </c:pt>
                <c:pt idx="1">
                  <c:v>13.886900000000001</c:v>
                </c:pt>
                <c:pt idx="2">
                  <c:v>13.8704</c:v>
                </c:pt>
                <c:pt idx="3">
                  <c:v>13.992900000000001</c:v>
                </c:pt>
                <c:pt idx="4">
                  <c:v>13.937200000000001</c:v>
                </c:pt>
                <c:pt idx="5">
                  <c:v>13.8217</c:v>
                </c:pt>
                <c:pt idx="6">
                  <c:v>13.926399999999999</c:v>
                </c:pt>
                <c:pt idx="7">
                  <c:v>14.0641</c:v>
                </c:pt>
                <c:pt idx="8">
                  <c:v>13.828099999999999</c:v>
                </c:pt>
                <c:pt idx="9">
                  <c:v>13.9034</c:v>
                </c:pt>
                <c:pt idx="10">
                  <c:v>13.8208</c:v>
                </c:pt>
                <c:pt idx="11">
                  <c:v>14.097799999999999</c:v>
                </c:pt>
                <c:pt idx="12">
                  <c:v>14.0123</c:v>
                </c:pt>
                <c:pt idx="13">
                  <c:v>14.1273</c:v>
                </c:pt>
                <c:pt idx="14">
                  <c:v>14.1637</c:v>
                </c:pt>
                <c:pt idx="15">
                  <c:v>14.1999</c:v>
                </c:pt>
                <c:pt idx="16">
                  <c:v>14.0815</c:v>
                </c:pt>
                <c:pt idx="17">
                  <c:v>14.241099999999999</c:v>
                </c:pt>
                <c:pt idx="18">
                  <c:v>14.048999999999999</c:v>
                </c:pt>
                <c:pt idx="19">
                  <c:v>14.0342</c:v>
                </c:pt>
                <c:pt idx="20">
                  <c:v>14.1296</c:v>
                </c:pt>
                <c:pt idx="21">
                  <c:v>14.269600000000001</c:v>
                </c:pt>
                <c:pt idx="22">
                  <c:v>14.275700000000001</c:v>
                </c:pt>
                <c:pt idx="23">
                  <c:v>14.196999999999999</c:v>
                </c:pt>
                <c:pt idx="24">
                  <c:v>14.332800000000001</c:v>
                </c:pt>
                <c:pt idx="25">
                  <c:v>14.3055</c:v>
                </c:pt>
                <c:pt idx="26">
                  <c:v>14.1571</c:v>
                </c:pt>
                <c:pt idx="27">
                  <c:v>14.1853</c:v>
                </c:pt>
                <c:pt idx="28">
                  <c:v>14.2409</c:v>
                </c:pt>
                <c:pt idx="29">
                  <c:v>14.357699999999999</c:v>
                </c:pt>
                <c:pt idx="30">
                  <c:v>14.222799999999999</c:v>
                </c:pt>
                <c:pt idx="31">
                  <c:v>14.418699999999999</c:v>
                </c:pt>
                <c:pt idx="32">
                  <c:v>14.5344</c:v>
                </c:pt>
                <c:pt idx="33">
                  <c:v>14.3438</c:v>
                </c:pt>
                <c:pt idx="34">
                  <c:v>14.3262</c:v>
                </c:pt>
                <c:pt idx="35">
                  <c:v>14.4473</c:v>
                </c:pt>
                <c:pt idx="36">
                  <c:v>14.5023</c:v>
                </c:pt>
                <c:pt idx="37">
                  <c:v>14.513400000000001</c:v>
                </c:pt>
                <c:pt idx="38">
                  <c:v>14.478300000000001</c:v>
                </c:pt>
                <c:pt idx="39">
                  <c:v>14.5585</c:v>
                </c:pt>
                <c:pt idx="40">
                  <c:v>14.512499999999999</c:v>
                </c:pt>
                <c:pt idx="41">
                  <c:v>14.51</c:v>
                </c:pt>
                <c:pt idx="42">
                  <c:v>14.4419</c:v>
                </c:pt>
                <c:pt idx="43">
                  <c:v>14.5367</c:v>
                </c:pt>
                <c:pt idx="44">
                  <c:v>14.6014</c:v>
                </c:pt>
                <c:pt idx="45">
                  <c:v>14.4788</c:v>
                </c:pt>
                <c:pt idx="46">
                  <c:v>14.523999999999999</c:v>
                </c:pt>
                <c:pt idx="47">
                  <c:v>14.5679</c:v>
                </c:pt>
                <c:pt idx="48">
                  <c:v>14.6408</c:v>
                </c:pt>
                <c:pt idx="49">
                  <c:v>14.799799999999999</c:v>
                </c:pt>
                <c:pt idx="50">
                  <c:v>14.8363</c:v>
                </c:pt>
              </c:numCache>
            </c:numRef>
          </c:val>
          <c:smooth val="0"/>
          <c:extLst>
            <c:ext xmlns:c16="http://schemas.microsoft.com/office/drawing/2014/chart" uri="{C3380CC4-5D6E-409C-BE32-E72D297353CC}">
              <c16:uniqueId val="{00000002-18BF-8244-85DE-668646C32309}"/>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Global Average Temperature vs CO2 Emissions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 Temp vs World Bank CO2'!$E$181</c:f>
              <c:strCache>
                <c:ptCount val="1"/>
                <c:pt idx="0">
                  <c:v>Temperature</c:v>
                </c:pt>
              </c:strCache>
            </c:strRef>
          </c:tx>
          <c:spPr>
            <a:ln w="28575" cap="rnd">
              <a:solidFill>
                <a:schemeClr val="accent1"/>
              </a:solidFill>
              <a:round/>
            </a:ln>
            <a:effectLst/>
          </c:spPr>
          <c:marker>
            <c:symbol val="none"/>
          </c:marker>
          <c:cat>
            <c:numRef>
              <c:f>'NASA Temp vs World Bank CO2'!$A$85:$A$139</c:f>
              <c:numCache>
                <c:formatCode>General</c:formatCode>
                <c:ptCount val="55"/>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numCache>
            </c:numRef>
          </c:cat>
          <c:val>
            <c:numRef>
              <c:f>'NASA Temp vs World Bank CO2'!$B$85:$B$139</c:f>
              <c:numCache>
                <c:formatCode>General</c:formatCode>
                <c:ptCount val="55"/>
                <c:pt idx="0">
                  <c:v>13.920400000000001</c:v>
                </c:pt>
                <c:pt idx="1">
                  <c:v>13.977499999999999</c:v>
                </c:pt>
                <c:pt idx="2">
                  <c:v>13.988799999999999</c:v>
                </c:pt>
                <c:pt idx="3">
                  <c:v>14.0068</c:v>
                </c:pt>
                <c:pt idx="4">
                  <c:v>13.750500000000001</c:v>
                </c:pt>
                <c:pt idx="5">
                  <c:v>13.821999999999999</c:v>
                </c:pt>
                <c:pt idx="6">
                  <c:v>13.8773</c:v>
                </c:pt>
                <c:pt idx="7">
                  <c:v>13.886900000000001</c:v>
                </c:pt>
                <c:pt idx="8">
                  <c:v>13.8704</c:v>
                </c:pt>
                <c:pt idx="9">
                  <c:v>13.992900000000001</c:v>
                </c:pt>
                <c:pt idx="10">
                  <c:v>13.937200000000001</c:v>
                </c:pt>
                <c:pt idx="11">
                  <c:v>13.8217</c:v>
                </c:pt>
                <c:pt idx="12">
                  <c:v>13.926399999999999</c:v>
                </c:pt>
                <c:pt idx="13">
                  <c:v>14.0641</c:v>
                </c:pt>
                <c:pt idx="14">
                  <c:v>13.828099999999999</c:v>
                </c:pt>
                <c:pt idx="15">
                  <c:v>13.9034</c:v>
                </c:pt>
                <c:pt idx="16">
                  <c:v>13.8208</c:v>
                </c:pt>
                <c:pt idx="17">
                  <c:v>14.097799999999999</c:v>
                </c:pt>
                <c:pt idx="18">
                  <c:v>14.0123</c:v>
                </c:pt>
                <c:pt idx="19">
                  <c:v>14.1273</c:v>
                </c:pt>
                <c:pt idx="20">
                  <c:v>14.1637</c:v>
                </c:pt>
                <c:pt idx="21">
                  <c:v>14.1999</c:v>
                </c:pt>
                <c:pt idx="22">
                  <c:v>14.0815</c:v>
                </c:pt>
                <c:pt idx="23">
                  <c:v>14.241099999999999</c:v>
                </c:pt>
                <c:pt idx="24">
                  <c:v>14.048999999999999</c:v>
                </c:pt>
                <c:pt idx="25">
                  <c:v>14.0342</c:v>
                </c:pt>
                <c:pt idx="26">
                  <c:v>14.1296</c:v>
                </c:pt>
                <c:pt idx="27">
                  <c:v>14.269600000000001</c:v>
                </c:pt>
                <c:pt idx="28">
                  <c:v>14.275700000000001</c:v>
                </c:pt>
                <c:pt idx="29">
                  <c:v>14.196999999999999</c:v>
                </c:pt>
                <c:pt idx="30">
                  <c:v>14.332800000000001</c:v>
                </c:pt>
                <c:pt idx="31">
                  <c:v>14.3055</c:v>
                </c:pt>
                <c:pt idx="32">
                  <c:v>14.1571</c:v>
                </c:pt>
                <c:pt idx="33">
                  <c:v>14.1853</c:v>
                </c:pt>
                <c:pt idx="34">
                  <c:v>14.2409</c:v>
                </c:pt>
                <c:pt idx="35">
                  <c:v>14.357699999999999</c:v>
                </c:pt>
                <c:pt idx="36">
                  <c:v>14.222799999999999</c:v>
                </c:pt>
                <c:pt idx="37">
                  <c:v>14.418699999999999</c:v>
                </c:pt>
                <c:pt idx="38">
                  <c:v>14.5344</c:v>
                </c:pt>
                <c:pt idx="39">
                  <c:v>14.3438</c:v>
                </c:pt>
                <c:pt idx="40">
                  <c:v>14.3262</c:v>
                </c:pt>
                <c:pt idx="41">
                  <c:v>14.4473</c:v>
                </c:pt>
                <c:pt idx="42">
                  <c:v>14.5023</c:v>
                </c:pt>
                <c:pt idx="43">
                  <c:v>14.513400000000001</c:v>
                </c:pt>
                <c:pt idx="44">
                  <c:v>14.478300000000001</c:v>
                </c:pt>
                <c:pt idx="45">
                  <c:v>14.5585</c:v>
                </c:pt>
                <c:pt idx="46">
                  <c:v>14.512499999999999</c:v>
                </c:pt>
                <c:pt idx="47">
                  <c:v>14.51</c:v>
                </c:pt>
                <c:pt idx="48">
                  <c:v>14.4419</c:v>
                </c:pt>
                <c:pt idx="49">
                  <c:v>14.5367</c:v>
                </c:pt>
                <c:pt idx="50">
                  <c:v>14.6014</c:v>
                </c:pt>
                <c:pt idx="51">
                  <c:v>14.4788</c:v>
                </c:pt>
                <c:pt idx="52">
                  <c:v>14.523999999999999</c:v>
                </c:pt>
                <c:pt idx="53">
                  <c:v>14.5679</c:v>
                </c:pt>
                <c:pt idx="54">
                  <c:v>14.6408</c:v>
                </c:pt>
              </c:numCache>
            </c:numRef>
          </c:val>
          <c:smooth val="0"/>
          <c:extLst>
            <c:ext xmlns:c16="http://schemas.microsoft.com/office/drawing/2014/chart" uri="{C3380CC4-5D6E-409C-BE32-E72D297353CC}">
              <c16:uniqueId val="{00000000-5B5F-6946-BBD6-0260A2CCF9AB}"/>
            </c:ext>
          </c:extLst>
        </c:ser>
        <c:dLbls>
          <c:showLegendKey val="0"/>
          <c:showVal val="0"/>
          <c:showCatName val="0"/>
          <c:showSerName val="0"/>
          <c:showPercent val="0"/>
          <c:showBubbleSize val="0"/>
        </c:dLbls>
        <c:marker val="1"/>
        <c:smooth val="0"/>
        <c:axId val="93431935"/>
        <c:axId val="93521583"/>
      </c:lineChart>
      <c:lineChart>
        <c:grouping val="standard"/>
        <c:varyColors val="0"/>
        <c:ser>
          <c:idx val="1"/>
          <c:order val="1"/>
          <c:tx>
            <c:strRef>
              <c:f>'NASA Temp vs World Bank CO2'!$E$182</c:f>
              <c:strCache>
                <c:ptCount val="1"/>
                <c:pt idx="0">
                  <c:v>CO2 Emissions</c:v>
                </c:pt>
              </c:strCache>
            </c:strRef>
          </c:tx>
          <c:spPr>
            <a:ln w="28575" cap="rnd">
              <a:solidFill>
                <a:schemeClr val="accent2"/>
              </a:solidFill>
              <a:round/>
            </a:ln>
            <a:effectLst/>
          </c:spPr>
          <c:marker>
            <c:symbol val="none"/>
          </c:marker>
          <c:cat>
            <c:numRef>
              <c:f>'NASA Temp vs World Bank CO2'!$A$85:$A$139</c:f>
              <c:numCache>
                <c:formatCode>General</c:formatCode>
                <c:ptCount val="55"/>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numCache>
            </c:numRef>
          </c:cat>
          <c:val>
            <c:numRef>
              <c:f>'NASA Temp vs World Bank CO2'!$D$85:$D$139</c:f>
              <c:numCache>
                <c:formatCode>General</c:formatCode>
                <c:ptCount val="55"/>
                <c:pt idx="0">
                  <c:v>9.3967058350000006</c:v>
                </c:pt>
                <c:pt idx="1">
                  <c:v>9.4344025949999999</c:v>
                </c:pt>
                <c:pt idx="2">
                  <c:v>9.818839874</c:v>
                </c:pt>
                <c:pt idx="3">
                  <c:v>10.355747346000001</c:v>
                </c:pt>
                <c:pt idx="4">
                  <c:v>10.947007092</c:v>
                </c:pt>
                <c:pt idx="5">
                  <c:v>11.433441975999999</c:v>
                </c:pt>
                <c:pt idx="6">
                  <c:v>12.009447002</c:v>
                </c:pt>
                <c:pt idx="7">
                  <c:v>12.389685565999999</c:v>
                </c:pt>
                <c:pt idx="8">
                  <c:v>13.017193607000001</c:v>
                </c:pt>
                <c:pt idx="9">
                  <c:v>13.797116835999999</c:v>
                </c:pt>
                <c:pt idx="10">
                  <c:v>14.788798313999999</c:v>
                </c:pt>
                <c:pt idx="11">
                  <c:v>15.323175556000001</c:v>
                </c:pt>
                <c:pt idx="12">
                  <c:v>15.957192522</c:v>
                </c:pt>
                <c:pt idx="13">
                  <c:v>16.822109477000001</c:v>
                </c:pt>
                <c:pt idx="14">
                  <c:v>16.850822087000001</c:v>
                </c:pt>
                <c:pt idx="15">
                  <c:v>16.745791872999998</c:v>
                </c:pt>
                <c:pt idx="16">
                  <c:v>17.726098317000002</c:v>
                </c:pt>
                <c:pt idx="17">
                  <c:v>18.279804316</c:v>
                </c:pt>
                <c:pt idx="18">
                  <c:v>18.497906475000001</c:v>
                </c:pt>
                <c:pt idx="19">
                  <c:v>19.533547949000003</c:v>
                </c:pt>
                <c:pt idx="20">
                  <c:v>19.324327263999997</c:v>
                </c:pt>
                <c:pt idx="21">
                  <c:v>18.726246897999999</c:v>
                </c:pt>
                <c:pt idx="22">
                  <c:v>18.562353999999999</c:v>
                </c:pt>
                <c:pt idx="23">
                  <c:v>18.484356909999999</c:v>
                </c:pt>
                <c:pt idx="24">
                  <c:v>19.145865375</c:v>
                </c:pt>
                <c:pt idx="25">
                  <c:v>19.719241161999999</c:v>
                </c:pt>
                <c:pt idx="26">
                  <c:v>20.315356015999999</c:v>
                </c:pt>
                <c:pt idx="27">
                  <c:v>20.817151963000001</c:v>
                </c:pt>
                <c:pt idx="28">
                  <c:v>21.565403313000001</c:v>
                </c:pt>
                <c:pt idx="29">
                  <c:v>22.029385156</c:v>
                </c:pt>
                <c:pt idx="30">
                  <c:v>22.149402399</c:v>
                </c:pt>
                <c:pt idx="31">
                  <c:v>22.403928868999998</c:v>
                </c:pt>
                <c:pt idx="32">
                  <c:v>22.183417491</c:v>
                </c:pt>
                <c:pt idx="33">
                  <c:v>22.16217456</c:v>
                </c:pt>
                <c:pt idx="34">
                  <c:v>22.551690634</c:v>
                </c:pt>
                <c:pt idx="35">
                  <c:v>23.037524129999998</c:v>
                </c:pt>
                <c:pt idx="36">
                  <c:v>23.571556674</c:v>
                </c:pt>
                <c:pt idx="37">
                  <c:v>23.975007348000002</c:v>
                </c:pt>
                <c:pt idx="38">
                  <c:v>24.114191999999999</c:v>
                </c:pt>
                <c:pt idx="39">
                  <c:v>24.059187000000001</c:v>
                </c:pt>
                <c:pt idx="40">
                  <c:v>24.689910999999999</c:v>
                </c:pt>
                <c:pt idx="41">
                  <c:v>25.276630999999998</c:v>
                </c:pt>
                <c:pt idx="42">
                  <c:v>25.646998</c:v>
                </c:pt>
                <c:pt idx="43">
                  <c:v>27.047792000000001</c:v>
                </c:pt>
                <c:pt idx="44">
                  <c:v>28.393581000000001</c:v>
                </c:pt>
                <c:pt idx="45">
                  <c:v>29.490013999999999</c:v>
                </c:pt>
                <c:pt idx="46">
                  <c:v>30.568111999999999</c:v>
                </c:pt>
                <c:pt idx="47">
                  <c:v>31.180501</c:v>
                </c:pt>
                <c:pt idx="48">
                  <c:v>32.181592000000002</c:v>
                </c:pt>
                <c:pt idx="49">
                  <c:v>31.891898999999999</c:v>
                </c:pt>
                <c:pt idx="50">
                  <c:v>33.472375999999997</c:v>
                </c:pt>
                <c:pt idx="51">
                  <c:v>34.847501000000001</c:v>
                </c:pt>
                <c:pt idx="52">
                  <c:v>35.470891000000002</c:v>
                </c:pt>
                <c:pt idx="53">
                  <c:v>35.837591000000003</c:v>
                </c:pt>
                <c:pt idx="54">
                  <c:v>36.138285000000003</c:v>
                </c:pt>
              </c:numCache>
            </c:numRef>
          </c:val>
          <c:smooth val="0"/>
          <c:extLst>
            <c:ext xmlns:c16="http://schemas.microsoft.com/office/drawing/2014/chart" uri="{C3380CC4-5D6E-409C-BE32-E72D297353CC}">
              <c16:uniqueId val="{00000039-5B5F-6946-BBD6-0260A2CCF9AB}"/>
            </c:ext>
          </c:extLst>
        </c:ser>
        <c:dLbls>
          <c:showLegendKey val="0"/>
          <c:showVal val="0"/>
          <c:showCatName val="0"/>
          <c:showSerName val="0"/>
          <c:showPercent val="0"/>
          <c:showBubbleSize val="0"/>
        </c:dLbls>
        <c:marker val="1"/>
        <c:smooth val="0"/>
        <c:axId val="45880207"/>
        <c:axId val="74152671"/>
      </c:lineChart>
      <c:catAx>
        <c:axId val="93431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521583"/>
        <c:crosses val="autoZero"/>
        <c:auto val="1"/>
        <c:lblAlgn val="ctr"/>
        <c:lblOffset val="100"/>
        <c:noMultiLvlLbl val="0"/>
      </c:catAx>
      <c:valAx>
        <c:axId val="9352158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Temperature in degrees Celcius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431935"/>
        <c:crosses val="autoZero"/>
        <c:crossBetween val="between"/>
      </c:valAx>
      <c:valAx>
        <c:axId val="74152671"/>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CO2 emissions in billion tonnes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880207"/>
        <c:crosses val="max"/>
        <c:crossBetween val="between"/>
      </c:valAx>
      <c:catAx>
        <c:axId val="45880207"/>
        <c:scaling>
          <c:orientation val="minMax"/>
        </c:scaling>
        <c:delete val="1"/>
        <c:axPos val="b"/>
        <c:numFmt formatCode="General" sourceLinked="1"/>
        <c:majorTickMark val="none"/>
        <c:minorTickMark val="none"/>
        <c:tickLblPos val="nextTo"/>
        <c:crossAx val="74152671"/>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Th</a:t>
            </a:r>
            <a:r>
              <a:rPr lang="en-GB" baseline="0"/>
              <a:t>e CO2 Emissions Challenge</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tx>
            <c:strRef>
              <c:f>'NASA Temp vs World Bank CO2'!$E$182</c:f>
              <c:strCache>
                <c:ptCount val="1"/>
                <c:pt idx="0">
                  <c:v>CO2 Emissions</c:v>
                </c:pt>
              </c:strCache>
            </c:strRef>
          </c:tx>
          <c:spPr>
            <a:ln w="28575" cap="rnd">
              <a:solidFill>
                <a:schemeClr val="accent2"/>
              </a:solidFill>
              <a:round/>
            </a:ln>
            <a:effectLst/>
          </c:spPr>
          <c:marker>
            <c:symbol val="none"/>
          </c:marker>
          <c:cat>
            <c:numRef>
              <c:f>'NASA Temp vs World Bank CO2'!$A$85:$A$175</c:f>
              <c:numCache>
                <c:formatCode>General</c:formatCode>
                <c:ptCount val="9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2021</c:v>
                </c:pt>
                <c:pt idx="62">
                  <c:v>2022</c:v>
                </c:pt>
                <c:pt idx="63">
                  <c:v>2023</c:v>
                </c:pt>
                <c:pt idx="64">
                  <c:v>2024</c:v>
                </c:pt>
                <c:pt idx="65">
                  <c:v>2025</c:v>
                </c:pt>
                <c:pt idx="66">
                  <c:v>2026</c:v>
                </c:pt>
                <c:pt idx="67">
                  <c:v>2027</c:v>
                </c:pt>
                <c:pt idx="68">
                  <c:v>2028</c:v>
                </c:pt>
                <c:pt idx="69">
                  <c:v>2029</c:v>
                </c:pt>
                <c:pt idx="70">
                  <c:v>2030</c:v>
                </c:pt>
                <c:pt idx="71">
                  <c:v>2031</c:v>
                </c:pt>
                <c:pt idx="72">
                  <c:v>2032</c:v>
                </c:pt>
                <c:pt idx="73">
                  <c:v>2033</c:v>
                </c:pt>
                <c:pt idx="74">
                  <c:v>2034</c:v>
                </c:pt>
                <c:pt idx="75">
                  <c:v>2035</c:v>
                </c:pt>
                <c:pt idx="76">
                  <c:v>2036</c:v>
                </c:pt>
                <c:pt idx="77">
                  <c:v>2037</c:v>
                </c:pt>
                <c:pt idx="78">
                  <c:v>2038</c:v>
                </c:pt>
                <c:pt idx="79">
                  <c:v>2039</c:v>
                </c:pt>
                <c:pt idx="80">
                  <c:v>2040</c:v>
                </c:pt>
                <c:pt idx="81">
                  <c:v>2041</c:v>
                </c:pt>
                <c:pt idx="82">
                  <c:v>2042</c:v>
                </c:pt>
                <c:pt idx="83">
                  <c:v>2043</c:v>
                </c:pt>
                <c:pt idx="84">
                  <c:v>2044</c:v>
                </c:pt>
                <c:pt idx="85">
                  <c:v>2045</c:v>
                </c:pt>
                <c:pt idx="86">
                  <c:v>2046</c:v>
                </c:pt>
                <c:pt idx="87">
                  <c:v>2047</c:v>
                </c:pt>
                <c:pt idx="88">
                  <c:v>2048</c:v>
                </c:pt>
                <c:pt idx="89">
                  <c:v>2049</c:v>
                </c:pt>
                <c:pt idx="90">
                  <c:v>2050</c:v>
                </c:pt>
              </c:numCache>
            </c:numRef>
          </c:cat>
          <c:val>
            <c:numRef>
              <c:f>'NASA Temp vs World Bank CO2'!$D$85:$D$175</c:f>
              <c:numCache>
                <c:formatCode>General</c:formatCode>
                <c:ptCount val="91"/>
                <c:pt idx="0">
                  <c:v>9.3967058350000006</c:v>
                </c:pt>
                <c:pt idx="1">
                  <c:v>9.4344025949999999</c:v>
                </c:pt>
                <c:pt idx="2">
                  <c:v>9.818839874</c:v>
                </c:pt>
                <c:pt idx="3">
                  <c:v>10.355747346000001</c:v>
                </c:pt>
                <c:pt idx="4">
                  <c:v>10.947007092</c:v>
                </c:pt>
                <c:pt idx="5">
                  <c:v>11.433441975999999</c:v>
                </c:pt>
                <c:pt idx="6">
                  <c:v>12.009447002</c:v>
                </c:pt>
                <c:pt idx="7">
                  <c:v>12.389685565999999</c:v>
                </c:pt>
                <c:pt idx="8">
                  <c:v>13.017193607000001</c:v>
                </c:pt>
                <c:pt idx="9">
                  <c:v>13.797116835999999</c:v>
                </c:pt>
                <c:pt idx="10">
                  <c:v>14.788798313999999</c:v>
                </c:pt>
                <c:pt idx="11">
                  <c:v>15.323175556000001</c:v>
                </c:pt>
                <c:pt idx="12">
                  <c:v>15.957192522</c:v>
                </c:pt>
                <c:pt idx="13">
                  <c:v>16.822109477000001</c:v>
                </c:pt>
                <c:pt idx="14">
                  <c:v>16.850822087000001</c:v>
                </c:pt>
                <c:pt idx="15">
                  <c:v>16.745791872999998</c:v>
                </c:pt>
                <c:pt idx="16">
                  <c:v>17.726098317000002</c:v>
                </c:pt>
                <c:pt idx="17">
                  <c:v>18.279804316</c:v>
                </c:pt>
                <c:pt idx="18">
                  <c:v>18.497906475000001</c:v>
                </c:pt>
                <c:pt idx="19">
                  <c:v>19.533547949000003</c:v>
                </c:pt>
                <c:pt idx="20">
                  <c:v>19.324327263999997</c:v>
                </c:pt>
                <c:pt idx="21">
                  <c:v>18.726246897999999</c:v>
                </c:pt>
                <c:pt idx="22">
                  <c:v>18.562353999999999</c:v>
                </c:pt>
                <c:pt idx="23">
                  <c:v>18.484356909999999</c:v>
                </c:pt>
                <c:pt idx="24">
                  <c:v>19.145865375</c:v>
                </c:pt>
                <c:pt idx="25">
                  <c:v>19.719241161999999</c:v>
                </c:pt>
                <c:pt idx="26">
                  <c:v>20.315356015999999</c:v>
                </c:pt>
                <c:pt idx="27">
                  <c:v>20.817151963000001</c:v>
                </c:pt>
                <c:pt idx="28">
                  <c:v>21.565403313000001</c:v>
                </c:pt>
                <c:pt idx="29">
                  <c:v>22.029385156</c:v>
                </c:pt>
                <c:pt idx="30">
                  <c:v>22.149402399</c:v>
                </c:pt>
                <c:pt idx="31">
                  <c:v>22.403928868999998</c:v>
                </c:pt>
                <c:pt idx="32">
                  <c:v>22.183417491</c:v>
                </c:pt>
                <c:pt idx="33">
                  <c:v>22.16217456</c:v>
                </c:pt>
                <c:pt idx="34">
                  <c:v>22.551690634</c:v>
                </c:pt>
                <c:pt idx="35">
                  <c:v>23.037524129999998</c:v>
                </c:pt>
                <c:pt idx="36">
                  <c:v>23.571556674</c:v>
                </c:pt>
                <c:pt idx="37">
                  <c:v>23.975007348000002</c:v>
                </c:pt>
                <c:pt idx="38">
                  <c:v>24.114191999999999</c:v>
                </c:pt>
                <c:pt idx="39">
                  <c:v>24.059187000000001</c:v>
                </c:pt>
                <c:pt idx="40">
                  <c:v>24.689910999999999</c:v>
                </c:pt>
                <c:pt idx="41">
                  <c:v>25.276630999999998</c:v>
                </c:pt>
                <c:pt idx="42">
                  <c:v>25.646998</c:v>
                </c:pt>
                <c:pt idx="43">
                  <c:v>27.047792000000001</c:v>
                </c:pt>
                <c:pt idx="44">
                  <c:v>28.393581000000001</c:v>
                </c:pt>
                <c:pt idx="45">
                  <c:v>29.490013999999999</c:v>
                </c:pt>
                <c:pt idx="46">
                  <c:v>30.568111999999999</c:v>
                </c:pt>
                <c:pt idx="47">
                  <c:v>31.180501</c:v>
                </c:pt>
                <c:pt idx="48">
                  <c:v>32.181592000000002</c:v>
                </c:pt>
                <c:pt idx="49">
                  <c:v>31.891898999999999</c:v>
                </c:pt>
                <c:pt idx="50">
                  <c:v>33.472375999999997</c:v>
                </c:pt>
                <c:pt idx="51">
                  <c:v>34.847501000000001</c:v>
                </c:pt>
                <c:pt idx="52">
                  <c:v>35.470891000000002</c:v>
                </c:pt>
                <c:pt idx="53">
                  <c:v>35.837591000000003</c:v>
                </c:pt>
                <c:pt idx="54">
                  <c:v>36.138285000000003</c:v>
                </c:pt>
                <c:pt idx="55">
                  <c:v>35</c:v>
                </c:pt>
                <c:pt idx="56">
                  <c:v>34</c:v>
                </c:pt>
                <c:pt idx="57">
                  <c:v>33</c:v>
                </c:pt>
                <c:pt idx="58">
                  <c:v>32</c:v>
                </c:pt>
                <c:pt idx="59">
                  <c:v>31</c:v>
                </c:pt>
                <c:pt idx="60">
                  <c:v>30</c:v>
                </c:pt>
                <c:pt idx="61">
                  <c:v>29</c:v>
                </c:pt>
                <c:pt idx="62">
                  <c:v>28</c:v>
                </c:pt>
                <c:pt idx="63">
                  <c:v>27</c:v>
                </c:pt>
                <c:pt idx="64">
                  <c:v>26</c:v>
                </c:pt>
                <c:pt idx="65">
                  <c:v>25</c:v>
                </c:pt>
                <c:pt idx="66">
                  <c:v>24</c:v>
                </c:pt>
                <c:pt idx="67">
                  <c:v>23</c:v>
                </c:pt>
                <c:pt idx="68">
                  <c:v>22</c:v>
                </c:pt>
                <c:pt idx="69">
                  <c:v>21</c:v>
                </c:pt>
                <c:pt idx="70">
                  <c:v>20</c:v>
                </c:pt>
                <c:pt idx="71">
                  <c:v>19</c:v>
                </c:pt>
                <c:pt idx="72">
                  <c:v>18</c:v>
                </c:pt>
                <c:pt idx="73">
                  <c:v>17</c:v>
                </c:pt>
                <c:pt idx="74">
                  <c:v>16</c:v>
                </c:pt>
                <c:pt idx="75">
                  <c:v>15</c:v>
                </c:pt>
                <c:pt idx="76">
                  <c:v>14</c:v>
                </c:pt>
                <c:pt idx="77">
                  <c:v>13</c:v>
                </c:pt>
                <c:pt idx="78">
                  <c:v>12</c:v>
                </c:pt>
                <c:pt idx="79">
                  <c:v>11</c:v>
                </c:pt>
                <c:pt idx="80">
                  <c:v>10</c:v>
                </c:pt>
                <c:pt idx="81">
                  <c:v>9</c:v>
                </c:pt>
                <c:pt idx="82">
                  <c:v>8</c:v>
                </c:pt>
                <c:pt idx="83">
                  <c:v>7</c:v>
                </c:pt>
                <c:pt idx="84">
                  <c:v>6</c:v>
                </c:pt>
                <c:pt idx="85">
                  <c:v>5</c:v>
                </c:pt>
                <c:pt idx="86">
                  <c:v>4</c:v>
                </c:pt>
                <c:pt idx="87">
                  <c:v>3</c:v>
                </c:pt>
                <c:pt idx="88">
                  <c:v>2</c:v>
                </c:pt>
                <c:pt idx="89">
                  <c:v>1</c:v>
                </c:pt>
                <c:pt idx="90">
                  <c:v>0</c:v>
                </c:pt>
              </c:numCache>
            </c:numRef>
          </c:val>
          <c:smooth val="0"/>
          <c:extLst>
            <c:ext xmlns:c16="http://schemas.microsoft.com/office/drawing/2014/chart" uri="{C3380CC4-5D6E-409C-BE32-E72D297353CC}">
              <c16:uniqueId val="{00000001-F758-A745-8BF0-8CA30B1FB663}"/>
            </c:ext>
          </c:extLst>
        </c:ser>
        <c:dLbls>
          <c:showLegendKey val="0"/>
          <c:showVal val="0"/>
          <c:showCatName val="0"/>
          <c:showSerName val="0"/>
          <c:showPercent val="0"/>
          <c:showBubbleSize val="0"/>
        </c:dLbls>
        <c:smooth val="0"/>
        <c:axId val="93431935"/>
        <c:axId val="93521583"/>
      </c:lineChart>
      <c:catAx>
        <c:axId val="9343193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521583"/>
        <c:crosses val="autoZero"/>
        <c:auto val="1"/>
        <c:lblAlgn val="ctr"/>
        <c:lblOffset val="100"/>
        <c:noMultiLvlLbl val="0"/>
      </c:catAx>
      <c:valAx>
        <c:axId val="9352158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CO2</a:t>
                </a:r>
                <a:r>
                  <a:rPr lang="en-GB" baseline="0"/>
                  <a:t> Emissions in billion tonnes</a:t>
                </a:r>
                <a:endParaRPr lang="en-GB"/>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4319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r>
              <a:rPr lang="en-GB"/>
              <a:t>Air Polution Mortality Causes</a:t>
            </a:r>
          </a:p>
        </c:rich>
      </c:tx>
      <c:layout>
        <c:manualLayout>
          <c:xMode val="edge"/>
          <c:yMode val="edge"/>
          <c:x val="0.38525964422338088"/>
          <c:y val="3.0181086519114688E-2"/>
        </c:manualLayout>
      </c:layout>
      <c:overlay val="0"/>
      <c:spPr>
        <a:noFill/>
        <a:ln>
          <a:noFill/>
        </a:ln>
        <a:effectLst/>
      </c:spPr>
      <c:txPr>
        <a:bodyPr rot="0" spcFirstLastPara="1" vertOverflow="ellipsis" vert="horz" wrap="square" anchor="ctr" anchorCtr="1"/>
        <a:lstStyle/>
        <a:p>
          <a:pPr>
            <a:defRPr sz="168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D8FB-DC49-91D9-75F4B09B0743}"/>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D8FB-DC49-91D9-75F4B09B0743}"/>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D8FB-DC49-91D9-75F4B09B0743}"/>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D8FB-DC49-91D9-75F4B09B0743}"/>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D8FB-DC49-91D9-75F4B09B0743}"/>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1-2BB9-7341-A580-94FEEE925D23}"/>
              </c:ext>
            </c:extLst>
          </c:dPt>
          <c:dLbls>
            <c:dLbl>
              <c:idx val="5"/>
              <c:layout>
                <c:manualLayout>
                  <c:x val="-0.18604390610669996"/>
                  <c:y val="8.3761624867314116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2BB9-7341-A580-94FEEE925D23}"/>
                </c:ext>
              </c:extLst>
            </c:dLbl>
            <c:spPr>
              <a:noFill/>
              <a:ln>
                <a:noFill/>
              </a:ln>
              <a:effectLst/>
            </c:spPr>
            <c:txPr>
              <a:bodyPr rot="0" spcFirstLastPara="1" vertOverflow="ellipsis" vert="horz" wrap="square" anchor="ctr" anchorCtr="1"/>
              <a:lstStyle/>
              <a:p>
                <a:pPr>
                  <a:defRPr sz="14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'WHO Air'!$A$1:$A$6</c:f>
              <c:strCache>
                <c:ptCount val="6"/>
                <c:pt idx="0">
                  <c:v>Outdoor air pollution-caused deaths – breakdown by disease:</c:v>
                </c:pt>
                <c:pt idx="1">
                  <c:v>Heart disease</c:v>
                </c:pt>
                <c:pt idx="2">
                  <c:v>Stroke</c:v>
                </c:pt>
                <c:pt idx="3">
                  <c:v>Chronic pulmonary disease (COPD) </c:v>
                </c:pt>
                <c:pt idx="4">
                  <c:v>Lung cancer </c:v>
                </c:pt>
                <c:pt idx="5">
                  <c:v>Acute lower respiratory infections in children.</c:v>
                </c:pt>
              </c:strCache>
            </c:strRef>
          </c:cat>
          <c:val>
            <c:numRef>
              <c:f>'WHO Air'!$B$1:$B$6</c:f>
              <c:numCache>
                <c:formatCode>0%</c:formatCode>
                <c:ptCount val="6"/>
                <c:pt idx="1">
                  <c:v>0.4</c:v>
                </c:pt>
                <c:pt idx="2">
                  <c:v>0.4</c:v>
                </c:pt>
                <c:pt idx="3">
                  <c:v>0.11</c:v>
                </c:pt>
                <c:pt idx="4">
                  <c:v>0.06</c:v>
                </c:pt>
                <c:pt idx="5">
                  <c:v>0.03</c:v>
                </c:pt>
              </c:numCache>
            </c:numRef>
          </c:val>
          <c:extLst>
            <c:ext xmlns:c16="http://schemas.microsoft.com/office/drawing/2014/chart" uri="{C3380CC4-5D6E-409C-BE32-E72D297353CC}">
              <c16:uniqueId val="{00000000-2BB9-7341-A580-94FEEE925D23}"/>
            </c:ext>
          </c:extLst>
        </c:ser>
        <c:dLbls>
          <c:showLegendKey val="0"/>
          <c:showVal val="0"/>
          <c:showCatName val="1"/>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sz="1400"/>
      </a:pPr>
      <a:endParaRPr lang="en-US"/>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areaChart>
        <c:grouping val="stacked"/>
        <c:varyColors val="0"/>
        <c:ser>
          <c:idx val="0"/>
          <c:order val="0"/>
          <c:tx>
            <c:strRef>
              <c:f>'Air Pollution related mortality'!$K$1</c:f>
              <c:strCache>
                <c:ptCount val="1"/>
                <c:pt idx="0">
                  <c:v>Worldwide outdoor particulate pollution (deaths per 100,000)</c:v>
                </c:pt>
              </c:strCache>
            </c:strRef>
          </c:tx>
          <c:spPr>
            <a:solidFill>
              <a:schemeClr val="accent1"/>
            </a:solidFill>
            <a:ln>
              <a:noFill/>
            </a:ln>
            <a:effectLst/>
          </c:spPr>
          <c:cat>
            <c:numRef>
              <c:f>'Air Pollution related mortality'!$J$2:$J$29</c:f>
              <c:numCache>
                <c:formatCode>General</c:formatCode>
                <c:ptCount val="28"/>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pt idx="27">
                  <c:v>2017</c:v>
                </c:pt>
              </c:numCache>
            </c:numRef>
          </c:cat>
          <c:val>
            <c:numRef>
              <c:f>'Air Pollution related mortality'!$K$2:$K$29</c:f>
              <c:numCache>
                <c:formatCode>General</c:formatCode>
                <c:ptCount val="28"/>
                <c:pt idx="0">
                  <c:v>43.678401739506398</c:v>
                </c:pt>
                <c:pt idx="1">
                  <c:v>44.068894461202397</c:v>
                </c:pt>
                <c:pt idx="2">
                  <c:v>44.386467366743503</c:v>
                </c:pt>
                <c:pt idx="3">
                  <c:v>45.031516876547002</c:v>
                </c:pt>
                <c:pt idx="4">
                  <c:v>45.133373199051398</c:v>
                </c:pt>
                <c:pt idx="5">
                  <c:v>44.723604125559298</c:v>
                </c:pt>
                <c:pt idx="6">
                  <c:v>44.620904902258602</c:v>
                </c:pt>
                <c:pt idx="7">
                  <c:v>44.475035895905698</c:v>
                </c:pt>
                <c:pt idx="8">
                  <c:v>44.174249817675502</c:v>
                </c:pt>
                <c:pt idx="9">
                  <c:v>43.841948054906901</c:v>
                </c:pt>
                <c:pt idx="10">
                  <c:v>43.3745992841461</c:v>
                </c:pt>
                <c:pt idx="11">
                  <c:v>43.343848607985301</c:v>
                </c:pt>
                <c:pt idx="12">
                  <c:v>43.514861251097102</c:v>
                </c:pt>
                <c:pt idx="13">
                  <c:v>43.578393834413802</c:v>
                </c:pt>
                <c:pt idx="14">
                  <c:v>42.809924071432803</c:v>
                </c:pt>
                <c:pt idx="15">
                  <c:v>42.291560842316002</c:v>
                </c:pt>
                <c:pt idx="16">
                  <c:v>41.628798299298801</c:v>
                </c:pt>
                <c:pt idx="17">
                  <c:v>41.389979192253797</c:v>
                </c:pt>
                <c:pt idx="18">
                  <c:v>41.538992850062002</c:v>
                </c:pt>
                <c:pt idx="19">
                  <c:v>41.514731975576098</c:v>
                </c:pt>
                <c:pt idx="20">
                  <c:v>41.521516945443501</c:v>
                </c:pt>
                <c:pt idx="21">
                  <c:v>41.589878818497702</c:v>
                </c:pt>
                <c:pt idx="22">
                  <c:v>39.959114498315699</c:v>
                </c:pt>
                <c:pt idx="23">
                  <c:v>39.533561777305898</c:v>
                </c:pt>
                <c:pt idx="24">
                  <c:v>38.773719101194096</c:v>
                </c:pt>
                <c:pt idx="25">
                  <c:v>39.493978603440802</c:v>
                </c:pt>
                <c:pt idx="26">
                  <c:v>38.203700819111297</c:v>
                </c:pt>
                <c:pt idx="27">
                  <c:v>38.154356707750701</c:v>
                </c:pt>
              </c:numCache>
            </c:numRef>
          </c:val>
          <c:extLst>
            <c:ext xmlns:c16="http://schemas.microsoft.com/office/drawing/2014/chart" uri="{C3380CC4-5D6E-409C-BE32-E72D297353CC}">
              <c16:uniqueId val="{00000000-8192-7C43-BFC1-0911B27BB081}"/>
            </c:ext>
          </c:extLst>
        </c:ser>
        <c:dLbls>
          <c:showLegendKey val="0"/>
          <c:showVal val="0"/>
          <c:showCatName val="0"/>
          <c:showSerName val="0"/>
          <c:showPercent val="0"/>
          <c:showBubbleSize val="0"/>
        </c:dLbls>
        <c:axId val="2138556880"/>
        <c:axId val="2138558512"/>
      </c:areaChart>
      <c:catAx>
        <c:axId val="21385568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8558512"/>
        <c:crosses val="autoZero"/>
        <c:auto val="1"/>
        <c:lblAlgn val="ctr"/>
        <c:lblOffset val="100"/>
        <c:noMultiLvlLbl val="0"/>
      </c:catAx>
      <c:valAx>
        <c:axId val="21385585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8556880"/>
        <c:crosses val="autoZero"/>
        <c:crossBetween val="midCat"/>
      </c:valAx>
      <c:spPr>
        <a:noFill/>
        <a:ln>
          <a:noFill/>
        </a:ln>
        <a:effectLst/>
      </c:spPr>
    </c:plotArea>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'Air Pollution related mortality'!$O$28</c:f>
              <c:strCache>
                <c:ptCount val="1"/>
                <c:pt idx="0">
                  <c:v>Civilian deaths in Afghanistan, 2017</c:v>
                </c:pt>
              </c:strCache>
            </c:strRef>
          </c:tx>
          <c:spPr>
            <a:solidFill>
              <a:schemeClr val="accent1"/>
            </a:solidFill>
            <a:ln>
              <a:noFill/>
            </a:ln>
            <a:effectLst/>
          </c:spPr>
          <c:invertIfNegative val="0"/>
          <c:cat>
            <c:strRef>
              <c:f>'Air Pollution related mortality'!$N$29:$N$30</c:f>
              <c:strCache>
                <c:ptCount val="2"/>
                <c:pt idx="0">
                  <c:v>War</c:v>
                </c:pt>
                <c:pt idx="1">
                  <c:v>PM2.5</c:v>
                </c:pt>
              </c:strCache>
            </c:strRef>
          </c:cat>
          <c:val>
            <c:numRef>
              <c:f>'Air Pollution related mortality'!$O$29:$O$30</c:f>
              <c:numCache>
                <c:formatCode>General</c:formatCode>
                <c:ptCount val="2"/>
                <c:pt idx="0">
                  <c:v>3440</c:v>
                </c:pt>
                <c:pt idx="1">
                  <c:v>26000</c:v>
                </c:pt>
              </c:numCache>
            </c:numRef>
          </c:val>
          <c:extLst>
            <c:ext xmlns:c16="http://schemas.microsoft.com/office/drawing/2014/chart" uri="{C3380CC4-5D6E-409C-BE32-E72D297353CC}">
              <c16:uniqueId val="{00000000-0BB7-AF4F-834D-84015EBDBB8B}"/>
            </c:ext>
          </c:extLst>
        </c:ser>
        <c:dLbls>
          <c:showLegendKey val="0"/>
          <c:showVal val="0"/>
          <c:showCatName val="0"/>
          <c:showSerName val="0"/>
          <c:showPercent val="0"/>
          <c:showBubbleSize val="0"/>
        </c:dLbls>
        <c:gapWidth val="182"/>
        <c:axId val="13179695"/>
        <c:axId val="13307951"/>
      </c:barChart>
      <c:catAx>
        <c:axId val="1317969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07951"/>
        <c:crosses val="autoZero"/>
        <c:auto val="1"/>
        <c:lblAlgn val="ctr"/>
        <c:lblOffset val="100"/>
        <c:noMultiLvlLbl val="0"/>
      </c:catAx>
      <c:valAx>
        <c:axId val="133079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7969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NASA_global_annual_mean_temp_an!$D$3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2"/>
            <c:dispRSqr val="0"/>
            <c:dispEq val="0"/>
          </c:trendline>
          <c:cat>
            <c:numRef>
              <c:f>NASA_global_annual_mean_temp_an!$A$5:$A$165</c:f>
              <c:numCache>
                <c:formatCode>General</c:formatCode>
                <c:ptCount val="161"/>
                <c:pt idx="0">
                  <c:v>1880</c:v>
                </c:pt>
                <c:pt idx="1">
                  <c:v>1881</c:v>
                </c:pt>
                <c:pt idx="2">
                  <c:v>1882</c:v>
                </c:pt>
                <c:pt idx="3">
                  <c:v>1883</c:v>
                </c:pt>
                <c:pt idx="4">
                  <c:v>1884</c:v>
                </c:pt>
                <c:pt idx="5">
                  <c:v>1885</c:v>
                </c:pt>
                <c:pt idx="6">
                  <c:v>1886</c:v>
                </c:pt>
                <c:pt idx="7">
                  <c:v>1887</c:v>
                </c:pt>
                <c:pt idx="8">
                  <c:v>1888</c:v>
                </c:pt>
                <c:pt idx="9">
                  <c:v>1889</c:v>
                </c:pt>
                <c:pt idx="10">
                  <c:v>1890</c:v>
                </c:pt>
                <c:pt idx="11">
                  <c:v>1891</c:v>
                </c:pt>
                <c:pt idx="12">
                  <c:v>1892</c:v>
                </c:pt>
                <c:pt idx="13">
                  <c:v>1893</c:v>
                </c:pt>
                <c:pt idx="14">
                  <c:v>1894</c:v>
                </c:pt>
                <c:pt idx="15">
                  <c:v>1895</c:v>
                </c:pt>
                <c:pt idx="16">
                  <c:v>1896</c:v>
                </c:pt>
                <c:pt idx="17">
                  <c:v>1897</c:v>
                </c:pt>
                <c:pt idx="18">
                  <c:v>1898</c:v>
                </c:pt>
                <c:pt idx="19">
                  <c:v>1899</c:v>
                </c:pt>
                <c:pt idx="20">
                  <c:v>1900</c:v>
                </c:pt>
                <c:pt idx="21">
                  <c:v>1901</c:v>
                </c:pt>
                <c:pt idx="22">
                  <c:v>1902</c:v>
                </c:pt>
                <c:pt idx="23">
                  <c:v>1903</c:v>
                </c:pt>
                <c:pt idx="24">
                  <c:v>1904</c:v>
                </c:pt>
                <c:pt idx="25">
                  <c:v>1905</c:v>
                </c:pt>
                <c:pt idx="26">
                  <c:v>1906</c:v>
                </c:pt>
                <c:pt idx="27">
                  <c:v>1907</c:v>
                </c:pt>
                <c:pt idx="28">
                  <c:v>1908</c:v>
                </c:pt>
                <c:pt idx="29">
                  <c:v>1909</c:v>
                </c:pt>
                <c:pt idx="30">
                  <c:v>1910</c:v>
                </c:pt>
                <c:pt idx="31">
                  <c:v>1911</c:v>
                </c:pt>
                <c:pt idx="32">
                  <c:v>1912</c:v>
                </c:pt>
                <c:pt idx="33">
                  <c:v>1913</c:v>
                </c:pt>
                <c:pt idx="34">
                  <c:v>1914</c:v>
                </c:pt>
                <c:pt idx="35">
                  <c:v>1915</c:v>
                </c:pt>
                <c:pt idx="36">
                  <c:v>1916</c:v>
                </c:pt>
                <c:pt idx="37">
                  <c:v>1917</c:v>
                </c:pt>
                <c:pt idx="38">
                  <c:v>1918</c:v>
                </c:pt>
                <c:pt idx="39">
                  <c:v>1919</c:v>
                </c:pt>
                <c:pt idx="40">
                  <c:v>1920</c:v>
                </c:pt>
                <c:pt idx="41">
                  <c:v>1921</c:v>
                </c:pt>
                <c:pt idx="42">
                  <c:v>1922</c:v>
                </c:pt>
                <c:pt idx="43">
                  <c:v>1923</c:v>
                </c:pt>
                <c:pt idx="44">
                  <c:v>1924</c:v>
                </c:pt>
                <c:pt idx="45">
                  <c:v>1925</c:v>
                </c:pt>
                <c:pt idx="46">
                  <c:v>1926</c:v>
                </c:pt>
                <c:pt idx="47">
                  <c:v>1927</c:v>
                </c:pt>
                <c:pt idx="48">
                  <c:v>1928</c:v>
                </c:pt>
                <c:pt idx="49">
                  <c:v>1929</c:v>
                </c:pt>
                <c:pt idx="50">
                  <c:v>1930</c:v>
                </c:pt>
                <c:pt idx="51">
                  <c:v>1931</c:v>
                </c:pt>
                <c:pt idx="52">
                  <c:v>1932</c:v>
                </c:pt>
                <c:pt idx="53">
                  <c:v>1933</c:v>
                </c:pt>
                <c:pt idx="54">
                  <c:v>1934</c:v>
                </c:pt>
                <c:pt idx="55">
                  <c:v>1935</c:v>
                </c:pt>
                <c:pt idx="56">
                  <c:v>1936</c:v>
                </c:pt>
                <c:pt idx="57">
                  <c:v>1937</c:v>
                </c:pt>
                <c:pt idx="58">
                  <c:v>1938</c:v>
                </c:pt>
                <c:pt idx="59">
                  <c:v>1939</c:v>
                </c:pt>
                <c:pt idx="60">
                  <c:v>1940</c:v>
                </c:pt>
                <c:pt idx="61">
                  <c:v>1941</c:v>
                </c:pt>
                <c:pt idx="62">
                  <c:v>1942</c:v>
                </c:pt>
                <c:pt idx="63">
                  <c:v>1943</c:v>
                </c:pt>
                <c:pt idx="64">
                  <c:v>1944</c:v>
                </c:pt>
                <c:pt idx="65">
                  <c:v>1945</c:v>
                </c:pt>
                <c:pt idx="66">
                  <c:v>1946</c:v>
                </c:pt>
                <c:pt idx="67">
                  <c:v>1947</c:v>
                </c:pt>
                <c:pt idx="68">
                  <c:v>1948</c:v>
                </c:pt>
                <c:pt idx="69">
                  <c:v>1949</c:v>
                </c:pt>
                <c:pt idx="70">
                  <c:v>1950</c:v>
                </c:pt>
                <c:pt idx="71">
                  <c:v>1951</c:v>
                </c:pt>
                <c:pt idx="72">
                  <c:v>1952</c:v>
                </c:pt>
                <c:pt idx="73">
                  <c:v>1953</c:v>
                </c:pt>
                <c:pt idx="74">
                  <c:v>1954</c:v>
                </c:pt>
                <c:pt idx="75">
                  <c:v>1955</c:v>
                </c:pt>
                <c:pt idx="76">
                  <c:v>1956</c:v>
                </c:pt>
                <c:pt idx="77">
                  <c:v>1957</c:v>
                </c:pt>
                <c:pt idx="78">
                  <c:v>1958</c:v>
                </c:pt>
                <c:pt idx="79">
                  <c:v>1959</c:v>
                </c:pt>
                <c:pt idx="80">
                  <c:v>1960</c:v>
                </c:pt>
                <c:pt idx="81">
                  <c:v>1961</c:v>
                </c:pt>
                <c:pt idx="82">
                  <c:v>1962</c:v>
                </c:pt>
                <c:pt idx="83">
                  <c:v>1963</c:v>
                </c:pt>
                <c:pt idx="84">
                  <c:v>1964</c:v>
                </c:pt>
                <c:pt idx="85">
                  <c:v>1965</c:v>
                </c:pt>
                <c:pt idx="86">
                  <c:v>1966</c:v>
                </c:pt>
                <c:pt idx="87">
                  <c:v>1967</c:v>
                </c:pt>
                <c:pt idx="88">
                  <c:v>1968</c:v>
                </c:pt>
                <c:pt idx="89">
                  <c:v>1969</c:v>
                </c:pt>
                <c:pt idx="90">
                  <c:v>1970</c:v>
                </c:pt>
                <c:pt idx="91">
                  <c:v>1971</c:v>
                </c:pt>
                <c:pt idx="92">
                  <c:v>1972</c:v>
                </c:pt>
                <c:pt idx="93">
                  <c:v>1973</c:v>
                </c:pt>
                <c:pt idx="94">
                  <c:v>1974</c:v>
                </c:pt>
                <c:pt idx="95">
                  <c:v>1975</c:v>
                </c:pt>
                <c:pt idx="96">
                  <c:v>1976</c:v>
                </c:pt>
                <c:pt idx="97">
                  <c:v>1977</c:v>
                </c:pt>
                <c:pt idx="98">
                  <c:v>1978</c:v>
                </c:pt>
                <c:pt idx="99">
                  <c:v>1979</c:v>
                </c:pt>
                <c:pt idx="100">
                  <c:v>1980</c:v>
                </c:pt>
                <c:pt idx="101">
                  <c:v>1981</c:v>
                </c:pt>
                <c:pt idx="102">
                  <c:v>1982</c:v>
                </c:pt>
                <c:pt idx="103">
                  <c:v>1983</c:v>
                </c:pt>
                <c:pt idx="104">
                  <c:v>1984</c:v>
                </c:pt>
                <c:pt idx="105">
                  <c:v>1985</c:v>
                </c:pt>
                <c:pt idx="106">
                  <c:v>1986</c:v>
                </c:pt>
                <c:pt idx="107">
                  <c:v>1987</c:v>
                </c:pt>
                <c:pt idx="108">
                  <c:v>1988</c:v>
                </c:pt>
                <c:pt idx="109">
                  <c:v>1989</c:v>
                </c:pt>
                <c:pt idx="110">
                  <c:v>1990</c:v>
                </c:pt>
                <c:pt idx="111">
                  <c:v>1991</c:v>
                </c:pt>
                <c:pt idx="112">
                  <c:v>1992</c:v>
                </c:pt>
                <c:pt idx="113">
                  <c:v>1993</c:v>
                </c:pt>
                <c:pt idx="114">
                  <c:v>1994</c:v>
                </c:pt>
                <c:pt idx="115">
                  <c:v>1995</c:v>
                </c:pt>
                <c:pt idx="116">
                  <c:v>1996</c:v>
                </c:pt>
                <c:pt idx="117">
                  <c:v>1997</c:v>
                </c:pt>
                <c:pt idx="118">
                  <c:v>1998</c:v>
                </c:pt>
                <c:pt idx="119">
                  <c:v>1999</c:v>
                </c:pt>
                <c:pt idx="120">
                  <c:v>2000</c:v>
                </c:pt>
                <c:pt idx="121">
                  <c:v>2001</c:v>
                </c:pt>
                <c:pt idx="122">
                  <c:v>2002</c:v>
                </c:pt>
                <c:pt idx="123">
                  <c:v>2003</c:v>
                </c:pt>
                <c:pt idx="124">
                  <c:v>2004</c:v>
                </c:pt>
                <c:pt idx="125">
                  <c:v>2005</c:v>
                </c:pt>
                <c:pt idx="126">
                  <c:v>2006</c:v>
                </c:pt>
                <c:pt idx="127">
                  <c:v>2007</c:v>
                </c:pt>
                <c:pt idx="128">
                  <c:v>2008</c:v>
                </c:pt>
                <c:pt idx="129">
                  <c:v>2009</c:v>
                </c:pt>
                <c:pt idx="130">
                  <c:v>2010</c:v>
                </c:pt>
                <c:pt idx="131">
                  <c:v>2011</c:v>
                </c:pt>
                <c:pt idx="132">
                  <c:v>2012</c:v>
                </c:pt>
                <c:pt idx="133">
                  <c:v>2013</c:v>
                </c:pt>
                <c:pt idx="134">
                  <c:v>2014</c:v>
                </c:pt>
                <c:pt idx="135">
                  <c:v>2015</c:v>
                </c:pt>
                <c:pt idx="136">
                  <c:v>2016</c:v>
                </c:pt>
                <c:pt idx="137">
                  <c:v>2017</c:v>
                </c:pt>
                <c:pt idx="138">
                  <c:v>2018</c:v>
                </c:pt>
                <c:pt idx="139">
                  <c:v>2019</c:v>
                </c:pt>
                <c:pt idx="140">
                  <c:v>2020</c:v>
                </c:pt>
                <c:pt idx="141">
                  <c:v>2021</c:v>
                </c:pt>
                <c:pt idx="142">
                  <c:v>2022</c:v>
                </c:pt>
                <c:pt idx="143">
                  <c:v>2023</c:v>
                </c:pt>
                <c:pt idx="144">
                  <c:v>2024</c:v>
                </c:pt>
                <c:pt idx="145">
                  <c:v>2025</c:v>
                </c:pt>
                <c:pt idx="146">
                  <c:v>2026</c:v>
                </c:pt>
                <c:pt idx="147">
                  <c:v>2027</c:v>
                </c:pt>
                <c:pt idx="148">
                  <c:v>2028</c:v>
                </c:pt>
                <c:pt idx="149">
                  <c:v>2029</c:v>
                </c:pt>
                <c:pt idx="150">
                  <c:v>2030</c:v>
                </c:pt>
                <c:pt idx="151">
                  <c:v>2031</c:v>
                </c:pt>
                <c:pt idx="152">
                  <c:v>2032</c:v>
                </c:pt>
                <c:pt idx="153">
                  <c:v>2033</c:v>
                </c:pt>
                <c:pt idx="154">
                  <c:v>2034</c:v>
                </c:pt>
                <c:pt idx="155">
                  <c:v>2035</c:v>
                </c:pt>
                <c:pt idx="156">
                  <c:v>2036</c:v>
                </c:pt>
                <c:pt idx="157">
                  <c:v>2037</c:v>
                </c:pt>
                <c:pt idx="158">
                  <c:v>2038</c:v>
                </c:pt>
                <c:pt idx="159">
                  <c:v>2039</c:v>
                </c:pt>
                <c:pt idx="160">
                  <c:v>2040</c:v>
                </c:pt>
              </c:numCache>
            </c:numRef>
          </c:cat>
          <c:val>
            <c:numRef>
              <c:f>NASA_global_annual_mean_temp_an!$C$5:$C$165</c:f>
              <c:numCache>
                <c:formatCode>General</c:formatCode>
                <c:ptCount val="161"/>
                <c:pt idx="0">
                  <c:v>13.7852</c:v>
                </c:pt>
                <c:pt idx="1">
                  <c:v>13.837199999999999</c:v>
                </c:pt>
                <c:pt idx="2">
                  <c:v>13.8352</c:v>
                </c:pt>
                <c:pt idx="3">
                  <c:v>13.7576</c:v>
                </c:pt>
                <c:pt idx="4">
                  <c:v>13.6991</c:v>
                </c:pt>
                <c:pt idx="5">
                  <c:v>13.6875</c:v>
                </c:pt>
                <c:pt idx="6">
                  <c:v>13.6997</c:v>
                </c:pt>
                <c:pt idx="7">
                  <c:v>13.6511</c:v>
                </c:pt>
                <c:pt idx="8">
                  <c:v>13.7529</c:v>
                </c:pt>
                <c:pt idx="9">
                  <c:v>13.8018</c:v>
                </c:pt>
                <c:pt idx="10">
                  <c:v>13.577999999999999</c:v>
                </c:pt>
                <c:pt idx="11">
                  <c:v>13.646800000000001</c:v>
                </c:pt>
                <c:pt idx="12">
                  <c:v>13.5938</c:v>
                </c:pt>
                <c:pt idx="13">
                  <c:v>13.578799999999999</c:v>
                </c:pt>
                <c:pt idx="14">
                  <c:v>13.619199999999999</c:v>
                </c:pt>
                <c:pt idx="15">
                  <c:v>13.670999999999999</c:v>
                </c:pt>
                <c:pt idx="16">
                  <c:v>13.8026</c:v>
                </c:pt>
                <c:pt idx="17">
                  <c:v>13.7776</c:v>
                </c:pt>
                <c:pt idx="18">
                  <c:v>13.6454</c:v>
                </c:pt>
                <c:pt idx="19">
                  <c:v>13.7827</c:v>
                </c:pt>
                <c:pt idx="20">
                  <c:v>13.832100000000001</c:v>
                </c:pt>
                <c:pt idx="21">
                  <c:v>13.7583</c:v>
                </c:pt>
                <c:pt idx="22">
                  <c:v>13.653700000000001</c:v>
                </c:pt>
                <c:pt idx="23">
                  <c:v>13.5631</c:v>
                </c:pt>
                <c:pt idx="24">
                  <c:v>13.480600000000001</c:v>
                </c:pt>
                <c:pt idx="25">
                  <c:v>13.6069</c:v>
                </c:pt>
                <c:pt idx="26">
                  <c:v>13.682600000000001</c:v>
                </c:pt>
                <c:pt idx="27">
                  <c:v>13.529400000000001</c:v>
                </c:pt>
                <c:pt idx="28">
                  <c:v>13.4604</c:v>
                </c:pt>
                <c:pt idx="29">
                  <c:v>13.4739</c:v>
                </c:pt>
                <c:pt idx="30">
                  <c:v>13.521100000000001</c:v>
                </c:pt>
                <c:pt idx="31">
                  <c:v>13.466799999999999</c:v>
                </c:pt>
                <c:pt idx="32">
                  <c:v>13.571199999999999</c:v>
                </c:pt>
                <c:pt idx="33">
                  <c:v>13.5838</c:v>
                </c:pt>
                <c:pt idx="34">
                  <c:v>13.7605</c:v>
                </c:pt>
                <c:pt idx="35">
                  <c:v>13.8307</c:v>
                </c:pt>
                <c:pt idx="36">
                  <c:v>13.606999999999999</c:v>
                </c:pt>
                <c:pt idx="37">
                  <c:v>13.5854</c:v>
                </c:pt>
                <c:pt idx="38">
                  <c:v>13.691599999999999</c:v>
                </c:pt>
                <c:pt idx="39">
                  <c:v>13.6945</c:v>
                </c:pt>
                <c:pt idx="40">
                  <c:v>13.689500000000001</c:v>
                </c:pt>
                <c:pt idx="41">
                  <c:v>13.7515</c:v>
                </c:pt>
                <c:pt idx="42">
                  <c:v>13.669600000000001</c:v>
                </c:pt>
                <c:pt idx="43">
                  <c:v>13.6844</c:v>
                </c:pt>
                <c:pt idx="44">
                  <c:v>13.651400000000001</c:v>
                </c:pt>
                <c:pt idx="45">
                  <c:v>13.751899999999999</c:v>
                </c:pt>
                <c:pt idx="46">
                  <c:v>13.833299999999999</c:v>
                </c:pt>
                <c:pt idx="47">
                  <c:v>13.7454</c:v>
                </c:pt>
                <c:pt idx="48">
                  <c:v>13.7226</c:v>
                </c:pt>
                <c:pt idx="49">
                  <c:v>13.6015</c:v>
                </c:pt>
                <c:pt idx="50">
                  <c:v>13.7997</c:v>
                </c:pt>
                <c:pt idx="51">
                  <c:v>13.8314</c:v>
                </c:pt>
                <c:pt idx="52">
                  <c:v>13.783200000000001</c:v>
                </c:pt>
                <c:pt idx="53">
                  <c:v>13.6561</c:v>
                </c:pt>
                <c:pt idx="54">
                  <c:v>13.798500000000001</c:v>
                </c:pt>
                <c:pt idx="55">
                  <c:v>13.7608</c:v>
                </c:pt>
                <c:pt idx="56">
                  <c:v>13.7866</c:v>
                </c:pt>
                <c:pt idx="57">
                  <c:v>13.8843</c:v>
                </c:pt>
                <c:pt idx="58">
                  <c:v>13.8712</c:v>
                </c:pt>
                <c:pt idx="59">
                  <c:v>13.886100000000001</c:v>
                </c:pt>
                <c:pt idx="60">
                  <c:v>13.9947</c:v>
                </c:pt>
                <c:pt idx="61">
                  <c:v>14.096</c:v>
                </c:pt>
                <c:pt idx="62">
                  <c:v>14.053800000000001</c:v>
                </c:pt>
                <c:pt idx="63">
                  <c:v>14.057</c:v>
                </c:pt>
                <c:pt idx="64">
                  <c:v>14.1928</c:v>
                </c:pt>
                <c:pt idx="65">
                  <c:v>14.071</c:v>
                </c:pt>
                <c:pt idx="66">
                  <c:v>13.896000000000001</c:v>
                </c:pt>
                <c:pt idx="67">
                  <c:v>13.8523</c:v>
                </c:pt>
                <c:pt idx="68">
                  <c:v>13.8513</c:v>
                </c:pt>
                <c:pt idx="69">
                  <c:v>13.8432</c:v>
                </c:pt>
                <c:pt idx="70">
                  <c:v>13.7384</c:v>
                </c:pt>
                <c:pt idx="71">
                  <c:v>13.886799999999999</c:v>
                </c:pt>
                <c:pt idx="72">
                  <c:v>13.924799999999999</c:v>
                </c:pt>
                <c:pt idx="73">
                  <c:v>13.995200000000001</c:v>
                </c:pt>
                <c:pt idx="74">
                  <c:v>13.7835</c:v>
                </c:pt>
                <c:pt idx="75">
                  <c:v>13.7646</c:v>
                </c:pt>
                <c:pt idx="76">
                  <c:v>13.701000000000001</c:v>
                </c:pt>
                <c:pt idx="77">
                  <c:v>13.9488</c:v>
                </c:pt>
                <c:pt idx="78">
                  <c:v>14.009499999999999</c:v>
                </c:pt>
                <c:pt idx="79">
                  <c:v>13.9596</c:v>
                </c:pt>
                <c:pt idx="80">
                  <c:v>13.920400000000001</c:v>
                </c:pt>
                <c:pt idx="81">
                  <c:v>13.977499999999999</c:v>
                </c:pt>
                <c:pt idx="82">
                  <c:v>13.988799999999999</c:v>
                </c:pt>
                <c:pt idx="83">
                  <c:v>14.0068</c:v>
                </c:pt>
                <c:pt idx="84">
                  <c:v>13.750500000000001</c:v>
                </c:pt>
                <c:pt idx="85">
                  <c:v>13.821999999999999</c:v>
                </c:pt>
                <c:pt idx="86">
                  <c:v>13.8773</c:v>
                </c:pt>
                <c:pt idx="87">
                  <c:v>13.886900000000001</c:v>
                </c:pt>
                <c:pt idx="88">
                  <c:v>13.8704</c:v>
                </c:pt>
                <c:pt idx="89">
                  <c:v>13.992900000000001</c:v>
                </c:pt>
                <c:pt idx="90">
                  <c:v>13.937200000000001</c:v>
                </c:pt>
                <c:pt idx="91">
                  <c:v>13.8217</c:v>
                </c:pt>
                <c:pt idx="92">
                  <c:v>13.926399999999999</c:v>
                </c:pt>
                <c:pt idx="93">
                  <c:v>14.0641</c:v>
                </c:pt>
                <c:pt idx="94">
                  <c:v>13.828099999999999</c:v>
                </c:pt>
                <c:pt idx="95">
                  <c:v>13.9034</c:v>
                </c:pt>
                <c:pt idx="96">
                  <c:v>13.8208</c:v>
                </c:pt>
                <c:pt idx="97">
                  <c:v>14.097799999999999</c:v>
                </c:pt>
                <c:pt idx="98">
                  <c:v>14.0123</c:v>
                </c:pt>
                <c:pt idx="99">
                  <c:v>14.1273</c:v>
                </c:pt>
                <c:pt idx="100">
                  <c:v>14.1637</c:v>
                </c:pt>
                <c:pt idx="101">
                  <c:v>14.1999</c:v>
                </c:pt>
                <c:pt idx="102">
                  <c:v>14.0815</c:v>
                </c:pt>
                <c:pt idx="103">
                  <c:v>14.241099999999999</c:v>
                </c:pt>
                <c:pt idx="104">
                  <c:v>14.048999999999999</c:v>
                </c:pt>
                <c:pt idx="105">
                  <c:v>14.0342</c:v>
                </c:pt>
                <c:pt idx="106">
                  <c:v>14.1296</c:v>
                </c:pt>
                <c:pt idx="107">
                  <c:v>14.269600000000001</c:v>
                </c:pt>
                <c:pt idx="108">
                  <c:v>14.275700000000001</c:v>
                </c:pt>
                <c:pt idx="109">
                  <c:v>14.196999999999999</c:v>
                </c:pt>
                <c:pt idx="110">
                  <c:v>14.332800000000001</c:v>
                </c:pt>
                <c:pt idx="111">
                  <c:v>14.3055</c:v>
                </c:pt>
                <c:pt idx="112">
                  <c:v>14.1571</c:v>
                </c:pt>
                <c:pt idx="113">
                  <c:v>14.1853</c:v>
                </c:pt>
                <c:pt idx="114">
                  <c:v>14.2409</c:v>
                </c:pt>
                <c:pt idx="115">
                  <c:v>14.357699999999999</c:v>
                </c:pt>
                <c:pt idx="116">
                  <c:v>14.222799999999999</c:v>
                </c:pt>
                <c:pt idx="117">
                  <c:v>14.418699999999999</c:v>
                </c:pt>
                <c:pt idx="118">
                  <c:v>14.5344</c:v>
                </c:pt>
                <c:pt idx="119">
                  <c:v>14.3438</c:v>
                </c:pt>
                <c:pt idx="120">
                  <c:v>14.3262</c:v>
                </c:pt>
                <c:pt idx="121">
                  <c:v>14.4473</c:v>
                </c:pt>
                <c:pt idx="122">
                  <c:v>14.5023</c:v>
                </c:pt>
                <c:pt idx="123">
                  <c:v>14.513400000000001</c:v>
                </c:pt>
                <c:pt idx="124">
                  <c:v>14.478300000000001</c:v>
                </c:pt>
                <c:pt idx="125">
                  <c:v>14.5585</c:v>
                </c:pt>
                <c:pt idx="126">
                  <c:v>14.512499999999999</c:v>
                </c:pt>
                <c:pt idx="127">
                  <c:v>14.51</c:v>
                </c:pt>
                <c:pt idx="128">
                  <c:v>14.4419</c:v>
                </c:pt>
                <c:pt idx="129">
                  <c:v>14.5367</c:v>
                </c:pt>
                <c:pt idx="130">
                  <c:v>14.6014</c:v>
                </c:pt>
                <c:pt idx="131">
                  <c:v>14.4788</c:v>
                </c:pt>
                <c:pt idx="132">
                  <c:v>14.523999999999999</c:v>
                </c:pt>
                <c:pt idx="133">
                  <c:v>14.5679</c:v>
                </c:pt>
                <c:pt idx="134">
                  <c:v>14.6408</c:v>
                </c:pt>
                <c:pt idx="135">
                  <c:v>14.799799999999999</c:v>
                </c:pt>
                <c:pt idx="136">
                  <c:v>14.8363</c:v>
                </c:pt>
              </c:numCache>
            </c:numRef>
          </c:val>
          <c:smooth val="0"/>
          <c:extLst>
            <c:ext xmlns:c16="http://schemas.microsoft.com/office/drawing/2014/chart" uri="{C3380CC4-5D6E-409C-BE32-E72D297353CC}">
              <c16:uniqueId val="{00000000-4F63-F943-9055-E0F294F6DF81}"/>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'Primary Energy Consumption'!$B$6</c:f>
              <c:strCache>
                <c:ptCount val="1"/>
                <c:pt idx="0">
                  <c:v>Global Total Energy Consumption, Quad Btu</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'Primary Energy Consumption'!$A$7:$A$77</c:f>
              <c:numCache>
                <c:formatCode>General</c:formatCode>
                <c:ptCount val="71"/>
                <c:pt idx="0">
                  <c:v>1980</c:v>
                </c:pt>
                <c:pt idx="1">
                  <c:v>1981</c:v>
                </c:pt>
                <c:pt idx="2">
                  <c:v>1982</c:v>
                </c:pt>
                <c:pt idx="3">
                  <c:v>1983</c:v>
                </c:pt>
                <c:pt idx="4">
                  <c:v>1984</c:v>
                </c:pt>
                <c:pt idx="5">
                  <c:v>1985</c:v>
                </c:pt>
                <c:pt idx="6">
                  <c:v>1986</c:v>
                </c:pt>
                <c:pt idx="7">
                  <c:v>1987</c:v>
                </c:pt>
                <c:pt idx="8">
                  <c:v>1988</c:v>
                </c:pt>
                <c:pt idx="9">
                  <c:v>1989</c:v>
                </c:pt>
                <c:pt idx="10">
                  <c:v>1990</c:v>
                </c:pt>
                <c:pt idx="11">
                  <c:v>1991</c:v>
                </c:pt>
                <c:pt idx="12">
                  <c:v>1992</c:v>
                </c:pt>
                <c:pt idx="13">
                  <c:v>1993</c:v>
                </c:pt>
                <c:pt idx="14">
                  <c:v>1994</c:v>
                </c:pt>
                <c:pt idx="15">
                  <c:v>1995</c:v>
                </c:pt>
                <c:pt idx="16">
                  <c:v>1996</c:v>
                </c:pt>
                <c:pt idx="17">
                  <c:v>1997</c:v>
                </c:pt>
                <c:pt idx="18">
                  <c:v>1998</c:v>
                </c:pt>
                <c:pt idx="19">
                  <c:v>1999</c:v>
                </c:pt>
                <c:pt idx="20">
                  <c:v>2000</c:v>
                </c:pt>
                <c:pt idx="21">
                  <c:v>2001</c:v>
                </c:pt>
                <c:pt idx="22">
                  <c:v>2002</c:v>
                </c:pt>
                <c:pt idx="23">
                  <c:v>2003</c:v>
                </c:pt>
                <c:pt idx="24">
                  <c:v>2004</c:v>
                </c:pt>
                <c:pt idx="25">
                  <c:v>2005</c:v>
                </c:pt>
                <c:pt idx="26">
                  <c:v>2006</c:v>
                </c:pt>
                <c:pt idx="27">
                  <c:v>2007</c:v>
                </c:pt>
                <c:pt idx="28">
                  <c:v>2008</c:v>
                </c:pt>
                <c:pt idx="29">
                  <c:v>2009</c:v>
                </c:pt>
                <c:pt idx="30">
                  <c:v>2010</c:v>
                </c:pt>
                <c:pt idx="31">
                  <c:v>2011</c:v>
                </c:pt>
                <c:pt idx="32">
                  <c:v>2012</c:v>
                </c:pt>
                <c:pt idx="33">
                  <c:v>2013</c:v>
                </c:pt>
                <c:pt idx="34">
                  <c:v>2014</c:v>
                </c:pt>
                <c:pt idx="35">
                  <c:v>2015</c:v>
                </c:pt>
                <c:pt idx="36">
                  <c:v>2016</c:v>
                </c:pt>
                <c:pt idx="37">
                  <c:v>2017</c:v>
                </c:pt>
                <c:pt idx="38">
                  <c:v>2018</c:v>
                </c:pt>
                <c:pt idx="39">
                  <c:v>2019</c:v>
                </c:pt>
                <c:pt idx="40">
                  <c:v>2020</c:v>
                </c:pt>
                <c:pt idx="41">
                  <c:v>2021</c:v>
                </c:pt>
                <c:pt idx="42">
                  <c:v>2022</c:v>
                </c:pt>
                <c:pt idx="43">
                  <c:v>2023</c:v>
                </c:pt>
                <c:pt idx="44">
                  <c:v>2024</c:v>
                </c:pt>
                <c:pt idx="45">
                  <c:v>2025</c:v>
                </c:pt>
                <c:pt idx="46">
                  <c:v>2026</c:v>
                </c:pt>
                <c:pt idx="47">
                  <c:v>2027</c:v>
                </c:pt>
                <c:pt idx="48">
                  <c:v>2028</c:v>
                </c:pt>
                <c:pt idx="49">
                  <c:v>2029</c:v>
                </c:pt>
                <c:pt idx="50">
                  <c:v>2030</c:v>
                </c:pt>
                <c:pt idx="51">
                  <c:v>2031</c:v>
                </c:pt>
                <c:pt idx="52">
                  <c:v>2032</c:v>
                </c:pt>
                <c:pt idx="53">
                  <c:v>2033</c:v>
                </c:pt>
                <c:pt idx="54">
                  <c:v>2034</c:v>
                </c:pt>
                <c:pt idx="55">
                  <c:v>2035</c:v>
                </c:pt>
                <c:pt idx="56">
                  <c:v>2036</c:v>
                </c:pt>
                <c:pt idx="57">
                  <c:v>2037</c:v>
                </c:pt>
                <c:pt idx="58">
                  <c:v>2038</c:v>
                </c:pt>
                <c:pt idx="59">
                  <c:v>2039</c:v>
                </c:pt>
                <c:pt idx="60">
                  <c:v>2040</c:v>
                </c:pt>
                <c:pt idx="61">
                  <c:v>2041</c:v>
                </c:pt>
                <c:pt idx="62">
                  <c:v>2042</c:v>
                </c:pt>
                <c:pt idx="63">
                  <c:v>2043</c:v>
                </c:pt>
                <c:pt idx="64">
                  <c:v>2044</c:v>
                </c:pt>
                <c:pt idx="65">
                  <c:v>2045</c:v>
                </c:pt>
                <c:pt idx="66">
                  <c:v>2046</c:v>
                </c:pt>
                <c:pt idx="67">
                  <c:v>2047</c:v>
                </c:pt>
                <c:pt idx="68">
                  <c:v>2048</c:v>
                </c:pt>
                <c:pt idx="69">
                  <c:v>2049</c:v>
                </c:pt>
                <c:pt idx="70">
                  <c:v>2050</c:v>
                </c:pt>
              </c:numCache>
            </c:numRef>
          </c:cat>
          <c:val>
            <c:numRef>
              <c:f>'Primary Energy Consumption'!$B$7:$B$77</c:f>
              <c:numCache>
                <c:formatCode>General</c:formatCode>
                <c:ptCount val="71"/>
                <c:pt idx="0">
                  <c:v>293.43883754002002</c:v>
                </c:pt>
                <c:pt idx="1">
                  <c:v>291.18482096687001</c:v>
                </c:pt>
                <c:pt idx="2">
                  <c:v>291.63284393156999</c:v>
                </c:pt>
                <c:pt idx="3">
                  <c:v>295.36910420431002</c:v>
                </c:pt>
                <c:pt idx="4">
                  <c:v>309.13013004559002</c:v>
                </c:pt>
                <c:pt idx="5">
                  <c:v>317.50468148508998</c:v>
                </c:pt>
                <c:pt idx="6">
                  <c:v>325.38487420619998</c:v>
                </c:pt>
                <c:pt idx="7">
                  <c:v>335.45737707593997</c:v>
                </c:pt>
                <c:pt idx="8">
                  <c:v>348.33144831298</c:v>
                </c:pt>
                <c:pt idx="9">
                  <c:v>353.15298051265</c:v>
                </c:pt>
                <c:pt idx="10">
                  <c:v>359.86809475242001</c:v>
                </c:pt>
                <c:pt idx="11">
                  <c:v>353.28148146141001</c:v>
                </c:pt>
                <c:pt idx="12">
                  <c:v>352.09460414268</c:v>
                </c:pt>
                <c:pt idx="13">
                  <c:v>355.19550463835998</c:v>
                </c:pt>
                <c:pt idx="14">
                  <c:v>359.16428173490999</c:v>
                </c:pt>
                <c:pt idx="15">
                  <c:v>369.31289083991999</c:v>
                </c:pt>
                <c:pt idx="16">
                  <c:v>379.10747243922998</c:v>
                </c:pt>
                <c:pt idx="17">
                  <c:v>380.30179390786998</c:v>
                </c:pt>
                <c:pt idx="18">
                  <c:v>382.86738121841</c:v>
                </c:pt>
                <c:pt idx="19">
                  <c:v>390.87171433175001</c:v>
                </c:pt>
                <c:pt idx="20">
                  <c:v>403.91883679991003</c:v>
                </c:pt>
                <c:pt idx="21">
                  <c:v>407.46131538818003</c:v>
                </c:pt>
                <c:pt idx="22">
                  <c:v>416.50031540180998</c:v>
                </c:pt>
                <c:pt idx="23">
                  <c:v>431.59030230860998</c:v>
                </c:pt>
                <c:pt idx="24">
                  <c:v>452.08435438906002</c:v>
                </c:pt>
                <c:pt idx="25">
                  <c:v>467.25537492069998</c:v>
                </c:pt>
                <c:pt idx="26">
                  <c:v>482.34573077597997</c:v>
                </c:pt>
                <c:pt idx="27">
                  <c:v>495.67904454081003</c:v>
                </c:pt>
                <c:pt idx="28">
                  <c:v>502.39214346441997</c:v>
                </c:pt>
                <c:pt idx="29">
                  <c:v>497.01766354660998</c:v>
                </c:pt>
                <c:pt idx="30">
                  <c:v>526.39450576630998</c:v>
                </c:pt>
                <c:pt idx="31">
                  <c:v>542.07617889763003</c:v>
                </c:pt>
                <c:pt idx="32">
                  <c:v>554.25212206440006</c:v>
                </c:pt>
                <c:pt idx="33">
                  <c:v>565.05124711763006</c:v>
                </c:pt>
                <c:pt idx="34">
                  <c:v>570.84421275156001</c:v>
                </c:pt>
                <c:pt idx="35">
                  <c:v>573.43376211327995</c:v>
                </c:pt>
                <c:pt idx="36">
                  <c:v>579.54432283109998</c:v>
                </c:pt>
              </c:numCache>
            </c:numRef>
          </c:val>
          <c:smooth val="0"/>
          <c:extLst>
            <c:ext xmlns:c16="http://schemas.microsoft.com/office/drawing/2014/chart" uri="{C3380CC4-5D6E-409C-BE32-E72D297353CC}">
              <c16:uniqueId val="{00000000-6801-6340-B24F-01AEF070D828}"/>
            </c:ext>
          </c:extLst>
        </c:ser>
        <c:dLbls>
          <c:showLegendKey val="0"/>
          <c:showVal val="0"/>
          <c:showCatName val="0"/>
          <c:showSerName val="0"/>
          <c:showPercent val="0"/>
          <c:showBubbleSize val="0"/>
        </c:dLbls>
        <c:smooth val="0"/>
        <c:axId val="418666463"/>
        <c:axId val="418668095"/>
      </c:lineChart>
      <c:catAx>
        <c:axId val="41866646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668095"/>
        <c:crosses val="autoZero"/>
        <c:auto val="1"/>
        <c:lblAlgn val="ctr"/>
        <c:lblOffset val="100"/>
        <c:noMultiLvlLbl val="0"/>
      </c:catAx>
      <c:valAx>
        <c:axId val="4186680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66646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Emissions from Industry,</a:t>
            </a:r>
            <a:r>
              <a:rPr lang="en-US" baseline="0"/>
              <a:t> mt Co2 eq, 2010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Industry!$B$1</c:f>
              <c:strCache>
                <c:ptCount val="1"/>
                <c:pt idx="0">
                  <c:v>Emissions from Industry</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AC5-6642-8CA3-3998EFB98A9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AC5-6642-8CA3-3998EFB98A9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AC5-6642-8CA3-3998EFB98A9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AC5-6642-8CA3-3998EFB98A9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AC5-6642-8CA3-3998EFB98A9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2AC5-6642-8CA3-3998EFB98A9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Industry!$B$2:$B$7</c:f>
              <c:strCache>
                <c:ptCount val="6"/>
                <c:pt idx="0">
                  <c:v>Indirect heat + electricity</c:v>
                </c:pt>
                <c:pt idx="1">
                  <c:v>Other </c:v>
                </c:pt>
                <c:pt idx="2">
                  <c:v>Metals</c:v>
                </c:pt>
                <c:pt idx="3">
                  <c:v>Cement</c:v>
                </c:pt>
                <c:pt idx="4">
                  <c:v>Chemicals</c:v>
                </c:pt>
                <c:pt idx="5">
                  <c:v>Waste disposal</c:v>
                </c:pt>
              </c:strCache>
            </c:strRef>
          </c:cat>
          <c:val>
            <c:numRef>
              <c:f>Industry!$C$2:$C$7</c:f>
              <c:numCache>
                <c:formatCode>General</c:formatCode>
                <c:ptCount val="6"/>
                <c:pt idx="0" formatCode="#,##0.00">
                  <c:v>5246.79</c:v>
                </c:pt>
                <c:pt idx="1">
                  <c:v>3222.24</c:v>
                </c:pt>
                <c:pt idx="2" formatCode="#,##0">
                  <c:v>2127</c:v>
                </c:pt>
                <c:pt idx="3" formatCode="#,##0.00">
                  <c:v>1352.35</c:v>
                </c:pt>
                <c:pt idx="4" formatCode="#,##0">
                  <c:v>1159</c:v>
                </c:pt>
                <c:pt idx="5">
                  <c:v>32.5</c:v>
                </c:pt>
              </c:numCache>
            </c:numRef>
          </c:val>
          <c:extLst>
            <c:ext xmlns:c16="http://schemas.microsoft.com/office/drawing/2014/chart" uri="{C3380CC4-5D6E-409C-BE32-E72D297353CC}">
              <c16:uniqueId val="{00000000-DEAE-7E49-AB2E-BFE143040A55}"/>
            </c:ext>
          </c:extLst>
        </c:ser>
        <c:dLbls>
          <c:showLegendKey val="0"/>
          <c:showVal val="0"/>
          <c:showCatName val="1"/>
          <c:showSerName val="0"/>
          <c:showPercent val="1"/>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Emissions from Industry,</a:t>
            </a:r>
            <a:r>
              <a:rPr lang="en-US" baseline="0"/>
              <a:t> mt Co2 eq, 2010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Industry!$B$1</c:f>
              <c:strCache>
                <c:ptCount val="1"/>
                <c:pt idx="0">
                  <c:v>Emissions from Industry</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AC5-6642-8CA3-3998EFB98A9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AC5-6642-8CA3-3998EFB98A9F}"/>
              </c:ext>
            </c:extLst>
          </c:dPt>
          <c:dPt>
            <c:idx val="2"/>
            <c:bubble3D val="0"/>
            <c:explosion val="13"/>
            <c:spPr>
              <a:solidFill>
                <a:schemeClr val="accent3"/>
              </a:solidFill>
              <a:ln w="19050">
                <a:solidFill>
                  <a:schemeClr val="lt1"/>
                </a:solidFill>
              </a:ln>
              <a:effectLst/>
            </c:spPr>
            <c:extLst>
              <c:ext xmlns:c16="http://schemas.microsoft.com/office/drawing/2014/chart" uri="{C3380CC4-5D6E-409C-BE32-E72D297353CC}">
                <c16:uniqueId val="{00000005-2AC5-6642-8CA3-3998EFB98A9F}"/>
              </c:ext>
            </c:extLst>
          </c:dPt>
          <c:dPt>
            <c:idx val="3"/>
            <c:bubble3D val="0"/>
            <c:explosion val="10"/>
            <c:spPr>
              <a:solidFill>
                <a:schemeClr val="accent4"/>
              </a:solidFill>
              <a:ln w="19050">
                <a:solidFill>
                  <a:schemeClr val="lt1"/>
                </a:solidFill>
              </a:ln>
              <a:effectLst/>
            </c:spPr>
            <c:extLst>
              <c:ext xmlns:c16="http://schemas.microsoft.com/office/drawing/2014/chart" uri="{C3380CC4-5D6E-409C-BE32-E72D297353CC}">
                <c16:uniqueId val="{00000007-2AC5-6642-8CA3-3998EFB98A9F}"/>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AC5-6642-8CA3-3998EFB98A9F}"/>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2AC5-6642-8CA3-3998EFB98A9F}"/>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Industry!$B$2:$B$7</c:f>
              <c:strCache>
                <c:ptCount val="6"/>
                <c:pt idx="0">
                  <c:v>Indirect heat + electricity</c:v>
                </c:pt>
                <c:pt idx="1">
                  <c:v>Other </c:v>
                </c:pt>
                <c:pt idx="2">
                  <c:v>Metals</c:v>
                </c:pt>
                <c:pt idx="3">
                  <c:v>Cement</c:v>
                </c:pt>
                <c:pt idx="4">
                  <c:v>Chemicals</c:v>
                </c:pt>
                <c:pt idx="5">
                  <c:v>Waste disposal</c:v>
                </c:pt>
              </c:strCache>
            </c:strRef>
          </c:cat>
          <c:val>
            <c:numRef>
              <c:f>Industry!$C$2:$C$7</c:f>
              <c:numCache>
                <c:formatCode>General</c:formatCode>
                <c:ptCount val="6"/>
                <c:pt idx="0" formatCode="#,##0.00">
                  <c:v>5246.79</c:v>
                </c:pt>
                <c:pt idx="1">
                  <c:v>3222.24</c:v>
                </c:pt>
                <c:pt idx="2" formatCode="#,##0">
                  <c:v>2127</c:v>
                </c:pt>
                <c:pt idx="3" formatCode="#,##0.00">
                  <c:v>1352.35</c:v>
                </c:pt>
                <c:pt idx="4" formatCode="#,##0">
                  <c:v>1159</c:v>
                </c:pt>
                <c:pt idx="5">
                  <c:v>32.5</c:v>
                </c:pt>
              </c:numCache>
            </c:numRef>
          </c:val>
          <c:extLst>
            <c:ext xmlns:c16="http://schemas.microsoft.com/office/drawing/2014/chart" uri="{C3380CC4-5D6E-409C-BE32-E72D297353CC}">
              <c16:uniqueId val="{00000000-DEAE-7E49-AB2E-BFE143040A55}"/>
            </c:ext>
          </c:extLst>
        </c:ser>
        <c:dLbls>
          <c:showLegendKey val="0"/>
          <c:showVal val="0"/>
          <c:showCatName val="1"/>
          <c:showSerName val="0"/>
          <c:showPercent val="1"/>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Transportation!$C$2</c:f>
              <c:strCache>
                <c:ptCount val="1"/>
                <c:pt idx="0">
                  <c:v>Emissions and equivalent secondary effects in g per km travelled </c:v>
                </c:pt>
              </c:strCache>
            </c:strRef>
          </c:tx>
          <c:spPr>
            <a:solidFill>
              <a:schemeClr val="accent1"/>
            </a:solidFill>
            <a:ln>
              <a:noFill/>
            </a:ln>
            <a:effectLst/>
          </c:spPr>
          <c:invertIfNegative val="0"/>
          <c:cat>
            <c:strRef>
              <c:f>Transportation!$B$3:$B$10</c:f>
              <c:strCache>
                <c:ptCount val="8"/>
                <c:pt idx="0">
                  <c:v>Domestic Flight</c:v>
                </c:pt>
                <c:pt idx="1">
                  <c:v>Long Haul Flight</c:v>
                </c:pt>
                <c:pt idx="2">
                  <c:v>Car (1 passanger)</c:v>
                </c:pt>
                <c:pt idx="3">
                  <c:v>Bus</c:v>
                </c:pt>
                <c:pt idx="4">
                  <c:v>Car (4 passengers)</c:v>
                </c:pt>
                <c:pt idx="5">
                  <c:v>Rail</c:v>
                </c:pt>
                <c:pt idx="6">
                  <c:v>Coach</c:v>
                </c:pt>
                <c:pt idx="7">
                  <c:v>Eurostar</c:v>
                </c:pt>
              </c:strCache>
            </c:strRef>
          </c:cat>
          <c:val>
            <c:numRef>
              <c:f>Transportation!$C$3:$C$10</c:f>
              <c:numCache>
                <c:formatCode>General</c:formatCode>
                <c:ptCount val="8"/>
                <c:pt idx="0">
                  <c:v>253.69099756691</c:v>
                </c:pt>
                <c:pt idx="1">
                  <c:v>194.362530413625</c:v>
                </c:pt>
                <c:pt idx="2">
                  <c:v>170.569343065693</c:v>
                </c:pt>
                <c:pt idx="3">
                  <c:v>104.133819951338</c:v>
                </c:pt>
                <c:pt idx="4">
                  <c:v>42.951338199513302</c:v>
                </c:pt>
                <c:pt idx="5">
                  <c:v>40.788321167883097</c:v>
                </c:pt>
                <c:pt idx="6">
                  <c:v>26.574209245742001</c:v>
                </c:pt>
                <c:pt idx="7">
                  <c:v>5.5620437956204301</c:v>
                </c:pt>
              </c:numCache>
            </c:numRef>
          </c:val>
          <c:extLst>
            <c:ext xmlns:c16="http://schemas.microsoft.com/office/drawing/2014/chart" uri="{C3380CC4-5D6E-409C-BE32-E72D297353CC}">
              <c16:uniqueId val="{00000000-3574-5F40-B120-8D02BB6FEDDD}"/>
            </c:ext>
          </c:extLst>
        </c:ser>
        <c:dLbls>
          <c:showLegendKey val="0"/>
          <c:showVal val="0"/>
          <c:showCatName val="0"/>
          <c:showSerName val="0"/>
          <c:showPercent val="0"/>
          <c:showBubbleSize val="0"/>
        </c:dLbls>
        <c:gapWidth val="182"/>
        <c:axId val="2138429088"/>
        <c:axId val="469371247"/>
      </c:barChart>
      <c:catAx>
        <c:axId val="213842908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9371247"/>
        <c:crosses val="autoZero"/>
        <c:auto val="1"/>
        <c:lblAlgn val="ctr"/>
        <c:lblOffset val="100"/>
        <c:noMultiLvlLbl val="0"/>
      </c:catAx>
      <c:valAx>
        <c:axId val="4693712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84290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920" b="0" i="0" u="none" strike="noStrike" kern="1200" spc="0" baseline="0">
                <a:solidFill>
                  <a:schemeClr val="tx1">
                    <a:lumMod val="65000"/>
                    <a:lumOff val="35000"/>
                  </a:schemeClr>
                </a:solidFill>
                <a:latin typeface="+mn-lt"/>
                <a:ea typeface="+mn-ea"/>
                <a:cs typeface="+mn-cs"/>
              </a:defRPr>
            </a:pPr>
            <a:r>
              <a:rPr lang="en-US"/>
              <a:t>Emissions by mode of transport</a:t>
            </a:r>
          </a:p>
        </c:rich>
      </c:tx>
      <c:layout>
        <c:manualLayout>
          <c:xMode val="edge"/>
          <c:yMode val="edge"/>
          <c:x val="0.34519605352936195"/>
          <c:y val="0.92622020431328034"/>
        </c:manualLayout>
      </c:layout>
      <c:overlay val="0"/>
      <c:spPr>
        <a:noFill/>
        <a:ln>
          <a:noFill/>
        </a:ln>
        <a:effectLst/>
      </c:spPr>
      <c:txPr>
        <a:bodyPr rot="0" spcFirstLastPara="1" vertOverflow="ellipsis" vert="horz" wrap="square" anchor="ctr" anchorCtr="1"/>
        <a:lstStyle/>
        <a:p>
          <a:pPr>
            <a:defRPr sz="192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Transportation!$C$12</c:f>
              <c:strCache>
                <c:ptCount val="1"/>
                <c:pt idx="0">
                  <c:v>Emissions by mode</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3BF-5749-AF7C-84620772D34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3BF-5749-AF7C-84620772D34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E3BF-5749-AF7C-84620772D34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E3BF-5749-AF7C-84620772D34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E3BF-5749-AF7C-84620772D345}"/>
              </c:ext>
            </c:extLst>
          </c:dPt>
          <c:dLbls>
            <c:dLbl>
              <c:idx val="0"/>
              <c:spPr>
                <a:noFill/>
                <a:ln>
                  <a:noFill/>
                </a:ln>
                <a:effectLst/>
              </c:spPr>
              <c:txPr>
                <a:bodyPr rot="0" spcFirstLastPara="1" vertOverflow="ellipsis" vert="horz" wrap="square" anchor="ctr" anchorCtr="1"/>
                <a:lstStyle/>
                <a:p>
                  <a:pPr>
                    <a:defRPr sz="1600" b="0" i="0" u="none" strike="noStrike" kern="1200" baseline="0">
                      <a:solidFill>
                        <a:schemeClr val="bg1"/>
                      </a:solidFill>
                      <a:latin typeface="+mn-lt"/>
                      <a:ea typeface="+mn-ea"/>
                      <a:cs typeface="+mn-cs"/>
                    </a:defRPr>
                  </a:pPr>
                  <a:endParaRPr lang="en-US"/>
                </a:p>
              </c:txPr>
              <c:showLegendKey val="0"/>
              <c:showVal val="0"/>
              <c:showCatName val="1"/>
              <c:showSerName val="0"/>
              <c:showPercent val="1"/>
              <c:showBubbleSize val="0"/>
              <c:extLst>
                <c:ext xmlns:c16="http://schemas.microsoft.com/office/drawing/2014/chart" uri="{C3380CC4-5D6E-409C-BE32-E72D297353CC}">
                  <c16:uniqueId val="{00000001-E3BF-5749-AF7C-84620772D345}"/>
                </c:ext>
              </c:extLst>
            </c:dLbl>
            <c:dLbl>
              <c:idx val="3"/>
              <c:layout>
                <c:manualLayout>
                  <c:x val="-4.4950320488876316E-2"/>
                  <c:y val="-1.9087293429978461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E3BF-5749-AF7C-84620772D345}"/>
                </c:ext>
              </c:extLst>
            </c:dLbl>
            <c:dLbl>
              <c:idx val="4"/>
              <c:layout>
                <c:manualLayout>
                  <c:x val="5.3786201297892793E-2"/>
                  <c:y val="-2.4311850349012842E-2"/>
                </c:manualLayout>
              </c:layout>
              <c:tx>
                <c:rich>
                  <a:bodyPr/>
                  <a:lstStyle/>
                  <a:p>
                    <a:r>
                      <a:rPr lang="en-US"/>
                      <a:t>Other</a:t>
                    </a:r>
                  </a:p>
                </c:rich>
              </c:tx>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E3BF-5749-AF7C-84620772D345}"/>
                </c:ext>
              </c:extLst>
            </c:dLbl>
            <c:spPr>
              <a:noFill/>
              <a:ln>
                <a:noFill/>
              </a:ln>
              <a:effectLst/>
            </c:spPr>
            <c:txPr>
              <a:bodyPr rot="0" spcFirstLastPara="1" vertOverflow="ellipsis" vert="horz" wrap="square" anchor="ctr" anchorCtr="1"/>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Transportation!$B$13:$B$17</c:f>
              <c:strCache>
                <c:ptCount val="5"/>
                <c:pt idx="0">
                  <c:v>Road transport</c:v>
                </c:pt>
                <c:pt idx="1">
                  <c:v>Aviation</c:v>
                </c:pt>
                <c:pt idx="2">
                  <c:v>Shipping</c:v>
                </c:pt>
                <c:pt idx="3">
                  <c:v>Railways</c:v>
                </c:pt>
                <c:pt idx="4">
                  <c:v>other</c:v>
                </c:pt>
              </c:strCache>
            </c:strRef>
          </c:cat>
          <c:val>
            <c:numRef>
              <c:f>Transportation!$C$13:$C$17</c:f>
              <c:numCache>
                <c:formatCode>General</c:formatCode>
                <c:ptCount val="5"/>
                <c:pt idx="0">
                  <c:v>72.8</c:v>
                </c:pt>
                <c:pt idx="1">
                  <c:v>13.1</c:v>
                </c:pt>
                <c:pt idx="2">
                  <c:v>13</c:v>
                </c:pt>
                <c:pt idx="3">
                  <c:v>0.6</c:v>
                </c:pt>
                <c:pt idx="4">
                  <c:v>0.5</c:v>
                </c:pt>
              </c:numCache>
            </c:numRef>
          </c:val>
          <c:extLst>
            <c:ext xmlns:c16="http://schemas.microsoft.com/office/drawing/2014/chart" uri="{C3380CC4-5D6E-409C-BE32-E72D297353CC}">
              <c16:uniqueId val="{00000000-0305-F644-8D53-13E1C5ACCC20}"/>
            </c:ext>
          </c:extLst>
        </c:ser>
        <c:dLbls>
          <c:showLegendKey val="0"/>
          <c:showVal val="0"/>
          <c:showCatName val="1"/>
          <c:showSerName val="0"/>
          <c:showPercent val="1"/>
          <c:showBubbleSize val="0"/>
          <c:showLeaderLines val="1"/>
        </c:dLbls>
        <c:firstSliceAng val="0"/>
      </c:pieChart>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sz="1600"/>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Levelised Cost of Electricity, USD/kWh, 2010- 2018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'Renewables costs'!$D$3:$E$3</c:f>
              <c:strCache>
                <c:ptCount val="2"/>
                <c:pt idx="0">
                  <c:v>Bioenergy</c:v>
                </c:pt>
              </c:strCache>
            </c:strRef>
          </c:tx>
          <c:spPr>
            <a:ln w="28575" cap="rnd">
              <a:solidFill>
                <a:schemeClr val="accent1"/>
              </a:solidFill>
              <a:round/>
            </a:ln>
            <a:effectLst/>
          </c:spPr>
          <c:marker>
            <c:symbol val="none"/>
          </c:marker>
          <c:cat>
            <c:numRef>
              <c:f>'Renewables costs'!$L$4:$M$4</c:f>
              <c:numCache>
                <c:formatCode>General</c:formatCode>
                <c:ptCount val="2"/>
                <c:pt idx="0">
                  <c:v>2010</c:v>
                </c:pt>
                <c:pt idx="1">
                  <c:v>2018</c:v>
                </c:pt>
              </c:numCache>
            </c:numRef>
          </c:cat>
          <c:val>
            <c:numRef>
              <c:f>'Renewables costs'!$D$5:$E$5</c:f>
              <c:numCache>
                <c:formatCode>0.000</c:formatCode>
                <c:ptCount val="2"/>
                <c:pt idx="0">
                  <c:v>7.3999999999999996E-2</c:v>
                </c:pt>
                <c:pt idx="1">
                  <c:v>6.0999999999999999E-2</c:v>
                </c:pt>
              </c:numCache>
            </c:numRef>
          </c:val>
          <c:smooth val="0"/>
          <c:extLst>
            <c:ext xmlns:c16="http://schemas.microsoft.com/office/drawing/2014/chart" uri="{C3380CC4-5D6E-409C-BE32-E72D297353CC}">
              <c16:uniqueId val="{00000000-034B-0340-86D7-9BCFF84D4547}"/>
            </c:ext>
          </c:extLst>
        </c:ser>
        <c:ser>
          <c:idx val="1"/>
          <c:order val="1"/>
          <c:tx>
            <c:strRef>
              <c:f>'Renewables costs'!$F$3:$G$3</c:f>
              <c:strCache>
                <c:ptCount val="2"/>
                <c:pt idx="0">
                  <c:v>Geothermal</c:v>
                </c:pt>
              </c:strCache>
            </c:strRef>
          </c:tx>
          <c:spPr>
            <a:ln w="28575" cap="rnd">
              <a:solidFill>
                <a:schemeClr val="accent2"/>
              </a:solidFill>
              <a:round/>
            </a:ln>
            <a:effectLst/>
          </c:spPr>
          <c:marker>
            <c:symbol val="none"/>
          </c:marker>
          <c:cat>
            <c:numRef>
              <c:f>'Renewables costs'!$L$4:$M$4</c:f>
              <c:numCache>
                <c:formatCode>General</c:formatCode>
                <c:ptCount val="2"/>
                <c:pt idx="0">
                  <c:v>2010</c:v>
                </c:pt>
                <c:pt idx="1">
                  <c:v>2018</c:v>
                </c:pt>
              </c:numCache>
            </c:numRef>
          </c:cat>
          <c:val>
            <c:numRef>
              <c:f>'Renewables costs'!$F$5:$G$5</c:f>
              <c:numCache>
                <c:formatCode>0.000</c:formatCode>
                <c:ptCount val="2"/>
                <c:pt idx="0">
                  <c:v>4.8000000000000001E-2</c:v>
                </c:pt>
                <c:pt idx="1">
                  <c:v>7.1999999999999995E-2</c:v>
                </c:pt>
              </c:numCache>
            </c:numRef>
          </c:val>
          <c:smooth val="0"/>
          <c:extLst>
            <c:ext xmlns:c16="http://schemas.microsoft.com/office/drawing/2014/chart" uri="{C3380CC4-5D6E-409C-BE32-E72D297353CC}">
              <c16:uniqueId val="{00000002-034B-0340-86D7-9BCFF84D4547}"/>
            </c:ext>
          </c:extLst>
        </c:ser>
        <c:ser>
          <c:idx val="2"/>
          <c:order val="2"/>
          <c:tx>
            <c:strRef>
              <c:f>'Renewables costs'!$H$3:$I$3</c:f>
              <c:strCache>
                <c:ptCount val="2"/>
                <c:pt idx="0">
                  <c:v>Hydro</c:v>
                </c:pt>
              </c:strCache>
            </c:strRef>
          </c:tx>
          <c:spPr>
            <a:ln w="28575" cap="rnd">
              <a:solidFill>
                <a:schemeClr val="accent3"/>
              </a:solidFill>
              <a:round/>
            </a:ln>
            <a:effectLst/>
          </c:spPr>
          <c:marker>
            <c:symbol val="none"/>
          </c:marker>
          <c:cat>
            <c:numRef>
              <c:f>'Renewables costs'!$L$4:$M$4</c:f>
              <c:numCache>
                <c:formatCode>General</c:formatCode>
                <c:ptCount val="2"/>
                <c:pt idx="0">
                  <c:v>2010</c:v>
                </c:pt>
                <c:pt idx="1">
                  <c:v>2018</c:v>
                </c:pt>
              </c:numCache>
            </c:numRef>
          </c:cat>
          <c:val>
            <c:numRef>
              <c:f>'Renewables costs'!$H$5:$I$5</c:f>
              <c:numCache>
                <c:formatCode>0.000</c:formatCode>
                <c:ptCount val="2"/>
                <c:pt idx="0">
                  <c:v>3.5999999999999997E-2</c:v>
                </c:pt>
                <c:pt idx="1">
                  <c:v>4.7E-2</c:v>
                </c:pt>
              </c:numCache>
            </c:numRef>
          </c:val>
          <c:smooth val="0"/>
          <c:extLst>
            <c:ext xmlns:c16="http://schemas.microsoft.com/office/drawing/2014/chart" uri="{C3380CC4-5D6E-409C-BE32-E72D297353CC}">
              <c16:uniqueId val="{00000003-034B-0340-86D7-9BCFF84D4547}"/>
            </c:ext>
          </c:extLst>
        </c:ser>
        <c:ser>
          <c:idx val="3"/>
          <c:order val="3"/>
          <c:tx>
            <c:strRef>
              <c:f>'Renewables costs'!$J$3:$K$3</c:f>
              <c:strCache>
                <c:ptCount val="2"/>
                <c:pt idx="0">
                  <c:v>Solar photovoltaic</c:v>
                </c:pt>
              </c:strCache>
            </c:strRef>
          </c:tx>
          <c:spPr>
            <a:ln w="28575" cap="rnd">
              <a:solidFill>
                <a:schemeClr val="accent4"/>
              </a:solidFill>
              <a:round/>
            </a:ln>
            <a:effectLst/>
          </c:spPr>
          <c:marker>
            <c:symbol val="none"/>
          </c:marker>
          <c:cat>
            <c:numRef>
              <c:f>'Renewables costs'!$L$4:$M$4</c:f>
              <c:numCache>
                <c:formatCode>General</c:formatCode>
                <c:ptCount val="2"/>
                <c:pt idx="0">
                  <c:v>2010</c:v>
                </c:pt>
                <c:pt idx="1">
                  <c:v>2018</c:v>
                </c:pt>
              </c:numCache>
            </c:numRef>
          </c:cat>
          <c:val>
            <c:numRef>
              <c:f>'Renewables costs'!$J$5:$K$5</c:f>
              <c:numCache>
                <c:formatCode>0.000</c:formatCode>
                <c:ptCount val="2"/>
                <c:pt idx="0">
                  <c:v>0.37</c:v>
                </c:pt>
                <c:pt idx="1">
                  <c:v>8.5000000000000006E-2</c:v>
                </c:pt>
              </c:numCache>
            </c:numRef>
          </c:val>
          <c:smooth val="0"/>
          <c:extLst>
            <c:ext xmlns:c16="http://schemas.microsoft.com/office/drawing/2014/chart" uri="{C3380CC4-5D6E-409C-BE32-E72D297353CC}">
              <c16:uniqueId val="{00000004-034B-0340-86D7-9BCFF84D4547}"/>
            </c:ext>
          </c:extLst>
        </c:ser>
        <c:ser>
          <c:idx val="4"/>
          <c:order val="4"/>
          <c:tx>
            <c:strRef>
              <c:f>'Renewables costs'!$L$3:$M$3</c:f>
              <c:strCache>
                <c:ptCount val="2"/>
                <c:pt idx="0">
                  <c:v>Concentrating solar power</c:v>
                </c:pt>
              </c:strCache>
            </c:strRef>
          </c:tx>
          <c:spPr>
            <a:ln w="28575" cap="rnd">
              <a:solidFill>
                <a:schemeClr val="accent5"/>
              </a:solidFill>
              <a:round/>
            </a:ln>
            <a:effectLst/>
          </c:spPr>
          <c:marker>
            <c:symbol val="none"/>
          </c:marker>
          <c:cat>
            <c:numRef>
              <c:f>'Renewables costs'!$L$4:$M$4</c:f>
              <c:numCache>
                <c:formatCode>General</c:formatCode>
                <c:ptCount val="2"/>
                <c:pt idx="0">
                  <c:v>2010</c:v>
                </c:pt>
                <c:pt idx="1">
                  <c:v>2018</c:v>
                </c:pt>
              </c:numCache>
            </c:numRef>
          </c:cat>
          <c:val>
            <c:numRef>
              <c:f>'Renewables costs'!$L$5:$M$5</c:f>
              <c:numCache>
                <c:formatCode>0.000</c:formatCode>
                <c:ptCount val="2"/>
                <c:pt idx="0">
                  <c:v>0.34</c:v>
                </c:pt>
                <c:pt idx="1">
                  <c:v>0.185</c:v>
                </c:pt>
              </c:numCache>
            </c:numRef>
          </c:val>
          <c:smooth val="0"/>
          <c:extLst>
            <c:ext xmlns:c16="http://schemas.microsoft.com/office/drawing/2014/chart" uri="{C3380CC4-5D6E-409C-BE32-E72D297353CC}">
              <c16:uniqueId val="{00000005-034B-0340-86D7-9BCFF84D4547}"/>
            </c:ext>
          </c:extLst>
        </c:ser>
        <c:ser>
          <c:idx val="5"/>
          <c:order val="5"/>
          <c:tx>
            <c:strRef>
              <c:f>'Renewables costs'!$N$3:$O$3</c:f>
              <c:strCache>
                <c:ptCount val="2"/>
                <c:pt idx="0">
                  <c:v>Offshore wind</c:v>
                </c:pt>
              </c:strCache>
            </c:strRef>
          </c:tx>
          <c:spPr>
            <a:ln w="28575" cap="rnd">
              <a:solidFill>
                <a:schemeClr val="accent6"/>
              </a:solidFill>
              <a:round/>
            </a:ln>
            <a:effectLst/>
          </c:spPr>
          <c:marker>
            <c:symbol val="none"/>
          </c:marker>
          <c:val>
            <c:numRef>
              <c:f>'Renewables costs'!$N$5:$O$5</c:f>
              <c:numCache>
                <c:formatCode>0.000</c:formatCode>
                <c:ptCount val="2"/>
                <c:pt idx="0">
                  <c:v>0.159</c:v>
                </c:pt>
                <c:pt idx="1">
                  <c:v>0.126</c:v>
                </c:pt>
              </c:numCache>
            </c:numRef>
          </c:val>
          <c:smooth val="0"/>
          <c:extLst>
            <c:ext xmlns:c16="http://schemas.microsoft.com/office/drawing/2014/chart" uri="{C3380CC4-5D6E-409C-BE32-E72D297353CC}">
              <c16:uniqueId val="{00000007-034B-0340-86D7-9BCFF84D4547}"/>
            </c:ext>
          </c:extLst>
        </c:ser>
        <c:ser>
          <c:idx val="6"/>
          <c:order val="6"/>
          <c:tx>
            <c:strRef>
              <c:f>'Renewables costs'!$P$3:$Q$3</c:f>
              <c:strCache>
                <c:ptCount val="2"/>
                <c:pt idx="0">
                  <c:v>Onshore wind</c:v>
                </c:pt>
              </c:strCache>
            </c:strRef>
          </c:tx>
          <c:spPr>
            <a:ln w="28575" cap="rnd">
              <a:solidFill>
                <a:schemeClr val="accent1">
                  <a:lumMod val="60000"/>
                </a:schemeClr>
              </a:solidFill>
              <a:round/>
            </a:ln>
            <a:effectLst/>
          </c:spPr>
          <c:marker>
            <c:symbol val="none"/>
          </c:marker>
          <c:val>
            <c:numRef>
              <c:f>'Renewables costs'!$P$5:$Q$5</c:f>
              <c:numCache>
                <c:formatCode>0.000</c:formatCode>
                <c:ptCount val="2"/>
                <c:pt idx="0">
                  <c:v>8.4000000000000005E-2</c:v>
                </c:pt>
                <c:pt idx="1">
                  <c:v>5.5E-2</c:v>
                </c:pt>
              </c:numCache>
            </c:numRef>
          </c:val>
          <c:smooth val="0"/>
          <c:extLst>
            <c:ext xmlns:c16="http://schemas.microsoft.com/office/drawing/2014/chart" uri="{C3380CC4-5D6E-409C-BE32-E72D297353CC}">
              <c16:uniqueId val="{00000008-034B-0340-86D7-9BCFF84D4547}"/>
            </c:ext>
          </c:extLst>
        </c:ser>
        <c:dLbls>
          <c:showLegendKey val="0"/>
          <c:showVal val="0"/>
          <c:showCatName val="0"/>
          <c:showSerName val="0"/>
          <c:showPercent val="0"/>
          <c:showBubbleSize val="0"/>
        </c:dLbls>
        <c:smooth val="0"/>
        <c:axId val="433316783"/>
        <c:axId val="465141167"/>
      </c:lineChart>
      <c:catAx>
        <c:axId val="4333167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5141167"/>
        <c:crosses val="autoZero"/>
        <c:auto val="1"/>
        <c:lblAlgn val="ctr"/>
        <c:lblOffset val="100"/>
        <c:noMultiLvlLbl val="0"/>
      </c:catAx>
      <c:valAx>
        <c:axId val="46514116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USD/kWh</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33167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World Electricity by Source by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'Electricity by Source %'!$C$2</c:f>
              <c:strCache>
                <c:ptCount val="1"/>
                <c:pt idx="0">
                  <c:v>Coal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'Electricity by Source %'!$B$3:$B$72</c:f>
              <c:numCache>
                <c:formatCode>General</c:formatCode>
                <c:ptCount val="70"/>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pt idx="48">
                  <c:v>2019</c:v>
                </c:pt>
                <c:pt idx="49">
                  <c:v>2020</c:v>
                </c:pt>
                <c:pt idx="50">
                  <c:v>2021</c:v>
                </c:pt>
                <c:pt idx="51">
                  <c:v>2022</c:v>
                </c:pt>
                <c:pt idx="52">
                  <c:v>2023</c:v>
                </c:pt>
                <c:pt idx="53">
                  <c:v>2024</c:v>
                </c:pt>
                <c:pt idx="54">
                  <c:v>2025</c:v>
                </c:pt>
                <c:pt idx="55">
                  <c:v>2026</c:v>
                </c:pt>
                <c:pt idx="56">
                  <c:v>2027</c:v>
                </c:pt>
                <c:pt idx="57">
                  <c:v>2028</c:v>
                </c:pt>
                <c:pt idx="58">
                  <c:v>2029</c:v>
                </c:pt>
                <c:pt idx="59">
                  <c:v>2030</c:v>
                </c:pt>
                <c:pt idx="60">
                  <c:v>2031</c:v>
                </c:pt>
                <c:pt idx="61">
                  <c:v>2032</c:v>
                </c:pt>
                <c:pt idx="62">
                  <c:v>2033</c:v>
                </c:pt>
                <c:pt idx="63">
                  <c:v>2034</c:v>
                </c:pt>
                <c:pt idx="64">
                  <c:v>2035</c:v>
                </c:pt>
                <c:pt idx="65">
                  <c:v>2036</c:v>
                </c:pt>
                <c:pt idx="66">
                  <c:v>2037</c:v>
                </c:pt>
                <c:pt idx="67">
                  <c:v>2038</c:v>
                </c:pt>
                <c:pt idx="68">
                  <c:v>2039</c:v>
                </c:pt>
                <c:pt idx="69">
                  <c:v>2040</c:v>
                </c:pt>
              </c:numCache>
            </c:numRef>
          </c:cat>
          <c:val>
            <c:numRef>
              <c:f>'Electricity by Source %'!$C$3:$C$72</c:f>
              <c:numCache>
                <c:formatCode>General</c:formatCode>
                <c:ptCount val="70"/>
                <c:pt idx="0">
                  <c:v>33.2574026866655</c:v>
                </c:pt>
                <c:pt idx="1">
                  <c:v>31.7315502985597</c:v>
                </c:pt>
                <c:pt idx="2">
                  <c:v>31.611921435593601</c:v>
                </c:pt>
                <c:pt idx="3">
                  <c:v>30.333454010134499</c:v>
                </c:pt>
                <c:pt idx="4">
                  <c:v>30.564505750920201</c:v>
                </c:pt>
                <c:pt idx="5">
                  <c:v>31.415515844975701</c:v>
                </c:pt>
                <c:pt idx="6">
                  <c:v>31.2798466078678</c:v>
                </c:pt>
                <c:pt idx="7">
                  <c:v>30.573481218419801</c:v>
                </c:pt>
                <c:pt idx="8">
                  <c:v>31.423154741382</c:v>
                </c:pt>
                <c:pt idx="9">
                  <c:v>32.971028748213698</c:v>
                </c:pt>
                <c:pt idx="10">
                  <c:v>33.145773295625801</c:v>
                </c:pt>
                <c:pt idx="11">
                  <c:v>33.777153786002998</c:v>
                </c:pt>
                <c:pt idx="12">
                  <c:v>34.159338806360999</c:v>
                </c:pt>
                <c:pt idx="13">
                  <c:v>33.898500789764</c:v>
                </c:pt>
                <c:pt idx="14">
                  <c:v>34.818812280921499</c:v>
                </c:pt>
                <c:pt idx="15">
                  <c:v>34.612285179953801</c:v>
                </c:pt>
                <c:pt idx="16">
                  <c:v>35.0394942969941</c:v>
                </c:pt>
                <c:pt idx="17">
                  <c:v>34.762611689144698</c:v>
                </c:pt>
                <c:pt idx="18">
                  <c:v>34.243379770519397</c:v>
                </c:pt>
                <c:pt idx="19">
                  <c:v>37.005958547460899</c:v>
                </c:pt>
                <c:pt idx="20">
                  <c:v>37.0738338895383</c:v>
                </c:pt>
                <c:pt idx="21">
                  <c:v>37.409057623726397</c:v>
                </c:pt>
                <c:pt idx="22">
                  <c:v>37.377781519659699</c:v>
                </c:pt>
                <c:pt idx="23">
                  <c:v>37.527527676133701</c:v>
                </c:pt>
                <c:pt idx="24">
                  <c:v>37.351811343400399</c:v>
                </c:pt>
                <c:pt idx="25">
                  <c:v>37.964916725757199</c:v>
                </c:pt>
                <c:pt idx="26">
                  <c:v>38.021884262435798</c:v>
                </c:pt>
                <c:pt idx="27">
                  <c:v>37.822004381503</c:v>
                </c:pt>
                <c:pt idx="28">
                  <c:v>37.6471963139224</c:v>
                </c:pt>
                <c:pt idx="29">
                  <c:v>38.635531123373902</c:v>
                </c:pt>
                <c:pt idx="30">
                  <c:v>38.447545184077399</c:v>
                </c:pt>
                <c:pt idx="31">
                  <c:v>38.7510861135328</c:v>
                </c:pt>
                <c:pt idx="32">
                  <c:v>39.831350885940502</c:v>
                </c:pt>
                <c:pt idx="33">
                  <c:v>39.380185797474098</c:v>
                </c:pt>
                <c:pt idx="34">
                  <c:v>39.855909552339597</c:v>
                </c:pt>
                <c:pt idx="35">
                  <c:v>40.514565811416198</c:v>
                </c:pt>
                <c:pt idx="36">
                  <c:v>41.137538453603703</c:v>
                </c:pt>
                <c:pt idx="37">
                  <c:v>40.634612377612001</c:v>
                </c:pt>
                <c:pt idx="38">
                  <c:v>40.017598039571901</c:v>
                </c:pt>
                <c:pt idx="39">
                  <c:v>40.109619086440397</c:v>
                </c:pt>
                <c:pt idx="40">
                  <c:v>41.000999071518301</c:v>
                </c:pt>
                <c:pt idx="41">
                  <c:v>40.277160020723898</c:v>
                </c:pt>
                <c:pt idx="42">
                  <c:v>41.044930040985697</c:v>
                </c:pt>
                <c:pt idx="43">
                  <c:v>40.488046536201203</c:v>
                </c:pt>
                <c:pt idx="44">
                  <c:v>39.167594934531301</c:v>
                </c:pt>
              </c:numCache>
            </c:numRef>
          </c:val>
          <c:smooth val="0"/>
          <c:extLst>
            <c:ext xmlns:c16="http://schemas.microsoft.com/office/drawing/2014/chart" uri="{C3380CC4-5D6E-409C-BE32-E72D297353CC}">
              <c16:uniqueId val="{00000000-1D23-1347-815E-D64F20DC082F}"/>
            </c:ext>
          </c:extLst>
        </c:ser>
        <c:ser>
          <c:idx val="1"/>
          <c:order val="1"/>
          <c:tx>
            <c:strRef>
              <c:f>'Electricity by Source %'!$D$2</c:f>
              <c:strCache>
                <c:ptCount val="1"/>
                <c:pt idx="0">
                  <c:v>Nuclear </c:v>
                </c:pt>
              </c:strCache>
            </c:strRef>
          </c:tx>
          <c:spPr>
            <a:ln w="28575" cap="rnd">
              <a:solidFill>
                <a:schemeClr val="accent2"/>
              </a:solidFill>
              <a:round/>
            </a:ln>
            <a:effectLst/>
          </c:spPr>
          <c:marker>
            <c:symbol val="none"/>
          </c:marker>
          <c:cat>
            <c:numRef>
              <c:f>'Electricity by Source %'!$B$3:$B$72</c:f>
              <c:numCache>
                <c:formatCode>General</c:formatCode>
                <c:ptCount val="70"/>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pt idx="48">
                  <c:v>2019</c:v>
                </c:pt>
                <c:pt idx="49">
                  <c:v>2020</c:v>
                </c:pt>
                <c:pt idx="50">
                  <c:v>2021</c:v>
                </c:pt>
                <c:pt idx="51">
                  <c:v>2022</c:v>
                </c:pt>
                <c:pt idx="52">
                  <c:v>2023</c:v>
                </c:pt>
                <c:pt idx="53">
                  <c:v>2024</c:v>
                </c:pt>
                <c:pt idx="54">
                  <c:v>2025</c:v>
                </c:pt>
                <c:pt idx="55">
                  <c:v>2026</c:v>
                </c:pt>
                <c:pt idx="56">
                  <c:v>2027</c:v>
                </c:pt>
                <c:pt idx="57">
                  <c:v>2028</c:v>
                </c:pt>
                <c:pt idx="58">
                  <c:v>2029</c:v>
                </c:pt>
                <c:pt idx="59">
                  <c:v>2030</c:v>
                </c:pt>
                <c:pt idx="60">
                  <c:v>2031</c:v>
                </c:pt>
                <c:pt idx="61">
                  <c:v>2032</c:v>
                </c:pt>
                <c:pt idx="62">
                  <c:v>2033</c:v>
                </c:pt>
                <c:pt idx="63">
                  <c:v>2034</c:v>
                </c:pt>
                <c:pt idx="64">
                  <c:v>2035</c:v>
                </c:pt>
                <c:pt idx="65">
                  <c:v>2036</c:v>
                </c:pt>
                <c:pt idx="66">
                  <c:v>2037</c:v>
                </c:pt>
                <c:pt idx="67">
                  <c:v>2038</c:v>
                </c:pt>
                <c:pt idx="68">
                  <c:v>2039</c:v>
                </c:pt>
                <c:pt idx="69">
                  <c:v>2040</c:v>
                </c:pt>
              </c:numCache>
            </c:numRef>
          </c:cat>
          <c:val>
            <c:numRef>
              <c:f>'Electricity by Source %'!$D$3:$D$72</c:f>
              <c:numCache>
                <c:formatCode>General</c:formatCode>
                <c:ptCount val="70"/>
                <c:pt idx="0">
                  <c:v>2.0038790553500698</c:v>
                </c:pt>
                <c:pt idx="1">
                  <c:v>2.5188611721009702</c:v>
                </c:pt>
                <c:pt idx="2">
                  <c:v>3.1194860914094198</c:v>
                </c:pt>
                <c:pt idx="3">
                  <c:v>3.95634713492711</c:v>
                </c:pt>
                <c:pt idx="4">
                  <c:v>5.3392598575353096</c:v>
                </c:pt>
                <c:pt idx="5">
                  <c:v>5.75470111963386</c:v>
                </c:pt>
                <c:pt idx="6">
                  <c:v>6.7815549897745298</c:v>
                </c:pt>
                <c:pt idx="7">
                  <c:v>7.5597005814031499</c:v>
                </c:pt>
                <c:pt idx="8">
                  <c:v>7.4555605227716804</c:v>
                </c:pt>
                <c:pt idx="9">
                  <c:v>7.8100877762396399</c:v>
                </c:pt>
                <c:pt idx="10">
                  <c:v>9.0394063514651997</c:v>
                </c:pt>
                <c:pt idx="11">
                  <c:v>9.6411016444365494</c:v>
                </c:pt>
                <c:pt idx="12">
                  <c:v>10.4956782176922</c:v>
                </c:pt>
                <c:pt idx="13">
                  <c:v>11.959127092731901</c:v>
                </c:pt>
                <c:pt idx="14">
                  <c:v>13.654277095776299</c:v>
                </c:pt>
                <c:pt idx="15">
                  <c:v>14.426028159485901</c:v>
                </c:pt>
                <c:pt idx="16">
                  <c:v>14.805391769399201</c:v>
                </c:pt>
                <c:pt idx="17">
                  <c:v>15.293098095716701</c:v>
                </c:pt>
                <c:pt idx="18">
                  <c:v>14.903966577526401</c:v>
                </c:pt>
                <c:pt idx="19">
                  <c:v>16.919799452006401</c:v>
                </c:pt>
                <c:pt idx="20">
                  <c:v>17.307326501815599</c:v>
                </c:pt>
                <c:pt idx="21">
                  <c:v>17.303551258175499</c:v>
                </c:pt>
                <c:pt idx="22">
                  <c:v>17.4302074991434</c:v>
                </c:pt>
                <c:pt idx="23">
                  <c:v>17.4150541096806</c:v>
                </c:pt>
                <c:pt idx="24">
                  <c:v>17.5108940875458</c:v>
                </c:pt>
                <c:pt idx="25">
                  <c:v>17.592772185744501</c:v>
                </c:pt>
                <c:pt idx="26">
                  <c:v>17.055883635853601</c:v>
                </c:pt>
                <c:pt idx="27">
                  <c:v>16.9843447216046</c:v>
                </c:pt>
                <c:pt idx="28">
                  <c:v>17.093784177515399</c:v>
                </c:pt>
                <c:pt idx="29">
                  <c:v>16.712705534485899</c:v>
                </c:pt>
                <c:pt idx="30">
                  <c:v>16.887215709123801</c:v>
                </c:pt>
                <c:pt idx="31">
                  <c:v>16.393179809655901</c:v>
                </c:pt>
                <c:pt idx="32">
                  <c:v>15.663878481091499</c:v>
                </c:pt>
                <c:pt idx="33">
                  <c:v>15.5596344390156</c:v>
                </c:pt>
                <c:pt idx="34">
                  <c:v>15.0794213764338</c:v>
                </c:pt>
                <c:pt idx="35">
                  <c:v>14.6439680057325</c:v>
                </c:pt>
                <c:pt idx="36">
                  <c:v>13.672095372619999</c:v>
                </c:pt>
                <c:pt idx="37">
                  <c:v>13.4844860451113</c:v>
                </c:pt>
                <c:pt idx="38">
                  <c:v>13.352607826906601</c:v>
                </c:pt>
                <c:pt idx="39">
                  <c:v>12.798698572563399</c:v>
                </c:pt>
                <c:pt idx="40">
                  <c:v>11.6136957450782</c:v>
                </c:pt>
                <c:pt idx="41">
                  <c:v>10.819181433479599</c:v>
                </c:pt>
                <c:pt idx="42">
                  <c:v>10.586487887505401</c:v>
                </c:pt>
                <c:pt idx="43">
                  <c:v>10.624089716184301</c:v>
                </c:pt>
                <c:pt idx="44">
                  <c:v>10.624089716184301</c:v>
                </c:pt>
              </c:numCache>
            </c:numRef>
          </c:val>
          <c:smooth val="0"/>
          <c:extLst>
            <c:ext xmlns:c16="http://schemas.microsoft.com/office/drawing/2014/chart" uri="{C3380CC4-5D6E-409C-BE32-E72D297353CC}">
              <c16:uniqueId val="{00000001-1D23-1347-815E-D64F20DC082F}"/>
            </c:ext>
          </c:extLst>
        </c:ser>
        <c:ser>
          <c:idx val="2"/>
          <c:order val="2"/>
          <c:tx>
            <c:strRef>
              <c:f>'Electricity by Source %'!$E$2</c:f>
              <c:strCache>
                <c:ptCount val="1"/>
                <c:pt idx="0">
                  <c:v>Natural gas </c:v>
                </c:pt>
              </c:strCache>
            </c:strRef>
          </c:tx>
          <c:spPr>
            <a:ln w="28575" cap="rnd">
              <a:solidFill>
                <a:schemeClr val="accent3"/>
              </a:solidFill>
              <a:round/>
            </a:ln>
            <a:effectLst/>
          </c:spPr>
          <c:marker>
            <c:symbol val="none"/>
          </c:marker>
          <c:cat>
            <c:numRef>
              <c:f>'Electricity by Source %'!$B$3:$B$72</c:f>
              <c:numCache>
                <c:formatCode>General</c:formatCode>
                <c:ptCount val="70"/>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pt idx="48">
                  <c:v>2019</c:v>
                </c:pt>
                <c:pt idx="49">
                  <c:v>2020</c:v>
                </c:pt>
                <c:pt idx="50">
                  <c:v>2021</c:v>
                </c:pt>
                <c:pt idx="51">
                  <c:v>2022</c:v>
                </c:pt>
                <c:pt idx="52">
                  <c:v>2023</c:v>
                </c:pt>
                <c:pt idx="53">
                  <c:v>2024</c:v>
                </c:pt>
                <c:pt idx="54">
                  <c:v>2025</c:v>
                </c:pt>
                <c:pt idx="55">
                  <c:v>2026</c:v>
                </c:pt>
                <c:pt idx="56">
                  <c:v>2027</c:v>
                </c:pt>
                <c:pt idx="57">
                  <c:v>2028</c:v>
                </c:pt>
                <c:pt idx="58">
                  <c:v>2029</c:v>
                </c:pt>
                <c:pt idx="59">
                  <c:v>2030</c:v>
                </c:pt>
                <c:pt idx="60">
                  <c:v>2031</c:v>
                </c:pt>
                <c:pt idx="61">
                  <c:v>2032</c:v>
                </c:pt>
                <c:pt idx="62">
                  <c:v>2033</c:v>
                </c:pt>
                <c:pt idx="63">
                  <c:v>2034</c:v>
                </c:pt>
                <c:pt idx="64">
                  <c:v>2035</c:v>
                </c:pt>
                <c:pt idx="65">
                  <c:v>2036</c:v>
                </c:pt>
                <c:pt idx="66">
                  <c:v>2037</c:v>
                </c:pt>
                <c:pt idx="67">
                  <c:v>2038</c:v>
                </c:pt>
                <c:pt idx="68">
                  <c:v>2039</c:v>
                </c:pt>
                <c:pt idx="69">
                  <c:v>2040</c:v>
                </c:pt>
              </c:numCache>
            </c:numRef>
          </c:cat>
          <c:val>
            <c:numRef>
              <c:f>'Electricity by Source %'!$E$3:$E$72</c:f>
              <c:numCache>
                <c:formatCode>General</c:formatCode>
                <c:ptCount val="70"/>
                <c:pt idx="0">
                  <c:v>10.3783630860407</c:v>
                </c:pt>
                <c:pt idx="1">
                  <c:v>10.0933065830181</c:v>
                </c:pt>
                <c:pt idx="2">
                  <c:v>9.3769765314812794</c:v>
                </c:pt>
                <c:pt idx="3">
                  <c:v>9.4429160934008607</c:v>
                </c:pt>
                <c:pt idx="4">
                  <c:v>9.1486838531742904</c:v>
                </c:pt>
                <c:pt idx="5">
                  <c:v>8.65949039527192</c:v>
                </c:pt>
                <c:pt idx="6">
                  <c:v>8.5714745792416398</c:v>
                </c:pt>
                <c:pt idx="7">
                  <c:v>8.3686522769742098</c:v>
                </c:pt>
                <c:pt idx="8">
                  <c:v>8.7935616151871798</c:v>
                </c:pt>
                <c:pt idx="9">
                  <c:v>8.9224223388696</c:v>
                </c:pt>
                <c:pt idx="10">
                  <c:v>8.6979979887656693</c:v>
                </c:pt>
                <c:pt idx="11">
                  <c:v>8.3813964572725101</c:v>
                </c:pt>
                <c:pt idx="12">
                  <c:v>7.9397796561113596</c:v>
                </c:pt>
                <c:pt idx="13">
                  <c:v>8.4635118294653306</c:v>
                </c:pt>
                <c:pt idx="14">
                  <c:v>8.1060335444651894</c:v>
                </c:pt>
                <c:pt idx="15">
                  <c:v>7.6030649903902203</c:v>
                </c:pt>
                <c:pt idx="16">
                  <c:v>7.9768744618382899</c:v>
                </c:pt>
                <c:pt idx="17">
                  <c:v>7.7537297649596804</c:v>
                </c:pt>
                <c:pt idx="18">
                  <c:v>8.7719547717376507</c:v>
                </c:pt>
                <c:pt idx="19">
                  <c:v>14.730763370429599</c:v>
                </c:pt>
                <c:pt idx="20">
                  <c:v>14.624768500853</c:v>
                </c:pt>
                <c:pt idx="21">
                  <c:v>14.607472982681401</c:v>
                </c:pt>
                <c:pt idx="22">
                  <c:v>14.7116910235838</c:v>
                </c:pt>
                <c:pt idx="23">
                  <c:v>14.9185416662921</c:v>
                </c:pt>
                <c:pt idx="24">
                  <c:v>15.1777457281236</c:v>
                </c:pt>
                <c:pt idx="25">
                  <c:v>15.192560974414301</c:v>
                </c:pt>
                <c:pt idx="26">
                  <c:v>15.990826543524101</c:v>
                </c:pt>
                <c:pt idx="27">
                  <c:v>16.542981750637502</c:v>
                </c:pt>
                <c:pt idx="28">
                  <c:v>17.4485620593987</c:v>
                </c:pt>
                <c:pt idx="29">
                  <c:v>17.746618425882801</c:v>
                </c:pt>
                <c:pt idx="30">
                  <c:v>18.5898038149918</c:v>
                </c:pt>
                <c:pt idx="31">
                  <c:v>19.133130472159799</c:v>
                </c:pt>
                <c:pt idx="32">
                  <c:v>19.416476511832901</c:v>
                </c:pt>
                <c:pt idx="33">
                  <c:v>19.944801740903699</c:v>
                </c:pt>
                <c:pt idx="34">
                  <c:v>20.150161732113901</c:v>
                </c:pt>
                <c:pt idx="35">
                  <c:v>20.502550025002201</c:v>
                </c:pt>
                <c:pt idx="36">
                  <c:v>21.195585201329699</c:v>
                </c:pt>
                <c:pt idx="37">
                  <c:v>21.595506509865999</c:v>
                </c:pt>
                <c:pt idx="38">
                  <c:v>21.914108760473901</c:v>
                </c:pt>
                <c:pt idx="39">
                  <c:v>22.390442919202499</c:v>
                </c:pt>
                <c:pt idx="40">
                  <c:v>21.971810411012999</c:v>
                </c:pt>
                <c:pt idx="41">
                  <c:v>22.390414109542299</c:v>
                </c:pt>
                <c:pt idx="42">
                  <c:v>21.490700677534299</c:v>
                </c:pt>
                <c:pt idx="43">
                  <c:v>21.597609778977102</c:v>
                </c:pt>
                <c:pt idx="44">
                  <c:v>22.788818226509399</c:v>
                </c:pt>
              </c:numCache>
            </c:numRef>
          </c:val>
          <c:smooth val="0"/>
          <c:extLst>
            <c:ext xmlns:c16="http://schemas.microsoft.com/office/drawing/2014/chart" uri="{C3380CC4-5D6E-409C-BE32-E72D297353CC}">
              <c16:uniqueId val="{00000002-1D23-1347-815E-D64F20DC082F}"/>
            </c:ext>
          </c:extLst>
        </c:ser>
        <c:ser>
          <c:idx val="3"/>
          <c:order val="3"/>
          <c:tx>
            <c:strRef>
              <c:f>'Electricity by Source %'!$F$2</c:f>
              <c:strCache>
                <c:ptCount val="1"/>
                <c:pt idx="0">
                  <c:v>Oil </c:v>
                </c:pt>
              </c:strCache>
            </c:strRef>
          </c:tx>
          <c:spPr>
            <a:ln w="28575" cap="rnd">
              <a:solidFill>
                <a:schemeClr val="accent4"/>
              </a:solidFill>
              <a:round/>
            </a:ln>
            <a:effectLst/>
          </c:spPr>
          <c:marker>
            <c:symbol val="none"/>
          </c:marker>
          <c:cat>
            <c:numRef>
              <c:f>'Electricity by Source %'!$B$3:$B$72</c:f>
              <c:numCache>
                <c:formatCode>General</c:formatCode>
                <c:ptCount val="70"/>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pt idx="48">
                  <c:v>2019</c:v>
                </c:pt>
                <c:pt idx="49">
                  <c:v>2020</c:v>
                </c:pt>
                <c:pt idx="50">
                  <c:v>2021</c:v>
                </c:pt>
                <c:pt idx="51">
                  <c:v>2022</c:v>
                </c:pt>
                <c:pt idx="52">
                  <c:v>2023</c:v>
                </c:pt>
                <c:pt idx="53">
                  <c:v>2024</c:v>
                </c:pt>
                <c:pt idx="54">
                  <c:v>2025</c:v>
                </c:pt>
                <c:pt idx="55">
                  <c:v>2026</c:v>
                </c:pt>
                <c:pt idx="56">
                  <c:v>2027</c:v>
                </c:pt>
                <c:pt idx="57">
                  <c:v>2028</c:v>
                </c:pt>
                <c:pt idx="58">
                  <c:v>2029</c:v>
                </c:pt>
                <c:pt idx="59">
                  <c:v>2030</c:v>
                </c:pt>
                <c:pt idx="60">
                  <c:v>2031</c:v>
                </c:pt>
                <c:pt idx="61">
                  <c:v>2032</c:v>
                </c:pt>
                <c:pt idx="62">
                  <c:v>2033</c:v>
                </c:pt>
                <c:pt idx="63">
                  <c:v>2034</c:v>
                </c:pt>
                <c:pt idx="64">
                  <c:v>2035</c:v>
                </c:pt>
                <c:pt idx="65">
                  <c:v>2036</c:v>
                </c:pt>
                <c:pt idx="66">
                  <c:v>2037</c:v>
                </c:pt>
                <c:pt idx="67">
                  <c:v>2038</c:v>
                </c:pt>
                <c:pt idx="68">
                  <c:v>2039</c:v>
                </c:pt>
                <c:pt idx="69">
                  <c:v>2040</c:v>
                </c:pt>
              </c:numCache>
            </c:numRef>
          </c:cat>
          <c:val>
            <c:numRef>
              <c:f>'Electricity by Source %'!$F$3:$F$72</c:f>
              <c:numCache>
                <c:formatCode>General</c:formatCode>
                <c:ptCount val="70"/>
                <c:pt idx="0">
                  <c:v>18.044397700161401</c:v>
                </c:pt>
                <c:pt idx="1">
                  <c:v>19.8282149538258</c:v>
                </c:pt>
                <c:pt idx="2">
                  <c:v>21.181264224237701</c:v>
                </c:pt>
                <c:pt idx="3">
                  <c:v>19.851990980633701</c:v>
                </c:pt>
                <c:pt idx="4">
                  <c:v>18.7481575999992</c:v>
                </c:pt>
                <c:pt idx="5">
                  <c:v>19.543838397931101</c:v>
                </c:pt>
                <c:pt idx="6">
                  <c:v>19.1340833098503</c:v>
                </c:pt>
                <c:pt idx="7">
                  <c:v>18.947523962046901</c:v>
                </c:pt>
                <c:pt idx="8">
                  <c:v>17.539734357538499</c:v>
                </c:pt>
                <c:pt idx="9">
                  <c:v>15.7895186229819</c:v>
                </c:pt>
                <c:pt idx="10">
                  <c:v>14.4524159745673</c:v>
                </c:pt>
                <c:pt idx="11">
                  <c:v>12.9025382807552</c:v>
                </c:pt>
                <c:pt idx="12">
                  <c:v>11.9760469900167</c:v>
                </c:pt>
                <c:pt idx="13">
                  <c:v>10.866857189468901</c:v>
                </c:pt>
                <c:pt idx="14">
                  <c:v>9.16323755981999</c:v>
                </c:pt>
                <c:pt idx="15">
                  <c:v>9.2565855638619396</c:v>
                </c:pt>
                <c:pt idx="16">
                  <c:v>8.8461331415926203</c:v>
                </c:pt>
                <c:pt idx="17">
                  <c:v>9.1054841120387309</c:v>
                </c:pt>
                <c:pt idx="18">
                  <c:v>9.4059486096072806</c:v>
                </c:pt>
                <c:pt idx="19">
                  <c:v>10.207760858042199</c:v>
                </c:pt>
                <c:pt idx="20">
                  <c:v>10.041632925341499</c:v>
                </c:pt>
                <c:pt idx="21">
                  <c:v>9.7237631146125896</c:v>
                </c:pt>
                <c:pt idx="22">
                  <c:v>9.1080129448795901</c:v>
                </c:pt>
                <c:pt idx="23">
                  <c:v>8.8423780353289594</c:v>
                </c:pt>
                <c:pt idx="24">
                  <c:v>8.4896197721981803</c:v>
                </c:pt>
                <c:pt idx="25">
                  <c:v>8.0952115926734098</c:v>
                </c:pt>
                <c:pt idx="26">
                  <c:v>8.0381775345873905</c:v>
                </c:pt>
                <c:pt idx="27">
                  <c:v>8.2088323544316601</c:v>
                </c:pt>
                <c:pt idx="28">
                  <c:v>7.7881465914746997</c:v>
                </c:pt>
                <c:pt idx="29">
                  <c:v>7.3029201099224998</c:v>
                </c:pt>
                <c:pt idx="30">
                  <c:v>7.0504913531974198</c:v>
                </c:pt>
                <c:pt idx="31">
                  <c:v>6.7309624263070198</c:v>
                </c:pt>
                <c:pt idx="32">
                  <c:v>6.5793933486564598</c:v>
                </c:pt>
                <c:pt idx="33">
                  <c:v>6.1709686534783099</c:v>
                </c:pt>
                <c:pt idx="34">
                  <c:v>5.7516118864524799</c:v>
                </c:pt>
                <c:pt idx="35">
                  <c:v>5.0674761538575002</c:v>
                </c:pt>
                <c:pt idx="36">
                  <c:v>4.8710371067607099</c:v>
                </c:pt>
                <c:pt idx="37">
                  <c:v>4.5976535395187996</c:v>
                </c:pt>
                <c:pt idx="38">
                  <c:v>4.1834040947811602</c:v>
                </c:pt>
                <c:pt idx="39">
                  <c:v>3.81239694698005</c:v>
                </c:pt>
                <c:pt idx="40">
                  <c:v>4.0210471753571504</c:v>
                </c:pt>
                <c:pt idx="41">
                  <c:v>4.1559858400584897</c:v>
                </c:pt>
                <c:pt idx="42">
                  <c:v>3.7838125277922598</c:v>
                </c:pt>
                <c:pt idx="43">
                  <c:v>3.54783857404975</c:v>
                </c:pt>
                <c:pt idx="44">
                  <c:v>3.2796257764197301</c:v>
                </c:pt>
              </c:numCache>
            </c:numRef>
          </c:val>
          <c:smooth val="0"/>
          <c:extLst>
            <c:ext xmlns:c16="http://schemas.microsoft.com/office/drawing/2014/chart" uri="{C3380CC4-5D6E-409C-BE32-E72D297353CC}">
              <c16:uniqueId val="{00000003-1D23-1347-815E-D64F20DC082F}"/>
            </c:ext>
          </c:extLst>
        </c:ser>
        <c:ser>
          <c:idx val="4"/>
          <c:order val="4"/>
          <c:tx>
            <c:strRef>
              <c:f>'Electricity by Source %'!$G$2</c:f>
              <c:strCache>
                <c:ptCount val="1"/>
                <c:pt idx="0">
                  <c:v>Renewables (inc Hydro)</c:v>
                </c:pt>
              </c:strCache>
            </c:strRef>
          </c:tx>
          <c:spPr>
            <a:ln w="28575" cap="rnd">
              <a:solidFill>
                <a:schemeClr val="accent5"/>
              </a:solidFill>
              <a:round/>
            </a:ln>
            <a:effectLst/>
          </c:spPr>
          <c:marker>
            <c:symbol val="none"/>
          </c:marker>
          <c:trendline>
            <c:spPr>
              <a:ln w="19050" cap="rnd">
                <a:solidFill>
                  <a:schemeClr val="accent5"/>
                </a:solidFill>
                <a:prstDash val="sysDot"/>
              </a:ln>
              <a:effectLst/>
            </c:spPr>
            <c:trendlineType val="linear"/>
            <c:forward val="2"/>
            <c:dispRSqr val="0"/>
            <c:dispEq val="0"/>
          </c:trendline>
          <c:cat>
            <c:numRef>
              <c:f>'Electricity by Source %'!$B$3:$B$72</c:f>
              <c:numCache>
                <c:formatCode>General</c:formatCode>
                <c:ptCount val="70"/>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pt idx="48">
                  <c:v>2019</c:v>
                </c:pt>
                <c:pt idx="49">
                  <c:v>2020</c:v>
                </c:pt>
                <c:pt idx="50">
                  <c:v>2021</c:v>
                </c:pt>
                <c:pt idx="51">
                  <c:v>2022</c:v>
                </c:pt>
                <c:pt idx="52">
                  <c:v>2023</c:v>
                </c:pt>
                <c:pt idx="53">
                  <c:v>2024</c:v>
                </c:pt>
                <c:pt idx="54">
                  <c:v>2025</c:v>
                </c:pt>
                <c:pt idx="55">
                  <c:v>2026</c:v>
                </c:pt>
                <c:pt idx="56">
                  <c:v>2027</c:v>
                </c:pt>
                <c:pt idx="57">
                  <c:v>2028</c:v>
                </c:pt>
                <c:pt idx="58">
                  <c:v>2029</c:v>
                </c:pt>
                <c:pt idx="59">
                  <c:v>2030</c:v>
                </c:pt>
                <c:pt idx="60">
                  <c:v>2031</c:v>
                </c:pt>
                <c:pt idx="61">
                  <c:v>2032</c:v>
                </c:pt>
                <c:pt idx="62">
                  <c:v>2033</c:v>
                </c:pt>
                <c:pt idx="63">
                  <c:v>2034</c:v>
                </c:pt>
                <c:pt idx="64">
                  <c:v>2035</c:v>
                </c:pt>
                <c:pt idx="65">
                  <c:v>2036</c:v>
                </c:pt>
                <c:pt idx="66">
                  <c:v>2037</c:v>
                </c:pt>
                <c:pt idx="67">
                  <c:v>2038</c:v>
                </c:pt>
                <c:pt idx="68">
                  <c:v>2039</c:v>
                </c:pt>
                <c:pt idx="69">
                  <c:v>2040</c:v>
                </c:pt>
              </c:numCache>
            </c:numRef>
          </c:cat>
          <c:val>
            <c:numRef>
              <c:f>'Electricity by Source %'!$G$3:$G$72</c:f>
              <c:numCache>
                <c:formatCode>General</c:formatCode>
                <c:ptCount val="70"/>
                <c:pt idx="0">
                  <c:v>20.463627342950598</c:v>
                </c:pt>
                <c:pt idx="1">
                  <c:v>19.975505261973534</c:v>
                </c:pt>
                <c:pt idx="2">
                  <c:v>18.85829161374064</c:v>
                </c:pt>
                <c:pt idx="3">
                  <c:v>20.531996914335338</c:v>
                </c:pt>
                <c:pt idx="4">
                  <c:v>20.315410374925342</c:v>
                </c:pt>
                <c:pt idx="5">
                  <c:v>18.740686436315407</c:v>
                </c:pt>
                <c:pt idx="6">
                  <c:v>18.349295304718542</c:v>
                </c:pt>
                <c:pt idx="7">
                  <c:v>18.666813681287657</c:v>
                </c:pt>
                <c:pt idx="8">
                  <c:v>18.901969823184857</c:v>
                </c:pt>
                <c:pt idx="9">
                  <c:v>18.621676285637012</c:v>
                </c:pt>
                <c:pt idx="10">
                  <c:v>18.793182859343144</c:v>
                </c:pt>
                <c:pt idx="11">
                  <c:v>19.416749906928267</c:v>
                </c:pt>
                <c:pt idx="12">
                  <c:v>19.555136793709845</c:v>
                </c:pt>
                <c:pt idx="13">
                  <c:v>18.936531964005791</c:v>
                </c:pt>
                <c:pt idx="14">
                  <c:v>18.413731350307813</c:v>
                </c:pt>
                <c:pt idx="15">
                  <c:v>18.2544227934868</c:v>
                </c:pt>
                <c:pt idx="16">
                  <c:v>17.486940231080897</c:v>
                </c:pt>
                <c:pt idx="17">
                  <c:v>17.235654807763591</c:v>
                </c:pt>
                <c:pt idx="18">
                  <c:v>16.82097496472792</c:v>
                </c:pt>
                <c:pt idx="19">
                  <c:v>19.240753531562081</c:v>
                </c:pt>
                <c:pt idx="20">
                  <c:v>19.116309255487771</c:v>
                </c:pt>
                <c:pt idx="21">
                  <c:v>19.04521743004539</c:v>
                </c:pt>
                <c:pt idx="22">
                  <c:v>19.673702641633451</c:v>
                </c:pt>
                <c:pt idx="23">
                  <c:v>19.421052467983859</c:v>
                </c:pt>
                <c:pt idx="24">
                  <c:v>19.719230101711151</c:v>
                </c:pt>
                <c:pt idx="25">
                  <c:v>19.38595067098203</c:v>
                </c:pt>
                <c:pt idx="26">
                  <c:v>19.267688074155572</c:v>
                </c:pt>
                <c:pt idx="27">
                  <c:v>18.915350534421471</c:v>
                </c:pt>
                <c:pt idx="28">
                  <c:v>18.539300641274998</c:v>
                </c:pt>
                <c:pt idx="29">
                  <c:v>18.208534574178248</c:v>
                </c:pt>
                <c:pt idx="30">
                  <c:v>17.746445627079279</c:v>
                </c:pt>
                <c:pt idx="31">
                  <c:v>17.666745507885008</c:v>
                </c:pt>
                <c:pt idx="32">
                  <c:v>17.260074320383161</c:v>
                </c:pt>
                <c:pt idx="33">
                  <c:v>17.690092711741389</c:v>
                </c:pt>
                <c:pt idx="34">
                  <c:v>17.855045592505579</c:v>
                </c:pt>
                <c:pt idx="35">
                  <c:v>18.000168229632742</c:v>
                </c:pt>
                <c:pt idx="36">
                  <c:v>17.751924279286911</c:v>
                </c:pt>
                <c:pt idx="37">
                  <c:v>18.41901943185168</c:v>
                </c:pt>
                <c:pt idx="38">
                  <c:v>19.199147920344451</c:v>
                </c:pt>
                <c:pt idx="39">
                  <c:v>19.434297809472</c:v>
                </c:pt>
                <c:pt idx="40">
                  <c:v>19.80169284394692</c:v>
                </c:pt>
                <c:pt idx="41">
                  <c:v>20.75730291618471</c:v>
                </c:pt>
                <c:pt idx="42">
                  <c:v>21.558710791492601</c:v>
                </c:pt>
                <c:pt idx="43">
                  <c:v>22.25060540307015</c:v>
                </c:pt>
                <c:pt idx="44">
                  <c:v>22.664053476673772</c:v>
                </c:pt>
              </c:numCache>
            </c:numRef>
          </c:val>
          <c:smooth val="0"/>
          <c:extLst>
            <c:ext xmlns:c16="http://schemas.microsoft.com/office/drawing/2014/chart" uri="{C3380CC4-5D6E-409C-BE32-E72D297353CC}">
              <c16:uniqueId val="{00000004-1D23-1347-815E-D64F20DC082F}"/>
            </c:ext>
          </c:extLst>
        </c:ser>
        <c:dLbls>
          <c:showLegendKey val="0"/>
          <c:showVal val="0"/>
          <c:showCatName val="0"/>
          <c:showSerName val="0"/>
          <c:showPercent val="0"/>
          <c:showBubbleSize val="0"/>
        </c:dLbls>
        <c:smooth val="0"/>
        <c:axId val="446131951"/>
        <c:axId val="431771327"/>
      </c:lineChart>
      <c:catAx>
        <c:axId val="446131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1771327"/>
        <c:crosses val="autoZero"/>
        <c:auto val="1"/>
        <c:lblAlgn val="ctr"/>
        <c:lblOffset val="100"/>
        <c:noMultiLvlLbl val="0"/>
      </c:catAx>
      <c:valAx>
        <c:axId val="4317713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613195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'Electricity by Source %'!$I$2</c:f>
              <c:strCache>
                <c:ptCount val="1"/>
                <c:pt idx="0">
                  <c:v>Hydroelectric </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'Electricity by Source %'!$B$3:$B$47</c:f>
              <c:numCache>
                <c:formatCode>General</c:formatCode>
                <c:ptCount val="45"/>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numCache>
            </c:numRef>
          </c:cat>
          <c:val>
            <c:numRef>
              <c:f>'Electricity by Source %'!$I$3:$I$47</c:f>
              <c:numCache>
                <c:formatCode>General</c:formatCode>
                <c:ptCount val="45"/>
                <c:pt idx="0">
                  <c:v>20.211718099210799</c:v>
                </c:pt>
                <c:pt idx="1">
                  <c:v>19.728409859608298</c:v>
                </c:pt>
                <c:pt idx="2">
                  <c:v>18.5947123662317</c:v>
                </c:pt>
                <c:pt idx="3">
                  <c:v>20.285325579739599</c:v>
                </c:pt>
                <c:pt idx="4">
                  <c:v>20.046049001431399</c:v>
                </c:pt>
                <c:pt idx="5">
                  <c:v>18.463266654303698</c:v>
                </c:pt>
                <c:pt idx="6">
                  <c:v>18.067218427993101</c:v>
                </c:pt>
                <c:pt idx="7">
                  <c:v>18.392442612498101</c:v>
                </c:pt>
                <c:pt idx="8">
                  <c:v>18.599379187890801</c:v>
                </c:pt>
                <c:pt idx="9">
                  <c:v>18.272294150909801</c:v>
                </c:pt>
                <c:pt idx="10">
                  <c:v>18.412544937281801</c:v>
                </c:pt>
                <c:pt idx="11">
                  <c:v>18.934477986506199</c:v>
                </c:pt>
                <c:pt idx="12">
                  <c:v>19.0374013627418</c:v>
                </c:pt>
                <c:pt idx="13">
                  <c:v>18.4004804660931</c:v>
                </c:pt>
                <c:pt idx="14">
                  <c:v>17.853025830138801</c:v>
                </c:pt>
                <c:pt idx="15">
                  <c:v>17.6548783359287</c:v>
                </c:pt>
                <c:pt idx="16">
                  <c:v>16.882619939051398</c:v>
                </c:pt>
                <c:pt idx="17">
                  <c:v>16.631887181046299</c:v>
                </c:pt>
                <c:pt idx="18">
                  <c:v>15.7113321038672</c:v>
                </c:pt>
                <c:pt idx="19">
                  <c:v>17.9287420273109</c:v>
                </c:pt>
                <c:pt idx="20">
                  <c:v>18.0856127252693</c:v>
                </c:pt>
                <c:pt idx="21">
                  <c:v>17.914535367225302</c:v>
                </c:pt>
                <c:pt idx="22">
                  <c:v>18.528094184925902</c:v>
                </c:pt>
                <c:pt idx="23">
                  <c:v>18.243760328675599</c:v>
                </c:pt>
                <c:pt idx="24">
                  <c:v>18.5362192748841</c:v>
                </c:pt>
                <c:pt idx="25">
                  <c:v>18.206541850126001</c:v>
                </c:pt>
                <c:pt idx="26">
                  <c:v>18.043639451928801</c:v>
                </c:pt>
                <c:pt idx="27">
                  <c:v>17.6634096004334</c:v>
                </c:pt>
                <c:pt idx="28">
                  <c:v>17.2140827101308</c:v>
                </c:pt>
                <c:pt idx="29">
                  <c:v>16.807980297443599</c:v>
                </c:pt>
                <c:pt idx="30">
                  <c:v>16.309363940722498</c:v>
                </c:pt>
                <c:pt idx="31">
                  <c:v>16.106360243617999</c:v>
                </c:pt>
                <c:pt idx="32">
                  <c:v>15.6084555923286</c:v>
                </c:pt>
                <c:pt idx="33">
                  <c:v>15.8931872855719</c:v>
                </c:pt>
                <c:pt idx="34">
                  <c:v>15.897513830887201</c:v>
                </c:pt>
                <c:pt idx="35">
                  <c:v>15.874250627249101</c:v>
                </c:pt>
                <c:pt idx="36">
                  <c:v>15.4020361312233</c:v>
                </c:pt>
                <c:pt idx="37">
                  <c:v>15.7383321507034</c:v>
                </c:pt>
                <c:pt idx="38">
                  <c:v>16.070345103803501</c:v>
                </c:pt>
                <c:pt idx="39">
                  <c:v>15.881302474023901</c:v>
                </c:pt>
                <c:pt idx="40">
                  <c:v>15.7035134863238</c:v>
                </c:pt>
                <c:pt idx="41">
                  <c:v>16.061838927099998</c:v>
                </c:pt>
                <c:pt idx="42">
                  <c:v>16.1479034994464</c:v>
                </c:pt>
                <c:pt idx="43">
                  <c:v>16.243874896740099</c:v>
                </c:pt>
                <c:pt idx="44">
                  <c:v>15.898444557403201</c:v>
                </c:pt>
              </c:numCache>
            </c:numRef>
          </c:val>
          <c:smooth val="0"/>
          <c:extLst>
            <c:ext xmlns:c16="http://schemas.microsoft.com/office/drawing/2014/chart" uri="{C3380CC4-5D6E-409C-BE32-E72D297353CC}">
              <c16:uniqueId val="{00000000-53F6-364D-9B3A-D19D5DE4880F}"/>
            </c:ext>
          </c:extLst>
        </c:ser>
        <c:dLbls>
          <c:showLegendKey val="0"/>
          <c:showVal val="0"/>
          <c:showCatName val="0"/>
          <c:showSerName val="0"/>
          <c:showPercent val="0"/>
          <c:showBubbleSize val="0"/>
        </c:dLbls>
        <c:smooth val="0"/>
        <c:axId val="416934447"/>
        <c:axId val="446591583"/>
      </c:lineChart>
      <c:catAx>
        <c:axId val="41693444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6591583"/>
        <c:crosses val="autoZero"/>
        <c:auto val="1"/>
        <c:lblAlgn val="ctr"/>
        <c:lblOffset val="100"/>
        <c:noMultiLvlLbl val="0"/>
      </c:catAx>
      <c:valAx>
        <c:axId val="4465915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693444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World Electricity by Source by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'Electricity by Source %'!$C$2</c:f>
              <c:strCache>
                <c:ptCount val="1"/>
                <c:pt idx="0">
                  <c:v>Coal</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'Electricity by Source %'!$B$3:$B$72</c:f>
              <c:numCache>
                <c:formatCode>General</c:formatCode>
                <c:ptCount val="70"/>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pt idx="48">
                  <c:v>2019</c:v>
                </c:pt>
                <c:pt idx="49">
                  <c:v>2020</c:v>
                </c:pt>
                <c:pt idx="50">
                  <c:v>2021</c:v>
                </c:pt>
                <c:pt idx="51">
                  <c:v>2022</c:v>
                </c:pt>
                <c:pt idx="52">
                  <c:v>2023</c:v>
                </c:pt>
                <c:pt idx="53">
                  <c:v>2024</c:v>
                </c:pt>
                <c:pt idx="54">
                  <c:v>2025</c:v>
                </c:pt>
                <c:pt idx="55">
                  <c:v>2026</c:v>
                </c:pt>
                <c:pt idx="56">
                  <c:v>2027</c:v>
                </c:pt>
                <c:pt idx="57">
                  <c:v>2028</c:v>
                </c:pt>
                <c:pt idx="58">
                  <c:v>2029</c:v>
                </c:pt>
                <c:pt idx="59">
                  <c:v>2030</c:v>
                </c:pt>
                <c:pt idx="60">
                  <c:v>2031</c:v>
                </c:pt>
                <c:pt idx="61">
                  <c:v>2032</c:v>
                </c:pt>
                <c:pt idx="62">
                  <c:v>2033</c:v>
                </c:pt>
                <c:pt idx="63">
                  <c:v>2034</c:v>
                </c:pt>
                <c:pt idx="64">
                  <c:v>2035</c:v>
                </c:pt>
                <c:pt idx="65">
                  <c:v>2036</c:v>
                </c:pt>
                <c:pt idx="66">
                  <c:v>2037</c:v>
                </c:pt>
                <c:pt idx="67">
                  <c:v>2038</c:v>
                </c:pt>
                <c:pt idx="68">
                  <c:v>2039</c:v>
                </c:pt>
                <c:pt idx="69">
                  <c:v>2040</c:v>
                </c:pt>
              </c:numCache>
            </c:numRef>
          </c:cat>
          <c:val>
            <c:numRef>
              <c:f>'Electricity by Source %'!$C$3:$C$72</c:f>
              <c:numCache>
                <c:formatCode>General</c:formatCode>
                <c:ptCount val="70"/>
                <c:pt idx="0">
                  <c:v>33.2574026866655</c:v>
                </c:pt>
                <c:pt idx="1">
                  <c:v>31.7315502985597</c:v>
                </c:pt>
                <c:pt idx="2">
                  <c:v>31.611921435593601</c:v>
                </c:pt>
                <c:pt idx="3">
                  <c:v>30.333454010134499</c:v>
                </c:pt>
                <c:pt idx="4">
                  <c:v>30.564505750920201</c:v>
                </c:pt>
                <c:pt idx="5">
                  <c:v>31.415515844975701</c:v>
                </c:pt>
                <c:pt idx="6">
                  <c:v>31.2798466078678</c:v>
                </c:pt>
                <c:pt idx="7">
                  <c:v>30.573481218419801</c:v>
                </c:pt>
                <c:pt idx="8">
                  <c:v>31.423154741382</c:v>
                </c:pt>
                <c:pt idx="9">
                  <c:v>32.971028748213698</c:v>
                </c:pt>
                <c:pt idx="10">
                  <c:v>33.145773295625801</c:v>
                </c:pt>
                <c:pt idx="11">
                  <c:v>33.777153786002998</c:v>
                </c:pt>
                <c:pt idx="12">
                  <c:v>34.159338806360999</c:v>
                </c:pt>
                <c:pt idx="13">
                  <c:v>33.898500789764</c:v>
                </c:pt>
                <c:pt idx="14">
                  <c:v>34.818812280921499</c:v>
                </c:pt>
                <c:pt idx="15">
                  <c:v>34.612285179953801</c:v>
                </c:pt>
                <c:pt idx="16">
                  <c:v>35.0394942969941</c:v>
                </c:pt>
                <c:pt idx="17">
                  <c:v>34.762611689144698</c:v>
                </c:pt>
                <c:pt idx="18">
                  <c:v>34.243379770519397</c:v>
                </c:pt>
                <c:pt idx="19">
                  <c:v>37.005958547460899</c:v>
                </c:pt>
                <c:pt idx="20">
                  <c:v>37.0738338895383</c:v>
                </c:pt>
                <c:pt idx="21">
                  <c:v>37.409057623726397</c:v>
                </c:pt>
                <c:pt idx="22">
                  <c:v>37.377781519659699</c:v>
                </c:pt>
                <c:pt idx="23">
                  <c:v>37.527527676133701</c:v>
                </c:pt>
                <c:pt idx="24">
                  <c:v>37.351811343400399</c:v>
                </c:pt>
                <c:pt idx="25">
                  <c:v>37.964916725757199</c:v>
                </c:pt>
                <c:pt idx="26">
                  <c:v>38.021884262435798</c:v>
                </c:pt>
                <c:pt idx="27">
                  <c:v>37.822004381503</c:v>
                </c:pt>
                <c:pt idx="28">
                  <c:v>37.6471963139224</c:v>
                </c:pt>
                <c:pt idx="29">
                  <c:v>38.635531123373902</c:v>
                </c:pt>
                <c:pt idx="30">
                  <c:v>38.447545184077399</c:v>
                </c:pt>
                <c:pt idx="31">
                  <c:v>38.7510861135328</c:v>
                </c:pt>
                <c:pt idx="32">
                  <c:v>39.831350885940502</c:v>
                </c:pt>
                <c:pt idx="33">
                  <c:v>39.380185797474098</c:v>
                </c:pt>
                <c:pt idx="34">
                  <c:v>39.855909552339597</c:v>
                </c:pt>
                <c:pt idx="35">
                  <c:v>40.514565811416198</c:v>
                </c:pt>
                <c:pt idx="36">
                  <c:v>41.137538453603703</c:v>
                </c:pt>
                <c:pt idx="37">
                  <c:v>40.634612377612001</c:v>
                </c:pt>
                <c:pt idx="38">
                  <c:v>40.017598039571901</c:v>
                </c:pt>
                <c:pt idx="39">
                  <c:v>40.109619086440397</c:v>
                </c:pt>
                <c:pt idx="40">
                  <c:v>41.000999071518301</c:v>
                </c:pt>
                <c:pt idx="41">
                  <c:v>40.277160020723898</c:v>
                </c:pt>
                <c:pt idx="42">
                  <c:v>41.044930040985697</c:v>
                </c:pt>
                <c:pt idx="43">
                  <c:v>40.488046536201203</c:v>
                </c:pt>
                <c:pt idx="44">
                  <c:v>39.167594934531301</c:v>
                </c:pt>
              </c:numCache>
            </c:numRef>
          </c:val>
          <c:smooth val="0"/>
          <c:extLst>
            <c:ext xmlns:c16="http://schemas.microsoft.com/office/drawing/2014/chart" uri="{C3380CC4-5D6E-409C-BE32-E72D297353CC}">
              <c16:uniqueId val="{00000000-1D23-1347-815E-D64F20DC082F}"/>
            </c:ext>
          </c:extLst>
        </c:ser>
        <c:ser>
          <c:idx val="1"/>
          <c:order val="1"/>
          <c:tx>
            <c:strRef>
              <c:f>'Electricity by Source %'!$D$2</c:f>
              <c:strCache>
                <c:ptCount val="1"/>
                <c:pt idx="0">
                  <c:v>Nuclear </c:v>
                </c:pt>
              </c:strCache>
            </c:strRef>
          </c:tx>
          <c:spPr>
            <a:ln w="28575" cap="rnd">
              <a:solidFill>
                <a:schemeClr val="accent2"/>
              </a:solidFill>
              <a:round/>
            </a:ln>
            <a:effectLst/>
          </c:spPr>
          <c:marker>
            <c:symbol val="none"/>
          </c:marker>
          <c:cat>
            <c:numRef>
              <c:f>'Electricity by Source %'!$B$3:$B$72</c:f>
              <c:numCache>
                <c:formatCode>General</c:formatCode>
                <c:ptCount val="70"/>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pt idx="48">
                  <c:v>2019</c:v>
                </c:pt>
                <c:pt idx="49">
                  <c:v>2020</c:v>
                </c:pt>
                <c:pt idx="50">
                  <c:v>2021</c:v>
                </c:pt>
                <c:pt idx="51">
                  <c:v>2022</c:v>
                </c:pt>
                <c:pt idx="52">
                  <c:v>2023</c:v>
                </c:pt>
                <c:pt idx="53">
                  <c:v>2024</c:v>
                </c:pt>
                <c:pt idx="54">
                  <c:v>2025</c:v>
                </c:pt>
                <c:pt idx="55">
                  <c:v>2026</c:v>
                </c:pt>
                <c:pt idx="56">
                  <c:v>2027</c:v>
                </c:pt>
                <c:pt idx="57">
                  <c:v>2028</c:v>
                </c:pt>
                <c:pt idx="58">
                  <c:v>2029</c:v>
                </c:pt>
                <c:pt idx="59">
                  <c:v>2030</c:v>
                </c:pt>
                <c:pt idx="60">
                  <c:v>2031</c:v>
                </c:pt>
                <c:pt idx="61">
                  <c:v>2032</c:v>
                </c:pt>
                <c:pt idx="62">
                  <c:v>2033</c:v>
                </c:pt>
                <c:pt idx="63">
                  <c:v>2034</c:v>
                </c:pt>
                <c:pt idx="64">
                  <c:v>2035</c:v>
                </c:pt>
                <c:pt idx="65">
                  <c:v>2036</c:v>
                </c:pt>
                <c:pt idx="66">
                  <c:v>2037</c:v>
                </c:pt>
                <c:pt idx="67">
                  <c:v>2038</c:v>
                </c:pt>
                <c:pt idx="68">
                  <c:v>2039</c:v>
                </c:pt>
                <c:pt idx="69">
                  <c:v>2040</c:v>
                </c:pt>
              </c:numCache>
            </c:numRef>
          </c:cat>
          <c:val>
            <c:numRef>
              <c:f>'Electricity by Source %'!$D$3:$D$72</c:f>
              <c:numCache>
                <c:formatCode>General</c:formatCode>
                <c:ptCount val="70"/>
                <c:pt idx="0">
                  <c:v>2.0038790553500698</c:v>
                </c:pt>
                <c:pt idx="1">
                  <c:v>2.5188611721009702</c:v>
                </c:pt>
                <c:pt idx="2">
                  <c:v>3.1194860914094198</c:v>
                </c:pt>
                <c:pt idx="3">
                  <c:v>3.95634713492711</c:v>
                </c:pt>
                <c:pt idx="4">
                  <c:v>5.3392598575353096</c:v>
                </c:pt>
                <c:pt idx="5">
                  <c:v>5.75470111963386</c:v>
                </c:pt>
                <c:pt idx="6">
                  <c:v>6.7815549897745298</c:v>
                </c:pt>
                <c:pt idx="7">
                  <c:v>7.5597005814031499</c:v>
                </c:pt>
                <c:pt idx="8">
                  <c:v>7.4555605227716804</c:v>
                </c:pt>
                <c:pt idx="9">
                  <c:v>7.8100877762396399</c:v>
                </c:pt>
                <c:pt idx="10">
                  <c:v>9.0394063514651997</c:v>
                </c:pt>
                <c:pt idx="11">
                  <c:v>9.6411016444365494</c:v>
                </c:pt>
                <c:pt idx="12">
                  <c:v>10.4956782176922</c:v>
                </c:pt>
                <c:pt idx="13">
                  <c:v>11.959127092731901</c:v>
                </c:pt>
                <c:pt idx="14">
                  <c:v>13.654277095776299</c:v>
                </c:pt>
                <c:pt idx="15">
                  <c:v>14.426028159485901</c:v>
                </c:pt>
                <c:pt idx="16">
                  <c:v>14.805391769399201</c:v>
                </c:pt>
                <c:pt idx="17">
                  <c:v>15.293098095716701</c:v>
                </c:pt>
                <c:pt idx="18">
                  <c:v>14.903966577526401</c:v>
                </c:pt>
                <c:pt idx="19">
                  <c:v>16.919799452006401</c:v>
                </c:pt>
                <c:pt idx="20">
                  <c:v>17.307326501815599</c:v>
                </c:pt>
                <c:pt idx="21">
                  <c:v>17.303551258175499</c:v>
                </c:pt>
                <c:pt idx="22">
                  <c:v>17.4302074991434</c:v>
                </c:pt>
                <c:pt idx="23">
                  <c:v>17.4150541096806</c:v>
                </c:pt>
                <c:pt idx="24">
                  <c:v>17.5108940875458</c:v>
                </c:pt>
                <c:pt idx="25">
                  <c:v>17.592772185744501</c:v>
                </c:pt>
                <c:pt idx="26">
                  <c:v>17.055883635853601</c:v>
                </c:pt>
                <c:pt idx="27">
                  <c:v>16.9843447216046</c:v>
                </c:pt>
                <c:pt idx="28">
                  <c:v>17.093784177515399</c:v>
                </c:pt>
                <c:pt idx="29">
                  <c:v>16.712705534485899</c:v>
                </c:pt>
                <c:pt idx="30">
                  <c:v>16.887215709123801</c:v>
                </c:pt>
                <c:pt idx="31">
                  <c:v>16.393179809655901</c:v>
                </c:pt>
                <c:pt idx="32">
                  <c:v>15.663878481091499</c:v>
                </c:pt>
                <c:pt idx="33">
                  <c:v>15.5596344390156</c:v>
                </c:pt>
                <c:pt idx="34">
                  <c:v>15.0794213764338</c:v>
                </c:pt>
                <c:pt idx="35">
                  <c:v>14.6439680057325</c:v>
                </c:pt>
                <c:pt idx="36">
                  <c:v>13.672095372619999</c:v>
                </c:pt>
                <c:pt idx="37">
                  <c:v>13.4844860451113</c:v>
                </c:pt>
                <c:pt idx="38">
                  <c:v>13.352607826906601</c:v>
                </c:pt>
                <c:pt idx="39">
                  <c:v>12.798698572563399</c:v>
                </c:pt>
                <c:pt idx="40">
                  <c:v>11.6136957450782</c:v>
                </c:pt>
                <c:pt idx="41">
                  <c:v>10.819181433479599</c:v>
                </c:pt>
                <c:pt idx="42">
                  <c:v>10.586487887505401</c:v>
                </c:pt>
                <c:pt idx="43">
                  <c:v>10.624089716184301</c:v>
                </c:pt>
                <c:pt idx="44">
                  <c:v>10.624089716184301</c:v>
                </c:pt>
              </c:numCache>
            </c:numRef>
          </c:val>
          <c:smooth val="0"/>
          <c:extLst>
            <c:ext xmlns:c16="http://schemas.microsoft.com/office/drawing/2014/chart" uri="{C3380CC4-5D6E-409C-BE32-E72D297353CC}">
              <c16:uniqueId val="{00000001-1D23-1347-815E-D64F20DC082F}"/>
            </c:ext>
          </c:extLst>
        </c:ser>
        <c:ser>
          <c:idx val="2"/>
          <c:order val="2"/>
          <c:tx>
            <c:strRef>
              <c:f>'Electricity by Source %'!$E$2</c:f>
              <c:strCache>
                <c:ptCount val="1"/>
                <c:pt idx="0">
                  <c:v>Natural gas </c:v>
                </c:pt>
              </c:strCache>
            </c:strRef>
          </c:tx>
          <c:spPr>
            <a:ln w="28575" cap="rnd">
              <a:solidFill>
                <a:schemeClr val="accent3"/>
              </a:solidFill>
              <a:round/>
            </a:ln>
            <a:effectLst/>
          </c:spPr>
          <c:marker>
            <c:symbol val="none"/>
          </c:marker>
          <c:cat>
            <c:numRef>
              <c:f>'Electricity by Source %'!$B$3:$B$72</c:f>
              <c:numCache>
                <c:formatCode>General</c:formatCode>
                <c:ptCount val="70"/>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pt idx="48">
                  <c:v>2019</c:v>
                </c:pt>
                <c:pt idx="49">
                  <c:v>2020</c:v>
                </c:pt>
                <c:pt idx="50">
                  <c:v>2021</c:v>
                </c:pt>
                <c:pt idx="51">
                  <c:v>2022</c:v>
                </c:pt>
                <c:pt idx="52">
                  <c:v>2023</c:v>
                </c:pt>
                <c:pt idx="53">
                  <c:v>2024</c:v>
                </c:pt>
                <c:pt idx="54">
                  <c:v>2025</c:v>
                </c:pt>
                <c:pt idx="55">
                  <c:v>2026</c:v>
                </c:pt>
                <c:pt idx="56">
                  <c:v>2027</c:v>
                </c:pt>
                <c:pt idx="57">
                  <c:v>2028</c:v>
                </c:pt>
                <c:pt idx="58">
                  <c:v>2029</c:v>
                </c:pt>
                <c:pt idx="59">
                  <c:v>2030</c:v>
                </c:pt>
                <c:pt idx="60">
                  <c:v>2031</c:v>
                </c:pt>
                <c:pt idx="61">
                  <c:v>2032</c:v>
                </c:pt>
                <c:pt idx="62">
                  <c:v>2033</c:v>
                </c:pt>
                <c:pt idx="63">
                  <c:v>2034</c:v>
                </c:pt>
                <c:pt idx="64">
                  <c:v>2035</c:v>
                </c:pt>
                <c:pt idx="65">
                  <c:v>2036</c:v>
                </c:pt>
                <c:pt idx="66">
                  <c:v>2037</c:v>
                </c:pt>
                <c:pt idx="67">
                  <c:v>2038</c:v>
                </c:pt>
                <c:pt idx="68">
                  <c:v>2039</c:v>
                </c:pt>
                <c:pt idx="69">
                  <c:v>2040</c:v>
                </c:pt>
              </c:numCache>
            </c:numRef>
          </c:cat>
          <c:val>
            <c:numRef>
              <c:f>'Electricity by Source %'!$E$3:$E$72</c:f>
              <c:numCache>
                <c:formatCode>General</c:formatCode>
                <c:ptCount val="70"/>
                <c:pt idx="0">
                  <c:v>10.3783630860407</c:v>
                </c:pt>
                <c:pt idx="1">
                  <c:v>10.0933065830181</c:v>
                </c:pt>
                <c:pt idx="2">
                  <c:v>9.3769765314812794</c:v>
                </c:pt>
                <c:pt idx="3">
                  <c:v>9.4429160934008607</c:v>
                </c:pt>
                <c:pt idx="4">
                  <c:v>9.1486838531742904</c:v>
                </c:pt>
                <c:pt idx="5">
                  <c:v>8.65949039527192</c:v>
                </c:pt>
                <c:pt idx="6">
                  <c:v>8.5714745792416398</c:v>
                </c:pt>
                <c:pt idx="7">
                  <c:v>8.3686522769742098</c:v>
                </c:pt>
                <c:pt idx="8">
                  <c:v>8.7935616151871798</c:v>
                </c:pt>
                <c:pt idx="9">
                  <c:v>8.9224223388696</c:v>
                </c:pt>
                <c:pt idx="10">
                  <c:v>8.6979979887656693</c:v>
                </c:pt>
                <c:pt idx="11">
                  <c:v>8.3813964572725101</c:v>
                </c:pt>
                <c:pt idx="12">
                  <c:v>7.9397796561113596</c:v>
                </c:pt>
                <c:pt idx="13">
                  <c:v>8.4635118294653306</c:v>
                </c:pt>
                <c:pt idx="14">
                  <c:v>8.1060335444651894</c:v>
                </c:pt>
                <c:pt idx="15">
                  <c:v>7.6030649903902203</c:v>
                </c:pt>
                <c:pt idx="16">
                  <c:v>7.9768744618382899</c:v>
                </c:pt>
                <c:pt idx="17">
                  <c:v>7.7537297649596804</c:v>
                </c:pt>
                <c:pt idx="18">
                  <c:v>8.7719547717376507</c:v>
                </c:pt>
                <c:pt idx="19">
                  <c:v>14.730763370429599</c:v>
                </c:pt>
                <c:pt idx="20">
                  <c:v>14.624768500853</c:v>
                </c:pt>
                <c:pt idx="21">
                  <c:v>14.607472982681401</c:v>
                </c:pt>
                <c:pt idx="22">
                  <c:v>14.7116910235838</c:v>
                </c:pt>
                <c:pt idx="23">
                  <c:v>14.9185416662921</c:v>
                </c:pt>
                <c:pt idx="24">
                  <c:v>15.1777457281236</c:v>
                </c:pt>
                <c:pt idx="25">
                  <c:v>15.192560974414301</c:v>
                </c:pt>
                <c:pt idx="26">
                  <c:v>15.990826543524101</c:v>
                </c:pt>
                <c:pt idx="27">
                  <c:v>16.542981750637502</c:v>
                </c:pt>
                <c:pt idx="28">
                  <c:v>17.4485620593987</c:v>
                </c:pt>
                <c:pt idx="29">
                  <c:v>17.746618425882801</c:v>
                </c:pt>
                <c:pt idx="30">
                  <c:v>18.5898038149918</c:v>
                </c:pt>
                <c:pt idx="31">
                  <c:v>19.133130472159799</c:v>
                </c:pt>
                <c:pt idx="32">
                  <c:v>19.416476511832901</c:v>
                </c:pt>
                <c:pt idx="33">
                  <c:v>19.944801740903699</c:v>
                </c:pt>
                <c:pt idx="34">
                  <c:v>20.150161732113901</c:v>
                </c:pt>
                <c:pt idx="35">
                  <c:v>20.502550025002201</c:v>
                </c:pt>
                <c:pt idx="36">
                  <c:v>21.195585201329699</c:v>
                </c:pt>
                <c:pt idx="37">
                  <c:v>21.595506509865999</c:v>
                </c:pt>
                <c:pt idx="38">
                  <c:v>21.914108760473901</c:v>
                </c:pt>
                <c:pt idx="39">
                  <c:v>22.390442919202499</c:v>
                </c:pt>
                <c:pt idx="40">
                  <c:v>21.971810411012999</c:v>
                </c:pt>
                <c:pt idx="41">
                  <c:v>22.390414109542299</c:v>
                </c:pt>
                <c:pt idx="42">
                  <c:v>21.490700677534299</c:v>
                </c:pt>
                <c:pt idx="43">
                  <c:v>21.597609778977102</c:v>
                </c:pt>
                <c:pt idx="44">
                  <c:v>22.788818226509399</c:v>
                </c:pt>
              </c:numCache>
            </c:numRef>
          </c:val>
          <c:smooth val="0"/>
          <c:extLst>
            <c:ext xmlns:c16="http://schemas.microsoft.com/office/drawing/2014/chart" uri="{C3380CC4-5D6E-409C-BE32-E72D297353CC}">
              <c16:uniqueId val="{00000002-1D23-1347-815E-D64F20DC082F}"/>
            </c:ext>
          </c:extLst>
        </c:ser>
        <c:ser>
          <c:idx val="3"/>
          <c:order val="3"/>
          <c:tx>
            <c:strRef>
              <c:f>'Electricity by Source %'!$F$2</c:f>
              <c:strCache>
                <c:ptCount val="1"/>
                <c:pt idx="0">
                  <c:v>Oil </c:v>
                </c:pt>
              </c:strCache>
            </c:strRef>
          </c:tx>
          <c:spPr>
            <a:ln w="28575" cap="rnd">
              <a:solidFill>
                <a:schemeClr val="accent4"/>
              </a:solidFill>
              <a:round/>
            </a:ln>
            <a:effectLst/>
          </c:spPr>
          <c:marker>
            <c:symbol val="none"/>
          </c:marker>
          <c:cat>
            <c:numRef>
              <c:f>'Electricity by Source %'!$B$3:$B$72</c:f>
              <c:numCache>
                <c:formatCode>General</c:formatCode>
                <c:ptCount val="70"/>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pt idx="45">
                  <c:v>2016</c:v>
                </c:pt>
                <c:pt idx="46">
                  <c:v>2017</c:v>
                </c:pt>
                <c:pt idx="47">
                  <c:v>2018</c:v>
                </c:pt>
                <c:pt idx="48">
                  <c:v>2019</c:v>
                </c:pt>
                <c:pt idx="49">
                  <c:v>2020</c:v>
                </c:pt>
                <c:pt idx="50">
                  <c:v>2021</c:v>
                </c:pt>
                <c:pt idx="51">
                  <c:v>2022</c:v>
                </c:pt>
                <c:pt idx="52">
                  <c:v>2023</c:v>
                </c:pt>
                <c:pt idx="53">
                  <c:v>2024</c:v>
                </c:pt>
                <c:pt idx="54">
                  <c:v>2025</c:v>
                </c:pt>
                <c:pt idx="55">
                  <c:v>2026</c:v>
                </c:pt>
                <c:pt idx="56">
                  <c:v>2027</c:v>
                </c:pt>
                <c:pt idx="57">
                  <c:v>2028</c:v>
                </c:pt>
                <c:pt idx="58">
                  <c:v>2029</c:v>
                </c:pt>
                <c:pt idx="59">
                  <c:v>2030</c:v>
                </c:pt>
                <c:pt idx="60">
                  <c:v>2031</c:v>
                </c:pt>
                <c:pt idx="61">
                  <c:v>2032</c:v>
                </c:pt>
                <c:pt idx="62">
                  <c:v>2033</c:v>
                </c:pt>
                <c:pt idx="63">
                  <c:v>2034</c:v>
                </c:pt>
                <c:pt idx="64">
                  <c:v>2035</c:v>
                </c:pt>
                <c:pt idx="65">
                  <c:v>2036</c:v>
                </c:pt>
                <c:pt idx="66">
                  <c:v>2037</c:v>
                </c:pt>
                <c:pt idx="67">
                  <c:v>2038</c:v>
                </c:pt>
                <c:pt idx="68">
                  <c:v>2039</c:v>
                </c:pt>
                <c:pt idx="69">
                  <c:v>2040</c:v>
                </c:pt>
              </c:numCache>
            </c:numRef>
          </c:cat>
          <c:val>
            <c:numRef>
              <c:f>'Electricity by Source %'!$F$3:$F$72</c:f>
              <c:numCache>
                <c:formatCode>General</c:formatCode>
                <c:ptCount val="70"/>
                <c:pt idx="0">
                  <c:v>18.044397700161401</c:v>
                </c:pt>
                <c:pt idx="1">
                  <c:v>19.8282149538258</c:v>
                </c:pt>
                <c:pt idx="2">
                  <c:v>21.181264224237701</c:v>
                </c:pt>
                <c:pt idx="3">
                  <c:v>19.851990980633701</c:v>
                </c:pt>
                <c:pt idx="4">
                  <c:v>18.7481575999992</c:v>
                </c:pt>
                <c:pt idx="5">
                  <c:v>19.543838397931101</c:v>
                </c:pt>
                <c:pt idx="6">
                  <c:v>19.1340833098503</c:v>
                </c:pt>
                <c:pt idx="7">
                  <c:v>18.947523962046901</c:v>
                </c:pt>
                <c:pt idx="8">
                  <c:v>17.539734357538499</c:v>
                </c:pt>
                <c:pt idx="9">
                  <c:v>15.7895186229819</c:v>
                </c:pt>
                <c:pt idx="10">
                  <c:v>14.4524159745673</c:v>
                </c:pt>
                <c:pt idx="11">
                  <c:v>12.9025382807552</c:v>
                </c:pt>
                <c:pt idx="12">
                  <c:v>11.9760469900167</c:v>
                </c:pt>
                <c:pt idx="13">
                  <c:v>10.866857189468901</c:v>
                </c:pt>
                <c:pt idx="14">
                  <c:v>9.16323755981999</c:v>
                </c:pt>
                <c:pt idx="15">
                  <c:v>9.2565855638619396</c:v>
                </c:pt>
                <c:pt idx="16">
                  <c:v>8.8461331415926203</c:v>
                </c:pt>
                <c:pt idx="17">
                  <c:v>9.1054841120387309</c:v>
                </c:pt>
                <c:pt idx="18">
                  <c:v>9.4059486096072806</c:v>
                </c:pt>
                <c:pt idx="19">
                  <c:v>10.207760858042199</c:v>
                </c:pt>
                <c:pt idx="20">
                  <c:v>10.041632925341499</c:v>
                </c:pt>
                <c:pt idx="21">
                  <c:v>9.7237631146125896</c:v>
                </c:pt>
                <c:pt idx="22">
                  <c:v>9.1080129448795901</c:v>
                </c:pt>
                <c:pt idx="23">
                  <c:v>8.8423780353289594</c:v>
                </c:pt>
                <c:pt idx="24">
                  <c:v>8.4896197721981803</c:v>
                </c:pt>
                <c:pt idx="25">
                  <c:v>8.0952115926734098</c:v>
                </c:pt>
                <c:pt idx="26">
                  <c:v>8.0381775345873905</c:v>
                </c:pt>
                <c:pt idx="27">
                  <c:v>8.2088323544316601</c:v>
                </c:pt>
                <c:pt idx="28">
                  <c:v>7.7881465914746997</c:v>
                </c:pt>
                <c:pt idx="29">
                  <c:v>7.3029201099224998</c:v>
                </c:pt>
                <c:pt idx="30">
                  <c:v>7.0504913531974198</c:v>
                </c:pt>
                <c:pt idx="31">
                  <c:v>6.7309624263070198</c:v>
                </c:pt>
                <c:pt idx="32">
                  <c:v>6.5793933486564598</c:v>
                </c:pt>
                <c:pt idx="33">
                  <c:v>6.1709686534783099</c:v>
                </c:pt>
                <c:pt idx="34">
                  <c:v>5.7516118864524799</c:v>
                </c:pt>
                <c:pt idx="35">
                  <c:v>5.0674761538575002</c:v>
                </c:pt>
                <c:pt idx="36">
                  <c:v>4.8710371067607099</c:v>
                </c:pt>
                <c:pt idx="37">
                  <c:v>4.5976535395187996</c:v>
                </c:pt>
                <c:pt idx="38">
                  <c:v>4.1834040947811602</c:v>
                </c:pt>
                <c:pt idx="39">
                  <c:v>3.81239694698005</c:v>
                </c:pt>
                <c:pt idx="40">
                  <c:v>4.0210471753571504</c:v>
                </c:pt>
                <c:pt idx="41">
                  <c:v>4.1559858400584897</c:v>
                </c:pt>
                <c:pt idx="42">
                  <c:v>3.7838125277922598</c:v>
                </c:pt>
                <c:pt idx="43">
                  <c:v>3.54783857404975</c:v>
                </c:pt>
                <c:pt idx="44">
                  <c:v>3.2796257764197301</c:v>
                </c:pt>
              </c:numCache>
            </c:numRef>
          </c:val>
          <c:smooth val="0"/>
          <c:extLst>
            <c:ext xmlns:c16="http://schemas.microsoft.com/office/drawing/2014/chart" uri="{C3380CC4-5D6E-409C-BE32-E72D297353CC}">
              <c16:uniqueId val="{00000003-1D23-1347-815E-D64F20DC082F}"/>
            </c:ext>
          </c:extLst>
        </c:ser>
        <c:ser>
          <c:idx val="4"/>
          <c:order val="4"/>
          <c:tx>
            <c:strRef>
              <c:f>'Electricity by Source %'!$I$2</c:f>
              <c:strCache>
                <c:ptCount val="1"/>
                <c:pt idx="0">
                  <c:v>Hydroelectric </c:v>
                </c:pt>
              </c:strCache>
            </c:strRef>
          </c:tx>
          <c:spPr>
            <a:ln w="28575" cap="rnd">
              <a:solidFill>
                <a:schemeClr val="accent5"/>
              </a:solidFill>
              <a:round/>
            </a:ln>
            <a:effectLst/>
          </c:spPr>
          <c:marker>
            <c:symbol val="none"/>
          </c:marker>
          <c:val>
            <c:numRef>
              <c:f>'Electricity by Source %'!$I$3:$I$72</c:f>
              <c:numCache>
                <c:formatCode>General</c:formatCode>
                <c:ptCount val="70"/>
                <c:pt idx="0">
                  <c:v>20.211718099210799</c:v>
                </c:pt>
                <c:pt idx="1">
                  <c:v>19.728409859608298</c:v>
                </c:pt>
                <c:pt idx="2">
                  <c:v>18.5947123662317</c:v>
                </c:pt>
                <c:pt idx="3">
                  <c:v>20.285325579739599</c:v>
                </c:pt>
                <c:pt idx="4">
                  <c:v>20.046049001431399</c:v>
                </c:pt>
                <c:pt idx="5">
                  <c:v>18.463266654303698</c:v>
                </c:pt>
                <c:pt idx="6">
                  <c:v>18.067218427993101</c:v>
                </c:pt>
                <c:pt idx="7">
                  <c:v>18.392442612498101</c:v>
                </c:pt>
                <c:pt idx="8">
                  <c:v>18.599379187890801</c:v>
                </c:pt>
                <c:pt idx="9">
                  <c:v>18.272294150909801</c:v>
                </c:pt>
                <c:pt idx="10">
                  <c:v>18.412544937281801</c:v>
                </c:pt>
                <c:pt idx="11">
                  <c:v>18.934477986506199</c:v>
                </c:pt>
                <c:pt idx="12">
                  <c:v>19.0374013627418</c:v>
                </c:pt>
                <c:pt idx="13">
                  <c:v>18.4004804660931</c:v>
                </c:pt>
                <c:pt idx="14">
                  <c:v>17.853025830138801</c:v>
                </c:pt>
                <c:pt idx="15">
                  <c:v>17.6548783359287</c:v>
                </c:pt>
                <c:pt idx="16">
                  <c:v>16.882619939051398</c:v>
                </c:pt>
                <c:pt idx="17">
                  <c:v>16.631887181046299</c:v>
                </c:pt>
                <c:pt idx="18">
                  <c:v>15.7113321038672</c:v>
                </c:pt>
                <c:pt idx="19">
                  <c:v>17.9287420273109</c:v>
                </c:pt>
                <c:pt idx="20">
                  <c:v>18.0856127252693</c:v>
                </c:pt>
                <c:pt idx="21">
                  <c:v>17.914535367225302</c:v>
                </c:pt>
                <c:pt idx="22">
                  <c:v>18.528094184925902</c:v>
                </c:pt>
                <c:pt idx="23">
                  <c:v>18.243760328675599</c:v>
                </c:pt>
                <c:pt idx="24">
                  <c:v>18.5362192748841</c:v>
                </c:pt>
                <c:pt idx="25">
                  <c:v>18.206541850126001</c:v>
                </c:pt>
                <c:pt idx="26">
                  <c:v>18.043639451928801</c:v>
                </c:pt>
                <c:pt idx="27">
                  <c:v>17.6634096004334</c:v>
                </c:pt>
                <c:pt idx="28">
                  <c:v>17.2140827101308</c:v>
                </c:pt>
                <c:pt idx="29">
                  <c:v>16.807980297443599</c:v>
                </c:pt>
                <c:pt idx="30">
                  <c:v>16.309363940722498</c:v>
                </c:pt>
                <c:pt idx="31">
                  <c:v>16.106360243617999</c:v>
                </c:pt>
                <c:pt idx="32">
                  <c:v>15.6084555923286</c:v>
                </c:pt>
                <c:pt idx="33">
                  <c:v>15.8931872855719</c:v>
                </c:pt>
                <c:pt idx="34">
                  <c:v>15.897513830887201</c:v>
                </c:pt>
                <c:pt idx="35">
                  <c:v>15.874250627249101</c:v>
                </c:pt>
                <c:pt idx="36">
                  <c:v>15.4020361312233</c:v>
                </c:pt>
                <c:pt idx="37">
                  <c:v>15.7383321507034</c:v>
                </c:pt>
                <c:pt idx="38">
                  <c:v>16.070345103803501</c:v>
                </c:pt>
                <c:pt idx="39">
                  <c:v>15.881302474023901</c:v>
                </c:pt>
                <c:pt idx="40">
                  <c:v>15.7035134863238</c:v>
                </c:pt>
                <c:pt idx="41">
                  <c:v>16.061838927099998</c:v>
                </c:pt>
                <c:pt idx="42">
                  <c:v>16.1479034994464</c:v>
                </c:pt>
                <c:pt idx="43">
                  <c:v>16.243874896740099</c:v>
                </c:pt>
                <c:pt idx="44">
                  <c:v>15.898444557403201</c:v>
                </c:pt>
              </c:numCache>
            </c:numRef>
          </c:val>
          <c:smooth val="0"/>
          <c:extLst>
            <c:ext xmlns:c16="http://schemas.microsoft.com/office/drawing/2014/chart" uri="{C3380CC4-5D6E-409C-BE32-E72D297353CC}">
              <c16:uniqueId val="{00000003-6FC8-7B45-B6D1-9557DC578A62}"/>
            </c:ext>
          </c:extLst>
        </c:ser>
        <c:ser>
          <c:idx val="5"/>
          <c:order val="5"/>
          <c:tx>
            <c:strRef>
              <c:f>'Electricity by Source %'!$J$2</c:f>
              <c:strCache>
                <c:ptCount val="1"/>
                <c:pt idx="0">
                  <c:v>Other renewables (excluding hydro)  </c:v>
                </c:pt>
              </c:strCache>
            </c:strRef>
          </c:tx>
          <c:spPr>
            <a:ln w="28575" cap="rnd">
              <a:solidFill>
                <a:schemeClr val="accent6"/>
              </a:solidFill>
              <a:round/>
            </a:ln>
            <a:effectLst/>
          </c:spPr>
          <c:marker>
            <c:symbol val="none"/>
          </c:marker>
          <c:trendline>
            <c:spPr>
              <a:ln w="19050" cap="rnd">
                <a:solidFill>
                  <a:schemeClr val="accent6"/>
                </a:solidFill>
                <a:prstDash val="sysDot"/>
              </a:ln>
              <a:effectLst/>
            </c:spPr>
            <c:trendlineType val="linear"/>
            <c:dispRSqr val="0"/>
            <c:dispEq val="0"/>
          </c:trendline>
          <c:val>
            <c:numRef>
              <c:f>'Electricity by Source %'!$J$3:$J$72</c:f>
              <c:numCache>
                <c:formatCode>General</c:formatCode>
                <c:ptCount val="70"/>
                <c:pt idx="0">
                  <c:v>0.25190924373979801</c:v>
                </c:pt>
                <c:pt idx="1">
                  <c:v>0.247095402365236</c:v>
                </c:pt>
                <c:pt idx="2">
                  <c:v>0.26357924750893902</c:v>
                </c:pt>
                <c:pt idx="3">
                  <c:v>0.24667133459573701</c:v>
                </c:pt>
                <c:pt idx="4">
                  <c:v>0.26936137349394401</c:v>
                </c:pt>
                <c:pt idx="5">
                  <c:v>0.27741978201170903</c:v>
                </c:pt>
                <c:pt idx="6">
                  <c:v>0.28207687672543902</c:v>
                </c:pt>
                <c:pt idx="7">
                  <c:v>0.27437106878955397</c:v>
                </c:pt>
                <c:pt idx="8">
                  <c:v>0.302590635294057</c:v>
                </c:pt>
                <c:pt idx="9">
                  <c:v>0.34938213472721003</c:v>
                </c:pt>
                <c:pt idx="10">
                  <c:v>0.380637922061343</c:v>
                </c:pt>
                <c:pt idx="11">
                  <c:v>0.48227192042206701</c:v>
                </c:pt>
                <c:pt idx="12">
                  <c:v>0.51773543096804697</c:v>
                </c:pt>
                <c:pt idx="13">
                  <c:v>0.53605149791269202</c:v>
                </c:pt>
                <c:pt idx="14">
                  <c:v>0.56070552016901098</c:v>
                </c:pt>
                <c:pt idx="15">
                  <c:v>0.59954445755810004</c:v>
                </c:pt>
                <c:pt idx="16">
                  <c:v>0.604320292029499</c:v>
                </c:pt>
                <c:pt idx="17">
                  <c:v>0.60376762671729201</c:v>
                </c:pt>
                <c:pt idx="18">
                  <c:v>1.1096428608607201</c:v>
                </c:pt>
                <c:pt idx="19">
                  <c:v>1.31201150425118</c:v>
                </c:pt>
                <c:pt idx="20">
                  <c:v>1.0306965302184701</c:v>
                </c:pt>
                <c:pt idx="21">
                  <c:v>1.13068206282009</c:v>
                </c:pt>
                <c:pt idx="22">
                  <c:v>1.14560845670755</c:v>
                </c:pt>
                <c:pt idx="23">
                  <c:v>1.17729213930826</c:v>
                </c:pt>
                <c:pt idx="24">
                  <c:v>1.1830108268270501</c:v>
                </c:pt>
                <c:pt idx="25">
                  <c:v>1.17940882085603</c:v>
                </c:pt>
                <c:pt idx="26">
                  <c:v>1.2240486222267699</c:v>
                </c:pt>
                <c:pt idx="27">
                  <c:v>1.25194093398807</c:v>
                </c:pt>
                <c:pt idx="28">
                  <c:v>1.3252179311442001</c:v>
                </c:pt>
                <c:pt idx="29">
                  <c:v>1.4005542767346499</c:v>
                </c:pt>
                <c:pt idx="30">
                  <c:v>1.4370816863567799</c:v>
                </c:pt>
                <c:pt idx="31">
                  <c:v>1.56038526426701</c:v>
                </c:pt>
                <c:pt idx="32">
                  <c:v>1.65161872805456</c:v>
                </c:pt>
                <c:pt idx="33">
                  <c:v>1.7969054261694899</c:v>
                </c:pt>
                <c:pt idx="34">
                  <c:v>1.9575317616183801</c:v>
                </c:pt>
                <c:pt idx="35">
                  <c:v>2.1259176023836401</c:v>
                </c:pt>
                <c:pt idx="36">
                  <c:v>2.3498881480636098</c:v>
                </c:pt>
                <c:pt idx="37">
                  <c:v>2.68068728114828</c:v>
                </c:pt>
                <c:pt idx="38">
                  <c:v>3.1288028165409498</c:v>
                </c:pt>
                <c:pt idx="39">
                  <c:v>3.5529953354481001</c:v>
                </c:pt>
                <c:pt idx="40">
                  <c:v>4.0981793576231196</c:v>
                </c:pt>
                <c:pt idx="41">
                  <c:v>4.6954639890847103</c:v>
                </c:pt>
                <c:pt idx="42">
                  <c:v>5.4108072920461998</c:v>
                </c:pt>
                <c:pt idx="43">
                  <c:v>6.00673050633005</c:v>
                </c:pt>
                <c:pt idx="44">
                  <c:v>6.7656089192705702</c:v>
                </c:pt>
              </c:numCache>
            </c:numRef>
          </c:val>
          <c:smooth val="0"/>
          <c:extLst>
            <c:ext xmlns:c16="http://schemas.microsoft.com/office/drawing/2014/chart" uri="{C3380CC4-5D6E-409C-BE32-E72D297353CC}">
              <c16:uniqueId val="{00000004-6FC8-7B45-B6D1-9557DC578A62}"/>
            </c:ext>
          </c:extLst>
        </c:ser>
        <c:dLbls>
          <c:showLegendKey val="0"/>
          <c:showVal val="0"/>
          <c:showCatName val="0"/>
          <c:showSerName val="0"/>
          <c:showPercent val="0"/>
          <c:showBubbleSize val="0"/>
        </c:dLbls>
        <c:smooth val="0"/>
        <c:axId val="446131951"/>
        <c:axId val="431771327"/>
      </c:lineChart>
      <c:catAx>
        <c:axId val="446131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1771327"/>
        <c:crosses val="autoZero"/>
        <c:auto val="1"/>
        <c:lblAlgn val="ctr"/>
        <c:lblOffset val="100"/>
        <c:noMultiLvlLbl val="0"/>
      </c:catAx>
      <c:valAx>
        <c:axId val="43177132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613195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World Electricity by Source by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areaChart>
        <c:grouping val="percentStacked"/>
        <c:varyColors val="0"/>
        <c:ser>
          <c:idx val="0"/>
          <c:order val="0"/>
          <c:tx>
            <c:strRef>
              <c:f>'Electricity by Source %'!$C$2</c:f>
              <c:strCache>
                <c:ptCount val="1"/>
                <c:pt idx="0">
                  <c:v>Coal</c:v>
                </c:pt>
              </c:strCache>
            </c:strRef>
          </c:tx>
          <c:spPr>
            <a:solidFill>
              <a:schemeClr val="accent1"/>
            </a:solidFill>
            <a:ln>
              <a:noFill/>
            </a:ln>
            <a:effectLst/>
          </c:spPr>
          <c:cat>
            <c:numRef>
              <c:f>'Electricity by Source %'!$B$3:$B$47</c:f>
              <c:numCache>
                <c:formatCode>General</c:formatCode>
                <c:ptCount val="45"/>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numCache>
            </c:numRef>
          </c:cat>
          <c:val>
            <c:numRef>
              <c:f>'Electricity by Source %'!$C$3:$C$47</c:f>
              <c:numCache>
                <c:formatCode>General</c:formatCode>
                <c:ptCount val="45"/>
                <c:pt idx="0">
                  <c:v>33.2574026866655</c:v>
                </c:pt>
                <c:pt idx="1">
                  <c:v>31.7315502985597</c:v>
                </c:pt>
                <c:pt idx="2">
                  <c:v>31.611921435593601</c:v>
                </c:pt>
                <c:pt idx="3">
                  <c:v>30.333454010134499</c:v>
                </c:pt>
                <c:pt idx="4">
                  <c:v>30.564505750920201</c:v>
                </c:pt>
                <c:pt idx="5">
                  <c:v>31.415515844975701</c:v>
                </c:pt>
                <c:pt idx="6">
                  <c:v>31.2798466078678</c:v>
                </c:pt>
                <c:pt idx="7">
                  <c:v>30.573481218419801</c:v>
                </c:pt>
                <c:pt idx="8">
                  <c:v>31.423154741382</c:v>
                </c:pt>
                <c:pt idx="9">
                  <c:v>32.971028748213698</c:v>
                </c:pt>
                <c:pt idx="10">
                  <c:v>33.145773295625801</c:v>
                </c:pt>
                <c:pt idx="11">
                  <c:v>33.777153786002998</c:v>
                </c:pt>
                <c:pt idx="12">
                  <c:v>34.159338806360999</c:v>
                </c:pt>
                <c:pt idx="13">
                  <c:v>33.898500789764</c:v>
                </c:pt>
                <c:pt idx="14">
                  <c:v>34.818812280921499</c:v>
                </c:pt>
                <c:pt idx="15">
                  <c:v>34.612285179953801</c:v>
                </c:pt>
                <c:pt idx="16">
                  <c:v>35.0394942969941</c:v>
                </c:pt>
                <c:pt idx="17">
                  <c:v>34.762611689144698</c:v>
                </c:pt>
                <c:pt idx="18">
                  <c:v>34.243379770519397</c:v>
                </c:pt>
                <c:pt idx="19">
                  <c:v>37.005958547460899</c:v>
                </c:pt>
                <c:pt idx="20">
                  <c:v>37.0738338895383</c:v>
                </c:pt>
                <c:pt idx="21">
                  <c:v>37.409057623726397</c:v>
                </c:pt>
                <c:pt idx="22">
                  <c:v>37.377781519659699</c:v>
                </c:pt>
                <c:pt idx="23">
                  <c:v>37.527527676133701</c:v>
                </c:pt>
                <c:pt idx="24">
                  <c:v>37.351811343400399</c:v>
                </c:pt>
                <c:pt idx="25">
                  <c:v>37.964916725757199</c:v>
                </c:pt>
                <c:pt idx="26">
                  <c:v>38.021884262435798</c:v>
                </c:pt>
                <c:pt idx="27">
                  <c:v>37.822004381503</c:v>
                </c:pt>
                <c:pt idx="28">
                  <c:v>37.6471963139224</c:v>
                </c:pt>
                <c:pt idx="29">
                  <c:v>38.635531123373902</c:v>
                </c:pt>
                <c:pt idx="30">
                  <c:v>38.447545184077399</c:v>
                </c:pt>
                <c:pt idx="31">
                  <c:v>38.7510861135328</c:v>
                </c:pt>
                <c:pt idx="32">
                  <c:v>39.831350885940502</c:v>
                </c:pt>
                <c:pt idx="33">
                  <c:v>39.380185797474098</c:v>
                </c:pt>
                <c:pt idx="34">
                  <c:v>39.855909552339597</c:v>
                </c:pt>
                <c:pt idx="35">
                  <c:v>40.514565811416198</c:v>
                </c:pt>
                <c:pt idx="36">
                  <c:v>41.137538453603703</c:v>
                </c:pt>
                <c:pt idx="37">
                  <c:v>40.634612377612001</c:v>
                </c:pt>
                <c:pt idx="38">
                  <c:v>40.017598039571901</c:v>
                </c:pt>
                <c:pt idx="39">
                  <c:v>40.109619086440397</c:v>
                </c:pt>
                <c:pt idx="40">
                  <c:v>41.000999071518301</c:v>
                </c:pt>
                <c:pt idx="41">
                  <c:v>40.277160020723898</c:v>
                </c:pt>
                <c:pt idx="42">
                  <c:v>41.044930040985697</c:v>
                </c:pt>
                <c:pt idx="43">
                  <c:v>40.488046536201203</c:v>
                </c:pt>
                <c:pt idx="44">
                  <c:v>39.167594934531301</c:v>
                </c:pt>
              </c:numCache>
            </c:numRef>
          </c:val>
          <c:extLst>
            <c:ext xmlns:c16="http://schemas.microsoft.com/office/drawing/2014/chart" uri="{C3380CC4-5D6E-409C-BE32-E72D297353CC}">
              <c16:uniqueId val="{00000000-1D23-1347-815E-D64F20DC082F}"/>
            </c:ext>
          </c:extLst>
        </c:ser>
        <c:ser>
          <c:idx val="3"/>
          <c:order val="1"/>
          <c:tx>
            <c:strRef>
              <c:f>'Electricity by Source %'!$F$2</c:f>
              <c:strCache>
                <c:ptCount val="1"/>
                <c:pt idx="0">
                  <c:v>Oil </c:v>
                </c:pt>
              </c:strCache>
            </c:strRef>
          </c:tx>
          <c:spPr>
            <a:solidFill>
              <a:schemeClr val="accent4"/>
            </a:solidFill>
            <a:ln>
              <a:noFill/>
            </a:ln>
            <a:effectLst/>
          </c:spPr>
          <c:cat>
            <c:numRef>
              <c:f>'Electricity by Source %'!$B$3:$B$47</c:f>
              <c:numCache>
                <c:formatCode>General</c:formatCode>
                <c:ptCount val="45"/>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numCache>
            </c:numRef>
          </c:cat>
          <c:val>
            <c:numRef>
              <c:f>'Electricity by Source %'!$F$3:$F$72</c:f>
              <c:numCache>
                <c:formatCode>General</c:formatCode>
                <c:ptCount val="70"/>
                <c:pt idx="0">
                  <c:v>18.044397700161401</c:v>
                </c:pt>
                <c:pt idx="1">
                  <c:v>19.8282149538258</c:v>
                </c:pt>
                <c:pt idx="2">
                  <c:v>21.181264224237701</c:v>
                </c:pt>
                <c:pt idx="3">
                  <c:v>19.851990980633701</c:v>
                </c:pt>
                <c:pt idx="4">
                  <c:v>18.7481575999992</c:v>
                </c:pt>
                <c:pt idx="5">
                  <c:v>19.543838397931101</c:v>
                </c:pt>
                <c:pt idx="6">
                  <c:v>19.1340833098503</c:v>
                </c:pt>
                <c:pt idx="7">
                  <c:v>18.947523962046901</c:v>
                </c:pt>
                <c:pt idx="8">
                  <c:v>17.539734357538499</c:v>
                </c:pt>
                <c:pt idx="9">
                  <c:v>15.7895186229819</c:v>
                </c:pt>
                <c:pt idx="10">
                  <c:v>14.4524159745673</c:v>
                </c:pt>
                <c:pt idx="11">
                  <c:v>12.9025382807552</c:v>
                </c:pt>
                <c:pt idx="12">
                  <c:v>11.9760469900167</c:v>
                </c:pt>
                <c:pt idx="13">
                  <c:v>10.866857189468901</c:v>
                </c:pt>
                <c:pt idx="14">
                  <c:v>9.16323755981999</c:v>
                </c:pt>
                <c:pt idx="15">
                  <c:v>9.2565855638619396</c:v>
                </c:pt>
                <c:pt idx="16">
                  <c:v>8.8461331415926203</c:v>
                </c:pt>
                <c:pt idx="17">
                  <c:v>9.1054841120387309</c:v>
                </c:pt>
                <c:pt idx="18">
                  <c:v>9.4059486096072806</c:v>
                </c:pt>
                <c:pt idx="19">
                  <c:v>10.207760858042199</c:v>
                </c:pt>
                <c:pt idx="20">
                  <c:v>10.041632925341499</c:v>
                </c:pt>
                <c:pt idx="21">
                  <c:v>9.7237631146125896</c:v>
                </c:pt>
                <c:pt idx="22">
                  <c:v>9.1080129448795901</c:v>
                </c:pt>
                <c:pt idx="23">
                  <c:v>8.8423780353289594</c:v>
                </c:pt>
                <c:pt idx="24">
                  <c:v>8.4896197721981803</c:v>
                </c:pt>
                <c:pt idx="25">
                  <c:v>8.0952115926734098</c:v>
                </c:pt>
                <c:pt idx="26">
                  <c:v>8.0381775345873905</c:v>
                </c:pt>
                <c:pt idx="27">
                  <c:v>8.2088323544316601</c:v>
                </c:pt>
                <c:pt idx="28">
                  <c:v>7.7881465914746997</c:v>
                </c:pt>
                <c:pt idx="29">
                  <c:v>7.3029201099224998</c:v>
                </c:pt>
                <c:pt idx="30">
                  <c:v>7.0504913531974198</c:v>
                </c:pt>
                <c:pt idx="31">
                  <c:v>6.7309624263070198</c:v>
                </c:pt>
                <c:pt idx="32">
                  <c:v>6.5793933486564598</c:v>
                </c:pt>
                <c:pt idx="33">
                  <c:v>6.1709686534783099</c:v>
                </c:pt>
                <c:pt idx="34">
                  <c:v>5.7516118864524799</c:v>
                </c:pt>
                <c:pt idx="35">
                  <c:v>5.0674761538575002</c:v>
                </c:pt>
                <c:pt idx="36">
                  <c:v>4.8710371067607099</c:v>
                </c:pt>
                <c:pt idx="37">
                  <c:v>4.5976535395187996</c:v>
                </c:pt>
                <c:pt idx="38">
                  <c:v>4.1834040947811602</c:v>
                </c:pt>
                <c:pt idx="39">
                  <c:v>3.81239694698005</c:v>
                </c:pt>
                <c:pt idx="40">
                  <c:v>4.0210471753571504</c:v>
                </c:pt>
                <c:pt idx="41">
                  <c:v>4.1559858400584897</c:v>
                </c:pt>
                <c:pt idx="42">
                  <c:v>3.7838125277922598</c:v>
                </c:pt>
                <c:pt idx="43">
                  <c:v>3.54783857404975</c:v>
                </c:pt>
                <c:pt idx="44">
                  <c:v>3.2796257764197301</c:v>
                </c:pt>
              </c:numCache>
            </c:numRef>
          </c:val>
          <c:extLst>
            <c:ext xmlns:c16="http://schemas.microsoft.com/office/drawing/2014/chart" uri="{C3380CC4-5D6E-409C-BE32-E72D297353CC}">
              <c16:uniqueId val="{00000003-1D23-1347-815E-D64F20DC082F}"/>
            </c:ext>
          </c:extLst>
        </c:ser>
        <c:ser>
          <c:idx val="2"/>
          <c:order val="2"/>
          <c:tx>
            <c:strRef>
              <c:f>'Electricity by Source %'!$E$2</c:f>
              <c:strCache>
                <c:ptCount val="1"/>
                <c:pt idx="0">
                  <c:v>Natural gas </c:v>
                </c:pt>
              </c:strCache>
            </c:strRef>
          </c:tx>
          <c:spPr>
            <a:solidFill>
              <a:schemeClr val="accent3"/>
            </a:solidFill>
            <a:ln>
              <a:noFill/>
            </a:ln>
            <a:effectLst/>
          </c:spPr>
          <c:cat>
            <c:numRef>
              <c:f>'Electricity by Source %'!$B$3:$B$47</c:f>
              <c:numCache>
                <c:formatCode>General</c:formatCode>
                <c:ptCount val="45"/>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numCache>
            </c:numRef>
          </c:cat>
          <c:val>
            <c:numRef>
              <c:f>'Electricity by Source %'!$E$3:$E$47</c:f>
              <c:numCache>
                <c:formatCode>General</c:formatCode>
                <c:ptCount val="45"/>
                <c:pt idx="0">
                  <c:v>10.3783630860407</c:v>
                </c:pt>
                <c:pt idx="1">
                  <c:v>10.0933065830181</c:v>
                </c:pt>
                <c:pt idx="2">
                  <c:v>9.3769765314812794</c:v>
                </c:pt>
                <c:pt idx="3">
                  <c:v>9.4429160934008607</c:v>
                </c:pt>
                <c:pt idx="4">
                  <c:v>9.1486838531742904</c:v>
                </c:pt>
                <c:pt idx="5">
                  <c:v>8.65949039527192</c:v>
                </c:pt>
                <c:pt idx="6">
                  <c:v>8.5714745792416398</c:v>
                </c:pt>
                <c:pt idx="7">
                  <c:v>8.3686522769742098</c:v>
                </c:pt>
                <c:pt idx="8">
                  <c:v>8.7935616151871798</c:v>
                </c:pt>
                <c:pt idx="9">
                  <c:v>8.9224223388696</c:v>
                </c:pt>
                <c:pt idx="10">
                  <c:v>8.6979979887656693</c:v>
                </c:pt>
                <c:pt idx="11">
                  <c:v>8.3813964572725101</c:v>
                </c:pt>
                <c:pt idx="12">
                  <c:v>7.9397796561113596</c:v>
                </c:pt>
                <c:pt idx="13">
                  <c:v>8.4635118294653306</c:v>
                </c:pt>
                <c:pt idx="14">
                  <c:v>8.1060335444651894</c:v>
                </c:pt>
                <c:pt idx="15">
                  <c:v>7.6030649903902203</c:v>
                </c:pt>
                <c:pt idx="16">
                  <c:v>7.9768744618382899</c:v>
                </c:pt>
                <c:pt idx="17">
                  <c:v>7.7537297649596804</c:v>
                </c:pt>
                <c:pt idx="18">
                  <c:v>8.7719547717376507</c:v>
                </c:pt>
                <c:pt idx="19">
                  <c:v>14.730763370429599</c:v>
                </c:pt>
                <c:pt idx="20">
                  <c:v>14.624768500853</c:v>
                </c:pt>
                <c:pt idx="21">
                  <c:v>14.607472982681401</c:v>
                </c:pt>
                <c:pt idx="22">
                  <c:v>14.7116910235838</c:v>
                </c:pt>
                <c:pt idx="23">
                  <c:v>14.9185416662921</c:v>
                </c:pt>
                <c:pt idx="24">
                  <c:v>15.1777457281236</c:v>
                </c:pt>
                <c:pt idx="25">
                  <c:v>15.192560974414301</c:v>
                </c:pt>
                <c:pt idx="26">
                  <c:v>15.990826543524101</c:v>
                </c:pt>
                <c:pt idx="27">
                  <c:v>16.542981750637502</c:v>
                </c:pt>
                <c:pt idx="28">
                  <c:v>17.4485620593987</c:v>
                </c:pt>
                <c:pt idx="29">
                  <c:v>17.746618425882801</c:v>
                </c:pt>
                <c:pt idx="30">
                  <c:v>18.5898038149918</c:v>
                </c:pt>
                <c:pt idx="31">
                  <c:v>19.133130472159799</c:v>
                </c:pt>
                <c:pt idx="32">
                  <c:v>19.416476511832901</c:v>
                </c:pt>
                <c:pt idx="33">
                  <c:v>19.944801740903699</c:v>
                </c:pt>
                <c:pt idx="34">
                  <c:v>20.150161732113901</c:v>
                </c:pt>
                <c:pt idx="35">
                  <c:v>20.502550025002201</c:v>
                </c:pt>
                <c:pt idx="36">
                  <c:v>21.195585201329699</c:v>
                </c:pt>
                <c:pt idx="37">
                  <c:v>21.595506509865999</c:v>
                </c:pt>
                <c:pt idx="38">
                  <c:v>21.914108760473901</c:v>
                </c:pt>
                <c:pt idx="39">
                  <c:v>22.390442919202499</c:v>
                </c:pt>
                <c:pt idx="40">
                  <c:v>21.971810411012999</c:v>
                </c:pt>
                <c:pt idx="41">
                  <c:v>22.390414109542299</c:v>
                </c:pt>
                <c:pt idx="42">
                  <c:v>21.490700677534299</c:v>
                </c:pt>
                <c:pt idx="43">
                  <c:v>21.597609778977102</c:v>
                </c:pt>
                <c:pt idx="44">
                  <c:v>22.788818226509399</c:v>
                </c:pt>
              </c:numCache>
            </c:numRef>
          </c:val>
          <c:extLst>
            <c:ext xmlns:c16="http://schemas.microsoft.com/office/drawing/2014/chart" uri="{C3380CC4-5D6E-409C-BE32-E72D297353CC}">
              <c16:uniqueId val="{00000002-1D23-1347-815E-D64F20DC082F}"/>
            </c:ext>
          </c:extLst>
        </c:ser>
        <c:ser>
          <c:idx val="1"/>
          <c:order val="3"/>
          <c:tx>
            <c:strRef>
              <c:f>'Electricity by Source %'!$D$2</c:f>
              <c:strCache>
                <c:ptCount val="1"/>
                <c:pt idx="0">
                  <c:v>Nuclear </c:v>
                </c:pt>
              </c:strCache>
            </c:strRef>
          </c:tx>
          <c:spPr>
            <a:solidFill>
              <a:schemeClr val="accent2"/>
            </a:solidFill>
            <a:ln>
              <a:noFill/>
            </a:ln>
            <a:effectLst/>
          </c:spPr>
          <c:cat>
            <c:numRef>
              <c:f>'Electricity by Source %'!$B$3:$B$47</c:f>
              <c:numCache>
                <c:formatCode>General</c:formatCode>
                <c:ptCount val="45"/>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numCache>
            </c:numRef>
          </c:cat>
          <c:val>
            <c:numRef>
              <c:f>'Electricity by Source %'!$D$3:$D$47</c:f>
              <c:numCache>
                <c:formatCode>General</c:formatCode>
                <c:ptCount val="45"/>
                <c:pt idx="0">
                  <c:v>2.0038790553500698</c:v>
                </c:pt>
                <c:pt idx="1">
                  <c:v>2.5188611721009702</c:v>
                </c:pt>
                <c:pt idx="2">
                  <c:v>3.1194860914094198</c:v>
                </c:pt>
                <c:pt idx="3">
                  <c:v>3.95634713492711</c:v>
                </c:pt>
                <c:pt idx="4">
                  <c:v>5.3392598575353096</c:v>
                </c:pt>
                <c:pt idx="5">
                  <c:v>5.75470111963386</c:v>
                </c:pt>
                <c:pt idx="6">
                  <c:v>6.7815549897745298</c:v>
                </c:pt>
                <c:pt idx="7">
                  <c:v>7.5597005814031499</c:v>
                </c:pt>
                <c:pt idx="8">
                  <c:v>7.4555605227716804</c:v>
                </c:pt>
                <c:pt idx="9">
                  <c:v>7.8100877762396399</c:v>
                </c:pt>
                <c:pt idx="10">
                  <c:v>9.0394063514651997</c:v>
                </c:pt>
                <c:pt idx="11">
                  <c:v>9.6411016444365494</c:v>
                </c:pt>
                <c:pt idx="12">
                  <c:v>10.4956782176922</c:v>
                </c:pt>
                <c:pt idx="13">
                  <c:v>11.959127092731901</c:v>
                </c:pt>
                <c:pt idx="14">
                  <c:v>13.654277095776299</c:v>
                </c:pt>
                <c:pt idx="15">
                  <c:v>14.426028159485901</c:v>
                </c:pt>
                <c:pt idx="16">
                  <c:v>14.805391769399201</c:v>
                </c:pt>
                <c:pt idx="17">
                  <c:v>15.293098095716701</c:v>
                </c:pt>
                <c:pt idx="18">
                  <c:v>14.903966577526401</c:v>
                </c:pt>
                <c:pt idx="19">
                  <c:v>16.919799452006401</c:v>
                </c:pt>
                <c:pt idx="20">
                  <c:v>17.307326501815599</c:v>
                </c:pt>
                <c:pt idx="21">
                  <c:v>17.303551258175499</c:v>
                </c:pt>
                <c:pt idx="22">
                  <c:v>17.4302074991434</c:v>
                </c:pt>
                <c:pt idx="23">
                  <c:v>17.4150541096806</c:v>
                </c:pt>
                <c:pt idx="24">
                  <c:v>17.5108940875458</c:v>
                </c:pt>
                <c:pt idx="25">
                  <c:v>17.592772185744501</c:v>
                </c:pt>
                <c:pt idx="26">
                  <c:v>17.055883635853601</c:v>
                </c:pt>
                <c:pt idx="27">
                  <c:v>16.9843447216046</c:v>
                </c:pt>
                <c:pt idx="28">
                  <c:v>17.093784177515399</c:v>
                </c:pt>
                <c:pt idx="29">
                  <c:v>16.712705534485899</c:v>
                </c:pt>
                <c:pt idx="30">
                  <c:v>16.887215709123801</c:v>
                </c:pt>
                <c:pt idx="31">
                  <c:v>16.393179809655901</c:v>
                </c:pt>
                <c:pt idx="32">
                  <c:v>15.663878481091499</c:v>
                </c:pt>
                <c:pt idx="33">
                  <c:v>15.5596344390156</c:v>
                </c:pt>
                <c:pt idx="34">
                  <c:v>15.0794213764338</c:v>
                </c:pt>
                <c:pt idx="35">
                  <c:v>14.6439680057325</c:v>
                </c:pt>
                <c:pt idx="36">
                  <c:v>13.672095372619999</c:v>
                </c:pt>
                <c:pt idx="37">
                  <c:v>13.4844860451113</c:v>
                </c:pt>
                <c:pt idx="38">
                  <c:v>13.352607826906601</c:v>
                </c:pt>
                <c:pt idx="39">
                  <c:v>12.798698572563399</c:v>
                </c:pt>
                <c:pt idx="40">
                  <c:v>11.6136957450782</c:v>
                </c:pt>
                <c:pt idx="41">
                  <c:v>10.819181433479599</c:v>
                </c:pt>
                <c:pt idx="42">
                  <c:v>10.586487887505401</c:v>
                </c:pt>
                <c:pt idx="43">
                  <c:v>10.624089716184301</c:v>
                </c:pt>
                <c:pt idx="44">
                  <c:v>10.624089716184301</c:v>
                </c:pt>
              </c:numCache>
            </c:numRef>
          </c:val>
          <c:extLst>
            <c:ext xmlns:c16="http://schemas.microsoft.com/office/drawing/2014/chart" uri="{C3380CC4-5D6E-409C-BE32-E72D297353CC}">
              <c16:uniqueId val="{00000001-1D23-1347-815E-D64F20DC082F}"/>
            </c:ext>
          </c:extLst>
        </c:ser>
        <c:ser>
          <c:idx val="4"/>
          <c:order val="4"/>
          <c:tx>
            <c:strRef>
              <c:f>'Electricity by Source %'!$I$2</c:f>
              <c:strCache>
                <c:ptCount val="1"/>
                <c:pt idx="0">
                  <c:v>Hydroelectric </c:v>
                </c:pt>
              </c:strCache>
            </c:strRef>
          </c:tx>
          <c:spPr>
            <a:solidFill>
              <a:schemeClr val="accent5"/>
            </a:solidFill>
            <a:ln>
              <a:noFill/>
            </a:ln>
            <a:effectLst/>
          </c:spPr>
          <c:cat>
            <c:numRef>
              <c:f>'Electricity by Source %'!$B$3:$B$47</c:f>
              <c:numCache>
                <c:formatCode>General</c:formatCode>
                <c:ptCount val="45"/>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numCache>
            </c:numRef>
          </c:cat>
          <c:val>
            <c:numRef>
              <c:f>'Electricity by Source %'!$I$3:$I$47</c:f>
              <c:numCache>
                <c:formatCode>General</c:formatCode>
                <c:ptCount val="45"/>
                <c:pt idx="0">
                  <c:v>20.211718099210799</c:v>
                </c:pt>
                <c:pt idx="1">
                  <c:v>19.728409859608298</c:v>
                </c:pt>
                <c:pt idx="2">
                  <c:v>18.5947123662317</c:v>
                </c:pt>
                <c:pt idx="3">
                  <c:v>20.285325579739599</c:v>
                </c:pt>
                <c:pt idx="4">
                  <c:v>20.046049001431399</c:v>
                </c:pt>
                <c:pt idx="5">
                  <c:v>18.463266654303698</c:v>
                </c:pt>
                <c:pt idx="6">
                  <c:v>18.067218427993101</c:v>
                </c:pt>
                <c:pt idx="7">
                  <c:v>18.392442612498101</c:v>
                </c:pt>
                <c:pt idx="8">
                  <c:v>18.599379187890801</c:v>
                </c:pt>
                <c:pt idx="9">
                  <c:v>18.272294150909801</c:v>
                </c:pt>
                <c:pt idx="10">
                  <c:v>18.412544937281801</c:v>
                </c:pt>
                <c:pt idx="11">
                  <c:v>18.934477986506199</c:v>
                </c:pt>
                <c:pt idx="12">
                  <c:v>19.0374013627418</c:v>
                </c:pt>
                <c:pt idx="13">
                  <c:v>18.4004804660931</c:v>
                </c:pt>
                <c:pt idx="14">
                  <c:v>17.853025830138801</c:v>
                </c:pt>
                <c:pt idx="15">
                  <c:v>17.6548783359287</c:v>
                </c:pt>
                <c:pt idx="16">
                  <c:v>16.882619939051398</c:v>
                </c:pt>
                <c:pt idx="17">
                  <c:v>16.631887181046299</c:v>
                </c:pt>
                <c:pt idx="18">
                  <c:v>15.7113321038672</c:v>
                </c:pt>
                <c:pt idx="19">
                  <c:v>17.9287420273109</c:v>
                </c:pt>
                <c:pt idx="20">
                  <c:v>18.0856127252693</c:v>
                </c:pt>
                <c:pt idx="21">
                  <c:v>17.914535367225302</c:v>
                </c:pt>
                <c:pt idx="22">
                  <c:v>18.528094184925902</c:v>
                </c:pt>
                <c:pt idx="23">
                  <c:v>18.243760328675599</c:v>
                </c:pt>
                <c:pt idx="24">
                  <c:v>18.5362192748841</c:v>
                </c:pt>
                <c:pt idx="25">
                  <c:v>18.206541850126001</c:v>
                </c:pt>
                <c:pt idx="26">
                  <c:v>18.043639451928801</c:v>
                </c:pt>
                <c:pt idx="27">
                  <c:v>17.6634096004334</c:v>
                </c:pt>
                <c:pt idx="28">
                  <c:v>17.2140827101308</c:v>
                </c:pt>
                <c:pt idx="29">
                  <c:v>16.807980297443599</c:v>
                </c:pt>
                <c:pt idx="30">
                  <c:v>16.309363940722498</c:v>
                </c:pt>
                <c:pt idx="31">
                  <c:v>16.106360243617999</c:v>
                </c:pt>
                <c:pt idx="32">
                  <c:v>15.6084555923286</c:v>
                </c:pt>
                <c:pt idx="33">
                  <c:v>15.8931872855719</c:v>
                </c:pt>
                <c:pt idx="34">
                  <c:v>15.897513830887201</c:v>
                </c:pt>
                <c:pt idx="35">
                  <c:v>15.874250627249101</c:v>
                </c:pt>
                <c:pt idx="36">
                  <c:v>15.4020361312233</c:v>
                </c:pt>
                <c:pt idx="37">
                  <c:v>15.7383321507034</c:v>
                </c:pt>
                <c:pt idx="38">
                  <c:v>16.070345103803501</c:v>
                </c:pt>
                <c:pt idx="39">
                  <c:v>15.881302474023901</c:v>
                </c:pt>
                <c:pt idx="40">
                  <c:v>15.7035134863238</c:v>
                </c:pt>
                <c:pt idx="41">
                  <c:v>16.061838927099998</c:v>
                </c:pt>
                <c:pt idx="42">
                  <c:v>16.1479034994464</c:v>
                </c:pt>
                <c:pt idx="43">
                  <c:v>16.243874896740099</c:v>
                </c:pt>
                <c:pt idx="44">
                  <c:v>15.898444557403201</c:v>
                </c:pt>
              </c:numCache>
            </c:numRef>
          </c:val>
          <c:extLst>
            <c:ext xmlns:c16="http://schemas.microsoft.com/office/drawing/2014/chart" uri="{C3380CC4-5D6E-409C-BE32-E72D297353CC}">
              <c16:uniqueId val="{00000003-6FC8-7B45-B6D1-9557DC578A62}"/>
            </c:ext>
          </c:extLst>
        </c:ser>
        <c:ser>
          <c:idx val="5"/>
          <c:order val="5"/>
          <c:tx>
            <c:strRef>
              <c:f>'Electricity by Source %'!$J$2</c:f>
              <c:strCache>
                <c:ptCount val="1"/>
                <c:pt idx="0">
                  <c:v>Other renewables (excluding hydro)  </c:v>
                </c:pt>
              </c:strCache>
            </c:strRef>
          </c:tx>
          <c:spPr>
            <a:solidFill>
              <a:schemeClr val="accent6"/>
            </a:solidFill>
            <a:ln>
              <a:noFill/>
            </a:ln>
            <a:effectLst/>
          </c:spPr>
          <c:cat>
            <c:numRef>
              <c:f>'Electricity by Source %'!$B$3:$B$47</c:f>
              <c:numCache>
                <c:formatCode>General</c:formatCode>
                <c:ptCount val="45"/>
                <c:pt idx="0">
                  <c:v>1971</c:v>
                </c:pt>
                <c:pt idx="1">
                  <c:v>1972</c:v>
                </c:pt>
                <c:pt idx="2">
                  <c:v>1973</c:v>
                </c:pt>
                <c:pt idx="3">
                  <c:v>1974</c:v>
                </c:pt>
                <c:pt idx="4">
                  <c:v>1975</c:v>
                </c:pt>
                <c:pt idx="5">
                  <c:v>1976</c:v>
                </c:pt>
                <c:pt idx="6">
                  <c:v>1977</c:v>
                </c:pt>
                <c:pt idx="7">
                  <c:v>1978</c:v>
                </c:pt>
                <c:pt idx="8">
                  <c:v>1979</c:v>
                </c:pt>
                <c:pt idx="9">
                  <c:v>1980</c:v>
                </c:pt>
                <c:pt idx="10">
                  <c:v>1981</c:v>
                </c:pt>
                <c:pt idx="11">
                  <c:v>1982</c:v>
                </c:pt>
                <c:pt idx="12">
                  <c:v>1983</c:v>
                </c:pt>
                <c:pt idx="13">
                  <c:v>1984</c:v>
                </c:pt>
                <c:pt idx="14">
                  <c:v>1985</c:v>
                </c:pt>
                <c:pt idx="15">
                  <c:v>1986</c:v>
                </c:pt>
                <c:pt idx="16">
                  <c:v>1987</c:v>
                </c:pt>
                <c:pt idx="17">
                  <c:v>1988</c:v>
                </c:pt>
                <c:pt idx="18">
                  <c:v>1989</c:v>
                </c:pt>
                <c:pt idx="19">
                  <c:v>1990</c:v>
                </c:pt>
                <c:pt idx="20">
                  <c:v>1991</c:v>
                </c:pt>
                <c:pt idx="21">
                  <c:v>1992</c:v>
                </c:pt>
                <c:pt idx="22">
                  <c:v>1993</c:v>
                </c:pt>
                <c:pt idx="23">
                  <c:v>1994</c:v>
                </c:pt>
                <c:pt idx="24">
                  <c:v>1995</c:v>
                </c:pt>
                <c:pt idx="25">
                  <c:v>1996</c:v>
                </c:pt>
                <c:pt idx="26">
                  <c:v>1997</c:v>
                </c:pt>
                <c:pt idx="27">
                  <c:v>1998</c:v>
                </c:pt>
                <c:pt idx="28">
                  <c:v>1999</c:v>
                </c:pt>
                <c:pt idx="29">
                  <c:v>2000</c:v>
                </c:pt>
                <c:pt idx="30">
                  <c:v>2001</c:v>
                </c:pt>
                <c:pt idx="31">
                  <c:v>2002</c:v>
                </c:pt>
                <c:pt idx="32">
                  <c:v>2003</c:v>
                </c:pt>
                <c:pt idx="33">
                  <c:v>2004</c:v>
                </c:pt>
                <c:pt idx="34">
                  <c:v>2005</c:v>
                </c:pt>
                <c:pt idx="35">
                  <c:v>2006</c:v>
                </c:pt>
                <c:pt idx="36">
                  <c:v>2007</c:v>
                </c:pt>
                <c:pt idx="37">
                  <c:v>2008</c:v>
                </c:pt>
                <c:pt idx="38">
                  <c:v>2009</c:v>
                </c:pt>
                <c:pt idx="39">
                  <c:v>2010</c:v>
                </c:pt>
                <c:pt idx="40">
                  <c:v>2011</c:v>
                </c:pt>
                <c:pt idx="41">
                  <c:v>2012</c:v>
                </c:pt>
                <c:pt idx="42">
                  <c:v>2013</c:v>
                </c:pt>
                <c:pt idx="43">
                  <c:v>2014</c:v>
                </c:pt>
                <c:pt idx="44">
                  <c:v>2015</c:v>
                </c:pt>
              </c:numCache>
            </c:numRef>
          </c:cat>
          <c:val>
            <c:numRef>
              <c:f>'Electricity by Source %'!$J$3:$J$47</c:f>
              <c:numCache>
                <c:formatCode>General</c:formatCode>
                <c:ptCount val="45"/>
                <c:pt idx="0">
                  <c:v>0.25190924373979801</c:v>
                </c:pt>
                <c:pt idx="1">
                  <c:v>0.247095402365236</c:v>
                </c:pt>
                <c:pt idx="2">
                  <c:v>0.26357924750893902</c:v>
                </c:pt>
                <c:pt idx="3">
                  <c:v>0.24667133459573701</c:v>
                </c:pt>
                <c:pt idx="4">
                  <c:v>0.26936137349394401</c:v>
                </c:pt>
                <c:pt idx="5">
                  <c:v>0.27741978201170903</c:v>
                </c:pt>
                <c:pt idx="6">
                  <c:v>0.28207687672543902</c:v>
                </c:pt>
                <c:pt idx="7">
                  <c:v>0.27437106878955397</c:v>
                </c:pt>
                <c:pt idx="8">
                  <c:v>0.302590635294057</c:v>
                </c:pt>
                <c:pt idx="9">
                  <c:v>0.34938213472721003</c:v>
                </c:pt>
                <c:pt idx="10">
                  <c:v>0.380637922061343</c:v>
                </c:pt>
                <c:pt idx="11">
                  <c:v>0.48227192042206701</c:v>
                </c:pt>
                <c:pt idx="12">
                  <c:v>0.51773543096804697</c:v>
                </c:pt>
                <c:pt idx="13">
                  <c:v>0.53605149791269202</c:v>
                </c:pt>
                <c:pt idx="14">
                  <c:v>0.56070552016901098</c:v>
                </c:pt>
                <c:pt idx="15">
                  <c:v>0.59954445755810004</c:v>
                </c:pt>
                <c:pt idx="16">
                  <c:v>0.604320292029499</c:v>
                </c:pt>
                <c:pt idx="17">
                  <c:v>0.60376762671729201</c:v>
                </c:pt>
                <c:pt idx="18">
                  <c:v>1.1096428608607201</c:v>
                </c:pt>
                <c:pt idx="19">
                  <c:v>1.31201150425118</c:v>
                </c:pt>
                <c:pt idx="20">
                  <c:v>1.0306965302184701</c:v>
                </c:pt>
                <c:pt idx="21">
                  <c:v>1.13068206282009</c:v>
                </c:pt>
                <c:pt idx="22">
                  <c:v>1.14560845670755</c:v>
                </c:pt>
                <c:pt idx="23">
                  <c:v>1.17729213930826</c:v>
                </c:pt>
                <c:pt idx="24">
                  <c:v>1.1830108268270501</c:v>
                </c:pt>
                <c:pt idx="25">
                  <c:v>1.17940882085603</c:v>
                </c:pt>
                <c:pt idx="26">
                  <c:v>1.2240486222267699</c:v>
                </c:pt>
                <c:pt idx="27">
                  <c:v>1.25194093398807</c:v>
                </c:pt>
                <c:pt idx="28">
                  <c:v>1.3252179311442001</c:v>
                </c:pt>
                <c:pt idx="29">
                  <c:v>1.4005542767346499</c:v>
                </c:pt>
                <c:pt idx="30">
                  <c:v>1.4370816863567799</c:v>
                </c:pt>
                <c:pt idx="31">
                  <c:v>1.56038526426701</c:v>
                </c:pt>
                <c:pt idx="32">
                  <c:v>1.65161872805456</c:v>
                </c:pt>
                <c:pt idx="33">
                  <c:v>1.7969054261694899</c:v>
                </c:pt>
                <c:pt idx="34">
                  <c:v>1.9575317616183801</c:v>
                </c:pt>
                <c:pt idx="35">
                  <c:v>2.1259176023836401</c:v>
                </c:pt>
                <c:pt idx="36">
                  <c:v>2.3498881480636098</c:v>
                </c:pt>
                <c:pt idx="37">
                  <c:v>2.68068728114828</c:v>
                </c:pt>
                <c:pt idx="38">
                  <c:v>3.1288028165409498</c:v>
                </c:pt>
                <c:pt idx="39">
                  <c:v>3.5529953354481001</c:v>
                </c:pt>
                <c:pt idx="40">
                  <c:v>4.0981793576231196</c:v>
                </c:pt>
                <c:pt idx="41">
                  <c:v>4.6954639890847103</c:v>
                </c:pt>
                <c:pt idx="42">
                  <c:v>5.4108072920461998</c:v>
                </c:pt>
                <c:pt idx="43">
                  <c:v>6.00673050633005</c:v>
                </c:pt>
                <c:pt idx="44">
                  <c:v>6.7656089192705702</c:v>
                </c:pt>
              </c:numCache>
            </c:numRef>
          </c:val>
          <c:extLst>
            <c:ext xmlns:c16="http://schemas.microsoft.com/office/drawing/2014/chart" uri="{C3380CC4-5D6E-409C-BE32-E72D297353CC}">
              <c16:uniqueId val="{00000004-6FC8-7B45-B6D1-9557DC578A62}"/>
            </c:ext>
          </c:extLst>
        </c:ser>
        <c:dLbls>
          <c:showLegendKey val="0"/>
          <c:showVal val="0"/>
          <c:showCatName val="0"/>
          <c:showSerName val="0"/>
          <c:showPercent val="0"/>
          <c:showBubbleSize val="0"/>
        </c:dLbls>
        <c:axId val="446131951"/>
        <c:axId val="431771327"/>
      </c:areaChart>
      <c:dateAx>
        <c:axId val="4461319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1771327"/>
        <c:crosses val="autoZero"/>
        <c:auto val="0"/>
        <c:lblOffset val="100"/>
        <c:baseTimeUnit val="days"/>
      </c:dateAx>
      <c:valAx>
        <c:axId val="431771327"/>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6131951"/>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NASA_global_annual_mean_temp_an!$D$3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2"/>
            <c:dispRSqr val="0"/>
            <c:dispEq val="0"/>
          </c:trendline>
          <c:cat>
            <c:numRef>
              <c:f>NASA_global_annual_mean_temp_an!$A$85:$A$165</c:f>
              <c:numCache>
                <c:formatCode>General</c:formatCode>
                <c:ptCount val="8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2021</c:v>
                </c:pt>
                <c:pt idx="62">
                  <c:v>2022</c:v>
                </c:pt>
                <c:pt idx="63">
                  <c:v>2023</c:v>
                </c:pt>
                <c:pt idx="64">
                  <c:v>2024</c:v>
                </c:pt>
                <c:pt idx="65">
                  <c:v>2025</c:v>
                </c:pt>
                <c:pt idx="66">
                  <c:v>2026</c:v>
                </c:pt>
                <c:pt idx="67">
                  <c:v>2027</c:v>
                </c:pt>
                <c:pt idx="68">
                  <c:v>2028</c:v>
                </c:pt>
                <c:pt idx="69">
                  <c:v>2029</c:v>
                </c:pt>
                <c:pt idx="70">
                  <c:v>2030</c:v>
                </c:pt>
                <c:pt idx="71">
                  <c:v>2031</c:v>
                </c:pt>
                <c:pt idx="72">
                  <c:v>2032</c:v>
                </c:pt>
                <c:pt idx="73">
                  <c:v>2033</c:v>
                </c:pt>
                <c:pt idx="74">
                  <c:v>2034</c:v>
                </c:pt>
                <c:pt idx="75">
                  <c:v>2035</c:v>
                </c:pt>
                <c:pt idx="76">
                  <c:v>2036</c:v>
                </c:pt>
                <c:pt idx="77">
                  <c:v>2037</c:v>
                </c:pt>
                <c:pt idx="78">
                  <c:v>2038</c:v>
                </c:pt>
                <c:pt idx="79">
                  <c:v>2039</c:v>
                </c:pt>
                <c:pt idx="80">
                  <c:v>2040</c:v>
                </c:pt>
              </c:numCache>
            </c:numRef>
          </c:cat>
          <c:val>
            <c:numRef>
              <c:f>NASA_global_annual_mean_temp_an!$C$85:$C$165</c:f>
              <c:numCache>
                <c:formatCode>General</c:formatCode>
                <c:ptCount val="81"/>
                <c:pt idx="0">
                  <c:v>13.920400000000001</c:v>
                </c:pt>
                <c:pt idx="1">
                  <c:v>13.977499999999999</c:v>
                </c:pt>
                <c:pt idx="2">
                  <c:v>13.988799999999999</c:v>
                </c:pt>
                <c:pt idx="3">
                  <c:v>14.0068</c:v>
                </c:pt>
                <c:pt idx="4">
                  <c:v>13.750500000000001</c:v>
                </c:pt>
                <c:pt idx="5">
                  <c:v>13.821999999999999</c:v>
                </c:pt>
                <c:pt idx="6">
                  <c:v>13.8773</c:v>
                </c:pt>
                <c:pt idx="7">
                  <c:v>13.886900000000001</c:v>
                </c:pt>
                <c:pt idx="8">
                  <c:v>13.8704</c:v>
                </c:pt>
                <c:pt idx="9">
                  <c:v>13.992900000000001</c:v>
                </c:pt>
                <c:pt idx="10">
                  <c:v>13.937200000000001</c:v>
                </c:pt>
                <c:pt idx="11">
                  <c:v>13.8217</c:v>
                </c:pt>
                <c:pt idx="12">
                  <c:v>13.926399999999999</c:v>
                </c:pt>
                <c:pt idx="13">
                  <c:v>14.0641</c:v>
                </c:pt>
                <c:pt idx="14">
                  <c:v>13.828099999999999</c:v>
                </c:pt>
                <c:pt idx="15">
                  <c:v>13.9034</c:v>
                </c:pt>
                <c:pt idx="16">
                  <c:v>13.8208</c:v>
                </c:pt>
                <c:pt idx="17">
                  <c:v>14.097799999999999</c:v>
                </c:pt>
                <c:pt idx="18">
                  <c:v>14.0123</c:v>
                </c:pt>
                <c:pt idx="19">
                  <c:v>14.1273</c:v>
                </c:pt>
                <c:pt idx="20">
                  <c:v>14.1637</c:v>
                </c:pt>
                <c:pt idx="21">
                  <c:v>14.1999</c:v>
                </c:pt>
                <c:pt idx="22">
                  <c:v>14.0815</c:v>
                </c:pt>
                <c:pt idx="23">
                  <c:v>14.241099999999999</c:v>
                </c:pt>
                <c:pt idx="24">
                  <c:v>14.048999999999999</c:v>
                </c:pt>
                <c:pt idx="25">
                  <c:v>14.0342</c:v>
                </c:pt>
                <c:pt idx="26">
                  <c:v>14.1296</c:v>
                </c:pt>
                <c:pt idx="27">
                  <c:v>14.269600000000001</c:v>
                </c:pt>
                <c:pt idx="28">
                  <c:v>14.275700000000001</c:v>
                </c:pt>
                <c:pt idx="29">
                  <c:v>14.196999999999999</c:v>
                </c:pt>
                <c:pt idx="30">
                  <c:v>14.332800000000001</c:v>
                </c:pt>
                <c:pt idx="31">
                  <c:v>14.3055</c:v>
                </c:pt>
                <c:pt idx="32">
                  <c:v>14.1571</c:v>
                </c:pt>
                <c:pt idx="33">
                  <c:v>14.1853</c:v>
                </c:pt>
                <c:pt idx="34">
                  <c:v>14.2409</c:v>
                </c:pt>
                <c:pt idx="35">
                  <c:v>14.357699999999999</c:v>
                </c:pt>
                <c:pt idx="36">
                  <c:v>14.222799999999999</c:v>
                </c:pt>
                <c:pt idx="37">
                  <c:v>14.418699999999999</c:v>
                </c:pt>
                <c:pt idx="38">
                  <c:v>14.5344</c:v>
                </c:pt>
                <c:pt idx="39">
                  <c:v>14.3438</c:v>
                </c:pt>
                <c:pt idx="40">
                  <c:v>14.3262</c:v>
                </c:pt>
                <c:pt idx="41">
                  <c:v>14.4473</c:v>
                </c:pt>
                <c:pt idx="42">
                  <c:v>14.5023</c:v>
                </c:pt>
                <c:pt idx="43">
                  <c:v>14.513400000000001</c:v>
                </c:pt>
                <c:pt idx="44">
                  <c:v>14.478300000000001</c:v>
                </c:pt>
                <c:pt idx="45">
                  <c:v>14.5585</c:v>
                </c:pt>
                <c:pt idx="46">
                  <c:v>14.512499999999999</c:v>
                </c:pt>
                <c:pt idx="47">
                  <c:v>14.51</c:v>
                </c:pt>
                <c:pt idx="48">
                  <c:v>14.4419</c:v>
                </c:pt>
                <c:pt idx="49">
                  <c:v>14.5367</c:v>
                </c:pt>
                <c:pt idx="50">
                  <c:v>14.6014</c:v>
                </c:pt>
                <c:pt idx="51">
                  <c:v>14.4788</c:v>
                </c:pt>
                <c:pt idx="52">
                  <c:v>14.523999999999999</c:v>
                </c:pt>
                <c:pt idx="53">
                  <c:v>14.5679</c:v>
                </c:pt>
                <c:pt idx="54">
                  <c:v>14.6408</c:v>
                </c:pt>
                <c:pt idx="55">
                  <c:v>14.799799999999999</c:v>
                </c:pt>
                <c:pt idx="56">
                  <c:v>14.8363</c:v>
                </c:pt>
              </c:numCache>
            </c:numRef>
          </c:val>
          <c:smooth val="0"/>
          <c:extLst>
            <c:ext xmlns:c16="http://schemas.microsoft.com/office/drawing/2014/chart" uri="{C3380CC4-5D6E-409C-BE32-E72D297353CC}">
              <c16:uniqueId val="{00000000-4F63-F943-9055-E0F294F6DF81}"/>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Renewables by Source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areaChart>
        <c:grouping val="stacked"/>
        <c:varyColors val="0"/>
        <c:ser>
          <c:idx val="0"/>
          <c:order val="0"/>
          <c:tx>
            <c:strRef>
              <c:f>'Renewable by type'!$B$1</c:f>
              <c:strCache>
                <c:ptCount val="1"/>
                <c:pt idx="0">
                  <c:v>Hydro </c:v>
                </c:pt>
              </c:strCache>
            </c:strRef>
          </c:tx>
          <c:spPr>
            <a:solidFill>
              <a:schemeClr val="accent1"/>
            </a:solidFill>
            <a:ln>
              <a:noFill/>
            </a:ln>
            <a:effectLst/>
          </c:spPr>
          <c:cat>
            <c:numRef>
              <c:f>'Renewable by type'!$A$2:$A$53</c:f>
              <c:numCache>
                <c:formatCode>General</c:formatCode>
                <c:ptCount val="52"/>
                <c:pt idx="0">
                  <c:v>1965</c:v>
                </c:pt>
                <c:pt idx="1">
                  <c:v>1966</c:v>
                </c:pt>
                <c:pt idx="2">
                  <c:v>1967</c:v>
                </c:pt>
                <c:pt idx="3">
                  <c:v>1968</c:v>
                </c:pt>
                <c:pt idx="4">
                  <c:v>1969</c:v>
                </c:pt>
                <c:pt idx="5">
                  <c:v>1970</c:v>
                </c:pt>
                <c:pt idx="6">
                  <c:v>1971</c:v>
                </c:pt>
                <c:pt idx="7">
                  <c:v>1972</c:v>
                </c:pt>
                <c:pt idx="8">
                  <c:v>1973</c:v>
                </c:pt>
                <c:pt idx="9">
                  <c:v>1974</c:v>
                </c:pt>
                <c:pt idx="10">
                  <c:v>1975</c:v>
                </c:pt>
                <c:pt idx="11">
                  <c:v>1976</c:v>
                </c:pt>
                <c:pt idx="12">
                  <c:v>1977</c:v>
                </c:pt>
                <c:pt idx="13">
                  <c:v>1978</c:v>
                </c:pt>
                <c:pt idx="14">
                  <c:v>1979</c:v>
                </c:pt>
                <c:pt idx="15">
                  <c:v>1980</c:v>
                </c:pt>
                <c:pt idx="16">
                  <c:v>1981</c:v>
                </c:pt>
                <c:pt idx="17">
                  <c:v>1982</c:v>
                </c:pt>
                <c:pt idx="18">
                  <c:v>1983</c:v>
                </c:pt>
                <c:pt idx="19">
                  <c:v>1984</c:v>
                </c:pt>
                <c:pt idx="20">
                  <c:v>1985</c:v>
                </c:pt>
                <c:pt idx="21">
                  <c:v>1986</c:v>
                </c:pt>
                <c:pt idx="22">
                  <c:v>1987</c:v>
                </c:pt>
                <c:pt idx="23">
                  <c:v>1988</c:v>
                </c:pt>
                <c:pt idx="24">
                  <c:v>1989</c:v>
                </c:pt>
                <c:pt idx="25">
                  <c:v>1990</c:v>
                </c:pt>
                <c:pt idx="26">
                  <c:v>1991</c:v>
                </c:pt>
                <c:pt idx="27">
                  <c:v>1992</c:v>
                </c:pt>
                <c:pt idx="28">
                  <c:v>1993</c:v>
                </c:pt>
                <c:pt idx="29">
                  <c:v>1994</c:v>
                </c:pt>
                <c:pt idx="30">
                  <c:v>1995</c:v>
                </c:pt>
                <c:pt idx="31">
                  <c:v>1996</c:v>
                </c:pt>
                <c:pt idx="32">
                  <c:v>1997</c:v>
                </c:pt>
                <c:pt idx="33">
                  <c:v>1998</c:v>
                </c:pt>
                <c:pt idx="34">
                  <c:v>1999</c:v>
                </c:pt>
                <c:pt idx="35">
                  <c:v>2000</c:v>
                </c:pt>
                <c:pt idx="36">
                  <c:v>2001</c:v>
                </c:pt>
                <c:pt idx="37">
                  <c:v>2002</c:v>
                </c:pt>
                <c:pt idx="38">
                  <c:v>2003</c:v>
                </c:pt>
                <c:pt idx="39">
                  <c:v>2004</c:v>
                </c:pt>
                <c:pt idx="40">
                  <c:v>2005</c:v>
                </c:pt>
                <c:pt idx="41">
                  <c:v>2006</c:v>
                </c:pt>
                <c:pt idx="42">
                  <c:v>2007</c:v>
                </c:pt>
                <c:pt idx="43">
                  <c:v>2008</c:v>
                </c:pt>
                <c:pt idx="44">
                  <c:v>2009</c:v>
                </c:pt>
                <c:pt idx="45">
                  <c:v>2010</c:v>
                </c:pt>
                <c:pt idx="46">
                  <c:v>2011</c:v>
                </c:pt>
                <c:pt idx="47">
                  <c:v>2012</c:v>
                </c:pt>
                <c:pt idx="48">
                  <c:v>2013</c:v>
                </c:pt>
                <c:pt idx="49">
                  <c:v>2014</c:v>
                </c:pt>
                <c:pt idx="50">
                  <c:v>2015</c:v>
                </c:pt>
                <c:pt idx="51">
                  <c:v>2016</c:v>
                </c:pt>
              </c:numCache>
            </c:numRef>
          </c:cat>
          <c:val>
            <c:numRef>
              <c:f>'Renewable by type'!$B$2:$B$53</c:f>
              <c:numCache>
                <c:formatCode>General</c:formatCode>
                <c:ptCount val="52"/>
                <c:pt idx="0">
                  <c:v>919.89882634048797</c:v>
                </c:pt>
                <c:pt idx="1">
                  <c:v>986.41526112740803</c:v>
                </c:pt>
                <c:pt idx="2">
                  <c:v>1009.37063640743</c:v>
                </c:pt>
                <c:pt idx="3">
                  <c:v>1059.2041852114401</c:v>
                </c:pt>
                <c:pt idx="4">
                  <c:v>1122.6129479623701</c:v>
                </c:pt>
                <c:pt idx="5">
                  <c:v>1174.7754473968901</c:v>
                </c:pt>
                <c:pt idx="6">
                  <c:v>1221.98273009693</c:v>
                </c:pt>
                <c:pt idx="7">
                  <c:v>1277.19739592219</c:v>
                </c:pt>
                <c:pt idx="8">
                  <c:v>1293.14625066185</c:v>
                </c:pt>
                <c:pt idx="9">
                  <c:v>1419.37972067449</c:v>
                </c:pt>
                <c:pt idx="10">
                  <c:v>1440.8369030113899</c:v>
                </c:pt>
                <c:pt idx="11">
                  <c:v>1435.6813353749301</c:v>
                </c:pt>
                <c:pt idx="12">
                  <c:v>1472.99626311679</c:v>
                </c:pt>
                <c:pt idx="13">
                  <c:v>1589.1405022401</c:v>
                </c:pt>
                <c:pt idx="14">
                  <c:v>1668.23467069872</c:v>
                </c:pt>
                <c:pt idx="15">
                  <c:v>1699.53944295579</c:v>
                </c:pt>
                <c:pt idx="16">
                  <c:v>1726.1097457913199</c:v>
                </c:pt>
                <c:pt idx="17">
                  <c:v>1797.9461715390401</c:v>
                </c:pt>
                <c:pt idx="18">
                  <c:v>1880.91497807464</c:v>
                </c:pt>
                <c:pt idx="19">
                  <c:v>1943.00318361475</c:v>
                </c:pt>
                <c:pt idx="20">
                  <c:v>1978.9574679264399</c:v>
                </c:pt>
                <c:pt idx="21">
                  <c:v>2002.49451296091</c:v>
                </c:pt>
                <c:pt idx="22">
                  <c:v>2035.6259545329499</c:v>
                </c:pt>
                <c:pt idx="23">
                  <c:v>2090.7332657214902</c:v>
                </c:pt>
                <c:pt idx="24">
                  <c:v>2086.4571132877199</c:v>
                </c:pt>
                <c:pt idx="25">
                  <c:v>2154.3986065214399</c:v>
                </c:pt>
                <c:pt idx="26">
                  <c:v>2211.11361756924</c:v>
                </c:pt>
                <c:pt idx="27">
                  <c:v>2207.6943062781302</c:v>
                </c:pt>
                <c:pt idx="28">
                  <c:v>2341.2438347990301</c:v>
                </c:pt>
                <c:pt idx="29">
                  <c:v>2359.6185330432199</c:v>
                </c:pt>
                <c:pt idx="30">
                  <c:v>2485.0205499649201</c:v>
                </c:pt>
                <c:pt idx="31">
                  <c:v>2518.1426923322101</c:v>
                </c:pt>
                <c:pt idx="32">
                  <c:v>2563.2022447240001</c:v>
                </c:pt>
                <c:pt idx="33">
                  <c:v>2594.4757046979598</c:v>
                </c:pt>
                <c:pt idx="34">
                  <c:v>2612.2442431304798</c:v>
                </c:pt>
                <c:pt idx="35">
                  <c:v>2656.5350138642202</c:v>
                </c:pt>
                <c:pt idx="36">
                  <c:v>2587.48684195231</c:v>
                </c:pt>
                <c:pt idx="37">
                  <c:v>2635.38186375549</c:v>
                </c:pt>
                <c:pt idx="38">
                  <c:v>2626.70630031978</c:v>
                </c:pt>
                <c:pt idx="39">
                  <c:v>2803.7211304318498</c:v>
                </c:pt>
                <c:pt idx="40">
                  <c:v>2920.18717748987</c:v>
                </c:pt>
                <c:pt idx="41">
                  <c:v>3038.3401215675299</c:v>
                </c:pt>
                <c:pt idx="42">
                  <c:v>3083.7317378873099</c:v>
                </c:pt>
                <c:pt idx="43">
                  <c:v>3267.0501181428099</c:v>
                </c:pt>
                <c:pt idx="44">
                  <c:v>3255.6693468240601</c:v>
                </c:pt>
                <c:pt idx="45">
                  <c:v>3441.2553394695801</c:v>
                </c:pt>
                <c:pt idx="46">
                  <c:v>3501.6485420088502</c:v>
                </c:pt>
                <c:pt idx="47">
                  <c:v>3677.2951186130199</c:v>
                </c:pt>
                <c:pt idx="48">
                  <c:v>3797.1959785783001</c:v>
                </c:pt>
                <c:pt idx="49">
                  <c:v>3886.0576210730601</c:v>
                </c:pt>
                <c:pt idx="50">
                  <c:v>3903.2819643953599</c:v>
                </c:pt>
                <c:pt idx="51">
                  <c:v>4022.9377690978899</c:v>
                </c:pt>
              </c:numCache>
            </c:numRef>
          </c:val>
          <c:extLst>
            <c:ext xmlns:c16="http://schemas.microsoft.com/office/drawing/2014/chart" uri="{C3380CC4-5D6E-409C-BE32-E72D297353CC}">
              <c16:uniqueId val="{00000000-DFE3-514F-9ED6-FF4BA15E0889}"/>
            </c:ext>
          </c:extLst>
        </c:ser>
        <c:ser>
          <c:idx val="1"/>
          <c:order val="1"/>
          <c:tx>
            <c:strRef>
              <c:f>'Renewable by type'!$C$1</c:f>
              <c:strCache>
                <c:ptCount val="1"/>
                <c:pt idx="0">
                  <c:v>Wind</c:v>
                </c:pt>
              </c:strCache>
            </c:strRef>
          </c:tx>
          <c:spPr>
            <a:solidFill>
              <a:schemeClr val="accent2"/>
            </a:solidFill>
            <a:ln>
              <a:noFill/>
            </a:ln>
            <a:effectLst/>
          </c:spPr>
          <c:cat>
            <c:numRef>
              <c:f>'Renewable by type'!$A$2:$A$53</c:f>
              <c:numCache>
                <c:formatCode>General</c:formatCode>
                <c:ptCount val="52"/>
                <c:pt idx="0">
                  <c:v>1965</c:v>
                </c:pt>
                <c:pt idx="1">
                  <c:v>1966</c:v>
                </c:pt>
                <c:pt idx="2">
                  <c:v>1967</c:v>
                </c:pt>
                <c:pt idx="3">
                  <c:v>1968</c:v>
                </c:pt>
                <c:pt idx="4">
                  <c:v>1969</c:v>
                </c:pt>
                <c:pt idx="5">
                  <c:v>1970</c:v>
                </c:pt>
                <c:pt idx="6">
                  <c:v>1971</c:v>
                </c:pt>
                <c:pt idx="7">
                  <c:v>1972</c:v>
                </c:pt>
                <c:pt idx="8">
                  <c:v>1973</c:v>
                </c:pt>
                <c:pt idx="9">
                  <c:v>1974</c:v>
                </c:pt>
                <c:pt idx="10">
                  <c:v>1975</c:v>
                </c:pt>
                <c:pt idx="11">
                  <c:v>1976</c:v>
                </c:pt>
                <c:pt idx="12">
                  <c:v>1977</c:v>
                </c:pt>
                <c:pt idx="13">
                  <c:v>1978</c:v>
                </c:pt>
                <c:pt idx="14">
                  <c:v>1979</c:v>
                </c:pt>
                <c:pt idx="15">
                  <c:v>1980</c:v>
                </c:pt>
                <c:pt idx="16">
                  <c:v>1981</c:v>
                </c:pt>
                <c:pt idx="17">
                  <c:v>1982</c:v>
                </c:pt>
                <c:pt idx="18">
                  <c:v>1983</c:v>
                </c:pt>
                <c:pt idx="19">
                  <c:v>1984</c:v>
                </c:pt>
                <c:pt idx="20">
                  <c:v>1985</c:v>
                </c:pt>
                <c:pt idx="21">
                  <c:v>1986</c:v>
                </c:pt>
                <c:pt idx="22">
                  <c:v>1987</c:v>
                </c:pt>
                <c:pt idx="23">
                  <c:v>1988</c:v>
                </c:pt>
                <c:pt idx="24">
                  <c:v>1989</c:v>
                </c:pt>
                <c:pt idx="25">
                  <c:v>1990</c:v>
                </c:pt>
                <c:pt idx="26">
                  <c:v>1991</c:v>
                </c:pt>
                <c:pt idx="27">
                  <c:v>1992</c:v>
                </c:pt>
                <c:pt idx="28">
                  <c:v>1993</c:v>
                </c:pt>
                <c:pt idx="29">
                  <c:v>1994</c:v>
                </c:pt>
                <c:pt idx="30">
                  <c:v>1995</c:v>
                </c:pt>
                <c:pt idx="31">
                  <c:v>1996</c:v>
                </c:pt>
                <c:pt idx="32">
                  <c:v>1997</c:v>
                </c:pt>
                <c:pt idx="33">
                  <c:v>1998</c:v>
                </c:pt>
                <c:pt idx="34">
                  <c:v>1999</c:v>
                </c:pt>
                <c:pt idx="35">
                  <c:v>2000</c:v>
                </c:pt>
                <c:pt idx="36">
                  <c:v>2001</c:v>
                </c:pt>
                <c:pt idx="37">
                  <c:v>2002</c:v>
                </c:pt>
                <c:pt idx="38">
                  <c:v>2003</c:v>
                </c:pt>
                <c:pt idx="39">
                  <c:v>2004</c:v>
                </c:pt>
                <c:pt idx="40">
                  <c:v>2005</c:v>
                </c:pt>
                <c:pt idx="41">
                  <c:v>2006</c:v>
                </c:pt>
                <c:pt idx="42">
                  <c:v>2007</c:v>
                </c:pt>
                <c:pt idx="43">
                  <c:v>2008</c:v>
                </c:pt>
                <c:pt idx="44">
                  <c:v>2009</c:v>
                </c:pt>
                <c:pt idx="45">
                  <c:v>2010</c:v>
                </c:pt>
                <c:pt idx="46">
                  <c:v>2011</c:v>
                </c:pt>
                <c:pt idx="47">
                  <c:v>2012</c:v>
                </c:pt>
                <c:pt idx="48">
                  <c:v>2013</c:v>
                </c:pt>
                <c:pt idx="49">
                  <c:v>2014</c:v>
                </c:pt>
                <c:pt idx="50">
                  <c:v>2015</c:v>
                </c:pt>
                <c:pt idx="51">
                  <c:v>2016</c:v>
                </c:pt>
              </c:numCache>
            </c:numRef>
          </c:cat>
          <c:val>
            <c:numRef>
              <c:f>'Renewable by type'!$C$2:$C$53</c:f>
              <c:numCache>
                <c:formatCode>General</c:formatCode>
                <c:ptCount val="52"/>
                <c:pt idx="0">
                  <c:v>0</c:v>
                </c:pt>
                <c:pt idx="1">
                  <c:v>0</c:v>
                </c:pt>
                <c:pt idx="2">
                  <c:v>0</c:v>
                </c:pt>
                <c:pt idx="3">
                  <c:v>0</c:v>
                </c:pt>
                <c:pt idx="4">
                  <c:v>0</c:v>
                </c:pt>
                <c:pt idx="5">
                  <c:v>0</c:v>
                </c:pt>
                <c:pt idx="6">
                  <c:v>0</c:v>
                </c:pt>
                <c:pt idx="7">
                  <c:v>0</c:v>
                </c:pt>
                <c:pt idx="8">
                  <c:v>0</c:v>
                </c:pt>
                <c:pt idx="9">
                  <c:v>0</c:v>
                </c:pt>
                <c:pt idx="10">
                  <c:v>0</c:v>
                </c:pt>
                <c:pt idx="11">
                  <c:v>0</c:v>
                </c:pt>
                <c:pt idx="12">
                  <c:v>0</c:v>
                </c:pt>
                <c:pt idx="13">
                  <c:v>3.0000000000000001E-3</c:v>
                </c:pt>
                <c:pt idx="14">
                  <c:v>6.0000000000000001E-3</c:v>
                </c:pt>
                <c:pt idx="15">
                  <c:v>1.04999999999999E-2</c:v>
                </c:pt>
                <c:pt idx="16">
                  <c:v>1.04999999999999E-2</c:v>
                </c:pt>
                <c:pt idx="17">
                  <c:v>1.8499999999999898E-2</c:v>
                </c:pt>
                <c:pt idx="18">
                  <c:v>3.2794949494949398E-2</c:v>
                </c:pt>
                <c:pt idx="19">
                  <c:v>4.4755555555555403E-2</c:v>
                </c:pt>
                <c:pt idx="20">
                  <c:v>6.42202020202019E-2</c:v>
                </c:pt>
                <c:pt idx="21">
                  <c:v>0.138831313131313</c:v>
                </c:pt>
                <c:pt idx="22">
                  <c:v>0.19537676767676701</c:v>
                </c:pt>
                <c:pt idx="23">
                  <c:v>0.33157979797979797</c:v>
                </c:pt>
                <c:pt idx="24">
                  <c:v>2.6497767676767401</c:v>
                </c:pt>
                <c:pt idx="25">
                  <c:v>3.6324705158989499</c:v>
                </c:pt>
                <c:pt idx="26">
                  <c:v>4.0861066747070298</c:v>
                </c:pt>
                <c:pt idx="27">
                  <c:v>4.7328120191514698</c:v>
                </c:pt>
                <c:pt idx="28">
                  <c:v>5.6961688193938897</c:v>
                </c:pt>
                <c:pt idx="29">
                  <c:v>7.12556822808076</c:v>
                </c:pt>
                <c:pt idx="30">
                  <c:v>8.2630830395959105</c:v>
                </c:pt>
                <c:pt idx="31">
                  <c:v>9.1795703575656091</c:v>
                </c:pt>
                <c:pt idx="32">
                  <c:v>11.9928958637171</c:v>
                </c:pt>
                <c:pt idx="33">
                  <c:v>15.918789459724101</c:v>
                </c:pt>
                <c:pt idx="34">
                  <c:v>21.237848743983001</c:v>
                </c:pt>
                <c:pt idx="35">
                  <c:v>31.502901633426099</c:v>
                </c:pt>
                <c:pt idx="36">
                  <c:v>38.639282426669602</c:v>
                </c:pt>
                <c:pt idx="37">
                  <c:v>52.9792914129618</c:v>
                </c:pt>
                <c:pt idx="38">
                  <c:v>63.391005997817402</c:v>
                </c:pt>
                <c:pt idx="39">
                  <c:v>85.580076674849593</c:v>
                </c:pt>
                <c:pt idx="40">
                  <c:v>104.219311124923</c:v>
                </c:pt>
                <c:pt idx="41">
                  <c:v>133.035751516749</c:v>
                </c:pt>
                <c:pt idx="42">
                  <c:v>170.84242460839801</c:v>
                </c:pt>
                <c:pt idx="43">
                  <c:v>219.05943122842999</c:v>
                </c:pt>
                <c:pt idx="44">
                  <c:v>277.89907200705102</c:v>
                </c:pt>
                <c:pt idx="45">
                  <c:v>341.417276998224</c:v>
                </c:pt>
                <c:pt idx="46">
                  <c:v>436.54059099650499</c:v>
                </c:pt>
                <c:pt idx="47">
                  <c:v>526.88142838303895</c:v>
                </c:pt>
                <c:pt idx="48">
                  <c:v>644.41023878892599</c:v>
                </c:pt>
                <c:pt idx="49">
                  <c:v>709.29777197299802</c:v>
                </c:pt>
                <c:pt idx="50">
                  <c:v>828.035175594517</c:v>
                </c:pt>
                <c:pt idx="51">
                  <c:v>959.52950605159594</c:v>
                </c:pt>
              </c:numCache>
            </c:numRef>
          </c:val>
          <c:extLst>
            <c:ext xmlns:c16="http://schemas.microsoft.com/office/drawing/2014/chart" uri="{C3380CC4-5D6E-409C-BE32-E72D297353CC}">
              <c16:uniqueId val="{00000001-DFE3-514F-9ED6-FF4BA15E0889}"/>
            </c:ext>
          </c:extLst>
        </c:ser>
        <c:ser>
          <c:idx val="2"/>
          <c:order val="2"/>
          <c:tx>
            <c:strRef>
              <c:f>'Renewable by type'!$D$1</c:f>
              <c:strCache>
                <c:ptCount val="1"/>
                <c:pt idx="0">
                  <c:v>Solar</c:v>
                </c:pt>
              </c:strCache>
            </c:strRef>
          </c:tx>
          <c:spPr>
            <a:solidFill>
              <a:schemeClr val="accent3"/>
            </a:solidFill>
            <a:ln>
              <a:noFill/>
            </a:ln>
            <a:effectLst/>
          </c:spPr>
          <c:cat>
            <c:numRef>
              <c:f>'Renewable by type'!$A$2:$A$53</c:f>
              <c:numCache>
                <c:formatCode>General</c:formatCode>
                <c:ptCount val="52"/>
                <c:pt idx="0">
                  <c:v>1965</c:v>
                </c:pt>
                <c:pt idx="1">
                  <c:v>1966</c:v>
                </c:pt>
                <c:pt idx="2">
                  <c:v>1967</c:v>
                </c:pt>
                <c:pt idx="3">
                  <c:v>1968</c:v>
                </c:pt>
                <c:pt idx="4">
                  <c:v>1969</c:v>
                </c:pt>
                <c:pt idx="5">
                  <c:v>1970</c:v>
                </c:pt>
                <c:pt idx="6">
                  <c:v>1971</c:v>
                </c:pt>
                <c:pt idx="7">
                  <c:v>1972</c:v>
                </c:pt>
                <c:pt idx="8">
                  <c:v>1973</c:v>
                </c:pt>
                <c:pt idx="9">
                  <c:v>1974</c:v>
                </c:pt>
                <c:pt idx="10">
                  <c:v>1975</c:v>
                </c:pt>
                <c:pt idx="11">
                  <c:v>1976</c:v>
                </c:pt>
                <c:pt idx="12">
                  <c:v>1977</c:v>
                </c:pt>
                <c:pt idx="13">
                  <c:v>1978</c:v>
                </c:pt>
                <c:pt idx="14">
                  <c:v>1979</c:v>
                </c:pt>
                <c:pt idx="15">
                  <c:v>1980</c:v>
                </c:pt>
                <c:pt idx="16">
                  <c:v>1981</c:v>
                </c:pt>
                <c:pt idx="17">
                  <c:v>1982</c:v>
                </c:pt>
                <c:pt idx="18">
                  <c:v>1983</c:v>
                </c:pt>
                <c:pt idx="19">
                  <c:v>1984</c:v>
                </c:pt>
                <c:pt idx="20">
                  <c:v>1985</c:v>
                </c:pt>
                <c:pt idx="21">
                  <c:v>1986</c:v>
                </c:pt>
                <c:pt idx="22">
                  <c:v>1987</c:v>
                </c:pt>
                <c:pt idx="23">
                  <c:v>1988</c:v>
                </c:pt>
                <c:pt idx="24">
                  <c:v>1989</c:v>
                </c:pt>
                <c:pt idx="25">
                  <c:v>1990</c:v>
                </c:pt>
                <c:pt idx="26">
                  <c:v>1991</c:v>
                </c:pt>
                <c:pt idx="27">
                  <c:v>1992</c:v>
                </c:pt>
                <c:pt idx="28">
                  <c:v>1993</c:v>
                </c:pt>
                <c:pt idx="29">
                  <c:v>1994</c:v>
                </c:pt>
                <c:pt idx="30">
                  <c:v>1995</c:v>
                </c:pt>
                <c:pt idx="31">
                  <c:v>1996</c:v>
                </c:pt>
                <c:pt idx="32">
                  <c:v>1997</c:v>
                </c:pt>
                <c:pt idx="33">
                  <c:v>1998</c:v>
                </c:pt>
                <c:pt idx="34">
                  <c:v>1999</c:v>
                </c:pt>
                <c:pt idx="35">
                  <c:v>2000</c:v>
                </c:pt>
                <c:pt idx="36">
                  <c:v>2001</c:v>
                </c:pt>
                <c:pt idx="37">
                  <c:v>2002</c:v>
                </c:pt>
                <c:pt idx="38">
                  <c:v>2003</c:v>
                </c:pt>
                <c:pt idx="39">
                  <c:v>2004</c:v>
                </c:pt>
                <c:pt idx="40">
                  <c:v>2005</c:v>
                </c:pt>
                <c:pt idx="41">
                  <c:v>2006</c:v>
                </c:pt>
                <c:pt idx="42">
                  <c:v>2007</c:v>
                </c:pt>
                <c:pt idx="43">
                  <c:v>2008</c:v>
                </c:pt>
                <c:pt idx="44">
                  <c:v>2009</c:v>
                </c:pt>
                <c:pt idx="45">
                  <c:v>2010</c:v>
                </c:pt>
                <c:pt idx="46">
                  <c:v>2011</c:v>
                </c:pt>
                <c:pt idx="47">
                  <c:v>2012</c:v>
                </c:pt>
                <c:pt idx="48">
                  <c:v>2013</c:v>
                </c:pt>
                <c:pt idx="49">
                  <c:v>2014</c:v>
                </c:pt>
                <c:pt idx="50">
                  <c:v>2015</c:v>
                </c:pt>
                <c:pt idx="51">
                  <c:v>2016</c:v>
                </c:pt>
              </c:numCache>
            </c:numRef>
          </c:cat>
          <c:val>
            <c:numRef>
              <c:f>'Renewable by type'!$D$2:$D$53</c:f>
              <c:numCache>
                <c:formatCode>General</c:formatCode>
                <c:ptCount val="5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3.0000000000000001E-3</c:v>
                </c:pt>
                <c:pt idx="19">
                  <c:v>6.3111111111110998E-3</c:v>
                </c:pt>
                <c:pt idx="20">
                  <c:v>1.1747474747474699E-2</c:v>
                </c:pt>
                <c:pt idx="21">
                  <c:v>1.51838383838383E-2</c:v>
                </c:pt>
                <c:pt idx="22">
                  <c:v>1.06030303030303E-2</c:v>
                </c:pt>
                <c:pt idx="23">
                  <c:v>1.01959595959595E-2</c:v>
                </c:pt>
                <c:pt idx="24">
                  <c:v>0.26222323232323203</c:v>
                </c:pt>
                <c:pt idx="25">
                  <c:v>0.386562626262626</c:v>
                </c:pt>
                <c:pt idx="26">
                  <c:v>0.50646044872502904</c:v>
                </c:pt>
                <c:pt idx="27">
                  <c:v>0.46881339231650299</c:v>
                </c:pt>
                <c:pt idx="28">
                  <c:v>0.55679550382791698</c:v>
                </c:pt>
                <c:pt idx="29">
                  <c:v>0.60099170313805805</c:v>
                </c:pt>
                <c:pt idx="30">
                  <c:v>0.64159963807446196</c:v>
                </c:pt>
                <c:pt idx="31">
                  <c:v>0.70492514331598999</c:v>
                </c:pt>
                <c:pt idx="32">
                  <c:v>0.75707166061657905</c:v>
                </c:pt>
                <c:pt idx="33">
                  <c:v>0.87972485499716102</c:v>
                </c:pt>
                <c:pt idx="34">
                  <c:v>0.96455704736575998</c:v>
                </c:pt>
                <c:pt idx="35">
                  <c:v>1.1508539363960599</c:v>
                </c:pt>
                <c:pt idx="36">
                  <c:v>1.4257084250852401</c:v>
                </c:pt>
                <c:pt idx="37">
                  <c:v>1.8072595549122901</c:v>
                </c:pt>
                <c:pt idx="38">
                  <c:v>2.2942419832845999</c:v>
                </c:pt>
                <c:pt idx="39">
                  <c:v>3.00947506532443</c:v>
                </c:pt>
                <c:pt idx="40">
                  <c:v>4.2299170533606603</c:v>
                </c:pt>
                <c:pt idx="41">
                  <c:v>5.7825748505755099</c:v>
                </c:pt>
                <c:pt idx="42">
                  <c:v>7.7021126017145098</c:v>
                </c:pt>
                <c:pt idx="43">
                  <c:v>12.591230496763201</c:v>
                </c:pt>
                <c:pt idx="44">
                  <c:v>20.917918606957699</c:v>
                </c:pt>
                <c:pt idx="45">
                  <c:v>33.816254314703102</c:v>
                </c:pt>
                <c:pt idx="46">
                  <c:v>64.695112383789393</c:v>
                </c:pt>
                <c:pt idx="47">
                  <c:v>100.033907367593</c:v>
                </c:pt>
                <c:pt idx="48">
                  <c:v>137.561153798389</c:v>
                </c:pt>
                <c:pt idx="49">
                  <c:v>196.33298751611699</c:v>
                </c:pt>
                <c:pt idx="50">
                  <c:v>256.19092881320302</c:v>
                </c:pt>
                <c:pt idx="51">
                  <c:v>333.05249250532398</c:v>
                </c:pt>
              </c:numCache>
            </c:numRef>
          </c:val>
          <c:extLst>
            <c:ext xmlns:c16="http://schemas.microsoft.com/office/drawing/2014/chart" uri="{C3380CC4-5D6E-409C-BE32-E72D297353CC}">
              <c16:uniqueId val="{00000002-DFE3-514F-9ED6-FF4BA15E0889}"/>
            </c:ext>
          </c:extLst>
        </c:ser>
        <c:ser>
          <c:idx val="3"/>
          <c:order val="3"/>
          <c:tx>
            <c:strRef>
              <c:f>'Renewable by type'!$E$1</c:f>
              <c:strCache>
                <c:ptCount val="1"/>
                <c:pt idx="0">
                  <c:v>Other renewables (modern biofuels; geothermal; wave &amp; tidal) </c:v>
                </c:pt>
              </c:strCache>
            </c:strRef>
          </c:tx>
          <c:spPr>
            <a:solidFill>
              <a:schemeClr val="accent4"/>
            </a:solidFill>
            <a:ln>
              <a:noFill/>
            </a:ln>
            <a:effectLst/>
          </c:spPr>
          <c:cat>
            <c:numRef>
              <c:f>'Renewable by type'!$A$2:$A$53</c:f>
              <c:numCache>
                <c:formatCode>General</c:formatCode>
                <c:ptCount val="52"/>
                <c:pt idx="0">
                  <c:v>1965</c:v>
                </c:pt>
                <c:pt idx="1">
                  <c:v>1966</c:v>
                </c:pt>
                <c:pt idx="2">
                  <c:v>1967</c:v>
                </c:pt>
                <c:pt idx="3">
                  <c:v>1968</c:v>
                </c:pt>
                <c:pt idx="4">
                  <c:v>1969</c:v>
                </c:pt>
                <c:pt idx="5">
                  <c:v>1970</c:v>
                </c:pt>
                <c:pt idx="6">
                  <c:v>1971</c:v>
                </c:pt>
                <c:pt idx="7">
                  <c:v>1972</c:v>
                </c:pt>
                <c:pt idx="8">
                  <c:v>1973</c:v>
                </c:pt>
                <c:pt idx="9">
                  <c:v>1974</c:v>
                </c:pt>
                <c:pt idx="10">
                  <c:v>1975</c:v>
                </c:pt>
                <c:pt idx="11">
                  <c:v>1976</c:v>
                </c:pt>
                <c:pt idx="12">
                  <c:v>1977</c:v>
                </c:pt>
                <c:pt idx="13">
                  <c:v>1978</c:v>
                </c:pt>
                <c:pt idx="14">
                  <c:v>1979</c:v>
                </c:pt>
                <c:pt idx="15">
                  <c:v>1980</c:v>
                </c:pt>
                <c:pt idx="16">
                  <c:v>1981</c:v>
                </c:pt>
                <c:pt idx="17">
                  <c:v>1982</c:v>
                </c:pt>
                <c:pt idx="18">
                  <c:v>1983</c:v>
                </c:pt>
                <c:pt idx="19">
                  <c:v>1984</c:v>
                </c:pt>
                <c:pt idx="20">
                  <c:v>1985</c:v>
                </c:pt>
                <c:pt idx="21">
                  <c:v>1986</c:v>
                </c:pt>
                <c:pt idx="22">
                  <c:v>1987</c:v>
                </c:pt>
                <c:pt idx="23">
                  <c:v>1988</c:v>
                </c:pt>
                <c:pt idx="24">
                  <c:v>1989</c:v>
                </c:pt>
                <c:pt idx="25">
                  <c:v>1990</c:v>
                </c:pt>
                <c:pt idx="26">
                  <c:v>1991</c:v>
                </c:pt>
                <c:pt idx="27">
                  <c:v>1992</c:v>
                </c:pt>
                <c:pt idx="28">
                  <c:v>1993</c:v>
                </c:pt>
                <c:pt idx="29">
                  <c:v>1994</c:v>
                </c:pt>
                <c:pt idx="30">
                  <c:v>1995</c:v>
                </c:pt>
                <c:pt idx="31">
                  <c:v>1996</c:v>
                </c:pt>
                <c:pt idx="32">
                  <c:v>1997</c:v>
                </c:pt>
                <c:pt idx="33">
                  <c:v>1998</c:v>
                </c:pt>
                <c:pt idx="34">
                  <c:v>1999</c:v>
                </c:pt>
                <c:pt idx="35">
                  <c:v>2000</c:v>
                </c:pt>
                <c:pt idx="36">
                  <c:v>2001</c:v>
                </c:pt>
                <c:pt idx="37">
                  <c:v>2002</c:v>
                </c:pt>
                <c:pt idx="38">
                  <c:v>2003</c:v>
                </c:pt>
                <c:pt idx="39">
                  <c:v>2004</c:v>
                </c:pt>
                <c:pt idx="40">
                  <c:v>2005</c:v>
                </c:pt>
                <c:pt idx="41">
                  <c:v>2006</c:v>
                </c:pt>
                <c:pt idx="42">
                  <c:v>2007</c:v>
                </c:pt>
                <c:pt idx="43">
                  <c:v>2008</c:v>
                </c:pt>
                <c:pt idx="44">
                  <c:v>2009</c:v>
                </c:pt>
                <c:pt idx="45">
                  <c:v>2010</c:v>
                </c:pt>
                <c:pt idx="46">
                  <c:v>2011</c:v>
                </c:pt>
                <c:pt idx="47">
                  <c:v>2012</c:v>
                </c:pt>
                <c:pt idx="48">
                  <c:v>2013</c:v>
                </c:pt>
                <c:pt idx="49">
                  <c:v>2014</c:v>
                </c:pt>
                <c:pt idx="50">
                  <c:v>2015</c:v>
                </c:pt>
                <c:pt idx="51">
                  <c:v>2016</c:v>
                </c:pt>
              </c:numCache>
            </c:numRef>
          </c:cat>
          <c:val>
            <c:numRef>
              <c:f>'Renewable by type'!$E$2:$E$53</c:f>
              <c:numCache>
                <c:formatCode>General</c:formatCode>
                <c:ptCount val="52"/>
                <c:pt idx="0">
                  <c:v>5.0199999999999996</c:v>
                </c:pt>
                <c:pt idx="1">
                  <c:v>6.165</c:v>
                </c:pt>
                <c:pt idx="2">
                  <c:v>6.4249999999999998</c:v>
                </c:pt>
                <c:pt idx="3">
                  <c:v>7.2439999999999998</c:v>
                </c:pt>
                <c:pt idx="4">
                  <c:v>7.9149039999999999</c:v>
                </c:pt>
                <c:pt idx="5">
                  <c:v>10.356135311282101</c:v>
                </c:pt>
                <c:pt idx="6">
                  <c:v>12.1802446486459</c:v>
                </c:pt>
                <c:pt idx="7">
                  <c:v>13.102522893145499</c:v>
                </c:pt>
                <c:pt idx="8">
                  <c:v>14.487447487254499</c:v>
                </c:pt>
                <c:pt idx="9">
                  <c:v>16.4055812105263</c:v>
                </c:pt>
                <c:pt idx="10">
                  <c:v>18.3933223660298</c:v>
                </c:pt>
                <c:pt idx="11">
                  <c:v>20.0192904167207</c:v>
                </c:pt>
                <c:pt idx="12">
                  <c:v>21.359149961476401</c:v>
                </c:pt>
                <c:pt idx="13">
                  <c:v>21.8324752029325</c:v>
                </c:pt>
                <c:pt idx="14">
                  <c:v>25.056237012614002</c:v>
                </c:pt>
                <c:pt idx="15">
                  <c:v>28.619135462910801</c:v>
                </c:pt>
                <c:pt idx="16">
                  <c:v>32.220589556214399</c:v>
                </c:pt>
                <c:pt idx="17">
                  <c:v>40.484768056312497</c:v>
                </c:pt>
                <c:pt idx="18">
                  <c:v>45.055577672659503</c:v>
                </c:pt>
                <c:pt idx="19">
                  <c:v>49.449037915582799</c:v>
                </c:pt>
                <c:pt idx="20">
                  <c:v>52.506452346480003</c:v>
                </c:pt>
                <c:pt idx="21">
                  <c:v>58.978938282634097</c:v>
                </c:pt>
                <c:pt idx="22">
                  <c:v>61.893261187672302</c:v>
                </c:pt>
                <c:pt idx="23">
                  <c:v>64.466685161337196</c:v>
                </c:pt>
                <c:pt idx="24">
                  <c:v>104.316359746131</c:v>
                </c:pt>
                <c:pt idx="25">
                  <c:v>116.44002723061899</c:v>
                </c:pt>
                <c:pt idx="26">
                  <c:v>121.73666936238099</c:v>
                </c:pt>
                <c:pt idx="27">
                  <c:v>130.446587285726</c:v>
                </c:pt>
                <c:pt idx="28">
                  <c:v>134.830781113391</c:v>
                </c:pt>
                <c:pt idx="29">
                  <c:v>140.299938561685</c:v>
                </c:pt>
                <c:pt idx="30">
                  <c:v>146.09338725829599</c:v>
                </c:pt>
                <c:pt idx="31">
                  <c:v>151.38897048040599</c:v>
                </c:pt>
                <c:pt idx="32">
                  <c:v>161.441773898939</c:v>
                </c:pt>
                <c:pt idx="33">
                  <c:v>168.79962083475701</c:v>
                </c:pt>
                <c:pt idx="34">
                  <c:v>178.153547455656</c:v>
                </c:pt>
                <c:pt idx="35">
                  <c:v>183.90596260829699</c:v>
                </c:pt>
                <c:pt idx="36">
                  <c:v>190.55956932063799</c:v>
                </c:pt>
                <c:pt idx="37">
                  <c:v>204.613597473628</c:v>
                </c:pt>
                <c:pt idx="38">
                  <c:v>216.835149181151</c:v>
                </c:pt>
                <c:pt idx="39">
                  <c:v>234.22685870049901</c:v>
                </c:pt>
                <c:pt idx="40">
                  <c:v>255.135903815635</c:v>
                </c:pt>
                <c:pt idx="41">
                  <c:v>273.02655149030198</c:v>
                </c:pt>
                <c:pt idx="42">
                  <c:v>295.13482412268797</c:v>
                </c:pt>
                <c:pt idx="43">
                  <c:v>313.507499177233</c:v>
                </c:pt>
                <c:pt idx="44">
                  <c:v>336.970388935529</c:v>
                </c:pt>
                <c:pt idx="45">
                  <c:v>376.49663261810502</c:v>
                </c:pt>
                <c:pt idx="46">
                  <c:v>398.55538799402598</c:v>
                </c:pt>
                <c:pt idx="47">
                  <c:v>427.22248545104702</c:v>
                </c:pt>
                <c:pt idx="48">
                  <c:v>458.742942135926</c:v>
                </c:pt>
                <c:pt idx="49">
                  <c:v>496.51492600972603</c:v>
                </c:pt>
                <c:pt idx="50">
                  <c:v>536.41094635081402</c:v>
                </c:pt>
                <c:pt idx="51">
                  <c:v>561.66606410964698</c:v>
                </c:pt>
              </c:numCache>
            </c:numRef>
          </c:val>
          <c:extLst>
            <c:ext xmlns:c16="http://schemas.microsoft.com/office/drawing/2014/chart" uri="{C3380CC4-5D6E-409C-BE32-E72D297353CC}">
              <c16:uniqueId val="{00000003-DFE3-514F-9ED6-FF4BA15E0889}"/>
            </c:ext>
          </c:extLst>
        </c:ser>
        <c:dLbls>
          <c:showLegendKey val="0"/>
          <c:showVal val="0"/>
          <c:showCatName val="0"/>
          <c:showSerName val="0"/>
          <c:showPercent val="0"/>
          <c:showBubbleSize val="0"/>
        </c:dLbls>
        <c:axId val="445094735"/>
        <c:axId val="445708207"/>
      </c:areaChart>
      <c:catAx>
        <c:axId val="445094735"/>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5708207"/>
        <c:crosses val="autoZero"/>
        <c:auto val="1"/>
        <c:lblAlgn val="ctr"/>
        <c:lblOffset val="100"/>
        <c:noMultiLvlLbl val="0"/>
      </c:catAx>
      <c:valAx>
        <c:axId val="44570820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Terawatt-hours</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5094735"/>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Wind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'Renewable by type'!$C$1</c:f>
              <c:strCache>
                <c:ptCount val="1"/>
                <c:pt idx="0">
                  <c:v>Wind</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poly"/>
            <c:order val="3"/>
            <c:dispRSqr val="0"/>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cat>
            <c:numRef>
              <c:f>'Renewable by type'!$A$2:$A$87</c:f>
              <c:numCache>
                <c:formatCode>General</c:formatCode>
                <c:ptCount val="86"/>
                <c:pt idx="0">
                  <c:v>1965</c:v>
                </c:pt>
                <c:pt idx="1">
                  <c:v>1966</c:v>
                </c:pt>
                <c:pt idx="2">
                  <c:v>1967</c:v>
                </c:pt>
                <c:pt idx="3">
                  <c:v>1968</c:v>
                </c:pt>
                <c:pt idx="4">
                  <c:v>1969</c:v>
                </c:pt>
                <c:pt idx="5">
                  <c:v>1970</c:v>
                </c:pt>
                <c:pt idx="6">
                  <c:v>1971</c:v>
                </c:pt>
                <c:pt idx="7">
                  <c:v>1972</c:v>
                </c:pt>
                <c:pt idx="8">
                  <c:v>1973</c:v>
                </c:pt>
                <c:pt idx="9">
                  <c:v>1974</c:v>
                </c:pt>
                <c:pt idx="10">
                  <c:v>1975</c:v>
                </c:pt>
                <c:pt idx="11">
                  <c:v>1976</c:v>
                </c:pt>
                <c:pt idx="12">
                  <c:v>1977</c:v>
                </c:pt>
                <c:pt idx="13">
                  <c:v>1978</c:v>
                </c:pt>
                <c:pt idx="14">
                  <c:v>1979</c:v>
                </c:pt>
                <c:pt idx="15">
                  <c:v>1980</c:v>
                </c:pt>
                <c:pt idx="16">
                  <c:v>1981</c:v>
                </c:pt>
                <c:pt idx="17">
                  <c:v>1982</c:v>
                </c:pt>
                <c:pt idx="18">
                  <c:v>1983</c:v>
                </c:pt>
                <c:pt idx="19">
                  <c:v>1984</c:v>
                </c:pt>
                <c:pt idx="20">
                  <c:v>1985</c:v>
                </c:pt>
                <c:pt idx="21">
                  <c:v>1986</c:v>
                </c:pt>
                <c:pt idx="22">
                  <c:v>1987</c:v>
                </c:pt>
                <c:pt idx="23">
                  <c:v>1988</c:v>
                </c:pt>
                <c:pt idx="24">
                  <c:v>1989</c:v>
                </c:pt>
                <c:pt idx="25">
                  <c:v>1990</c:v>
                </c:pt>
                <c:pt idx="26">
                  <c:v>1991</c:v>
                </c:pt>
                <c:pt idx="27">
                  <c:v>1992</c:v>
                </c:pt>
                <c:pt idx="28">
                  <c:v>1993</c:v>
                </c:pt>
                <c:pt idx="29">
                  <c:v>1994</c:v>
                </c:pt>
                <c:pt idx="30">
                  <c:v>1995</c:v>
                </c:pt>
                <c:pt idx="31">
                  <c:v>1996</c:v>
                </c:pt>
                <c:pt idx="32">
                  <c:v>1997</c:v>
                </c:pt>
                <c:pt idx="33">
                  <c:v>1998</c:v>
                </c:pt>
                <c:pt idx="34">
                  <c:v>1999</c:v>
                </c:pt>
                <c:pt idx="35">
                  <c:v>2000</c:v>
                </c:pt>
                <c:pt idx="36">
                  <c:v>2001</c:v>
                </c:pt>
                <c:pt idx="37">
                  <c:v>2002</c:v>
                </c:pt>
                <c:pt idx="38">
                  <c:v>2003</c:v>
                </c:pt>
                <c:pt idx="39">
                  <c:v>2004</c:v>
                </c:pt>
                <c:pt idx="40">
                  <c:v>2005</c:v>
                </c:pt>
                <c:pt idx="41">
                  <c:v>2006</c:v>
                </c:pt>
                <c:pt idx="42">
                  <c:v>2007</c:v>
                </c:pt>
                <c:pt idx="43">
                  <c:v>2008</c:v>
                </c:pt>
                <c:pt idx="44">
                  <c:v>2009</c:v>
                </c:pt>
                <c:pt idx="45">
                  <c:v>2010</c:v>
                </c:pt>
                <c:pt idx="46">
                  <c:v>2011</c:v>
                </c:pt>
                <c:pt idx="47">
                  <c:v>2012</c:v>
                </c:pt>
                <c:pt idx="48">
                  <c:v>2013</c:v>
                </c:pt>
                <c:pt idx="49">
                  <c:v>2014</c:v>
                </c:pt>
                <c:pt idx="50">
                  <c:v>2015</c:v>
                </c:pt>
                <c:pt idx="51">
                  <c:v>2016</c:v>
                </c:pt>
                <c:pt idx="52">
                  <c:v>2017</c:v>
                </c:pt>
                <c:pt idx="53">
                  <c:v>2018</c:v>
                </c:pt>
                <c:pt idx="54">
                  <c:v>2019</c:v>
                </c:pt>
                <c:pt idx="55">
                  <c:v>2020</c:v>
                </c:pt>
                <c:pt idx="56">
                  <c:v>2021</c:v>
                </c:pt>
                <c:pt idx="57">
                  <c:v>2022</c:v>
                </c:pt>
                <c:pt idx="58">
                  <c:v>2023</c:v>
                </c:pt>
                <c:pt idx="59">
                  <c:v>2024</c:v>
                </c:pt>
                <c:pt idx="60">
                  <c:v>2025</c:v>
                </c:pt>
                <c:pt idx="61">
                  <c:v>2026</c:v>
                </c:pt>
                <c:pt idx="62">
                  <c:v>2027</c:v>
                </c:pt>
                <c:pt idx="63">
                  <c:v>2028</c:v>
                </c:pt>
                <c:pt idx="64">
                  <c:v>2029</c:v>
                </c:pt>
                <c:pt idx="65">
                  <c:v>2030</c:v>
                </c:pt>
                <c:pt idx="66">
                  <c:v>2031</c:v>
                </c:pt>
                <c:pt idx="67">
                  <c:v>2032</c:v>
                </c:pt>
                <c:pt idx="68">
                  <c:v>2033</c:v>
                </c:pt>
                <c:pt idx="69">
                  <c:v>2034</c:v>
                </c:pt>
                <c:pt idx="70">
                  <c:v>2035</c:v>
                </c:pt>
                <c:pt idx="71">
                  <c:v>2036</c:v>
                </c:pt>
                <c:pt idx="72">
                  <c:v>2037</c:v>
                </c:pt>
                <c:pt idx="73">
                  <c:v>2038</c:v>
                </c:pt>
                <c:pt idx="74">
                  <c:v>2039</c:v>
                </c:pt>
                <c:pt idx="75">
                  <c:v>2040</c:v>
                </c:pt>
                <c:pt idx="76">
                  <c:v>2041</c:v>
                </c:pt>
                <c:pt idx="77">
                  <c:v>2042</c:v>
                </c:pt>
                <c:pt idx="78">
                  <c:v>2043</c:v>
                </c:pt>
                <c:pt idx="79">
                  <c:v>2044</c:v>
                </c:pt>
                <c:pt idx="80">
                  <c:v>2045</c:v>
                </c:pt>
                <c:pt idx="81">
                  <c:v>2046</c:v>
                </c:pt>
                <c:pt idx="82">
                  <c:v>2047</c:v>
                </c:pt>
                <c:pt idx="83">
                  <c:v>2048</c:v>
                </c:pt>
                <c:pt idx="84">
                  <c:v>2049</c:v>
                </c:pt>
                <c:pt idx="85">
                  <c:v>2050</c:v>
                </c:pt>
              </c:numCache>
            </c:numRef>
          </c:cat>
          <c:val>
            <c:numRef>
              <c:f>'Renewable by type'!$C$2:$C$87</c:f>
              <c:numCache>
                <c:formatCode>General</c:formatCode>
                <c:ptCount val="86"/>
                <c:pt idx="0">
                  <c:v>0</c:v>
                </c:pt>
                <c:pt idx="1">
                  <c:v>0</c:v>
                </c:pt>
                <c:pt idx="2">
                  <c:v>0</c:v>
                </c:pt>
                <c:pt idx="3">
                  <c:v>0</c:v>
                </c:pt>
                <c:pt idx="4">
                  <c:v>0</c:v>
                </c:pt>
                <c:pt idx="5">
                  <c:v>0</c:v>
                </c:pt>
                <c:pt idx="6">
                  <c:v>0</c:v>
                </c:pt>
                <c:pt idx="7">
                  <c:v>0</c:v>
                </c:pt>
                <c:pt idx="8">
                  <c:v>0</c:v>
                </c:pt>
                <c:pt idx="9">
                  <c:v>0</c:v>
                </c:pt>
                <c:pt idx="10">
                  <c:v>0</c:v>
                </c:pt>
                <c:pt idx="11">
                  <c:v>0</c:v>
                </c:pt>
                <c:pt idx="12">
                  <c:v>0</c:v>
                </c:pt>
                <c:pt idx="13">
                  <c:v>3.0000000000000001E-3</c:v>
                </c:pt>
                <c:pt idx="14">
                  <c:v>6.0000000000000001E-3</c:v>
                </c:pt>
                <c:pt idx="15">
                  <c:v>1.04999999999999E-2</c:v>
                </c:pt>
                <c:pt idx="16">
                  <c:v>1.04999999999999E-2</c:v>
                </c:pt>
                <c:pt idx="17">
                  <c:v>1.8499999999999898E-2</c:v>
                </c:pt>
                <c:pt idx="18">
                  <c:v>3.2794949494949398E-2</c:v>
                </c:pt>
                <c:pt idx="19">
                  <c:v>4.4755555555555403E-2</c:v>
                </c:pt>
                <c:pt idx="20">
                  <c:v>6.42202020202019E-2</c:v>
                </c:pt>
                <c:pt idx="21">
                  <c:v>0.138831313131313</c:v>
                </c:pt>
                <c:pt idx="22">
                  <c:v>0.19537676767676701</c:v>
                </c:pt>
                <c:pt idx="23">
                  <c:v>0.33157979797979797</c:v>
                </c:pt>
                <c:pt idx="24">
                  <c:v>2.6497767676767401</c:v>
                </c:pt>
                <c:pt idx="25">
                  <c:v>3.6324705158989499</c:v>
                </c:pt>
                <c:pt idx="26">
                  <c:v>4.0861066747070298</c:v>
                </c:pt>
                <c:pt idx="27">
                  <c:v>4.7328120191514698</c:v>
                </c:pt>
                <c:pt idx="28">
                  <c:v>5.6961688193938897</c:v>
                </c:pt>
                <c:pt idx="29">
                  <c:v>7.12556822808076</c:v>
                </c:pt>
                <c:pt idx="30">
                  <c:v>8.2630830395959105</c:v>
                </c:pt>
                <c:pt idx="31">
                  <c:v>9.1795703575656091</c:v>
                </c:pt>
                <c:pt idx="32">
                  <c:v>11.9928958637171</c:v>
                </c:pt>
                <c:pt idx="33">
                  <c:v>15.918789459724101</c:v>
                </c:pt>
                <c:pt idx="34">
                  <c:v>21.237848743983001</c:v>
                </c:pt>
                <c:pt idx="35">
                  <c:v>31.502901633426099</c:v>
                </c:pt>
                <c:pt idx="36">
                  <c:v>38.639282426669602</c:v>
                </c:pt>
                <c:pt idx="37">
                  <c:v>52.9792914129618</c:v>
                </c:pt>
                <c:pt idx="38">
                  <c:v>63.391005997817402</c:v>
                </c:pt>
                <c:pt idx="39">
                  <c:v>85.580076674849593</c:v>
                </c:pt>
                <c:pt idx="40">
                  <c:v>104.219311124923</c:v>
                </c:pt>
                <c:pt idx="41">
                  <c:v>133.035751516749</c:v>
                </c:pt>
                <c:pt idx="42">
                  <c:v>170.84242460839801</c:v>
                </c:pt>
                <c:pt idx="43">
                  <c:v>219.05943122842999</c:v>
                </c:pt>
                <c:pt idx="44">
                  <c:v>277.89907200705102</c:v>
                </c:pt>
                <c:pt idx="45">
                  <c:v>341.417276998224</c:v>
                </c:pt>
                <c:pt idx="46">
                  <c:v>436.54059099650499</c:v>
                </c:pt>
                <c:pt idx="47">
                  <c:v>526.88142838303895</c:v>
                </c:pt>
                <c:pt idx="48">
                  <c:v>644.41023878892599</c:v>
                </c:pt>
                <c:pt idx="49">
                  <c:v>709.29777197299802</c:v>
                </c:pt>
                <c:pt idx="50">
                  <c:v>828.035175594517</c:v>
                </c:pt>
                <c:pt idx="51">
                  <c:v>959.52950605159594</c:v>
                </c:pt>
              </c:numCache>
            </c:numRef>
          </c:val>
          <c:smooth val="0"/>
          <c:extLst>
            <c:ext xmlns:c16="http://schemas.microsoft.com/office/drawing/2014/chart" uri="{C3380CC4-5D6E-409C-BE32-E72D297353CC}">
              <c16:uniqueId val="{00000000-591A-7C49-B035-6A8318D45753}"/>
            </c:ext>
          </c:extLst>
        </c:ser>
        <c:dLbls>
          <c:showLegendKey val="0"/>
          <c:showVal val="0"/>
          <c:showCatName val="0"/>
          <c:showSerName val="0"/>
          <c:showPercent val="0"/>
          <c:showBubbleSize val="0"/>
        </c:dLbls>
        <c:smooth val="0"/>
        <c:axId val="428718399"/>
        <c:axId val="428711039"/>
      </c:lineChart>
      <c:catAx>
        <c:axId val="428718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8711039"/>
        <c:crosses val="autoZero"/>
        <c:auto val="1"/>
        <c:lblAlgn val="ctr"/>
        <c:lblOffset val="100"/>
        <c:noMultiLvlLbl val="0"/>
      </c:catAx>
      <c:valAx>
        <c:axId val="42871103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TWh</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871839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'Renewable by type'!$B$1</c:f>
              <c:strCache>
                <c:ptCount val="1"/>
                <c:pt idx="0">
                  <c:v>Hydro </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poly"/>
            <c:order val="2"/>
            <c:dispRSqr val="0"/>
            <c:dispEq val="0"/>
          </c:trendline>
          <c:cat>
            <c:numRef>
              <c:f>'Renewable by type'!$A$2:$A$87</c:f>
              <c:numCache>
                <c:formatCode>General</c:formatCode>
                <c:ptCount val="86"/>
                <c:pt idx="0">
                  <c:v>1965</c:v>
                </c:pt>
                <c:pt idx="1">
                  <c:v>1966</c:v>
                </c:pt>
                <c:pt idx="2">
                  <c:v>1967</c:v>
                </c:pt>
                <c:pt idx="3">
                  <c:v>1968</c:v>
                </c:pt>
                <c:pt idx="4">
                  <c:v>1969</c:v>
                </c:pt>
                <c:pt idx="5">
                  <c:v>1970</c:v>
                </c:pt>
                <c:pt idx="6">
                  <c:v>1971</c:v>
                </c:pt>
                <c:pt idx="7">
                  <c:v>1972</c:v>
                </c:pt>
                <c:pt idx="8">
                  <c:v>1973</c:v>
                </c:pt>
                <c:pt idx="9">
                  <c:v>1974</c:v>
                </c:pt>
                <c:pt idx="10">
                  <c:v>1975</c:v>
                </c:pt>
                <c:pt idx="11">
                  <c:v>1976</c:v>
                </c:pt>
                <c:pt idx="12">
                  <c:v>1977</c:v>
                </c:pt>
                <c:pt idx="13">
                  <c:v>1978</c:v>
                </c:pt>
                <c:pt idx="14">
                  <c:v>1979</c:v>
                </c:pt>
                <c:pt idx="15">
                  <c:v>1980</c:v>
                </c:pt>
                <c:pt idx="16">
                  <c:v>1981</c:v>
                </c:pt>
                <c:pt idx="17">
                  <c:v>1982</c:v>
                </c:pt>
                <c:pt idx="18">
                  <c:v>1983</c:v>
                </c:pt>
                <c:pt idx="19">
                  <c:v>1984</c:v>
                </c:pt>
                <c:pt idx="20">
                  <c:v>1985</c:v>
                </c:pt>
                <c:pt idx="21">
                  <c:v>1986</c:v>
                </c:pt>
                <c:pt idx="22">
                  <c:v>1987</c:v>
                </c:pt>
                <c:pt idx="23">
                  <c:v>1988</c:v>
                </c:pt>
                <c:pt idx="24">
                  <c:v>1989</c:v>
                </c:pt>
                <c:pt idx="25">
                  <c:v>1990</c:v>
                </c:pt>
                <c:pt idx="26">
                  <c:v>1991</c:v>
                </c:pt>
                <c:pt idx="27">
                  <c:v>1992</c:v>
                </c:pt>
                <c:pt idx="28">
                  <c:v>1993</c:v>
                </c:pt>
                <c:pt idx="29">
                  <c:v>1994</c:v>
                </c:pt>
                <c:pt idx="30">
                  <c:v>1995</c:v>
                </c:pt>
                <c:pt idx="31">
                  <c:v>1996</c:v>
                </c:pt>
                <c:pt idx="32">
                  <c:v>1997</c:v>
                </c:pt>
                <c:pt idx="33">
                  <c:v>1998</c:v>
                </c:pt>
                <c:pt idx="34">
                  <c:v>1999</c:v>
                </c:pt>
                <c:pt idx="35">
                  <c:v>2000</c:v>
                </c:pt>
                <c:pt idx="36">
                  <c:v>2001</c:v>
                </c:pt>
                <c:pt idx="37">
                  <c:v>2002</c:v>
                </c:pt>
                <c:pt idx="38">
                  <c:v>2003</c:v>
                </c:pt>
                <c:pt idx="39">
                  <c:v>2004</c:v>
                </c:pt>
                <c:pt idx="40">
                  <c:v>2005</c:v>
                </c:pt>
                <c:pt idx="41">
                  <c:v>2006</c:v>
                </c:pt>
                <c:pt idx="42">
                  <c:v>2007</c:v>
                </c:pt>
                <c:pt idx="43">
                  <c:v>2008</c:v>
                </c:pt>
                <c:pt idx="44">
                  <c:v>2009</c:v>
                </c:pt>
                <c:pt idx="45">
                  <c:v>2010</c:v>
                </c:pt>
                <c:pt idx="46">
                  <c:v>2011</c:v>
                </c:pt>
                <c:pt idx="47">
                  <c:v>2012</c:v>
                </c:pt>
                <c:pt idx="48">
                  <c:v>2013</c:v>
                </c:pt>
                <c:pt idx="49">
                  <c:v>2014</c:v>
                </c:pt>
                <c:pt idx="50">
                  <c:v>2015</c:v>
                </c:pt>
                <c:pt idx="51">
                  <c:v>2016</c:v>
                </c:pt>
                <c:pt idx="52">
                  <c:v>2017</c:v>
                </c:pt>
                <c:pt idx="53">
                  <c:v>2018</c:v>
                </c:pt>
                <c:pt idx="54">
                  <c:v>2019</c:v>
                </c:pt>
                <c:pt idx="55">
                  <c:v>2020</c:v>
                </c:pt>
                <c:pt idx="56">
                  <c:v>2021</c:v>
                </c:pt>
                <c:pt idx="57">
                  <c:v>2022</c:v>
                </c:pt>
                <c:pt idx="58">
                  <c:v>2023</c:v>
                </c:pt>
                <c:pt idx="59">
                  <c:v>2024</c:v>
                </c:pt>
                <c:pt idx="60">
                  <c:v>2025</c:v>
                </c:pt>
                <c:pt idx="61">
                  <c:v>2026</c:v>
                </c:pt>
                <c:pt idx="62">
                  <c:v>2027</c:v>
                </c:pt>
                <c:pt idx="63">
                  <c:v>2028</c:v>
                </c:pt>
                <c:pt idx="64">
                  <c:v>2029</c:v>
                </c:pt>
                <c:pt idx="65">
                  <c:v>2030</c:v>
                </c:pt>
                <c:pt idx="66">
                  <c:v>2031</c:v>
                </c:pt>
                <c:pt idx="67">
                  <c:v>2032</c:v>
                </c:pt>
                <c:pt idx="68">
                  <c:v>2033</c:v>
                </c:pt>
                <c:pt idx="69">
                  <c:v>2034</c:v>
                </c:pt>
                <c:pt idx="70">
                  <c:v>2035</c:v>
                </c:pt>
                <c:pt idx="71">
                  <c:v>2036</c:v>
                </c:pt>
                <c:pt idx="72">
                  <c:v>2037</c:v>
                </c:pt>
                <c:pt idx="73">
                  <c:v>2038</c:v>
                </c:pt>
                <c:pt idx="74">
                  <c:v>2039</c:v>
                </c:pt>
                <c:pt idx="75">
                  <c:v>2040</c:v>
                </c:pt>
                <c:pt idx="76">
                  <c:v>2041</c:v>
                </c:pt>
                <c:pt idx="77">
                  <c:v>2042</c:v>
                </c:pt>
                <c:pt idx="78">
                  <c:v>2043</c:v>
                </c:pt>
                <c:pt idx="79">
                  <c:v>2044</c:v>
                </c:pt>
                <c:pt idx="80">
                  <c:v>2045</c:v>
                </c:pt>
                <c:pt idx="81">
                  <c:v>2046</c:v>
                </c:pt>
                <c:pt idx="82">
                  <c:v>2047</c:v>
                </c:pt>
                <c:pt idx="83">
                  <c:v>2048</c:v>
                </c:pt>
                <c:pt idx="84">
                  <c:v>2049</c:v>
                </c:pt>
                <c:pt idx="85">
                  <c:v>2050</c:v>
                </c:pt>
              </c:numCache>
            </c:numRef>
          </c:cat>
          <c:val>
            <c:numRef>
              <c:f>'Renewable by type'!$B$2:$B$87</c:f>
              <c:numCache>
                <c:formatCode>General</c:formatCode>
                <c:ptCount val="86"/>
                <c:pt idx="0">
                  <c:v>919.89882634048797</c:v>
                </c:pt>
                <c:pt idx="1">
                  <c:v>986.41526112740803</c:v>
                </c:pt>
                <c:pt idx="2">
                  <c:v>1009.37063640743</c:v>
                </c:pt>
                <c:pt idx="3">
                  <c:v>1059.2041852114401</c:v>
                </c:pt>
                <c:pt idx="4">
                  <c:v>1122.6129479623701</c:v>
                </c:pt>
                <c:pt idx="5">
                  <c:v>1174.7754473968901</c:v>
                </c:pt>
                <c:pt idx="6">
                  <c:v>1221.98273009693</c:v>
                </c:pt>
                <c:pt idx="7">
                  <c:v>1277.19739592219</c:v>
                </c:pt>
                <c:pt idx="8">
                  <c:v>1293.14625066185</c:v>
                </c:pt>
                <c:pt idx="9">
                  <c:v>1419.37972067449</c:v>
                </c:pt>
                <c:pt idx="10">
                  <c:v>1440.8369030113899</c:v>
                </c:pt>
                <c:pt idx="11">
                  <c:v>1435.6813353749301</c:v>
                </c:pt>
                <c:pt idx="12">
                  <c:v>1472.99626311679</c:v>
                </c:pt>
                <c:pt idx="13">
                  <c:v>1589.1405022401</c:v>
                </c:pt>
                <c:pt idx="14">
                  <c:v>1668.23467069872</c:v>
                </c:pt>
                <c:pt idx="15">
                  <c:v>1699.53944295579</c:v>
                </c:pt>
                <c:pt idx="16">
                  <c:v>1726.1097457913199</c:v>
                </c:pt>
                <c:pt idx="17">
                  <c:v>1797.9461715390401</c:v>
                </c:pt>
                <c:pt idx="18">
                  <c:v>1880.91497807464</c:v>
                </c:pt>
                <c:pt idx="19">
                  <c:v>1943.00318361475</c:v>
                </c:pt>
                <c:pt idx="20">
                  <c:v>1978.9574679264399</c:v>
                </c:pt>
                <c:pt idx="21">
                  <c:v>2002.49451296091</c:v>
                </c:pt>
                <c:pt idx="22">
                  <c:v>2035.6259545329499</c:v>
                </c:pt>
                <c:pt idx="23">
                  <c:v>2090.7332657214902</c:v>
                </c:pt>
                <c:pt idx="24">
                  <c:v>2086.4571132877199</c:v>
                </c:pt>
                <c:pt idx="25">
                  <c:v>2154.3986065214399</c:v>
                </c:pt>
                <c:pt idx="26">
                  <c:v>2211.11361756924</c:v>
                </c:pt>
                <c:pt idx="27">
                  <c:v>2207.6943062781302</c:v>
                </c:pt>
                <c:pt idx="28">
                  <c:v>2341.2438347990301</c:v>
                </c:pt>
                <c:pt idx="29">
                  <c:v>2359.6185330432199</c:v>
                </c:pt>
                <c:pt idx="30">
                  <c:v>2485.0205499649201</c:v>
                </c:pt>
                <c:pt idx="31">
                  <c:v>2518.1426923322101</c:v>
                </c:pt>
                <c:pt idx="32">
                  <c:v>2563.2022447240001</c:v>
                </c:pt>
                <c:pt idx="33">
                  <c:v>2594.4757046979598</c:v>
                </c:pt>
                <c:pt idx="34">
                  <c:v>2612.2442431304798</c:v>
                </c:pt>
                <c:pt idx="35">
                  <c:v>2656.5350138642202</c:v>
                </c:pt>
                <c:pt idx="36">
                  <c:v>2587.48684195231</c:v>
                </c:pt>
                <c:pt idx="37">
                  <c:v>2635.38186375549</c:v>
                </c:pt>
                <c:pt idx="38">
                  <c:v>2626.70630031978</c:v>
                </c:pt>
                <c:pt idx="39">
                  <c:v>2803.7211304318498</c:v>
                </c:pt>
                <c:pt idx="40">
                  <c:v>2920.18717748987</c:v>
                </c:pt>
                <c:pt idx="41">
                  <c:v>3038.3401215675299</c:v>
                </c:pt>
                <c:pt idx="42">
                  <c:v>3083.7317378873099</c:v>
                </c:pt>
                <c:pt idx="43">
                  <c:v>3267.0501181428099</c:v>
                </c:pt>
                <c:pt idx="44">
                  <c:v>3255.6693468240601</c:v>
                </c:pt>
                <c:pt idx="45">
                  <c:v>3441.2553394695801</c:v>
                </c:pt>
                <c:pt idx="46">
                  <c:v>3501.6485420088502</c:v>
                </c:pt>
                <c:pt idx="47">
                  <c:v>3677.2951186130199</c:v>
                </c:pt>
                <c:pt idx="48">
                  <c:v>3797.1959785783001</c:v>
                </c:pt>
                <c:pt idx="49">
                  <c:v>3886.0576210730601</c:v>
                </c:pt>
                <c:pt idx="50">
                  <c:v>3903.2819643953599</c:v>
                </c:pt>
                <c:pt idx="51">
                  <c:v>4022.9377690978899</c:v>
                </c:pt>
              </c:numCache>
            </c:numRef>
          </c:val>
          <c:smooth val="0"/>
          <c:extLst>
            <c:ext xmlns:c16="http://schemas.microsoft.com/office/drawing/2014/chart" uri="{C3380CC4-5D6E-409C-BE32-E72D297353CC}">
              <c16:uniqueId val="{00000000-591A-7C49-B035-6A8318D45753}"/>
            </c:ext>
          </c:extLst>
        </c:ser>
        <c:dLbls>
          <c:showLegendKey val="0"/>
          <c:showVal val="0"/>
          <c:showCatName val="0"/>
          <c:showSerName val="0"/>
          <c:showPercent val="0"/>
          <c:showBubbleSize val="0"/>
        </c:dLbls>
        <c:smooth val="0"/>
        <c:axId val="428718399"/>
        <c:axId val="428711039"/>
      </c:lineChart>
      <c:catAx>
        <c:axId val="428718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8711039"/>
        <c:crosses val="autoZero"/>
        <c:auto val="1"/>
        <c:lblAlgn val="ctr"/>
        <c:lblOffset val="100"/>
        <c:noMultiLvlLbl val="0"/>
      </c:catAx>
      <c:valAx>
        <c:axId val="42871103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TWh</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871839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Solar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'Renewable by type'!$U$10</c:f>
              <c:strCache>
                <c:ptCount val="1"/>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poly"/>
            <c:order val="4"/>
            <c:dispRSqr val="0"/>
            <c:dispEq val="1"/>
            <c:trendlineLbl>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rendlineLbl>
          </c:trendline>
          <c:cat>
            <c:numRef>
              <c:f>'Renewable by type'!$A$2:$A$87</c:f>
              <c:numCache>
                <c:formatCode>General</c:formatCode>
                <c:ptCount val="86"/>
                <c:pt idx="0">
                  <c:v>1965</c:v>
                </c:pt>
                <c:pt idx="1">
                  <c:v>1966</c:v>
                </c:pt>
                <c:pt idx="2">
                  <c:v>1967</c:v>
                </c:pt>
                <c:pt idx="3">
                  <c:v>1968</c:v>
                </c:pt>
                <c:pt idx="4">
                  <c:v>1969</c:v>
                </c:pt>
                <c:pt idx="5">
                  <c:v>1970</c:v>
                </c:pt>
                <c:pt idx="6">
                  <c:v>1971</c:v>
                </c:pt>
                <c:pt idx="7">
                  <c:v>1972</c:v>
                </c:pt>
                <c:pt idx="8">
                  <c:v>1973</c:v>
                </c:pt>
                <c:pt idx="9">
                  <c:v>1974</c:v>
                </c:pt>
                <c:pt idx="10">
                  <c:v>1975</c:v>
                </c:pt>
                <c:pt idx="11">
                  <c:v>1976</c:v>
                </c:pt>
                <c:pt idx="12">
                  <c:v>1977</c:v>
                </c:pt>
                <c:pt idx="13">
                  <c:v>1978</c:v>
                </c:pt>
                <c:pt idx="14">
                  <c:v>1979</c:v>
                </c:pt>
                <c:pt idx="15">
                  <c:v>1980</c:v>
                </c:pt>
                <c:pt idx="16">
                  <c:v>1981</c:v>
                </c:pt>
                <c:pt idx="17">
                  <c:v>1982</c:v>
                </c:pt>
                <c:pt idx="18">
                  <c:v>1983</c:v>
                </c:pt>
                <c:pt idx="19">
                  <c:v>1984</c:v>
                </c:pt>
                <c:pt idx="20">
                  <c:v>1985</c:v>
                </c:pt>
                <c:pt idx="21">
                  <c:v>1986</c:v>
                </c:pt>
                <c:pt idx="22">
                  <c:v>1987</c:v>
                </c:pt>
                <c:pt idx="23">
                  <c:v>1988</c:v>
                </c:pt>
                <c:pt idx="24">
                  <c:v>1989</c:v>
                </c:pt>
                <c:pt idx="25">
                  <c:v>1990</c:v>
                </c:pt>
                <c:pt idx="26">
                  <c:v>1991</c:v>
                </c:pt>
                <c:pt idx="27">
                  <c:v>1992</c:v>
                </c:pt>
                <c:pt idx="28">
                  <c:v>1993</c:v>
                </c:pt>
                <c:pt idx="29">
                  <c:v>1994</c:v>
                </c:pt>
                <c:pt idx="30">
                  <c:v>1995</c:v>
                </c:pt>
                <c:pt idx="31">
                  <c:v>1996</c:v>
                </c:pt>
                <c:pt idx="32">
                  <c:v>1997</c:v>
                </c:pt>
                <c:pt idx="33">
                  <c:v>1998</c:v>
                </c:pt>
                <c:pt idx="34">
                  <c:v>1999</c:v>
                </c:pt>
                <c:pt idx="35">
                  <c:v>2000</c:v>
                </c:pt>
                <c:pt idx="36">
                  <c:v>2001</c:v>
                </c:pt>
                <c:pt idx="37">
                  <c:v>2002</c:v>
                </c:pt>
                <c:pt idx="38">
                  <c:v>2003</c:v>
                </c:pt>
                <c:pt idx="39">
                  <c:v>2004</c:v>
                </c:pt>
                <c:pt idx="40">
                  <c:v>2005</c:v>
                </c:pt>
                <c:pt idx="41">
                  <c:v>2006</c:v>
                </c:pt>
                <c:pt idx="42">
                  <c:v>2007</c:v>
                </c:pt>
                <c:pt idx="43">
                  <c:v>2008</c:v>
                </c:pt>
                <c:pt idx="44">
                  <c:v>2009</c:v>
                </c:pt>
                <c:pt idx="45">
                  <c:v>2010</c:v>
                </c:pt>
                <c:pt idx="46">
                  <c:v>2011</c:v>
                </c:pt>
                <c:pt idx="47">
                  <c:v>2012</c:v>
                </c:pt>
                <c:pt idx="48">
                  <c:v>2013</c:v>
                </c:pt>
                <c:pt idx="49">
                  <c:v>2014</c:v>
                </c:pt>
                <c:pt idx="50">
                  <c:v>2015</c:v>
                </c:pt>
                <c:pt idx="51">
                  <c:v>2016</c:v>
                </c:pt>
                <c:pt idx="52">
                  <c:v>2017</c:v>
                </c:pt>
                <c:pt idx="53">
                  <c:v>2018</c:v>
                </c:pt>
                <c:pt idx="54">
                  <c:v>2019</c:v>
                </c:pt>
                <c:pt idx="55">
                  <c:v>2020</c:v>
                </c:pt>
                <c:pt idx="56">
                  <c:v>2021</c:v>
                </c:pt>
                <c:pt idx="57">
                  <c:v>2022</c:v>
                </c:pt>
                <c:pt idx="58">
                  <c:v>2023</c:v>
                </c:pt>
                <c:pt idx="59">
                  <c:v>2024</c:v>
                </c:pt>
                <c:pt idx="60">
                  <c:v>2025</c:v>
                </c:pt>
                <c:pt idx="61">
                  <c:v>2026</c:v>
                </c:pt>
                <c:pt idx="62">
                  <c:v>2027</c:v>
                </c:pt>
                <c:pt idx="63">
                  <c:v>2028</c:v>
                </c:pt>
                <c:pt idx="64">
                  <c:v>2029</c:v>
                </c:pt>
                <c:pt idx="65">
                  <c:v>2030</c:v>
                </c:pt>
                <c:pt idx="66">
                  <c:v>2031</c:v>
                </c:pt>
                <c:pt idx="67">
                  <c:v>2032</c:v>
                </c:pt>
                <c:pt idx="68">
                  <c:v>2033</c:v>
                </c:pt>
                <c:pt idx="69">
                  <c:v>2034</c:v>
                </c:pt>
                <c:pt idx="70">
                  <c:v>2035</c:v>
                </c:pt>
                <c:pt idx="71">
                  <c:v>2036</c:v>
                </c:pt>
                <c:pt idx="72">
                  <c:v>2037</c:v>
                </c:pt>
                <c:pt idx="73">
                  <c:v>2038</c:v>
                </c:pt>
                <c:pt idx="74">
                  <c:v>2039</c:v>
                </c:pt>
                <c:pt idx="75">
                  <c:v>2040</c:v>
                </c:pt>
                <c:pt idx="76">
                  <c:v>2041</c:v>
                </c:pt>
                <c:pt idx="77">
                  <c:v>2042</c:v>
                </c:pt>
                <c:pt idx="78">
                  <c:v>2043</c:v>
                </c:pt>
                <c:pt idx="79">
                  <c:v>2044</c:v>
                </c:pt>
                <c:pt idx="80">
                  <c:v>2045</c:v>
                </c:pt>
                <c:pt idx="81">
                  <c:v>2046</c:v>
                </c:pt>
                <c:pt idx="82">
                  <c:v>2047</c:v>
                </c:pt>
                <c:pt idx="83">
                  <c:v>2048</c:v>
                </c:pt>
                <c:pt idx="84">
                  <c:v>2049</c:v>
                </c:pt>
                <c:pt idx="85">
                  <c:v>2050</c:v>
                </c:pt>
              </c:numCache>
            </c:numRef>
          </c:cat>
          <c:val>
            <c:numRef>
              <c:f>'Renewable by type'!$D$2:$D$87</c:f>
              <c:numCache>
                <c:formatCode>General</c:formatCode>
                <c:ptCount val="86"/>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3.0000000000000001E-3</c:v>
                </c:pt>
                <c:pt idx="19">
                  <c:v>6.3111111111110998E-3</c:v>
                </c:pt>
                <c:pt idx="20">
                  <c:v>1.1747474747474699E-2</c:v>
                </c:pt>
                <c:pt idx="21">
                  <c:v>1.51838383838383E-2</c:v>
                </c:pt>
                <c:pt idx="22">
                  <c:v>1.06030303030303E-2</c:v>
                </c:pt>
                <c:pt idx="23">
                  <c:v>1.01959595959595E-2</c:v>
                </c:pt>
                <c:pt idx="24">
                  <c:v>0.26222323232323203</c:v>
                </c:pt>
                <c:pt idx="25">
                  <c:v>0.386562626262626</c:v>
                </c:pt>
                <c:pt idx="26">
                  <c:v>0.50646044872502904</c:v>
                </c:pt>
                <c:pt idx="27">
                  <c:v>0.46881339231650299</c:v>
                </c:pt>
                <c:pt idx="28">
                  <c:v>0.55679550382791698</c:v>
                </c:pt>
                <c:pt idx="29">
                  <c:v>0.60099170313805805</c:v>
                </c:pt>
                <c:pt idx="30">
                  <c:v>0.64159963807446196</c:v>
                </c:pt>
                <c:pt idx="31">
                  <c:v>0.70492514331598999</c:v>
                </c:pt>
                <c:pt idx="32">
                  <c:v>0.75707166061657905</c:v>
                </c:pt>
                <c:pt idx="33">
                  <c:v>0.87972485499716102</c:v>
                </c:pt>
                <c:pt idx="34">
                  <c:v>0.96455704736575998</c:v>
                </c:pt>
                <c:pt idx="35">
                  <c:v>1.1508539363960599</c:v>
                </c:pt>
                <c:pt idx="36">
                  <c:v>1.4257084250852401</c:v>
                </c:pt>
                <c:pt idx="37">
                  <c:v>1.8072595549122901</c:v>
                </c:pt>
                <c:pt idx="38">
                  <c:v>2.2942419832845999</c:v>
                </c:pt>
                <c:pt idx="39">
                  <c:v>3.00947506532443</c:v>
                </c:pt>
                <c:pt idx="40">
                  <c:v>4.2299170533606603</c:v>
                </c:pt>
                <c:pt idx="41">
                  <c:v>5.7825748505755099</c:v>
                </c:pt>
                <c:pt idx="42">
                  <c:v>7.7021126017145098</c:v>
                </c:pt>
                <c:pt idx="43">
                  <c:v>12.591230496763201</c:v>
                </c:pt>
                <c:pt idx="44">
                  <c:v>20.917918606957699</c:v>
                </c:pt>
                <c:pt idx="45">
                  <c:v>33.816254314703102</c:v>
                </c:pt>
                <c:pt idx="46">
                  <c:v>64.695112383789393</c:v>
                </c:pt>
                <c:pt idx="47">
                  <c:v>100.033907367593</c:v>
                </c:pt>
                <c:pt idx="48">
                  <c:v>137.561153798389</c:v>
                </c:pt>
                <c:pt idx="49">
                  <c:v>196.33298751611699</c:v>
                </c:pt>
                <c:pt idx="50">
                  <c:v>256.19092881320302</c:v>
                </c:pt>
                <c:pt idx="51">
                  <c:v>333.05249250532398</c:v>
                </c:pt>
              </c:numCache>
            </c:numRef>
          </c:val>
          <c:smooth val="0"/>
          <c:extLst>
            <c:ext xmlns:c16="http://schemas.microsoft.com/office/drawing/2014/chart" uri="{C3380CC4-5D6E-409C-BE32-E72D297353CC}">
              <c16:uniqueId val="{00000000-591A-7C49-B035-6A8318D45753}"/>
            </c:ext>
          </c:extLst>
        </c:ser>
        <c:dLbls>
          <c:showLegendKey val="0"/>
          <c:showVal val="0"/>
          <c:showCatName val="0"/>
          <c:showSerName val="0"/>
          <c:showPercent val="0"/>
          <c:showBubbleSize val="0"/>
        </c:dLbls>
        <c:smooth val="0"/>
        <c:axId val="428718399"/>
        <c:axId val="428711039"/>
      </c:lineChart>
      <c:catAx>
        <c:axId val="428718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8711039"/>
        <c:crosses val="autoZero"/>
        <c:auto val="1"/>
        <c:lblAlgn val="ctr"/>
        <c:lblOffset val="100"/>
        <c:noMultiLvlLbl val="0"/>
      </c:catAx>
      <c:valAx>
        <c:axId val="42871103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TWh</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871839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kumimoji="0" lang="en-GB" sz="1400" b="0" i="0" u="none" strike="noStrike" kern="1200" cap="none" spc="0" normalizeH="0" baseline="0" noProof="0">
                <a:ln>
                  <a:noFill/>
                </a:ln>
                <a:solidFill>
                  <a:sysClr val="windowText" lastClr="000000">
                    <a:lumMod val="65000"/>
                    <a:lumOff val="35000"/>
                  </a:sysClr>
                </a:solidFill>
                <a:effectLst/>
                <a:uLnTx/>
                <a:uFillTx/>
                <a:latin typeface="Calibri" panose="020F0502020204030204"/>
              </a:rPr>
              <a:t>Deforestation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Deforestation!$C$1</c:f>
              <c:strCache>
                <c:ptCount val="1"/>
                <c:pt idx="0">
                  <c:v>Primary forest loss n mha</c:v>
                </c:pt>
              </c:strCache>
            </c:strRef>
          </c:tx>
          <c:spPr>
            <a:solidFill>
              <a:schemeClr val="accent1"/>
            </a:solidFill>
            <a:ln>
              <a:noFill/>
            </a:ln>
            <a:effectLst/>
          </c:spPr>
          <c:invertIfNegative val="0"/>
          <c:cat>
            <c:numRef>
              <c:f>Deforestation!$A$1:$A$17</c:f>
              <c:numCache>
                <c:formatCode>General</c:formatCode>
                <c:ptCount val="17"/>
                <c:pt idx="0">
                  <c:v>2002</c:v>
                </c:pt>
                <c:pt idx="1">
                  <c:v>2003</c:v>
                </c:pt>
                <c:pt idx="2">
                  <c:v>2004</c:v>
                </c:pt>
                <c:pt idx="3">
                  <c:v>2005</c:v>
                </c:pt>
                <c:pt idx="4">
                  <c:v>2006</c:v>
                </c:pt>
                <c:pt idx="5">
                  <c:v>2007</c:v>
                </c:pt>
                <c:pt idx="6">
                  <c:v>2008</c:v>
                </c:pt>
                <c:pt idx="7">
                  <c:v>2009</c:v>
                </c:pt>
                <c:pt idx="8">
                  <c:v>2010</c:v>
                </c:pt>
                <c:pt idx="9">
                  <c:v>2011</c:v>
                </c:pt>
                <c:pt idx="10">
                  <c:v>2012</c:v>
                </c:pt>
                <c:pt idx="11">
                  <c:v>2013</c:v>
                </c:pt>
                <c:pt idx="12">
                  <c:v>2014</c:v>
                </c:pt>
                <c:pt idx="13">
                  <c:v>2015</c:v>
                </c:pt>
                <c:pt idx="14">
                  <c:v>2016</c:v>
                </c:pt>
                <c:pt idx="15">
                  <c:v>2017</c:v>
                </c:pt>
                <c:pt idx="16">
                  <c:v>2018</c:v>
                </c:pt>
              </c:numCache>
            </c:numRef>
          </c:cat>
          <c:val>
            <c:numRef>
              <c:f>Deforestation!$B$1:$B$17</c:f>
              <c:numCache>
                <c:formatCode>General</c:formatCode>
                <c:ptCount val="17"/>
                <c:pt idx="0">
                  <c:v>2.6657534246575301</c:v>
                </c:pt>
                <c:pt idx="1">
                  <c:v>2.4643835616438299</c:v>
                </c:pt>
                <c:pt idx="2">
                  <c:v>3.3465753424657501</c:v>
                </c:pt>
                <c:pt idx="3">
                  <c:v>3.2986301369862998</c:v>
                </c:pt>
                <c:pt idx="4">
                  <c:v>2.7520547945205398</c:v>
                </c:pt>
                <c:pt idx="5">
                  <c:v>2.8575342465753399</c:v>
                </c:pt>
                <c:pt idx="6">
                  <c:v>2.6657534246575301</c:v>
                </c:pt>
                <c:pt idx="7">
                  <c:v>2.7808219178082099</c:v>
                </c:pt>
                <c:pt idx="8">
                  <c:v>3.2506849315068398</c:v>
                </c:pt>
                <c:pt idx="9">
                  <c:v>2.7136986301369799</c:v>
                </c:pt>
                <c:pt idx="10">
                  <c:v>3.5383561643835599</c:v>
                </c:pt>
                <c:pt idx="11">
                  <c:v>2.5602739726027299</c:v>
                </c:pt>
                <c:pt idx="12">
                  <c:v>3.5479452054794498</c:v>
                </c:pt>
                <c:pt idx="13">
                  <c:v>2.9054794520547902</c:v>
                </c:pt>
                <c:pt idx="14">
                  <c:v>6.0890410958904004</c:v>
                </c:pt>
                <c:pt idx="15">
                  <c:v>4.9575342465753396</c:v>
                </c:pt>
                <c:pt idx="16">
                  <c:v>3.63424657534246</c:v>
                </c:pt>
              </c:numCache>
            </c:numRef>
          </c:val>
          <c:extLst>
            <c:ext xmlns:c16="http://schemas.microsoft.com/office/drawing/2014/chart" uri="{C3380CC4-5D6E-409C-BE32-E72D297353CC}">
              <c16:uniqueId val="{00000000-CFDF-114A-8744-2B3290595C46}"/>
            </c:ext>
          </c:extLst>
        </c:ser>
        <c:dLbls>
          <c:showLegendKey val="0"/>
          <c:showVal val="0"/>
          <c:showCatName val="0"/>
          <c:showSerName val="0"/>
          <c:showPercent val="0"/>
          <c:showBubbleSize val="0"/>
        </c:dLbls>
        <c:gapWidth val="219"/>
        <c:axId val="446396431"/>
        <c:axId val="362259119"/>
      </c:barChart>
      <c:catAx>
        <c:axId val="4463964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62259119"/>
        <c:crosses val="autoZero"/>
        <c:auto val="1"/>
        <c:lblAlgn val="ctr"/>
        <c:lblOffset val="100"/>
        <c:noMultiLvlLbl val="0"/>
      </c:catAx>
      <c:valAx>
        <c:axId val="36225911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sz="1000" b="0" i="0" u="none" strike="noStrike" baseline="0">
                    <a:effectLst/>
                  </a:rPr>
                  <a:t>million hectares</a:t>
                </a:r>
                <a:endParaRPr lang="en-GB"/>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639643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endParaRPr lang="en-US"/>
        </a:p>
      </c:txPr>
    </c:title>
    <c:autoTitleDeleted val="0"/>
    <c:plotArea>
      <c:layout/>
      <c:stockChart>
        <c:ser>
          <c:idx val="0"/>
          <c:order val="0"/>
          <c:tx>
            <c:strRef>
              <c:f>'Emission intensity per fuel'!$B$2</c:f>
              <c:strCache>
                <c:ptCount val="1"/>
                <c:pt idx="0">
                  <c:v>Upper</c:v>
                </c:pt>
              </c:strCache>
            </c:strRef>
          </c:tx>
          <c:spPr>
            <a:ln w="25400" cap="rnd">
              <a:noFill/>
              <a:round/>
            </a:ln>
            <a:effectLst/>
          </c:spPr>
          <c:marker>
            <c:symbol val="none"/>
          </c:marker>
          <c:cat>
            <c:strRef>
              <c:f>'Emission intensity per fuel'!$A$3:$A$9</c:f>
              <c:strCache>
                <c:ptCount val="7"/>
                <c:pt idx="0">
                  <c:v>Coal</c:v>
                </c:pt>
                <c:pt idx="1">
                  <c:v>Oil</c:v>
                </c:pt>
                <c:pt idx="2">
                  <c:v>Gas</c:v>
                </c:pt>
                <c:pt idx="3">
                  <c:v>Solar</c:v>
                </c:pt>
                <c:pt idx="4">
                  <c:v>Nuclear</c:v>
                </c:pt>
                <c:pt idx="5">
                  <c:v>Hydro</c:v>
                </c:pt>
                <c:pt idx="6">
                  <c:v>Wind</c:v>
                </c:pt>
              </c:strCache>
            </c:strRef>
          </c:cat>
          <c:val>
            <c:numRef>
              <c:f>'Emission intensity per fuel'!$B$3:$B$9</c:f>
              <c:numCache>
                <c:formatCode>0</c:formatCode>
                <c:ptCount val="7"/>
                <c:pt idx="0">
                  <c:v>1306.51465798045</c:v>
                </c:pt>
                <c:pt idx="1">
                  <c:v>930.29315960912004</c:v>
                </c:pt>
                <c:pt idx="2">
                  <c:v>889.25081433224705</c:v>
                </c:pt>
                <c:pt idx="3">
                  <c:v>727.36156351791499</c:v>
                </c:pt>
                <c:pt idx="4">
                  <c:v>125.407166123778</c:v>
                </c:pt>
                <c:pt idx="5">
                  <c:v>232.57328990228001</c:v>
                </c:pt>
                <c:pt idx="6">
                  <c:v>127.687296416938</c:v>
                </c:pt>
              </c:numCache>
            </c:numRef>
          </c:val>
          <c:smooth val="0"/>
          <c:extLst>
            <c:ext xmlns:c16="http://schemas.microsoft.com/office/drawing/2014/chart" uri="{C3380CC4-5D6E-409C-BE32-E72D297353CC}">
              <c16:uniqueId val="{00000000-112A-B046-A700-8E458FD0898D}"/>
            </c:ext>
          </c:extLst>
        </c:ser>
        <c:ser>
          <c:idx val="1"/>
          <c:order val="1"/>
          <c:tx>
            <c:strRef>
              <c:f>'Emission intensity per fuel'!$C$2</c:f>
              <c:strCache>
                <c:ptCount val="1"/>
                <c:pt idx="0">
                  <c:v>Average</c:v>
                </c:pt>
              </c:strCache>
            </c:strRef>
          </c:tx>
          <c:spPr>
            <a:ln w="25400" cap="rnd">
              <a:noFill/>
              <a:round/>
            </a:ln>
            <a:effectLst/>
          </c:spPr>
          <c:marker>
            <c:symbol val="none"/>
          </c:marker>
          <c:cat>
            <c:strRef>
              <c:f>'Emission intensity per fuel'!$A$3:$A$9</c:f>
              <c:strCache>
                <c:ptCount val="7"/>
                <c:pt idx="0">
                  <c:v>Coal</c:v>
                </c:pt>
                <c:pt idx="1">
                  <c:v>Oil</c:v>
                </c:pt>
                <c:pt idx="2">
                  <c:v>Gas</c:v>
                </c:pt>
                <c:pt idx="3">
                  <c:v>Solar</c:v>
                </c:pt>
                <c:pt idx="4">
                  <c:v>Nuclear</c:v>
                </c:pt>
                <c:pt idx="5">
                  <c:v>Hydro</c:v>
                </c:pt>
                <c:pt idx="6">
                  <c:v>Wind</c:v>
                </c:pt>
              </c:strCache>
            </c:strRef>
          </c:cat>
          <c:val>
            <c:numRef>
              <c:f>'Emission intensity per fuel'!$C$3:$C$9</c:f>
              <c:numCache>
                <c:formatCode>0</c:formatCode>
                <c:ptCount val="7"/>
                <c:pt idx="0">
                  <c:v>891.53094462540696</c:v>
                </c:pt>
                <c:pt idx="1">
                  <c:v>736.48208469055396</c:v>
                </c:pt>
                <c:pt idx="2">
                  <c:v>501.62866449511398</c:v>
                </c:pt>
                <c:pt idx="3">
                  <c:v>88.925081433224904</c:v>
                </c:pt>
                <c:pt idx="4">
                  <c:v>31.921824104234599</c:v>
                </c:pt>
                <c:pt idx="5">
                  <c:v>27.3615635179154</c:v>
                </c:pt>
                <c:pt idx="6">
                  <c:v>27.3615635179154</c:v>
                </c:pt>
              </c:numCache>
            </c:numRef>
          </c:val>
          <c:smooth val="0"/>
          <c:extLst>
            <c:ext xmlns:c16="http://schemas.microsoft.com/office/drawing/2014/chart" uri="{C3380CC4-5D6E-409C-BE32-E72D297353CC}">
              <c16:uniqueId val="{00000001-112A-B046-A700-8E458FD0898D}"/>
            </c:ext>
          </c:extLst>
        </c:ser>
        <c:ser>
          <c:idx val="2"/>
          <c:order val="2"/>
          <c:tx>
            <c:strRef>
              <c:f>'Emission intensity per fuel'!$D$2</c:f>
              <c:strCache>
                <c:ptCount val="1"/>
                <c:pt idx="0">
                  <c:v>Lower</c:v>
                </c:pt>
              </c:strCache>
            </c:strRef>
          </c:tx>
          <c:spPr>
            <a:ln w="25400" cap="rnd">
              <a:noFill/>
              <a:round/>
            </a:ln>
            <a:effectLst/>
          </c:spPr>
          <c:marker>
            <c:symbol val="dot"/>
            <c:size val="3"/>
            <c:spPr>
              <a:solidFill>
                <a:schemeClr val="accent3"/>
              </a:solidFill>
              <a:ln w="9525">
                <a:solidFill>
                  <a:schemeClr val="lt1"/>
                </a:solidFill>
              </a:ln>
              <a:effectLst/>
            </c:spPr>
          </c:marker>
          <c:cat>
            <c:strRef>
              <c:f>'Emission intensity per fuel'!$A$3:$A$9</c:f>
              <c:strCache>
                <c:ptCount val="7"/>
                <c:pt idx="0">
                  <c:v>Coal</c:v>
                </c:pt>
                <c:pt idx="1">
                  <c:v>Oil</c:v>
                </c:pt>
                <c:pt idx="2">
                  <c:v>Gas</c:v>
                </c:pt>
                <c:pt idx="3">
                  <c:v>Solar</c:v>
                </c:pt>
                <c:pt idx="4">
                  <c:v>Nuclear</c:v>
                </c:pt>
                <c:pt idx="5">
                  <c:v>Hydro</c:v>
                </c:pt>
                <c:pt idx="6">
                  <c:v>Wind</c:v>
                </c:pt>
              </c:strCache>
            </c:strRef>
          </c:cat>
          <c:val>
            <c:numRef>
              <c:f>'Emission intensity per fuel'!$D$3:$D$9</c:f>
              <c:numCache>
                <c:formatCode>0</c:formatCode>
                <c:ptCount val="7"/>
                <c:pt idx="0">
                  <c:v>752.44299674267097</c:v>
                </c:pt>
                <c:pt idx="1">
                  <c:v>542.67100977198697</c:v>
                </c:pt>
                <c:pt idx="2">
                  <c:v>360.26058631921802</c:v>
                </c:pt>
                <c:pt idx="3">
                  <c:v>6.8403908794789396</c:v>
                </c:pt>
                <c:pt idx="4">
                  <c:v>4.5602605863192904</c:v>
                </c:pt>
                <c:pt idx="5">
                  <c:v>2.2801302931596399</c:v>
                </c:pt>
                <c:pt idx="6">
                  <c:v>4.5602605863192904</c:v>
                </c:pt>
              </c:numCache>
            </c:numRef>
          </c:val>
          <c:smooth val="0"/>
          <c:extLst>
            <c:ext xmlns:c16="http://schemas.microsoft.com/office/drawing/2014/chart" uri="{C3380CC4-5D6E-409C-BE32-E72D297353CC}">
              <c16:uniqueId val="{00000002-112A-B046-A700-8E458FD0898D}"/>
            </c:ext>
          </c:extLst>
        </c:ser>
        <c:dLbls>
          <c:showLegendKey val="0"/>
          <c:showVal val="0"/>
          <c:showCatName val="0"/>
          <c:showSerName val="0"/>
          <c:showPercent val="0"/>
          <c:showBubbleSize val="0"/>
        </c:dLbls>
        <c:hiLowLines>
          <c:spPr>
            <a:ln w="9525" cap="flat" cmpd="sng" algn="ctr">
              <a:solidFill>
                <a:schemeClr val="tx1">
                  <a:lumMod val="75000"/>
                  <a:lumOff val="25000"/>
                </a:schemeClr>
              </a:solidFill>
              <a:round/>
            </a:ln>
            <a:effectLst/>
          </c:spPr>
        </c:hiLowLines>
        <c:axId val="492106783"/>
        <c:axId val="492108415"/>
      </c:stockChart>
      <c:catAx>
        <c:axId val="4921067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492108415"/>
        <c:crosses val="autoZero"/>
        <c:auto val="1"/>
        <c:lblAlgn val="ctr"/>
        <c:lblOffset val="100"/>
        <c:noMultiLvlLbl val="0"/>
      </c:catAx>
      <c:valAx>
        <c:axId val="49210841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4921067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1"/>
          <c:order val="0"/>
          <c:tx>
            <c:strRef>
              <c:f>'Emission intensity per fuel'!$H$2</c:f>
              <c:strCache>
                <c:ptCount val="1"/>
                <c:pt idx="0">
                  <c:v>GHG Emissions, t CO2 equivalent /GWh</c:v>
                </c:pt>
              </c:strCache>
            </c:strRef>
          </c:tx>
          <c:spPr>
            <a:solidFill>
              <a:schemeClr val="accent2"/>
            </a:solidFill>
            <a:ln w="25400">
              <a:noFill/>
            </a:ln>
            <a:effectLst/>
          </c:spPr>
          <c:invertIfNegative val="0"/>
          <c:errBars>
            <c:errBarType val="both"/>
            <c:errValType val="cust"/>
            <c:noEndCap val="0"/>
            <c:plus>
              <c:numRef>
                <c:f>'Emission intensity per fuel'!$E$3:$E$9</c:f>
                <c:numCache>
                  <c:formatCode>General</c:formatCode>
                  <c:ptCount val="7"/>
                  <c:pt idx="0">
                    <c:v>414.98371335504305</c:v>
                  </c:pt>
                  <c:pt idx="1">
                    <c:v>193.81107491856608</c:v>
                  </c:pt>
                  <c:pt idx="2">
                    <c:v>387.62214983713307</c:v>
                  </c:pt>
                  <c:pt idx="3">
                    <c:v>638.43648208469006</c:v>
                  </c:pt>
                  <c:pt idx="4">
                    <c:v>93.485342019543396</c:v>
                  </c:pt>
                  <c:pt idx="5">
                    <c:v>205.21172638436462</c:v>
                  </c:pt>
                  <c:pt idx="6">
                    <c:v>100.3257328990226</c:v>
                  </c:pt>
                </c:numCache>
              </c:numRef>
            </c:plus>
            <c:minus>
              <c:numRef>
                <c:f>'Emission intensity per fuel'!$F$3:$F$9</c:f>
                <c:numCache>
                  <c:formatCode>General</c:formatCode>
                  <c:ptCount val="7"/>
                  <c:pt idx="0">
                    <c:v>139.08794788273599</c:v>
                  </c:pt>
                  <c:pt idx="1">
                    <c:v>193.81107491856699</c:v>
                  </c:pt>
                  <c:pt idx="2">
                    <c:v>141.36807817589596</c:v>
                  </c:pt>
                  <c:pt idx="3">
                    <c:v>82.084690553745958</c:v>
                  </c:pt>
                  <c:pt idx="4">
                    <c:v>27.361563517915307</c:v>
                  </c:pt>
                  <c:pt idx="5">
                    <c:v>25.081433224755759</c:v>
                  </c:pt>
                  <c:pt idx="6">
                    <c:v>22.801302931596108</c:v>
                  </c:pt>
                </c:numCache>
              </c:numRef>
            </c:minus>
            <c:spPr>
              <a:noFill/>
              <a:ln w="9525" cap="flat" cmpd="sng" algn="ctr">
                <a:solidFill>
                  <a:schemeClr val="tx1">
                    <a:lumMod val="65000"/>
                    <a:lumOff val="35000"/>
                  </a:schemeClr>
                </a:solidFill>
                <a:round/>
              </a:ln>
              <a:effectLst/>
            </c:spPr>
          </c:errBars>
          <c:cat>
            <c:strRef>
              <c:f>'Emission intensity per fuel'!$A$3:$A$9</c:f>
              <c:strCache>
                <c:ptCount val="7"/>
                <c:pt idx="0">
                  <c:v>Coal</c:v>
                </c:pt>
                <c:pt idx="1">
                  <c:v>Oil</c:v>
                </c:pt>
                <c:pt idx="2">
                  <c:v>Gas</c:v>
                </c:pt>
                <c:pt idx="3">
                  <c:v>Solar</c:v>
                </c:pt>
                <c:pt idx="4">
                  <c:v>Nuclear</c:v>
                </c:pt>
                <c:pt idx="5">
                  <c:v>Hydro</c:v>
                </c:pt>
                <c:pt idx="6">
                  <c:v>Wind</c:v>
                </c:pt>
              </c:strCache>
            </c:strRef>
          </c:cat>
          <c:val>
            <c:numRef>
              <c:f>'Emission intensity per fuel'!$C$3:$C$9</c:f>
              <c:numCache>
                <c:formatCode>0</c:formatCode>
                <c:ptCount val="7"/>
                <c:pt idx="0">
                  <c:v>891.53094462540696</c:v>
                </c:pt>
                <c:pt idx="1">
                  <c:v>736.48208469055396</c:v>
                </c:pt>
                <c:pt idx="2">
                  <c:v>501.62866449511398</c:v>
                </c:pt>
                <c:pt idx="3">
                  <c:v>88.925081433224904</c:v>
                </c:pt>
                <c:pt idx="4">
                  <c:v>31.921824104234599</c:v>
                </c:pt>
                <c:pt idx="5">
                  <c:v>27.3615635179154</c:v>
                </c:pt>
                <c:pt idx="6">
                  <c:v>27.3615635179154</c:v>
                </c:pt>
              </c:numCache>
            </c:numRef>
          </c:val>
          <c:extLst>
            <c:ext xmlns:c16="http://schemas.microsoft.com/office/drawing/2014/chart" uri="{C3380CC4-5D6E-409C-BE32-E72D297353CC}">
              <c16:uniqueId val="{00000001-112A-B046-A700-8E458FD0898D}"/>
            </c:ext>
          </c:extLst>
        </c:ser>
        <c:dLbls>
          <c:showLegendKey val="0"/>
          <c:showVal val="0"/>
          <c:showCatName val="0"/>
          <c:showSerName val="0"/>
          <c:showPercent val="0"/>
          <c:showBubbleSize val="0"/>
        </c:dLbls>
        <c:gapWidth val="150"/>
        <c:axId val="492106783"/>
        <c:axId val="492108415"/>
      </c:barChart>
      <c:catAx>
        <c:axId val="4921067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492108415"/>
        <c:crosses val="autoZero"/>
        <c:auto val="1"/>
        <c:lblAlgn val="ctr"/>
        <c:lblOffset val="100"/>
        <c:noMultiLvlLbl val="0"/>
      </c:catAx>
      <c:valAx>
        <c:axId val="49210841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r>
                  <a:rPr lang="en-US" sz="900" b="0" i="0" u="none" strike="noStrike" baseline="0">
                    <a:effectLst/>
                  </a:rPr>
                  <a:t>t CO2 equivalent /GWh</a:t>
                </a:r>
                <a:r>
                  <a:rPr lang="en-US" sz="900" b="0" i="0" u="none" strike="noStrike" baseline="0"/>
                  <a:t> </a:t>
                </a:r>
                <a:endParaRPr lang="en-GB"/>
              </a:p>
            </c:rich>
          </c:tx>
          <c:overlay val="0"/>
          <c:spPr>
            <a:noFill/>
            <a:ln>
              <a:noFill/>
            </a:ln>
            <a:effectLst/>
          </c:spPr>
          <c:txPr>
            <a:bodyPr rot="-54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4921067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r>
              <a:rPr kumimoji="0" lang="en-GB" sz="1400" b="0" i="0" u="none" strike="noStrike" kern="0" cap="none" spc="0" normalizeH="0" baseline="0" noProof="0">
                <a:ln>
                  <a:noFill/>
                </a:ln>
                <a:solidFill>
                  <a:sysClr val="windowText" lastClr="000000">
                    <a:lumMod val="65000"/>
                    <a:lumOff val="35000"/>
                  </a:sysClr>
                </a:solidFill>
                <a:effectLst/>
                <a:uLnTx/>
                <a:uFillTx/>
                <a:latin typeface="Calibri" panose="020F0502020204030204"/>
              </a:rPr>
              <a:t>Market share of electric vehicles</a:t>
            </a:r>
          </a:p>
        </c:rich>
      </c:tx>
      <c:overlay val="0"/>
      <c:spPr>
        <a:noFill/>
        <a:ln>
          <a:noFill/>
        </a:ln>
        <a:effectLst/>
      </c:spPr>
      <c:txPr>
        <a:bodyPr rot="0" spcFirstLastPara="1" vertOverflow="ellipsis" vert="horz" wrap="square" anchor="ctr" anchorCtr="1"/>
        <a:lstStyle/>
        <a:p>
          <a:pPr>
            <a:defRPr sz="1400" b="0" i="0" u="none" strike="noStrike" baseline="0">
              <a:solidFill>
                <a:schemeClr val="tx1">
                  <a:lumMod val="65000"/>
                  <a:lumOff val="35000"/>
                </a:schemeClr>
              </a:solidFill>
              <a:latin typeface="+mn-lt"/>
              <a:ea typeface="+mn-ea"/>
              <a:cs typeface="+mn-cs"/>
            </a:defRPr>
          </a:pPr>
          <a:endParaRPr lang="en-US"/>
        </a:p>
      </c:txPr>
    </c:title>
    <c:autoTitleDeleted val="0"/>
    <c:plotArea>
      <c:layout/>
      <c:lineChart>
        <c:grouping val="stacked"/>
        <c:varyColors val="0"/>
        <c:ser>
          <c:idx val="0"/>
          <c:order val="0"/>
          <c:spPr>
            <a:ln w="28575" cap="rnd">
              <a:solidFill>
                <a:schemeClr val="accent1"/>
              </a:solidFill>
              <a:round/>
            </a:ln>
            <a:effectLst/>
          </c:spPr>
          <c:marker>
            <c:symbol val="none"/>
          </c:marker>
          <c:cat>
            <c:numRef>
              <c:f>'Electric Vehicles'!$A$2:$AJ$2</c:f>
              <c:numCache>
                <c:formatCode>General</c:formatCode>
                <c:ptCount val="36"/>
                <c:pt idx="0">
                  <c:v>2015</c:v>
                </c:pt>
                <c:pt idx="1">
                  <c:v>2016</c:v>
                </c:pt>
                <c:pt idx="2">
                  <c:v>2017</c:v>
                </c:pt>
                <c:pt idx="3">
                  <c:v>2018</c:v>
                </c:pt>
                <c:pt idx="4">
                  <c:v>2019</c:v>
                </c:pt>
                <c:pt idx="5">
                  <c:v>2020</c:v>
                </c:pt>
                <c:pt idx="6">
                  <c:v>2021</c:v>
                </c:pt>
                <c:pt idx="7">
                  <c:v>2022</c:v>
                </c:pt>
                <c:pt idx="8">
                  <c:v>2023</c:v>
                </c:pt>
                <c:pt idx="9">
                  <c:v>2024</c:v>
                </c:pt>
                <c:pt idx="10">
                  <c:v>2025</c:v>
                </c:pt>
                <c:pt idx="11">
                  <c:v>2026</c:v>
                </c:pt>
                <c:pt idx="12">
                  <c:v>2027</c:v>
                </c:pt>
                <c:pt idx="13">
                  <c:v>2028</c:v>
                </c:pt>
                <c:pt idx="14">
                  <c:v>2029</c:v>
                </c:pt>
                <c:pt idx="15">
                  <c:v>2030</c:v>
                </c:pt>
                <c:pt idx="16">
                  <c:v>2031</c:v>
                </c:pt>
                <c:pt idx="17">
                  <c:v>2032</c:v>
                </c:pt>
                <c:pt idx="18">
                  <c:v>2033</c:v>
                </c:pt>
                <c:pt idx="19">
                  <c:v>2034</c:v>
                </c:pt>
                <c:pt idx="20">
                  <c:v>2035</c:v>
                </c:pt>
                <c:pt idx="21">
                  <c:v>2036</c:v>
                </c:pt>
                <c:pt idx="22">
                  <c:v>2037</c:v>
                </c:pt>
                <c:pt idx="23">
                  <c:v>2038</c:v>
                </c:pt>
                <c:pt idx="24">
                  <c:v>2039</c:v>
                </c:pt>
                <c:pt idx="25">
                  <c:v>2040</c:v>
                </c:pt>
                <c:pt idx="26">
                  <c:v>2041</c:v>
                </c:pt>
                <c:pt idx="27">
                  <c:v>2042</c:v>
                </c:pt>
                <c:pt idx="28">
                  <c:v>2043</c:v>
                </c:pt>
                <c:pt idx="29">
                  <c:v>2044</c:v>
                </c:pt>
                <c:pt idx="30">
                  <c:v>2045</c:v>
                </c:pt>
                <c:pt idx="31">
                  <c:v>2046</c:v>
                </c:pt>
                <c:pt idx="32">
                  <c:v>2047</c:v>
                </c:pt>
                <c:pt idx="33">
                  <c:v>2048</c:v>
                </c:pt>
                <c:pt idx="34">
                  <c:v>2049</c:v>
                </c:pt>
                <c:pt idx="35">
                  <c:v>2050</c:v>
                </c:pt>
              </c:numCache>
            </c:numRef>
          </c:cat>
          <c:val>
            <c:numRef>
              <c:f>'Electric Vehicles'!$A$1:$AJ$1</c:f>
              <c:numCache>
                <c:formatCode>General</c:formatCode>
                <c:ptCount val="36"/>
                <c:pt idx="0">
                  <c:v>0</c:v>
                </c:pt>
                <c:pt idx="1">
                  <c:v>0.1</c:v>
                </c:pt>
                <c:pt idx="2">
                  <c:v>0.4</c:v>
                </c:pt>
                <c:pt idx="3">
                  <c:v>0.9</c:v>
                </c:pt>
                <c:pt idx="4">
                  <c:v>1.0445814923907499</c:v>
                </c:pt>
                <c:pt idx="5">
                  <c:v>1.37871256750121</c:v>
                </c:pt>
                <c:pt idx="6">
                  <c:v>2.04697471772212</c:v>
                </c:pt>
                <c:pt idx="7">
                  <c:v>3.0493679430534901</c:v>
                </c:pt>
                <c:pt idx="8">
                  <c:v>4.0517611683848598</c:v>
                </c:pt>
                <c:pt idx="9">
                  <c:v>5.3882854688266901</c:v>
                </c:pt>
                <c:pt idx="10">
                  <c:v>6.7248097692685196</c:v>
                </c:pt>
                <c:pt idx="11">
                  <c:v>8.3954651448208004</c:v>
                </c:pt>
                <c:pt idx="12">
                  <c:v>9.7319894452626308</c:v>
                </c:pt>
                <c:pt idx="13">
                  <c:v>11.068513745704401</c:v>
                </c:pt>
                <c:pt idx="14">
                  <c:v>12.405038046146201</c:v>
                </c:pt>
                <c:pt idx="15">
                  <c:v>13.7415623465881</c:v>
                </c:pt>
                <c:pt idx="16">
                  <c:v>15.4122177221403</c:v>
                </c:pt>
                <c:pt idx="17">
                  <c:v>18.4193973981345</c:v>
                </c:pt>
                <c:pt idx="18">
                  <c:v>21.426577074128598</c:v>
                </c:pt>
                <c:pt idx="19">
                  <c:v>24.433756750122701</c:v>
                </c:pt>
                <c:pt idx="20">
                  <c:v>27.775067501227198</c:v>
                </c:pt>
                <c:pt idx="21">
                  <c:v>31.450509327442301</c:v>
                </c:pt>
                <c:pt idx="22">
                  <c:v>34.4576890034364</c:v>
                </c:pt>
                <c:pt idx="23">
                  <c:v>39.135524054982803</c:v>
                </c:pt>
                <c:pt idx="24">
                  <c:v>45.149883406971</c:v>
                </c:pt>
                <c:pt idx="25">
                  <c:v>48.825325233186</c:v>
                </c:pt>
                <c:pt idx="26">
                  <c:v>51.498373834069703</c:v>
                </c:pt>
                <c:pt idx="27">
                  <c:v>53.169029209621897</c:v>
                </c:pt>
                <c:pt idx="28">
                  <c:v>55.507946735395102</c:v>
                </c:pt>
                <c:pt idx="29">
                  <c:v>57.512733186057901</c:v>
                </c:pt>
                <c:pt idx="30">
                  <c:v>59.183388561610201</c:v>
                </c:pt>
                <c:pt idx="31">
                  <c:v>61.1881750122729</c:v>
                </c:pt>
                <c:pt idx="32">
                  <c:v>61.1881750122729</c:v>
                </c:pt>
                <c:pt idx="33">
                  <c:v>63.1929614629356</c:v>
                </c:pt>
                <c:pt idx="34">
                  <c:v>66.200141138929794</c:v>
                </c:pt>
                <c:pt idx="35">
                  <c:v>69.207320814923904</c:v>
                </c:pt>
              </c:numCache>
            </c:numRef>
          </c:val>
          <c:smooth val="0"/>
          <c:extLst>
            <c:ext xmlns:c16="http://schemas.microsoft.com/office/drawing/2014/chart" uri="{C3380CC4-5D6E-409C-BE32-E72D297353CC}">
              <c16:uniqueId val="{00000000-052E-F148-905F-7EA6B1F390D4}"/>
            </c:ext>
          </c:extLst>
        </c:ser>
        <c:dLbls>
          <c:showLegendKey val="0"/>
          <c:showVal val="0"/>
          <c:showCatName val="0"/>
          <c:showSerName val="0"/>
          <c:showPercent val="0"/>
          <c:showBubbleSize val="0"/>
        </c:dLbls>
        <c:smooth val="0"/>
        <c:axId val="908109728"/>
        <c:axId val="829575088"/>
      </c:lineChart>
      <c:catAx>
        <c:axId val="9081097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829575088"/>
        <c:crosses val="autoZero"/>
        <c:auto val="1"/>
        <c:lblAlgn val="ctr"/>
        <c:lblOffset val="100"/>
        <c:noMultiLvlLbl val="0"/>
      </c:catAx>
      <c:valAx>
        <c:axId val="8295750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908109728"/>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GB"/>
              <a:t>Wind</a:t>
            </a:r>
            <a:r>
              <a:rPr lang="en-GB" baseline="0"/>
              <a:t> Turbine Height and Power Evolution</a:t>
            </a:r>
            <a:endParaRPr lang="en-GB"/>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view3D>
      <c:rotX val="50"/>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ndard"/>
        <c:varyColors val="0"/>
        <c:ser>
          <c:idx val="1"/>
          <c:order val="0"/>
          <c:tx>
            <c:strRef>
              <c:f>'Wind Turbine evolution'!$B$1</c:f>
              <c:strCache>
                <c:ptCount val="1"/>
                <c:pt idx="0">
                  <c:v>Power (mW)</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numRef>
              <c:f>'Wind Turbine evolution'!$A$2:$A$9</c:f>
              <c:numCache>
                <c:formatCode>General</c:formatCode>
                <c:ptCount val="8"/>
                <c:pt idx="0">
                  <c:v>1990</c:v>
                </c:pt>
                <c:pt idx="1">
                  <c:v>1995</c:v>
                </c:pt>
                <c:pt idx="2">
                  <c:v>2000</c:v>
                </c:pt>
                <c:pt idx="3">
                  <c:v>2005</c:v>
                </c:pt>
                <c:pt idx="4">
                  <c:v>2010</c:v>
                </c:pt>
                <c:pt idx="5">
                  <c:v>2015</c:v>
                </c:pt>
                <c:pt idx="6">
                  <c:v>2020</c:v>
                </c:pt>
                <c:pt idx="7">
                  <c:v>2025</c:v>
                </c:pt>
              </c:numCache>
            </c:numRef>
          </c:cat>
          <c:val>
            <c:numRef>
              <c:f>'Wind Turbine evolution'!$B$2:$B$9</c:f>
              <c:numCache>
                <c:formatCode>0.0</c:formatCode>
                <c:ptCount val="8"/>
                <c:pt idx="0">
                  <c:v>0.5</c:v>
                </c:pt>
                <c:pt idx="1">
                  <c:v>1.2</c:v>
                </c:pt>
                <c:pt idx="2">
                  <c:v>2</c:v>
                </c:pt>
                <c:pt idx="3">
                  <c:v>4</c:v>
                </c:pt>
                <c:pt idx="4">
                  <c:v>7</c:v>
                </c:pt>
                <c:pt idx="5">
                  <c:v>9</c:v>
                </c:pt>
                <c:pt idx="6">
                  <c:v>10.14</c:v>
                </c:pt>
                <c:pt idx="7">
                  <c:v>15</c:v>
                </c:pt>
              </c:numCache>
            </c:numRef>
          </c:val>
          <c:extLst>
            <c:ext xmlns:c16="http://schemas.microsoft.com/office/drawing/2014/chart" uri="{C3380CC4-5D6E-409C-BE32-E72D297353CC}">
              <c16:uniqueId val="{00000001-56D8-1245-8434-A5D3F0564AE7}"/>
            </c:ext>
          </c:extLst>
        </c:ser>
        <c:ser>
          <c:idx val="0"/>
          <c:order val="1"/>
          <c:tx>
            <c:strRef>
              <c:f>'Wind Turbine evolution'!$C$1</c:f>
              <c:strCache>
                <c:ptCount val="1"/>
                <c:pt idx="0">
                  <c:v>Height (m)</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2">
                          <a:lumMod val="35000"/>
                          <a:lumOff val="65000"/>
                        </a:schemeClr>
                      </a:solidFill>
                    </a:ln>
                    <a:effectLst/>
                  </c:spPr>
                </c15:leaderLines>
              </c:ext>
            </c:extLst>
          </c:dLbls>
          <c:cat>
            <c:numRef>
              <c:f>'Wind Turbine evolution'!$A$2:$A$9</c:f>
              <c:numCache>
                <c:formatCode>General</c:formatCode>
                <c:ptCount val="8"/>
                <c:pt idx="0">
                  <c:v>1990</c:v>
                </c:pt>
                <c:pt idx="1">
                  <c:v>1995</c:v>
                </c:pt>
                <c:pt idx="2">
                  <c:v>2000</c:v>
                </c:pt>
                <c:pt idx="3">
                  <c:v>2005</c:v>
                </c:pt>
                <c:pt idx="4">
                  <c:v>2010</c:v>
                </c:pt>
                <c:pt idx="5">
                  <c:v>2015</c:v>
                </c:pt>
                <c:pt idx="6">
                  <c:v>2020</c:v>
                </c:pt>
                <c:pt idx="7">
                  <c:v>2025</c:v>
                </c:pt>
              </c:numCache>
            </c:numRef>
          </c:cat>
          <c:val>
            <c:numRef>
              <c:f>'Wind Turbine evolution'!$C$2:$C$9</c:f>
              <c:numCache>
                <c:formatCode>0</c:formatCode>
                <c:ptCount val="8"/>
                <c:pt idx="0">
                  <c:v>70</c:v>
                </c:pt>
                <c:pt idx="1">
                  <c:v>80</c:v>
                </c:pt>
                <c:pt idx="2">
                  <c:v>109.96015936254901</c:v>
                </c:pt>
                <c:pt idx="3">
                  <c:v>150</c:v>
                </c:pt>
                <c:pt idx="4">
                  <c:v>174.50199203187199</c:v>
                </c:pt>
                <c:pt idx="5">
                  <c:v>224.70119521912301</c:v>
                </c:pt>
                <c:pt idx="6">
                  <c:v>245.338645418326</c:v>
                </c:pt>
                <c:pt idx="7">
                  <c:v>300</c:v>
                </c:pt>
              </c:numCache>
            </c:numRef>
          </c:val>
          <c:shape val="pyramid"/>
          <c:extLst>
            <c:ext xmlns:c16="http://schemas.microsoft.com/office/drawing/2014/chart" uri="{C3380CC4-5D6E-409C-BE32-E72D297353CC}">
              <c16:uniqueId val="{00000000-56D8-1245-8434-A5D3F0564AE7}"/>
            </c:ext>
          </c:extLst>
        </c:ser>
        <c:dLbls>
          <c:showLegendKey val="0"/>
          <c:showVal val="1"/>
          <c:showCatName val="0"/>
          <c:showSerName val="0"/>
          <c:showPercent val="0"/>
          <c:showBubbleSize val="0"/>
        </c:dLbls>
        <c:gapWidth val="150"/>
        <c:shape val="box"/>
        <c:axId val="416208751"/>
        <c:axId val="415894111"/>
        <c:axId val="418362847"/>
      </c:bar3DChart>
      <c:catAx>
        <c:axId val="416208751"/>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15894111"/>
        <c:crosses val="autoZero"/>
        <c:auto val="1"/>
        <c:lblAlgn val="ctr"/>
        <c:lblOffset val="100"/>
        <c:noMultiLvlLbl val="0"/>
      </c:catAx>
      <c:valAx>
        <c:axId val="415894111"/>
        <c:scaling>
          <c:orientation val="minMax"/>
        </c:scaling>
        <c:delete val="0"/>
        <c:axPos val="l"/>
        <c:majorGridlines>
          <c:spPr>
            <a:ln w="9525" cap="flat" cmpd="sng" algn="ctr">
              <a:solidFill>
                <a:schemeClr val="tx2">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16208751"/>
        <c:crosses val="autoZero"/>
        <c:crossBetween val="between"/>
      </c:valAx>
      <c:serAx>
        <c:axId val="418362847"/>
        <c:scaling>
          <c:orientation val="minMax"/>
        </c:scaling>
        <c:delete val="0"/>
        <c:axPos val="b"/>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415894111"/>
        <c:crosses val="autoZero"/>
      </c:ser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'Electricity Demand'!$B$5</c:f>
              <c:strCache>
                <c:ptCount val="1"/>
                <c:pt idx="0">
                  <c:v>World Electricity Consumption, Billion Kwh</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'Electricity Demand'!$A$6:$A$76</c:f>
              <c:numCache>
                <c:formatCode>General</c:formatCode>
                <c:ptCount val="71"/>
                <c:pt idx="0">
                  <c:v>1980</c:v>
                </c:pt>
                <c:pt idx="1">
                  <c:v>1981</c:v>
                </c:pt>
                <c:pt idx="2">
                  <c:v>1982</c:v>
                </c:pt>
                <c:pt idx="3">
                  <c:v>1983</c:v>
                </c:pt>
                <c:pt idx="4">
                  <c:v>1984</c:v>
                </c:pt>
                <c:pt idx="5">
                  <c:v>1985</c:v>
                </c:pt>
                <c:pt idx="6">
                  <c:v>1986</c:v>
                </c:pt>
                <c:pt idx="7">
                  <c:v>1987</c:v>
                </c:pt>
                <c:pt idx="8">
                  <c:v>1988</c:v>
                </c:pt>
                <c:pt idx="9">
                  <c:v>1989</c:v>
                </c:pt>
                <c:pt idx="10">
                  <c:v>1990</c:v>
                </c:pt>
                <c:pt idx="11">
                  <c:v>1991</c:v>
                </c:pt>
                <c:pt idx="12">
                  <c:v>1992</c:v>
                </c:pt>
                <c:pt idx="13">
                  <c:v>1993</c:v>
                </c:pt>
                <c:pt idx="14">
                  <c:v>1994</c:v>
                </c:pt>
                <c:pt idx="15">
                  <c:v>1995</c:v>
                </c:pt>
                <c:pt idx="16">
                  <c:v>1996</c:v>
                </c:pt>
                <c:pt idx="17">
                  <c:v>1997</c:v>
                </c:pt>
                <c:pt idx="18">
                  <c:v>1998</c:v>
                </c:pt>
                <c:pt idx="19">
                  <c:v>1999</c:v>
                </c:pt>
                <c:pt idx="20">
                  <c:v>2000</c:v>
                </c:pt>
                <c:pt idx="21">
                  <c:v>2001</c:v>
                </c:pt>
                <c:pt idx="22">
                  <c:v>2002</c:v>
                </c:pt>
                <c:pt idx="23">
                  <c:v>2003</c:v>
                </c:pt>
                <c:pt idx="24">
                  <c:v>2004</c:v>
                </c:pt>
                <c:pt idx="25">
                  <c:v>2005</c:v>
                </c:pt>
                <c:pt idx="26">
                  <c:v>2006</c:v>
                </c:pt>
                <c:pt idx="27">
                  <c:v>2007</c:v>
                </c:pt>
                <c:pt idx="28">
                  <c:v>2008</c:v>
                </c:pt>
                <c:pt idx="29">
                  <c:v>2009</c:v>
                </c:pt>
                <c:pt idx="30">
                  <c:v>2010</c:v>
                </c:pt>
                <c:pt idx="31">
                  <c:v>2011</c:v>
                </c:pt>
                <c:pt idx="32">
                  <c:v>2012</c:v>
                </c:pt>
                <c:pt idx="33">
                  <c:v>2013</c:v>
                </c:pt>
                <c:pt idx="34">
                  <c:v>2014</c:v>
                </c:pt>
                <c:pt idx="35">
                  <c:v>2015</c:v>
                </c:pt>
                <c:pt idx="36">
                  <c:v>2016</c:v>
                </c:pt>
                <c:pt idx="37">
                  <c:v>2017</c:v>
                </c:pt>
                <c:pt idx="38">
                  <c:v>2018</c:v>
                </c:pt>
                <c:pt idx="39">
                  <c:v>2019</c:v>
                </c:pt>
                <c:pt idx="40">
                  <c:v>2020</c:v>
                </c:pt>
                <c:pt idx="41">
                  <c:v>2021</c:v>
                </c:pt>
                <c:pt idx="42">
                  <c:v>2022</c:v>
                </c:pt>
                <c:pt idx="43">
                  <c:v>2023</c:v>
                </c:pt>
                <c:pt idx="44">
                  <c:v>2024</c:v>
                </c:pt>
                <c:pt idx="45">
                  <c:v>2025</c:v>
                </c:pt>
                <c:pt idx="46">
                  <c:v>2026</c:v>
                </c:pt>
                <c:pt idx="47">
                  <c:v>2027</c:v>
                </c:pt>
                <c:pt idx="48">
                  <c:v>2028</c:v>
                </c:pt>
                <c:pt idx="49">
                  <c:v>2029</c:v>
                </c:pt>
                <c:pt idx="50">
                  <c:v>2030</c:v>
                </c:pt>
                <c:pt idx="51">
                  <c:v>2031</c:v>
                </c:pt>
                <c:pt idx="52">
                  <c:v>2032</c:v>
                </c:pt>
                <c:pt idx="53">
                  <c:v>2033</c:v>
                </c:pt>
                <c:pt idx="54">
                  <c:v>2034</c:v>
                </c:pt>
                <c:pt idx="55">
                  <c:v>2035</c:v>
                </c:pt>
                <c:pt idx="56">
                  <c:v>2036</c:v>
                </c:pt>
                <c:pt idx="57">
                  <c:v>2037</c:v>
                </c:pt>
                <c:pt idx="58">
                  <c:v>2038</c:v>
                </c:pt>
                <c:pt idx="59">
                  <c:v>2039</c:v>
                </c:pt>
                <c:pt idx="60">
                  <c:v>2040</c:v>
                </c:pt>
                <c:pt idx="61">
                  <c:v>2041</c:v>
                </c:pt>
                <c:pt idx="62">
                  <c:v>2042</c:v>
                </c:pt>
                <c:pt idx="63">
                  <c:v>2043</c:v>
                </c:pt>
                <c:pt idx="64">
                  <c:v>2044</c:v>
                </c:pt>
                <c:pt idx="65">
                  <c:v>2045</c:v>
                </c:pt>
                <c:pt idx="66">
                  <c:v>2046</c:v>
                </c:pt>
                <c:pt idx="67">
                  <c:v>2047</c:v>
                </c:pt>
                <c:pt idx="68">
                  <c:v>2048</c:v>
                </c:pt>
                <c:pt idx="69">
                  <c:v>2049</c:v>
                </c:pt>
                <c:pt idx="70">
                  <c:v>2050</c:v>
                </c:pt>
              </c:numCache>
            </c:numRef>
          </c:cat>
          <c:val>
            <c:numRef>
              <c:f>'Electricity Demand'!$B$6:$B$76</c:f>
              <c:numCache>
                <c:formatCode>General</c:formatCode>
                <c:ptCount val="71"/>
                <c:pt idx="0">
                  <c:v>7323.8693919993002</c:v>
                </c:pt>
                <c:pt idx="1">
                  <c:v>7410.5231394296998</c:v>
                </c:pt>
                <c:pt idx="2">
                  <c:v>7569.0682847316002</c:v>
                </c:pt>
                <c:pt idx="3">
                  <c:v>7871.2174734506998</c:v>
                </c:pt>
                <c:pt idx="4">
                  <c:v>8361.1925339570007</c:v>
                </c:pt>
                <c:pt idx="5">
                  <c:v>8658.6824051436997</c:v>
                </c:pt>
                <c:pt idx="6">
                  <c:v>8885.0570419126998</c:v>
                </c:pt>
                <c:pt idx="7">
                  <c:v>9274.9378463393004</c:v>
                </c:pt>
                <c:pt idx="8">
                  <c:v>9694.4709351449001</c:v>
                </c:pt>
                <c:pt idx="9">
                  <c:v>10124.556422422</c:v>
                </c:pt>
                <c:pt idx="10">
                  <c:v>10391.15772318</c:v>
                </c:pt>
                <c:pt idx="11">
                  <c:v>10595.132686499999</c:v>
                </c:pt>
                <c:pt idx="12">
                  <c:v>10660.59725178</c:v>
                </c:pt>
                <c:pt idx="13">
                  <c:v>10867.96734076</c:v>
                </c:pt>
                <c:pt idx="14">
                  <c:v>11117.968673359999</c:v>
                </c:pt>
                <c:pt idx="15">
                  <c:v>11482.09813287</c:v>
                </c:pt>
                <c:pt idx="16">
                  <c:v>11813.43763885</c:v>
                </c:pt>
                <c:pt idx="17">
                  <c:v>12128.29129476</c:v>
                </c:pt>
                <c:pt idx="18">
                  <c:v>12439.155009730001</c:v>
                </c:pt>
                <c:pt idx="19">
                  <c:v>12702.987016720001</c:v>
                </c:pt>
                <c:pt idx="20">
                  <c:v>13250.994041815</c:v>
                </c:pt>
                <c:pt idx="21">
                  <c:v>13516.443299905</c:v>
                </c:pt>
                <c:pt idx="22">
                  <c:v>13961.806586864999</c:v>
                </c:pt>
                <c:pt idx="23">
                  <c:v>14485.511271736001</c:v>
                </c:pt>
                <c:pt idx="24">
                  <c:v>15148.936147726999</c:v>
                </c:pt>
                <c:pt idx="25">
                  <c:v>15743.688780181999</c:v>
                </c:pt>
                <c:pt idx="26">
                  <c:v>16432.616553168999</c:v>
                </c:pt>
                <c:pt idx="27">
                  <c:v>17212.481852077999</c:v>
                </c:pt>
                <c:pt idx="28">
                  <c:v>17471.879749989999</c:v>
                </c:pt>
                <c:pt idx="29">
                  <c:v>17417.122505709998</c:v>
                </c:pt>
                <c:pt idx="30">
                  <c:v>18643.28894368</c:v>
                </c:pt>
                <c:pt idx="31">
                  <c:v>19324.11722435</c:v>
                </c:pt>
                <c:pt idx="32">
                  <c:v>19712.945606869998</c:v>
                </c:pt>
                <c:pt idx="33">
                  <c:v>20340.041543809999</c:v>
                </c:pt>
                <c:pt idx="34">
                  <c:v>20760.676203350002</c:v>
                </c:pt>
                <c:pt idx="35">
                  <c:v>21191.746734339999</c:v>
                </c:pt>
                <c:pt idx="36">
                  <c:v>21801.176395210001</c:v>
                </c:pt>
              </c:numCache>
            </c:numRef>
          </c:val>
          <c:smooth val="0"/>
          <c:extLst>
            <c:ext xmlns:c16="http://schemas.microsoft.com/office/drawing/2014/chart" uri="{C3380CC4-5D6E-409C-BE32-E72D297353CC}">
              <c16:uniqueId val="{00000000-EDED-6143-9BB1-14CA23FA4473}"/>
            </c:ext>
          </c:extLst>
        </c:ser>
        <c:dLbls>
          <c:showLegendKey val="0"/>
          <c:showVal val="0"/>
          <c:showCatName val="0"/>
          <c:showSerName val="0"/>
          <c:showPercent val="0"/>
          <c:showBubbleSize val="0"/>
        </c:dLbls>
        <c:smooth val="0"/>
        <c:axId val="412320479"/>
        <c:axId val="412322111"/>
      </c:lineChart>
      <c:catAx>
        <c:axId val="4123204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322111"/>
        <c:crosses val="autoZero"/>
        <c:auto val="1"/>
        <c:lblAlgn val="ctr"/>
        <c:lblOffset val="100"/>
        <c:noMultiLvlLbl val="0"/>
      </c:catAx>
      <c:valAx>
        <c:axId val="4123221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23204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Year vs Actual Temp in Degrees C - 1880</a:t>
            </a:r>
            <a:r>
              <a:rPr lang="en-US" baseline="0"/>
              <a:t> - 1900</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NASA_global_annual_mean_temp_an!$D$3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NASA_global_annual_mean_temp_an!$A$5:$A$25</c:f>
              <c:numCache>
                <c:formatCode>General</c:formatCode>
                <c:ptCount val="21"/>
                <c:pt idx="0">
                  <c:v>1880</c:v>
                </c:pt>
                <c:pt idx="1">
                  <c:v>1881</c:v>
                </c:pt>
                <c:pt idx="2">
                  <c:v>1882</c:v>
                </c:pt>
                <c:pt idx="3">
                  <c:v>1883</c:v>
                </c:pt>
                <c:pt idx="4">
                  <c:v>1884</c:v>
                </c:pt>
                <c:pt idx="5">
                  <c:v>1885</c:v>
                </c:pt>
                <c:pt idx="6">
                  <c:v>1886</c:v>
                </c:pt>
                <c:pt idx="7">
                  <c:v>1887</c:v>
                </c:pt>
                <c:pt idx="8">
                  <c:v>1888</c:v>
                </c:pt>
                <c:pt idx="9">
                  <c:v>1889</c:v>
                </c:pt>
                <c:pt idx="10">
                  <c:v>1890</c:v>
                </c:pt>
                <c:pt idx="11">
                  <c:v>1891</c:v>
                </c:pt>
                <c:pt idx="12">
                  <c:v>1892</c:v>
                </c:pt>
                <c:pt idx="13">
                  <c:v>1893</c:v>
                </c:pt>
                <c:pt idx="14">
                  <c:v>1894</c:v>
                </c:pt>
                <c:pt idx="15">
                  <c:v>1895</c:v>
                </c:pt>
                <c:pt idx="16">
                  <c:v>1896</c:v>
                </c:pt>
                <c:pt idx="17">
                  <c:v>1897</c:v>
                </c:pt>
                <c:pt idx="18">
                  <c:v>1898</c:v>
                </c:pt>
                <c:pt idx="19">
                  <c:v>1899</c:v>
                </c:pt>
                <c:pt idx="20">
                  <c:v>1900</c:v>
                </c:pt>
              </c:numCache>
            </c:numRef>
          </c:cat>
          <c:val>
            <c:numRef>
              <c:f>NASA_global_annual_mean_temp_an!$C$5:$C$25</c:f>
              <c:numCache>
                <c:formatCode>General</c:formatCode>
                <c:ptCount val="21"/>
                <c:pt idx="0">
                  <c:v>13.7852</c:v>
                </c:pt>
                <c:pt idx="1">
                  <c:v>13.837199999999999</c:v>
                </c:pt>
                <c:pt idx="2">
                  <c:v>13.8352</c:v>
                </c:pt>
                <c:pt idx="3">
                  <c:v>13.7576</c:v>
                </c:pt>
                <c:pt idx="4">
                  <c:v>13.6991</c:v>
                </c:pt>
                <c:pt idx="5">
                  <c:v>13.6875</c:v>
                </c:pt>
                <c:pt idx="6">
                  <c:v>13.6997</c:v>
                </c:pt>
                <c:pt idx="7">
                  <c:v>13.6511</c:v>
                </c:pt>
                <c:pt idx="8">
                  <c:v>13.7529</c:v>
                </c:pt>
                <c:pt idx="9">
                  <c:v>13.8018</c:v>
                </c:pt>
                <c:pt idx="10">
                  <c:v>13.577999999999999</c:v>
                </c:pt>
                <c:pt idx="11">
                  <c:v>13.646800000000001</c:v>
                </c:pt>
                <c:pt idx="12">
                  <c:v>13.5938</c:v>
                </c:pt>
                <c:pt idx="13">
                  <c:v>13.578799999999999</c:v>
                </c:pt>
                <c:pt idx="14">
                  <c:v>13.619199999999999</c:v>
                </c:pt>
                <c:pt idx="15">
                  <c:v>13.670999999999999</c:v>
                </c:pt>
                <c:pt idx="16">
                  <c:v>13.8026</c:v>
                </c:pt>
                <c:pt idx="17">
                  <c:v>13.7776</c:v>
                </c:pt>
                <c:pt idx="18">
                  <c:v>13.6454</c:v>
                </c:pt>
                <c:pt idx="19">
                  <c:v>13.7827</c:v>
                </c:pt>
                <c:pt idx="20">
                  <c:v>13.832100000000001</c:v>
                </c:pt>
              </c:numCache>
            </c:numRef>
          </c:val>
          <c:smooth val="0"/>
          <c:extLst>
            <c:ext xmlns:c16="http://schemas.microsoft.com/office/drawing/2014/chart" uri="{C3380CC4-5D6E-409C-BE32-E72D297353CC}">
              <c16:uniqueId val="{00000000-4F63-F943-9055-E0F294F6DF81}"/>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cat>
            <c:numRef>
              <c:f>'Annual average near-surface tem'!$A$1:$A$170</c:f>
              <c:numCache>
                <c:formatCode>General</c:formatCode>
                <c:ptCount val="170"/>
                <c:pt idx="0">
                  <c:v>1850</c:v>
                </c:pt>
                <c:pt idx="1">
                  <c:v>1851</c:v>
                </c:pt>
                <c:pt idx="2">
                  <c:v>1852</c:v>
                </c:pt>
                <c:pt idx="3">
                  <c:v>1853</c:v>
                </c:pt>
                <c:pt idx="4">
                  <c:v>1854</c:v>
                </c:pt>
                <c:pt idx="5">
                  <c:v>1855</c:v>
                </c:pt>
                <c:pt idx="6">
                  <c:v>1856</c:v>
                </c:pt>
                <c:pt idx="7">
                  <c:v>1857</c:v>
                </c:pt>
                <c:pt idx="8">
                  <c:v>1858</c:v>
                </c:pt>
                <c:pt idx="9">
                  <c:v>1859</c:v>
                </c:pt>
                <c:pt idx="10">
                  <c:v>1860</c:v>
                </c:pt>
                <c:pt idx="11">
                  <c:v>1861</c:v>
                </c:pt>
                <c:pt idx="12">
                  <c:v>1862</c:v>
                </c:pt>
                <c:pt idx="13">
                  <c:v>1863</c:v>
                </c:pt>
                <c:pt idx="14">
                  <c:v>1864</c:v>
                </c:pt>
                <c:pt idx="15">
                  <c:v>1865</c:v>
                </c:pt>
                <c:pt idx="16">
                  <c:v>1866</c:v>
                </c:pt>
                <c:pt idx="17">
                  <c:v>1867</c:v>
                </c:pt>
                <c:pt idx="18">
                  <c:v>1868</c:v>
                </c:pt>
                <c:pt idx="19">
                  <c:v>1869</c:v>
                </c:pt>
                <c:pt idx="20">
                  <c:v>1870</c:v>
                </c:pt>
                <c:pt idx="21">
                  <c:v>1871</c:v>
                </c:pt>
                <c:pt idx="22">
                  <c:v>1872</c:v>
                </c:pt>
                <c:pt idx="23">
                  <c:v>1873</c:v>
                </c:pt>
                <c:pt idx="24">
                  <c:v>1874</c:v>
                </c:pt>
                <c:pt idx="25">
                  <c:v>1875</c:v>
                </c:pt>
                <c:pt idx="26">
                  <c:v>1876</c:v>
                </c:pt>
                <c:pt idx="27">
                  <c:v>1877</c:v>
                </c:pt>
                <c:pt idx="28">
                  <c:v>1878</c:v>
                </c:pt>
                <c:pt idx="29">
                  <c:v>1879</c:v>
                </c:pt>
                <c:pt idx="30">
                  <c:v>1880</c:v>
                </c:pt>
                <c:pt idx="31">
                  <c:v>1881</c:v>
                </c:pt>
                <c:pt idx="32">
                  <c:v>1882</c:v>
                </c:pt>
                <c:pt idx="33">
                  <c:v>1883</c:v>
                </c:pt>
                <c:pt idx="34">
                  <c:v>1884</c:v>
                </c:pt>
                <c:pt idx="35">
                  <c:v>1885</c:v>
                </c:pt>
                <c:pt idx="36">
                  <c:v>1886</c:v>
                </c:pt>
                <c:pt idx="37">
                  <c:v>1887</c:v>
                </c:pt>
                <c:pt idx="38">
                  <c:v>1888</c:v>
                </c:pt>
                <c:pt idx="39">
                  <c:v>1889</c:v>
                </c:pt>
                <c:pt idx="40">
                  <c:v>1890</c:v>
                </c:pt>
                <c:pt idx="41">
                  <c:v>1891</c:v>
                </c:pt>
                <c:pt idx="42">
                  <c:v>1892</c:v>
                </c:pt>
                <c:pt idx="43">
                  <c:v>1893</c:v>
                </c:pt>
                <c:pt idx="44">
                  <c:v>1894</c:v>
                </c:pt>
                <c:pt idx="45">
                  <c:v>1895</c:v>
                </c:pt>
                <c:pt idx="46">
                  <c:v>1896</c:v>
                </c:pt>
                <c:pt idx="47">
                  <c:v>1897</c:v>
                </c:pt>
                <c:pt idx="48">
                  <c:v>1898</c:v>
                </c:pt>
                <c:pt idx="49">
                  <c:v>1899</c:v>
                </c:pt>
                <c:pt idx="50">
                  <c:v>1900</c:v>
                </c:pt>
                <c:pt idx="51">
                  <c:v>1901</c:v>
                </c:pt>
                <c:pt idx="52">
                  <c:v>1902</c:v>
                </c:pt>
                <c:pt idx="53">
                  <c:v>1903</c:v>
                </c:pt>
                <c:pt idx="54">
                  <c:v>1904</c:v>
                </c:pt>
                <c:pt idx="55">
                  <c:v>1905</c:v>
                </c:pt>
                <c:pt idx="56">
                  <c:v>1906</c:v>
                </c:pt>
                <c:pt idx="57">
                  <c:v>1907</c:v>
                </c:pt>
                <c:pt idx="58">
                  <c:v>1908</c:v>
                </c:pt>
                <c:pt idx="59">
                  <c:v>1909</c:v>
                </c:pt>
                <c:pt idx="60">
                  <c:v>1910</c:v>
                </c:pt>
                <c:pt idx="61">
                  <c:v>1911</c:v>
                </c:pt>
                <c:pt idx="62">
                  <c:v>1912</c:v>
                </c:pt>
                <c:pt idx="63">
                  <c:v>1913</c:v>
                </c:pt>
                <c:pt idx="64">
                  <c:v>1914</c:v>
                </c:pt>
                <c:pt idx="65">
                  <c:v>1915</c:v>
                </c:pt>
                <c:pt idx="66">
                  <c:v>1916</c:v>
                </c:pt>
                <c:pt idx="67">
                  <c:v>1917</c:v>
                </c:pt>
                <c:pt idx="68">
                  <c:v>1918</c:v>
                </c:pt>
                <c:pt idx="69">
                  <c:v>1919</c:v>
                </c:pt>
                <c:pt idx="70">
                  <c:v>1920</c:v>
                </c:pt>
                <c:pt idx="71">
                  <c:v>1921</c:v>
                </c:pt>
                <c:pt idx="72">
                  <c:v>1922</c:v>
                </c:pt>
                <c:pt idx="73">
                  <c:v>1923</c:v>
                </c:pt>
                <c:pt idx="74">
                  <c:v>1924</c:v>
                </c:pt>
                <c:pt idx="75">
                  <c:v>1925</c:v>
                </c:pt>
                <c:pt idx="76">
                  <c:v>1926</c:v>
                </c:pt>
                <c:pt idx="77">
                  <c:v>1927</c:v>
                </c:pt>
                <c:pt idx="78">
                  <c:v>1928</c:v>
                </c:pt>
                <c:pt idx="79">
                  <c:v>1929</c:v>
                </c:pt>
                <c:pt idx="80">
                  <c:v>1930</c:v>
                </c:pt>
                <c:pt idx="81">
                  <c:v>1931</c:v>
                </c:pt>
                <c:pt idx="82">
                  <c:v>1932</c:v>
                </c:pt>
                <c:pt idx="83">
                  <c:v>1933</c:v>
                </c:pt>
                <c:pt idx="84">
                  <c:v>1934</c:v>
                </c:pt>
                <c:pt idx="85">
                  <c:v>1935</c:v>
                </c:pt>
                <c:pt idx="86">
                  <c:v>1936</c:v>
                </c:pt>
                <c:pt idx="87">
                  <c:v>1937</c:v>
                </c:pt>
                <c:pt idx="88">
                  <c:v>1938</c:v>
                </c:pt>
                <c:pt idx="89">
                  <c:v>1939</c:v>
                </c:pt>
                <c:pt idx="90">
                  <c:v>1940</c:v>
                </c:pt>
                <c:pt idx="91">
                  <c:v>1941</c:v>
                </c:pt>
                <c:pt idx="92">
                  <c:v>1942</c:v>
                </c:pt>
                <c:pt idx="93">
                  <c:v>1943</c:v>
                </c:pt>
                <c:pt idx="94">
                  <c:v>1944</c:v>
                </c:pt>
                <c:pt idx="95">
                  <c:v>1945</c:v>
                </c:pt>
                <c:pt idx="96">
                  <c:v>1946</c:v>
                </c:pt>
                <c:pt idx="97">
                  <c:v>1947</c:v>
                </c:pt>
                <c:pt idx="98">
                  <c:v>1948</c:v>
                </c:pt>
                <c:pt idx="99">
                  <c:v>1949</c:v>
                </c:pt>
                <c:pt idx="100">
                  <c:v>1950</c:v>
                </c:pt>
                <c:pt idx="101">
                  <c:v>1951</c:v>
                </c:pt>
                <c:pt idx="102">
                  <c:v>1952</c:v>
                </c:pt>
                <c:pt idx="103">
                  <c:v>1953</c:v>
                </c:pt>
                <c:pt idx="104">
                  <c:v>1954</c:v>
                </c:pt>
                <c:pt idx="105">
                  <c:v>1955</c:v>
                </c:pt>
                <c:pt idx="106">
                  <c:v>1956</c:v>
                </c:pt>
                <c:pt idx="107">
                  <c:v>1957</c:v>
                </c:pt>
                <c:pt idx="108">
                  <c:v>1958</c:v>
                </c:pt>
                <c:pt idx="109">
                  <c:v>1959</c:v>
                </c:pt>
                <c:pt idx="110">
                  <c:v>1960</c:v>
                </c:pt>
                <c:pt idx="111">
                  <c:v>1961</c:v>
                </c:pt>
                <c:pt idx="112">
                  <c:v>1962</c:v>
                </c:pt>
                <c:pt idx="113">
                  <c:v>1963</c:v>
                </c:pt>
                <c:pt idx="114">
                  <c:v>1964</c:v>
                </c:pt>
                <c:pt idx="115">
                  <c:v>1965</c:v>
                </c:pt>
                <c:pt idx="116">
                  <c:v>1966</c:v>
                </c:pt>
                <c:pt idx="117">
                  <c:v>1967</c:v>
                </c:pt>
                <c:pt idx="118">
                  <c:v>1968</c:v>
                </c:pt>
                <c:pt idx="119">
                  <c:v>1969</c:v>
                </c:pt>
                <c:pt idx="120">
                  <c:v>1970</c:v>
                </c:pt>
                <c:pt idx="121">
                  <c:v>1971</c:v>
                </c:pt>
                <c:pt idx="122">
                  <c:v>1972</c:v>
                </c:pt>
                <c:pt idx="123">
                  <c:v>1973</c:v>
                </c:pt>
                <c:pt idx="124">
                  <c:v>1974</c:v>
                </c:pt>
                <c:pt idx="125">
                  <c:v>1975</c:v>
                </c:pt>
                <c:pt idx="126">
                  <c:v>1976</c:v>
                </c:pt>
                <c:pt idx="127">
                  <c:v>1977</c:v>
                </c:pt>
                <c:pt idx="128">
                  <c:v>1978</c:v>
                </c:pt>
                <c:pt idx="129">
                  <c:v>1979</c:v>
                </c:pt>
                <c:pt idx="130">
                  <c:v>1980</c:v>
                </c:pt>
                <c:pt idx="131">
                  <c:v>1981</c:v>
                </c:pt>
                <c:pt idx="132">
                  <c:v>1982</c:v>
                </c:pt>
                <c:pt idx="133">
                  <c:v>1983</c:v>
                </c:pt>
                <c:pt idx="134">
                  <c:v>1984</c:v>
                </c:pt>
                <c:pt idx="135">
                  <c:v>1985</c:v>
                </c:pt>
                <c:pt idx="136">
                  <c:v>1986</c:v>
                </c:pt>
                <c:pt idx="137">
                  <c:v>1987</c:v>
                </c:pt>
                <c:pt idx="138">
                  <c:v>1988</c:v>
                </c:pt>
                <c:pt idx="139">
                  <c:v>1989</c:v>
                </c:pt>
                <c:pt idx="140">
                  <c:v>1990</c:v>
                </c:pt>
                <c:pt idx="141">
                  <c:v>1991</c:v>
                </c:pt>
                <c:pt idx="142">
                  <c:v>1992</c:v>
                </c:pt>
                <c:pt idx="143">
                  <c:v>1993</c:v>
                </c:pt>
                <c:pt idx="144">
                  <c:v>1994</c:v>
                </c:pt>
                <c:pt idx="145">
                  <c:v>1995</c:v>
                </c:pt>
                <c:pt idx="146">
                  <c:v>1996</c:v>
                </c:pt>
                <c:pt idx="147">
                  <c:v>1997</c:v>
                </c:pt>
                <c:pt idx="148">
                  <c:v>1998</c:v>
                </c:pt>
                <c:pt idx="149">
                  <c:v>1999</c:v>
                </c:pt>
                <c:pt idx="150">
                  <c:v>2000</c:v>
                </c:pt>
                <c:pt idx="151">
                  <c:v>2001</c:v>
                </c:pt>
                <c:pt idx="152">
                  <c:v>2002</c:v>
                </c:pt>
                <c:pt idx="153">
                  <c:v>2003</c:v>
                </c:pt>
                <c:pt idx="154">
                  <c:v>2004</c:v>
                </c:pt>
                <c:pt idx="155">
                  <c:v>2005</c:v>
                </c:pt>
                <c:pt idx="156">
                  <c:v>2006</c:v>
                </c:pt>
                <c:pt idx="157">
                  <c:v>2007</c:v>
                </c:pt>
                <c:pt idx="158">
                  <c:v>2008</c:v>
                </c:pt>
                <c:pt idx="159">
                  <c:v>2009</c:v>
                </c:pt>
                <c:pt idx="160">
                  <c:v>2010</c:v>
                </c:pt>
                <c:pt idx="161">
                  <c:v>2011</c:v>
                </c:pt>
                <c:pt idx="162">
                  <c:v>2012</c:v>
                </c:pt>
                <c:pt idx="163">
                  <c:v>2013</c:v>
                </c:pt>
                <c:pt idx="164">
                  <c:v>2014</c:v>
                </c:pt>
                <c:pt idx="165">
                  <c:v>2015</c:v>
                </c:pt>
                <c:pt idx="166">
                  <c:v>2016</c:v>
                </c:pt>
                <c:pt idx="167">
                  <c:v>2017</c:v>
                </c:pt>
                <c:pt idx="168">
                  <c:v>2018</c:v>
                </c:pt>
                <c:pt idx="169">
                  <c:v>2019</c:v>
                </c:pt>
              </c:numCache>
            </c:numRef>
          </c:cat>
          <c:val>
            <c:numRef>
              <c:f>'Annual average near-surface tem'!$B$1:$B$170</c:f>
              <c:numCache>
                <c:formatCode>General</c:formatCode>
                <c:ptCount val="170"/>
                <c:pt idx="0">
                  <c:v>-0.373</c:v>
                </c:pt>
                <c:pt idx="1">
                  <c:v>-0.218</c:v>
                </c:pt>
                <c:pt idx="2">
                  <c:v>-0.22800000000000001</c:v>
                </c:pt>
                <c:pt idx="3">
                  <c:v>-0.26900000000000002</c:v>
                </c:pt>
                <c:pt idx="4">
                  <c:v>-0.248</c:v>
                </c:pt>
                <c:pt idx="5">
                  <c:v>-0.27200000000000002</c:v>
                </c:pt>
                <c:pt idx="6">
                  <c:v>-0.35799999999999998</c:v>
                </c:pt>
                <c:pt idx="7">
                  <c:v>-0.46100000000000002</c:v>
                </c:pt>
                <c:pt idx="8">
                  <c:v>-0.46700000000000003</c:v>
                </c:pt>
                <c:pt idx="9">
                  <c:v>-0.28399999999999997</c:v>
                </c:pt>
                <c:pt idx="10">
                  <c:v>-0.34300000000000003</c:v>
                </c:pt>
                <c:pt idx="11">
                  <c:v>-0.40699999999999997</c:v>
                </c:pt>
                <c:pt idx="12">
                  <c:v>-0.52400000000000002</c:v>
                </c:pt>
                <c:pt idx="13">
                  <c:v>-0.27800000000000002</c:v>
                </c:pt>
                <c:pt idx="14">
                  <c:v>-0.49399999999999999</c:v>
                </c:pt>
                <c:pt idx="15">
                  <c:v>-0.27900000000000003</c:v>
                </c:pt>
                <c:pt idx="16">
                  <c:v>-0.251</c:v>
                </c:pt>
                <c:pt idx="17">
                  <c:v>-0.32100000000000001</c:v>
                </c:pt>
                <c:pt idx="18">
                  <c:v>-0.23799999999999999</c:v>
                </c:pt>
                <c:pt idx="19">
                  <c:v>-0.26200000000000001</c:v>
                </c:pt>
                <c:pt idx="20">
                  <c:v>-0.27600000000000002</c:v>
                </c:pt>
                <c:pt idx="21">
                  <c:v>-0.33500000000000002</c:v>
                </c:pt>
                <c:pt idx="22">
                  <c:v>-0.22700000000000001</c:v>
                </c:pt>
                <c:pt idx="23">
                  <c:v>-0.30399999999999999</c:v>
                </c:pt>
                <c:pt idx="24">
                  <c:v>-0.36799999999999999</c:v>
                </c:pt>
                <c:pt idx="25">
                  <c:v>-0.39500000000000002</c:v>
                </c:pt>
                <c:pt idx="26">
                  <c:v>-0.38400000000000001</c:v>
                </c:pt>
                <c:pt idx="27">
                  <c:v>-7.4999999999999997E-2</c:v>
                </c:pt>
                <c:pt idx="28">
                  <c:v>3.5000000000000003E-2</c:v>
                </c:pt>
                <c:pt idx="29">
                  <c:v>-0.23</c:v>
                </c:pt>
                <c:pt idx="30">
                  <c:v>-0.22700000000000001</c:v>
                </c:pt>
                <c:pt idx="31">
                  <c:v>-0.2</c:v>
                </c:pt>
                <c:pt idx="32">
                  <c:v>-0.21299999999999999</c:v>
                </c:pt>
                <c:pt idx="33">
                  <c:v>-0.29599999999999999</c:v>
                </c:pt>
                <c:pt idx="34">
                  <c:v>-0.40899999999999997</c:v>
                </c:pt>
                <c:pt idx="35">
                  <c:v>-0.38900000000000001</c:v>
                </c:pt>
                <c:pt idx="36">
                  <c:v>-0.36699999999999999</c:v>
                </c:pt>
                <c:pt idx="37">
                  <c:v>-0.41799999999999998</c:v>
                </c:pt>
                <c:pt idx="38">
                  <c:v>-0.307</c:v>
                </c:pt>
                <c:pt idx="39">
                  <c:v>-0.17100000000000001</c:v>
                </c:pt>
                <c:pt idx="40">
                  <c:v>-0.41599999999999998</c:v>
                </c:pt>
                <c:pt idx="41">
                  <c:v>-0.33</c:v>
                </c:pt>
                <c:pt idx="42">
                  <c:v>-0.45500000000000002</c:v>
                </c:pt>
                <c:pt idx="43">
                  <c:v>-0.47299999999999998</c:v>
                </c:pt>
                <c:pt idx="44">
                  <c:v>-0.41</c:v>
                </c:pt>
                <c:pt idx="45">
                  <c:v>-0.39</c:v>
                </c:pt>
                <c:pt idx="46">
                  <c:v>-0.186</c:v>
                </c:pt>
                <c:pt idx="47">
                  <c:v>-0.20599999999999999</c:v>
                </c:pt>
                <c:pt idx="48">
                  <c:v>-0.41199999999999998</c:v>
                </c:pt>
                <c:pt idx="49">
                  <c:v>-0.28899999999999998</c:v>
                </c:pt>
                <c:pt idx="50">
                  <c:v>-0.20300000000000001</c:v>
                </c:pt>
                <c:pt idx="51">
                  <c:v>-0.25900000000000001</c:v>
                </c:pt>
                <c:pt idx="52">
                  <c:v>-0.40200000000000002</c:v>
                </c:pt>
                <c:pt idx="53">
                  <c:v>-0.47899999999999998</c:v>
                </c:pt>
                <c:pt idx="54">
                  <c:v>-0.52</c:v>
                </c:pt>
                <c:pt idx="55">
                  <c:v>-0.377</c:v>
                </c:pt>
                <c:pt idx="56">
                  <c:v>-0.28299999999999997</c:v>
                </c:pt>
                <c:pt idx="57">
                  <c:v>-0.46500000000000002</c:v>
                </c:pt>
                <c:pt idx="58">
                  <c:v>-0.51100000000000001</c:v>
                </c:pt>
                <c:pt idx="59">
                  <c:v>-0.52200000000000002</c:v>
                </c:pt>
                <c:pt idx="60">
                  <c:v>-0.49</c:v>
                </c:pt>
                <c:pt idx="61">
                  <c:v>-0.54400000000000004</c:v>
                </c:pt>
                <c:pt idx="62">
                  <c:v>-0.437</c:v>
                </c:pt>
                <c:pt idx="63">
                  <c:v>-0.42399999999999999</c:v>
                </c:pt>
                <c:pt idx="64">
                  <c:v>-0.24399999999999999</c:v>
                </c:pt>
                <c:pt idx="65">
                  <c:v>-0.14099999999999999</c:v>
                </c:pt>
                <c:pt idx="66">
                  <c:v>-0.38300000000000001</c:v>
                </c:pt>
                <c:pt idx="67">
                  <c:v>-0.46800000000000003</c:v>
                </c:pt>
                <c:pt idx="68">
                  <c:v>-0.33300000000000002</c:v>
                </c:pt>
                <c:pt idx="69">
                  <c:v>-0.27500000000000002</c:v>
                </c:pt>
                <c:pt idx="70">
                  <c:v>-0.247</c:v>
                </c:pt>
                <c:pt idx="71">
                  <c:v>-0.187</c:v>
                </c:pt>
                <c:pt idx="72">
                  <c:v>-0.30199999999999999</c:v>
                </c:pt>
                <c:pt idx="73">
                  <c:v>-0.27600000000000002</c:v>
                </c:pt>
                <c:pt idx="74">
                  <c:v>-0.29399999999999998</c:v>
                </c:pt>
                <c:pt idx="75">
                  <c:v>-0.215</c:v>
                </c:pt>
                <c:pt idx="76">
                  <c:v>-0.108</c:v>
                </c:pt>
                <c:pt idx="77">
                  <c:v>-0.21</c:v>
                </c:pt>
                <c:pt idx="78">
                  <c:v>-0.20599999999999999</c:v>
                </c:pt>
                <c:pt idx="79">
                  <c:v>-0.35</c:v>
                </c:pt>
                <c:pt idx="80">
                  <c:v>-0.13700000000000001</c:v>
                </c:pt>
                <c:pt idx="81">
                  <c:v>-8.6999999999999994E-2</c:v>
                </c:pt>
                <c:pt idx="82">
                  <c:v>-0.13700000000000001</c:v>
                </c:pt>
                <c:pt idx="83">
                  <c:v>-0.27300000000000002</c:v>
                </c:pt>
                <c:pt idx="84">
                  <c:v>-0.13100000000000001</c:v>
                </c:pt>
                <c:pt idx="85">
                  <c:v>-0.17799999999999999</c:v>
                </c:pt>
                <c:pt idx="86">
                  <c:v>-0.14699999999999999</c:v>
                </c:pt>
                <c:pt idx="87">
                  <c:v>-2.5999999999999999E-2</c:v>
                </c:pt>
                <c:pt idx="88">
                  <c:v>-6.0000000000000001E-3</c:v>
                </c:pt>
                <c:pt idx="89">
                  <c:v>-5.1999999999999998E-2</c:v>
                </c:pt>
                <c:pt idx="90">
                  <c:v>1.4E-2</c:v>
                </c:pt>
                <c:pt idx="91">
                  <c:v>0.02</c:v>
                </c:pt>
                <c:pt idx="92">
                  <c:v>-2.7E-2</c:v>
                </c:pt>
                <c:pt idx="93">
                  <c:v>-4.0000000000000001E-3</c:v>
                </c:pt>
                <c:pt idx="94">
                  <c:v>0.14399999999999999</c:v>
                </c:pt>
                <c:pt idx="95">
                  <c:v>2.5000000000000001E-2</c:v>
                </c:pt>
                <c:pt idx="96">
                  <c:v>-7.0999999999999994E-2</c:v>
                </c:pt>
                <c:pt idx="97">
                  <c:v>-3.7999999999999999E-2</c:v>
                </c:pt>
                <c:pt idx="98">
                  <c:v>-3.9E-2</c:v>
                </c:pt>
                <c:pt idx="99">
                  <c:v>-7.3999999999999996E-2</c:v>
                </c:pt>
                <c:pt idx="100">
                  <c:v>-0.17299999999999999</c:v>
                </c:pt>
                <c:pt idx="101">
                  <c:v>-5.1999999999999998E-2</c:v>
                </c:pt>
                <c:pt idx="102">
                  <c:v>2.8000000000000001E-2</c:v>
                </c:pt>
                <c:pt idx="103">
                  <c:v>9.7000000000000003E-2</c:v>
                </c:pt>
                <c:pt idx="104">
                  <c:v>-0.129</c:v>
                </c:pt>
                <c:pt idx="105">
                  <c:v>-0.19</c:v>
                </c:pt>
                <c:pt idx="106">
                  <c:v>-0.26700000000000002</c:v>
                </c:pt>
                <c:pt idx="107">
                  <c:v>-7.0000000000000001E-3</c:v>
                </c:pt>
                <c:pt idx="108">
                  <c:v>4.5999999999999999E-2</c:v>
                </c:pt>
                <c:pt idx="109">
                  <c:v>1.7000000000000001E-2</c:v>
                </c:pt>
                <c:pt idx="110">
                  <c:v>-4.9000000000000002E-2</c:v>
                </c:pt>
                <c:pt idx="111">
                  <c:v>3.7999999999999999E-2</c:v>
                </c:pt>
                <c:pt idx="112">
                  <c:v>1.4E-2</c:v>
                </c:pt>
                <c:pt idx="113">
                  <c:v>4.8000000000000001E-2</c:v>
                </c:pt>
                <c:pt idx="114">
                  <c:v>-0.223</c:v>
                </c:pt>
                <c:pt idx="115">
                  <c:v>-0.14000000000000001</c:v>
                </c:pt>
                <c:pt idx="116">
                  <c:v>-6.8000000000000005E-2</c:v>
                </c:pt>
                <c:pt idx="117">
                  <c:v>-7.3999999999999996E-2</c:v>
                </c:pt>
                <c:pt idx="118">
                  <c:v>-0.113</c:v>
                </c:pt>
                <c:pt idx="119">
                  <c:v>3.2000000000000001E-2</c:v>
                </c:pt>
                <c:pt idx="120">
                  <c:v>-2.7E-2</c:v>
                </c:pt>
                <c:pt idx="121">
                  <c:v>-0.186</c:v>
                </c:pt>
                <c:pt idx="122">
                  <c:v>-6.5000000000000002E-2</c:v>
                </c:pt>
                <c:pt idx="123">
                  <c:v>6.2E-2</c:v>
                </c:pt>
                <c:pt idx="124">
                  <c:v>-0.214</c:v>
                </c:pt>
                <c:pt idx="125">
                  <c:v>-0.14899999999999999</c:v>
                </c:pt>
                <c:pt idx="126">
                  <c:v>-0.24099999999999999</c:v>
                </c:pt>
                <c:pt idx="127">
                  <c:v>4.7E-2</c:v>
                </c:pt>
                <c:pt idx="128">
                  <c:v>-6.2E-2</c:v>
                </c:pt>
                <c:pt idx="129">
                  <c:v>5.7000000000000002E-2</c:v>
                </c:pt>
                <c:pt idx="130">
                  <c:v>9.1999999999999998E-2</c:v>
                </c:pt>
                <c:pt idx="131">
                  <c:v>0.14000000000000001</c:v>
                </c:pt>
                <c:pt idx="132">
                  <c:v>1.0999999999999999E-2</c:v>
                </c:pt>
                <c:pt idx="133">
                  <c:v>0.19400000000000001</c:v>
                </c:pt>
                <c:pt idx="134">
                  <c:v>-1.4E-2</c:v>
                </c:pt>
                <c:pt idx="135">
                  <c:v>-0.03</c:v>
                </c:pt>
                <c:pt idx="136">
                  <c:v>4.4999999999999998E-2</c:v>
                </c:pt>
                <c:pt idx="137">
                  <c:v>0.192</c:v>
                </c:pt>
                <c:pt idx="138">
                  <c:v>0.19800000000000001</c:v>
                </c:pt>
                <c:pt idx="139">
                  <c:v>0.11799999999999999</c:v>
                </c:pt>
                <c:pt idx="140">
                  <c:v>0.29599999999999999</c:v>
                </c:pt>
                <c:pt idx="141">
                  <c:v>0.254</c:v>
                </c:pt>
                <c:pt idx="142">
                  <c:v>0.105</c:v>
                </c:pt>
                <c:pt idx="143">
                  <c:v>0.14799999999999999</c:v>
                </c:pt>
                <c:pt idx="144">
                  <c:v>0.20799999999999999</c:v>
                </c:pt>
                <c:pt idx="145">
                  <c:v>0.32500000000000001</c:v>
                </c:pt>
                <c:pt idx="146">
                  <c:v>0.183</c:v>
                </c:pt>
                <c:pt idx="147">
                  <c:v>0.39</c:v>
                </c:pt>
                <c:pt idx="148">
                  <c:v>0.53900000000000003</c:v>
                </c:pt>
                <c:pt idx="149">
                  <c:v>0.30599999999999999</c:v>
                </c:pt>
                <c:pt idx="150">
                  <c:v>0.29399999999999998</c:v>
                </c:pt>
                <c:pt idx="151">
                  <c:v>0.441</c:v>
                </c:pt>
                <c:pt idx="152">
                  <c:v>0.496</c:v>
                </c:pt>
                <c:pt idx="153">
                  <c:v>0.505</c:v>
                </c:pt>
                <c:pt idx="154">
                  <c:v>0.44700000000000001</c:v>
                </c:pt>
                <c:pt idx="155">
                  <c:v>0.54500000000000004</c:v>
                </c:pt>
                <c:pt idx="156">
                  <c:v>0.50600000000000001</c:v>
                </c:pt>
                <c:pt idx="157">
                  <c:v>0.49099999999999999</c:v>
                </c:pt>
                <c:pt idx="158">
                  <c:v>0.39500000000000002</c:v>
                </c:pt>
                <c:pt idx="159">
                  <c:v>0.50600000000000001</c:v>
                </c:pt>
                <c:pt idx="160">
                  <c:v>0.56000000000000005</c:v>
                </c:pt>
                <c:pt idx="161">
                  <c:v>0.42499999999999999</c:v>
                </c:pt>
                <c:pt idx="162">
                  <c:v>0.47</c:v>
                </c:pt>
                <c:pt idx="163">
                  <c:v>0.51400000000000001</c:v>
                </c:pt>
                <c:pt idx="164">
                  <c:v>0.57899999999999996</c:v>
                </c:pt>
                <c:pt idx="165">
                  <c:v>0.76300000000000001</c:v>
                </c:pt>
                <c:pt idx="166">
                  <c:v>0.79700000000000004</c:v>
                </c:pt>
                <c:pt idx="167">
                  <c:v>0.67700000000000005</c:v>
                </c:pt>
                <c:pt idx="168">
                  <c:v>0.59699999999999998</c:v>
                </c:pt>
                <c:pt idx="169">
                  <c:v>0.72399999999999998</c:v>
                </c:pt>
              </c:numCache>
            </c:numRef>
          </c:val>
          <c:smooth val="0"/>
          <c:extLst>
            <c:ext xmlns:c16="http://schemas.microsoft.com/office/drawing/2014/chart" uri="{C3380CC4-5D6E-409C-BE32-E72D297353CC}">
              <c16:uniqueId val="{00000000-040F-2040-AD64-080C752E3B45}"/>
            </c:ext>
          </c:extLst>
        </c:ser>
        <c:dLbls>
          <c:showLegendKey val="0"/>
          <c:showVal val="0"/>
          <c:showCatName val="0"/>
          <c:showSerName val="0"/>
          <c:showPercent val="0"/>
          <c:showBubbleSize val="0"/>
        </c:dLbls>
        <c:smooth val="0"/>
        <c:axId val="2130225840"/>
        <c:axId val="26765183"/>
      </c:lineChart>
      <c:dateAx>
        <c:axId val="2130225840"/>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5400000" spcFirstLastPara="1" vertOverflow="ellipsis" wrap="square" anchor="b"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765183"/>
        <c:crosses val="autoZero"/>
        <c:auto val="0"/>
        <c:lblOffset val="100"/>
        <c:baseTimeUnit val="days"/>
      </c:dateAx>
      <c:valAx>
        <c:axId val="267651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022584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World Ocean Temperarture</a:t>
            </a:r>
            <a:r>
              <a:rPr lang="en-GB" baseline="0"/>
              <a:t> at </a:t>
            </a:r>
            <a:r>
              <a:rPr lang="en-GB"/>
              <a:t>700m</a:t>
            </a:r>
            <a:r>
              <a:rPr lang="en-GB" baseline="0"/>
              <a:t> depth</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cat>
            <c:numRef>
              <c:f>'Warming Seas'!$A$2:$A$65</c:f>
              <c:numCache>
                <c:formatCode>General</c:formatCode>
                <c:ptCount val="64"/>
                <c:pt idx="0">
                  <c:v>1955.5</c:v>
                </c:pt>
                <c:pt idx="1">
                  <c:v>1956.5</c:v>
                </c:pt>
                <c:pt idx="2">
                  <c:v>1957.5</c:v>
                </c:pt>
                <c:pt idx="3">
                  <c:v>1958.5</c:v>
                </c:pt>
                <c:pt idx="4">
                  <c:v>1959.5</c:v>
                </c:pt>
                <c:pt idx="5">
                  <c:v>1960.5</c:v>
                </c:pt>
                <c:pt idx="6">
                  <c:v>1961.5</c:v>
                </c:pt>
                <c:pt idx="7">
                  <c:v>1962.5</c:v>
                </c:pt>
                <c:pt idx="8">
                  <c:v>1963.5</c:v>
                </c:pt>
                <c:pt idx="9">
                  <c:v>1964.5</c:v>
                </c:pt>
                <c:pt idx="10">
                  <c:v>1965.5</c:v>
                </c:pt>
                <c:pt idx="11">
                  <c:v>1966.5</c:v>
                </c:pt>
                <c:pt idx="12">
                  <c:v>1967.5</c:v>
                </c:pt>
                <c:pt idx="13">
                  <c:v>1968.5</c:v>
                </c:pt>
                <c:pt idx="14">
                  <c:v>1969.5</c:v>
                </c:pt>
                <c:pt idx="15">
                  <c:v>1970.5</c:v>
                </c:pt>
                <c:pt idx="16">
                  <c:v>1971.5</c:v>
                </c:pt>
                <c:pt idx="17">
                  <c:v>1972.5</c:v>
                </c:pt>
                <c:pt idx="18">
                  <c:v>1973.5</c:v>
                </c:pt>
                <c:pt idx="19">
                  <c:v>1974.5</c:v>
                </c:pt>
                <c:pt idx="20">
                  <c:v>1975.5</c:v>
                </c:pt>
                <c:pt idx="21">
                  <c:v>1976.5</c:v>
                </c:pt>
                <c:pt idx="22">
                  <c:v>1977.5</c:v>
                </c:pt>
                <c:pt idx="23">
                  <c:v>1978.5</c:v>
                </c:pt>
                <c:pt idx="24">
                  <c:v>1979.5</c:v>
                </c:pt>
                <c:pt idx="25">
                  <c:v>1980.5</c:v>
                </c:pt>
                <c:pt idx="26">
                  <c:v>1981.5</c:v>
                </c:pt>
                <c:pt idx="27">
                  <c:v>1982.5</c:v>
                </c:pt>
                <c:pt idx="28">
                  <c:v>1983.5</c:v>
                </c:pt>
                <c:pt idx="29">
                  <c:v>1984.5</c:v>
                </c:pt>
                <c:pt idx="30">
                  <c:v>1985.5</c:v>
                </c:pt>
                <c:pt idx="31">
                  <c:v>1986.5</c:v>
                </c:pt>
                <c:pt idx="32">
                  <c:v>1987.5</c:v>
                </c:pt>
                <c:pt idx="33">
                  <c:v>1988.5</c:v>
                </c:pt>
                <c:pt idx="34">
                  <c:v>1989.5</c:v>
                </c:pt>
                <c:pt idx="35">
                  <c:v>1990.5</c:v>
                </c:pt>
                <c:pt idx="36">
                  <c:v>1991.5</c:v>
                </c:pt>
                <c:pt idx="37">
                  <c:v>1992.5</c:v>
                </c:pt>
                <c:pt idx="38">
                  <c:v>1993.5</c:v>
                </c:pt>
                <c:pt idx="39">
                  <c:v>1994.5</c:v>
                </c:pt>
                <c:pt idx="40">
                  <c:v>1995.5</c:v>
                </c:pt>
                <c:pt idx="41">
                  <c:v>1996.5</c:v>
                </c:pt>
                <c:pt idx="42">
                  <c:v>1997.5</c:v>
                </c:pt>
                <c:pt idx="43">
                  <c:v>1998.5</c:v>
                </c:pt>
                <c:pt idx="44">
                  <c:v>1999.5</c:v>
                </c:pt>
                <c:pt idx="45">
                  <c:v>2000.5</c:v>
                </c:pt>
                <c:pt idx="46">
                  <c:v>2001.5</c:v>
                </c:pt>
                <c:pt idx="47">
                  <c:v>2002.5</c:v>
                </c:pt>
                <c:pt idx="48">
                  <c:v>2003.5</c:v>
                </c:pt>
                <c:pt idx="49">
                  <c:v>2004.5</c:v>
                </c:pt>
                <c:pt idx="50">
                  <c:v>2005.5</c:v>
                </c:pt>
                <c:pt idx="51">
                  <c:v>2006.5</c:v>
                </c:pt>
                <c:pt idx="52">
                  <c:v>2007.5</c:v>
                </c:pt>
                <c:pt idx="53">
                  <c:v>2008.5</c:v>
                </c:pt>
                <c:pt idx="54">
                  <c:v>2009.5</c:v>
                </c:pt>
                <c:pt idx="55">
                  <c:v>2010.5</c:v>
                </c:pt>
                <c:pt idx="56">
                  <c:v>2011.5</c:v>
                </c:pt>
                <c:pt idx="57">
                  <c:v>2012.5</c:v>
                </c:pt>
                <c:pt idx="58">
                  <c:v>2013.5</c:v>
                </c:pt>
                <c:pt idx="59">
                  <c:v>2014.5</c:v>
                </c:pt>
                <c:pt idx="60">
                  <c:v>2015.5</c:v>
                </c:pt>
                <c:pt idx="61">
                  <c:v>2016.5</c:v>
                </c:pt>
                <c:pt idx="62">
                  <c:v>2017.5</c:v>
                </c:pt>
                <c:pt idx="63">
                  <c:v>2018.5</c:v>
                </c:pt>
              </c:numCache>
            </c:numRef>
          </c:cat>
          <c:val>
            <c:numRef>
              <c:f>'Warming Seas'!$B$2:$B$65</c:f>
              <c:numCache>
                <c:formatCode>General</c:formatCode>
                <c:ptCount val="64"/>
                <c:pt idx="0">
                  <c:v>-3.2010000000000001</c:v>
                </c:pt>
                <c:pt idx="1">
                  <c:v>-2.6080000000000001</c:v>
                </c:pt>
                <c:pt idx="2">
                  <c:v>-4.6130000000000004</c:v>
                </c:pt>
                <c:pt idx="3">
                  <c:v>-1.5329999999999999</c:v>
                </c:pt>
                <c:pt idx="4">
                  <c:v>-2.1890000000000001</c:v>
                </c:pt>
                <c:pt idx="5">
                  <c:v>-1.4419999999999999</c:v>
                </c:pt>
                <c:pt idx="6">
                  <c:v>-2.1150000000000002</c:v>
                </c:pt>
                <c:pt idx="7">
                  <c:v>-1.075</c:v>
                </c:pt>
                <c:pt idx="8">
                  <c:v>-2.2719999999999998</c:v>
                </c:pt>
                <c:pt idx="9">
                  <c:v>-3.121</c:v>
                </c:pt>
                <c:pt idx="10">
                  <c:v>-3.06</c:v>
                </c:pt>
                <c:pt idx="11">
                  <c:v>-3.944</c:v>
                </c:pt>
                <c:pt idx="12">
                  <c:v>-4.3609999999999998</c:v>
                </c:pt>
                <c:pt idx="13">
                  <c:v>-5.7279999999999998</c:v>
                </c:pt>
                <c:pt idx="14">
                  <c:v>-4.4809999999999999</c:v>
                </c:pt>
                <c:pt idx="15">
                  <c:v>-5.298</c:v>
                </c:pt>
                <c:pt idx="16">
                  <c:v>-3.7669999999999999</c:v>
                </c:pt>
                <c:pt idx="17">
                  <c:v>-5.2389999999999999</c:v>
                </c:pt>
                <c:pt idx="18">
                  <c:v>-3.5190000000000001</c:v>
                </c:pt>
                <c:pt idx="19">
                  <c:v>-2.7749999999999999</c:v>
                </c:pt>
                <c:pt idx="20">
                  <c:v>-1.5509999999999999</c:v>
                </c:pt>
                <c:pt idx="21">
                  <c:v>-2.6030000000000002</c:v>
                </c:pt>
                <c:pt idx="22">
                  <c:v>3.2000000000000001E-2</c:v>
                </c:pt>
                <c:pt idx="23">
                  <c:v>5.1999999999999998E-2</c:v>
                </c:pt>
                <c:pt idx="24">
                  <c:v>-0.96</c:v>
                </c:pt>
                <c:pt idx="25">
                  <c:v>1.091</c:v>
                </c:pt>
                <c:pt idx="26">
                  <c:v>0.122</c:v>
                </c:pt>
                <c:pt idx="27">
                  <c:v>-2.306</c:v>
                </c:pt>
                <c:pt idx="28">
                  <c:v>-2.7629999999999999</c:v>
                </c:pt>
                <c:pt idx="29">
                  <c:v>-0.45900000000000002</c:v>
                </c:pt>
                <c:pt idx="30">
                  <c:v>0.11</c:v>
                </c:pt>
                <c:pt idx="31">
                  <c:v>-1.0369999999999999</c:v>
                </c:pt>
                <c:pt idx="32">
                  <c:v>-0.89300000000000002</c:v>
                </c:pt>
                <c:pt idx="33">
                  <c:v>1.0880000000000001</c:v>
                </c:pt>
                <c:pt idx="34">
                  <c:v>0.90300000000000002</c:v>
                </c:pt>
                <c:pt idx="35">
                  <c:v>0.17699999999999999</c:v>
                </c:pt>
                <c:pt idx="36">
                  <c:v>2.6459999999999999</c:v>
                </c:pt>
                <c:pt idx="37">
                  <c:v>0.57199999999999995</c:v>
                </c:pt>
                <c:pt idx="38">
                  <c:v>0.68400000000000005</c:v>
                </c:pt>
                <c:pt idx="39">
                  <c:v>1.51</c:v>
                </c:pt>
                <c:pt idx="40">
                  <c:v>2.2639999999999998</c:v>
                </c:pt>
                <c:pt idx="41">
                  <c:v>4.5439999999999996</c:v>
                </c:pt>
                <c:pt idx="42">
                  <c:v>3.2450000000000001</c:v>
                </c:pt>
                <c:pt idx="43">
                  <c:v>4.3040000000000003</c:v>
                </c:pt>
                <c:pt idx="44">
                  <c:v>5.9429999999999996</c:v>
                </c:pt>
                <c:pt idx="45">
                  <c:v>5.6719999999999997</c:v>
                </c:pt>
                <c:pt idx="46">
                  <c:v>4.117</c:v>
                </c:pt>
                <c:pt idx="47">
                  <c:v>6.7889999999999997</c:v>
                </c:pt>
                <c:pt idx="48">
                  <c:v>9.952</c:v>
                </c:pt>
                <c:pt idx="49">
                  <c:v>10.24</c:v>
                </c:pt>
                <c:pt idx="50">
                  <c:v>8.4120000000000008</c:v>
                </c:pt>
                <c:pt idx="51">
                  <c:v>10.43</c:v>
                </c:pt>
                <c:pt idx="52">
                  <c:v>9.4779999999999998</c:v>
                </c:pt>
                <c:pt idx="53">
                  <c:v>10.052</c:v>
                </c:pt>
                <c:pt idx="54">
                  <c:v>10.125999999999999</c:v>
                </c:pt>
                <c:pt idx="55">
                  <c:v>10.367000000000001</c:v>
                </c:pt>
                <c:pt idx="56">
                  <c:v>10.869</c:v>
                </c:pt>
                <c:pt idx="57">
                  <c:v>10.941000000000001</c:v>
                </c:pt>
                <c:pt idx="58">
                  <c:v>12.601000000000001</c:v>
                </c:pt>
                <c:pt idx="59">
                  <c:v>13.260999999999999</c:v>
                </c:pt>
                <c:pt idx="60">
                  <c:v>15.122</c:v>
                </c:pt>
                <c:pt idx="61">
                  <c:v>13.972</c:v>
                </c:pt>
                <c:pt idx="62">
                  <c:v>15.878</c:v>
                </c:pt>
                <c:pt idx="63">
                  <c:v>16.722000000000001</c:v>
                </c:pt>
              </c:numCache>
            </c:numRef>
          </c:val>
          <c:smooth val="0"/>
          <c:extLst>
            <c:ext xmlns:c16="http://schemas.microsoft.com/office/drawing/2014/chart" uri="{C3380CC4-5D6E-409C-BE32-E72D297353CC}">
              <c16:uniqueId val="{00000000-B4B9-D948-8B0B-501C7058677A}"/>
            </c:ext>
          </c:extLst>
        </c:ser>
        <c:dLbls>
          <c:showLegendKey val="0"/>
          <c:showVal val="0"/>
          <c:showCatName val="0"/>
          <c:showSerName val="0"/>
          <c:showPercent val="0"/>
          <c:showBubbleSize val="0"/>
        </c:dLbls>
        <c:smooth val="0"/>
        <c:axId val="69714991"/>
        <c:axId val="69576111"/>
      </c:lineChart>
      <c:dateAx>
        <c:axId val="69714991"/>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576111"/>
        <c:crosses val="autoZero"/>
        <c:auto val="0"/>
        <c:lblOffset val="100"/>
        <c:baseTimeUnit val="days"/>
      </c:dateAx>
      <c:valAx>
        <c:axId val="695761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97149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'Global Sea level rises'!$B$1</c:f>
              <c:strCache>
                <c:ptCount val="1"/>
                <c:pt idx="0">
                  <c:v>GMSL (mm)</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poly"/>
            <c:order val="2"/>
            <c:dispRSqr val="0"/>
            <c:dispEq val="0"/>
          </c:trendline>
          <c:cat>
            <c:numRef>
              <c:f>'Global Sea level rises'!$A$2:$A$131</c:f>
              <c:numCache>
                <c:formatCode>General</c:formatCode>
                <c:ptCount val="130"/>
                <c:pt idx="0">
                  <c:v>1880.5</c:v>
                </c:pt>
                <c:pt idx="1">
                  <c:v>1881.5</c:v>
                </c:pt>
                <c:pt idx="2">
                  <c:v>1882.5</c:v>
                </c:pt>
                <c:pt idx="3">
                  <c:v>1883.5</c:v>
                </c:pt>
                <c:pt idx="4">
                  <c:v>1884.5</c:v>
                </c:pt>
                <c:pt idx="5">
                  <c:v>1885.5</c:v>
                </c:pt>
                <c:pt idx="6">
                  <c:v>1886.5</c:v>
                </c:pt>
                <c:pt idx="7">
                  <c:v>1887.5</c:v>
                </c:pt>
                <c:pt idx="8">
                  <c:v>1888.5</c:v>
                </c:pt>
                <c:pt idx="9">
                  <c:v>1889.5</c:v>
                </c:pt>
                <c:pt idx="10">
                  <c:v>1890.5</c:v>
                </c:pt>
                <c:pt idx="11">
                  <c:v>1891.5</c:v>
                </c:pt>
                <c:pt idx="12">
                  <c:v>1892.5</c:v>
                </c:pt>
                <c:pt idx="13">
                  <c:v>1893.5</c:v>
                </c:pt>
                <c:pt idx="14">
                  <c:v>1894.5</c:v>
                </c:pt>
                <c:pt idx="15">
                  <c:v>1895.5</c:v>
                </c:pt>
                <c:pt idx="16">
                  <c:v>1896.5</c:v>
                </c:pt>
                <c:pt idx="17">
                  <c:v>1897.5</c:v>
                </c:pt>
                <c:pt idx="18">
                  <c:v>1898.5</c:v>
                </c:pt>
                <c:pt idx="19">
                  <c:v>1899.5</c:v>
                </c:pt>
                <c:pt idx="20">
                  <c:v>1900.5</c:v>
                </c:pt>
                <c:pt idx="21">
                  <c:v>1901.5</c:v>
                </c:pt>
                <c:pt idx="22">
                  <c:v>1902.5</c:v>
                </c:pt>
                <c:pt idx="23">
                  <c:v>1903.5</c:v>
                </c:pt>
                <c:pt idx="24">
                  <c:v>1904.5</c:v>
                </c:pt>
                <c:pt idx="25">
                  <c:v>1905.5</c:v>
                </c:pt>
                <c:pt idx="26">
                  <c:v>1906.5</c:v>
                </c:pt>
                <c:pt idx="27">
                  <c:v>1907.5</c:v>
                </c:pt>
                <c:pt idx="28">
                  <c:v>1908.5</c:v>
                </c:pt>
                <c:pt idx="29">
                  <c:v>1909.5</c:v>
                </c:pt>
                <c:pt idx="30">
                  <c:v>1910.5</c:v>
                </c:pt>
                <c:pt idx="31">
                  <c:v>1911.5</c:v>
                </c:pt>
                <c:pt idx="32">
                  <c:v>1912.5</c:v>
                </c:pt>
                <c:pt idx="33">
                  <c:v>1913.5</c:v>
                </c:pt>
                <c:pt idx="34">
                  <c:v>1914.5</c:v>
                </c:pt>
                <c:pt idx="35">
                  <c:v>1915.5</c:v>
                </c:pt>
                <c:pt idx="36">
                  <c:v>1916.5</c:v>
                </c:pt>
                <c:pt idx="37">
                  <c:v>1917.5</c:v>
                </c:pt>
                <c:pt idx="38">
                  <c:v>1918.5</c:v>
                </c:pt>
                <c:pt idx="39">
                  <c:v>1919.5</c:v>
                </c:pt>
                <c:pt idx="40">
                  <c:v>1920.5</c:v>
                </c:pt>
                <c:pt idx="41">
                  <c:v>1921.5</c:v>
                </c:pt>
                <c:pt idx="42">
                  <c:v>1922.5</c:v>
                </c:pt>
                <c:pt idx="43">
                  <c:v>1923.5</c:v>
                </c:pt>
                <c:pt idx="44">
                  <c:v>1924.5</c:v>
                </c:pt>
                <c:pt idx="45">
                  <c:v>1925.5</c:v>
                </c:pt>
                <c:pt idx="46">
                  <c:v>1926.5</c:v>
                </c:pt>
                <c:pt idx="47">
                  <c:v>1927.5</c:v>
                </c:pt>
                <c:pt idx="48">
                  <c:v>1928.5</c:v>
                </c:pt>
                <c:pt idx="49">
                  <c:v>1929.5</c:v>
                </c:pt>
                <c:pt idx="50">
                  <c:v>1930.5</c:v>
                </c:pt>
                <c:pt idx="51">
                  <c:v>1931.5</c:v>
                </c:pt>
                <c:pt idx="52">
                  <c:v>1932.5</c:v>
                </c:pt>
                <c:pt idx="53">
                  <c:v>1933.5</c:v>
                </c:pt>
                <c:pt idx="54">
                  <c:v>1934.5</c:v>
                </c:pt>
                <c:pt idx="55">
                  <c:v>1935.5</c:v>
                </c:pt>
                <c:pt idx="56">
                  <c:v>1936.5</c:v>
                </c:pt>
                <c:pt idx="57">
                  <c:v>1937.5</c:v>
                </c:pt>
                <c:pt idx="58">
                  <c:v>1938.5</c:v>
                </c:pt>
                <c:pt idx="59">
                  <c:v>1939.5</c:v>
                </c:pt>
                <c:pt idx="60">
                  <c:v>1940.5</c:v>
                </c:pt>
                <c:pt idx="61">
                  <c:v>1941.5</c:v>
                </c:pt>
                <c:pt idx="62">
                  <c:v>1942.5</c:v>
                </c:pt>
                <c:pt idx="63">
                  <c:v>1943.5</c:v>
                </c:pt>
                <c:pt idx="64">
                  <c:v>1944.5</c:v>
                </c:pt>
                <c:pt idx="65">
                  <c:v>1945.5</c:v>
                </c:pt>
                <c:pt idx="66">
                  <c:v>1946.5</c:v>
                </c:pt>
                <c:pt idx="67">
                  <c:v>1947.5</c:v>
                </c:pt>
                <c:pt idx="68">
                  <c:v>1948.5</c:v>
                </c:pt>
                <c:pt idx="69">
                  <c:v>1949.5</c:v>
                </c:pt>
                <c:pt idx="70">
                  <c:v>1950.5</c:v>
                </c:pt>
                <c:pt idx="71">
                  <c:v>1951.5</c:v>
                </c:pt>
                <c:pt idx="72">
                  <c:v>1952.5</c:v>
                </c:pt>
                <c:pt idx="73">
                  <c:v>1953.5</c:v>
                </c:pt>
                <c:pt idx="74">
                  <c:v>1954.5</c:v>
                </c:pt>
                <c:pt idx="75">
                  <c:v>1955.5</c:v>
                </c:pt>
                <c:pt idx="76">
                  <c:v>1956.5</c:v>
                </c:pt>
                <c:pt idx="77">
                  <c:v>1957.5</c:v>
                </c:pt>
                <c:pt idx="78">
                  <c:v>1958.5</c:v>
                </c:pt>
                <c:pt idx="79">
                  <c:v>1959.5</c:v>
                </c:pt>
                <c:pt idx="80">
                  <c:v>1960.5</c:v>
                </c:pt>
                <c:pt idx="81">
                  <c:v>1961.5</c:v>
                </c:pt>
                <c:pt idx="82">
                  <c:v>1962.5</c:v>
                </c:pt>
                <c:pt idx="83">
                  <c:v>1963.5</c:v>
                </c:pt>
                <c:pt idx="84">
                  <c:v>1964.5</c:v>
                </c:pt>
                <c:pt idx="85">
                  <c:v>1965.5</c:v>
                </c:pt>
                <c:pt idx="86">
                  <c:v>1966.5</c:v>
                </c:pt>
                <c:pt idx="87">
                  <c:v>1967.5</c:v>
                </c:pt>
                <c:pt idx="88">
                  <c:v>1968.5</c:v>
                </c:pt>
                <c:pt idx="89">
                  <c:v>1969.5</c:v>
                </c:pt>
                <c:pt idx="90">
                  <c:v>1970.5</c:v>
                </c:pt>
                <c:pt idx="91">
                  <c:v>1971.5</c:v>
                </c:pt>
                <c:pt idx="92">
                  <c:v>1972.5</c:v>
                </c:pt>
                <c:pt idx="93">
                  <c:v>1973.5</c:v>
                </c:pt>
                <c:pt idx="94">
                  <c:v>1974.5</c:v>
                </c:pt>
                <c:pt idx="95">
                  <c:v>1975.5</c:v>
                </c:pt>
                <c:pt idx="96">
                  <c:v>1976.5</c:v>
                </c:pt>
                <c:pt idx="97">
                  <c:v>1977.5</c:v>
                </c:pt>
                <c:pt idx="98">
                  <c:v>1978.5</c:v>
                </c:pt>
                <c:pt idx="99">
                  <c:v>1979.5</c:v>
                </c:pt>
                <c:pt idx="100">
                  <c:v>1980.5</c:v>
                </c:pt>
                <c:pt idx="101">
                  <c:v>1981.5</c:v>
                </c:pt>
                <c:pt idx="102">
                  <c:v>1982.5</c:v>
                </c:pt>
                <c:pt idx="103">
                  <c:v>1983.5</c:v>
                </c:pt>
                <c:pt idx="104">
                  <c:v>1984.5</c:v>
                </c:pt>
                <c:pt idx="105">
                  <c:v>1985.5</c:v>
                </c:pt>
                <c:pt idx="106">
                  <c:v>1986.5</c:v>
                </c:pt>
                <c:pt idx="107">
                  <c:v>1987.5</c:v>
                </c:pt>
                <c:pt idx="108">
                  <c:v>1988.5</c:v>
                </c:pt>
                <c:pt idx="109">
                  <c:v>1989.5</c:v>
                </c:pt>
                <c:pt idx="110">
                  <c:v>1990.5</c:v>
                </c:pt>
                <c:pt idx="111">
                  <c:v>1991.5</c:v>
                </c:pt>
                <c:pt idx="112">
                  <c:v>1992.5</c:v>
                </c:pt>
                <c:pt idx="113">
                  <c:v>1993.5</c:v>
                </c:pt>
                <c:pt idx="114">
                  <c:v>1994.5</c:v>
                </c:pt>
                <c:pt idx="115">
                  <c:v>1995.5</c:v>
                </c:pt>
                <c:pt idx="116">
                  <c:v>1996.5</c:v>
                </c:pt>
                <c:pt idx="117">
                  <c:v>1997.5</c:v>
                </c:pt>
                <c:pt idx="118">
                  <c:v>1998.5</c:v>
                </c:pt>
                <c:pt idx="119">
                  <c:v>1999.5</c:v>
                </c:pt>
                <c:pt idx="120">
                  <c:v>2000.5</c:v>
                </c:pt>
                <c:pt idx="121">
                  <c:v>2001.5</c:v>
                </c:pt>
                <c:pt idx="122">
                  <c:v>2002.5</c:v>
                </c:pt>
                <c:pt idx="123">
                  <c:v>2003.5</c:v>
                </c:pt>
                <c:pt idx="124">
                  <c:v>2004.5</c:v>
                </c:pt>
                <c:pt idx="125">
                  <c:v>2005.5</c:v>
                </c:pt>
                <c:pt idx="126">
                  <c:v>2006.5</c:v>
                </c:pt>
                <c:pt idx="127">
                  <c:v>2007.5</c:v>
                </c:pt>
                <c:pt idx="128">
                  <c:v>2008.5</c:v>
                </c:pt>
                <c:pt idx="129">
                  <c:v>2009.5</c:v>
                </c:pt>
              </c:numCache>
            </c:numRef>
          </c:cat>
          <c:val>
            <c:numRef>
              <c:f>'Global Sea level rises'!$B$2:$B$131</c:f>
              <c:numCache>
                <c:formatCode>General</c:formatCode>
                <c:ptCount val="130"/>
                <c:pt idx="0">
                  <c:v>-157.1</c:v>
                </c:pt>
                <c:pt idx="1">
                  <c:v>-151.5</c:v>
                </c:pt>
                <c:pt idx="2">
                  <c:v>-168.3</c:v>
                </c:pt>
                <c:pt idx="3">
                  <c:v>-163</c:v>
                </c:pt>
                <c:pt idx="4">
                  <c:v>-142.1</c:v>
                </c:pt>
                <c:pt idx="5">
                  <c:v>-143.6</c:v>
                </c:pt>
                <c:pt idx="6">
                  <c:v>-146</c:v>
                </c:pt>
                <c:pt idx="7">
                  <c:v>-151.6</c:v>
                </c:pt>
                <c:pt idx="8">
                  <c:v>-149.5</c:v>
                </c:pt>
                <c:pt idx="9">
                  <c:v>-147.9</c:v>
                </c:pt>
                <c:pt idx="10">
                  <c:v>-145.9</c:v>
                </c:pt>
                <c:pt idx="11">
                  <c:v>-147.6</c:v>
                </c:pt>
                <c:pt idx="12">
                  <c:v>-144.4</c:v>
                </c:pt>
                <c:pt idx="13">
                  <c:v>-139.69999999999999</c:v>
                </c:pt>
                <c:pt idx="14">
                  <c:v>-149.4</c:v>
                </c:pt>
                <c:pt idx="15">
                  <c:v>-137.6</c:v>
                </c:pt>
                <c:pt idx="16">
                  <c:v>-145.19999999999999</c:v>
                </c:pt>
                <c:pt idx="17">
                  <c:v>-140</c:v>
                </c:pt>
                <c:pt idx="18">
                  <c:v>-130.6</c:v>
                </c:pt>
                <c:pt idx="19">
                  <c:v>-123.1</c:v>
                </c:pt>
                <c:pt idx="20">
                  <c:v>-128.5</c:v>
                </c:pt>
                <c:pt idx="21">
                  <c:v>-128.9</c:v>
                </c:pt>
                <c:pt idx="22">
                  <c:v>-124.3</c:v>
                </c:pt>
                <c:pt idx="23">
                  <c:v>-116.3</c:v>
                </c:pt>
                <c:pt idx="24">
                  <c:v>-126.6</c:v>
                </c:pt>
                <c:pt idx="25">
                  <c:v>-132.1</c:v>
                </c:pt>
                <c:pt idx="26">
                  <c:v>-125.3</c:v>
                </c:pt>
                <c:pt idx="27">
                  <c:v>-126.7</c:v>
                </c:pt>
                <c:pt idx="28">
                  <c:v>-129.19999999999999</c:v>
                </c:pt>
                <c:pt idx="29">
                  <c:v>-124.7</c:v>
                </c:pt>
                <c:pt idx="30">
                  <c:v>-124.8</c:v>
                </c:pt>
                <c:pt idx="31">
                  <c:v>-116.5</c:v>
                </c:pt>
                <c:pt idx="32">
                  <c:v>-119.6</c:v>
                </c:pt>
                <c:pt idx="33">
                  <c:v>-117.8</c:v>
                </c:pt>
                <c:pt idx="34">
                  <c:v>-111.5</c:v>
                </c:pt>
                <c:pt idx="35">
                  <c:v>-103.6</c:v>
                </c:pt>
                <c:pt idx="36">
                  <c:v>-105.5</c:v>
                </c:pt>
                <c:pt idx="37">
                  <c:v>-110</c:v>
                </c:pt>
                <c:pt idx="38">
                  <c:v>-111.6</c:v>
                </c:pt>
                <c:pt idx="39">
                  <c:v>-110</c:v>
                </c:pt>
                <c:pt idx="40">
                  <c:v>-108.7</c:v>
                </c:pt>
                <c:pt idx="41">
                  <c:v>-106.6</c:v>
                </c:pt>
                <c:pt idx="42">
                  <c:v>-107.5</c:v>
                </c:pt>
                <c:pt idx="43">
                  <c:v>-106.3</c:v>
                </c:pt>
                <c:pt idx="44">
                  <c:v>-113.6</c:v>
                </c:pt>
                <c:pt idx="45">
                  <c:v>-111.6</c:v>
                </c:pt>
                <c:pt idx="46">
                  <c:v>-105.1</c:v>
                </c:pt>
                <c:pt idx="47">
                  <c:v>-106.2</c:v>
                </c:pt>
                <c:pt idx="48">
                  <c:v>-110.1</c:v>
                </c:pt>
                <c:pt idx="49">
                  <c:v>-108.7</c:v>
                </c:pt>
                <c:pt idx="50">
                  <c:v>-104.7</c:v>
                </c:pt>
                <c:pt idx="51">
                  <c:v>-105.1</c:v>
                </c:pt>
                <c:pt idx="52">
                  <c:v>-99.4</c:v>
                </c:pt>
                <c:pt idx="53">
                  <c:v>-95.1</c:v>
                </c:pt>
                <c:pt idx="54">
                  <c:v>-100.5</c:v>
                </c:pt>
                <c:pt idx="55">
                  <c:v>-94.9</c:v>
                </c:pt>
                <c:pt idx="56">
                  <c:v>-98.8</c:v>
                </c:pt>
                <c:pt idx="57">
                  <c:v>-93.1</c:v>
                </c:pt>
                <c:pt idx="58">
                  <c:v>-90.5</c:v>
                </c:pt>
                <c:pt idx="59">
                  <c:v>-85.3</c:v>
                </c:pt>
                <c:pt idx="60">
                  <c:v>-90.6</c:v>
                </c:pt>
                <c:pt idx="61">
                  <c:v>-78.400000000000006</c:v>
                </c:pt>
                <c:pt idx="62">
                  <c:v>-78.400000000000006</c:v>
                </c:pt>
                <c:pt idx="63">
                  <c:v>-78.400000000000006</c:v>
                </c:pt>
                <c:pt idx="64">
                  <c:v>-84.8</c:v>
                </c:pt>
                <c:pt idx="65">
                  <c:v>-82</c:v>
                </c:pt>
                <c:pt idx="66">
                  <c:v>-74.5</c:v>
                </c:pt>
                <c:pt idx="67">
                  <c:v>-71.400000000000006</c:v>
                </c:pt>
                <c:pt idx="68">
                  <c:v>-66.599999999999994</c:v>
                </c:pt>
                <c:pt idx="69">
                  <c:v>-67.900000000000006</c:v>
                </c:pt>
                <c:pt idx="70">
                  <c:v>-65.7</c:v>
                </c:pt>
                <c:pt idx="71">
                  <c:v>-56.2</c:v>
                </c:pt>
                <c:pt idx="72">
                  <c:v>-58.8</c:v>
                </c:pt>
                <c:pt idx="73">
                  <c:v>-54.4</c:v>
                </c:pt>
                <c:pt idx="74">
                  <c:v>-57.3</c:v>
                </c:pt>
                <c:pt idx="75">
                  <c:v>-56.4</c:v>
                </c:pt>
                <c:pt idx="76">
                  <c:v>-61.5</c:v>
                </c:pt>
                <c:pt idx="77">
                  <c:v>-48.1</c:v>
                </c:pt>
                <c:pt idx="78">
                  <c:v>-46.7</c:v>
                </c:pt>
                <c:pt idx="79">
                  <c:v>-46.4</c:v>
                </c:pt>
                <c:pt idx="80">
                  <c:v>-42.7</c:v>
                </c:pt>
                <c:pt idx="81">
                  <c:v>-36.5</c:v>
                </c:pt>
                <c:pt idx="82">
                  <c:v>-41.7</c:v>
                </c:pt>
                <c:pt idx="83">
                  <c:v>-43.3</c:v>
                </c:pt>
                <c:pt idx="84">
                  <c:v>-51.2</c:v>
                </c:pt>
                <c:pt idx="85">
                  <c:v>-40</c:v>
                </c:pt>
                <c:pt idx="86">
                  <c:v>-45.4</c:v>
                </c:pt>
                <c:pt idx="87">
                  <c:v>-44</c:v>
                </c:pt>
                <c:pt idx="88">
                  <c:v>-43.2</c:v>
                </c:pt>
                <c:pt idx="89">
                  <c:v>-36.4</c:v>
                </c:pt>
                <c:pt idx="90">
                  <c:v>-38.299999999999997</c:v>
                </c:pt>
                <c:pt idx="91">
                  <c:v>-33.1</c:v>
                </c:pt>
                <c:pt idx="92">
                  <c:v>-24</c:v>
                </c:pt>
                <c:pt idx="93">
                  <c:v>-30</c:v>
                </c:pt>
                <c:pt idx="94">
                  <c:v>-18.100000000000001</c:v>
                </c:pt>
                <c:pt idx="95">
                  <c:v>-19.7</c:v>
                </c:pt>
                <c:pt idx="96">
                  <c:v>-20.7</c:v>
                </c:pt>
                <c:pt idx="97">
                  <c:v>-22.4</c:v>
                </c:pt>
                <c:pt idx="98">
                  <c:v>-16</c:v>
                </c:pt>
                <c:pt idx="99">
                  <c:v>-20.9</c:v>
                </c:pt>
                <c:pt idx="100">
                  <c:v>-14.9</c:v>
                </c:pt>
                <c:pt idx="101">
                  <c:v>-2.5</c:v>
                </c:pt>
                <c:pt idx="102">
                  <c:v>-8.3000000000000007</c:v>
                </c:pt>
                <c:pt idx="103">
                  <c:v>0.1</c:v>
                </c:pt>
                <c:pt idx="104">
                  <c:v>-0.8</c:v>
                </c:pt>
                <c:pt idx="105">
                  <c:v>-11.1</c:v>
                </c:pt>
                <c:pt idx="106">
                  <c:v>-10.5</c:v>
                </c:pt>
                <c:pt idx="107">
                  <c:v>-9.9</c:v>
                </c:pt>
                <c:pt idx="108">
                  <c:v>-5.2</c:v>
                </c:pt>
                <c:pt idx="109">
                  <c:v>-0.7</c:v>
                </c:pt>
                <c:pt idx="110">
                  <c:v>0.7</c:v>
                </c:pt>
                <c:pt idx="111">
                  <c:v>3.8</c:v>
                </c:pt>
                <c:pt idx="112">
                  <c:v>6.6</c:v>
                </c:pt>
                <c:pt idx="113">
                  <c:v>2.1</c:v>
                </c:pt>
                <c:pt idx="114">
                  <c:v>5.5</c:v>
                </c:pt>
                <c:pt idx="115">
                  <c:v>10.7</c:v>
                </c:pt>
                <c:pt idx="116">
                  <c:v>14.4</c:v>
                </c:pt>
                <c:pt idx="117">
                  <c:v>22.6</c:v>
                </c:pt>
                <c:pt idx="118">
                  <c:v>15</c:v>
                </c:pt>
                <c:pt idx="119">
                  <c:v>21.7</c:v>
                </c:pt>
                <c:pt idx="120">
                  <c:v>22.6</c:v>
                </c:pt>
                <c:pt idx="121">
                  <c:v>27.1</c:v>
                </c:pt>
                <c:pt idx="122">
                  <c:v>26.1</c:v>
                </c:pt>
                <c:pt idx="123">
                  <c:v>35.1</c:v>
                </c:pt>
                <c:pt idx="124">
                  <c:v>34.5</c:v>
                </c:pt>
                <c:pt idx="125">
                  <c:v>34.1</c:v>
                </c:pt>
                <c:pt idx="126">
                  <c:v>35.6</c:v>
                </c:pt>
                <c:pt idx="127">
                  <c:v>39.1</c:v>
                </c:pt>
                <c:pt idx="128">
                  <c:v>49</c:v>
                </c:pt>
                <c:pt idx="129">
                  <c:v>55.5</c:v>
                </c:pt>
              </c:numCache>
            </c:numRef>
          </c:val>
          <c:smooth val="0"/>
          <c:extLst>
            <c:ext xmlns:c16="http://schemas.microsoft.com/office/drawing/2014/chart" uri="{C3380CC4-5D6E-409C-BE32-E72D297353CC}">
              <c16:uniqueId val="{00000000-E748-194B-A9ED-FCD287F6BC0E}"/>
            </c:ext>
          </c:extLst>
        </c:ser>
        <c:dLbls>
          <c:showLegendKey val="0"/>
          <c:showVal val="0"/>
          <c:showCatName val="0"/>
          <c:showSerName val="0"/>
          <c:showPercent val="0"/>
          <c:showBubbleSize val="0"/>
        </c:dLbls>
        <c:smooth val="0"/>
        <c:axId val="46089775"/>
        <c:axId val="73546079"/>
      </c:lineChart>
      <c:catAx>
        <c:axId val="46089775"/>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546079"/>
        <c:crosses val="autoZero"/>
        <c:auto val="1"/>
        <c:lblAlgn val="ctr"/>
        <c:lblOffset val="100"/>
        <c:noMultiLvlLbl val="0"/>
      </c:catAx>
      <c:valAx>
        <c:axId val="7354607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Global Mean</a:t>
                </a:r>
                <a:r>
                  <a:rPr lang="en-GB" baseline="0"/>
                  <a:t> Sea Level (mm)</a:t>
                </a:r>
                <a:endParaRPr lang="en-GB"/>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08977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'Global Sea level rises'!$B$1</c:f>
              <c:strCache>
                <c:ptCount val="1"/>
                <c:pt idx="0">
                  <c:v>GMSL (mm)</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forward val="2"/>
            <c:dispRSqr val="0"/>
            <c:dispEq val="0"/>
          </c:trendline>
          <c:cat>
            <c:numRef>
              <c:f>'Global Sea level rises'!$A$114:$A$162</c:f>
              <c:numCache>
                <c:formatCode>General</c:formatCode>
                <c:ptCount val="49"/>
                <c:pt idx="0">
                  <c:v>1992.5</c:v>
                </c:pt>
                <c:pt idx="1">
                  <c:v>1993.5</c:v>
                </c:pt>
                <c:pt idx="2">
                  <c:v>1994.5</c:v>
                </c:pt>
                <c:pt idx="3">
                  <c:v>1995.5</c:v>
                </c:pt>
                <c:pt idx="4">
                  <c:v>1996.5</c:v>
                </c:pt>
                <c:pt idx="5">
                  <c:v>1997.5</c:v>
                </c:pt>
                <c:pt idx="6">
                  <c:v>1998.5</c:v>
                </c:pt>
                <c:pt idx="7">
                  <c:v>1999.5</c:v>
                </c:pt>
                <c:pt idx="8">
                  <c:v>2000.5</c:v>
                </c:pt>
                <c:pt idx="9">
                  <c:v>2001.5</c:v>
                </c:pt>
                <c:pt idx="10">
                  <c:v>2002.5</c:v>
                </c:pt>
                <c:pt idx="11">
                  <c:v>2003.5</c:v>
                </c:pt>
                <c:pt idx="12">
                  <c:v>2004.5</c:v>
                </c:pt>
                <c:pt idx="13">
                  <c:v>2005.5</c:v>
                </c:pt>
                <c:pt idx="14">
                  <c:v>2006.5</c:v>
                </c:pt>
                <c:pt idx="15">
                  <c:v>2007.5</c:v>
                </c:pt>
                <c:pt idx="16">
                  <c:v>2008.5</c:v>
                </c:pt>
                <c:pt idx="17">
                  <c:v>2009.5</c:v>
                </c:pt>
                <c:pt idx="18">
                  <c:v>2010.5</c:v>
                </c:pt>
                <c:pt idx="19">
                  <c:v>2011.5</c:v>
                </c:pt>
                <c:pt idx="20">
                  <c:v>2012.5</c:v>
                </c:pt>
                <c:pt idx="21">
                  <c:v>2013.5</c:v>
                </c:pt>
                <c:pt idx="22">
                  <c:v>2014.5</c:v>
                </c:pt>
                <c:pt idx="23">
                  <c:v>2015.5</c:v>
                </c:pt>
                <c:pt idx="24">
                  <c:v>2016.5</c:v>
                </c:pt>
                <c:pt idx="25">
                  <c:v>2017.5</c:v>
                </c:pt>
                <c:pt idx="26">
                  <c:v>2018.5</c:v>
                </c:pt>
                <c:pt idx="27">
                  <c:v>2019.5</c:v>
                </c:pt>
                <c:pt idx="28">
                  <c:v>2020.5</c:v>
                </c:pt>
                <c:pt idx="29">
                  <c:v>2021.5</c:v>
                </c:pt>
                <c:pt idx="30">
                  <c:v>2022.5</c:v>
                </c:pt>
                <c:pt idx="31">
                  <c:v>2023.5</c:v>
                </c:pt>
                <c:pt idx="32">
                  <c:v>2024.5</c:v>
                </c:pt>
                <c:pt idx="33">
                  <c:v>2025.5</c:v>
                </c:pt>
                <c:pt idx="34">
                  <c:v>2026.5</c:v>
                </c:pt>
                <c:pt idx="35">
                  <c:v>2027.5</c:v>
                </c:pt>
                <c:pt idx="36">
                  <c:v>2028.5</c:v>
                </c:pt>
                <c:pt idx="37">
                  <c:v>2029.5</c:v>
                </c:pt>
                <c:pt idx="38">
                  <c:v>2030.5</c:v>
                </c:pt>
                <c:pt idx="39">
                  <c:v>2031.5</c:v>
                </c:pt>
                <c:pt idx="40">
                  <c:v>2032.5</c:v>
                </c:pt>
                <c:pt idx="41">
                  <c:v>2033.5</c:v>
                </c:pt>
                <c:pt idx="42">
                  <c:v>2034.5</c:v>
                </c:pt>
                <c:pt idx="43">
                  <c:v>2035.5</c:v>
                </c:pt>
                <c:pt idx="44">
                  <c:v>2036.5</c:v>
                </c:pt>
                <c:pt idx="45">
                  <c:v>2037.5</c:v>
                </c:pt>
                <c:pt idx="46">
                  <c:v>2038.5</c:v>
                </c:pt>
                <c:pt idx="47">
                  <c:v>2039.5</c:v>
                </c:pt>
                <c:pt idx="48">
                  <c:v>2040.5</c:v>
                </c:pt>
              </c:numCache>
            </c:numRef>
          </c:cat>
          <c:val>
            <c:numRef>
              <c:f>'Global Sea level rises'!$B$114:$B$162</c:f>
              <c:numCache>
                <c:formatCode>General</c:formatCode>
                <c:ptCount val="49"/>
                <c:pt idx="0">
                  <c:v>6.6</c:v>
                </c:pt>
                <c:pt idx="1">
                  <c:v>2.1</c:v>
                </c:pt>
                <c:pt idx="2">
                  <c:v>5.5</c:v>
                </c:pt>
                <c:pt idx="3">
                  <c:v>10.7</c:v>
                </c:pt>
                <c:pt idx="4">
                  <c:v>14.4</c:v>
                </c:pt>
                <c:pt idx="5">
                  <c:v>22.6</c:v>
                </c:pt>
                <c:pt idx="6">
                  <c:v>15</c:v>
                </c:pt>
                <c:pt idx="7">
                  <c:v>21.7</c:v>
                </c:pt>
                <c:pt idx="8">
                  <c:v>22.6</c:v>
                </c:pt>
                <c:pt idx="9">
                  <c:v>27.1</c:v>
                </c:pt>
                <c:pt idx="10">
                  <c:v>26.1</c:v>
                </c:pt>
                <c:pt idx="11">
                  <c:v>35.1</c:v>
                </c:pt>
                <c:pt idx="12">
                  <c:v>34.5</c:v>
                </c:pt>
                <c:pt idx="13">
                  <c:v>34.1</c:v>
                </c:pt>
                <c:pt idx="14">
                  <c:v>35.6</c:v>
                </c:pt>
                <c:pt idx="15">
                  <c:v>39.1</c:v>
                </c:pt>
                <c:pt idx="16">
                  <c:v>49</c:v>
                </c:pt>
                <c:pt idx="17">
                  <c:v>55.5</c:v>
                </c:pt>
              </c:numCache>
            </c:numRef>
          </c:val>
          <c:smooth val="0"/>
          <c:extLst>
            <c:ext xmlns:c16="http://schemas.microsoft.com/office/drawing/2014/chart" uri="{C3380CC4-5D6E-409C-BE32-E72D297353CC}">
              <c16:uniqueId val="{00000000-E748-194B-A9ED-FCD287F6BC0E}"/>
            </c:ext>
          </c:extLst>
        </c:ser>
        <c:dLbls>
          <c:showLegendKey val="0"/>
          <c:showVal val="0"/>
          <c:showCatName val="0"/>
          <c:showSerName val="0"/>
          <c:showPercent val="0"/>
          <c:showBubbleSize val="0"/>
        </c:dLbls>
        <c:smooth val="0"/>
        <c:axId val="46089775"/>
        <c:axId val="73546079"/>
      </c:lineChart>
      <c:catAx>
        <c:axId val="46089775"/>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546079"/>
        <c:crosses val="autoZero"/>
        <c:auto val="1"/>
        <c:lblAlgn val="ctr"/>
        <c:lblOffset val="100"/>
        <c:noMultiLvlLbl val="0"/>
      </c:catAx>
      <c:valAx>
        <c:axId val="7354607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Global Mean</a:t>
                </a:r>
                <a:r>
                  <a:rPr lang="en-GB" baseline="0"/>
                  <a:t> Sea Level (mm)</a:t>
                </a:r>
                <a:endParaRPr lang="en-GB"/>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08977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'Global Sea level rises'!$B$1</c:f>
              <c:strCache>
                <c:ptCount val="1"/>
                <c:pt idx="0">
                  <c:v>GMSL (mm)</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forward val="2"/>
            <c:dispRSqr val="0"/>
            <c:dispEq val="0"/>
          </c:trendline>
          <c:cat>
            <c:numRef>
              <c:f>'Global Sea level rises'!$A$114:$A$162</c:f>
              <c:numCache>
                <c:formatCode>General</c:formatCode>
                <c:ptCount val="49"/>
                <c:pt idx="0">
                  <c:v>1992.5</c:v>
                </c:pt>
                <c:pt idx="1">
                  <c:v>1993.5</c:v>
                </c:pt>
                <c:pt idx="2">
                  <c:v>1994.5</c:v>
                </c:pt>
                <c:pt idx="3">
                  <c:v>1995.5</c:v>
                </c:pt>
                <c:pt idx="4">
                  <c:v>1996.5</c:v>
                </c:pt>
                <c:pt idx="5">
                  <c:v>1997.5</c:v>
                </c:pt>
                <c:pt idx="6">
                  <c:v>1998.5</c:v>
                </c:pt>
                <c:pt idx="7">
                  <c:v>1999.5</c:v>
                </c:pt>
                <c:pt idx="8">
                  <c:v>2000.5</c:v>
                </c:pt>
                <c:pt idx="9">
                  <c:v>2001.5</c:v>
                </c:pt>
                <c:pt idx="10">
                  <c:v>2002.5</c:v>
                </c:pt>
                <c:pt idx="11">
                  <c:v>2003.5</c:v>
                </c:pt>
                <c:pt idx="12">
                  <c:v>2004.5</c:v>
                </c:pt>
                <c:pt idx="13">
                  <c:v>2005.5</c:v>
                </c:pt>
                <c:pt idx="14">
                  <c:v>2006.5</c:v>
                </c:pt>
                <c:pt idx="15">
                  <c:v>2007.5</c:v>
                </c:pt>
                <c:pt idx="16">
                  <c:v>2008.5</c:v>
                </c:pt>
                <c:pt idx="17">
                  <c:v>2009.5</c:v>
                </c:pt>
                <c:pt idx="18">
                  <c:v>2010.5</c:v>
                </c:pt>
                <c:pt idx="19">
                  <c:v>2011.5</c:v>
                </c:pt>
                <c:pt idx="20">
                  <c:v>2012.5</c:v>
                </c:pt>
                <c:pt idx="21">
                  <c:v>2013.5</c:v>
                </c:pt>
                <c:pt idx="22">
                  <c:v>2014.5</c:v>
                </c:pt>
                <c:pt idx="23">
                  <c:v>2015.5</c:v>
                </c:pt>
                <c:pt idx="24">
                  <c:v>2016.5</c:v>
                </c:pt>
                <c:pt idx="25">
                  <c:v>2017.5</c:v>
                </c:pt>
                <c:pt idx="26">
                  <c:v>2018.5</c:v>
                </c:pt>
                <c:pt idx="27">
                  <c:v>2019.5</c:v>
                </c:pt>
                <c:pt idx="28">
                  <c:v>2020.5</c:v>
                </c:pt>
                <c:pt idx="29">
                  <c:v>2021.5</c:v>
                </c:pt>
                <c:pt idx="30">
                  <c:v>2022.5</c:v>
                </c:pt>
                <c:pt idx="31">
                  <c:v>2023.5</c:v>
                </c:pt>
                <c:pt idx="32">
                  <c:v>2024.5</c:v>
                </c:pt>
                <c:pt idx="33">
                  <c:v>2025.5</c:v>
                </c:pt>
                <c:pt idx="34">
                  <c:v>2026.5</c:v>
                </c:pt>
                <c:pt idx="35">
                  <c:v>2027.5</c:v>
                </c:pt>
                <c:pt idx="36">
                  <c:v>2028.5</c:v>
                </c:pt>
                <c:pt idx="37">
                  <c:v>2029.5</c:v>
                </c:pt>
                <c:pt idx="38">
                  <c:v>2030.5</c:v>
                </c:pt>
                <c:pt idx="39">
                  <c:v>2031.5</c:v>
                </c:pt>
                <c:pt idx="40">
                  <c:v>2032.5</c:v>
                </c:pt>
                <c:pt idx="41">
                  <c:v>2033.5</c:v>
                </c:pt>
                <c:pt idx="42">
                  <c:v>2034.5</c:v>
                </c:pt>
                <c:pt idx="43">
                  <c:v>2035.5</c:v>
                </c:pt>
                <c:pt idx="44">
                  <c:v>2036.5</c:v>
                </c:pt>
                <c:pt idx="45">
                  <c:v>2037.5</c:v>
                </c:pt>
                <c:pt idx="46">
                  <c:v>2038.5</c:v>
                </c:pt>
                <c:pt idx="47">
                  <c:v>2039.5</c:v>
                </c:pt>
                <c:pt idx="48">
                  <c:v>2040.5</c:v>
                </c:pt>
              </c:numCache>
            </c:numRef>
          </c:cat>
          <c:val>
            <c:numRef>
              <c:f>'Global Sea level rises'!$B$114:$B$162</c:f>
              <c:numCache>
                <c:formatCode>General</c:formatCode>
                <c:ptCount val="49"/>
                <c:pt idx="0">
                  <c:v>6.6</c:v>
                </c:pt>
                <c:pt idx="1">
                  <c:v>2.1</c:v>
                </c:pt>
                <c:pt idx="2">
                  <c:v>5.5</c:v>
                </c:pt>
                <c:pt idx="3">
                  <c:v>10.7</c:v>
                </c:pt>
                <c:pt idx="4">
                  <c:v>14.4</c:v>
                </c:pt>
                <c:pt idx="5">
                  <c:v>22.6</c:v>
                </c:pt>
                <c:pt idx="6">
                  <c:v>15</c:v>
                </c:pt>
                <c:pt idx="7">
                  <c:v>21.7</c:v>
                </c:pt>
                <c:pt idx="8">
                  <c:v>22.6</c:v>
                </c:pt>
                <c:pt idx="9">
                  <c:v>27.1</c:v>
                </c:pt>
                <c:pt idx="10">
                  <c:v>26.1</c:v>
                </c:pt>
                <c:pt idx="11">
                  <c:v>35.1</c:v>
                </c:pt>
                <c:pt idx="12">
                  <c:v>34.5</c:v>
                </c:pt>
                <c:pt idx="13">
                  <c:v>34.1</c:v>
                </c:pt>
                <c:pt idx="14">
                  <c:v>35.6</c:v>
                </c:pt>
                <c:pt idx="15">
                  <c:v>39.1</c:v>
                </c:pt>
                <c:pt idx="16">
                  <c:v>49</c:v>
                </c:pt>
                <c:pt idx="17">
                  <c:v>55.5</c:v>
                </c:pt>
              </c:numCache>
            </c:numRef>
          </c:val>
          <c:smooth val="0"/>
          <c:extLst>
            <c:ext xmlns:c16="http://schemas.microsoft.com/office/drawing/2014/chart" uri="{C3380CC4-5D6E-409C-BE32-E72D297353CC}">
              <c16:uniqueId val="{00000000-E748-194B-A9ED-FCD287F6BC0E}"/>
            </c:ext>
          </c:extLst>
        </c:ser>
        <c:dLbls>
          <c:showLegendKey val="0"/>
          <c:showVal val="0"/>
          <c:showCatName val="0"/>
          <c:showSerName val="0"/>
          <c:showPercent val="0"/>
          <c:showBubbleSize val="0"/>
        </c:dLbls>
        <c:smooth val="0"/>
        <c:axId val="46089775"/>
        <c:axId val="73546079"/>
      </c:lineChart>
      <c:catAx>
        <c:axId val="46089775"/>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3546079"/>
        <c:crosses val="autoZero"/>
        <c:auto val="1"/>
        <c:lblAlgn val="ctr"/>
        <c:lblOffset val="100"/>
        <c:noMultiLvlLbl val="0"/>
      </c:catAx>
      <c:valAx>
        <c:axId val="73546079"/>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Global Mean</a:t>
                </a:r>
                <a:r>
                  <a:rPr lang="en-GB" baseline="0"/>
                  <a:t> Sea Level (mm)</a:t>
                </a:r>
                <a:endParaRPr lang="en-GB"/>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08977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'Global Sea level rises'!$B$1</c:f>
              <c:strCache>
                <c:ptCount val="1"/>
                <c:pt idx="0">
                  <c:v>GMSL (mm)</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poly"/>
            <c:order val="6"/>
            <c:dispRSqr val="0"/>
            <c:dispEq val="0"/>
          </c:trendline>
          <c:xVal>
            <c:numRef>
              <c:f>'Global Sea level rises'!$A$2:$A$222</c:f>
              <c:numCache>
                <c:formatCode>General</c:formatCode>
                <c:ptCount val="221"/>
                <c:pt idx="0">
                  <c:v>1880.5</c:v>
                </c:pt>
                <c:pt idx="1">
                  <c:v>1881.5</c:v>
                </c:pt>
                <c:pt idx="2">
                  <c:v>1882.5</c:v>
                </c:pt>
                <c:pt idx="3">
                  <c:v>1883.5</c:v>
                </c:pt>
                <c:pt idx="4">
                  <c:v>1884.5</c:v>
                </c:pt>
                <c:pt idx="5">
                  <c:v>1885.5</c:v>
                </c:pt>
                <c:pt idx="6">
                  <c:v>1886.5</c:v>
                </c:pt>
                <c:pt idx="7">
                  <c:v>1887.5</c:v>
                </c:pt>
                <c:pt idx="8">
                  <c:v>1888.5</c:v>
                </c:pt>
                <c:pt idx="9">
                  <c:v>1889.5</c:v>
                </c:pt>
                <c:pt idx="10">
                  <c:v>1890.5</c:v>
                </c:pt>
                <c:pt idx="11">
                  <c:v>1891.5</c:v>
                </c:pt>
                <c:pt idx="12">
                  <c:v>1892.5</c:v>
                </c:pt>
                <c:pt idx="13">
                  <c:v>1893.5</c:v>
                </c:pt>
                <c:pt idx="14">
                  <c:v>1894.5</c:v>
                </c:pt>
                <c:pt idx="15">
                  <c:v>1895.5</c:v>
                </c:pt>
                <c:pt idx="16">
                  <c:v>1896.5</c:v>
                </c:pt>
                <c:pt idx="17">
                  <c:v>1897.5</c:v>
                </c:pt>
                <c:pt idx="18">
                  <c:v>1898.5</c:v>
                </c:pt>
                <c:pt idx="19">
                  <c:v>1899.5</c:v>
                </c:pt>
                <c:pt idx="20">
                  <c:v>1900.5</c:v>
                </c:pt>
                <c:pt idx="21">
                  <c:v>1901.5</c:v>
                </c:pt>
                <c:pt idx="22">
                  <c:v>1902.5</c:v>
                </c:pt>
                <c:pt idx="23">
                  <c:v>1903.5</c:v>
                </c:pt>
                <c:pt idx="24">
                  <c:v>1904.5</c:v>
                </c:pt>
                <c:pt idx="25">
                  <c:v>1905.5</c:v>
                </c:pt>
                <c:pt idx="26">
                  <c:v>1906.5</c:v>
                </c:pt>
                <c:pt idx="27">
                  <c:v>1907.5</c:v>
                </c:pt>
                <c:pt idx="28">
                  <c:v>1908.5</c:v>
                </c:pt>
                <c:pt idx="29">
                  <c:v>1909.5</c:v>
                </c:pt>
                <c:pt idx="30">
                  <c:v>1910.5</c:v>
                </c:pt>
                <c:pt idx="31">
                  <c:v>1911.5</c:v>
                </c:pt>
                <c:pt idx="32">
                  <c:v>1912.5</c:v>
                </c:pt>
                <c:pt idx="33">
                  <c:v>1913.5</c:v>
                </c:pt>
                <c:pt idx="34">
                  <c:v>1914.5</c:v>
                </c:pt>
                <c:pt idx="35">
                  <c:v>1915.5</c:v>
                </c:pt>
                <c:pt idx="36">
                  <c:v>1916.5</c:v>
                </c:pt>
                <c:pt idx="37">
                  <c:v>1917.5</c:v>
                </c:pt>
                <c:pt idx="38">
                  <c:v>1918.5</c:v>
                </c:pt>
                <c:pt idx="39">
                  <c:v>1919.5</c:v>
                </c:pt>
                <c:pt idx="40">
                  <c:v>1920.5</c:v>
                </c:pt>
                <c:pt idx="41">
                  <c:v>1921.5</c:v>
                </c:pt>
                <c:pt idx="42">
                  <c:v>1922.5</c:v>
                </c:pt>
                <c:pt idx="43">
                  <c:v>1923.5</c:v>
                </c:pt>
                <c:pt idx="44">
                  <c:v>1924.5</c:v>
                </c:pt>
                <c:pt idx="45">
                  <c:v>1925.5</c:v>
                </c:pt>
                <c:pt idx="46">
                  <c:v>1926.5</c:v>
                </c:pt>
                <c:pt idx="47">
                  <c:v>1927.5</c:v>
                </c:pt>
                <c:pt idx="48">
                  <c:v>1928.5</c:v>
                </c:pt>
                <c:pt idx="49">
                  <c:v>1929.5</c:v>
                </c:pt>
                <c:pt idx="50">
                  <c:v>1930.5</c:v>
                </c:pt>
                <c:pt idx="51">
                  <c:v>1931.5</c:v>
                </c:pt>
                <c:pt idx="52">
                  <c:v>1932.5</c:v>
                </c:pt>
                <c:pt idx="53">
                  <c:v>1933.5</c:v>
                </c:pt>
                <c:pt idx="54">
                  <c:v>1934.5</c:v>
                </c:pt>
                <c:pt idx="55">
                  <c:v>1935.5</c:v>
                </c:pt>
                <c:pt idx="56">
                  <c:v>1936.5</c:v>
                </c:pt>
                <c:pt idx="57">
                  <c:v>1937.5</c:v>
                </c:pt>
                <c:pt idx="58">
                  <c:v>1938.5</c:v>
                </c:pt>
                <c:pt idx="59">
                  <c:v>1939.5</c:v>
                </c:pt>
                <c:pt idx="60">
                  <c:v>1940.5</c:v>
                </c:pt>
                <c:pt idx="61">
                  <c:v>1941.5</c:v>
                </c:pt>
                <c:pt idx="62">
                  <c:v>1942.5</c:v>
                </c:pt>
                <c:pt idx="63">
                  <c:v>1943.5</c:v>
                </c:pt>
                <c:pt idx="64">
                  <c:v>1944.5</c:v>
                </c:pt>
                <c:pt idx="65">
                  <c:v>1945.5</c:v>
                </c:pt>
                <c:pt idx="66">
                  <c:v>1946.5</c:v>
                </c:pt>
                <c:pt idx="67">
                  <c:v>1947.5</c:v>
                </c:pt>
                <c:pt idx="68">
                  <c:v>1948.5</c:v>
                </c:pt>
                <c:pt idx="69">
                  <c:v>1949.5</c:v>
                </c:pt>
                <c:pt idx="70">
                  <c:v>1950.5</c:v>
                </c:pt>
                <c:pt idx="71">
                  <c:v>1951.5</c:v>
                </c:pt>
                <c:pt idx="72">
                  <c:v>1952.5</c:v>
                </c:pt>
                <c:pt idx="73">
                  <c:v>1953.5</c:v>
                </c:pt>
                <c:pt idx="74">
                  <c:v>1954.5</c:v>
                </c:pt>
                <c:pt idx="75">
                  <c:v>1955.5</c:v>
                </c:pt>
                <c:pt idx="76">
                  <c:v>1956.5</c:v>
                </c:pt>
                <c:pt idx="77">
                  <c:v>1957.5</c:v>
                </c:pt>
                <c:pt idx="78">
                  <c:v>1958.5</c:v>
                </c:pt>
                <c:pt idx="79">
                  <c:v>1959.5</c:v>
                </c:pt>
                <c:pt idx="80">
                  <c:v>1960.5</c:v>
                </c:pt>
                <c:pt idx="81">
                  <c:v>1961.5</c:v>
                </c:pt>
                <c:pt idx="82">
                  <c:v>1962.5</c:v>
                </c:pt>
                <c:pt idx="83">
                  <c:v>1963.5</c:v>
                </c:pt>
                <c:pt idx="84">
                  <c:v>1964.5</c:v>
                </c:pt>
                <c:pt idx="85">
                  <c:v>1965.5</c:v>
                </c:pt>
                <c:pt idx="86">
                  <c:v>1966.5</c:v>
                </c:pt>
                <c:pt idx="87">
                  <c:v>1967.5</c:v>
                </c:pt>
                <c:pt idx="88">
                  <c:v>1968.5</c:v>
                </c:pt>
                <c:pt idx="89">
                  <c:v>1969.5</c:v>
                </c:pt>
                <c:pt idx="90">
                  <c:v>1970.5</c:v>
                </c:pt>
                <c:pt idx="91">
                  <c:v>1971.5</c:v>
                </c:pt>
                <c:pt idx="92">
                  <c:v>1972.5</c:v>
                </c:pt>
                <c:pt idx="93">
                  <c:v>1973.5</c:v>
                </c:pt>
                <c:pt idx="94">
                  <c:v>1974.5</c:v>
                </c:pt>
                <c:pt idx="95">
                  <c:v>1975.5</c:v>
                </c:pt>
                <c:pt idx="96">
                  <c:v>1976.5</c:v>
                </c:pt>
                <c:pt idx="97">
                  <c:v>1977.5</c:v>
                </c:pt>
                <c:pt idx="98">
                  <c:v>1978.5</c:v>
                </c:pt>
                <c:pt idx="99">
                  <c:v>1979.5</c:v>
                </c:pt>
                <c:pt idx="100">
                  <c:v>1980.5</c:v>
                </c:pt>
                <c:pt idx="101">
                  <c:v>1981.5</c:v>
                </c:pt>
                <c:pt idx="102">
                  <c:v>1982.5</c:v>
                </c:pt>
                <c:pt idx="103">
                  <c:v>1983.5</c:v>
                </c:pt>
                <c:pt idx="104">
                  <c:v>1984.5</c:v>
                </c:pt>
                <c:pt idx="105">
                  <c:v>1985.5</c:v>
                </c:pt>
                <c:pt idx="106">
                  <c:v>1986.5</c:v>
                </c:pt>
                <c:pt idx="107">
                  <c:v>1987.5</c:v>
                </c:pt>
                <c:pt idx="108">
                  <c:v>1988.5</c:v>
                </c:pt>
                <c:pt idx="109">
                  <c:v>1989.5</c:v>
                </c:pt>
                <c:pt idx="110">
                  <c:v>1990.5</c:v>
                </c:pt>
                <c:pt idx="111">
                  <c:v>1991.5</c:v>
                </c:pt>
                <c:pt idx="112">
                  <c:v>1992.5</c:v>
                </c:pt>
                <c:pt idx="113">
                  <c:v>1993.5</c:v>
                </c:pt>
                <c:pt idx="114">
                  <c:v>1994.5</c:v>
                </c:pt>
                <c:pt idx="115">
                  <c:v>1995.5</c:v>
                </c:pt>
                <c:pt idx="116">
                  <c:v>1996.5</c:v>
                </c:pt>
                <c:pt idx="117">
                  <c:v>1997.5</c:v>
                </c:pt>
                <c:pt idx="118">
                  <c:v>1998.5</c:v>
                </c:pt>
                <c:pt idx="119">
                  <c:v>1999.5</c:v>
                </c:pt>
                <c:pt idx="120">
                  <c:v>2000.5</c:v>
                </c:pt>
                <c:pt idx="121">
                  <c:v>2001.5</c:v>
                </c:pt>
                <c:pt idx="122">
                  <c:v>2002.5</c:v>
                </c:pt>
                <c:pt idx="123">
                  <c:v>2003.5</c:v>
                </c:pt>
                <c:pt idx="124">
                  <c:v>2004.5</c:v>
                </c:pt>
                <c:pt idx="125">
                  <c:v>2005.5</c:v>
                </c:pt>
                <c:pt idx="126">
                  <c:v>2006.5</c:v>
                </c:pt>
                <c:pt idx="127">
                  <c:v>2007.5</c:v>
                </c:pt>
                <c:pt idx="128">
                  <c:v>2008.5</c:v>
                </c:pt>
                <c:pt idx="129">
                  <c:v>2009.5</c:v>
                </c:pt>
                <c:pt idx="130">
                  <c:v>2010.5</c:v>
                </c:pt>
                <c:pt idx="131">
                  <c:v>2011.5</c:v>
                </c:pt>
                <c:pt idx="132">
                  <c:v>2012.5</c:v>
                </c:pt>
                <c:pt idx="133">
                  <c:v>2013.5</c:v>
                </c:pt>
                <c:pt idx="134">
                  <c:v>2014.5</c:v>
                </c:pt>
                <c:pt idx="135">
                  <c:v>2015.5</c:v>
                </c:pt>
                <c:pt idx="136">
                  <c:v>2016.5</c:v>
                </c:pt>
                <c:pt idx="137">
                  <c:v>2017.5</c:v>
                </c:pt>
                <c:pt idx="138">
                  <c:v>2018.5</c:v>
                </c:pt>
                <c:pt idx="139">
                  <c:v>2019.5</c:v>
                </c:pt>
                <c:pt idx="140">
                  <c:v>2020.5</c:v>
                </c:pt>
                <c:pt idx="141">
                  <c:v>2021.5</c:v>
                </c:pt>
                <c:pt idx="142">
                  <c:v>2022.5</c:v>
                </c:pt>
                <c:pt idx="143">
                  <c:v>2023.5</c:v>
                </c:pt>
                <c:pt idx="144">
                  <c:v>2024.5</c:v>
                </c:pt>
                <c:pt idx="145">
                  <c:v>2025.5</c:v>
                </c:pt>
                <c:pt idx="146">
                  <c:v>2026.5</c:v>
                </c:pt>
                <c:pt idx="147">
                  <c:v>2027.5</c:v>
                </c:pt>
                <c:pt idx="148">
                  <c:v>2028.5</c:v>
                </c:pt>
                <c:pt idx="149">
                  <c:v>2029.5</c:v>
                </c:pt>
                <c:pt idx="150">
                  <c:v>2030.5</c:v>
                </c:pt>
                <c:pt idx="151">
                  <c:v>2031.5</c:v>
                </c:pt>
                <c:pt idx="152">
                  <c:v>2032.5</c:v>
                </c:pt>
                <c:pt idx="153">
                  <c:v>2033.5</c:v>
                </c:pt>
                <c:pt idx="154">
                  <c:v>2034.5</c:v>
                </c:pt>
                <c:pt idx="155">
                  <c:v>2035.5</c:v>
                </c:pt>
                <c:pt idx="156">
                  <c:v>2036.5</c:v>
                </c:pt>
                <c:pt idx="157">
                  <c:v>2037.5</c:v>
                </c:pt>
                <c:pt idx="158">
                  <c:v>2038.5</c:v>
                </c:pt>
                <c:pt idx="159">
                  <c:v>2039.5</c:v>
                </c:pt>
                <c:pt idx="160">
                  <c:v>2040.5</c:v>
                </c:pt>
                <c:pt idx="161">
                  <c:v>2041.5</c:v>
                </c:pt>
                <c:pt idx="162">
                  <c:v>2042.5</c:v>
                </c:pt>
                <c:pt idx="163">
                  <c:v>2043.5</c:v>
                </c:pt>
                <c:pt idx="164">
                  <c:v>2044.5</c:v>
                </c:pt>
                <c:pt idx="165">
                  <c:v>2045.5</c:v>
                </c:pt>
                <c:pt idx="166">
                  <c:v>2046.5</c:v>
                </c:pt>
                <c:pt idx="167">
                  <c:v>2047.5</c:v>
                </c:pt>
                <c:pt idx="168">
                  <c:v>2048.5</c:v>
                </c:pt>
                <c:pt idx="169">
                  <c:v>2049.5</c:v>
                </c:pt>
                <c:pt idx="170">
                  <c:v>2050.5</c:v>
                </c:pt>
                <c:pt idx="171">
                  <c:v>2051.5</c:v>
                </c:pt>
                <c:pt idx="172">
                  <c:v>2052.5</c:v>
                </c:pt>
                <c:pt idx="173">
                  <c:v>2053.5</c:v>
                </c:pt>
                <c:pt idx="174">
                  <c:v>2054.5</c:v>
                </c:pt>
                <c:pt idx="175">
                  <c:v>2055.5</c:v>
                </c:pt>
                <c:pt idx="176">
                  <c:v>2056.5</c:v>
                </c:pt>
                <c:pt idx="177">
                  <c:v>2057.5</c:v>
                </c:pt>
                <c:pt idx="178">
                  <c:v>2058.5</c:v>
                </c:pt>
                <c:pt idx="179">
                  <c:v>2059.5</c:v>
                </c:pt>
                <c:pt idx="180">
                  <c:v>2060.5</c:v>
                </c:pt>
                <c:pt idx="181">
                  <c:v>2061.5</c:v>
                </c:pt>
                <c:pt idx="182">
                  <c:v>2062.5</c:v>
                </c:pt>
                <c:pt idx="183">
                  <c:v>2063.5</c:v>
                </c:pt>
                <c:pt idx="184">
                  <c:v>2064.5</c:v>
                </c:pt>
                <c:pt idx="185">
                  <c:v>2065.5</c:v>
                </c:pt>
                <c:pt idx="186">
                  <c:v>2066.5</c:v>
                </c:pt>
                <c:pt idx="187">
                  <c:v>2067.5</c:v>
                </c:pt>
                <c:pt idx="188">
                  <c:v>2068.5</c:v>
                </c:pt>
                <c:pt idx="189">
                  <c:v>2069.5</c:v>
                </c:pt>
                <c:pt idx="190">
                  <c:v>2070.5</c:v>
                </c:pt>
                <c:pt idx="191">
                  <c:v>2071.5</c:v>
                </c:pt>
                <c:pt idx="192">
                  <c:v>2072.5</c:v>
                </c:pt>
                <c:pt idx="193">
                  <c:v>2073.5</c:v>
                </c:pt>
                <c:pt idx="194">
                  <c:v>2074.5</c:v>
                </c:pt>
                <c:pt idx="195">
                  <c:v>2075.5</c:v>
                </c:pt>
                <c:pt idx="196">
                  <c:v>2076.5</c:v>
                </c:pt>
                <c:pt idx="197">
                  <c:v>2077.5</c:v>
                </c:pt>
                <c:pt idx="198">
                  <c:v>2078.5</c:v>
                </c:pt>
                <c:pt idx="199">
                  <c:v>2079.5</c:v>
                </c:pt>
                <c:pt idx="200">
                  <c:v>2080.5</c:v>
                </c:pt>
                <c:pt idx="201">
                  <c:v>2081.5</c:v>
                </c:pt>
                <c:pt idx="202">
                  <c:v>2082.5</c:v>
                </c:pt>
                <c:pt idx="203">
                  <c:v>2083.5</c:v>
                </c:pt>
                <c:pt idx="204">
                  <c:v>2084.5</c:v>
                </c:pt>
                <c:pt idx="205">
                  <c:v>2085.5</c:v>
                </c:pt>
                <c:pt idx="206">
                  <c:v>2086.5</c:v>
                </c:pt>
                <c:pt idx="207">
                  <c:v>2087.5</c:v>
                </c:pt>
                <c:pt idx="208">
                  <c:v>2088.5</c:v>
                </c:pt>
                <c:pt idx="209">
                  <c:v>2089.5</c:v>
                </c:pt>
                <c:pt idx="210">
                  <c:v>2090.5</c:v>
                </c:pt>
                <c:pt idx="211">
                  <c:v>2091.5</c:v>
                </c:pt>
                <c:pt idx="212">
                  <c:v>2092.5</c:v>
                </c:pt>
                <c:pt idx="213">
                  <c:v>2093.5</c:v>
                </c:pt>
                <c:pt idx="214">
                  <c:v>2094.5</c:v>
                </c:pt>
                <c:pt idx="215">
                  <c:v>2095.5</c:v>
                </c:pt>
                <c:pt idx="216">
                  <c:v>2096.5</c:v>
                </c:pt>
                <c:pt idx="217">
                  <c:v>2097.5</c:v>
                </c:pt>
                <c:pt idx="218">
                  <c:v>2098.5</c:v>
                </c:pt>
                <c:pt idx="219">
                  <c:v>2099.5</c:v>
                </c:pt>
                <c:pt idx="220">
                  <c:v>2100.5</c:v>
                </c:pt>
              </c:numCache>
            </c:numRef>
          </c:xVal>
          <c:yVal>
            <c:numRef>
              <c:f>'Global Sea level rises'!$B$2:$B$222</c:f>
              <c:numCache>
                <c:formatCode>General</c:formatCode>
                <c:ptCount val="221"/>
                <c:pt idx="0">
                  <c:v>-157.1</c:v>
                </c:pt>
                <c:pt idx="1">
                  <c:v>-151.5</c:v>
                </c:pt>
                <c:pt idx="2">
                  <c:v>-168.3</c:v>
                </c:pt>
                <c:pt idx="3">
                  <c:v>-163</c:v>
                </c:pt>
                <c:pt idx="4">
                  <c:v>-142.1</c:v>
                </c:pt>
                <c:pt idx="5">
                  <c:v>-143.6</c:v>
                </c:pt>
                <c:pt idx="6">
                  <c:v>-146</c:v>
                </c:pt>
                <c:pt idx="7">
                  <c:v>-151.6</c:v>
                </c:pt>
                <c:pt idx="8">
                  <c:v>-149.5</c:v>
                </c:pt>
                <c:pt idx="9">
                  <c:v>-147.9</c:v>
                </c:pt>
                <c:pt idx="10">
                  <c:v>-145.9</c:v>
                </c:pt>
                <c:pt idx="11">
                  <c:v>-147.6</c:v>
                </c:pt>
                <c:pt idx="12">
                  <c:v>-144.4</c:v>
                </c:pt>
                <c:pt idx="13">
                  <c:v>-139.69999999999999</c:v>
                </c:pt>
                <c:pt idx="14">
                  <c:v>-149.4</c:v>
                </c:pt>
                <c:pt idx="15">
                  <c:v>-137.6</c:v>
                </c:pt>
                <c:pt idx="16">
                  <c:v>-145.19999999999999</c:v>
                </c:pt>
                <c:pt idx="17">
                  <c:v>-140</c:v>
                </c:pt>
                <c:pt idx="18">
                  <c:v>-130.6</c:v>
                </c:pt>
                <c:pt idx="19">
                  <c:v>-123.1</c:v>
                </c:pt>
                <c:pt idx="20">
                  <c:v>-128.5</c:v>
                </c:pt>
                <c:pt idx="21">
                  <c:v>-128.9</c:v>
                </c:pt>
                <c:pt idx="22">
                  <c:v>-124.3</c:v>
                </c:pt>
                <c:pt idx="23">
                  <c:v>-116.3</c:v>
                </c:pt>
                <c:pt idx="24">
                  <c:v>-126.6</c:v>
                </c:pt>
                <c:pt idx="25">
                  <c:v>-132.1</c:v>
                </c:pt>
                <c:pt idx="26">
                  <c:v>-125.3</c:v>
                </c:pt>
                <c:pt idx="27">
                  <c:v>-126.7</c:v>
                </c:pt>
                <c:pt idx="28">
                  <c:v>-129.19999999999999</c:v>
                </c:pt>
                <c:pt idx="29">
                  <c:v>-124.7</c:v>
                </c:pt>
                <c:pt idx="30">
                  <c:v>-124.8</c:v>
                </c:pt>
                <c:pt idx="31">
                  <c:v>-116.5</c:v>
                </c:pt>
                <c:pt idx="32">
                  <c:v>-119.6</c:v>
                </c:pt>
                <c:pt idx="33">
                  <c:v>-117.8</c:v>
                </c:pt>
                <c:pt idx="34">
                  <c:v>-111.5</c:v>
                </c:pt>
                <c:pt idx="35">
                  <c:v>-103.6</c:v>
                </c:pt>
                <c:pt idx="36">
                  <c:v>-105.5</c:v>
                </c:pt>
                <c:pt idx="37">
                  <c:v>-110</c:v>
                </c:pt>
                <c:pt idx="38">
                  <c:v>-111.6</c:v>
                </c:pt>
                <c:pt idx="39">
                  <c:v>-110</c:v>
                </c:pt>
                <c:pt idx="40">
                  <c:v>-108.7</c:v>
                </c:pt>
                <c:pt idx="41">
                  <c:v>-106.6</c:v>
                </c:pt>
                <c:pt idx="42">
                  <c:v>-107.5</c:v>
                </c:pt>
                <c:pt idx="43">
                  <c:v>-106.3</c:v>
                </c:pt>
                <c:pt idx="44">
                  <c:v>-113.6</c:v>
                </c:pt>
                <c:pt idx="45">
                  <c:v>-111.6</c:v>
                </c:pt>
                <c:pt idx="46">
                  <c:v>-105.1</c:v>
                </c:pt>
                <c:pt idx="47">
                  <c:v>-106.2</c:v>
                </c:pt>
                <c:pt idx="48">
                  <c:v>-110.1</c:v>
                </c:pt>
                <c:pt idx="49">
                  <c:v>-108.7</c:v>
                </c:pt>
                <c:pt idx="50">
                  <c:v>-104.7</c:v>
                </c:pt>
                <c:pt idx="51">
                  <c:v>-105.1</c:v>
                </c:pt>
                <c:pt idx="52">
                  <c:v>-99.4</c:v>
                </c:pt>
                <c:pt idx="53">
                  <c:v>-95.1</c:v>
                </c:pt>
                <c:pt idx="54">
                  <c:v>-100.5</c:v>
                </c:pt>
                <c:pt idx="55">
                  <c:v>-94.9</c:v>
                </c:pt>
                <c:pt idx="56">
                  <c:v>-98.8</c:v>
                </c:pt>
                <c:pt idx="57">
                  <c:v>-93.1</c:v>
                </c:pt>
                <c:pt idx="58">
                  <c:v>-90.5</c:v>
                </c:pt>
                <c:pt idx="59">
                  <c:v>-85.3</c:v>
                </c:pt>
                <c:pt idx="60">
                  <c:v>-90.6</c:v>
                </c:pt>
                <c:pt idx="61">
                  <c:v>-78.400000000000006</c:v>
                </c:pt>
                <c:pt idx="62">
                  <c:v>-78.400000000000006</c:v>
                </c:pt>
                <c:pt idx="63">
                  <c:v>-78.400000000000006</c:v>
                </c:pt>
                <c:pt idx="64">
                  <c:v>-84.8</c:v>
                </c:pt>
                <c:pt idx="65">
                  <c:v>-82</c:v>
                </c:pt>
                <c:pt idx="66">
                  <c:v>-74.5</c:v>
                </c:pt>
                <c:pt idx="67">
                  <c:v>-71.400000000000006</c:v>
                </c:pt>
                <c:pt idx="68">
                  <c:v>-66.599999999999994</c:v>
                </c:pt>
                <c:pt idx="69">
                  <c:v>-67.900000000000006</c:v>
                </c:pt>
                <c:pt idx="70">
                  <c:v>-65.7</c:v>
                </c:pt>
                <c:pt idx="71">
                  <c:v>-56.2</c:v>
                </c:pt>
                <c:pt idx="72">
                  <c:v>-58.8</c:v>
                </c:pt>
                <c:pt idx="73">
                  <c:v>-54.4</c:v>
                </c:pt>
                <c:pt idx="74">
                  <c:v>-57.3</c:v>
                </c:pt>
                <c:pt idx="75">
                  <c:v>-56.4</c:v>
                </c:pt>
                <c:pt idx="76">
                  <c:v>-61.5</c:v>
                </c:pt>
                <c:pt idx="77">
                  <c:v>-48.1</c:v>
                </c:pt>
                <c:pt idx="78">
                  <c:v>-46.7</c:v>
                </c:pt>
                <c:pt idx="79">
                  <c:v>-46.4</c:v>
                </c:pt>
                <c:pt idx="80">
                  <c:v>-42.7</c:v>
                </c:pt>
                <c:pt idx="81">
                  <c:v>-36.5</c:v>
                </c:pt>
                <c:pt idx="82">
                  <c:v>-41.7</c:v>
                </c:pt>
                <c:pt idx="83">
                  <c:v>-43.3</c:v>
                </c:pt>
                <c:pt idx="84">
                  <c:v>-51.2</c:v>
                </c:pt>
                <c:pt idx="85">
                  <c:v>-40</c:v>
                </c:pt>
                <c:pt idx="86">
                  <c:v>-45.4</c:v>
                </c:pt>
                <c:pt idx="87">
                  <c:v>-44</c:v>
                </c:pt>
                <c:pt idx="88">
                  <c:v>-43.2</c:v>
                </c:pt>
                <c:pt idx="89">
                  <c:v>-36.4</c:v>
                </c:pt>
                <c:pt idx="90">
                  <c:v>-38.299999999999997</c:v>
                </c:pt>
                <c:pt idx="91">
                  <c:v>-33.1</c:v>
                </c:pt>
                <c:pt idx="92">
                  <c:v>-24</c:v>
                </c:pt>
                <c:pt idx="93">
                  <c:v>-30</c:v>
                </c:pt>
                <c:pt idx="94">
                  <c:v>-18.100000000000001</c:v>
                </c:pt>
                <c:pt idx="95">
                  <c:v>-19.7</c:v>
                </c:pt>
                <c:pt idx="96">
                  <c:v>-20.7</c:v>
                </c:pt>
                <c:pt idx="97">
                  <c:v>-22.4</c:v>
                </c:pt>
                <c:pt idx="98">
                  <c:v>-16</c:v>
                </c:pt>
                <c:pt idx="99">
                  <c:v>-20.9</c:v>
                </c:pt>
                <c:pt idx="100">
                  <c:v>-14.9</c:v>
                </c:pt>
                <c:pt idx="101">
                  <c:v>-2.5</c:v>
                </c:pt>
                <c:pt idx="102">
                  <c:v>-8.3000000000000007</c:v>
                </c:pt>
                <c:pt idx="103">
                  <c:v>0.1</c:v>
                </c:pt>
                <c:pt idx="104">
                  <c:v>-0.8</c:v>
                </c:pt>
                <c:pt idx="105">
                  <c:v>-11.1</c:v>
                </c:pt>
                <c:pt idx="106">
                  <c:v>-10.5</c:v>
                </c:pt>
                <c:pt idx="107">
                  <c:v>-9.9</c:v>
                </c:pt>
                <c:pt idx="108">
                  <c:v>-5.2</c:v>
                </c:pt>
                <c:pt idx="109">
                  <c:v>-0.7</c:v>
                </c:pt>
                <c:pt idx="110">
                  <c:v>0.7</c:v>
                </c:pt>
                <c:pt idx="111">
                  <c:v>3.8</c:v>
                </c:pt>
                <c:pt idx="112">
                  <c:v>6.6</c:v>
                </c:pt>
                <c:pt idx="113">
                  <c:v>2.1</c:v>
                </c:pt>
                <c:pt idx="114">
                  <c:v>5.5</c:v>
                </c:pt>
                <c:pt idx="115">
                  <c:v>10.7</c:v>
                </c:pt>
                <c:pt idx="116">
                  <c:v>14.4</c:v>
                </c:pt>
                <c:pt idx="117">
                  <c:v>22.6</c:v>
                </c:pt>
                <c:pt idx="118">
                  <c:v>15</c:v>
                </c:pt>
                <c:pt idx="119">
                  <c:v>21.7</c:v>
                </c:pt>
                <c:pt idx="120">
                  <c:v>22.6</c:v>
                </c:pt>
                <c:pt idx="121">
                  <c:v>27.1</c:v>
                </c:pt>
                <c:pt idx="122">
                  <c:v>26.1</c:v>
                </c:pt>
                <c:pt idx="123">
                  <c:v>35.1</c:v>
                </c:pt>
                <c:pt idx="124">
                  <c:v>34.5</c:v>
                </c:pt>
                <c:pt idx="125">
                  <c:v>34.1</c:v>
                </c:pt>
                <c:pt idx="126">
                  <c:v>35.6</c:v>
                </c:pt>
                <c:pt idx="127">
                  <c:v>39.1</c:v>
                </c:pt>
                <c:pt idx="128">
                  <c:v>49</c:v>
                </c:pt>
                <c:pt idx="129">
                  <c:v>55.5</c:v>
                </c:pt>
              </c:numCache>
            </c:numRef>
          </c:yVal>
          <c:smooth val="0"/>
          <c:extLst>
            <c:ext xmlns:c16="http://schemas.microsoft.com/office/drawing/2014/chart" uri="{C3380CC4-5D6E-409C-BE32-E72D297353CC}">
              <c16:uniqueId val="{00000000-4346-4244-AF24-6FBDA3A32EBC}"/>
            </c:ext>
          </c:extLst>
        </c:ser>
        <c:dLbls>
          <c:showLegendKey val="0"/>
          <c:showVal val="0"/>
          <c:showCatName val="0"/>
          <c:showSerName val="0"/>
          <c:showPercent val="0"/>
          <c:showBubbleSize val="0"/>
        </c:dLbls>
        <c:axId val="1372660463"/>
        <c:axId val="1371860591"/>
      </c:scatterChart>
      <c:valAx>
        <c:axId val="137266046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1860591"/>
        <c:crosses val="autoZero"/>
        <c:crossBetween val="midCat"/>
      </c:valAx>
      <c:valAx>
        <c:axId val="13718605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266046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'US Sea Level Rises'!$A$8:$A$141</c:f>
              <c:numCache>
                <c:formatCode>General</c:formatCode>
                <c:ptCount val="134"/>
                <c:pt idx="0">
                  <c:v>1880</c:v>
                </c:pt>
                <c:pt idx="1">
                  <c:v>1881</c:v>
                </c:pt>
                <c:pt idx="2">
                  <c:v>1882</c:v>
                </c:pt>
                <c:pt idx="3">
                  <c:v>1883</c:v>
                </c:pt>
                <c:pt idx="4">
                  <c:v>1884</c:v>
                </c:pt>
                <c:pt idx="5">
                  <c:v>1885</c:v>
                </c:pt>
                <c:pt idx="6">
                  <c:v>1886</c:v>
                </c:pt>
                <c:pt idx="7">
                  <c:v>1887</c:v>
                </c:pt>
                <c:pt idx="8">
                  <c:v>1888</c:v>
                </c:pt>
                <c:pt idx="9">
                  <c:v>1889</c:v>
                </c:pt>
                <c:pt idx="10">
                  <c:v>1890</c:v>
                </c:pt>
                <c:pt idx="11">
                  <c:v>1891</c:v>
                </c:pt>
                <c:pt idx="12">
                  <c:v>1892</c:v>
                </c:pt>
                <c:pt idx="13">
                  <c:v>1893</c:v>
                </c:pt>
                <c:pt idx="14">
                  <c:v>1894</c:v>
                </c:pt>
                <c:pt idx="15">
                  <c:v>1895</c:v>
                </c:pt>
                <c:pt idx="16">
                  <c:v>1896</c:v>
                </c:pt>
                <c:pt idx="17">
                  <c:v>1897</c:v>
                </c:pt>
                <c:pt idx="18">
                  <c:v>1898</c:v>
                </c:pt>
                <c:pt idx="19">
                  <c:v>1899</c:v>
                </c:pt>
                <c:pt idx="20">
                  <c:v>1900</c:v>
                </c:pt>
                <c:pt idx="21">
                  <c:v>1901</c:v>
                </c:pt>
                <c:pt idx="22">
                  <c:v>1902</c:v>
                </c:pt>
                <c:pt idx="23">
                  <c:v>1903</c:v>
                </c:pt>
                <c:pt idx="24">
                  <c:v>1904</c:v>
                </c:pt>
                <c:pt idx="25">
                  <c:v>1905</c:v>
                </c:pt>
                <c:pt idx="26">
                  <c:v>1906</c:v>
                </c:pt>
                <c:pt idx="27">
                  <c:v>1907</c:v>
                </c:pt>
                <c:pt idx="28">
                  <c:v>1908</c:v>
                </c:pt>
                <c:pt idx="29">
                  <c:v>1909</c:v>
                </c:pt>
                <c:pt idx="30">
                  <c:v>1910</c:v>
                </c:pt>
                <c:pt idx="31">
                  <c:v>1911</c:v>
                </c:pt>
                <c:pt idx="32">
                  <c:v>1912</c:v>
                </c:pt>
                <c:pt idx="33">
                  <c:v>1913</c:v>
                </c:pt>
                <c:pt idx="34">
                  <c:v>1914</c:v>
                </c:pt>
                <c:pt idx="35">
                  <c:v>1915</c:v>
                </c:pt>
                <c:pt idx="36">
                  <c:v>1916</c:v>
                </c:pt>
                <c:pt idx="37">
                  <c:v>1917</c:v>
                </c:pt>
                <c:pt idx="38">
                  <c:v>1918</c:v>
                </c:pt>
                <c:pt idx="39">
                  <c:v>1919</c:v>
                </c:pt>
                <c:pt idx="40">
                  <c:v>1920</c:v>
                </c:pt>
                <c:pt idx="41">
                  <c:v>1921</c:v>
                </c:pt>
                <c:pt idx="42">
                  <c:v>1922</c:v>
                </c:pt>
                <c:pt idx="43">
                  <c:v>1923</c:v>
                </c:pt>
                <c:pt idx="44">
                  <c:v>1924</c:v>
                </c:pt>
                <c:pt idx="45">
                  <c:v>1925</c:v>
                </c:pt>
                <c:pt idx="46">
                  <c:v>1926</c:v>
                </c:pt>
                <c:pt idx="47">
                  <c:v>1927</c:v>
                </c:pt>
                <c:pt idx="48">
                  <c:v>1928</c:v>
                </c:pt>
                <c:pt idx="49">
                  <c:v>1929</c:v>
                </c:pt>
                <c:pt idx="50">
                  <c:v>1930</c:v>
                </c:pt>
                <c:pt idx="51">
                  <c:v>1931</c:v>
                </c:pt>
                <c:pt idx="52">
                  <c:v>1932</c:v>
                </c:pt>
                <c:pt idx="53">
                  <c:v>1933</c:v>
                </c:pt>
                <c:pt idx="54">
                  <c:v>1934</c:v>
                </c:pt>
                <c:pt idx="55">
                  <c:v>1935</c:v>
                </c:pt>
                <c:pt idx="56">
                  <c:v>1936</c:v>
                </c:pt>
                <c:pt idx="57">
                  <c:v>1937</c:v>
                </c:pt>
                <c:pt idx="58">
                  <c:v>1938</c:v>
                </c:pt>
                <c:pt idx="59">
                  <c:v>1939</c:v>
                </c:pt>
                <c:pt idx="60">
                  <c:v>1940</c:v>
                </c:pt>
                <c:pt idx="61">
                  <c:v>1941</c:v>
                </c:pt>
                <c:pt idx="62">
                  <c:v>1942</c:v>
                </c:pt>
                <c:pt idx="63">
                  <c:v>1943</c:v>
                </c:pt>
                <c:pt idx="64">
                  <c:v>1944</c:v>
                </c:pt>
                <c:pt idx="65">
                  <c:v>1945</c:v>
                </c:pt>
                <c:pt idx="66">
                  <c:v>1946</c:v>
                </c:pt>
                <c:pt idx="67">
                  <c:v>1947</c:v>
                </c:pt>
                <c:pt idx="68">
                  <c:v>1948</c:v>
                </c:pt>
                <c:pt idx="69">
                  <c:v>1949</c:v>
                </c:pt>
                <c:pt idx="70">
                  <c:v>1950</c:v>
                </c:pt>
                <c:pt idx="71">
                  <c:v>1951</c:v>
                </c:pt>
                <c:pt idx="72">
                  <c:v>1952</c:v>
                </c:pt>
                <c:pt idx="73">
                  <c:v>1953</c:v>
                </c:pt>
                <c:pt idx="74">
                  <c:v>1954</c:v>
                </c:pt>
                <c:pt idx="75">
                  <c:v>1955</c:v>
                </c:pt>
                <c:pt idx="76">
                  <c:v>1956</c:v>
                </c:pt>
                <c:pt idx="77">
                  <c:v>1957</c:v>
                </c:pt>
                <c:pt idx="78">
                  <c:v>1958</c:v>
                </c:pt>
                <c:pt idx="79">
                  <c:v>1959</c:v>
                </c:pt>
                <c:pt idx="80">
                  <c:v>1960</c:v>
                </c:pt>
                <c:pt idx="81">
                  <c:v>1961</c:v>
                </c:pt>
                <c:pt idx="82">
                  <c:v>1962</c:v>
                </c:pt>
                <c:pt idx="83">
                  <c:v>1963</c:v>
                </c:pt>
                <c:pt idx="84">
                  <c:v>1964</c:v>
                </c:pt>
                <c:pt idx="85">
                  <c:v>1965</c:v>
                </c:pt>
                <c:pt idx="86">
                  <c:v>1966</c:v>
                </c:pt>
                <c:pt idx="87">
                  <c:v>1967</c:v>
                </c:pt>
                <c:pt idx="88">
                  <c:v>1968</c:v>
                </c:pt>
                <c:pt idx="89">
                  <c:v>1969</c:v>
                </c:pt>
                <c:pt idx="90">
                  <c:v>1970</c:v>
                </c:pt>
                <c:pt idx="91">
                  <c:v>1971</c:v>
                </c:pt>
                <c:pt idx="92">
                  <c:v>1972</c:v>
                </c:pt>
                <c:pt idx="93">
                  <c:v>1973</c:v>
                </c:pt>
                <c:pt idx="94">
                  <c:v>1974</c:v>
                </c:pt>
                <c:pt idx="95">
                  <c:v>1975</c:v>
                </c:pt>
                <c:pt idx="96">
                  <c:v>1976</c:v>
                </c:pt>
                <c:pt idx="97">
                  <c:v>1977</c:v>
                </c:pt>
                <c:pt idx="98">
                  <c:v>1978</c:v>
                </c:pt>
                <c:pt idx="99">
                  <c:v>1979</c:v>
                </c:pt>
                <c:pt idx="100">
                  <c:v>1980</c:v>
                </c:pt>
                <c:pt idx="101">
                  <c:v>1981</c:v>
                </c:pt>
                <c:pt idx="102">
                  <c:v>1982</c:v>
                </c:pt>
                <c:pt idx="103">
                  <c:v>1983</c:v>
                </c:pt>
                <c:pt idx="104">
                  <c:v>1984</c:v>
                </c:pt>
                <c:pt idx="105">
                  <c:v>1985</c:v>
                </c:pt>
                <c:pt idx="106">
                  <c:v>1986</c:v>
                </c:pt>
                <c:pt idx="107">
                  <c:v>1987</c:v>
                </c:pt>
                <c:pt idx="108">
                  <c:v>1988</c:v>
                </c:pt>
                <c:pt idx="109">
                  <c:v>1989</c:v>
                </c:pt>
                <c:pt idx="110">
                  <c:v>1990</c:v>
                </c:pt>
                <c:pt idx="111">
                  <c:v>1991</c:v>
                </c:pt>
                <c:pt idx="112">
                  <c:v>1992</c:v>
                </c:pt>
                <c:pt idx="113">
                  <c:v>1993</c:v>
                </c:pt>
                <c:pt idx="114">
                  <c:v>1994</c:v>
                </c:pt>
                <c:pt idx="115">
                  <c:v>1995</c:v>
                </c:pt>
                <c:pt idx="116">
                  <c:v>1996</c:v>
                </c:pt>
                <c:pt idx="117">
                  <c:v>1997</c:v>
                </c:pt>
                <c:pt idx="118">
                  <c:v>1998</c:v>
                </c:pt>
                <c:pt idx="119">
                  <c:v>1999</c:v>
                </c:pt>
                <c:pt idx="120">
                  <c:v>2000</c:v>
                </c:pt>
                <c:pt idx="121">
                  <c:v>2001</c:v>
                </c:pt>
                <c:pt idx="122">
                  <c:v>2002</c:v>
                </c:pt>
                <c:pt idx="123">
                  <c:v>2003</c:v>
                </c:pt>
                <c:pt idx="124">
                  <c:v>2004</c:v>
                </c:pt>
                <c:pt idx="125">
                  <c:v>2005</c:v>
                </c:pt>
                <c:pt idx="126">
                  <c:v>2006</c:v>
                </c:pt>
                <c:pt idx="127">
                  <c:v>2007</c:v>
                </c:pt>
                <c:pt idx="128">
                  <c:v>2008</c:v>
                </c:pt>
                <c:pt idx="129">
                  <c:v>2009</c:v>
                </c:pt>
                <c:pt idx="130">
                  <c:v>2010</c:v>
                </c:pt>
                <c:pt idx="131">
                  <c:v>2011</c:v>
                </c:pt>
                <c:pt idx="132">
                  <c:v>2012</c:v>
                </c:pt>
                <c:pt idx="133">
                  <c:v>2013</c:v>
                </c:pt>
              </c:numCache>
            </c:numRef>
          </c:cat>
          <c:val>
            <c:numRef>
              <c:f>'US Sea Level Rises'!$B$8:$B$141</c:f>
              <c:numCache>
                <c:formatCode>General</c:formatCode>
                <c:ptCount val="134"/>
                <c:pt idx="0">
                  <c:v>0</c:v>
                </c:pt>
                <c:pt idx="1">
                  <c:v>0.22047244099999999</c:v>
                </c:pt>
                <c:pt idx="2">
                  <c:v>-0.44094488100000001</c:v>
                </c:pt>
                <c:pt idx="3">
                  <c:v>-0.232283464</c:v>
                </c:pt>
                <c:pt idx="4">
                  <c:v>0.59055118100000004</c:v>
                </c:pt>
                <c:pt idx="5">
                  <c:v>0.53149606199999999</c:v>
                </c:pt>
                <c:pt idx="6">
                  <c:v>0.43700787400000002</c:v>
                </c:pt>
                <c:pt idx="7">
                  <c:v>0.216535433</c:v>
                </c:pt>
                <c:pt idx="8">
                  <c:v>0.299212598</c:v>
                </c:pt>
                <c:pt idx="9">
                  <c:v>0.36220472399999998</c:v>
                </c:pt>
                <c:pt idx="10">
                  <c:v>0.44094488100000001</c:v>
                </c:pt>
                <c:pt idx="11">
                  <c:v>0.37401574799999998</c:v>
                </c:pt>
                <c:pt idx="12">
                  <c:v>0.49999999899999997</c:v>
                </c:pt>
                <c:pt idx="13">
                  <c:v>0.68503936899999995</c:v>
                </c:pt>
                <c:pt idx="14">
                  <c:v>0.30314960600000002</c:v>
                </c:pt>
                <c:pt idx="15">
                  <c:v>0.76771653500000003</c:v>
                </c:pt>
                <c:pt idx="16">
                  <c:v>0.46850393699999998</c:v>
                </c:pt>
                <c:pt idx="17">
                  <c:v>0.67322834600000003</c:v>
                </c:pt>
                <c:pt idx="18">
                  <c:v>1.043307086</c:v>
                </c:pt>
                <c:pt idx="19">
                  <c:v>1.3385826759999999</c:v>
                </c:pt>
                <c:pt idx="20">
                  <c:v>1.125984251</c:v>
                </c:pt>
                <c:pt idx="21">
                  <c:v>1.1102362189999999</c:v>
                </c:pt>
                <c:pt idx="22">
                  <c:v>1.291338581</c:v>
                </c:pt>
                <c:pt idx="23">
                  <c:v>1.6062992110000001</c:v>
                </c:pt>
                <c:pt idx="24">
                  <c:v>1.2007874000000001</c:v>
                </c:pt>
                <c:pt idx="25">
                  <c:v>0.98425196800000003</c:v>
                </c:pt>
                <c:pt idx="26">
                  <c:v>1.2519685030000001</c:v>
                </c:pt>
                <c:pt idx="27">
                  <c:v>1.196850392</c:v>
                </c:pt>
                <c:pt idx="28">
                  <c:v>1.098425196</c:v>
                </c:pt>
                <c:pt idx="29">
                  <c:v>1.27559055</c:v>
                </c:pt>
                <c:pt idx="30">
                  <c:v>1.2716535419999999</c:v>
                </c:pt>
                <c:pt idx="31">
                  <c:v>1.5984251949999999</c:v>
                </c:pt>
                <c:pt idx="32">
                  <c:v>1.4763779509999999</c:v>
                </c:pt>
                <c:pt idx="33">
                  <c:v>1.547244093</c:v>
                </c:pt>
                <c:pt idx="34">
                  <c:v>1.7952755890000001</c:v>
                </c:pt>
                <c:pt idx="35">
                  <c:v>2.10629921</c:v>
                </c:pt>
                <c:pt idx="36">
                  <c:v>2.0314960609999999</c:v>
                </c:pt>
                <c:pt idx="37">
                  <c:v>1.8543307069999999</c:v>
                </c:pt>
                <c:pt idx="38">
                  <c:v>1.791338581</c:v>
                </c:pt>
                <c:pt idx="39">
                  <c:v>1.8543307069999999</c:v>
                </c:pt>
                <c:pt idx="40">
                  <c:v>1.9055118090000001</c:v>
                </c:pt>
                <c:pt idx="41">
                  <c:v>1.9881889740000001</c:v>
                </c:pt>
                <c:pt idx="42">
                  <c:v>1.952755904</c:v>
                </c:pt>
                <c:pt idx="43">
                  <c:v>1.9999999980000001</c:v>
                </c:pt>
                <c:pt idx="44">
                  <c:v>1.712598423</c:v>
                </c:pt>
                <c:pt idx="45">
                  <c:v>1.791338581</c:v>
                </c:pt>
                <c:pt idx="46">
                  <c:v>2.0472440920000001</c:v>
                </c:pt>
                <c:pt idx="47">
                  <c:v>2.0039370060000001</c:v>
                </c:pt>
                <c:pt idx="48">
                  <c:v>1.8503936990000001</c:v>
                </c:pt>
                <c:pt idx="49">
                  <c:v>1.9055118090000001</c:v>
                </c:pt>
                <c:pt idx="50">
                  <c:v>2.062992124</c:v>
                </c:pt>
                <c:pt idx="51">
                  <c:v>2.0472440920000001</c:v>
                </c:pt>
                <c:pt idx="52">
                  <c:v>2.2716535410000001</c:v>
                </c:pt>
                <c:pt idx="53">
                  <c:v>2.4409448789999999</c:v>
                </c:pt>
                <c:pt idx="54">
                  <c:v>2.228346454</c:v>
                </c:pt>
                <c:pt idx="55">
                  <c:v>2.4488188950000001</c:v>
                </c:pt>
                <c:pt idx="56">
                  <c:v>2.295275588</c:v>
                </c:pt>
                <c:pt idx="57">
                  <c:v>2.5196850369999999</c:v>
                </c:pt>
                <c:pt idx="58">
                  <c:v>2.6220472410000002</c:v>
                </c:pt>
                <c:pt idx="59">
                  <c:v>2.8267716510000001</c:v>
                </c:pt>
                <c:pt idx="60">
                  <c:v>2.618110234</c:v>
                </c:pt>
                <c:pt idx="61">
                  <c:v>3.0984251939999998</c:v>
                </c:pt>
                <c:pt idx="62">
                  <c:v>3.0984251939999998</c:v>
                </c:pt>
                <c:pt idx="63">
                  <c:v>3.0984251939999998</c:v>
                </c:pt>
                <c:pt idx="64">
                  <c:v>2.8464566900000001</c:v>
                </c:pt>
                <c:pt idx="65">
                  <c:v>2.9566929100000001</c:v>
                </c:pt>
                <c:pt idx="66">
                  <c:v>3.2519685009999999</c:v>
                </c:pt>
                <c:pt idx="67">
                  <c:v>3.3740157449999999</c:v>
                </c:pt>
                <c:pt idx="68">
                  <c:v>3.5629921219999998</c:v>
                </c:pt>
                <c:pt idx="69">
                  <c:v>3.5118110200000001</c:v>
                </c:pt>
                <c:pt idx="70">
                  <c:v>3.5984251930000002</c:v>
                </c:pt>
                <c:pt idx="71">
                  <c:v>3.9724409409999999</c:v>
                </c:pt>
                <c:pt idx="72">
                  <c:v>3.870078736</c:v>
                </c:pt>
                <c:pt idx="73">
                  <c:v>4.0433070820000001</c:v>
                </c:pt>
                <c:pt idx="74">
                  <c:v>3.9291338539999998</c:v>
                </c:pt>
                <c:pt idx="75">
                  <c:v>3.9645669250000002</c:v>
                </c:pt>
                <c:pt idx="76">
                  <c:v>3.7637795239999998</c:v>
                </c:pt>
                <c:pt idx="77">
                  <c:v>4.2913385780000004</c:v>
                </c:pt>
                <c:pt idx="78">
                  <c:v>4.346456688</c:v>
                </c:pt>
                <c:pt idx="79">
                  <c:v>4.358267712</c:v>
                </c:pt>
                <c:pt idx="80">
                  <c:v>4.5039370029999999</c:v>
                </c:pt>
                <c:pt idx="81">
                  <c:v>4.7480314909999999</c:v>
                </c:pt>
                <c:pt idx="82">
                  <c:v>4.5433070820000001</c:v>
                </c:pt>
                <c:pt idx="83">
                  <c:v>4.480314956</c:v>
                </c:pt>
                <c:pt idx="84">
                  <c:v>4.1692913340000004</c:v>
                </c:pt>
                <c:pt idx="85">
                  <c:v>4.6102362159999997</c:v>
                </c:pt>
                <c:pt idx="86">
                  <c:v>4.3976377910000002</c:v>
                </c:pt>
                <c:pt idx="87">
                  <c:v>4.4527559009999997</c:v>
                </c:pt>
                <c:pt idx="88">
                  <c:v>4.4842519640000003</c:v>
                </c:pt>
                <c:pt idx="89">
                  <c:v>4.7519684990000002</c:v>
                </c:pt>
                <c:pt idx="90">
                  <c:v>4.6771653500000001</c:v>
                </c:pt>
                <c:pt idx="91">
                  <c:v>4.8818897589999999</c:v>
                </c:pt>
                <c:pt idx="92">
                  <c:v>5.2401574750000002</c:v>
                </c:pt>
                <c:pt idx="93">
                  <c:v>5.0039370029999999</c:v>
                </c:pt>
                <c:pt idx="94">
                  <c:v>5.4724409390000002</c:v>
                </c:pt>
                <c:pt idx="95">
                  <c:v>5.409448813</c:v>
                </c:pt>
                <c:pt idx="96">
                  <c:v>5.3700787349999999</c:v>
                </c:pt>
                <c:pt idx="97">
                  <c:v>5.3031496010000003</c:v>
                </c:pt>
                <c:pt idx="98">
                  <c:v>5.555118105</c:v>
                </c:pt>
                <c:pt idx="99">
                  <c:v>5.3622047190000002</c:v>
                </c:pt>
                <c:pt idx="100">
                  <c:v>5.5984251909999996</c:v>
                </c:pt>
                <c:pt idx="101">
                  <c:v>6.0866141669999996</c:v>
                </c:pt>
                <c:pt idx="102">
                  <c:v>5.8582677109999999</c:v>
                </c:pt>
                <c:pt idx="103">
                  <c:v>6.1889763719999999</c:v>
                </c:pt>
                <c:pt idx="104">
                  <c:v>6.153543301</c:v>
                </c:pt>
                <c:pt idx="105">
                  <c:v>5.7480314899999998</c:v>
                </c:pt>
                <c:pt idx="106">
                  <c:v>5.7716535369999997</c:v>
                </c:pt>
                <c:pt idx="107">
                  <c:v>5.7952755849999997</c:v>
                </c:pt>
                <c:pt idx="108">
                  <c:v>5.9803149549999999</c:v>
                </c:pt>
                <c:pt idx="109">
                  <c:v>6.1574803090000003</c:v>
                </c:pt>
                <c:pt idx="110">
                  <c:v>6.2322834580000004</c:v>
                </c:pt>
                <c:pt idx="111">
                  <c:v>6.3346456629999999</c:v>
                </c:pt>
                <c:pt idx="112">
                  <c:v>6.3582677099999998</c:v>
                </c:pt>
                <c:pt idx="113">
                  <c:v>6.2913385760000002</c:v>
                </c:pt>
                <c:pt idx="114">
                  <c:v>6.4999999930000003</c:v>
                </c:pt>
                <c:pt idx="115">
                  <c:v>6.618110229</c:v>
                </c:pt>
                <c:pt idx="116">
                  <c:v>6.7874015679999999</c:v>
                </c:pt>
                <c:pt idx="117">
                  <c:v>7.0669291269999999</c:v>
                </c:pt>
                <c:pt idx="118">
                  <c:v>6.6653543239999999</c:v>
                </c:pt>
                <c:pt idx="119">
                  <c:v>7.0118110160000002</c:v>
                </c:pt>
                <c:pt idx="120">
                  <c:v>7.0629921189999996</c:v>
                </c:pt>
                <c:pt idx="121">
                  <c:v>7.2874015669999999</c:v>
                </c:pt>
                <c:pt idx="122">
                  <c:v>7.3818897559999996</c:v>
                </c:pt>
                <c:pt idx="123">
                  <c:v>7.7598425119999996</c:v>
                </c:pt>
                <c:pt idx="124">
                  <c:v>7.7401574719999999</c:v>
                </c:pt>
                <c:pt idx="125">
                  <c:v>7.7440944800000002</c:v>
                </c:pt>
                <c:pt idx="126">
                  <c:v>7.9173228269999996</c:v>
                </c:pt>
                <c:pt idx="127">
                  <c:v>7.9960629839999999</c:v>
                </c:pt>
                <c:pt idx="128">
                  <c:v>8.3503936920000008</c:v>
                </c:pt>
                <c:pt idx="129">
                  <c:v>8.5866141640000002</c:v>
                </c:pt>
                <c:pt idx="130">
                  <c:v>8.9015747940000001</c:v>
                </c:pt>
                <c:pt idx="131">
                  <c:v>8.9645669199999993</c:v>
                </c:pt>
                <c:pt idx="132">
                  <c:v>9.3267716440000008</c:v>
                </c:pt>
                <c:pt idx="133">
                  <c:v>8.9803149510000004</c:v>
                </c:pt>
              </c:numCache>
            </c:numRef>
          </c:val>
          <c:smooth val="0"/>
          <c:extLst>
            <c:ext xmlns:c16="http://schemas.microsoft.com/office/drawing/2014/chart" uri="{C3380CC4-5D6E-409C-BE32-E72D297353CC}">
              <c16:uniqueId val="{00000000-3839-0344-A952-A8A869797071}"/>
            </c:ext>
          </c:extLst>
        </c:ser>
        <c:dLbls>
          <c:showLegendKey val="0"/>
          <c:showVal val="0"/>
          <c:showCatName val="0"/>
          <c:showSerName val="0"/>
          <c:showPercent val="0"/>
          <c:showBubbleSize val="0"/>
        </c:dLbls>
        <c:smooth val="0"/>
        <c:axId val="11831407"/>
        <c:axId val="32697055"/>
      </c:lineChart>
      <c:catAx>
        <c:axId val="11831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697055"/>
        <c:crosses val="autoZero"/>
        <c:auto val="1"/>
        <c:lblAlgn val="ctr"/>
        <c:lblOffset val="100"/>
        <c:noMultiLvlLbl val="0"/>
      </c:catAx>
      <c:valAx>
        <c:axId val="326970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83140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Land Loss</a:t>
            </a:r>
            <a:r>
              <a:rPr lang="en-GB" baseline="0"/>
              <a:t> East Coast of USA</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'Land Loss East Coast of USA'!$A$8</c:f>
              <c:strCache>
                <c:ptCount val="1"/>
                <c:pt idx="0">
                  <c:v>Mid-Atlantic</c:v>
                </c:pt>
              </c:strCache>
            </c:strRef>
          </c:tx>
          <c:spPr>
            <a:solidFill>
              <a:schemeClr val="accent1"/>
            </a:solidFill>
            <a:ln>
              <a:noFill/>
            </a:ln>
            <a:effectLst/>
          </c:spPr>
          <c:invertIfNegative val="0"/>
          <c:cat>
            <c:strRef>
              <c:f>'Land Loss East Coast of USA'!$B$7:$D$7</c:f>
              <c:strCache>
                <c:ptCount val="3"/>
                <c:pt idx="0">
                  <c:v>1996-2001</c:v>
                </c:pt>
                <c:pt idx="1">
                  <c:v>1996-2006</c:v>
                </c:pt>
                <c:pt idx="2">
                  <c:v>1996-2011</c:v>
                </c:pt>
              </c:strCache>
            </c:strRef>
          </c:cat>
          <c:val>
            <c:numRef>
              <c:f>'Land Loss East Coast of USA'!$B$8:$D$8</c:f>
              <c:numCache>
                <c:formatCode>General</c:formatCode>
                <c:ptCount val="3"/>
                <c:pt idx="0">
                  <c:v>-1.5609341139999999</c:v>
                </c:pt>
                <c:pt idx="1">
                  <c:v>5.0709509190000004</c:v>
                </c:pt>
                <c:pt idx="2">
                  <c:v>3.545808482</c:v>
                </c:pt>
              </c:numCache>
            </c:numRef>
          </c:val>
          <c:extLst>
            <c:ext xmlns:c16="http://schemas.microsoft.com/office/drawing/2014/chart" uri="{C3380CC4-5D6E-409C-BE32-E72D297353CC}">
              <c16:uniqueId val="{00000000-71F8-F54E-B9BE-56A0AE468CEB}"/>
            </c:ext>
          </c:extLst>
        </c:ser>
        <c:ser>
          <c:idx val="1"/>
          <c:order val="1"/>
          <c:tx>
            <c:strRef>
              <c:f>'Land Loss East Coast of USA'!$A$9</c:f>
              <c:strCache>
                <c:ptCount val="1"/>
                <c:pt idx="0">
                  <c:v>Southeast</c:v>
                </c:pt>
              </c:strCache>
            </c:strRef>
          </c:tx>
          <c:spPr>
            <a:solidFill>
              <a:schemeClr val="accent2"/>
            </a:solidFill>
            <a:ln>
              <a:noFill/>
            </a:ln>
            <a:effectLst/>
          </c:spPr>
          <c:invertIfNegative val="0"/>
          <c:cat>
            <c:strRef>
              <c:f>'Land Loss East Coast of USA'!$B$7:$D$7</c:f>
              <c:strCache>
                <c:ptCount val="3"/>
                <c:pt idx="0">
                  <c:v>1996-2001</c:v>
                </c:pt>
                <c:pt idx="1">
                  <c:v>1996-2006</c:v>
                </c:pt>
                <c:pt idx="2">
                  <c:v>1996-2011</c:v>
                </c:pt>
              </c:strCache>
            </c:strRef>
          </c:cat>
          <c:val>
            <c:numRef>
              <c:f>'Land Loss East Coast of USA'!$B$9:$D$9</c:f>
              <c:numCache>
                <c:formatCode>General</c:formatCode>
                <c:ptCount val="3"/>
                <c:pt idx="0">
                  <c:v>8.3766424209999997</c:v>
                </c:pt>
                <c:pt idx="1">
                  <c:v>13.029907939999999</c:v>
                </c:pt>
                <c:pt idx="2">
                  <c:v>16.431854730000001</c:v>
                </c:pt>
              </c:numCache>
            </c:numRef>
          </c:val>
          <c:extLst>
            <c:ext xmlns:c16="http://schemas.microsoft.com/office/drawing/2014/chart" uri="{C3380CC4-5D6E-409C-BE32-E72D297353CC}">
              <c16:uniqueId val="{00000001-71F8-F54E-B9BE-56A0AE468CEB}"/>
            </c:ext>
          </c:extLst>
        </c:ser>
        <c:dLbls>
          <c:showLegendKey val="0"/>
          <c:showVal val="0"/>
          <c:showCatName val="0"/>
          <c:showSerName val="0"/>
          <c:showPercent val="0"/>
          <c:showBubbleSize val="0"/>
        </c:dLbls>
        <c:gapWidth val="219"/>
        <c:overlap val="-27"/>
        <c:axId val="33381903"/>
        <c:axId val="47246655"/>
      </c:barChart>
      <c:catAx>
        <c:axId val="33381903"/>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7246655"/>
        <c:crosses val="autoZero"/>
        <c:auto val="1"/>
        <c:lblAlgn val="ctr"/>
        <c:lblOffset val="100"/>
        <c:noMultiLvlLbl val="0"/>
      </c:catAx>
      <c:valAx>
        <c:axId val="472466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38190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2"/>
            <c:dispRSqr val="0"/>
            <c:dispEq val="0"/>
          </c:trendline>
          <c:cat>
            <c:numRef>
              <c:f>'[1]land-loss_fig-1'!$B$14:$G$14</c:f>
              <c:numCache>
                <c:formatCode>General</c:formatCode>
                <c:ptCount val="6"/>
              </c:numCache>
            </c:numRef>
          </c:cat>
          <c:val>
            <c:numRef>
              <c:f>'[1]land-loss_fig-1'!$B$13:$D$13</c:f>
              <c:numCache>
                <c:formatCode>General</c:formatCode>
                <c:ptCount val="3"/>
              </c:numCache>
            </c:numRef>
          </c:val>
          <c:smooth val="0"/>
          <c:extLst>
            <c:ext xmlns:c16="http://schemas.microsoft.com/office/drawing/2014/chart" uri="{C3380CC4-5D6E-409C-BE32-E72D297353CC}">
              <c16:uniqueId val="{00000001-CC1B-8345-9913-F59AF751BC00}"/>
            </c:ext>
          </c:extLst>
        </c:ser>
        <c:dLbls>
          <c:showLegendKey val="0"/>
          <c:showVal val="0"/>
          <c:showCatName val="0"/>
          <c:showSerName val="0"/>
          <c:showPercent val="0"/>
          <c:showBubbleSize val="0"/>
        </c:dLbls>
        <c:smooth val="0"/>
        <c:axId val="14472623"/>
        <c:axId val="45198559"/>
      </c:lineChart>
      <c:catAx>
        <c:axId val="1447262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198559"/>
        <c:crosses val="autoZero"/>
        <c:auto val="1"/>
        <c:lblAlgn val="ctr"/>
        <c:lblOffset val="100"/>
        <c:noMultiLvlLbl val="0"/>
      </c:catAx>
      <c:valAx>
        <c:axId val="451985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7262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GB"/>
              <a:t>Global GHG by sector, 49 Gt CO2 equivalent at 2010 levels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1-EAAD-4B43-95BF-5ADA68B2120F}"/>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EAAD-4B43-95BF-5ADA68B2120F}"/>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EAAD-4B43-95BF-5ADA68B2120F}"/>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EAAD-4B43-95BF-5ADA68B2120F}"/>
              </c:ext>
            </c:extLst>
          </c:dPt>
          <c:dPt>
            <c:idx val="4"/>
            <c:bubble3D val="0"/>
            <c:spPr>
              <a:solidFill>
                <a:schemeClr val="accent5"/>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EAAD-4B43-95BF-5ADA68B2120F}"/>
              </c:ext>
            </c:extLst>
          </c:dPt>
          <c:dPt>
            <c:idx val="5"/>
            <c:bubble3D val="0"/>
            <c:spPr>
              <a:solidFill>
                <a:schemeClr val="accent6"/>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EAAD-4B43-95BF-5ADA68B2120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EAAD-4B43-95BF-5ADA68B2120F}"/>
                </c:ext>
              </c:extLst>
            </c:dLbl>
            <c:dLbl>
              <c:idx val="1"/>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2-EAAD-4B43-95BF-5ADA68B2120F}"/>
                </c:ext>
              </c:extLst>
            </c:dLbl>
            <c:dLbl>
              <c:idx val="2"/>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EAAD-4B43-95BF-5ADA68B2120F}"/>
                </c:ext>
              </c:extLst>
            </c:dLbl>
            <c:dLbl>
              <c:idx val="3"/>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EAAD-4B43-95BF-5ADA68B2120F}"/>
                </c:ext>
              </c:extLst>
            </c:dLbl>
            <c:dLbl>
              <c:idx val="4"/>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EAAD-4B43-95BF-5ADA68B2120F}"/>
                </c:ext>
              </c:extLst>
            </c:dLbl>
            <c:dLbl>
              <c:idx val="5"/>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EAAD-4B43-95BF-5ADA68B2120F}"/>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'Global GHG by sector'!$A$1:$A$6</c:f>
              <c:strCache>
                <c:ptCount val="6"/>
                <c:pt idx="0">
                  <c:v>Electricity and Heat Production</c:v>
                </c:pt>
                <c:pt idx="1">
                  <c:v>Agriculture, Forestry and Other Land Use </c:v>
                </c:pt>
                <c:pt idx="2">
                  <c:v>Industry </c:v>
                </c:pt>
                <c:pt idx="3">
                  <c:v>Transport</c:v>
                </c:pt>
                <c:pt idx="4">
                  <c:v>Buildings </c:v>
                </c:pt>
                <c:pt idx="5">
                  <c:v>Other Energy</c:v>
                </c:pt>
              </c:strCache>
            </c:strRef>
          </c:cat>
          <c:val>
            <c:numRef>
              <c:f>'Global GHG by sector'!$B$1:$B$6</c:f>
              <c:numCache>
                <c:formatCode>0.0</c:formatCode>
                <c:ptCount val="6"/>
                <c:pt idx="0">
                  <c:v>25</c:v>
                </c:pt>
                <c:pt idx="1">
                  <c:v>24</c:v>
                </c:pt>
                <c:pt idx="2" formatCode="General">
                  <c:v>21</c:v>
                </c:pt>
                <c:pt idx="3">
                  <c:v>14</c:v>
                </c:pt>
                <c:pt idx="4">
                  <c:v>6.4</c:v>
                </c:pt>
                <c:pt idx="5">
                  <c:v>9.6</c:v>
                </c:pt>
              </c:numCache>
            </c:numRef>
          </c:val>
          <c:extLst>
            <c:ext xmlns:c16="http://schemas.microsoft.com/office/drawing/2014/chart" uri="{C3380CC4-5D6E-409C-BE32-E72D297353CC}">
              <c16:uniqueId val="{00000000-EAAD-4B43-95BF-5ADA68B2120F}"/>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NASA_global_annual_mean_temp_an!$D$3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2"/>
            <c:dispRSqr val="0"/>
            <c:dispEq val="0"/>
          </c:trendline>
          <c:cat>
            <c:numRef>
              <c:f>NASA_global_annual_mean_temp_an!$A$85:$A$165</c:f>
              <c:numCache>
                <c:formatCode>General</c:formatCode>
                <c:ptCount val="81"/>
                <c:pt idx="0">
                  <c:v>1960</c:v>
                </c:pt>
                <c:pt idx="1">
                  <c:v>1961</c:v>
                </c:pt>
                <c:pt idx="2">
                  <c:v>1962</c:v>
                </c:pt>
                <c:pt idx="3">
                  <c:v>1963</c:v>
                </c:pt>
                <c:pt idx="4">
                  <c:v>1964</c:v>
                </c:pt>
                <c:pt idx="5">
                  <c:v>1965</c:v>
                </c:pt>
                <c:pt idx="6">
                  <c:v>1966</c:v>
                </c:pt>
                <c:pt idx="7">
                  <c:v>1967</c:v>
                </c:pt>
                <c:pt idx="8">
                  <c:v>1968</c:v>
                </c:pt>
                <c:pt idx="9">
                  <c:v>1969</c:v>
                </c:pt>
                <c:pt idx="10">
                  <c:v>1970</c:v>
                </c:pt>
                <c:pt idx="11">
                  <c:v>1971</c:v>
                </c:pt>
                <c:pt idx="12">
                  <c:v>1972</c:v>
                </c:pt>
                <c:pt idx="13">
                  <c:v>1973</c:v>
                </c:pt>
                <c:pt idx="14">
                  <c:v>1974</c:v>
                </c:pt>
                <c:pt idx="15">
                  <c:v>1975</c:v>
                </c:pt>
                <c:pt idx="16">
                  <c:v>1976</c:v>
                </c:pt>
                <c:pt idx="17">
                  <c:v>1977</c:v>
                </c:pt>
                <c:pt idx="18">
                  <c:v>1978</c:v>
                </c:pt>
                <c:pt idx="19">
                  <c:v>1979</c:v>
                </c:pt>
                <c:pt idx="20">
                  <c:v>1980</c:v>
                </c:pt>
                <c:pt idx="21">
                  <c:v>1981</c:v>
                </c:pt>
                <c:pt idx="22">
                  <c:v>1982</c:v>
                </c:pt>
                <c:pt idx="23">
                  <c:v>1983</c:v>
                </c:pt>
                <c:pt idx="24">
                  <c:v>1984</c:v>
                </c:pt>
                <c:pt idx="25">
                  <c:v>1985</c:v>
                </c:pt>
                <c:pt idx="26">
                  <c:v>1986</c:v>
                </c:pt>
                <c:pt idx="27">
                  <c:v>1987</c:v>
                </c:pt>
                <c:pt idx="28">
                  <c:v>1988</c:v>
                </c:pt>
                <c:pt idx="29">
                  <c:v>1989</c:v>
                </c:pt>
                <c:pt idx="30">
                  <c:v>1990</c:v>
                </c:pt>
                <c:pt idx="31">
                  <c:v>1991</c:v>
                </c:pt>
                <c:pt idx="32">
                  <c:v>1992</c:v>
                </c:pt>
                <c:pt idx="33">
                  <c:v>1993</c:v>
                </c:pt>
                <c:pt idx="34">
                  <c:v>1994</c:v>
                </c:pt>
                <c:pt idx="35">
                  <c:v>1995</c:v>
                </c:pt>
                <c:pt idx="36">
                  <c:v>1996</c:v>
                </c:pt>
                <c:pt idx="37">
                  <c:v>1997</c:v>
                </c:pt>
                <c:pt idx="38">
                  <c:v>1998</c:v>
                </c:pt>
                <c:pt idx="39">
                  <c:v>1999</c:v>
                </c:pt>
                <c:pt idx="40">
                  <c:v>2000</c:v>
                </c:pt>
                <c:pt idx="41">
                  <c:v>2001</c:v>
                </c:pt>
                <c:pt idx="42">
                  <c:v>2002</c:v>
                </c:pt>
                <c:pt idx="43">
                  <c:v>2003</c:v>
                </c:pt>
                <c:pt idx="44">
                  <c:v>2004</c:v>
                </c:pt>
                <c:pt idx="45">
                  <c:v>2005</c:v>
                </c:pt>
                <c:pt idx="46">
                  <c:v>2006</c:v>
                </c:pt>
                <c:pt idx="47">
                  <c:v>2007</c:v>
                </c:pt>
                <c:pt idx="48">
                  <c:v>2008</c:v>
                </c:pt>
                <c:pt idx="49">
                  <c:v>2009</c:v>
                </c:pt>
                <c:pt idx="50">
                  <c:v>2010</c:v>
                </c:pt>
                <c:pt idx="51">
                  <c:v>2011</c:v>
                </c:pt>
                <c:pt idx="52">
                  <c:v>2012</c:v>
                </c:pt>
                <c:pt idx="53">
                  <c:v>2013</c:v>
                </c:pt>
                <c:pt idx="54">
                  <c:v>2014</c:v>
                </c:pt>
                <c:pt idx="55">
                  <c:v>2015</c:v>
                </c:pt>
                <c:pt idx="56">
                  <c:v>2016</c:v>
                </c:pt>
                <c:pt idx="57">
                  <c:v>2017</c:v>
                </c:pt>
                <c:pt idx="58">
                  <c:v>2018</c:v>
                </c:pt>
                <c:pt idx="59">
                  <c:v>2019</c:v>
                </c:pt>
                <c:pt idx="60">
                  <c:v>2020</c:v>
                </c:pt>
                <c:pt idx="61">
                  <c:v>2021</c:v>
                </c:pt>
                <c:pt idx="62">
                  <c:v>2022</c:v>
                </c:pt>
                <c:pt idx="63">
                  <c:v>2023</c:v>
                </c:pt>
                <c:pt idx="64">
                  <c:v>2024</c:v>
                </c:pt>
                <c:pt idx="65">
                  <c:v>2025</c:v>
                </c:pt>
                <c:pt idx="66">
                  <c:v>2026</c:v>
                </c:pt>
                <c:pt idx="67">
                  <c:v>2027</c:v>
                </c:pt>
                <c:pt idx="68">
                  <c:v>2028</c:v>
                </c:pt>
                <c:pt idx="69">
                  <c:v>2029</c:v>
                </c:pt>
                <c:pt idx="70">
                  <c:v>2030</c:v>
                </c:pt>
                <c:pt idx="71">
                  <c:v>2031</c:v>
                </c:pt>
                <c:pt idx="72">
                  <c:v>2032</c:v>
                </c:pt>
                <c:pt idx="73">
                  <c:v>2033</c:v>
                </c:pt>
                <c:pt idx="74">
                  <c:v>2034</c:v>
                </c:pt>
                <c:pt idx="75">
                  <c:v>2035</c:v>
                </c:pt>
                <c:pt idx="76">
                  <c:v>2036</c:v>
                </c:pt>
                <c:pt idx="77">
                  <c:v>2037</c:v>
                </c:pt>
                <c:pt idx="78">
                  <c:v>2038</c:v>
                </c:pt>
                <c:pt idx="79">
                  <c:v>2039</c:v>
                </c:pt>
                <c:pt idx="80">
                  <c:v>2040</c:v>
                </c:pt>
              </c:numCache>
            </c:numRef>
          </c:cat>
          <c:val>
            <c:numRef>
              <c:f>NASA_global_annual_mean_temp_an!$C$85:$C$165</c:f>
              <c:numCache>
                <c:formatCode>General</c:formatCode>
                <c:ptCount val="81"/>
                <c:pt idx="0">
                  <c:v>13.920400000000001</c:v>
                </c:pt>
                <c:pt idx="1">
                  <c:v>13.977499999999999</c:v>
                </c:pt>
                <c:pt idx="2">
                  <c:v>13.988799999999999</c:v>
                </c:pt>
                <c:pt idx="3">
                  <c:v>14.0068</c:v>
                </c:pt>
                <c:pt idx="4">
                  <c:v>13.750500000000001</c:v>
                </c:pt>
                <c:pt idx="5">
                  <c:v>13.821999999999999</c:v>
                </c:pt>
                <c:pt idx="6">
                  <c:v>13.8773</c:v>
                </c:pt>
                <c:pt idx="7">
                  <c:v>13.886900000000001</c:v>
                </c:pt>
                <c:pt idx="8">
                  <c:v>13.8704</c:v>
                </c:pt>
                <c:pt idx="9">
                  <c:v>13.992900000000001</c:v>
                </c:pt>
                <c:pt idx="10">
                  <c:v>13.937200000000001</c:v>
                </c:pt>
                <c:pt idx="11">
                  <c:v>13.8217</c:v>
                </c:pt>
                <c:pt idx="12">
                  <c:v>13.926399999999999</c:v>
                </c:pt>
                <c:pt idx="13">
                  <c:v>14.0641</c:v>
                </c:pt>
                <c:pt idx="14">
                  <c:v>13.828099999999999</c:v>
                </c:pt>
                <c:pt idx="15">
                  <c:v>13.9034</c:v>
                </c:pt>
                <c:pt idx="16">
                  <c:v>13.8208</c:v>
                </c:pt>
                <c:pt idx="17">
                  <c:v>14.097799999999999</c:v>
                </c:pt>
                <c:pt idx="18">
                  <c:v>14.0123</c:v>
                </c:pt>
                <c:pt idx="19">
                  <c:v>14.1273</c:v>
                </c:pt>
                <c:pt idx="20">
                  <c:v>14.1637</c:v>
                </c:pt>
                <c:pt idx="21">
                  <c:v>14.1999</c:v>
                </c:pt>
                <c:pt idx="22">
                  <c:v>14.0815</c:v>
                </c:pt>
                <c:pt idx="23">
                  <c:v>14.241099999999999</c:v>
                </c:pt>
                <c:pt idx="24">
                  <c:v>14.048999999999999</c:v>
                </c:pt>
                <c:pt idx="25">
                  <c:v>14.0342</c:v>
                </c:pt>
                <c:pt idx="26">
                  <c:v>14.1296</c:v>
                </c:pt>
                <c:pt idx="27">
                  <c:v>14.269600000000001</c:v>
                </c:pt>
                <c:pt idx="28">
                  <c:v>14.275700000000001</c:v>
                </c:pt>
                <c:pt idx="29">
                  <c:v>14.196999999999999</c:v>
                </c:pt>
                <c:pt idx="30">
                  <c:v>14.332800000000001</c:v>
                </c:pt>
                <c:pt idx="31">
                  <c:v>14.3055</c:v>
                </c:pt>
                <c:pt idx="32">
                  <c:v>14.1571</c:v>
                </c:pt>
                <c:pt idx="33">
                  <c:v>14.1853</c:v>
                </c:pt>
                <c:pt idx="34">
                  <c:v>14.2409</c:v>
                </c:pt>
                <c:pt idx="35">
                  <c:v>14.357699999999999</c:v>
                </c:pt>
                <c:pt idx="36">
                  <c:v>14.222799999999999</c:v>
                </c:pt>
                <c:pt idx="37">
                  <c:v>14.418699999999999</c:v>
                </c:pt>
                <c:pt idx="38">
                  <c:v>14.5344</c:v>
                </c:pt>
                <c:pt idx="39">
                  <c:v>14.3438</c:v>
                </c:pt>
                <c:pt idx="40">
                  <c:v>14.3262</c:v>
                </c:pt>
                <c:pt idx="41">
                  <c:v>14.4473</c:v>
                </c:pt>
                <c:pt idx="42">
                  <c:v>14.5023</c:v>
                </c:pt>
                <c:pt idx="43">
                  <c:v>14.513400000000001</c:v>
                </c:pt>
                <c:pt idx="44">
                  <c:v>14.478300000000001</c:v>
                </c:pt>
                <c:pt idx="45">
                  <c:v>14.5585</c:v>
                </c:pt>
                <c:pt idx="46">
                  <c:v>14.512499999999999</c:v>
                </c:pt>
                <c:pt idx="47">
                  <c:v>14.51</c:v>
                </c:pt>
                <c:pt idx="48">
                  <c:v>14.4419</c:v>
                </c:pt>
                <c:pt idx="49">
                  <c:v>14.5367</c:v>
                </c:pt>
                <c:pt idx="50">
                  <c:v>14.6014</c:v>
                </c:pt>
                <c:pt idx="51">
                  <c:v>14.4788</c:v>
                </c:pt>
                <c:pt idx="52">
                  <c:v>14.523999999999999</c:v>
                </c:pt>
                <c:pt idx="53">
                  <c:v>14.5679</c:v>
                </c:pt>
                <c:pt idx="54">
                  <c:v>14.6408</c:v>
                </c:pt>
                <c:pt idx="55">
                  <c:v>14.799799999999999</c:v>
                </c:pt>
                <c:pt idx="56">
                  <c:v>14.8363</c:v>
                </c:pt>
              </c:numCache>
            </c:numRef>
          </c:val>
          <c:smooth val="0"/>
          <c:extLst>
            <c:ext xmlns:c16="http://schemas.microsoft.com/office/drawing/2014/chart" uri="{C3380CC4-5D6E-409C-BE32-E72D297353CC}">
              <c16:uniqueId val="{00000000-4F63-F943-9055-E0F294F6DF81}"/>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4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ofPieChart>
        <c:ofPieType val="pie"/>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933-6346-A914-A42F985D8F8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933-6346-A914-A42F985D8F8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933-6346-A914-A42F985D8F8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933-6346-A914-A42F985D8F8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4933-6346-A914-A42F985D8F8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4933-6346-A914-A42F985D8F87}"/>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4933-6346-A914-A42F985D8F87}"/>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4933-6346-A914-A42F985D8F87}"/>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4933-6346-A914-A42F985D8F87}"/>
              </c:ext>
            </c:extLst>
          </c:dPt>
          <c:cat>
            <c:strRef>
              <c:f>'Global GHG by sector'!$A$1:$A$8</c:f>
              <c:strCache>
                <c:ptCount val="8"/>
                <c:pt idx="0">
                  <c:v>Electricity and Heat Production</c:v>
                </c:pt>
                <c:pt idx="1">
                  <c:v>Agriculture, Forestry and Other Land Use </c:v>
                </c:pt>
                <c:pt idx="2">
                  <c:v>Industry </c:v>
                </c:pt>
                <c:pt idx="3">
                  <c:v>Transport</c:v>
                </c:pt>
                <c:pt idx="4">
                  <c:v>Buildings </c:v>
                </c:pt>
                <c:pt idx="5">
                  <c:v>Other Energy</c:v>
                </c:pt>
                <c:pt idx="7">
                  <c:v>Forestry (deforestation)</c:v>
                </c:pt>
              </c:strCache>
            </c:strRef>
          </c:cat>
          <c:val>
            <c:numRef>
              <c:f>'Global GHG by sector'!$B$1:$B$8</c:f>
              <c:numCache>
                <c:formatCode>0.0</c:formatCode>
                <c:ptCount val="8"/>
                <c:pt idx="0">
                  <c:v>25</c:v>
                </c:pt>
                <c:pt idx="1">
                  <c:v>24</c:v>
                </c:pt>
                <c:pt idx="2" formatCode="General">
                  <c:v>21</c:v>
                </c:pt>
                <c:pt idx="3">
                  <c:v>14</c:v>
                </c:pt>
                <c:pt idx="4">
                  <c:v>6.4</c:v>
                </c:pt>
                <c:pt idx="5">
                  <c:v>9.6</c:v>
                </c:pt>
                <c:pt idx="7">
                  <c:v>10</c:v>
                </c:pt>
              </c:numCache>
            </c:numRef>
          </c:val>
          <c:extLst>
            <c:ext xmlns:c16="http://schemas.microsoft.com/office/drawing/2014/chart" uri="{C3380CC4-5D6E-409C-BE32-E72D297353CC}">
              <c16:uniqueId val="{00000000-6317-CE45-807F-BEA86E1CDAC7}"/>
            </c:ext>
          </c:extLst>
        </c:ser>
        <c:dLbls>
          <c:showLegendKey val="0"/>
          <c:showVal val="0"/>
          <c:showCatName val="0"/>
          <c:showSerName val="0"/>
          <c:showPercent val="0"/>
          <c:showBubbleSize val="0"/>
          <c:showLeaderLines val="1"/>
        </c:dLbls>
        <c:gapWidth val="100"/>
        <c:secondPieSize val="75"/>
        <c:serLines>
          <c:spPr>
            <a:ln w="9525" cap="flat" cmpd="sng" algn="ctr">
              <a:solidFill>
                <a:schemeClr val="tx1">
                  <a:lumMod val="35000"/>
                  <a:lumOff val="65000"/>
                </a:schemeClr>
              </a:solidFill>
              <a:round/>
            </a:ln>
            <a:effectLst/>
          </c:spPr>
        </c:serLines>
      </c:of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GB"/>
              <a:t>Global GHG by sector, 49 Gt CO2 equivalent at 2010 levels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explosion val="5"/>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1-EAAD-4B43-95BF-5ADA68B2120F}"/>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EAAD-4B43-95BF-5ADA68B2120F}"/>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EAAD-4B43-95BF-5ADA68B2120F}"/>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EAAD-4B43-95BF-5ADA68B2120F}"/>
              </c:ext>
            </c:extLst>
          </c:dPt>
          <c:dPt>
            <c:idx val="4"/>
            <c:bubble3D val="0"/>
            <c:spPr>
              <a:solidFill>
                <a:schemeClr val="accent5"/>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EAAD-4B43-95BF-5ADA68B2120F}"/>
              </c:ext>
            </c:extLst>
          </c:dPt>
          <c:dPt>
            <c:idx val="5"/>
            <c:bubble3D val="0"/>
            <c:spPr>
              <a:solidFill>
                <a:schemeClr val="accent6"/>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EAAD-4B43-95BF-5ADA68B2120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EAAD-4B43-95BF-5ADA68B2120F}"/>
                </c:ext>
              </c:extLst>
            </c:dLbl>
            <c:dLbl>
              <c:idx val="1"/>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2-EAAD-4B43-95BF-5ADA68B2120F}"/>
                </c:ext>
              </c:extLst>
            </c:dLbl>
            <c:dLbl>
              <c:idx val="2"/>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EAAD-4B43-95BF-5ADA68B2120F}"/>
                </c:ext>
              </c:extLst>
            </c:dLbl>
            <c:dLbl>
              <c:idx val="3"/>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EAAD-4B43-95BF-5ADA68B2120F}"/>
                </c:ext>
              </c:extLst>
            </c:dLbl>
            <c:dLbl>
              <c:idx val="4"/>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EAAD-4B43-95BF-5ADA68B2120F}"/>
                </c:ext>
              </c:extLst>
            </c:dLbl>
            <c:dLbl>
              <c:idx val="5"/>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EAAD-4B43-95BF-5ADA68B2120F}"/>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'Global GHG by sector'!$A$1:$A$6</c:f>
              <c:strCache>
                <c:ptCount val="6"/>
                <c:pt idx="0">
                  <c:v>Electricity and Heat Production</c:v>
                </c:pt>
                <c:pt idx="1">
                  <c:v>Agriculture, Forestry and Other Land Use </c:v>
                </c:pt>
                <c:pt idx="2">
                  <c:v>Industry </c:v>
                </c:pt>
                <c:pt idx="3">
                  <c:v>Transport</c:v>
                </c:pt>
                <c:pt idx="4">
                  <c:v>Buildings </c:v>
                </c:pt>
                <c:pt idx="5">
                  <c:v>Other Energy</c:v>
                </c:pt>
              </c:strCache>
            </c:strRef>
          </c:cat>
          <c:val>
            <c:numRef>
              <c:f>'Global GHG by sector'!$B$1:$B$6</c:f>
              <c:numCache>
                <c:formatCode>0.0</c:formatCode>
                <c:ptCount val="6"/>
                <c:pt idx="0">
                  <c:v>25</c:v>
                </c:pt>
                <c:pt idx="1">
                  <c:v>24</c:v>
                </c:pt>
                <c:pt idx="2" formatCode="General">
                  <c:v>21</c:v>
                </c:pt>
                <c:pt idx="3">
                  <c:v>14</c:v>
                </c:pt>
                <c:pt idx="4">
                  <c:v>6.4</c:v>
                </c:pt>
                <c:pt idx="5">
                  <c:v>9.6</c:v>
                </c:pt>
              </c:numCache>
            </c:numRef>
          </c:val>
          <c:extLst>
            <c:ext xmlns:c16="http://schemas.microsoft.com/office/drawing/2014/chart" uri="{C3380CC4-5D6E-409C-BE32-E72D297353CC}">
              <c16:uniqueId val="{00000000-EAAD-4B43-95BF-5ADA68B2120F}"/>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GB"/>
              <a:t>Global GHG by sector, 49 Gt CO2 equivalent at 2010 levels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1-EAAD-4B43-95BF-5ADA68B2120F}"/>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EAAD-4B43-95BF-5ADA68B2120F}"/>
              </c:ext>
            </c:extLst>
          </c:dPt>
          <c:dPt>
            <c:idx val="2"/>
            <c:bubble3D val="0"/>
            <c:explosion val="7"/>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EAAD-4B43-95BF-5ADA68B2120F}"/>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EAAD-4B43-95BF-5ADA68B2120F}"/>
              </c:ext>
            </c:extLst>
          </c:dPt>
          <c:dPt>
            <c:idx val="4"/>
            <c:bubble3D val="0"/>
            <c:spPr>
              <a:solidFill>
                <a:schemeClr val="accent5"/>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EAAD-4B43-95BF-5ADA68B2120F}"/>
              </c:ext>
            </c:extLst>
          </c:dPt>
          <c:dPt>
            <c:idx val="5"/>
            <c:bubble3D val="0"/>
            <c:spPr>
              <a:solidFill>
                <a:schemeClr val="accent6"/>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EAAD-4B43-95BF-5ADA68B2120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EAAD-4B43-95BF-5ADA68B2120F}"/>
                </c:ext>
              </c:extLst>
            </c:dLbl>
            <c:dLbl>
              <c:idx val="1"/>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2-EAAD-4B43-95BF-5ADA68B2120F}"/>
                </c:ext>
              </c:extLst>
            </c:dLbl>
            <c:dLbl>
              <c:idx val="2"/>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EAAD-4B43-95BF-5ADA68B2120F}"/>
                </c:ext>
              </c:extLst>
            </c:dLbl>
            <c:dLbl>
              <c:idx val="3"/>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EAAD-4B43-95BF-5ADA68B2120F}"/>
                </c:ext>
              </c:extLst>
            </c:dLbl>
            <c:dLbl>
              <c:idx val="4"/>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EAAD-4B43-95BF-5ADA68B2120F}"/>
                </c:ext>
              </c:extLst>
            </c:dLbl>
            <c:dLbl>
              <c:idx val="5"/>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EAAD-4B43-95BF-5ADA68B2120F}"/>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'Global GHG by sector'!$A$1:$A$6</c:f>
              <c:strCache>
                <c:ptCount val="6"/>
                <c:pt idx="0">
                  <c:v>Electricity and Heat Production</c:v>
                </c:pt>
                <c:pt idx="1">
                  <c:v>Agriculture, Forestry and Other Land Use </c:v>
                </c:pt>
                <c:pt idx="2">
                  <c:v>Industry </c:v>
                </c:pt>
                <c:pt idx="3">
                  <c:v>Transport</c:v>
                </c:pt>
                <c:pt idx="4">
                  <c:v>Buildings </c:v>
                </c:pt>
                <c:pt idx="5">
                  <c:v>Other Energy</c:v>
                </c:pt>
              </c:strCache>
            </c:strRef>
          </c:cat>
          <c:val>
            <c:numRef>
              <c:f>'Global GHG by sector'!$B$1:$B$6</c:f>
              <c:numCache>
                <c:formatCode>0.0</c:formatCode>
                <c:ptCount val="6"/>
                <c:pt idx="0">
                  <c:v>25</c:v>
                </c:pt>
                <c:pt idx="1">
                  <c:v>24</c:v>
                </c:pt>
                <c:pt idx="2" formatCode="General">
                  <c:v>21</c:v>
                </c:pt>
                <c:pt idx="3">
                  <c:v>14</c:v>
                </c:pt>
                <c:pt idx="4">
                  <c:v>6.4</c:v>
                </c:pt>
                <c:pt idx="5">
                  <c:v>9.6</c:v>
                </c:pt>
              </c:numCache>
            </c:numRef>
          </c:val>
          <c:extLst>
            <c:ext xmlns:c16="http://schemas.microsoft.com/office/drawing/2014/chart" uri="{C3380CC4-5D6E-409C-BE32-E72D297353CC}">
              <c16:uniqueId val="{00000000-EAAD-4B43-95BF-5ADA68B2120F}"/>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GB"/>
              <a:t>Global GHG by sector, 49 Gt CO2 equivalent at 2010 levels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1-EAAD-4B43-95BF-5ADA68B2120F}"/>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EAAD-4B43-95BF-5ADA68B2120F}"/>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EAAD-4B43-95BF-5ADA68B2120F}"/>
              </c:ext>
            </c:extLst>
          </c:dPt>
          <c:dPt>
            <c:idx val="3"/>
            <c:bubble3D val="0"/>
            <c:explosion val="13"/>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EAAD-4B43-95BF-5ADA68B2120F}"/>
              </c:ext>
            </c:extLst>
          </c:dPt>
          <c:dPt>
            <c:idx val="4"/>
            <c:bubble3D val="0"/>
            <c:spPr>
              <a:solidFill>
                <a:schemeClr val="accent5"/>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EAAD-4B43-95BF-5ADA68B2120F}"/>
              </c:ext>
            </c:extLst>
          </c:dPt>
          <c:dPt>
            <c:idx val="5"/>
            <c:bubble3D val="0"/>
            <c:spPr>
              <a:solidFill>
                <a:schemeClr val="accent6"/>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EAAD-4B43-95BF-5ADA68B2120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EAAD-4B43-95BF-5ADA68B2120F}"/>
                </c:ext>
              </c:extLst>
            </c:dLbl>
            <c:dLbl>
              <c:idx val="1"/>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2-EAAD-4B43-95BF-5ADA68B2120F}"/>
                </c:ext>
              </c:extLst>
            </c:dLbl>
            <c:dLbl>
              <c:idx val="2"/>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EAAD-4B43-95BF-5ADA68B2120F}"/>
                </c:ext>
              </c:extLst>
            </c:dLbl>
            <c:dLbl>
              <c:idx val="3"/>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EAAD-4B43-95BF-5ADA68B2120F}"/>
                </c:ext>
              </c:extLst>
            </c:dLbl>
            <c:dLbl>
              <c:idx val="4"/>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EAAD-4B43-95BF-5ADA68B2120F}"/>
                </c:ext>
              </c:extLst>
            </c:dLbl>
            <c:dLbl>
              <c:idx val="5"/>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EAAD-4B43-95BF-5ADA68B2120F}"/>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'Global GHG by sector'!$A$1:$A$6</c:f>
              <c:strCache>
                <c:ptCount val="6"/>
                <c:pt idx="0">
                  <c:v>Electricity and Heat Production</c:v>
                </c:pt>
                <c:pt idx="1">
                  <c:v>Agriculture, Forestry and Other Land Use </c:v>
                </c:pt>
                <c:pt idx="2">
                  <c:v>Industry </c:v>
                </c:pt>
                <c:pt idx="3">
                  <c:v>Transport</c:v>
                </c:pt>
                <c:pt idx="4">
                  <c:v>Buildings </c:v>
                </c:pt>
                <c:pt idx="5">
                  <c:v>Other Energy</c:v>
                </c:pt>
              </c:strCache>
            </c:strRef>
          </c:cat>
          <c:val>
            <c:numRef>
              <c:f>'Global GHG by sector'!$B$1:$B$6</c:f>
              <c:numCache>
                <c:formatCode>0.0</c:formatCode>
                <c:ptCount val="6"/>
                <c:pt idx="0">
                  <c:v>25</c:v>
                </c:pt>
                <c:pt idx="1">
                  <c:v>24</c:v>
                </c:pt>
                <c:pt idx="2" formatCode="General">
                  <c:v>21</c:v>
                </c:pt>
                <c:pt idx="3">
                  <c:v>14</c:v>
                </c:pt>
                <c:pt idx="4">
                  <c:v>6.4</c:v>
                </c:pt>
                <c:pt idx="5">
                  <c:v>9.6</c:v>
                </c:pt>
              </c:numCache>
            </c:numRef>
          </c:val>
          <c:extLst>
            <c:ext xmlns:c16="http://schemas.microsoft.com/office/drawing/2014/chart" uri="{C3380CC4-5D6E-409C-BE32-E72D297353CC}">
              <c16:uniqueId val="{00000000-EAAD-4B43-95BF-5ADA68B2120F}"/>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r>
              <a:rPr lang="en-GB"/>
              <a:t>Global GHG by sector, 49 Gt CO2 equivalent at 2010 levels</a:t>
            </a:r>
          </a:p>
        </c:rich>
      </c:tx>
      <c:overlay val="0"/>
      <c:spPr>
        <a:noFill/>
        <a:ln>
          <a:noFill/>
        </a:ln>
        <a:effectLst/>
      </c:spPr>
      <c:txPr>
        <a:bodyPr rot="0" spcFirstLastPara="1" vertOverflow="ellipsis" vert="horz" wrap="square" anchor="ctr" anchorCtr="1"/>
        <a:lstStyle/>
        <a:p>
          <a:pPr>
            <a:defRPr sz="1600" b="1" i="0" u="none" strike="noStrike" kern="1200" cap="all"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1-EAAD-4B43-95BF-5ADA68B2120F}"/>
              </c:ext>
            </c:extLst>
          </c:dPt>
          <c:dPt>
            <c:idx val="1"/>
            <c:bubble3D val="0"/>
            <c:spPr>
              <a:solidFill>
                <a:schemeClr val="accent2"/>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2-EAAD-4B43-95BF-5ADA68B2120F}"/>
              </c:ext>
            </c:extLst>
          </c:dPt>
          <c:dPt>
            <c:idx val="2"/>
            <c:bubble3D val="0"/>
            <c:spPr>
              <a:solidFill>
                <a:schemeClr val="accent3"/>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3-EAAD-4B43-95BF-5ADA68B2120F}"/>
              </c:ext>
            </c:extLst>
          </c:dPt>
          <c:dPt>
            <c:idx val="3"/>
            <c:bubble3D val="0"/>
            <c:spPr>
              <a:solidFill>
                <a:schemeClr val="accent4"/>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4-EAAD-4B43-95BF-5ADA68B2120F}"/>
              </c:ext>
            </c:extLst>
          </c:dPt>
          <c:dPt>
            <c:idx val="4"/>
            <c:bubble3D val="0"/>
            <c:explosion val="10"/>
            <c:spPr>
              <a:solidFill>
                <a:schemeClr val="accent5"/>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5-EAAD-4B43-95BF-5ADA68B2120F}"/>
              </c:ext>
            </c:extLst>
          </c:dPt>
          <c:dPt>
            <c:idx val="5"/>
            <c:bubble3D val="0"/>
            <c:spPr>
              <a:solidFill>
                <a:schemeClr val="accent6"/>
              </a:solidFill>
              <a:ln>
                <a:noFill/>
              </a:ln>
              <a:effectLst>
                <a:outerShdw blurRad="63500" sx="102000" sy="102000" algn="ctr" rotWithShape="0">
                  <a:prstClr val="black">
                    <a:alpha val="20000"/>
                  </a:prstClr>
                </a:outerShdw>
              </a:effectLst>
            </c:spPr>
            <c:extLst>
              <c:ext xmlns:c16="http://schemas.microsoft.com/office/drawing/2014/chart" uri="{C3380CC4-5D6E-409C-BE32-E72D297353CC}">
                <c16:uniqueId val="{00000006-EAAD-4B43-95BF-5ADA68B2120F}"/>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1-EAAD-4B43-95BF-5ADA68B2120F}"/>
                </c:ext>
              </c:extLst>
            </c:dLbl>
            <c:dLbl>
              <c:idx val="1"/>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2-EAAD-4B43-95BF-5ADA68B2120F}"/>
                </c:ext>
              </c:extLst>
            </c:dLbl>
            <c:dLbl>
              <c:idx val="2"/>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3-EAAD-4B43-95BF-5ADA68B2120F}"/>
                </c:ext>
              </c:extLst>
            </c:dLbl>
            <c:dLbl>
              <c:idx val="3"/>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4-EAAD-4B43-95BF-5ADA68B2120F}"/>
                </c:ext>
              </c:extLst>
            </c:dLbl>
            <c:dLbl>
              <c:idx val="4"/>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5-EAAD-4B43-95BF-5ADA68B2120F}"/>
                </c:ext>
              </c:extLst>
            </c:dLbl>
            <c:dLbl>
              <c:idx val="5"/>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extLst>
                <c:ext xmlns:c16="http://schemas.microsoft.com/office/drawing/2014/chart" uri="{C3380CC4-5D6E-409C-BE32-E72D297353CC}">
                  <c16:uniqueId val="{00000006-EAAD-4B43-95BF-5ADA68B2120F}"/>
                </c:ext>
              </c:extLst>
            </c:dLbl>
            <c:spPr>
              <a:noFill/>
              <a:ln>
                <a:noFill/>
              </a:ln>
              <a:effectLst/>
            </c:spPr>
            <c:txPr>
              <a:bodyPr rot="0" spcFirstLastPara="1" vertOverflow="ellipsis" vert="horz" wrap="square" lIns="38100" tIns="19050" rIns="38100" bIns="19050" anchor="ctr" anchorCtr="1">
                <a:spAutoFit/>
              </a:bodyPr>
              <a:lstStyle/>
              <a:p>
                <a:pPr>
                  <a:defRPr sz="1000" b="0" i="0" u="none" strike="noStrike" kern="1200" spc="0" baseline="0">
                    <a:solidFill>
                      <a:schemeClr val="tx1"/>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'Global GHG by sector'!$A$1:$A$6</c:f>
              <c:strCache>
                <c:ptCount val="6"/>
                <c:pt idx="0">
                  <c:v>Electricity and Heat Production</c:v>
                </c:pt>
                <c:pt idx="1">
                  <c:v>Agriculture, Forestry and Other Land Use </c:v>
                </c:pt>
                <c:pt idx="2">
                  <c:v>Industry </c:v>
                </c:pt>
                <c:pt idx="3">
                  <c:v>Transport</c:v>
                </c:pt>
                <c:pt idx="4">
                  <c:v>Buildings </c:v>
                </c:pt>
                <c:pt idx="5">
                  <c:v>Other Energy</c:v>
                </c:pt>
              </c:strCache>
            </c:strRef>
          </c:cat>
          <c:val>
            <c:numRef>
              <c:f>'Global GHG by sector'!$B$1:$B$6</c:f>
              <c:numCache>
                <c:formatCode>0.0</c:formatCode>
                <c:ptCount val="6"/>
                <c:pt idx="0">
                  <c:v>25</c:v>
                </c:pt>
                <c:pt idx="1">
                  <c:v>24</c:v>
                </c:pt>
                <c:pt idx="2" formatCode="General">
                  <c:v>21</c:v>
                </c:pt>
                <c:pt idx="3">
                  <c:v>14</c:v>
                </c:pt>
                <c:pt idx="4">
                  <c:v>6.4</c:v>
                </c:pt>
                <c:pt idx="5">
                  <c:v>9.6</c:v>
                </c:pt>
              </c:numCache>
            </c:numRef>
          </c:val>
          <c:extLst>
            <c:ext xmlns:c16="http://schemas.microsoft.com/office/drawing/2014/chart" uri="{C3380CC4-5D6E-409C-BE32-E72D297353CC}">
              <c16:uniqueId val="{00000000-EAAD-4B43-95BF-5ADA68B2120F}"/>
            </c:ext>
          </c:extLst>
        </c:ser>
        <c:dLbls>
          <c:dLblPos val="outEnd"/>
          <c:showLegendKey val="0"/>
          <c:showVal val="0"/>
          <c:showCatName val="0"/>
          <c:showSerName val="0"/>
          <c:showPercent val="1"/>
          <c:showBubbleSize val="0"/>
          <c:showLeaderLines val="1"/>
        </c:dLbls>
        <c:firstSliceAng val="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Global Precipitation</a:t>
            </a:r>
            <a:r>
              <a:rPr lang="en-GB" baseline="0"/>
              <a:t> Levels 1901 - 2015</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trendline>
            <c:spPr>
              <a:ln w="38100" cap="rnd">
                <a:solidFill>
                  <a:srgbClr val="FF0000"/>
                </a:solidFill>
                <a:prstDash val="sysDot"/>
              </a:ln>
              <a:effectLst/>
            </c:spPr>
            <c:trendlineType val="linear"/>
            <c:dispRSqr val="0"/>
            <c:dispEq val="0"/>
          </c:trendline>
          <c:cat>
            <c:numRef>
              <c:f>Precipitation!$A$1:$A$115</c:f>
              <c:numCache>
                <c:formatCode>General</c:formatCode>
                <c:ptCount val="115"/>
                <c:pt idx="0">
                  <c:v>1901</c:v>
                </c:pt>
                <c:pt idx="1">
                  <c:v>1902</c:v>
                </c:pt>
                <c:pt idx="2">
                  <c:v>1903</c:v>
                </c:pt>
                <c:pt idx="3">
                  <c:v>1904</c:v>
                </c:pt>
                <c:pt idx="4">
                  <c:v>1905</c:v>
                </c:pt>
                <c:pt idx="5">
                  <c:v>1906</c:v>
                </c:pt>
                <c:pt idx="6">
                  <c:v>1907</c:v>
                </c:pt>
                <c:pt idx="7">
                  <c:v>1908</c:v>
                </c:pt>
                <c:pt idx="8">
                  <c:v>1909</c:v>
                </c:pt>
                <c:pt idx="9">
                  <c:v>1910</c:v>
                </c:pt>
                <c:pt idx="10">
                  <c:v>1911</c:v>
                </c:pt>
                <c:pt idx="11">
                  <c:v>1912</c:v>
                </c:pt>
                <c:pt idx="12">
                  <c:v>1913</c:v>
                </c:pt>
                <c:pt idx="13">
                  <c:v>1914</c:v>
                </c:pt>
                <c:pt idx="14">
                  <c:v>1915</c:v>
                </c:pt>
                <c:pt idx="15">
                  <c:v>1916</c:v>
                </c:pt>
                <c:pt idx="16">
                  <c:v>1917</c:v>
                </c:pt>
                <c:pt idx="17">
                  <c:v>1918</c:v>
                </c:pt>
                <c:pt idx="18">
                  <c:v>1919</c:v>
                </c:pt>
                <c:pt idx="19">
                  <c:v>1920</c:v>
                </c:pt>
                <c:pt idx="20">
                  <c:v>1921</c:v>
                </c:pt>
                <c:pt idx="21">
                  <c:v>1922</c:v>
                </c:pt>
                <c:pt idx="22">
                  <c:v>1923</c:v>
                </c:pt>
                <c:pt idx="23">
                  <c:v>1924</c:v>
                </c:pt>
                <c:pt idx="24">
                  <c:v>1925</c:v>
                </c:pt>
                <c:pt idx="25">
                  <c:v>1926</c:v>
                </c:pt>
                <c:pt idx="26">
                  <c:v>1927</c:v>
                </c:pt>
                <c:pt idx="27">
                  <c:v>1928</c:v>
                </c:pt>
                <c:pt idx="28">
                  <c:v>1929</c:v>
                </c:pt>
                <c:pt idx="29">
                  <c:v>1930</c:v>
                </c:pt>
                <c:pt idx="30">
                  <c:v>1931</c:v>
                </c:pt>
                <c:pt idx="31">
                  <c:v>1932</c:v>
                </c:pt>
                <c:pt idx="32">
                  <c:v>1933</c:v>
                </c:pt>
                <c:pt idx="33">
                  <c:v>1934</c:v>
                </c:pt>
                <c:pt idx="34">
                  <c:v>1935</c:v>
                </c:pt>
                <c:pt idx="35">
                  <c:v>1936</c:v>
                </c:pt>
                <c:pt idx="36">
                  <c:v>1937</c:v>
                </c:pt>
                <c:pt idx="37">
                  <c:v>1938</c:v>
                </c:pt>
                <c:pt idx="38">
                  <c:v>1939</c:v>
                </c:pt>
                <c:pt idx="39">
                  <c:v>1940</c:v>
                </c:pt>
                <c:pt idx="40">
                  <c:v>1941</c:v>
                </c:pt>
                <c:pt idx="41">
                  <c:v>1942</c:v>
                </c:pt>
                <c:pt idx="42">
                  <c:v>1943</c:v>
                </c:pt>
                <c:pt idx="43">
                  <c:v>1944</c:v>
                </c:pt>
                <c:pt idx="44">
                  <c:v>1945</c:v>
                </c:pt>
                <c:pt idx="45">
                  <c:v>1946</c:v>
                </c:pt>
                <c:pt idx="46">
                  <c:v>1947</c:v>
                </c:pt>
                <c:pt idx="47">
                  <c:v>1948</c:v>
                </c:pt>
                <c:pt idx="48">
                  <c:v>1949</c:v>
                </c:pt>
                <c:pt idx="49">
                  <c:v>1950</c:v>
                </c:pt>
                <c:pt idx="50">
                  <c:v>1951</c:v>
                </c:pt>
                <c:pt idx="51">
                  <c:v>1952</c:v>
                </c:pt>
                <c:pt idx="52">
                  <c:v>1953</c:v>
                </c:pt>
                <c:pt idx="53">
                  <c:v>1954</c:v>
                </c:pt>
                <c:pt idx="54">
                  <c:v>1955</c:v>
                </c:pt>
                <c:pt idx="55">
                  <c:v>1956</c:v>
                </c:pt>
                <c:pt idx="56">
                  <c:v>1957</c:v>
                </c:pt>
                <c:pt idx="57">
                  <c:v>1958</c:v>
                </c:pt>
                <c:pt idx="58">
                  <c:v>1959</c:v>
                </c:pt>
                <c:pt idx="59">
                  <c:v>1960</c:v>
                </c:pt>
                <c:pt idx="60">
                  <c:v>1961</c:v>
                </c:pt>
                <c:pt idx="61">
                  <c:v>1962</c:v>
                </c:pt>
                <c:pt idx="62">
                  <c:v>1963</c:v>
                </c:pt>
                <c:pt idx="63">
                  <c:v>1964</c:v>
                </c:pt>
                <c:pt idx="64">
                  <c:v>1965</c:v>
                </c:pt>
                <c:pt idx="65">
                  <c:v>1966</c:v>
                </c:pt>
                <c:pt idx="66">
                  <c:v>1967</c:v>
                </c:pt>
                <c:pt idx="67">
                  <c:v>1968</c:v>
                </c:pt>
                <c:pt idx="68">
                  <c:v>1969</c:v>
                </c:pt>
                <c:pt idx="69">
                  <c:v>1970</c:v>
                </c:pt>
                <c:pt idx="70">
                  <c:v>1971</c:v>
                </c:pt>
                <c:pt idx="71">
                  <c:v>1972</c:v>
                </c:pt>
                <c:pt idx="72">
                  <c:v>1973</c:v>
                </c:pt>
                <c:pt idx="73">
                  <c:v>1974</c:v>
                </c:pt>
                <c:pt idx="74">
                  <c:v>1975</c:v>
                </c:pt>
                <c:pt idx="75">
                  <c:v>1976</c:v>
                </c:pt>
                <c:pt idx="76">
                  <c:v>1977</c:v>
                </c:pt>
                <c:pt idx="77">
                  <c:v>1978</c:v>
                </c:pt>
                <c:pt idx="78">
                  <c:v>1979</c:v>
                </c:pt>
                <c:pt idx="79">
                  <c:v>1980</c:v>
                </c:pt>
                <c:pt idx="80">
                  <c:v>1981</c:v>
                </c:pt>
                <c:pt idx="81">
                  <c:v>1982</c:v>
                </c:pt>
                <c:pt idx="82">
                  <c:v>1983</c:v>
                </c:pt>
                <c:pt idx="83">
                  <c:v>1984</c:v>
                </c:pt>
                <c:pt idx="84">
                  <c:v>1985</c:v>
                </c:pt>
                <c:pt idx="85">
                  <c:v>1986</c:v>
                </c:pt>
                <c:pt idx="86">
                  <c:v>1987</c:v>
                </c:pt>
                <c:pt idx="87">
                  <c:v>1988</c:v>
                </c:pt>
                <c:pt idx="88">
                  <c:v>1989</c:v>
                </c:pt>
                <c:pt idx="89">
                  <c:v>1990</c:v>
                </c:pt>
                <c:pt idx="90">
                  <c:v>1991</c:v>
                </c:pt>
                <c:pt idx="91">
                  <c:v>1992</c:v>
                </c:pt>
                <c:pt idx="92">
                  <c:v>1993</c:v>
                </c:pt>
                <c:pt idx="93">
                  <c:v>1994</c:v>
                </c:pt>
                <c:pt idx="94">
                  <c:v>1995</c:v>
                </c:pt>
                <c:pt idx="95">
                  <c:v>1996</c:v>
                </c:pt>
                <c:pt idx="96">
                  <c:v>1997</c:v>
                </c:pt>
                <c:pt idx="97">
                  <c:v>1998</c:v>
                </c:pt>
                <c:pt idx="98">
                  <c:v>1999</c:v>
                </c:pt>
                <c:pt idx="99">
                  <c:v>2000</c:v>
                </c:pt>
                <c:pt idx="100">
                  <c:v>2001</c:v>
                </c:pt>
                <c:pt idx="101">
                  <c:v>2002</c:v>
                </c:pt>
                <c:pt idx="102">
                  <c:v>2003</c:v>
                </c:pt>
                <c:pt idx="103">
                  <c:v>2004</c:v>
                </c:pt>
                <c:pt idx="104">
                  <c:v>2005</c:v>
                </c:pt>
                <c:pt idx="105">
                  <c:v>2006</c:v>
                </c:pt>
                <c:pt idx="106">
                  <c:v>2007</c:v>
                </c:pt>
                <c:pt idx="107">
                  <c:v>2008</c:v>
                </c:pt>
                <c:pt idx="108">
                  <c:v>2009</c:v>
                </c:pt>
                <c:pt idx="109">
                  <c:v>2010</c:v>
                </c:pt>
                <c:pt idx="110">
                  <c:v>2011</c:v>
                </c:pt>
                <c:pt idx="111">
                  <c:v>2012</c:v>
                </c:pt>
                <c:pt idx="112">
                  <c:v>2013</c:v>
                </c:pt>
                <c:pt idx="113">
                  <c:v>2014</c:v>
                </c:pt>
                <c:pt idx="114">
                  <c:v>2015</c:v>
                </c:pt>
              </c:numCache>
            </c:numRef>
          </c:cat>
          <c:val>
            <c:numRef>
              <c:f>Precipitation!$B$1:$B$115</c:f>
              <c:numCache>
                <c:formatCode>General</c:formatCode>
                <c:ptCount val="115"/>
                <c:pt idx="0">
                  <c:v>-0.83893352399999999</c:v>
                </c:pt>
                <c:pt idx="1">
                  <c:v>-1.961768776</c:v>
                </c:pt>
                <c:pt idx="2">
                  <c:v>-0.57121684399999995</c:v>
                </c:pt>
                <c:pt idx="3">
                  <c:v>-1.0763352269999999</c:v>
                </c:pt>
                <c:pt idx="4">
                  <c:v>-1.129484862</c:v>
                </c:pt>
                <c:pt idx="5">
                  <c:v>-0.272397785</c:v>
                </c:pt>
                <c:pt idx="6">
                  <c:v>-0.50861838500000001</c:v>
                </c:pt>
                <c:pt idx="7">
                  <c:v>-0.181059153</c:v>
                </c:pt>
                <c:pt idx="8">
                  <c:v>8.0358311000000002E-2</c:v>
                </c:pt>
                <c:pt idx="9">
                  <c:v>-4.2874039999999999E-3</c:v>
                </c:pt>
                <c:pt idx="10">
                  <c:v>-1.1960203309999999</c:v>
                </c:pt>
                <c:pt idx="11">
                  <c:v>-0.90783119899999998</c:v>
                </c:pt>
                <c:pt idx="12">
                  <c:v>-1.0948391740000001</c:v>
                </c:pt>
                <c:pt idx="13">
                  <c:v>-1.205862856</c:v>
                </c:pt>
                <c:pt idx="14">
                  <c:v>-0.43263409200000003</c:v>
                </c:pt>
                <c:pt idx="15">
                  <c:v>1.72169778</c:v>
                </c:pt>
                <c:pt idx="16">
                  <c:v>0.56027983000000003</c:v>
                </c:pt>
                <c:pt idx="17">
                  <c:v>-0.43538999900000003</c:v>
                </c:pt>
                <c:pt idx="18">
                  <c:v>-1.3873590170000001</c:v>
                </c:pt>
                <c:pt idx="19">
                  <c:v>-0.13263393000000001</c:v>
                </c:pt>
                <c:pt idx="20">
                  <c:v>0.43429551</c:v>
                </c:pt>
                <c:pt idx="21">
                  <c:v>0.71894133299999996</c:v>
                </c:pt>
                <c:pt idx="22">
                  <c:v>0.35004349600000001</c:v>
                </c:pt>
                <c:pt idx="23">
                  <c:v>0.41067345</c:v>
                </c:pt>
                <c:pt idx="24">
                  <c:v>-0.37790965300000001</c:v>
                </c:pt>
                <c:pt idx="25">
                  <c:v>-0.64602003399999997</c:v>
                </c:pt>
                <c:pt idx="26">
                  <c:v>0.40516163599999999</c:v>
                </c:pt>
                <c:pt idx="27">
                  <c:v>6.8547281000000002E-2</c:v>
                </c:pt>
                <c:pt idx="28">
                  <c:v>-0.20861822299999999</c:v>
                </c:pt>
                <c:pt idx="29">
                  <c:v>-1.202713248</c:v>
                </c:pt>
                <c:pt idx="30">
                  <c:v>-0.56727983400000004</c:v>
                </c:pt>
                <c:pt idx="31">
                  <c:v>-0.553894</c:v>
                </c:pt>
                <c:pt idx="32">
                  <c:v>0.141381966</c:v>
                </c:pt>
                <c:pt idx="33">
                  <c:v>0.33508285799999998</c:v>
                </c:pt>
                <c:pt idx="34">
                  <c:v>-4.4838607000000003E-2</c:v>
                </c:pt>
                <c:pt idx="35">
                  <c:v>0.26775998699999998</c:v>
                </c:pt>
                <c:pt idx="36">
                  <c:v>-0.25192533299999997</c:v>
                </c:pt>
                <c:pt idx="37">
                  <c:v>-0.105468561</c:v>
                </c:pt>
                <c:pt idx="38">
                  <c:v>0.23075209299999999</c:v>
                </c:pt>
                <c:pt idx="39">
                  <c:v>-1.0231855919999999</c:v>
                </c:pt>
                <c:pt idx="40">
                  <c:v>-0.96728004999999995</c:v>
                </c:pt>
                <c:pt idx="41">
                  <c:v>-0.12594101299999999</c:v>
                </c:pt>
                <c:pt idx="42">
                  <c:v>-0.243263911</c:v>
                </c:pt>
                <c:pt idx="43">
                  <c:v>-0.204287512</c:v>
                </c:pt>
                <c:pt idx="44">
                  <c:v>-0.15901189700000001</c:v>
                </c:pt>
                <c:pt idx="45">
                  <c:v>-0.23578359199999999</c:v>
                </c:pt>
                <c:pt idx="46">
                  <c:v>0.76027993800000004</c:v>
                </c:pt>
                <c:pt idx="47">
                  <c:v>0.27130329600000003</c:v>
                </c:pt>
                <c:pt idx="48">
                  <c:v>2.4055130000000002E-3</c:v>
                </c:pt>
                <c:pt idx="49">
                  <c:v>1.146500619</c:v>
                </c:pt>
                <c:pt idx="50">
                  <c:v>-0.246019818</c:v>
                </c:pt>
                <c:pt idx="51">
                  <c:v>2.6027572999999998E-2</c:v>
                </c:pt>
                <c:pt idx="52">
                  <c:v>0.56185463400000002</c:v>
                </c:pt>
                <c:pt idx="53">
                  <c:v>1.526422084</c:v>
                </c:pt>
                <c:pt idx="54">
                  <c:v>1.55240635</c:v>
                </c:pt>
                <c:pt idx="55">
                  <c:v>1.901225436</c:v>
                </c:pt>
                <c:pt idx="56">
                  <c:v>0.14925598600000001</c:v>
                </c:pt>
                <c:pt idx="57">
                  <c:v>0.59728772399999996</c:v>
                </c:pt>
                <c:pt idx="58">
                  <c:v>1.008705269</c:v>
                </c:pt>
                <c:pt idx="59">
                  <c:v>0.91972884300000002</c:v>
                </c:pt>
                <c:pt idx="60">
                  <c:v>0.83980754000000002</c:v>
                </c:pt>
                <c:pt idx="61">
                  <c:v>0.52130343099999998</c:v>
                </c:pt>
                <c:pt idx="62">
                  <c:v>-6.4129956000000002E-2</c:v>
                </c:pt>
                <c:pt idx="63">
                  <c:v>0.39492540999999998</c:v>
                </c:pt>
                <c:pt idx="64">
                  <c:v>-0.67042949600000001</c:v>
                </c:pt>
                <c:pt idx="65">
                  <c:v>0.33114584800000002</c:v>
                </c:pt>
                <c:pt idx="66">
                  <c:v>0.37642146300000001</c:v>
                </c:pt>
                <c:pt idx="67">
                  <c:v>-0.46570497599999999</c:v>
                </c:pt>
                <c:pt idx="68">
                  <c:v>0.126421328</c:v>
                </c:pt>
                <c:pt idx="69">
                  <c:v>0.74098858899999998</c:v>
                </c:pt>
                <c:pt idx="70">
                  <c:v>-1.2161424000000001E-2</c:v>
                </c:pt>
                <c:pt idx="71">
                  <c:v>-0.62633498399999998</c:v>
                </c:pt>
                <c:pt idx="72">
                  <c:v>1.5098866419999999</c:v>
                </c:pt>
                <c:pt idx="73">
                  <c:v>1.1468943199999999</c:v>
                </c:pt>
                <c:pt idx="74">
                  <c:v>1.110280127</c:v>
                </c:pt>
                <c:pt idx="75">
                  <c:v>-0.257830848</c:v>
                </c:pt>
                <c:pt idx="76">
                  <c:v>-0.44720102900000003</c:v>
                </c:pt>
                <c:pt idx="77">
                  <c:v>0.365397835</c:v>
                </c:pt>
                <c:pt idx="78">
                  <c:v>0.888626464</c:v>
                </c:pt>
                <c:pt idx="79">
                  <c:v>0.377208865</c:v>
                </c:pt>
                <c:pt idx="80">
                  <c:v>0.53350816199999995</c:v>
                </c:pt>
                <c:pt idx="81">
                  <c:v>-0.71216180200000001</c:v>
                </c:pt>
                <c:pt idx="82">
                  <c:v>-1.086177752</c:v>
                </c:pt>
                <c:pt idx="83">
                  <c:v>1.9334655999999999E-2</c:v>
                </c:pt>
                <c:pt idx="84">
                  <c:v>-0.18460246199999999</c:v>
                </c:pt>
                <c:pt idx="85">
                  <c:v>-0.80901224800000004</c:v>
                </c:pt>
                <c:pt idx="86">
                  <c:v>-1.322398352</c:v>
                </c:pt>
                <c:pt idx="87">
                  <c:v>0.84768155999999995</c:v>
                </c:pt>
                <c:pt idx="88">
                  <c:v>0.58902000300000001</c:v>
                </c:pt>
                <c:pt idx="89">
                  <c:v>0.117366205</c:v>
                </c:pt>
                <c:pt idx="90">
                  <c:v>-0.66255547599999998</c:v>
                </c:pt>
                <c:pt idx="91">
                  <c:v>-1.5751543939999999</c:v>
                </c:pt>
                <c:pt idx="92">
                  <c:v>-0.99759502700000002</c:v>
                </c:pt>
                <c:pt idx="93">
                  <c:v>-0.16176780399999999</c:v>
                </c:pt>
                <c:pt idx="94">
                  <c:v>-0.60428772799999997</c:v>
                </c:pt>
                <c:pt idx="95">
                  <c:v>0.68390194400000004</c:v>
                </c:pt>
                <c:pt idx="96">
                  <c:v>-0.146019764</c:v>
                </c:pt>
                <c:pt idx="97">
                  <c:v>0.407130141</c:v>
                </c:pt>
                <c:pt idx="98">
                  <c:v>1.3398078099999999</c:v>
                </c:pt>
                <c:pt idx="99">
                  <c:v>1.890201808</c:v>
                </c:pt>
                <c:pt idx="100">
                  <c:v>-0.125153611</c:v>
                </c:pt>
                <c:pt idx="101">
                  <c:v>-0.47751600599999999</c:v>
                </c:pt>
                <c:pt idx="102">
                  <c:v>0.14807488299999999</c:v>
                </c:pt>
                <c:pt idx="103">
                  <c:v>0.61461056800000002</c:v>
                </c:pt>
                <c:pt idx="104">
                  <c:v>0.409886048</c:v>
                </c:pt>
                <c:pt idx="105">
                  <c:v>1.449256688</c:v>
                </c:pt>
                <c:pt idx="106">
                  <c:v>0.42051597499999999</c:v>
                </c:pt>
                <c:pt idx="107">
                  <c:v>1.30831173</c:v>
                </c:pt>
                <c:pt idx="108">
                  <c:v>-0.17987805000000001</c:v>
                </c:pt>
                <c:pt idx="109">
                  <c:v>2.1547688800000002</c:v>
                </c:pt>
                <c:pt idx="110">
                  <c:v>1.959886885</c:v>
                </c:pt>
                <c:pt idx="111">
                  <c:v>0.15870481</c:v>
                </c:pt>
                <c:pt idx="112">
                  <c:v>0.13468904900000001</c:v>
                </c:pt>
                <c:pt idx="113">
                  <c:v>7.1299249999999996E-3</c:v>
                </c:pt>
                <c:pt idx="114">
                  <c:v>-5.5468534E-2</c:v>
                </c:pt>
              </c:numCache>
            </c:numRef>
          </c:val>
          <c:extLst>
            <c:ext xmlns:c16="http://schemas.microsoft.com/office/drawing/2014/chart" uri="{C3380CC4-5D6E-409C-BE32-E72D297353CC}">
              <c16:uniqueId val="{00000000-44E5-F44F-BD9D-6C752CF98526}"/>
            </c:ext>
          </c:extLst>
        </c:ser>
        <c:dLbls>
          <c:showLegendKey val="0"/>
          <c:showVal val="0"/>
          <c:showCatName val="0"/>
          <c:showSerName val="0"/>
          <c:showPercent val="0"/>
          <c:showBubbleSize val="0"/>
        </c:dLbls>
        <c:gapWidth val="24"/>
        <c:overlap val="-69"/>
        <c:axId val="957211936"/>
        <c:axId val="957213568"/>
      </c:barChart>
      <c:dateAx>
        <c:axId val="957211936"/>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0"/>
          <a:lstStyle/>
          <a:p>
            <a:pPr>
              <a:defRPr sz="900" b="0" i="0" u="none" strike="noStrike" kern="1200" baseline="0">
                <a:solidFill>
                  <a:schemeClr val="tx1">
                    <a:lumMod val="65000"/>
                    <a:lumOff val="35000"/>
                  </a:schemeClr>
                </a:solidFill>
                <a:latin typeface="+mn-lt"/>
                <a:ea typeface="+mn-ea"/>
                <a:cs typeface="+mn-cs"/>
              </a:defRPr>
            </a:pPr>
            <a:endParaRPr lang="en-US"/>
          </a:p>
        </c:txPr>
        <c:crossAx val="957213568"/>
        <c:crosses val="autoZero"/>
        <c:auto val="0"/>
        <c:lblOffset val="100"/>
        <c:baseTimeUnit val="days"/>
      </c:dateAx>
      <c:valAx>
        <c:axId val="9572135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5721193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C4B-734B-9606-2D9B3A7D4F7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C4B-734B-9606-2D9B3A7D4F7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C4B-734B-9606-2D9B3A7D4F7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C4B-734B-9606-2D9B3A7D4F7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C4B-734B-9606-2D9B3A7D4F7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9C4B-734B-9606-2D9B3A7D4F7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9C4B-734B-9606-2D9B3A7D4F7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9C4B-734B-9606-2D9B3A7D4F7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9C4B-734B-9606-2D9B3A7D4F7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9C4B-734B-9606-2D9B3A7D4F7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9C4B-734B-9606-2D9B3A7D4F75}"/>
              </c:ext>
            </c:extLst>
          </c:dPt>
          <c:cat>
            <c:strRef>
              <c:f>'European reduction in GHGs'!$A$3:$A$13</c:f>
              <c:strCache>
                <c:ptCount val="11"/>
                <c:pt idx="0">
                  <c:v>Energy supply</c:v>
                </c:pt>
                <c:pt idx="1">
                  <c:v>Industry</c:v>
                </c:pt>
                <c:pt idx="2">
                  <c:v>Agriculture</c:v>
                </c:pt>
                <c:pt idx="3">
                  <c:v>Residential and commercial</c:v>
                </c:pt>
                <c:pt idx="4">
                  <c:v>Other</c:v>
                </c:pt>
                <c:pt idx="5">
                  <c:v>Land Use, Land-Use Change and Forestry</c:v>
                </c:pt>
                <c:pt idx="6">
                  <c:v>International Aviation</c:v>
                </c:pt>
                <c:pt idx="7">
                  <c:v>Waste management</c:v>
                </c:pt>
                <c:pt idx="8">
                  <c:v>CO2 emissions from biomass</c:v>
                </c:pt>
                <c:pt idx="9">
                  <c:v>International Navigation</c:v>
                </c:pt>
                <c:pt idx="10">
                  <c:v>Transport</c:v>
                </c:pt>
              </c:strCache>
            </c:strRef>
          </c:cat>
          <c:val>
            <c:numRef>
              <c:f>'European reduction in GHGs'!$C$3:$C$13</c:f>
              <c:numCache>
                <c:formatCode>General</c:formatCode>
                <c:ptCount val="11"/>
                <c:pt idx="0">
                  <c:v>1334.3</c:v>
                </c:pt>
                <c:pt idx="1">
                  <c:v>866.1</c:v>
                </c:pt>
                <c:pt idx="2">
                  <c:v>514.1</c:v>
                </c:pt>
                <c:pt idx="3">
                  <c:v>524.4</c:v>
                </c:pt>
                <c:pt idx="4">
                  <c:v>10.7</c:v>
                </c:pt>
                <c:pt idx="5">
                  <c:v>-302.60000000000002</c:v>
                </c:pt>
                <c:pt idx="6">
                  <c:v>137.1</c:v>
                </c:pt>
                <c:pt idx="7">
                  <c:v>146</c:v>
                </c:pt>
                <c:pt idx="8">
                  <c:v>506.1</c:v>
                </c:pt>
                <c:pt idx="9">
                  <c:v>135.19999999999999</c:v>
                </c:pt>
                <c:pt idx="10">
                  <c:v>889.9</c:v>
                </c:pt>
              </c:numCache>
            </c:numRef>
          </c:val>
          <c:extLst>
            <c:ext xmlns:c16="http://schemas.microsoft.com/office/drawing/2014/chart" uri="{C3380CC4-5D6E-409C-BE32-E72D297353CC}">
              <c16:uniqueId val="{00000000-A3F1-4249-A6CE-4BABB045F547}"/>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dLbls>
          <c:showLegendKey val="0"/>
          <c:showVal val="0"/>
          <c:showCatName val="0"/>
          <c:showSerName val="0"/>
          <c:showPercent val="0"/>
          <c:showBubbleSize val="0"/>
        </c:dLbls>
        <c:marker val="1"/>
        <c:smooth val="0"/>
        <c:axId val="2091825200"/>
        <c:axId val="98259983"/>
      </c:lineChart>
      <c:catAx>
        <c:axId val="2091825200"/>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259983"/>
        <c:crosses val="autoZero"/>
        <c:auto val="1"/>
        <c:lblAlgn val="ctr"/>
        <c:lblOffset val="100"/>
        <c:noMultiLvlLbl val="0"/>
      </c:catAx>
      <c:valAx>
        <c:axId val="982599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18252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800" b="0" i="0" baseline="0">
                <a:effectLst/>
              </a:rPr>
              <a:t>Global Freshwater Use Linear Trend (m**3 pa)</a:t>
            </a:r>
            <a:endParaRPr lang="en-GB">
              <a:effectLst/>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'Global Freshwater Use '!$C$332:$C$467</c:f>
              <c:numCache>
                <c:formatCode>0</c:formatCode>
                <c:ptCount val="136"/>
                <c:pt idx="0">
                  <c:v>1901</c:v>
                </c:pt>
                <c:pt idx="1">
                  <c:v>1902</c:v>
                </c:pt>
                <c:pt idx="2">
                  <c:v>1903</c:v>
                </c:pt>
                <c:pt idx="3">
                  <c:v>1904</c:v>
                </c:pt>
                <c:pt idx="4">
                  <c:v>1905</c:v>
                </c:pt>
                <c:pt idx="5">
                  <c:v>1906</c:v>
                </c:pt>
                <c:pt idx="6">
                  <c:v>1907</c:v>
                </c:pt>
                <c:pt idx="7">
                  <c:v>1908</c:v>
                </c:pt>
                <c:pt idx="8">
                  <c:v>1909</c:v>
                </c:pt>
                <c:pt idx="9">
                  <c:v>1910</c:v>
                </c:pt>
                <c:pt idx="10">
                  <c:v>1911</c:v>
                </c:pt>
                <c:pt idx="11">
                  <c:v>1912</c:v>
                </c:pt>
                <c:pt idx="12">
                  <c:v>1913</c:v>
                </c:pt>
                <c:pt idx="13">
                  <c:v>1914</c:v>
                </c:pt>
                <c:pt idx="14">
                  <c:v>1915</c:v>
                </c:pt>
                <c:pt idx="15">
                  <c:v>1916</c:v>
                </c:pt>
                <c:pt idx="16">
                  <c:v>1917</c:v>
                </c:pt>
                <c:pt idx="17">
                  <c:v>1918</c:v>
                </c:pt>
                <c:pt idx="18">
                  <c:v>1919</c:v>
                </c:pt>
                <c:pt idx="19">
                  <c:v>1920</c:v>
                </c:pt>
                <c:pt idx="20">
                  <c:v>1921</c:v>
                </c:pt>
                <c:pt idx="21">
                  <c:v>1922</c:v>
                </c:pt>
                <c:pt idx="22">
                  <c:v>1923</c:v>
                </c:pt>
                <c:pt idx="23">
                  <c:v>1924</c:v>
                </c:pt>
                <c:pt idx="24">
                  <c:v>1925</c:v>
                </c:pt>
                <c:pt idx="25">
                  <c:v>1926</c:v>
                </c:pt>
                <c:pt idx="26">
                  <c:v>1927</c:v>
                </c:pt>
                <c:pt idx="27">
                  <c:v>1928</c:v>
                </c:pt>
                <c:pt idx="28">
                  <c:v>1929</c:v>
                </c:pt>
                <c:pt idx="29">
                  <c:v>1930</c:v>
                </c:pt>
                <c:pt idx="30">
                  <c:v>1931</c:v>
                </c:pt>
                <c:pt idx="31">
                  <c:v>1932</c:v>
                </c:pt>
                <c:pt idx="32">
                  <c:v>1933</c:v>
                </c:pt>
                <c:pt idx="33">
                  <c:v>1934</c:v>
                </c:pt>
                <c:pt idx="34">
                  <c:v>1935</c:v>
                </c:pt>
                <c:pt idx="35">
                  <c:v>1936</c:v>
                </c:pt>
                <c:pt idx="36">
                  <c:v>1937</c:v>
                </c:pt>
                <c:pt idx="37">
                  <c:v>1938</c:v>
                </c:pt>
                <c:pt idx="38">
                  <c:v>1939</c:v>
                </c:pt>
                <c:pt idx="39">
                  <c:v>1940</c:v>
                </c:pt>
                <c:pt idx="40">
                  <c:v>1941</c:v>
                </c:pt>
                <c:pt idx="41">
                  <c:v>1942</c:v>
                </c:pt>
                <c:pt idx="42">
                  <c:v>1943</c:v>
                </c:pt>
                <c:pt idx="43">
                  <c:v>1944</c:v>
                </c:pt>
                <c:pt idx="44">
                  <c:v>1945</c:v>
                </c:pt>
                <c:pt idx="45">
                  <c:v>1946</c:v>
                </c:pt>
                <c:pt idx="46">
                  <c:v>1947</c:v>
                </c:pt>
                <c:pt idx="47">
                  <c:v>1948</c:v>
                </c:pt>
                <c:pt idx="48">
                  <c:v>1949</c:v>
                </c:pt>
                <c:pt idx="49">
                  <c:v>1950</c:v>
                </c:pt>
                <c:pt idx="50">
                  <c:v>1951</c:v>
                </c:pt>
                <c:pt idx="51">
                  <c:v>1952</c:v>
                </c:pt>
                <c:pt idx="52">
                  <c:v>1953</c:v>
                </c:pt>
                <c:pt idx="53">
                  <c:v>1954</c:v>
                </c:pt>
                <c:pt idx="54">
                  <c:v>1955</c:v>
                </c:pt>
                <c:pt idx="55">
                  <c:v>1956</c:v>
                </c:pt>
                <c:pt idx="56">
                  <c:v>1957</c:v>
                </c:pt>
                <c:pt idx="57">
                  <c:v>1958</c:v>
                </c:pt>
                <c:pt idx="58">
                  <c:v>1959</c:v>
                </c:pt>
                <c:pt idx="59">
                  <c:v>1960</c:v>
                </c:pt>
                <c:pt idx="60">
                  <c:v>1961</c:v>
                </c:pt>
                <c:pt idx="61">
                  <c:v>1962</c:v>
                </c:pt>
                <c:pt idx="62">
                  <c:v>1963</c:v>
                </c:pt>
                <c:pt idx="63">
                  <c:v>1964</c:v>
                </c:pt>
                <c:pt idx="64">
                  <c:v>1965</c:v>
                </c:pt>
                <c:pt idx="65">
                  <c:v>1966</c:v>
                </c:pt>
                <c:pt idx="66">
                  <c:v>1967</c:v>
                </c:pt>
                <c:pt idx="67">
                  <c:v>1968</c:v>
                </c:pt>
                <c:pt idx="68">
                  <c:v>1969</c:v>
                </c:pt>
                <c:pt idx="69">
                  <c:v>1970</c:v>
                </c:pt>
                <c:pt idx="70">
                  <c:v>1971</c:v>
                </c:pt>
                <c:pt idx="71">
                  <c:v>1972</c:v>
                </c:pt>
                <c:pt idx="72">
                  <c:v>1973</c:v>
                </c:pt>
                <c:pt idx="73">
                  <c:v>1974</c:v>
                </c:pt>
                <c:pt idx="74">
                  <c:v>1975</c:v>
                </c:pt>
                <c:pt idx="75">
                  <c:v>1976</c:v>
                </c:pt>
                <c:pt idx="76">
                  <c:v>1977</c:v>
                </c:pt>
                <c:pt idx="77">
                  <c:v>1978</c:v>
                </c:pt>
                <c:pt idx="78">
                  <c:v>1979</c:v>
                </c:pt>
                <c:pt idx="79">
                  <c:v>1980</c:v>
                </c:pt>
                <c:pt idx="80">
                  <c:v>1981</c:v>
                </c:pt>
                <c:pt idx="81">
                  <c:v>1982</c:v>
                </c:pt>
                <c:pt idx="82">
                  <c:v>1983</c:v>
                </c:pt>
                <c:pt idx="83">
                  <c:v>1984</c:v>
                </c:pt>
                <c:pt idx="84">
                  <c:v>1985</c:v>
                </c:pt>
                <c:pt idx="85">
                  <c:v>1986</c:v>
                </c:pt>
                <c:pt idx="86">
                  <c:v>1987</c:v>
                </c:pt>
                <c:pt idx="87">
                  <c:v>1988</c:v>
                </c:pt>
                <c:pt idx="88">
                  <c:v>1989</c:v>
                </c:pt>
                <c:pt idx="89">
                  <c:v>1990</c:v>
                </c:pt>
                <c:pt idx="90">
                  <c:v>1991</c:v>
                </c:pt>
                <c:pt idx="91">
                  <c:v>1992</c:v>
                </c:pt>
                <c:pt idx="92">
                  <c:v>1993</c:v>
                </c:pt>
                <c:pt idx="93">
                  <c:v>1994</c:v>
                </c:pt>
                <c:pt idx="94">
                  <c:v>1995</c:v>
                </c:pt>
                <c:pt idx="95">
                  <c:v>1996</c:v>
                </c:pt>
                <c:pt idx="96">
                  <c:v>1997</c:v>
                </c:pt>
                <c:pt idx="97">
                  <c:v>1998</c:v>
                </c:pt>
                <c:pt idx="98">
                  <c:v>1999</c:v>
                </c:pt>
                <c:pt idx="99">
                  <c:v>2000</c:v>
                </c:pt>
                <c:pt idx="100">
                  <c:v>2001</c:v>
                </c:pt>
                <c:pt idx="101">
                  <c:v>2002</c:v>
                </c:pt>
                <c:pt idx="102">
                  <c:v>2003</c:v>
                </c:pt>
                <c:pt idx="103">
                  <c:v>2004</c:v>
                </c:pt>
                <c:pt idx="104">
                  <c:v>2005</c:v>
                </c:pt>
                <c:pt idx="105">
                  <c:v>2006</c:v>
                </c:pt>
                <c:pt idx="106">
                  <c:v>2007</c:v>
                </c:pt>
                <c:pt idx="107">
                  <c:v>2008</c:v>
                </c:pt>
                <c:pt idx="108">
                  <c:v>2009</c:v>
                </c:pt>
                <c:pt idx="109">
                  <c:v>2010</c:v>
                </c:pt>
                <c:pt idx="110">
                  <c:v>2014</c:v>
                </c:pt>
                <c:pt idx="111">
                  <c:v>2013</c:v>
                </c:pt>
                <c:pt idx="112">
                  <c:v>2014.11538461538</c:v>
                </c:pt>
                <c:pt idx="113">
                  <c:v>2015.23076923077</c:v>
                </c:pt>
                <c:pt idx="114">
                  <c:v>2016.3461538461499</c:v>
                </c:pt>
                <c:pt idx="115">
                  <c:v>2017.4615384615399</c:v>
                </c:pt>
                <c:pt idx="116">
                  <c:v>2018.5769230769199</c:v>
                </c:pt>
                <c:pt idx="117">
                  <c:v>2019.6923076923099</c:v>
                </c:pt>
                <c:pt idx="118">
                  <c:v>2020.8076923076901</c:v>
                </c:pt>
                <c:pt idx="119">
                  <c:v>2021.9230769230801</c:v>
                </c:pt>
                <c:pt idx="120">
                  <c:v>2023.0384615384601</c:v>
                </c:pt>
                <c:pt idx="121">
                  <c:v>2024.1538461538501</c:v>
                </c:pt>
                <c:pt idx="122">
                  <c:v>2025.26923076923</c:v>
                </c:pt>
                <c:pt idx="123">
                  <c:v>2026.38461538462</c:v>
                </c:pt>
                <c:pt idx="124">
                  <c:v>2027.5</c:v>
                </c:pt>
                <c:pt idx="125">
                  <c:v>2028.61538461538</c:v>
                </c:pt>
                <c:pt idx="126">
                  <c:v>2029.73076923077</c:v>
                </c:pt>
                <c:pt idx="127">
                  <c:v>2030.8461538461499</c:v>
                </c:pt>
                <c:pt idx="128">
                  <c:v>2031.9615384615399</c:v>
                </c:pt>
                <c:pt idx="129">
                  <c:v>2033.0769230769199</c:v>
                </c:pt>
                <c:pt idx="130">
                  <c:v>2034.1923076923099</c:v>
                </c:pt>
                <c:pt idx="131">
                  <c:v>2035.3076923076901</c:v>
                </c:pt>
                <c:pt idx="132">
                  <c:v>2036.4230769230801</c:v>
                </c:pt>
                <c:pt idx="133">
                  <c:v>2037.5384615384601</c:v>
                </c:pt>
                <c:pt idx="134">
                  <c:v>2038.6538461538501</c:v>
                </c:pt>
                <c:pt idx="135">
                  <c:v>2039.76923076923</c:v>
                </c:pt>
              </c:numCache>
            </c:numRef>
          </c:cat>
          <c:val>
            <c:numRef>
              <c:f>'Global Freshwater Use '!$D$332:$D$467</c:f>
              <c:numCache>
                <c:formatCode>General</c:formatCode>
                <c:ptCount val="136"/>
                <c:pt idx="0">
                  <c:v>671306983873</c:v>
                </c:pt>
                <c:pt idx="1">
                  <c:v>685160582511</c:v>
                </c:pt>
                <c:pt idx="2">
                  <c:v>655134883737</c:v>
                </c:pt>
                <c:pt idx="3">
                  <c:v>699576268956</c:v>
                </c:pt>
                <c:pt idx="4">
                  <c:v>700946862061</c:v>
                </c:pt>
                <c:pt idx="5">
                  <c:v>696602977599</c:v>
                </c:pt>
                <c:pt idx="6">
                  <c:v>731144772386</c:v>
                </c:pt>
                <c:pt idx="7">
                  <c:v>719471701227</c:v>
                </c:pt>
                <c:pt idx="8">
                  <c:v>728901391069</c:v>
                </c:pt>
                <c:pt idx="9">
                  <c:v>721299647144</c:v>
                </c:pt>
                <c:pt idx="10">
                  <c:v>745680720540</c:v>
                </c:pt>
                <c:pt idx="11">
                  <c:v>767006346937</c:v>
                </c:pt>
                <c:pt idx="12">
                  <c:v>815330197706</c:v>
                </c:pt>
                <c:pt idx="13">
                  <c:v>786612865433</c:v>
                </c:pt>
                <c:pt idx="14">
                  <c:v>795361689794</c:v>
                </c:pt>
                <c:pt idx="15">
                  <c:v>787231952020</c:v>
                </c:pt>
                <c:pt idx="16">
                  <c:v>775639802130</c:v>
                </c:pt>
                <c:pt idx="17">
                  <c:v>866090893167</c:v>
                </c:pt>
                <c:pt idx="18">
                  <c:v>836046221526</c:v>
                </c:pt>
                <c:pt idx="19">
                  <c:v>884507213764</c:v>
                </c:pt>
                <c:pt idx="20">
                  <c:v>843070029162</c:v>
                </c:pt>
                <c:pt idx="21">
                  <c:v>871840024725</c:v>
                </c:pt>
                <c:pt idx="22">
                  <c:v>871314812056</c:v>
                </c:pt>
                <c:pt idx="23">
                  <c:v>889083480856</c:v>
                </c:pt>
                <c:pt idx="24">
                  <c:v>924787108685</c:v>
                </c:pt>
                <c:pt idx="25">
                  <c:v>897784782426</c:v>
                </c:pt>
                <c:pt idx="26">
                  <c:v>942226756274</c:v>
                </c:pt>
                <c:pt idx="27">
                  <c:v>948217636750</c:v>
                </c:pt>
                <c:pt idx="28">
                  <c:v>971752096730</c:v>
                </c:pt>
                <c:pt idx="29">
                  <c:v>953917032232</c:v>
                </c:pt>
                <c:pt idx="30">
                  <c:v>933752708438</c:v>
                </c:pt>
                <c:pt idx="31">
                  <c:v>975080407692</c:v>
                </c:pt>
                <c:pt idx="32">
                  <c:v>947880055696</c:v>
                </c:pt>
                <c:pt idx="33">
                  <c:v>1001227847427</c:v>
                </c:pt>
                <c:pt idx="34">
                  <c:v>1017967168166</c:v>
                </c:pt>
                <c:pt idx="35">
                  <c:v>1030140139854</c:v>
                </c:pt>
                <c:pt idx="36">
                  <c:v>1037521711280</c:v>
                </c:pt>
                <c:pt idx="37">
                  <c:v>1068636917459</c:v>
                </c:pt>
                <c:pt idx="38">
                  <c:v>1101694892511</c:v>
                </c:pt>
                <c:pt idx="39">
                  <c:v>1110057100858</c:v>
                </c:pt>
                <c:pt idx="40">
                  <c:v>1127967315874</c:v>
                </c:pt>
                <c:pt idx="41">
                  <c:v>1118901725058</c:v>
                </c:pt>
                <c:pt idx="42">
                  <c:v>1138661531039</c:v>
                </c:pt>
                <c:pt idx="43">
                  <c:v>1142668949683</c:v>
                </c:pt>
                <c:pt idx="44">
                  <c:v>1141481848418</c:v>
                </c:pt>
                <c:pt idx="45">
                  <c:v>1177734201509</c:v>
                </c:pt>
                <c:pt idx="46">
                  <c:v>1178084072050</c:v>
                </c:pt>
                <c:pt idx="47">
                  <c:v>1183911222473</c:v>
                </c:pt>
                <c:pt idx="48">
                  <c:v>1193998559818</c:v>
                </c:pt>
                <c:pt idx="49">
                  <c:v>1226581492652</c:v>
                </c:pt>
                <c:pt idx="50">
                  <c:v>1328106361712</c:v>
                </c:pt>
                <c:pt idx="51">
                  <c:v>1379031417592</c:v>
                </c:pt>
                <c:pt idx="52">
                  <c:v>1373804788386</c:v>
                </c:pt>
                <c:pt idx="53">
                  <c:v>1372677661659</c:v>
                </c:pt>
                <c:pt idx="54">
                  <c:v>1424773252538</c:v>
                </c:pt>
                <c:pt idx="55">
                  <c:v>1457353328546</c:v>
                </c:pt>
                <c:pt idx="56">
                  <c:v>1567294694315</c:v>
                </c:pt>
                <c:pt idx="57">
                  <c:v>1576923377182</c:v>
                </c:pt>
                <c:pt idx="58">
                  <c:v>1638316188497</c:v>
                </c:pt>
                <c:pt idx="59">
                  <c:v>1751856694173</c:v>
                </c:pt>
                <c:pt idx="60">
                  <c:v>1765317094855</c:v>
                </c:pt>
                <c:pt idx="61">
                  <c:v>1836014016143</c:v>
                </c:pt>
                <c:pt idx="62">
                  <c:v>1919424571799</c:v>
                </c:pt>
                <c:pt idx="63">
                  <c:v>1946670963025</c:v>
                </c:pt>
                <c:pt idx="64">
                  <c:v>2094529301420</c:v>
                </c:pt>
                <c:pt idx="65">
                  <c:v>2155354004443</c:v>
                </c:pt>
                <c:pt idx="66">
                  <c:v>2133103824801</c:v>
                </c:pt>
                <c:pt idx="67">
                  <c:v>2349150276457</c:v>
                </c:pt>
                <c:pt idx="68">
                  <c:v>2358734737509</c:v>
                </c:pt>
                <c:pt idx="69">
                  <c:v>2362057426681</c:v>
                </c:pt>
                <c:pt idx="70">
                  <c:v>2435749010145</c:v>
                </c:pt>
                <c:pt idx="71">
                  <c:v>2547232873087</c:v>
                </c:pt>
                <c:pt idx="72">
                  <c:v>2606315331685</c:v>
                </c:pt>
                <c:pt idx="73">
                  <c:v>2724754347202</c:v>
                </c:pt>
                <c:pt idx="74">
                  <c:v>2638242268253</c:v>
                </c:pt>
                <c:pt idx="75">
                  <c:v>2739688119549</c:v>
                </c:pt>
                <c:pt idx="76">
                  <c:v>2790536167979</c:v>
                </c:pt>
                <c:pt idx="77">
                  <c:v>2991132085753</c:v>
                </c:pt>
                <c:pt idx="78">
                  <c:v>3110120552704</c:v>
                </c:pt>
                <c:pt idx="79">
                  <c:v>3073437838693</c:v>
                </c:pt>
                <c:pt idx="80">
                  <c:v>3053974246703</c:v>
                </c:pt>
                <c:pt idx="81">
                  <c:v>3067192207543</c:v>
                </c:pt>
                <c:pt idx="82">
                  <c:v>3033538895562</c:v>
                </c:pt>
                <c:pt idx="83">
                  <c:v>3115820776136</c:v>
                </c:pt>
                <c:pt idx="84">
                  <c:v>3128754701301</c:v>
                </c:pt>
                <c:pt idx="85">
                  <c:v>3233087696664</c:v>
                </c:pt>
                <c:pt idx="86">
                  <c:v>3271390124759</c:v>
                </c:pt>
                <c:pt idx="87">
                  <c:v>3338411792004</c:v>
                </c:pt>
                <c:pt idx="88">
                  <c:v>3369048487620</c:v>
                </c:pt>
                <c:pt idx="89">
                  <c:v>3321357298152</c:v>
                </c:pt>
                <c:pt idx="90">
                  <c:v>3417687603175</c:v>
                </c:pt>
                <c:pt idx="91">
                  <c:v>3319438058851</c:v>
                </c:pt>
                <c:pt idx="92">
                  <c:v>3358249157599</c:v>
                </c:pt>
                <c:pt idx="93">
                  <c:v>3464070203270</c:v>
                </c:pt>
                <c:pt idx="94">
                  <c:v>3420212914562</c:v>
                </c:pt>
                <c:pt idx="95">
                  <c:v>3338874861936</c:v>
                </c:pt>
                <c:pt idx="96">
                  <c:v>3441859120538</c:v>
                </c:pt>
                <c:pt idx="97">
                  <c:v>3495761711662</c:v>
                </c:pt>
                <c:pt idx="98">
                  <c:v>3651048141907</c:v>
                </c:pt>
                <c:pt idx="99">
                  <c:v>3785948890323</c:v>
                </c:pt>
                <c:pt idx="100">
                  <c:v>3861642393124</c:v>
                </c:pt>
                <c:pt idx="101">
                  <c:v>3806857575151</c:v>
                </c:pt>
                <c:pt idx="102">
                  <c:v>3723071436326</c:v>
                </c:pt>
                <c:pt idx="103">
                  <c:v>3852973536488</c:v>
                </c:pt>
                <c:pt idx="104">
                  <c:v>3827437377208</c:v>
                </c:pt>
                <c:pt idx="105">
                  <c:v>3992199319449</c:v>
                </c:pt>
                <c:pt idx="106">
                  <c:v>4003664798444</c:v>
                </c:pt>
                <c:pt idx="107">
                  <c:v>3948326264862</c:v>
                </c:pt>
                <c:pt idx="108">
                  <c:v>4072946984929</c:v>
                </c:pt>
                <c:pt idx="109">
                  <c:v>3871886184482</c:v>
                </c:pt>
                <c:pt idx="110">
                  <c:v>3985681600000</c:v>
                </c:pt>
              </c:numCache>
            </c:numRef>
          </c:val>
          <c:smooth val="0"/>
          <c:extLst>
            <c:ext xmlns:c16="http://schemas.microsoft.com/office/drawing/2014/chart" uri="{C3380CC4-5D6E-409C-BE32-E72D297353CC}">
              <c16:uniqueId val="{00000000-2C34-4C49-88B8-FA75C653234C}"/>
            </c:ext>
          </c:extLst>
        </c:ser>
        <c:dLbls>
          <c:showLegendKey val="0"/>
          <c:showVal val="0"/>
          <c:showCatName val="0"/>
          <c:showSerName val="0"/>
          <c:showPercent val="0"/>
          <c:showBubbleSize val="0"/>
        </c:dLbls>
        <c:smooth val="0"/>
        <c:axId val="25351151"/>
        <c:axId val="44750255"/>
      </c:lineChart>
      <c:catAx>
        <c:axId val="25351151"/>
        <c:scaling>
          <c:orientation val="minMax"/>
        </c:scaling>
        <c:delete val="0"/>
        <c:axPos val="b"/>
        <c:numFmt formatCode="0"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750255"/>
        <c:crosses val="autoZero"/>
        <c:auto val="1"/>
        <c:lblAlgn val="ctr"/>
        <c:lblOffset val="100"/>
        <c:noMultiLvlLbl val="0"/>
      </c:catAx>
      <c:valAx>
        <c:axId val="447502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35115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Extreme Weather Events - Meteorological, Hydrological, Climatological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'Extreme Weather Events'!$B$1</c:f>
              <c:strCache>
                <c:ptCount val="1"/>
                <c:pt idx="0">
                  <c:v>Extreme Weather Events - Meteorologica, Hydrological, Climatological </c:v>
                </c:pt>
              </c:strCache>
            </c:strRef>
          </c:tx>
          <c:spPr>
            <a:ln w="28575" cap="rnd">
              <a:solidFill>
                <a:schemeClr val="accent1"/>
              </a:solidFill>
              <a:round/>
            </a:ln>
            <a:effectLst/>
          </c:spPr>
          <c:marker>
            <c:symbol val="none"/>
          </c:marker>
          <c:cat>
            <c:numRef>
              <c:f>'Extreme Weather Events'!$A$2:$A$40</c:f>
              <c:numCache>
                <c:formatCode>General</c:formatCode>
                <c:ptCount val="39"/>
                <c:pt idx="0">
                  <c:v>1980</c:v>
                </c:pt>
                <c:pt idx="1">
                  <c:v>1981</c:v>
                </c:pt>
                <c:pt idx="2">
                  <c:v>1982</c:v>
                </c:pt>
                <c:pt idx="3">
                  <c:v>1983</c:v>
                </c:pt>
                <c:pt idx="4">
                  <c:v>1984</c:v>
                </c:pt>
                <c:pt idx="5">
                  <c:v>1985</c:v>
                </c:pt>
                <c:pt idx="6">
                  <c:v>1986</c:v>
                </c:pt>
                <c:pt idx="7">
                  <c:v>1987</c:v>
                </c:pt>
                <c:pt idx="8">
                  <c:v>1988</c:v>
                </c:pt>
                <c:pt idx="9">
                  <c:v>1989</c:v>
                </c:pt>
                <c:pt idx="10">
                  <c:v>1990</c:v>
                </c:pt>
                <c:pt idx="11">
                  <c:v>1991</c:v>
                </c:pt>
                <c:pt idx="12">
                  <c:v>1992</c:v>
                </c:pt>
                <c:pt idx="13">
                  <c:v>1993</c:v>
                </c:pt>
                <c:pt idx="14">
                  <c:v>1994</c:v>
                </c:pt>
                <c:pt idx="15">
                  <c:v>1995</c:v>
                </c:pt>
                <c:pt idx="16">
                  <c:v>1996</c:v>
                </c:pt>
                <c:pt idx="17">
                  <c:v>1997</c:v>
                </c:pt>
                <c:pt idx="18">
                  <c:v>1998</c:v>
                </c:pt>
                <c:pt idx="19">
                  <c:v>1999</c:v>
                </c:pt>
                <c:pt idx="20">
                  <c:v>2000</c:v>
                </c:pt>
                <c:pt idx="21">
                  <c:v>2001</c:v>
                </c:pt>
                <c:pt idx="22">
                  <c:v>2002</c:v>
                </c:pt>
                <c:pt idx="23">
                  <c:v>2003</c:v>
                </c:pt>
                <c:pt idx="24">
                  <c:v>2004</c:v>
                </c:pt>
                <c:pt idx="25">
                  <c:v>2005</c:v>
                </c:pt>
                <c:pt idx="26">
                  <c:v>2006</c:v>
                </c:pt>
                <c:pt idx="27">
                  <c:v>2007</c:v>
                </c:pt>
                <c:pt idx="28">
                  <c:v>2008</c:v>
                </c:pt>
                <c:pt idx="29">
                  <c:v>2009</c:v>
                </c:pt>
                <c:pt idx="30">
                  <c:v>2010</c:v>
                </c:pt>
                <c:pt idx="31">
                  <c:v>2011</c:v>
                </c:pt>
                <c:pt idx="32">
                  <c:v>2012</c:v>
                </c:pt>
                <c:pt idx="33">
                  <c:v>2013</c:v>
                </c:pt>
                <c:pt idx="34">
                  <c:v>2014</c:v>
                </c:pt>
                <c:pt idx="35">
                  <c:v>2015</c:v>
                </c:pt>
                <c:pt idx="36">
                  <c:v>2016</c:v>
                </c:pt>
                <c:pt idx="37">
                  <c:v>2017</c:v>
                </c:pt>
                <c:pt idx="38">
                  <c:v>2018</c:v>
                </c:pt>
              </c:numCache>
            </c:numRef>
          </c:cat>
          <c:val>
            <c:numRef>
              <c:f>'Extreme Weather Events'!$B$2:$B$40</c:f>
              <c:numCache>
                <c:formatCode>0</c:formatCode>
                <c:ptCount val="39"/>
                <c:pt idx="0">
                  <c:v>221.000212099214</c:v>
                </c:pt>
                <c:pt idx="1">
                  <c:v>229.50807918768899</c:v>
                </c:pt>
                <c:pt idx="2">
                  <c:v>236.95246289010501</c:v>
                </c:pt>
                <c:pt idx="3">
                  <c:v>248.65078013675901</c:v>
                </c:pt>
                <c:pt idx="4">
                  <c:v>190.159193903491</c:v>
                </c:pt>
                <c:pt idx="5">
                  <c:v>249.71426352281799</c:v>
                </c:pt>
                <c:pt idx="6">
                  <c:v>234.82549611798601</c:v>
                </c:pt>
                <c:pt idx="7">
                  <c:v>345.42776826816498</c:v>
                </c:pt>
                <c:pt idx="8">
                  <c:v>317.77720023062</c:v>
                </c:pt>
                <c:pt idx="9">
                  <c:v>302.88843282578802</c:v>
                </c:pt>
                <c:pt idx="10">
                  <c:v>330</c:v>
                </c:pt>
                <c:pt idx="11">
                  <c:v>311.39629991426398</c:v>
                </c:pt>
                <c:pt idx="12">
                  <c:v>369.88788614753099</c:v>
                </c:pt>
                <c:pt idx="13">
                  <c:v>450.630817073733</c:v>
                </c:pt>
                <c:pt idx="14">
                  <c:v>416.59934871983199</c:v>
                </c:pt>
                <c:pt idx="15">
                  <c:v>429.44295576685801</c:v>
                </c:pt>
                <c:pt idx="16">
                  <c:v>416.59934871983199</c:v>
                </c:pt>
                <c:pt idx="17">
                  <c:v>365.63395260329298</c:v>
                </c:pt>
                <c:pt idx="18">
                  <c:v>428.37947238079801</c:v>
                </c:pt>
                <c:pt idx="19">
                  <c:v>400.72890434325399</c:v>
                </c:pt>
                <c:pt idx="20">
                  <c:v>473.04577459529298</c:v>
                </c:pt>
                <c:pt idx="21">
                  <c:v>410.30025481778802</c:v>
                </c:pt>
                <c:pt idx="22">
                  <c:v>386.90362032448098</c:v>
                </c:pt>
                <c:pt idx="23">
                  <c:v>387.96710371054098</c:v>
                </c:pt>
                <c:pt idx="24">
                  <c:v>343.30080149604601</c:v>
                </c:pt>
                <c:pt idx="25">
                  <c:v>410.30025481778802</c:v>
                </c:pt>
                <c:pt idx="26">
                  <c:v>508.14072633525399</c:v>
                </c:pt>
                <c:pt idx="27">
                  <c:v>561.31489563822402</c:v>
                </c:pt>
                <c:pt idx="28">
                  <c:v>445.31340014343601</c:v>
                </c:pt>
                <c:pt idx="29">
                  <c:v>488.998025386184</c:v>
                </c:pt>
                <c:pt idx="30">
                  <c:v>516.64859342372904</c:v>
                </c:pt>
                <c:pt idx="31">
                  <c:v>485.80757522800599</c:v>
                </c:pt>
                <c:pt idx="32">
                  <c:v>604.91771446665996</c:v>
                </c:pt>
                <c:pt idx="33">
                  <c:v>527.28342728432301</c:v>
                </c:pt>
                <c:pt idx="34">
                  <c:v>619.72467545717905</c:v>
                </c:pt>
                <c:pt idx="35">
                  <c:v>681.48851826293696</c:v>
                </c:pt>
                <c:pt idx="36">
                  <c:v>718.62863036070405</c:v>
                </c:pt>
                <c:pt idx="37">
                  <c:v>667.58142782985203</c:v>
                </c:pt>
                <c:pt idx="38">
                  <c:v>796.34472395735304</c:v>
                </c:pt>
              </c:numCache>
            </c:numRef>
          </c:val>
          <c:smooth val="0"/>
          <c:extLst>
            <c:ext xmlns:c16="http://schemas.microsoft.com/office/drawing/2014/chart" uri="{C3380CC4-5D6E-409C-BE32-E72D297353CC}">
              <c16:uniqueId val="{00000000-9815-6849-9B59-81979F4D068E}"/>
            </c:ext>
          </c:extLst>
        </c:ser>
        <c:dLbls>
          <c:showLegendKey val="0"/>
          <c:showVal val="0"/>
          <c:showCatName val="0"/>
          <c:showSerName val="0"/>
          <c:showPercent val="0"/>
          <c:showBubbleSize val="0"/>
        </c:dLbls>
        <c:smooth val="0"/>
        <c:axId val="1806006480"/>
        <c:axId val="1805932432"/>
      </c:lineChart>
      <c:catAx>
        <c:axId val="18060064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5932432"/>
        <c:crosses val="autoZero"/>
        <c:auto val="1"/>
        <c:lblAlgn val="ctr"/>
        <c:lblOffset val="100"/>
        <c:noMultiLvlLbl val="0"/>
      </c:catAx>
      <c:valAx>
        <c:axId val="180593243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60064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Year vs Actual Temp in Degrees C - 1996- 2016</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NASA_global_annual_mean_temp_an!$D$3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NASA_global_annual_mean_temp_an!$A$121:$A$141</c:f>
              <c:numCache>
                <c:formatCode>General</c:formatCode>
                <c:ptCount val="21"/>
                <c:pt idx="0">
                  <c:v>1996</c:v>
                </c:pt>
                <c:pt idx="1">
                  <c:v>1997</c:v>
                </c:pt>
                <c:pt idx="2">
                  <c:v>1998</c:v>
                </c:pt>
                <c:pt idx="3">
                  <c:v>1999</c:v>
                </c:pt>
                <c:pt idx="4">
                  <c:v>2000</c:v>
                </c:pt>
                <c:pt idx="5">
                  <c:v>2001</c:v>
                </c:pt>
                <c:pt idx="6">
                  <c:v>2002</c:v>
                </c:pt>
                <c:pt idx="7">
                  <c:v>2003</c:v>
                </c:pt>
                <c:pt idx="8">
                  <c:v>2004</c:v>
                </c:pt>
                <c:pt idx="9">
                  <c:v>2005</c:v>
                </c:pt>
                <c:pt idx="10">
                  <c:v>2006</c:v>
                </c:pt>
                <c:pt idx="11">
                  <c:v>2007</c:v>
                </c:pt>
                <c:pt idx="12">
                  <c:v>2008</c:v>
                </c:pt>
                <c:pt idx="13">
                  <c:v>2009</c:v>
                </c:pt>
                <c:pt idx="14">
                  <c:v>2010</c:v>
                </c:pt>
                <c:pt idx="15">
                  <c:v>2011</c:v>
                </c:pt>
                <c:pt idx="16">
                  <c:v>2012</c:v>
                </c:pt>
                <c:pt idx="17">
                  <c:v>2013</c:v>
                </c:pt>
                <c:pt idx="18">
                  <c:v>2014</c:v>
                </c:pt>
                <c:pt idx="19">
                  <c:v>2015</c:v>
                </c:pt>
                <c:pt idx="20">
                  <c:v>2016</c:v>
                </c:pt>
              </c:numCache>
            </c:numRef>
          </c:cat>
          <c:val>
            <c:numRef>
              <c:f>NASA_global_annual_mean_temp_an!$C$121:$C$141</c:f>
              <c:numCache>
                <c:formatCode>General</c:formatCode>
                <c:ptCount val="21"/>
                <c:pt idx="0">
                  <c:v>14.222799999999999</c:v>
                </c:pt>
                <c:pt idx="1">
                  <c:v>14.418699999999999</c:v>
                </c:pt>
                <c:pt idx="2">
                  <c:v>14.5344</c:v>
                </c:pt>
                <c:pt idx="3">
                  <c:v>14.3438</c:v>
                </c:pt>
                <c:pt idx="4">
                  <c:v>14.3262</c:v>
                </c:pt>
                <c:pt idx="5">
                  <c:v>14.4473</c:v>
                </c:pt>
                <c:pt idx="6">
                  <c:v>14.5023</c:v>
                </c:pt>
                <c:pt idx="7">
                  <c:v>14.513400000000001</c:v>
                </c:pt>
                <c:pt idx="8">
                  <c:v>14.478300000000001</c:v>
                </c:pt>
                <c:pt idx="9">
                  <c:v>14.5585</c:v>
                </c:pt>
                <c:pt idx="10">
                  <c:v>14.512499999999999</c:v>
                </c:pt>
                <c:pt idx="11">
                  <c:v>14.51</c:v>
                </c:pt>
                <c:pt idx="12">
                  <c:v>14.4419</c:v>
                </c:pt>
                <c:pt idx="13">
                  <c:v>14.5367</c:v>
                </c:pt>
                <c:pt idx="14">
                  <c:v>14.6014</c:v>
                </c:pt>
                <c:pt idx="15">
                  <c:v>14.4788</c:v>
                </c:pt>
                <c:pt idx="16">
                  <c:v>14.523999999999999</c:v>
                </c:pt>
                <c:pt idx="17">
                  <c:v>14.5679</c:v>
                </c:pt>
                <c:pt idx="18">
                  <c:v>14.6408</c:v>
                </c:pt>
                <c:pt idx="19">
                  <c:v>14.799799999999999</c:v>
                </c:pt>
                <c:pt idx="20">
                  <c:v>14.8363</c:v>
                </c:pt>
              </c:numCache>
            </c:numRef>
          </c:val>
          <c:smooth val="0"/>
          <c:extLst>
            <c:ext xmlns:c16="http://schemas.microsoft.com/office/drawing/2014/chart" uri="{C3380CC4-5D6E-409C-BE32-E72D297353CC}">
              <c16:uniqueId val="{00000001-2FB0-1047-8C68-E205E5E3AA40}"/>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Global Renewable Freshwater Resources Per Capita (m**3 pa)</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'Renewable internal freshwater r'!$G$2:$G$18</c:f>
              <c:numCache>
                <c:formatCode>0</c:formatCode>
                <c:ptCount val="17"/>
                <c:pt idx="0">
                  <c:v>1962</c:v>
                </c:pt>
                <c:pt idx="1">
                  <c:v>1967</c:v>
                </c:pt>
                <c:pt idx="2">
                  <c:v>1972</c:v>
                </c:pt>
                <c:pt idx="3">
                  <c:v>1977</c:v>
                </c:pt>
                <c:pt idx="4">
                  <c:v>1982</c:v>
                </c:pt>
                <c:pt idx="5">
                  <c:v>1987</c:v>
                </c:pt>
                <c:pt idx="6">
                  <c:v>1992</c:v>
                </c:pt>
                <c:pt idx="7">
                  <c:v>1997</c:v>
                </c:pt>
                <c:pt idx="8">
                  <c:v>2002</c:v>
                </c:pt>
                <c:pt idx="9">
                  <c:v>2007</c:v>
                </c:pt>
                <c:pt idx="10">
                  <c:v>2012</c:v>
                </c:pt>
                <c:pt idx="11">
                  <c:v>2014</c:v>
                </c:pt>
                <c:pt idx="12">
                  <c:v>2021</c:v>
                </c:pt>
                <c:pt idx="13">
                  <c:v>2025.88461538462</c:v>
                </c:pt>
                <c:pt idx="14">
                  <c:v>2030.76923076923</c:v>
                </c:pt>
                <c:pt idx="15">
                  <c:v>2035.6538461538501</c:v>
                </c:pt>
                <c:pt idx="16">
                  <c:v>2040.5384615384601</c:v>
                </c:pt>
              </c:numCache>
            </c:numRef>
          </c:cat>
          <c:val>
            <c:numRef>
              <c:f>'Renewable internal freshwater r'!$H$2:$H$18</c:f>
              <c:numCache>
                <c:formatCode>General</c:formatCode>
                <c:ptCount val="17"/>
                <c:pt idx="0">
                  <c:v>13401.911942496699</c:v>
                </c:pt>
                <c:pt idx="1">
                  <c:v>12058.2158265406</c:v>
                </c:pt>
                <c:pt idx="2">
                  <c:v>10833.5105236133</c:v>
                </c:pt>
                <c:pt idx="3">
                  <c:v>9841.5642474957403</c:v>
                </c:pt>
                <c:pt idx="4">
                  <c:v>8990.8262068231106</c:v>
                </c:pt>
                <c:pt idx="5">
                  <c:v>8218.3130153586699</c:v>
                </c:pt>
                <c:pt idx="6">
                  <c:v>8010.2958423506498</c:v>
                </c:pt>
                <c:pt idx="7">
                  <c:v>7365.8638846153499</c:v>
                </c:pt>
                <c:pt idx="8">
                  <c:v>6994.5436935378802</c:v>
                </c:pt>
                <c:pt idx="9">
                  <c:v>6567.5088594243198</c:v>
                </c:pt>
                <c:pt idx="10">
                  <c:v>6064.1610660510696</c:v>
                </c:pt>
                <c:pt idx="11">
                  <c:v>5920.5075970374401</c:v>
                </c:pt>
              </c:numCache>
            </c:numRef>
          </c:val>
          <c:smooth val="0"/>
          <c:extLst>
            <c:ext xmlns:c16="http://schemas.microsoft.com/office/drawing/2014/chart" uri="{C3380CC4-5D6E-409C-BE32-E72D297353CC}">
              <c16:uniqueId val="{00000000-33A4-2E42-BFE0-6C2832D98495}"/>
            </c:ext>
          </c:extLst>
        </c:ser>
        <c:dLbls>
          <c:showLegendKey val="0"/>
          <c:showVal val="0"/>
          <c:showCatName val="0"/>
          <c:showSerName val="0"/>
          <c:showPercent val="0"/>
          <c:showBubbleSize val="0"/>
        </c:dLbls>
        <c:smooth val="0"/>
        <c:axId val="1780127472"/>
        <c:axId val="100141423"/>
      </c:lineChart>
      <c:catAx>
        <c:axId val="1780127472"/>
        <c:scaling>
          <c:orientation val="minMax"/>
        </c:scaling>
        <c:delete val="0"/>
        <c:axPos val="b"/>
        <c:numFmt formatCode="0" sourceLinked="1"/>
        <c:majorTickMark val="none"/>
        <c:minorTickMark val="none"/>
        <c:tickLblPos val="low"/>
        <c:spPr>
          <a:noFill/>
          <a:ln w="9525" cap="flat" cmpd="sng" algn="ctr">
            <a:solidFill>
              <a:schemeClr val="tx1">
                <a:lumMod val="15000"/>
                <a:lumOff val="85000"/>
              </a:schemeClr>
            </a:solidFill>
            <a:round/>
          </a:ln>
          <a:effectLst/>
        </c:spPr>
        <c:txPr>
          <a:bodyPr rot="-5400000" spcFirstLastPara="1" vertOverflow="ellipsis" wrap="square" anchor="ctr" anchorCtr="0"/>
          <a:lstStyle/>
          <a:p>
            <a:pPr>
              <a:defRPr sz="900" b="0" i="0" u="none" strike="noStrike" kern="1200" baseline="0">
                <a:solidFill>
                  <a:schemeClr val="tx1">
                    <a:lumMod val="65000"/>
                    <a:lumOff val="35000"/>
                  </a:schemeClr>
                </a:solidFill>
                <a:latin typeface="+mn-lt"/>
                <a:ea typeface="+mn-ea"/>
                <a:cs typeface="+mn-cs"/>
              </a:defRPr>
            </a:pPr>
            <a:endParaRPr lang="en-US"/>
          </a:p>
        </c:txPr>
        <c:crossAx val="100141423"/>
        <c:crosses val="autoZero"/>
        <c:auto val="0"/>
        <c:lblAlgn val="ctr"/>
        <c:lblOffset val="0"/>
        <c:tickLblSkip val="1"/>
        <c:noMultiLvlLbl val="0"/>
      </c:catAx>
      <c:valAx>
        <c:axId val="100141423"/>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0127472"/>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pieChart>
        <c:varyColors val="1"/>
        <c:ser>
          <c:idx val="0"/>
          <c:order val="0"/>
          <c:tx>
            <c:strRef>
              <c:f>'Water usage'!$C$1</c:f>
              <c:strCache>
                <c:ptCount val="1"/>
                <c:pt idx="0">
                  <c:v>Global Sum of Water Withdrawal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7404-0446-8517-00B8D49843D1}"/>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7404-0446-8517-00B8D49843D1}"/>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7404-0446-8517-00B8D49843D1}"/>
              </c:ext>
            </c:extLst>
          </c:dPt>
          <c:dLbls>
            <c:spPr>
              <a:pattFill prst="pct75">
                <a:fgClr>
                  <a:schemeClr val="dk1">
                    <a:lumMod val="75000"/>
                    <a:lumOff val="25000"/>
                  </a:schemeClr>
                </a:fgClr>
                <a:bgClr>
                  <a:schemeClr val="dk1">
                    <a:lumMod val="65000"/>
                    <a:lumOff val="35000"/>
                  </a:scheme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'Water usage'!$A$1:$A$3</c:f>
              <c:strCache>
                <c:ptCount val="3"/>
                <c:pt idx="0">
                  <c:v>Agricultural</c:v>
                </c:pt>
                <c:pt idx="1">
                  <c:v>Industrial</c:v>
                </c:pt>
                <c:pt idx="2">
                  <c:v>Municipal</c:v>
                </c:pt>
              </c:strCache>
            </c:strRef>
          </c:cat>
          <c:val>
            <c:numRef>
              <c:f>'Water usage'!$B$1:$B$3</c:f>
              <c:numCache>
                <c:formatCode>0%</c:formatCode>
                <c:ptCount val="3"/>
                <c:pt idx="0">
                  <c:v>0.7</c:v>
                </c:pt>
                <c:pt idx="1">
                  <c:v>0.19</c:v>
                </c:pt>
                <c:pt idx="2">
                  <c:v>0.11</c:v>
                </c:pt>
              </c:numCache>
            </c:numRef>
          </c:val>
          <c:extLst>
            <c:ext xmlns:c16="http://schemas.microsoft.com/office/drawing/2014/chart" uri="{C3380CC4-5D6E-409C-BE32-E72D297353CC}">
              <c16:uniqueId val="{00000000-549E-7646-9F86-D0429BBE7139}"/>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no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6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'Water requirement per calorie'!$B$1</c:f>
              <c:strCache>
                <c:ptCount val="1"/>
                <c:pt idx="0">
                  <c:v>Water Requirement Per Calorie (litres per kilocalorie)</c:v>
                </c:pt>
              </c:strCache>
            </c:strRef>
          </c:tx>
          <c:spPr>
            <a:solidFill>
              <a:schemeClr val="accent1"/>
            </a:solidFill>
            <a:ln>
              <a:noFill/>
            </a:ln>
            <a:effectLst/>
          </c:spPr>
          <c:invertIfNegative val="0"/>
          <c:cat>
            <c:strRef>
              <c:f>'Water requirement per calorie'!$A$2:$A$16</c:f>
              <c:strCache>
                <c:ptCount val="15"/>
                <c:pt idx="0">
                  <c:v>Beef</c:v>
                </c:pt>
                <c:pt idx="1">
                  <c:v>Sheep/goat meat</c:v>
                </c:pt>
                <c:pt idx="2">
                  <c:v>Nuts</c:v>
                </c:pt>
                <c:pt idx="3">
                  <c:v>Chicken meat</c:v>
                </c:pt>
                <c:pt idx="4">
                  <c:v>Eggs</c:v>
                </c:pt>
                <c:pt idx="5">
                  <c:v>Pigmeat</c:v>
                </c:pt>
                <c:pt idx="6">
                  <c:v>Fruits</c:v>
                </c:pt>
                <c:pt idx="7">
                  <c:v>Milk</c:v>
                </c:pt>
                <c:pt idx="8">
                  <c:v>Vegetables</c:v>
                </c:pt>
                <c:pt idx="9">
                  <c:v>Pulses</c:v>
                </c:pt>
                <c:pt idx="10">
                  <c:v>Oil crops</c:v>
                </c:pt>
                <c:pt idx="11">
                  <c:v>Butter</c:v>
                </c:pt>
                <c:pt idx="12">
                  <c:v>Sugar crops</c:v>
                </c:pt>
                <c:pt idx="13">
                  <c:v>Cereals</c:v>
                </c:pt>
                <c:pt idx="14">
                  <c:v>Starchy roots</c:v>
                </c:pt>
              </c:strCache>
            </c:strRef>
          </c:cat>
          <c:val>
            <c:numRef>
              <c:f>'Water requirement per calorie'!$B$2:$B$16</c:f>
              <c:numCache>
                <c:formatCode>General</c:formatCode>
                <c:ptCount val="15"/>
                <c:pt idx="0">
                  <c:v>10.19</c:v>
                </c:pt>
                <c:pt idx="1">
                  <c:v>4.25</c:v>
                </c:pt>
                <c:pt idx="2">
                  <c:v>3.63</c:v>
                </c:pt>
                <c:pt idx="3">
                  <c:v>3</c:v>
                </c:pt>
                <c:pt idx="4">
                  <c:v>2.29</c:v>
                </c:pt>
                <c:pt idx="5">
                  <c:v>2.15</c:v>
                </c:pt>
                <c:pt idx="6">
                  <c:v>2.09</c:v>
                </c:pt>
                <c:pt idx="7">
                  <c:v>1.82</c:v>
                </c:pt>
                <c:pt idx="8">
                  <c:v>1.34</c:v>
                </c:pt>
                <c:pt idx="9">
                  <c:v>1.19</c:v>
                </c:pt>
                <c:pt idx="10">
                  <c:v>0.81</c:v>
                </c:pt>
                <c:pt idx="11">
                  <c:v>0.72</c:v>
                </c:pt>
                <c:pt idx="12">
                  <c:v>0.69</c:v>
                </c:pt>
                <c:pt idx="13">
                  <c:v>0.51</c:v>
                </c:pt>
                <c:pt idx="14">
                  <c:v>0.47</c:v>
                </c:pt>
              </c:numCache>
            </c:numRef>
          </c:val>
          <c:extLst>
            <c:ext xmlns:c16="http://schemas.microsoft.com/office/drawing/2014/chart" uri="{C3380CC4-5D6E-409C-BE32-E72D297353CC}">
              <c16:uniqueId val="{00000000-5EA2-2C41-9D99-E09CBDE018EB}"/>
            </c:ext>
          </c:extLst>
        </c:ser>
        <c:dLbls>
          <c:showLegendKey val="0"/>
          <c:showVal val="0"/>
          <c:showCatName val="0"/>
          <c:showSerName val="0"/>
          <c:showPercent val="0"/>
          <c:showBubbleSize val="0"/>
        </c:dLbls>
        <c:gapWidth val="219"/>
        <c:overlap val="-27"/>
        <c:axId val="13919855"/>
        <c:axId val="2102348640"/>
      </c:barChart>
      <c:catAx>
        <c:axId val="139198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2348640"/>
        <c:crosses val="autoZero"/>
        <c:auto val="1"/>
        <c:lblAlgn val="ctr"/>
        <c:lblOffset val="100"/>
        <c:noMultiLvlLbl val="0"/>
      </c:catAx>
      <c:valAx>
        <c:axId val="21023486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19855"/>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Number of Heatwaves/Wildfire</a:t>
            </a:r>
            <a:r>
              <a:rPr lang="en-GB" baseline="0"/>
              <a:t> Events Worldwide</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trendline>
            <c:spPr>
              <a:ln w="22225" cap="rnd">
                <a:solidFill>
                  <a:schemeClr val="accent1"/>
                </a:solidFill>
                <a:prstDash val="sysDot"/>
              </a:ln>
              <a:effectLst/>
            </c:spPr>
            <c:trendlineType val="linear"/>
            <c:dispRSqr val="0"/>
            <c:dispEq val="0"/>
          </c:trendline>
          <c:cat>
            <c:numRef>
              <c:f>'Heatwaves Wildfires'!$A$1:$A$61</c:f>
              <c:numCache>
                <c:formatCode>General</c:formatCode>
                <c:ptCount val="61"/>
                <c:pt idx="0" formatCode="0">
                  <c:v>1980</c:v>
                </c:pt>
                <c:pt idx="1">
                  <c:v>1981</c:v>
                </c:pt>
                <c:pt idx="2" formatCode="0">
                  <c:v>1982</c:v>
                </c:pt>
                <c:pt idx="3">
                  <c:v>1983</c:v>
                </c:pt>
                <c:pt idx="4" formatCode="0">
                  <c:v>1984</c:v>
                </c:pt>
                <c:pt idx="5">
                  <c:v>1985</c:v>
                </c:pt>
                <c:pt idx="6" formatCode="0">
                  <c:v>1986</c:v>
                </c:pt>
                <c:pt idx="7">
                  <c:v>1987</c:v>
                </c:pt>
                <c:pt idx="8" formatCode="0">
                  <c:v>1988</c:v>
                </c:pt>
                <c:pt idx="9">
                  <c:v>1989</c:v>
                </c:pt>
                <c:pt idx="10" formatCode="0">
                  <c:v>1990</c:v>
                </c:pt>
                <c:pt idx="11">
                  <c:v>1991</c:v>
                </c:pt>
                <c:pt idx="12" formatCode="0">
                  <c:v>1992</c:v>
                </c:pt>
                <c:pt idx="13">
                  <c:v>1993</c:v>
                </c:pt>
                <c:pt idx="14" formatCode="0">
                  <c:v>1994</c:v>
                </c:pt>
                <c:pt idx="15">
                  <c:v>1995</c:v>
                </c:pt>
                <c:pt idx="16" formatCode="0">
                  <c:v>1996</c:v>
                </c:pt>
                <c:pt idx="17">
                  <c:v>1997</c:v>
                </c:pt>
                <c:pt idx="18" formatCode="0">
                  <c:v>1998</c:v>
                </c:pt>
                <c:pt idx="19">
                  <c:v>1999</c:v>
                </c:pt>
                <c:pt idx="20" formatCode="0">
                  <c:v>2000</c:v>
                </c:pt>
                <c:pt idx="21">
                  <c:v>2001</c:v>
                </c:pt>
                <c:pt idx="22" formatCode="0">
                  <c:v>2002</c:v>
                </c:pt>
                <c:pt idx="23">
                  <c:v>2003</c:v>
                </c:pt>
                <c:pt idx="24" formatCode="0">
                  <c:v>2004</c:v>
                </c:pt>
                <c:pt idx="25">
                  <c:v>2005</c:v>
                </c:pt>
                <c:pt idx="26" formatCode="0">
                  <c:v>2006</c:v>
                </c:pt>
                <c:pt idx="27">
                  <c:v>2007</c:v>
                </c:pt>
                <c:pt idx="28" formatCode="0">
                  <c:v>2008</c:v>
                </c:pt>
                <c:pt idx="29">
                  <c:v>2009</c:v>
                </c:pt>
                <c:pt idx="30" formatCode="0">
                  <c:v>2010</c:v>
                </c:pt>
                <c:pt idx="31">
                  <c:v>2011</c:v>
                </c:pt>
                <c:pt idx="32" formatCode="0">
                  <c:v>2012</c:v>
                </c:pt>
                <c:pt idx="33">
                  <c:v>2013</c:v>
                </c:pt>
                <c:pt idx="34" formatCode="0">
                  <c:v>2014</c:v>
                </c:pt>
                <c:pt idx="35">
                  <c:v>2015</c:v>
                </c:pt>
                <c:pt idx="36" formatCode="0">
                  <c:v>2016</c:v>
                </c:pt>
                <c:pt idx="37">
                  <c:v>2017</c:v>
                </c:pt>
                <c:pt idx="38" formatCode="0">
                  <c:v>2018</c:v>
                </c:pt>
                <c:pt idx="39" formatCode="0">
                  <c:v>2019</c:v>
                </c:pt>
                <c:pt idx="40">
                  <c:v>2020</c:v>
                </c:pt>
                <c:pt idx="41" formatCode="0">
                  <c:v>2021</c:v>
                </c:pt>
                <c:pt idx="42">
                  <c:v>2022</c:v>
                </c:pt>
                <c:pt idx="43" formatCode="0">
                  <c:v>2023</c:v>
                </c:pt>
                <c:pt idx="44" formatCode="0">
                  <c:v>2024</c:v>
                </c:pt>
                <c:pt idx="45">
                  <c:v>2025</c:v>
                </c:pt>
                <c:pt idx="46" formatCode="0">
                  <c:v>2026</c:v>
                </c:pt>
                <c:pt idx="47">
                  <c:v>2027</c:v>
                </c:pt>
                <c:pt idx="48" formatCode="0">
                  <c:v>2028</c:v>
                </c:pt>
                <c:pt idx="49" formatCode="0">
                  <c:v>2029</c:v>
                </c:pt>
                <c:pt idx="50">
                  <c:v>2030</c:v>
                </c:pt>
                <c:pt idx="51" formatCode="0">
                  <c:v>2031</c:v>
                </c:pt>
                <c:pt idx="52">
                  <c:v>2032</c:v>
                </c:pt>
                <c:pt idx="53" formatCode="0">
                  <c:v>2033</c:v>
                </c:pt>
                <c:pt idx="54" formatCode="0">
                  <c:v>2034</c:v>
                </c:pt>
                <c:pt idx="55">
                  <c:v>2035</c:v>
                </c:pt>
                <c:pt idx="56" formatCode="0">
                  <c:v>2036</c:v>
                </c:pt>
                <c:pt idx="57">
                  <c:v>2037</c:v>
                </c:pt>
                <c:pt idx="58" formatCode="0">
                  <c:v>2038</c:v>
                </c:pt>
                <c:pt idx="59" formatCode="0">
                  <c:v>2039</c:v>
                </c:pt>
                <c:pt idx="60">
                  <c:v>2040</c:v>
                </c:pt>
              </c:numCache>
            </c:numRef>
          </c:cat>
          <c:val>
            <c:numRef>
              <c:f>'Heatwaves Wildfires'!$B$1:$B$61</c:f>
              <c:numCache>
                <c:formatCode>General</c:formatCode>
                <c:ptCount val="61"/>
                <c:pt idx="0">
                  <c:v>11.8645577535243</c:v>
                </c:pt>
                <c:pt idx="1">
                  <c:v>6.8130684402000901</c:v>
                </c:pt>
                <c:pt idx="2">
                  <c:v>10.881744136945301</c:v>
                </c:pt>
                <c:pt idx="3">
                  <c:v>16.860646884947698</c:v>
                </c:pt>
                <c:pt idx="4">
                  <c:v>4.8488801728058197</c:v>
                </c:pt>
                <c:pt idx="5">
                  <c:v>16.860646884947698</c:v>
                </c:pt>
                <c:pt idx="6">
                  <c:v>14.8910624959397</c:v>
                </c:pt>
                <c:pt idx="7">
                  <c:v>20.864569122328302</c:v>
                </c:pt>
                <c:pt idx="8">
                  <c:v>20.864569122328302</c:v>
                </c:pt>
                <c:pt idx="9">
                  <c:v>23.876324465666201</c:v>
                </c:pt>
                <c:pt idx="10">
                  <c:v>38.844446339245103</c:v>
                </c:pt>
                <c:pt idx="11">
                  <c:v>22.8287573897226</c:v>
                </c:pt>
                <c:pt idx="12">
                  <c:v>35.898163938153701</c:v>
                </c:pt>
                <c:pt idx="13">
                  <c:v>23.881001104398099</c:v>
                </c:pt>
                <c:pt idx="14">
                  <c:v>35.892767816539902</c:v>
                </c:pt>
                <c:pt idx="15">
                  <c:v>35.892767816539902</c:v>
                </c:pt>
                <c:pt idx="16">
                  <c:v>20.864569122328302</c:v>
                </c:pt>
                <c:pt idx="17">
                  <c:v>25.850585493406001</c:v>
                </c:pt>
                <c:pt idx="18">
                  <c:v>36.874861950237097</c:v>
                </c:pt>
                <c:pt idx="19">
                  <c:v>21.846663256025401</c:v>
                </c:pt>
                <c:pt idx="20">
                  <c:v>32.870939712856497</c:v>
                </c:pt>
                <c:pt idx="21">
                  <c:v>17.842741018644801</c:v>
                </c:pt>
                <c:pt idx="22">
                  <c:v>15.878552751250499</c:v>
                </c:pt>
                <c:pt idx="23">
                  <c:v>15.878552751250499</c:v>
                </c:pt>
                <c:pt idx="24">
                  <c:v>17.842741018644801</c:v>
                </c:pt>
                <c:pt idx="25">
                  <c:v>22.8287573897226</c:v>
                </c:pt>
                <c:pt idx="26">
                  <c:v>42.848368576625703</c:v>
                </c:pt>
                <c:pt idx="27">
                  <c:v>36.874861950237097</c:v>
                </c:pt>
                <c:pt idx="28">
                  <c:v>20.859532742155501</c:v>
                </c:pt>
                <c:pt idx="29">
                  <c:v>30.8366018644838</c:v>
                </c:pt>
                <c:pt idx="30">
                  <c:v>18.900380854933999</c:v>
                </c:pt>
                <c:pt idx="31">
                  <c:v>30.8366018644838</c:v>
                </c:pt>
                <c:pt idx="32">
                  <c:v>38.844446339245103</c:v>
                </c:pt>
                <c:pt idx="33">
                  <c:v>28.867017475475802</c:v>
                </c:pt>
                <c:pt idx="34">
                  <c:v>23.881001104398099</c:v>
                </c:pt>
                <c:pt idx="35">
                  <c:v>46.852290814006302</c:v>
                </c:pt>
                <c:pt idx="36">
                  <c:v>36.874861950237097</c:v>
                </c:pt>
                <c:pt idx="37">
                  <c:v>59.846151659845297</c:v>
                </c:pt>
                <c:pt idx="38">
                  <c:v>35.892767816539902</c:v>
                </c:pt>
              </c:numCache>
            </c:numRef>
          </c:val>
          <c:smooth val="0"/>
          <c:extLst>
            <c:ext xmlns:c16="http://schemas.microsoft.com/office/drawing/2014/chart" uri="{C3380CC4-5D6E-409C-BE32-E72D297353CC}">
              <c16:uniqueId val="{00000000-19B7-D844-AB81-49F93462AF77}"/>
            </c:ext>
          </c:extLst>
        </c:ser>
        <c:dLbls>
          <c:showLegendKey val="0"/>
          <c:showVal val="0"/>
          <c:showCatName val="0"/>
          <c:showSerName val="0"/>
          <c:showPercent val="0"/>
          <c:showBubbleSize val="0"/>
        </c:dLbls>
        <c:smooth val="0"/>
        <c:axId val="100795023"/>
        <c:axId val="100796655"/>
      </c:lineChart>
      <c:catAx>
        <c:axId val="100795023"/>
        <c:scaling>
          <c:orientation val="minMax"/>
        </c:scaling>
        <c:delete val="0"/>
        <c:axPos val="b"/>
        <c:numFmt formatCode="0"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796655"/>
        <c:crosses val="autoZero"/>
        <c:auto val="1"/>
        <c:lblAlgn val="ctr"/>
        <c:lblOffset val="100"/>
        <c:noMultiLvlLbl val="0"/>
      </c:catAx>
      <c:valAx>
        <c:axId val="1007966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079502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Global Food Demand</a:t>
            </a:r>
            <a:r>
              <a:rPr lang="en-GB" baseline="0"/>
              <a:t> vs Population</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'Food demand'!$B$1</c:f>
              <c:strCache>
                <c:ptCount val="1"/>
                <c:pt idx="0">
                  <c:v>Global Food Demand (kcal/day x 10**15)</c:v>
                </c:pt>
              </c:strCache>
            </c:strRef>
          </c:tx>
          <c:spPr>
            <a:ln w="28575" cap="rnd">
              <a:solidFill>
                <a:schemeClr val="accent1"/>
              </a:solidFill>
              <a:round/>
            </a:ln>
            <a:effectLst/>
          </c:spPr>
          <c:marker>
            <c:symbol val="none"/>
          </c:marker>
          <c:cat>
            <c:numRef>
              <c:f>'Food demand'!$A$2:$A$7</c:f>
              <c:numCache>
                <c:formatCode>0</c:formatCode>
                <c:ptCount val="6"/>
                <c:pt idx="0">
                  <c:v>1800</c:v>
                </c:pt>
                <c:pt idx="1">
                  <c:v>1850</c:v>
                </c:pt>
                <c:pt idx="2">
                  <c:v>1900</c:v>
                </c:pt>
                <c:pt idx="3">
                  <c:v>1950</c:v>
                </c:pt>
                <c:pt idx="4">
                  <c:v>2000</c:v>
                </c:pt>
                <c:pt idx="5">
                  <c:v>2050</c:v>
                </c:pt>
              </c:numCache>
            </c:numRef>
          </c:cat>
          <c:val>
            <c:numRef>
              <c:f>'Food demand'!$B$2:$B$7</c:f>
              <c:numCache>
                <c:formatCode>0</c:formatCode>
                <c:ptCount val="6"/>
                <c:pt idx="0">
                  <c:v>2</c:v>
                </c:pt>
                <c:pt idx="1">
                  <c:v>2.9633078659430301</c:v>
                </c:pt>
                <c:pt idx="2">
                  <c:v>3.8394416827692401</c:v>
                </c:pt>
                <c:pt idx="3">
                  <c:v>6.4786322871653699</c:v>
                </c:pt>
                <c:pt idx="4">
                  <c:v>20.758665091228899</c:v>
                </c:pt>
                <c:pt idx="5">
                  <c:v>42.012823660521597</c:v>
                </c:pt>
              </c:numCache>
            </c:numRef>
          </c:val>
          <c:smooth val="0"/>
          <c:extLst>
            <c:ext xmlns:c16="http://schemas.microsoft.com/office/drawing/2014/chart" uri="{C3380CC4-5D6E-409C-BE32-E72D297353CC}">
              <c16:uniqueId val="{00000000-A31F-E643-A1D3-D26CE459C09B}"/>
            </c:ext>
          </c:extLst>
        </c:ser>
        <c:dLbls>
          <c:showLegendKey val="0"/>
          <c:showVal val="0"/>
          <c:showCatName val="0"/>
          <c:showSerName val="0"/>
          <c:showPercent val="0"/>
          <c:showBubbleSize val="0"/>
        </c:dLbls>
        <c:marker val="1"/>
        <c:smooth val="0"/>
        <c:axId val="93431935"/>
        <c:axId val="93521583"/>
      </c:lineChart>
      <c:lineChart>
        <c:grouping val="standard"/>
        <c:varyColors val="0"/>
        <c:ser>
          <c:idx val="1"/>
          <c:order val="1"/>
          <c:tx>
            <c:strRef>
              <c:f>'Food demand'!$C$1</c:f>
              <c:strCache>
                <c:ptCount val="1"/>
                <c:pt idx="0">
                  <c:v>Population (medium estimate)</c:v>
                </c:pt>
              </c:strCache>
            </c:strRef>
          </c:tx>
          <c:spPr>
            <a:ln w="28575" cap="rnd">
              <a:solidFill>
                <a:schemeClr val="accent2"/>
              </a:solidFill>
              <a:round/>
            </a:ln>
            <a:effectLst/>
          </c:spPr>
          <c:marker>
            <c:symbol val="none"/>
          </c:marker>
          <c:val>
            <c:numRef>
              <c:f>'Food demand'!$C$2:$C$7</c:f>
              <c:numCache>
                <c:formatCode>General</c:formatCode>
                <c:ptCount val="6"/>
                <c:pt idx="3" formatCode="0">
                  <c:v>2536431.0180000002</c:v>
                </c:pt>
                <c:pt idx="4" formatCode="0">
                  <c:v>6143493.8059999999</c:v>
                </c:pt>
                <c:pt idx="5" formatCode="0">
                  <c:v>9735033.9000000004</c:v>
                </c:pt>
              </c:numCache>
            </c:numRef>
          </c:val>
          <c:smooth val="0"/>
          <c:extLst>
            <c:ext xmlns:c16="http://schemas.microsoft.com/office/drawing/2014/chart" uri="{C3380CC4-5D6E-409C-BE32-E72D297353CC}">
              <c16:uniqueId val="{00000001-A31F-E643-A1D3-D26CE459C09B}"/>
            </c:ext>
          </c:extLst>
        </c:ser>
        <c:dLbls>
          <c:showLegendKey val="0"/>
          <c:showVal val="0"/>
          <c:showCatName val="0"/>
          <c:showSerName val="0"/>
          <c:showPercent val="0"/>
          <c:showBubbleSize val="0"/>
        </c:dLbls>
        <c:marker val="1"/>
        <c:smooth val="0"/>
        <c:axId val="45880207"/>
        <c:axId val="74152671"/>
      </c:lineChart>
      <c:catAx>
        <c:axId val="93431935"/>
        <c:scaling>
          <c:orientation val="minMax"/>
        </c:scaling>
        <c:delete val="0"/>
        <c:axPos val="b"/>
        <c:numFmt formatCode="0"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521583"/>
        <c:crosses val="autoZero"/>
        <c:auto val="1"/>
        <c:lblAlgn val="ctr"/>
        <c:lblOffset val="100"/>
        <c:noMultiLvlLbl val="0"/>
      </c:catAx>
      <c:valAx>
        <c:axId val="9352158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Global Food Demand (kcal/day x 10**15)</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431935"/>
        <c:crosses val="autoZero"/>
        <c:crossBetween val="between"/>
      </c:valAx>
      <c:valAx>
        <c:axId val="74152671"/>
        <c:scaling>
          <c:orientation val="minMax"/>
        </c:scaling>
        <c:delete val="0"/>
        <c:axPos val="r"/>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Population (medium estimate)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5880207"/>
        <c:crosses val="max"/>
        <c:crossBetween val="between"/>
      </c:valAx>
      <c:catAx>
        <c:axId val="45880207"/>
        <c:scaling>
          <c:orientation val="minMax"/>
        </c:scaling>
        <c:delete val="1"/>
        <c:axPos val="b"/>
        <c:numFmt formatCode="General" sourceLinked="1"/>
        <c:majorTickMark val="none"/>
        <c:minorTickMark val="none"/>
        <c:tickLblPos val="nextTo"/>
        <c:crossAx val="74152671"/>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Global Food Demand</a:t>
            </a:r>
            <a:r>
              <a:rPr lang="en-GB" baseline="0"/>
              <a:t> Scenarios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'Food demand'!$B$1</c:f>
              <c:strCache>
                <c:ptCount val="1"/>
                <c:pt idx="0">
                  <c:v>Global Food Demand (kcal/day x 10**15)</c:v>
                </c:pt>
              </c:strCache>
            </c:strRef>
          </c:tx>
          <c:spPr>
            <a:ln w="28575" cap="rnd">
              <a:solidFill>
                <a:schemeClr val="accent1"/>
              </a:solidFill>
              <a:round/>
            </a:ln>
            <a:effectLst/>
          </c:spPr>
          <c:marker>
            <c:symbol val="none"/>
          </c:marker>
          <c:cat>
            <c:numRef>
              <c:f>'Food demand'!$A$2:$A$7</c:f>
              <c:numCache>
                <c:formatCode>0</c:formatCode>
                <c:ptCount val="6"/>
                <c:pt idx="0">
                  <c:v>1800</c:v>
                </c:pt>
                <c:pt idx="1">
                  <c:v>1850</c:v>
                </c:pt>
                <c:pt idx="2">
                  <c:v>1900</c:v>
                </c:pt>
                <c:pt idx="3">
                  <c:v>1950</c:v>
                </c:pt>
                <c:pt idx="4">
                  <c:v>2000</c:v>
                </c:pt>
                <c:pt idx="5">
                  <c:v>2050</c:v>
                </c:pt>
              </c:numCache>
            </c:numRef>
          </c:cat>
          <c:val>
            <c:numRef>
              <c:f>'Food demand'!$B$2:$B$7</c:f>
              <c:numCache>
                <c:formatCode>0</c:formatCode>
                <c:ptCount val="6"/>
                <c:pt idx="0">
                  <c:v>2</c:v>
                </c:pt>
                <c:pt idx="1">
                  <c:v>2.9633078659430301</c:v>
                </c:pt>
                <c:pt idx="2">
                  <c:v>3.8394416827692401</c:v>
                </c:pt>
                <c:pt idx="3">
                  <c:v>6.4786322871653699</c:v>
                </c:pt>
                <c:pt idx="4">
                  <c:v>20.758665091228899</c:v>
                </c:pt>
                <c:pt idx="5">
                  <c:v>42.012823660521597</c:v>
                </c:pt>
              </c:numCache>
            </c:numRef>
          </c:val>
          <c:smooth val="0"/>
          <c:extLst>
            <c:ext xmlns:c16="http://schemas.microsoft.com/office/drawing/2014/chart" uri="{C3380CC4-5D6E-409C-BE32-E72D297353CC}">
              <c16:uniqueId val="{00000000-A31F-E643-A1D3-D26CE459C09B}"/>
            </c:ext>
          </c:extLst>
        </c:ser>
        <c:ser>
          <c:idx val="1"/>
          <c:order val="1"/>
          <c:tx>
            <c:v>Reduce Losses</c:v>
          </c:tx>
          <c:spPr>
            <a:ln w="28575" cap="rnd">
              <a:solidFill>
                <a:schemeClr val="accent2"/>
              </a:solidFill>
              <a:round/>
            </a:ln>
            <a:effectLst/>
          </c:spPr>
          <c:marker>
            <c:symbol val="none"/>
          </c:marker>
          <c:val>
            <c:numRef>
              <c:f>'Food demand'!$D$2:$D$7</c:f>
              <c:numCache>
                <c:formatCode>0</c:formatCode>
                <c:ptCount val="6"/>
                <c:pt idx="4">
                  <c:v>20.758665091228899</c:v>
                </c:pt>
                <c:pt idx="5">
                  <c:v>31</c:v>
                </c:pt>
              </c:numCache>
            </c:numRef>
          </c:val>
          <c:smooth val="0"/>
          <c:extLst>
            <c:ext xmlns:c16="http://schemas.microsoft.com/office/drawing/2014/chart" uri="{C3380CC4-5D6E-409C-BE32-E72D297353CC}">
              <c16:uniqueId val="{00000000-06CA-004A-A4A9-81FAFA185173}"/>
            </c:ext>
          </c:extLst>
        </c:ser>
        <c:ser>
          <c:idx val="2"/>
          <c:order val="2"/>
          <c:tx>
            <c:v>Reduce Demand</c:v>
          </c:tx>
          <c:spPr>
            <a:ln w="28575" cap="rnd">
              <a:solidFill>
                <a:schemeClr val="accent3"/>
              </a:solidFill>
              <a:round/>
            </a:ln>
            <a:effectLst/>
          </c:spPr>
          <c:marker>
            <c:symbol val="none"/>
          </c:marker>
          <c:val>
            <c:numRef>
              <c:f>'Food demand'!$E$2:$E$7</c:f>
              <c:numCache>
                <c:formatCode>0</c:formatCode>
                <c:ptCount val="6"/>
                <c:pt idx="4">
                  <c:v>20.758665091228899</c:v>
                </c:pt>
                <c:pt idx="5">
                  <c:v>21</c:v>
                </c:pt>
              </c:numCache>
            </c:numRef>
          </c:val>
          <c:smooth val="0"/>
          <c:extLst>
            <c:ext xmlns:c16="http://schemas.microsoft.com/office/drawing/2014/chart" uri="{C3380CC4-5D6E-409C-BE32-E72D297353CC}">
              <c16:uniqueId val="{00000001-06CA-004A-A4A9-81FAFA185173}"/>
            </c:ext>
          </c:extLst>
        </c:ser>
        <c:ser>
          <c:idx val="3"/>
          <c:order val="3"/>
          <c:tx>
            <c:v>Fill The Shortfall</c:v>
          </c:tx>
          <c:spPr>
            <a:ln w="28575" cap="rnd">
              <a:solidFill>
                <a:schemeClr val="accent4"/>
              </a:solidFill>
              <a:round/>
            </a:ln>
            <a:effectLst/>
          </c:spPr>
          <c:marker>
            <c:symbol val="none"/>
          </c:marker>
          <c:val>
            <c:numRef>
              <c:f>'Food demand'!$F$2:$F$7</c:f>
              <c:numCache>
                <c:formatCode>0</c:formatCode>
                <c:ptCount val="6"/>
                <c:pt idx="4">
                  <c:v>20.758665091228899</c:v>
                </c:pt>
                <c:pt idx="5">
                  <c:v>11</c:v>
                </c:pt>
              </c:numCache>
            </c:numRef>
          </c:val>
          <c:smooth val="0"/>
          <c:extLst>
            <c:ext xmlns:c16="http://schemas.microsoft.com/office/drawing/2014/chart" uri="{C3380CC4-5D6E-409C-BE32-E72D297353CC}">
              <c16:uniqueId val="{00000002-06CA-004A-A4A9-81FAFA185173}"/>
            </c:ext>
          </c:extLst>
        </c:ser>
        <c:dLbls>
          <c:showLegendKey val="0"/>
          <c:showVal val="0"/>
          <c:showCatName val="0"/>
          <c:showSerName val="0"/>
          <c:showPercent val="0"/>
          <c:showBubbleSize val="0"/>
        </c:dLbls>
        <c:smooth val="0"/>
        <c:axId val="93431935"/>
        <c:axId val="93521583"/>
      </c:lineChart>
      <c:catAx>
        <c:axId val="93431935"/>
        <c:scaling>
          <c:orientation val="minMax"/>
        </c:scaling>
        <c:delete val="0"/>
        <c:axPos val="b"/>
        <c:numFmt formatCode="0"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521583"/>
        <c:crosses val="autoZero"/>
        <c:auto val="1"/>
        <c:lblAlgn val="ctr"/>
        <c:lblOffset val="100"/>
        <c:noMultiLvlLbl val="0"/>
      </c:catAx>
      <c:valAx>
        <c:axId val="93521583"/>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GB"/>
                  <a:t>Global Food Demand (kcal/day x 10**15)</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34319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400" b="0" i="0" u="none" strike="noStrike" baseline="0">
                <a:effectLst/>
              </a:rPr>
              <a:t>Population Sizes of Vertebrate Species, WWF</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none"/>
          </c:marker>
          <c:cat>
            <c:numRef>
              <c:f>'Species Decline'!$A$1:$A$22</c:f>
              <c:numCache>
                <c:formatCode>0</c:formatCode>
                <c:ptCount val="22"/>
                <c:pt idx="0">
                  <c:v>1970</c:v>
                </c:pt>
                <c:pt idx="1">
                  <c:v>1972</c:v>
                </c:pt>
                <c:pt idx="2">
                  <c:v>1974</c:v>
                </c:pt>
                <c:pt idx="3">
                  <c:v>1976</c:v>
                </c:pt>
                <c:pt idx="4">
                  <c:v>1978</c:v>
                </c:pt>
                <c:pt idx="5">
                  <c:v>1980</c:v>
                </c:pt>
                <c:pt idx="6">
                  <c:v>1982</c:v>
                </c:pt>
                <c:pt idx="7">
                  <c:v>1984</c:v>
                </c:pt>
                <c:pt idx="8">
                  <c:v>1986</c:v>
                </c:pt>
                <c:pt idx="9">
                  <c:v>1988</c:v>
                </c:pt>
                <c:pt idx="10">
                  <c:v>1990</c:v>
                </c:pt>
                <c:pt idx="11">
                  <c:v>1992</c:v>
                </c:pt>
                <c:pt idx="12">
                  <c:v>1994.18550044327</c:v>
                </c:pt>
                <c:pt idx="13">
                  <c:v>1996</c:v>
                </c:pt>
                <c:pt idx="14">
                  <c:v>1998</c:v>
                </c:pt>
                <c:pt idx="15">
                  <c:v>1999.5689483067699</c:v>
                </c:pt>
                <c:pt idx="16">
                  <c:v>2002.26062610344</c:v>
                </c:pt>
                <c:pt idx="17">
                  <c:v>2004</c:v>
                </c:pt>
                <c:pt idx="18">
                  <c:v>2006</c:v>
                </c:pt>
                <c:pt idx="19">
                  <c:v>2008</c:v>
                </c:pt>
                <c:pt idx="20">
                  <c:v>2010.3379085782799</c:v>
                </c:pt>
                <c:pt idx="21">
                  <c:v>2011.89067096894</c:v>
                </c:pt>
              </c:numCache>
            </c:numRef>
          </c:cat>
          <c:val>
            <c:numRef>
              <c:f>'Species Decline'!$B$1:$B$22</c:f>
              <c:numCache>
                <c:formatCode>General</c:formatCode>
                <c:ptCount val="22"/>
                <c:pt idx="0">
                  <c:v>1</c:v>
                </c:pt>
                <c:pt idx="1">
                  <c:v>0.95700538663613599</c:v>
                </c:pt>
                <c:pt idx="2">
                  <c:v>0.95297705043467695</c:v>
                </c:pt>
                <c:pt idx="3">
                  <c:v>0.92279250753826947</c:v>
                </c:pt>
                <c:pt idx="4">
                  <c:v>0.89260796464186198</c:v>
                </c:pt>
                <c:pt idx="5">
                  <c:v>0.84571715503918798</c:v>
                </c:pt>
                <c:pt idx="6">
                  <c:v>0.78846279693737298</c:v>
                </c:pt>
                <c:pt idx="7">
                  <c:v>0.71761689982028898</c:v>
                </c:pt>
                <c:pt idx="8">
                  <c:v>0.67956059057753904</c:v>
                </c:pt>
                <c:pt idx="9">
                  <c:v>0.64150428133478898</c:v>
                </c:pt>
                <c:pt idx="10">
                  <c:v>0.62222128535687804</c:v>
                </c:pt>
                <c:pt idx="11">
                  <c:v>0.60293828937896699</c:v>
                </c:pt>
                <c:pt idx="12">
                  <c:v>0.56539166284928899</c:v>
                </c:pt>
                <c:pt idx="13">
                  <c:v>0.53566017125339105</c:v>
                </c:pt>
                <c:pt idx="14">
                  <c:v>0.51603738680009803</c:v>
                </c:pt>
                <c:pt idx="15">
                  <c:v>0.49641460234680507</c:v>
                </c:pt>
                <c:pt idx="16">
                  <c:v>0.45988734124327302</c:v>
                </c:pt>
                <c:pt idx="17">
                  <c:v>0.44867432155567699</c:v>
                </c:pt>
                <c:pt idx="18">
                  <c:v>0.44323770594957002</c:v>
                </c:pt>
                <c:pt idx="19">
                  <c:v>0.446465696465696</c:v>
                </c:pt>
                <c:pt idx="20">
                  <c:v>0.44969368698182199</c:v>
                </c:pt>
                <c:pt idx="21">
                  <c:v>0.42293534454551301</c:v>
                </c:pt>
              </c:numCache>
            </c:numRef>
          </c:val>
          <c:smooth val="0"/>
          <c:extLst>
            <c:ext xmlns:c16="http://schemas.microsoft.com/office/drawing/2014/chart" uri="{C3380CC4-5D6E-409C-BE32-E72D297353CC}">
              <c16:uniqueId val="{00000000-CA8E-C640-B709-677B44BC00E6}"/>
            </c:ext>
          </c:extLst>
        </c:ser>
        <c:dLbls>
          <c:showLegendKey val="0"/>
          <c:showVal val="0"/>
          <c:showCatName val="0"/>
          <c:showSerName val="0"/>
          <c:showPercent val="0"/>
          <c:showBubbleSize val="0"/>
        </c:dLbls>
        <c:smooth val="0"/>
        <c:axId val="46031743"/>
        <c:axId val="102146079"/>
      </c:lineChart>
      <c:catAx>
        <c:axId val="46031743"/>
        <c:scaling>
          <c:orientation val="minMax"/>
        </c:scaling>
        <c:delete val="0"/>
        <c:axPos val="b"/>
        <c:numFmt formatCode="0"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2146079"/>
        <c:crosses val="autoZero"/>
        <c:auto val="1"/>
        <c:lblAlgn val="ctr"/>
        <c:lblOffset val="100"/>
        <c:noMultiLvlLbl val="0"/>
      </c:catAx>
      <c:valAx>
        <c:axId val="1021460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031743"/>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v>GDP £m</c:v>
          </c:tx>
          <c:spPr>
            <a:ln w="28575" cap="rnd">
              <a:solidFill>
                <a:schemeClr val="accent1"/>
              </a:solidFill>
              <a:round/>
            </a:ln>
            <a:effectLst/>
          </c:spPr>
          <c:marker>
            <c:symbol val="none"/>
          </c:marker>
          <c:cat>
            <c:numRef>
              <c:f>'UK GDP vs CO2'!$A$2:$A$28</c:f>
              <c:numCache>
                <c:formatCode>0</c:formatCode>
                <c:ptCount val="27"/>
                <c:pt idx="0">
                  <c:v>1990</c:v>
                </c:pt>
                <c:pt idx="1">
                  <c:v>1991</c:v>
                </c:pt>
                <c:pt idx="2">
                  <c:v>1992</c:v>
                </c:pt>
                <c:pt idx="3">
                  <c:v>1993</c:v>
                </c:pt>
                <c:pt idx="4">
                  <c:v>1994</c:v>
                </c:pt>
                <c:pt idx="5">
                  <c:v>1995</c:v>
                </c:pt>
                <c:pt idx="6">
                  <c:v>1996</c:v>
                </c:pt>
                <c:pt idx="7">
                  <c:v>1997</c:v>
                </c:pt>
                <c:pt idx="8">
                  <c:v>1998</c:v>
                </c:pt>
                <c:pt idx="9">
                  <c:v>1999</c:v>
                </c:pt>
                <c:pt idx="10">
                  <c:v>2000</c:v>
                </c:pt>
                <c:pt idx="11">
                  <c:v>2001</c:v>
                </c:pt>
                <c:pt idx="12">
                  <c:v>2002</c:v>
                </c:pt>
                <c:pt idx="13">
                  <c:v>2003</c:v>
                </c:pt>
                <c:pt idx="14">
                  <c:v>2004</c:v>
                </c:pt>
                <c:pt idx="15">
                  <c:v>2005</c:v>
                </c:pt>
                <c:pt idx="16">
                  <c:v>2006</c:v>
                </c:pt>
                <c:pt idx="17">
                  <c:v>2007</c:v>
                </c:pt>
                <c:pt idx="18">
                  <c:v>2008</c:v>
                </c:pt>
                <c:pt idx="19">
                  <c:v>2009</c:v>
                </c:pt>
                <c:pt idx="20">
                  <c:v>2010</c:v>
                </c:pt>
                <c:pt idx="21">
                  <c:v>2011</c:v>
                </c:pt>
                <c:pt idx="22">
                  <c:v>2012</c:v>
                </c:pt>
                <c:pt idx="23">
                  <c:v>2013</c:v>
                </c:pt>
                <c:pt idx="24">
                  <c:v>2014</c:v>
                </c:pt>
                <c:pt idx="25">
                  <c:v>2015</c:v>
                </c:pt>
                <c:pt idx="26">
                  <c:v>2016</c:v>
                </c:pt>
              </c:numCache>
            </c:numRef>
          </c:cat>
          <c:val>
            <c:numRef>
              <c:f>'UK GDP vs CO2'!$B$2:$B$28</c:f>
              <c:numCache>
                <c:formatCode>General</c:formatCode>
                <c:ptCount val="27"/>
                <c:pt idx="0">
                  <c:v>1162976</c:v>
                </c:pt>
                <c:pt idx="1">
                  <c:v>1150324</c:v>
                </c:pt>
                <c:pt idx="2">
                  <c:v>1154592</c:v>
                </c:pt>
                <c:pt idx="3">
                  <c:v>1183761</c:v>
                </c:pt>
                <c:pt idx="4">
                  <c:v>1229868</c:v>
                </c:pt>
                <c:pt idx="5">
                  <c:v>1260065</c:v>
                </c:pt>
                <c:pt idx="6">
                  <c:v>1292011</c:v>
                </c:pt>
                <c:pt idx="7">
                  <c:v>1347478</c:v>
                </c:pt>
                <c:pt idx="8">
                  <c:v>1392501</c:v>
                </c:pt>
                <c:pt idx="9">
                  <c:v>1437253</c:v>
                </c:pt>
                <c:pt idx="10">
                  <c:v>1486888</c:v>
                </c:pt>
                <c:pt idx="11">
                  <c:v>1529127</c:v>
                </c:pt>
                <c:pt idx="12">
                  <c:v>1567351</c:v>
                </c:pt>
                <c:pt idx="13">
                  <c:v>1619692</c:v>
                </c:pt>
                <c:pt idx="14">
                  <c:v>1657719</c:v>
                </c:pt>
                <c:pt idx="15">
                  <c:v>1709916</c:v>
                </c:pt>
                <c:pt idx="16">
                  <c:v>1753486</c:v>
                </c:pt>
                <c:pt idx="17">
                  <c:v>1798121</c:v>
                </c:pt>
                <c:pt idx="18">
                  <c:v>1791901</c:v>
                </c:pt>
                <c:pt idx="19">
                  <c:v>1715807</c:v>
                </c:pt>
                <c:pt idx="20">
                  <c:v>1745168</c:v>
                </c:pt>
                <c:pt idx="21">
                  <c:v>1773872</c:v>
                </c:pt>
                <c:pt idx="22">
                  <c:v>1799541</c:v>
                </c:pt>
                <c:pt idx="23">
                  <c:v>1836365</c:v>
                </c:pt>
                <c:pt idx="24">
                  <c:v>1890493</c:v>
                </c:pt>
                <c:pt idx="25">
                  <c:v>1934903</c:v>
                </c:pt>
                <c:pt idx="26">
                  <c:v>1969524</c:v>
                </c:pt>
              </c:numCache>
            </c:numRef>
          </c:val>
          <c:smooth val="0"/>
          <c:extLst>
            <c:ext xmlns:c16="http://schemas.microsoft.com/office/drawing/2014/chart" uri="{C3380CC4-5D6E-409C-BE32-E72D297353CC}">
              <c16:uniqueId val="{00000000-6858-FA44-92E2-0529C7B47E2B}"/>
            </c:ext>
          </c:extLst>
        </c:ser>
        <c:dLbls>
          <c:showLegendKey val="0"/>
          <c:showVal val="0"/>
          <c:showCatName val="0"/>
          <c:showSerName val="0"/>
          <c:showPercent val="0"/>
          <c:showBubbleSize val="0"/>
        </c:dLbls>
        <c:marker val="1"/>
        <c:smooth val="0"/>
        <c:axId val="1786923824"/>
        <c:axId val="1789122288"/>
      </c:lineChart>
      <c:lineChart>
        <c:grouping val="standard"/>
        <c:varyColors val="0"/>
        <c:ser>
          <c:idx val="1"/>
          <c:order val="1"/>
          <c:tx>
            <c:v>GHG m tonnes CO2 equivalent</c:v>
          </c:tx>
          <c:spPr>
            <a:ln w="28575" cap="rnd">
              <a:solidFill>
                <a:schemeClr val="accent2"/>
              </a:solidFill>
              <a:round/>
            </a:ln>
            <a:effectLst/>
          </c:spPr>
          <c:marker>
            <c:symbol val="none"/>
          </c:marker>
          <c:val>
            <c:numRef>
              <c:f>'UK GDP vs CO2'!$C$2:$C$28</c:f>
              <c:numCache>
                <c:formatCode>General</c:formatCode>
                <c:ptCount val="27"/>
                <c:pt idx="0">
                  <c:v>5299</c:v>
                </c:pt>
                <c:pt idx="1">
                  <c:v>5640</c:v>
                </c:pt>
                <c:pt idx="2">
                  <c:v>5804</c:v>
                </c:pt>
                <c:pt idx="3">
                  <c:v>4922</c:v>
                </c:pt>
                <c:pt idx="4">
                  <c:v>4429</c:v>
                </c:pt>
                <c:pt idx="5">
                  <c:v>4212</c:v>
                </c:pt>
                <c:pt idx="6">
                  <c:v>5261</c:v>
                </c:pt>
                <c:pt idx="7">
                  <c:v>5541</c:v>
                </c:pt>
                <c:pt idx="8">
                  <c:v>5230</c:v>
                </c:pt>
                <c:pt idx="9">
                  <c:v>4909</c:v>
                </c:pt>
                <c:pt idx="10">
                  <c:v>4394</c:v>
                </c:pt>
                <c:pt idx="11">
                  <c:v>4131</c:v>
                </c:pt>
                <c:pt idx="12">
                  <c:v>3560</c:v>
                </c:pt>
                <c:pt idx="13">
                  <c:v>3443</c:v>
                </c:pt>
                <c:pt idx="14">
                  <c:v>3363</c:v>
                </c:pt>
                <c:pt idx="15">
                  <c:v>3556</c:v>
                </c:pt>
                <c:pt idx="16">
                  <c:v>3670</c:v>
                </c:pt>
                <c:pt idx="17">
                  <c:v>3505</c:v>
                </c:pt>
                <c:pt idx="18">
                  <c:v>3743</c:v>
                </c:pt>
                <c:pt idx="19">
                  <c:v>3494</c:v>
                </c:pt>
                <c:pt idx="20">
                  <c:v>3891</c:v>
                </c:pt>
                <c:pt idx="21">
                  <c:v>3261</c:v>
                </c:pt>
                <c:pt idx="22">
                  <c:v>3121</c:v>
                </c:pt>
                <c:pt idx="23">
                  <c:v>3447</c:v>
                </c:pt>
                <c:pt idx="24">
                  <c:v>2887</c:v>
                </c:pt>
                <c:pt idx="25">
                  <c:v>2838</c:v>
                </c:pt>
                <c:pt idx="26">
                  <c:v>2917</c:v>
                </c:pt>
              </c:numCache>
            </c:numRef>
          </c:val>
          <c:smooth val="0"/>
          <c:extLst>
            <c:ext xmlns:c16="http://schemas.microsoft.com/office/drawing/2014/chart" uri="{C3380CC4-5D6E-409C-BE32-E72D297353CC}">
              <c16:uniqueId val="{00000001-6858-FA44-92E2-0529C7B47E2B}"/>
            </c:ext>
          </c:extLst>
        </c:ser>
        <c:dLbls>
          <c:showLegendKey val="0"/>
          <c:showVal val="0"/>
          <c:showCatName val="0"/>
          <c:showSerName val="0"/>
          <c:showPercent val="0"/>
          <c:showBubbleSize val="0"/>
        </c:dLbls>
        <c:marker val="1"/>
        <c:smooth val="0"/>
        <c:axId val="1790987584"/>
        <c:axId val="1786010960"/>
      </c:lineChart>
      <c:dateAx>
        <c:axId val="1786923824"/>
        <c:scaling>
          <c:orientation val="minMax"/>
        </c:scaling>
        <c:delete val="0"/>
        <c:axPos val="b"/>
        <c:numFmt formatCode="0" sourceLinked="0"/>
        <c:majorTickMark val="none"/>
        <c:minorTickMark val="none"/>
        <c:tickLblPos val="low"/>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9122288"/>
        <c:crossesAt val="0"/>
        <c:auto val="0"/>
        <c:lblOffset val="100"/>
        <c:baseTimeUnit val="days"/>
      </c:dateAx>
      <c:valAx>
        <c:axId val="1789122288"/>
        <c:scaling>
          <c:orientation val="minMax"/>
        </c:scaling>
        <c:delete val="0"/>
        <c:axPos val="r"/>
        <c:numFmt formatCode="&quot;£&quot;#,##0" sourceLinked="0"/>
        <c:majorTickMark val="none"/>
        <c:minorTickMark val="none"/>
        <c:tickLblPos val="low"/>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86923824"/>
        <c:crosses val="max"/>
        <c:crossBetween val="between"/>
        <c:dispUnits>
          <c:builtInUnit val="thousands"/>
        </c:dispUnits>
      </c:valAx>
      <c:valAx>
        <c:axId val="1786010960"/>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0987584"/>
        <c:crosses val="max"/>
        <c:crossBetween val="between"/>
        <c:dispUnits>
          <c:builtInUnit val="thousands"/>
        </c:dispUnits>
      </c:valAx>
      <c:catAx>
        <c:axId val="1790987584"/>
        <c:scaling>
          <c:orientation val="minMax"/>
        </c:scaling>
        <c:delete val="1"/>
        <c:axPos val="b"/>
        <c:majorTickMark val="out"/>
        <c:minorTickMark val="none"/>
        <c:tickLblPos val="nextTo"/>
        <c:crossAx val="1786010960"/>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Addressing Climate Change Economic</a:t>
            </a:r>
            <a:r>
              <a:rPr lang="en-GB" baseline="0"/>
              <a:t> Benefits and </a:t>
            </a:r>
            <a:r>
              <a:rPr lang="en-GB"/>
              <a:t>ROI</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'Addressing CC ROI'!$B$3</c:f>
              <c:strCache>
                <c:ptCount val="1"/>
                <c:pt idx="0">
                  <c:v>Benefits to cost raio</c:v>
                </c:pt>
              </c:strCache>
            </c:strRef>
          </c:tx>
          <c:spPr>
            <a:solidFill>
              <a:schemeClr val="accent1"/>
            </a:solidFill>
            <a:ln>
              <a:noFill/>
            </a:ln>
            <a:effectLst/>
          </c:spPr>
          <c:invertIfNegative val="0"/>
          <c:cat>
            <c:strRef>
              <c:f>'Addressing CC ROI'!$A$4:$A$8</c:f>
              <c:strCache>
                <c:ptCount val="5"/>
                <c:pt idx="0">
                  <c:v>Early Warning Systems</c:v>
                </c:pt>
                <c:pt idx="1">
                  <c:v>Infrastructure Resiliance</c:v>
                </c:pt>
                <c:pt idx="2">
                  <c:v>Improved Dryland Agriculture </c:v>
                </c:pt>
                <c:pt idx="3">
                  <c:v>Mangrove Protection</c:v>
                </c:pt>
                <c:pt idx="4">
                  <c:v>Water Resource Resiliance </c:v>
                </c:pt>
              </c:strCache>
            </c:strRef>
          </c:cat>
          <c:val>
            <c:numRef>
              <c:f>'Addressing CC ROI'!$B$4:$B$8</c:f>
              <c:numCache>
                <c:formatCode>General</c:formatCode>
                <c:ptCount val="5"/>
                <c:pt idx="0">
                  <c:v>12</c:v>
                </c:pt>
                <c:pt idx="1">
                  <c:v>10</c:v>
                </c:pt>
                <c:pt idx="2">
                  <c:v>10</c:v>
                </c:pt>
                <c:pt idx="3">
                  <c:v>10</c:v>
                </c:pt>
                <c:pt idx="4">
                  <c:v>6</c:v>
                </c:pt>
              </c:numCache>
            </c:numRef>
          </c:val>
          <c:extLst>
            <c:ext xmlns:c16="http://schemas.microsoft.com/office/drawing/2014/chart" uri="{C3380CC4-5D6E-409C-BE32-E72D297353CC}">
              <c16:uniqueId val="{00000000-B73B-4F4C-ABF1-1F76AA3165B5}"/>
            </c:ext>
          </c:extLst>
        </c:ser>
        <c:ser>
          <c:idx val="1"/>
          <c:order val="1"/>
          <c:tx>
            <c:strRef>
              <c:f>'Addressing CC ROI'!$C$3</c:f>
              <c:strCache>
                <c:ptCount val="1"/>
                <c:pt idx="0">
                  <c:v>Net benefits in $T</c:v>
                </c:pt>
              </c:strCache>
            </c:strRef>
          </c:tx>
          <c:spPr>
            <a:solidFill>
              <a:schemeClr val="accent2"/>
            </a:solidFill>
            <a:ln>
              <a:noFill/>
            </a:ln>
            <a:effectLst/>
          </c:spPr>
          <c:invertIfNegative val="0"/>
          <c:cat>
            <c:strRef>
              <c:f>'Addressing CC ROI'!$A$4:$A$8</c:f>
              <c:strCache>
                <c:ptCount val="5"/>
                <c:pt idx="0">
                  <c:v>Early Warning Systems</c:v>
                </c:pt>
                <c:pt idx="1">
                  <c:v>Infrastructure Resiliance</c:v>
                </c:pt>
                <c:pt idx="2">
                  <c:v>Improved Dryland Agriculture </c:v>
                </c:pt>
                <c:pt idx="3">
                  <c:v>Mangrove Protection</c:v>
                </c:pt>
                <c:pt idx="4">
                  <c:v>Water Resource Resiliance </c:v>
                </c:pt>
              </c:strCache>
            </c:strRef>
          </c:cat>
          <c:val>
            <c:numRef>
              <c:f>'Addressing CC ROI'!$C$4:$C$8</c:f>
              <c:numCache>
                <c:formatCode>General</c:formatCode>
                <c:ptCount val="5"/>
                <c:pt idx="0">
                  <c:v>0.1</c:v>
                </c:pt>
                <c:pt idx="1">
                  <c:v>4</c:v>
                </c:pt>
                <c:pt idx="2">
                  <c:v>0.5</c:v>
                </c:pt>
                <c:pt idx="3">
                  <c:v>1</c:v>
                </c:pt>
                <c:pt idx="4">
                  <c:v>1.4</c:v>
                </c:pt>
              </c:numCache>
            </c:numRef>
          </c:val>
          <c:extLst>
            <c:ext xmlns:c16="http://schemas.microsoft.com/office/drawing/2014/chart" uri="{C3380CC4-5D6E-409C-BE32-E72D297353CC}">
              <c16:uniqueId val="{00000001-B73B-4F4C-ABF1-1F76AA3165B5}"/>
            </c:ext>
          </c:extLst>
        </c:ser>
        <c:dLbls>
          <c:showLegendKey val="0"/>
          <c:showVal val="0"/>
          <c:showCatName val="0"/>
          <c:showSerName val="0"/>
          <c:showPercent val="0"/>
          <c:showBubbleSize val="0"/>
        </c:dLbls>
        <c:gapWidth val="182"/>
        <c:axId val="98605535"/>
        <c:axId val="99554591"/>
      </c:barChart>
      <c:catAx>
        <c:axId val="986055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9554591"/>
        <c:crosses val="autoZero"/>
        <c:auto val="1"/>
        <c:lblAlgn val="ctr"/>
        <c:lblOffset val="100"/>
        <c:noMultiLvlLbl val="0"/>
      </c:catAx>
      <c:valAx>
        <c:axId val="9955459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60553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Role of human induced climate change in</a:t>
            </a:r>
            <a:r>
              <a:rPr lang="en-GB" baseline="0"/>
              <a:t> </a:t>
            </a:r>
            <a:r>
              <a:rPr lang="en-GB"/>
              <a:t>extreme weather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'Human CC in Extreme Weather'!$B$1</c:f>
              <c:strCache>
                <c:ptCount val="1"/>
                <c:pt idx="0">
                  <c:v>More likely</c:v>
                </c:pt>
              </c:strCache>
            </c:strRef>
          </c:tx>
          <c:spPr>
            <a:solidFill>
              <a:schemeClr val="accent1"/>
            </a:solidFill>
            <a:ln>
              <a:noFill/>
            </a:ln>
            <a:effectLst/>
          </c:spPr>
          <c:invertIfNegative val="0"/>
          <c:cat>
            <c:strRef>
              <c:f>'Human CC in Extreme Weather'!$A$2:$A$7</c:f>
              <c:strCache>
                <c:ptCount val="6"/>
                <c:pt idx="0">
                  <c:v>Heat</c:v>
                </c:pt>
                <c:pt idx="1">
                  <c:v>Drought</c:v>
                </c:pt>
                <c:pt idx="2">
                  <c:v>Rain/flooding</c:v>
                </c:pt>
                <c:pt idx="3">
                  <c:v>Oceans disruption</c:v>
                </c:pt>
                <c:pt idx="4">
                  <c:v>Cold/ice/snow</c:v>
                </c:pt>
                <c:pt idx="5">
                  <c:v>Storms</c:v>
                </c:pt>
              </c:strCache>
            </c:strRef>
          </c:cat>
          <c:val>
            <c:numRef>
              <c:f>'Human CC in Extreme Weather'!$B$2:$B$7</c:f>
              <c:numCache>
                <c:formatCode>General</c:formatCode>
                <c:ptCount val="6"/>
                <c:pt idx="0">
                  <c:v>53</c:v>
                </c:pt>
                <c:pt idx="1">
                  <c:v>22</c:v>
                </c:pt>
                <c:pt idx="2">
                  <c:v>21</c:v>
                </c:pt>
                <c:pt idx="3">
                  <c:v>18</c:v>
                </c:pt>
                <c:pt idx="4">
                  <c:v>3</c:v>
                </c:pt>
                <c:pt idx="5">
                  <c:v>2</c:v>
                </c:pt>
              </c:numCache>
            </c:numRef>
          </c:val>
          <c:extLst>
            <c:ext xmlns:c16="http://schemas.microsoft.com/office/drawing/2014/chart" uri="{C3380CC4-5D6E-409C-BE32-E72D297353CC}">
              <c16:uniqueId val="{00000000-35A6-6B43-B34A-591C5DC34A40}"/>
            </c:ext>
          </c:extLst>
        </c:ser>
        <c:ser>
          <c:idx val="1"/>
          <c:order val="1"/>
          <c:spPr>
            <a:solidFill>
              <a:schemeClr val="accent2"/>
            </a:solidFill>
            <a:ln>
              <a:noFill/>
            </a:ln>
            <a:effectLst/>
          </c:spPr>
          <c:invertIfNegative val="0"/>
          <c:cat>
            <c:strRef>
              <c:f>'Human CC in Extreme Weather'!$A$2:$A$7</c:f>
              <c:strCache>
                <c:ptCount val="6"/>
                <c:pt idx="0">
                  <c:v>Heat</c:v>
                </c:pt>
                <c:pt idx="1">
                  <c:v>Drought</c:v>
                </c:pt>
                <c:pt idx="2">
                  <c:v>Rain/flooding</c:v>
                </c:pt>
                <c:pt idx="3">
                  <c:v>Oceans disruption</c:v>
                </c:pt>
                <c:pt idx="4">
                  <c:v>Cold/ice/snow</c:v>
                </c:pt>
                <c:pt idx="5">
                  <c:v>Storms</c:v>
                </c:pt>
              </c:strCache>
            </c:strRef>
          </c:cat>
          <c:val>
            <c:numRef>
              <c:f>'Human CC in Extreme Weather'!$C$2:$C$7</c:f>
              <c:numCache>
                <c:formatCode>General</c:formatCode>
                <c:ptCount val="6"/>
                <c:pt idx="0">
                  <c:v>8</c:v>
                </c:pt>
                <c:pt idx="1">
                  <c:v>16</c:v>
                </c:pt>
                <c:pt idx="2">
                  <c:v>18</c:v>
                </c:pt>
                <c:pt idx="3">
                  <c:v>2</c:v>
                </c:pt>
                <c:pt idx="4">
                  <c:v>17</c:v>
                </c:pt>
                <c:pt idx="5">
                  <c:v>6</c:v>
                </c:pt>
              </c:numCache>
            </c:numRef>
          </c:val>
          <c:extLst>
            <c:ext xmlns:c16="http://schemas.microsoft.com/office/drawing/2014/chart" uri="{C3380CC4-5D6E-409C-BE32-E72D297353CC}">
              <c16:uniqueId val="{00000001-35A6-6B43-B34A-591C5DC34A40}"/>
            </c:ext>
          </c:extLst>
        </c:ser>
        <c:dLbls>
          <c:showLegendKey val="0"/>
          <c:showVal val="0"/>
          <c:showCatName val="0"/>
          <c:showSerName val="0"/>
          <c:showPercent val="0"/>
          <c:showBubbleSize val="0"/>
        </c:dLbls>
        <c:gapWidth val="55"/>
        <c:overlap val="100"/>
        <c:axId val="32546351"/>
        <c:axId val="98676287"/>
      </c:barChart>
      <c:catAx>
        <c:axId val="325463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676287"/>
        <c:crosses val="autoZero"/>
        <c:auto val="1"/>
        <c:lblAlgn val="ctr"/>
        <c:lblOffset val="100"/>
        <c:noMultiLvlLbl val="0"/>
      </c:catAx>
      <c:valAx>
        <c:axId val="986762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546351"/>
        <c:crosses val="autoZero"/>
        <c:crossBetween val="between"/>
      </c:valAx>
      <c:spPr>
        <a:noFill/>
        <a:ln>
          <a:noFill/>
        </a:ln>
        <a:effectLst/>
      </c:spPr>
    </c:plotArea>
    <c:legend>
      <c:legendPos val="r"/>
      <c:legendEntry>
        <c:idx val="1"/>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Year vs Actual Temp in Degrees C - 1966- 2016</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NASA_global_annual_mean_temp_an!$D$3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2"/>
            <c:dispRSqr val="0"/>
            <c:dispEq val="0"/>
          </c:trendline>
          <c:trendline>
            <c:spPr>
              <a:ln w="19050" cap="rnd">
                <a:solidFill>
                  <a:schemeClr val="accent1"/>
                </a:solidFill>
                <a:prstDash val="sysDot"/>
              </a:ln>
              <a:effectLst/>
            </c:spPr>
            <c:trendlineType val="linear"/>
            <c:dispRSqr val="0"/>
            <c:dispEq val="0"/>
          </c:trendline>
          <c:cat>
            <c:numRef>
              <c:f>NASA_global_annual_mean_temp_an!$A$91:$A$165</c:f>
              <c:numCache>
                <c:formatCode>General</c:formatCode>
                <c:ptCount val="75"/>
                <c:pt idx="0">
                  <c:v>1966</c:v>
                </c:pt>
                <c:pt idx="1">
                  <c:v>1967</c:v>
                </c:pt>
                <c:pt idx="2">
                  <c:v>1968</c:v>
                </c:pt>
                <c:pt idx="3">
                  <c:v>1969</c:v>
                </c:pt>
                <c:pt idx="4">
                  <c:v>1970</c:v>
                </c:pt>
                <c:pt idx="5">
                  <c:v>1971</c:v>
                </c:pt>
                <c:pt idx="6">
                  <c:v>1972</c:v>
                </c:pt>
                <c:pt idx="7">
                  <c:v>1973</c:v>
                </c:pt>
                <c:pt idx="8">
                  <c:v>1974</c:v>
                </c:pt>
                <c:pt idx="9">
                  <c:v>1975</c:v>
                </c:pt>
                <c:pt idx="10">
                  <c:v>1976</c:v>
                </c:pt>
                <c:pt idx="11">
                  <c:v>1977</c:v>
                </c:pt>
                <c:pt idx="12">
                  <c:v>1978</c:v>
                </c:pt>
                <c:pt idx="13">
                  <c:v>1979</c:v>
                </c:pt>
                <c:pt idx="14">
                  <c:v>1980</c:v>
                </c:pt>
                <c:pt idx="15">
                  <c:v>1981</c:v>
                </c:pt>
                <c:pt idx="16">
                  <c:v>1982</c:v>
                </c:pt>
                <c:pt idx="17">
                  <c:v>1983</c:v>
                </c:pt>
                <c:pt idx="18">
                  <c:v>1984</c:v>
                </c:pt>
                <c:pt idx="19">
                  <c:v>1985</c:v>
                </c:pt>
                <c:pt idx="20">
                  <c:v>1986</c:v>
                </c:pt>
                <c:pt idx="21">
                  <c:v>1987</c:v>
                </c:pt>
                <c:pt idx="22">
                  <c:v>1988</c:v>
                </c:pt>
                <c:pt idx="23">
                  <c:v>1989</c:v>
                </c:pt>
                <c:pt idx="24">
                  <c:v>1990</c:v>
                </c:pt>
                <c:pt idx="25">
                  <c:v>1991</c:v>
                </c:pt>
                <c:pt idx="26">
                  <c:v>1992</c:v>
                </c:pt>
                <c:pt idx="27">
                  <c:v>1993</c:v>
                </c:pt>
                <c:pt idx="28">
                  <c:v>1994</c:v>
                </c:pt>
                <c:pt idx="29">
                  <c:v>1995</c:v>
                </c:pt>
                <c:pt idx="30">
                  <c:v>1996</c:v>
                </c:pt>
                <c:pt idx="31">
                  <c:v>1997</c:v>
                </c:pt>
                <c:pt idx="32">
                  <c:v>1998</c:v>
                </c:pt>
                <c:pt idx="33">
                  <c:v>1999</c:v>
                </c:pt>
                <c:pt idx="34">
                  <c:v>2000</c:v>
                </c:pt>
                <c:pt idx="35">
                  <c:v>2001</c:v>
                </c:pt>
                <c:pt idx="36">
                  <c:v>2002</c:v>
                </c:pt>
                <c:pt idx="37">
                  <c:v>2003</c:v>
                </c:pt>
                <c:pt idx="38">
                  <c:v>2004</c:v>
                </c:pt>
                <c:pt idx="39">
                  <c:v>2005</c:v>
                </c:pt>
                <c:pt idx="40">
                  <c:v>2006</c:v>
                </c:pt>
                <c:pt idx="41">
                  <c:v>2007</c:v>
                </c:pt>
                <c:pt idx="42">
                  <c:v>2008</c:v>
                </c:pt>
                <c:pt idx="43">
                  <c:v>2009</c:v>
                </c:pt>
                <c:pt idx="44">
                  <c:v>2010</c:v>
                </c:pt>
                <c:pt idx="45">
                  <c:v>2011</c:v>
                </c:pt>
                <c:pt idx="46">
                  <c:v>2012</c:v>
                </c:pt>
                <c:pt idx="47">
                  <c:v>2013</c:v>
                </c:pt>
                <c:pt idx="48">
                  <c:v>2014</c:v>
                </c:pt>
                <c:pt idx="49">
                  <c:v>2015</c:v>
                </c:pt>
                <c:pt idx="50">
                  <c:v>2016</c:v>
                </c:pt>
                <c:pt idx="51">
                  <c:v>2017</c:v>
                </c:pt>
                <c:pt idx="52">
                  <c:v>2018</c:v>
                </c:pt>
                <c:pt idx="53">
                  <c:v>2019</c:v>
                </c:pt>
                <c:pt idx="54">
                  <c:v>2020</c:v>
                </c:pt>
                <c:pt idx="55">
                  <c:v>2021</c:v>
                </c:pt>
                <c:pt idx="56">
                  <c:v>2022</c:v>
                </c:pt>
                <c:pt idx="57">
                  <c:v>2023</c:v>
                </c:pt>
                <c:pt idx="58">
                  <c:v>2024</c:v>
                </c:pt>
                <c:pt idx="59">
                  <c:v>2025</c:v>
                </c:pt>
                <c:pt idx="60">
                  <c:v>2026</c:v>
                </c:pt>
                <c:pt idx="61">
                  <c:v>2027</c:v>
                </c:pt>
                <c:pt idx="62">
                  <c:v>2028</c:v>
                </c:pt>
                <c:pt idx="63">
                  <c:v>2029</c:v>
                </c:pt>
                <c:pt idx="64">
                  <c:v>2030</c:v>
                </c:pt>
                <c:pt idx="65">
                  <c:v>2031</c:v>
                </c:pt>
                <c:pt idx="66">
                  <c:v>2032</c:v>
                </c:pt>
                <c:pt idx="67">
                  <c:v>2033</c:v>
                </c:pt>
                <c:pt idx="68">
                  <c:v>2034</c:v>
                </c:pt>
                <c:pt idx="69">
                  <c:v>2035</c:v>
                </c:pt>
                <c:pt idx="70">
                  <c:v>2036</c:v>
                </c:pt>
                <c:pt idx="71">
                  <c:v>2037</c:v>
                </c:pt>
                <c:pt idx="72">
                  <c:v>2038</c:v>
                </c:pt>
                <c:pt idx="73">
                  <c:v>2039</c:v>
                </c:pt>
                <c:pt idx="74">
                  <c:v>2040</c:v>
                </c:pt>
              </c:numCache>
            </c:numRef>
          </c:cat>
          <c:val>
            <c:numRef>
              <c:f>NASA_global_annual_mean_temp_an!$C$91:$C$165</c:f>
              <c:numCache>
                <c:formatCode>General</c:formatCode>
                <c:ptCount val="75"/>
                <c:pt idx="0">
                  <c:v>13.8773</c:v>
                </c:pt>
                <c:pt idx="1">
                  <c:v>13.886900000000001</c:v>
                </c:pt>
                <c:pt idx="2">
                  <c:v>13.8704</c:v>
                </c:pt>
                <c:pt idx="3">
                  <c:v>13.992900000000001</c:v>
                </c:pt>
                <c:pt idx="4">
                  <c:v>13.937200000000001</c:v>
                </c:pt>
                <c:pt idx="5">
                  <c:v>13.8217</c:v>
                </c:pt>
                <c:pt idx="6">
                  <c:v>13.926399999999999</c:v>
                </c:pt>
                <c:pt idx="7">
                  <c:v>14.0641</c:v>
                </c:pt>
                <c:pt idx="8">
                  <c:v>13.828099999999999</c:v>
                </c:pt>
                <c:pt idx="9">
                  <c:v>13.9034</c:v>
                </c:pt>
                <c:pt idx="10">
                  <c:v>13.8208</c:v>
                </c:pt>
                <c:pt idx="11">
                  <c:v>14.097799999999999</c:v>
                </c:pt>
                <c:pt idx="12">
                  <c:v>14.0123</c:v>
                </c:pt>
                <c:pt idx="13">
                  <c:v>14.1273</c:v>
                </c:pt>
                <c:pt idx="14">
                  <c:v>14.1637</c:v>
                </c:pt>
                <c:pt idx="15">
                  <c:v>14.1999</c:v>
                </c:pt>
                <c:pt idx="16">
                  <c:v>14.0815</c:v>
                </c:pt>
                <c:pt idx="17">
                  <c:v>14.241099999999999</c:v>
                </c:pt>
                <c:pt idx="18">
                  <c:v>14.048999999999999</c:v>
                </c:pt>
                <c:pt idx="19">
                  <c:v>14.0342</c:v>
                </c:pt>
                <c:pt idx="20">
                  <c:v>14.1296</c:v>
                </c:pt>
                <c:pt idx="21">
                  <c:v>14.269600000000001</c:v>
                </c:pt>
                <c:pt idx="22">
                  <c:v>14.275700000000001</c:v>
                </c:pt>
                <c:pt idx="23">
                  <c:v>14.196999999999999</c:v>
                </c:pt>
                <c:pt idx="24">
                  <c:v>14.332800000000001</c:v>
                </c:pt>
                <c:pt idx="25">
                  <c:v>14.3055</c:v>
                </c:pt>
                <c:pt idx="26">
                  <c:v>14.1571</c:v>
                </c:pt>
                <c:pt idx="27">
                  <c:v>14.1853</c:v>
                </c:pt>
                <c:pt idx="28">
                  <c:v>14.2409</c:v>
                </c:pt>
                <c:pt idx="29">
                  <c:v>14.357699999999999</c:v>
                </c:pt>
                <c:pt idx="30">
                  <c:v>14.222799999999999</c:v>
                </c:pt>
                <c:pt idx="31">
                  <c:v>14.418699999999999</c:v>
                </c:pt>
                <c:pt idx="32">
                  <c:v>14.5344</c:v>
                </c:pt>
                <c:pt idx="33">
                  <c:v>14.3438</c:v>
                </c:pt>
                <c:pt idx="34">
                  <c:v>14.3262</c:v>
                </c:pt>
                <c:pt idx="35">
                  <c:v>14.4473</c:v>
                </c:pt>
                <c:pt idx="36">
                  <c:v>14.5023</c:v>
                </c:pt>
                <c:pt idx="37">
                  <c:v>14.513400000000001</c:v>
                </c:pt>
                <c:pt idx="38">
                  <c:v>14.478300000000001</c:v>
                </c:pt>
                <c:pt idx="39">
                  <c:v>14.5585</c:v>
                </c:pt>
                <c:pt idx="40">
                  <c:v>14.512499999999999</c:v>
                </c:pt>
                <c:pt idx="41">
                  <c:v>14.51</c:v>
                </c:pt>
                <c:pt idx="42">
                  <c:v>14.4419</c:v>
                </c:pt>
                <c:pt idx="43">
                  <c:v>14.5367</c:v>
                </c:pt>
                <c:pt idx="44">
                  <c:v>14.6014</c:v>
                </c:pt>
                <c:pt idx="45">
                  <c:v>14.4788</c:v>
                </c:pt>
                <c:pt idx="46">
                  <c:v>14.523999999999999</c:v>
                </c:pt>
                <c:pt idx="47">
                  <c:v>14.5679</c:v>
                </c:pt>
                <c:pt idx="48">
                  <c:v>14.6408</c:v>
                </c:pt>
                <c:pt idx="49">
                  <c:v>14.799799999999999</c:v>
                </c:pt>
                <c:pt idx="50">
                  <c:v>14.8363</c:v>
                </c:pt>
              </c:numCache>
            </c:numRef>
          </c:val>
          <c:smooth val="0"/>
          <c:extLst>
            <c:ext xmlns:c16="http://schemas.microsoft.com/office/drawing/2014/chart" uri="{C3380CC4-5D6E-409C-BE32-E72D297353CC}">
              <c16:uniqueId val="{00000001-2FB0-1047-8C68-E205E5E3AA40}"/>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Role of human induced climate change in</a:t>
            </a:r>
            <a:r>
              <a:rPr lang="en-GB" baseline="0"/>
              <a:t> </a:t>
            </a:r>
            <a:r>
              <a:rPr lang="en-GB"/>
              <a:t>extreme weather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'Human CC in Extreme Weather'!$B$1</c:f>
              <c:strCache>
                <c:ptCount val="1"/>
                <c:pt idx="0">
                  <c:v>More likely</c:v>
                </c:pt>
              </c:strCache>
            </c:strRef>
          </c:tx>
          <c:spPr>
            <a:solidFill>
              <a:schemeClr val="accent1"/>
            </a:solidFill>
            <a:ln>
              <a:noFill/>
            </a:ln>
            <a:effectLst/>
          </c:spPr>
          <c:invertIfNegative val="0"/>
          <c:cat>
            <c:strRef>
              <c:f>'Human CC in Extreme Weather'!$A$2:$A$4</c:f>
              <c:strCache>
                <c:ptCount val="3"/>
                <c:pt idx="0">
                  <c:v>Heat</c:v>
                </c:pt>
                <c:pt idx="1">
                  <c:v>Drought</c:v>
                </c:pt>
                <c:pt idx="2">
                  <c:v>Rain/flooding</c:v>
                </c:pt>
              </c:strCache>
            </c:strRef>
          </c:cat>
          <c:val>
            <c:numRef>
              <c:f>'Human CC in Extreme Weather'!$B$2:$B$4</c:f>
              <c:numCache>
                <c:formatCode>General</c:formatCode>
                <c:ptCount val="3"/>
                <c:pt idx="0">
                  <c:v>53</c:v>
                </c:pt>
                <c:pt idx="1">
                  <c:v>22</c:v>
                </c:pt>
                <c:pt idx="2">
                  <c:v>21</c:v>
                </c:pt>
              </c:numCache>
            </c:numRef>
          </c:val>
          <c:extLst>
            <c:ext xmlns:c16="http://schemas.microsoft.com/office/drawing/2014/chart" uri="{C3380CC4-5D6E-409C-BE32-E72D297353CC}">
              <c16:uniqueId val="{00000000-6B57-1947-A418-349321AD38BC}"/>
            </c:ext>
          </c:extLst>
        </c:ser>
        <c:ser>
          <c:idx val="1"/>
          <c:order val="1"/>
          <c:spPr>
            <a:solidFill>
              <a:schemeClr val="accent2"/>
            </a:solidFill>
            <a:ln>
              <a:noFill/>
            </a:ln>
            <a:effectLst/>
          </c:spPr>
          <c:invertIfNegative val="0"/>
          <c:cat>
            <c:strRef>
              <c:f>'Human CC in Extreme Weather'!$A$2:$A$4</c:f>
              <c:strCache>
                <c:ptCount val="3"/>
                <c:pt idx="0">
                  <c:v>Heat</c:v>
                </c:pt>
                <c:pt idx="1">
                  <c:v>Drought</c:v>
                </c:pt>
                <c:pt idx="2">
                  <c:v>Rain/flooding</c:v>
                </c:pt>
              </c:strCache>
            </c:strRef>
          </c:cat>
          <c:val>
            <c:numRef>
              <c:f>'Human CC in Extreme Weather'!$C$2:$C$4</c:f>
              <c:numCache>
                <c:formatCode>General</c:formatCode>
                <c:ptCount val="3"/>
                <c:pt idx="0">
                  <c:v>8</c:v>
                </c:pt>
                <c:pt idx="1">
                  <c:v>16</c:v>
                </c:pt>
                <c:pt idx="2">
                  <c:v>18</c:v>
                </c:pt>
              </c:numCache>
            </c:numRef>
          </c:val>
          <c:extLst>
            <c:ext xmlns:c16="http://schemas.microsoft.com/office/drawing/2014/chart" uri="{C3380CC4-5D6E-409C-BE32-E72D297353CC}">
              <c16:uniqueId val="{00000001-6B57-1947-A418-349321AD38BC}"/>
            </c:ext>
          </c:extLst>
        </c:ser>
        <c:dLbls>
          <c:showLegendKey val="0"/>
          <c:showVal val="0"/>
          <c:showCatName val="0"/>
          <c:showSerName val="0"/>
          <c:showPercent val="0"/>
          <c:showBubbleSize val="0"/>
        </c:dLbls>
        <c:gapWidth val="55"/>
        <c:overlap val="100"/>
        <c:axId val="32546351"/>
        <c:axId val="98676287"/>
      </c:barChart>
      <c:catAx>
        <c:axId val="3254635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676287"/>
        <c:crosses val="autoZero"/>
        <c:auto val="1"/>
        <c:lblAlgn val="ctr"/>
        <c:lblOffset val="100"/>
        <c:noMultiLvlLbl val="0"/>
      </c:catAx>
      <c:valAx>
        <c:axId val="986762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2546351"/>
        <c:crosses val="autoZero"/>
        <c:crossBetween val="between"/>
      </c:valAx>
      <c:spPr>
        <a:noFill/>
        <a:ln>
          <a:noFill/>
        </a:ln>
        <a:effectLst/>
      </c:spPr>
    </c:plotArea>
    <c:legend>
      <c:legendPos val="r"/>
      <c:legendEntry>
        <c:idx val="1"/>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Distance and depth moved by North American marine wildlife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'Disrupted fisheries'!$B$7</c:f>
              <c:strCache>
                <c:ptCount val="1"/>
                <c:pt idx="0">
                  <c:v>Latitude (miles)</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dispRSqr val="0"/>
            <c:dispEq val="0"/>
          </c:trendline>
          <c:cat>
            <c:numRef>
              <c:f>'Disrupted fisheries'!$A$8:$A$40</c:f>
              <c:numCache>
                <c:formatCode>General</c:formatCode>
                <c:ptCount val="33"/>
                <c:pt idx="0">
                  <c:v>1983</c:v>
                </c:pt>
                <c:pt idx="1">
                  <c:v>1984</c:v>
                </c:pt>
                <c:pt idx="2">
                  <c:v>1985</c:v>
                </c:pt>
                <c:pt idx="3">
                  <c:v>1986</c:v>
                </c:pt>
                <c:pt idx="4">
                  <c:v>1987</c:v>
                </c:pt>
                <c:pt idx="5">
                  <c:v>1988</c:v>
                </c:pt>
                <c:pt idx="6">
                  <c:v>1989</c:v>
                </c:pt>
                <c:pt idx="7">
                  <c:v>1990</c:v>
                </c:pt>
                <c:pt idx="8">
                  <c:v>1991</c:v>
                </c:pt>
                <c:pt idx="9">
                  <c:v>1992</c:v>
                </c:pt>
                <c:pt idx="10">
                  <c:v>1993</c:v>
                </c:pt>
                <c:pt idx="11">
                  <c:v>1994</c:v>
                </c:pt>
                <c:pt idx="12">
                  <c:v>1995</c:v>
                </c:pt>
                <c:pt idx="13">
                  <c:v>1996</c:v>
                </c:pt>
                <c:pt idx="14">
                  <c:v>1997</c:v>
                </c:pt>
                <c:pt idx="15">
                  <c:v>1998</c:v>
                </c:pt>
                <c:pt idx="16">
                  <c:v>1999</c:v>
                </c:pt>
                <c:pt idx="17">
                  <c:v>2000</c:v>
                </c:pt>
                <c:pt idx="18">
                  <c:v>2001</c:v>
                </c:pt>
                <c:pt idx="19">
                  <c:v>2002</c:v>
                </c:pt>
                <c:pt idx="20">
                  <c:v>2003</c:v>
                </c:pt>
                <c:pt idx="21">
                  <c:v>2004</c:v>
                </c:pt>
                <c:pt idx="22">
                  <c:v>2005</c:v>
                </c:pt>
                <c:pt idx="23">
                  <c:v>2006</c:v>
                </c:pt>
                <c:pt idx="24">
                  <c:v>2007</c:v>
                </c:pt>
                <c:pt idx="25">
                  <c:v>2008</c:v>
                </c:pt>
                <c:pt idx="26">
                  <c:v>2009</c:v>
                </c:pt>
                <c:pt idx="27">
                  <c:v>2010</c:v>
                </c:pt>
                <c:pt idx="28">
                  <c:v>2011</c:v>
                </c:pt>
                <c:pt idx="29">
                  <c:v>2012</c:v>
                </c:pt>
                <c:pt idx="30">
                  <c:v>2013</c:v>
                </c:pt>
                <c:pt idx="31">
                  <c:v>2014</c:v>
                </c:pt>
                <c:pt idx="32">
                  <c:v>2015</c:v>
                </c:pt>
              </c:numCache>
            </c:numRef>
          </c:cat>
          <c:val>
            <c:numRef>
              <c:f>'Disrupted fisheries'!$B$8:$B$40</c:f>
              <c:numCache>
                <c:formatCode>General</c:formatCode>
                <c:ptCount val="33"/>
                <c:pt idx="0">
                  <c:v>9.9201034850000003</c:v>
                </c:pt>
                <c:pt idx="1">
                  <c:v>5.3153873760000003</c:v>
                </c:pt>
                <c:pt idx="2">
                  <c:v>10.48477422</c:v>
                </c:pt>
                <c:pt idx="3">
                  <c:v>10.95025547</c:v>
                </c:pt>
                <c:pt idx="4">
                  <c:v>7.5451650810000004</c:v>
                </c:pt>
                <c:pt idx="5">
                  <c:v>13.585889399999999</c:v>
                </c:pt>
                <c:pt idx="6">
                  <c:v>9.7766988080000008</c:v>
                </c:pt>
                <c:pt idx="7">
                  <c:v>9.3548886190000005</c:v>
                </c:pt>
                <c:pt idx="8">
                  <c:v>12.76334793</c:v>
                </c:pt>
                <c:pt idx="9">
                  <c:v>8.8765740290000004</c:v>
                </c:pt>
                <c:pt idx="10">
                  <c:v>14.513905250000001</c:v>
                </c:pt>
                <c:pt idx="11">
                  <c:v>10.848850840000001</c:v>
                </c:pt>
                <c:pt idx="12">
                  <c:v>16.703101669999999</c:v>
                </c:pt>
                <c:pt idx="13">
                  <c:v>12.967254240000001</c:v>
                </c:pt>
                <c:pt idx="14">
                  <c:v>9.9989203169999996</c:v>
                </c:pt>
                <c:pt idx="15">
                  <c:v>10.05105981</c:v>
                </c:pt>
                <c:pt idx="16">
                  <c:v>13.92287644</c:v>
                </c:pt>
                <c:pt idx="17">
                  <c:v>21.295937290000001</c:v>
                </c:pt>
                <c:pt idx="18">
                  <c:v>12.185998959999999</c:v>
                </c:pt>
                <c:pt idx="19">
                  <c:v>12.383974569999999</c:v>
                </c:pt>
                <c:pt idx="20">
                  <c:v>9.6506464580000006</c:v>
                </c:pt>
                <c:pt idx="21">
                  <c:v>9.2947617579999999</c:v>
                </c:pt>
                <c:pt idx="22">
                  <c:v>5.655713059</c:v>
                </c:pt>
                <c:pt idx="23">
                  <c:v>16.250992960000001</c:v>
                </c:pt>
                <c:pt idx="24">
                  <c:v>13.62593674</c:v>
                </c:pt>
                <c:pt idx="25">
                  <c:v>7.7421925969999998</c:v>
                </c:pt>
                <c:pt idx="26">
                  <c:v>15.73822578</c:v>
                </c:pt>
                <c:pt idx="27">
                  <c:v>7.2092925470000004</c:v>
                </c:pt>
                <c:pt idx="28">
                  <c:v>13.48589235</c:v>
                </c:pt>
                <c:pt idx="29">
                  <c:v>18.731435390000001</c:v>
                </c:pt>
                <c:pt idx="30">
                  <c:v>21.735240390000001</c:v>
                </c:pt>
                <c:pt idx="31">
                  <c:v>20.331703019999999</c:v>
                </c:pt>
                <c:pt idx="32">
                  <c:v>24.952111519999999</c:v>
                </c:pt>
              </c:numCache>
            </c:numRef>
          </c:val>
          <c:smooth val="0"/>
          <c:extLst>
            <c:ext xmlns:c16="http://schemas.microsoft.com/office/drawing/2014/chart" uri="{C3380CC4-5D6E-409C-BE32-E72D297353CC}">
              <c16:uniqueId val="{00000003-34F2-9249-8610-47C627CAB3AD}"/>
            </c:ext>
          </c:extLst>
        </c:ser>
        <c:dLbls>
          <c:showLegendKey val="0"/>
          <c:showVal val="0"/>
          <c:showCatName val="0"/>
          <c:showSerName val="0"/>
          <c:showPercent val="0"/>
          <c:showBubbleSize val="0"/>
        </c:dLbls>
        <c:marker val="1"/>
        <c:smooth val="0"/>
        <c:axId val="2004357984"/>
        <c:axId val="2004359616"/>
      </c:lineChart>
      <c:lineChart>
        <c:grouping val="standard"/>
        <c:varyColors val="0"/>
        <c:ser>
          <c:idx val="1"/>
          <c:order val="1"/>
          <c:tx>
            <c:strRef>
              <c:f>'Disrupted fisheries'!$C$7</c:f>
              <c:strCache>
                <c:ptCount val="1"/>
                <c:pt idx="0">
                  <c:v>Depth (feet)</c:v>
                </c:pt>
              </c:strCache>
            </c:strRef>
          </c:tx>
          <c:spPr>
            <a:ln w="28575" cap="rnd">
              <a:solidFill>
                <a:schemeClr val="accent2"/>
              </a:solidFill>
              <a:round/>
            </a:ln>
            <a:effectLst/>
          </c:spPr>
          <c:marker>
            <c:symbol val="none"/>
          </c:marker>
          <c:trendline>
            <c:spPr>
              <a:ln w="19050" cap="rnd">
                <a:solidFill>
                  <a:schemeClr val="accent2"/>
                </a:solidFill>
                <a:prstDash val="sysDot"/>
              </a:ln>
              <a:effectLst/>
            </c:spPr>
            <c:trendlineType val="linear"/>
            <c:dispRSqr val="0"/>
            <c:dispEq val="0"/>
          </c:trendline>
          <c:val>
            <c:numRef>
              <c:f>'Disrupted fisheries'!$C$8:$C$40</c:f>
              <c:numCache>
                <c:formatCode>General</c:formatCode>
                <c:ptCount val="33"/>
                <c:pt idx="0">
                  <c:v>8.3879234950000008</c:v>
                </c:pt>
                <c:pt idx="1">
                  <c:v>15.38211858</c:v>
                </c:pt>
                <c:pt idx="2">
                  <c:v>19.137328830000001</c:v>
                </c:pt>
                <c:pt idx="3">
                  <c:v>15.93009178</c:v>
                </c:pt>
                <c:pt idx="4">
                  <c:v>13.384342459999999</c:v>
                </c:pt>
                <c:pt idx="5">
                  <c:v>12.153703930000001</c:v>
                </c:pt>
                <c:pt idx="6">
                  <c:v>24.903156240000001</c:v>
                </c:pt>
                <c:pt idx="7">
                  <c:v>20.862389520000001</c:v>
                </c:pt>
                <c:pt idx="8">
                  <c:v>22.483269060000001</c:v>
                </c:pt>
                <c:pt idx="9">
                  <c:v>23.87418327</c:v>
                </c:pt>
                <c:pt idx="10">
                  <c:v>22.33973645</c:v>
                </c:pt>
                <c:pt idx="11">
                  <c:v>18.564831909999999</c:v>
                </c:pt>
                <c:pt idx="12">
                  <c:v>17.004089180000001</c:v>
                </c:pt>
                <c:pt idx="13">
                  <c:v>31.770123730000002</c:v>
                </c:pt>
                <c:pt idx="14">
                  <c:v>9.4465592090000001</c:v>
                </c:pt>
                <c:pt idx="15">
                  <c:v>30.212595180000001</c:v>
                </c:pt>
                <c:pt idx="16">
                  <c:v>28.481784919999999</c:v>
                </c:pt>
                <c:pt idx="17">
                  <c:v>32.534715650000003</c:v>
                </c:pt>
                <c:pt idx="18">
                  <c:v>26.62578306</c:v>
                </c:pt>
                <c:pt idx="19">
                  <c:v>20.627478539999998</c:v>
                </c:pt>
                <c:pt idx="20">
                  <c:v>21.08343107</c:v>
                </c:pt>
                <c:pt idx="21">
                  <c:v>25.923864999999999</c:v>
                </c:pt>
                <c:pt idx="22">
                  <c:v>26.192044379999999</c:v>
                </c:pt>
                <c:pt idx="23">
                  <c:v>21.397906330000001</c:v>
                </c:pt>
                <c:pt idx="24">
                  <c:v>26.975892900000002</c:v>
                </c:pt>
                <c:pt idx="25">
                  <c:v>18.08702173</c:v>
                </c:pt>
                <c:pt idx="26">
                  <c:v>31.67868717</c:v>
                </c:pt>
                <c:pt idx="27">
                  <c:v>30.926493489999999</c:v>
                </c:pt>
                <c:pt idx="28">
                  <c:v>31.138104500000001</c:v>
                </c:pt>
                <c:pt idx="29">
                  <c:v>21.566788320000001</c:v>
                </c:pt>
                <c:pt idx="30">
                  <c:v>29.297024660000002</c:v>
                </c:pt>
                <c:pt idx="31">
                  <c:v>31.19076617</c:v>
                </c:pt>
                <c:pt idx="32">
                  <c:v>44.014093039999999</c:v>
                </c:pt>
              </c:numCache>
            </c:numRef>
          </c:val>
          <c:smooth val="0"/>
          <c:extLst>
            <c:ext xmlns:c16="http://schemas.microsoft.com/office/drawing/2014/chart" uri="{C3380CC4-5D6E-409C-BE32-E72D297353CC}">
              <c16:uniqueId val="{00000005-34F2-9249-8610-47C627CAB3AD}"/>
            </c:ext>
          </c:extLst>
        </c:ser>
        <c:dLbls>
          <c:showLegendKey val="0"/>
          <c:showVal val="0"/>
          <c:showCatName val="0"/>
          <c:showSerName val="0"/>
          <c:showPercent val="0"/>
          <c:showBubbleSize val="0"/>
        </c:dLbls>
        <c:marker val="1"/>
        <c:smooth val="0"/>
        <c:axId val="2004216320"/>
        <c:axId val="2031634496"/>
      </c:lineChart>
      <c:dateAx>
        <c:axId val="20043579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4359616"/>
        <c:crosses val="autoZero"/>
        <c:auto val="0"/>
        <c:lblOffset val="100"/>
        <c:baseTimeUnit val="days"/>
      </c:dateAx>
      <c:valAx>
        <c:axId val="2004359616"/>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4357984"/>
        <c:crosses val="autoZero"/>
        <c:crossBetween val="between"/>
      </c:valAx>
      <c:valAx>
        <c:axId val="203163449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4216320"/>
        <c:crosses val="max"/>
        <c:crossBetween val="between"/>
      </c:valAx>
      <c:catAx>
        <c:axId val="2004216320"/>
        <c:scaling>
          <c:orientation val="minMax"/>
        </c:scaling>
        <c:delete val="1"/>
        <c:axPos val="b"/>
        <c:majorTickMark val="none"/>
        <c:minorTickMark val="none"/>
        <c:tickLblPos val="nextTo"/>
        <c:crossAx val="2031634496"/>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European</a:t>
            </a:r>
            <a:r>
              <a:rPr lang="en-GB" baseline="0"/>
              <a:t> CO2 Emission Prices, Euro/tonne</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v>Euro per tonne</c:v>
          </c:tx>
          <c:spPr>
            <a:ln w="28575" cap="rnd">
              <a:solidFill>
                <a:schemeClr val="accent1"/>
              </a:solidFill>
              <a:round/>
            </a:ln>
            <a:effectLst/>
          </c:spPr>
          <c:marker>
            <c:symbol val="none"/>
          </c:marker>
          <c:cat>
            <c:numRef>
              <c:f>'Carbon credits'!$A$2:$A$284</c:f>
              <c:numCache>
                <c:formatCode>0</c:formatCode>
                <c:ptCount val="283"/>
                <c:pt idx="0">
                  <c:v>2008.99259650919</c:v>
                </c:pt>
                <c:pt idx="282" formatCode="0.00">
                  <c:v>2019.75</c:v>
                </c:pt>
              </c:numCache>
            </c:numRef>
          </c:cat>
          <c:val>
            <c:numRef>
              <c:f>'Carbon credits'!$B$2:$B$284</c:f>
              <c:numCache>
                <c:formatCode>General</c:formatCode>
                <c:ptCount val="283"/>
                <c:pt idx="0">
                  <c:v>13.251738281813401</c:v>
                </c:pt>
                <c:pt idx="1">
                  <c:v>12.734928372119199</c:v>
                </c:pt>
                <c:pt idx="2">
                  <c:v>12.1833890474543</c:v>
                </c:pt>
                <c:pt idx="3">
                  <c:v>11.5425283513745</c:v>
                </c:pt>
                <c:pt idx="4">
                  <c:v>11.5347257332974</c:v>
                </c:pt>
                <c:pt idx="5">
                  <c:v>11.826935684788801</c:v>
                </c:pt>
                <c:pt idx="6">
                  <c:v>12.252294105402999</c:v>
                </c:pt>
                <c:pt idx="7">
                  <c:v>12.203476027735499</c:v>
                </c:pt>
                <c:pt idx="8">
                  <c:v>11.8628623020675</c:v>
                </c:pt>
                <c:pt idx="9">
                  <c:v>11.7931942693733</c:v>
                </c:pt>
                <c:pt idx="10">
                  <c:v>12.367402499610201</c:v>
                </c:pt>
                <c:pt idx="11">
                  <c:v>12.824744915316</c:v>
                </c:pt>
                <c:pt idx="12">
                  <c:v>13.367476628287401</c:v>
                </c:pt>
                <c:pt idx="13">
                  <c:v>14.070854959331401</c:v>
                </c:pt>
                <c:pt idx="14">
                  <c:v>14.3671821083654</c:v>
                </c:pt>
                <c:pt idx="15">
                  <c:v>14.3701467463061</c:v>
                </c:pt>
                <c:pt idx="16">
                  <c:v>14.400829816716399</c:v>
                </c:pt>
                <c:pt idx="17">
                  <c:v>13.796620622523699</c:v>
                </c:pt>
                <c:pt idx="18">
                  <c:v>13.3345052196428</c:v>
                </c:pt>
                <c:pt idx="19">
                  <c:v>13.0746503979118</c:v>
                </c:pt>
                <c:pt idx="20">
                  <c:v>13.7702534576438</c:v>
                </c:pt>
                <c:pt idx="21">
                  <c:v>14.3288687577709</c:v>
                </c:pt>
                <c:pt idx="22">
                  <c:v>14.5224316470169</c:v>
                </c:pt>
                <c:pt idx="23">
                  <c:v>14.5159222290479</c:v>
                </c:pt>
                <c:pt idx="24">
                  <c:v>14.4130932426634</c:v>
                </c:pt>
                <c:pt idx="25">
                  <c:v>14.2818420885497</c:v>
                </c:pt>
                <c:pt idx="26">
                  <c:v>14.055876745433601</c:v>
                </c:pt>
                <c:pt idx="27">
                  <c:v>13.6605890230261</c:v>
                </c:pt>
                <c:pt idx="28">
                  <c:v>13.5013368236077</c:v>
                </c:pt>
                <c:pt idx="29">
                  <c:v>13.765320491893</c:v>
                </c:pt>
                <c:pt idx="30">
                  <c:v>14.179722431081199</c:v>
                </c:pt>
                <c:pt idx="31">
                  <c:v>14.5675269065609</c:v>
                </c:pt>
                <c:pt idx="32">
                  <c:v>15.09719663253</c:v>
                </c:pt>
                <c:pt idx="33">
                  <c:v>15.6095060460295</c:v>
                </c:pt>
                <c:pt idx="34">
                  <c:v>16.134842286405</c:v>
                </c:pt>
                <c:pt idx="35">
                  <c:v>16.443801509985299</c:v>
                </c:pt>
                <c:pt idx="36">
                  <c:v>16.306234318598399</c:v>
                </c:pt>
                <c:pt idx="37">
                  <c:v>15.9437636021588</c:v>
                </c:pt>
                <c:pt idx="38">
                  <c:v>15.4568495667089</c:v>
                </c:pt>
                <c:pt idx="39">
                  <c:v>14.835868992165899</c:v>
                </c:pt>
                <c:pt idx="40">
                  <c:v>14.1758079369953</c:v>
                </c:pt>
                <c:pt idx="41">
                  <c:v>13.5418005355764</c:v>
                </c:pt>
                <c:pt idx="42">
                  <c:v>12.899108582906999</c:v>
                </c:pt>
                <c:pt idx="43">
                  <c:v>12.273776942707</c:v>
                </c:pt>
                <c:pt idx="44">
                  <c:v>11.558655129405199</c:v>
                </c:pt>
                <c:pt idx="45">
                  <c:v>11.236707914907001</c:v>
                </c:pt>
                <c:pt idx="46">
                  <c:v>11.7026310529442</c:v>
                </c:pt>
                <c:pt idx="47">
                  <c:v>11.749807951797001</c:v>
                </c:pt>
                <c:pt idx="48">
                  <c:v>11.413355906559</c:v>
                </c:pt>
                <c:pt idx="49">
                  <c:v>10.834333082997199</c:v>
                </c:pt>
                <c:pt idx="50">
                  <c:v>10.376893976943499</c:v>
                </c:pt>
                <c:pt idx="51">
                  <c:v>9.7920814525480697</c:v>
                </c:pt>
                <c:pt idx="52">
                  <c:v>9.3983290556653198</c:v>
                </c:pt>
                <c:pt idx="53">
                  <c:v>9.0318758333798499</c:v>
                </c:pt>
                <c:pt idx="54">
                  <c:v>8.7322409688069804</c:v>
                </c:pt>
                <c:pt idx="55">
                  <c:v>8.0822591499056102</c:v>
                </c:pt>
                <c:pt idx="56">
                  <c:v>7.4988794006658104</c:v>
                </c:pt>
                <c:pt idx="57">
                  <c:v>6.74612453194481</c:v>
                </c:pt>
                <c:pt idx="58">
                  <c:v>6.2669593977119797</c:v>
                </c:pt>
                <c:pt idx="59">
                  <c:v>5.8891110980587102</c:v>
                </c:pt>
                <c:pt idx="60">
                  <c:v>5.5069205227801401</c:v>
                </c:pt>
                <c:pt idx="61">
                  <c:v>5.1973028459213797</c:v>
                </c:pt>
                <c:pt idx="62">
                  <c:v>5.5739269338967103</c:v>
                </c:pt>
                <c:pt idx="63">
                  <c:v>5.9841665001070599</c:v>
                </c:pt>
                <c:pt idx="64">
                  <c:v>6.3835855373807</c:v>
                </c:pt>
                <c:pt idx="65">
                  <c:v>6.80901134823739</c:v>
                </c:pt>
                <c:pt idx="66">
                  <c:v>7.1332023648097396</c:v>
                </c:pt>
                <c:pt idx="67">
                  <c:v>6.4093754901835398</c:v>
                </c:pt>
                <c:pt idx="68">
                  <c:v>5.81441340926576</c:v>
                </c:pt>
                <c:pt idx="69">
                  <c:v>5.2233373214222896</c:v>
                </c:pt>
                <c:pt idx="70">
                  <c:v>5.4505212825597997</c:v>
                </c:pt>
                <c:pt idx="71">
                  <c:v>5.2125159933917997</c:v>
                </c:pt>
                <c:pt idx="72">
                  <c:v>4.9985905963276904</c:v>
                </c:pt>
                <c:pt idx="73">
                  <c:v>5.3647273774744804</c:v>
                </c:pt>
                <c:pt idx="74">
                  <c:v>5.1499817550346201</c:v>
                </c:pt>
                <c:pt idx="75">
                  <c:v>4.9712024559557397</c:v>
                </c:pt>
                <c:pt idx="76">
                  <c:v>5.3831832475226404</c:v>
                </c:pt>
                <c:pt idx="77">
                  <c:v>5.7209506011300402</c:v>
                </c:pt>
                <c:pt idx="78">
                  <c:v>5.8439199472605798</c:v>
                </c:pt>
                <c:pt idx="79">
                  <c:v>6.0126805636214602</c:v>
                </c:pt>
                <c:pt idx="80">
                  <c:v>5.9325485043643296</c:v>
                </c:pt>
                <c:pt idx="81">
                  <c:v>5.4634889764956096</c:v>
                </c:pt>
                <c:pt idx="82">
                  <c:v>5.11748696143834</c:v>
                </c:pt>
                <c:pt idx="83">
                  <c:v>4.6411697974536699</c:v>
                </c:pt>
                <c:pt idx="84">
                  <c:v>4.3476667346425097</c:v>
                </c:pt>
                <c:pt idx="85">
                  <c:v>3.7145481030884699</c:v>
                </c:pt>
                <c:pt idx="86">
                  <c:v>3.2455471754306302</c:v>
                </c:pt>
                <c:pt idx="87">
                  <c:v>2.7591771452716198</c:v>
                </c:pt>
                <c:pt idx="88">
                  <c:v>2.27280125509153</c:v>
                </c:pt>
                <c:pt idx="89">
                  <c:v>1.8095958882884899</c:v>
                </c:pt>
                <c:pt idx="90">
                  <c:v>1.2677356441672101</c:v>
                </c:pt>
                <c:pt idx="91">
                  <c:v>0.83394632750091402</c:v>
                </c:pt>
                <c:pt idx="92">
                  <c:v>1.7080358628338299</c:v>
                </c:pt>
                <c:pt idx="93">
                  <c:v>2.2762489008309101</c:v>
                </c:pt>
                <c:pt idx="94">
                  <c:v>2.2792683743628799</c:v>
                </c:pt>
                <c:pt idx="95">
                  <c:v>1.96243988828394</c:v>
                </c:pt>
                <c:pt idx="96">
                  <c:v>1.55995898999247</c:v>
                </c:pt>
                <c:pt idx="97">
                  <c:v>1.12999459280408</c:v>
                </c:pt>
                <c:pt idx="98">
                  <c:v>0.65658634328688503</c:v>
                </c:pt>
                <c:pt idx="99">
                  <c:v>0.43068780441122401</c:v>
                </c:pt>
                <c:pt idx="100">
                  <c:v>0.73664946738687198</c:v>
                </c:pt>
                <c:pt idx="101">
                  <c:v>1.24677895304214</c:v>
                </c:pt>
                <c:pt idx="102">
                  <c:v>1.73306987291648</c:v>
                </c:pt>
                <c:pt idx="103">
                  <c:v>2.16725348528733</c:v>
                </c:pt>
                <c:pt idx="104">
                  <c:v>2.5232849264346</c:v>
                </c:pt>
                <c:pt idx="105">
                  <c:v>2.8966854700830198</c:v>
                </c:pt>
                <c:pt idx="106">
                  <c:v>3.3686949858397299</c:v>
                </c:pt>
                <c:pt idx="107">
                  <c:v>3.20586364536027</c:v>
                </c:pt>
                <c:pt idx="108">
                  <c:v>2.8582882146411999</c:v>
                </c:pt>
                <c:pt idx="109">
                  <c:v>2.5030414835903798</c:v>
                </c:pt>
                <c:pt idx="110">
                  <c:v>2.13476792566368</c:v>
                </c:pt>
                <c:pt idx="111">
                  <c:v>2.32247665384401</c:v>
                </c:pt>
                <c:pt idx="112">
                  <c:v>2.5907148572569798</c:v>
                </c:pt>
                <c:pt idx="113">
                  <c:v>2.80410885695437</c:v>
                </c:pt>
                <c:pt idx="114">
                  <c:v>3.3294099372032702</c:v>
                </c:pt>
                <c:pt idx="115">
                  <c:v>3.7852697675740501</c:v>
                </c:pt>
                <c:pt idx="116">
                  <c:v>4.1739689617278497</c:v>
                </c:pt>
                <c:pt idx="117">
                  <c:v>3.77845749306069</c:v>
                </c:pt>
                <c:pt idx="118">
                  <c:v>3.45676471002347</c:v>
                </c:pt>
                <c:pt idx="119">
                  <c:v>3.1739286613541799</c:v>
                </c:pt>
                <c:pt idx="120">
                  <c:v>2.8784605381385999</c:v>
                </c:pt>
                <c:pt idx="121">
                  <c:v>3.0187989867703102</c:v>
                </c:pt>
                <c:pt idx="122">
                  <c:v>3.31076628011574</c:v>
                </c:pt>
                <c:pt idx="123">
                  <c:v>3.6754119522605402</c:v>
                </c:pt>
                <c:pt idx="124">
                  <c:v>4.1126481028884099</c:v>
                </c:pt>
                <c:pt idx="125">
                  <c:v>4.2814087192492902</c:v>
                </c:pt>
                <c:pt idx="126">
                  <c:v>4.0272555711954396</c:v>
                </c:pt>
                <c:pt idx="127">
                  <c:v>3.60843430852022</c:v>
                </c:pt>
                <c:pt idx="128">
                  <c:v>3.7645628503347899</c:v>
                </c:pt>
                <c:pt idx="129">
                  <c:v>4.1260153437165004</c:v>
                </c:pt>
                <c:pt idx="130">
                  <c:v>4.5601462158975696</c:v>
                </c:pt>
                <c:pt idx="131">
                  <c:v>4.9484330776585299</c:v>
                </c:pt>
                <c:pt idx="132">
                  <c:v>4.6655970289892501</c:v>
                </c:pt>
                <c:pt idx="133">
                  <c:v>4.8298136429383298</c:v>
                </c:pt>
                <c:pt idx="134">
                  <c:v>5.1222195144680098</c:v>
                </c:pt>
                <c:pt idx="135">
                  <c:v>5.2800744184947499</c:v>
                </c:pt>
                <c:pt idx="136">
                  <c:v>5.3979786287624902</c:v>
                </c:pt>
                <c:pt idx="137">
                  <c:v>5.6249091173515398</c:v>
                </c:pt>
                <c:pt idx="138">
                  <c:v>6.0335081440221803</c:v>
                </c:pt>
                <c:pt idx="139">
                  <c:v>6.3380635617557699</c:v>
                </c:pt>
                <c:pt idx="140">
                  <c:v>6.3505022556062096</c:v>
                </c:pt>
                <c:pt idx="141">
                  <c:v>6.1592487473975801</c:v>
                </c:pt>
                <c:pt idx="142">
                  <c:v>6.46222515581288</c:v>
                </c:pt>
                <c:pt idx="143">
                  <c:v>6.6530919026297797</c:v>
                </c:pt>
                <c:pt idx="144">
                  <c:v>6.64658248466076</c:v>
                </c:pt>
                <c:pt idx="145">
                  <c:v>6.46147400765539</c:v>
                </c:pt>
                <c:pt idx="146">
                  <c:v>5.7209900230900699</c:v>
                </c:pt>
                <c:pt idx="147">
                  <c:v>5.1477510403409203</c:v>
                </c:pt>
                <c:pt idx="148">
                  <c:v>4.6787325326198097</c:v>
                </c:pt>
                <c:pt idx="149">
                  <c:v>4.0881215173589602</c:v>
                </c:pt>
                <c:pt idx="150">
                  <c:v>3.5886895001975598</c:v>
                </c:pt>
                <c:pt idx="151">
                  <c:v>3.1630761686661</c:v>
                </c:pt>
                <c:pt idx="152">
                  <c:v>2.7331117714777098</c:v>
                </c:pt>
                <c:pt idx="153">
                  <c:v>2.3603249318558301</c:v>
                </c:pt>
                <c:pt idx="154">
                  <c:v>2.4158179997244802</c:v>
                </c:pt>
                <c:pt idx="155">
                  <c:v>2.8716602500319999</c:v>
                </c:pt>
                <c:pt idx="156">
                  <c:v>3.48528649811111</c:v>
                </c:pt>
                <c:pt idx="157">
                  <c:v>4.0550345825842999</c:v>
                </c:pt>
                <c:pt idx="158">
                  <c:v>4.2470540792635498</c:v>
                </c:pt>
                <c:pt idx="159">
                  <c:v>3.7744668187006098</c:v>
                </c:pt>
                <c:pt idx="160">
                  <c:v>3.4474536692458</c:v>
                </c:pt>
                <c:pt idx="161">
                  <c:v>3.3240975617235198</c:v>
                </c:pt>
                <c:pt idx="162">
                  <c:v>3.49917421535755</c:v>
                </c:pt>
                <c:pt idx="163">
                  <c:v>3.48950677875197</c:v>
                </c:pt>
                <c:pt idx="164">
                  <c:v>3.2847540650845399</c:v>
                </c:pt>
                <c:pt idx="165">
                  <c:v>2.9050096300367598</c:v>
                </c:pt>
                <c:pt idx="166">
                  <c:v>2.4516933151822302</c:v>
                </c:pt>
                <c:pt idx="167">
                  <c:v>2.4909751674435499</c:v>
                </c:pt>
                <c:pt idx="168">
                  <c:v>2.5940095209307099</c:v>
                </c:pt>
                <c:pt idx="169">
                  <c:v>2.55216976946503</c:v>
                </c:pt>
                <c:pt idx="170">
                  <c:v>2.2756497580688899</c:v>
                </c:pt>
                <c:pt idx="171">
                  <c:v>2.1965059114586598</c:v>
                </c:pt>
                <c:pt idx="172">
                  <c:v>2.08736088780097</c:v>
                </c:pt>
                <c:pt idx="173">
                  <c:v>1.93400360323124</c:v>
                </c:pt>
                <c:pt idx="174">
                  <c:v>2.17224062959676</c:v>
                </c:pt>
                <c:pt idx="175">
                  <c:v>2.49574415914979</c:v>
                </c:pt>
                <c:pt idx="176">
                  <c:v>2.8595212163507799</c:v>
                </c:pt>
                <c:pt idx="177">
                  <c:v>3.2327899095247501</c:v>
                </c:pt>
                <c:pt idx="178">
                  <c:v>3.6582010703287202</c:v>
                </c:pt>
                <c:pt idx="179">
                  <c:v>4.1212716566467602</c:v>
                </c:pt>
                <c:pt idx="180">
                  <c:v>4.61719432027098</c:v>
                </c:pt>
                <c:pt idx="181">
                  <c:v>4.9343818125508596</c:v>
                </c:pt>
                <c:pt idx="182">
                  <c:v>5.1678818109615099</c:v>
                </c:pt>
                <c:pt idx="183">
                  <c:v>5.1613723929924999</c:v>
                </c:pt>
                <c:pt idx="184">
                  <c:v>5.0858076874433102</c:v>
                </c:pt>
                <c:pt idx="185">
                  <c:v>5.7500733077436701</c:v>
                </c:pt>
                <c:pt idx="186">
                  <c:v>6.5026406557898904</c:v>
                </c:pt>
                <c:pt idx="187">
                  <c:v>7.07430622287725</c:v>
                </c:pt>
                <c:pt idx="188">
                  <c:v>7.4919100775873302</c:v>
                </c:pt>
                <c:pt idx="189">
                  <c:v>7.8061589823838702</c:v>
                </c:pt>
                <c:pt idx="190">
                  <c:v>8.1291715487156697</c:v>
                </c:pt>
                <c:pt idx="191">
                  <c:v>8.7022991910641796</c:v>
                </c:pt>
                <c:pt idx="192">
                  <c:v>9.0322857684913291</c:v>
                </c:pt>
                <c:pt idx="193">
                  <c:v>9.4664781708938097</c:v>
                </c:pt>
                <c:pt idx="194">
                  <c:v>9.9932969966041902</c:v>
                </c:pt>
                <c:pt idx="195">
                  <c:v>10.3609166294505</c:v>
                </c:pt>
                <c:pt idx="196">
                  <c:v>10.9022097072452</c:v>
                </c:pt>
                <c:pt idx="197">
                  <c:v>11.335209009354401</c:v>
                </c:pt>
                <c:pt idx="198">
                  <c:v>11.7589184200347</c:v>
                </c:pt>
                <c:pt idx="199">
                  <c:v>12.165258728214001</c:v>
                </c:pt>
                <c:pt idx="200">
                  <c:v>12.7270700838418</c:v>
                </c:pt>
                <c:pt idx="201">
                  <c:v>13.3696565561317</c:v>
                </c:pt>
                <c:pt idx="202">
                  <c:v>14.0209275796722</c:v>
                </c:pt>
                <c:pt idx="203">
                  <c:v>14.4709889191776</c:v>
                </c:pt>
                <c:pt idx="204">
                  <c:v>14.051138918385</c:v>
                </c:pt>
                <c:pt idx="205">
                  <c:v>13.7361832950454</c:v>
                </c:pt>
                <c:pt idx="206">
                  <c:v>13.330165874027999</c:v>
                </c:pt>
                <c:pt idx="207">
                  <c:v>14.4619586266829</c:v>
                </c:pt>
                <c:pt idx="208">
                  <c:v>15.058259722419001</c:v>
                </c:pt>
                <c:pt idx="209">
                  <c:v>15.449044018621301</c:v>
                </c:pt>
                <c:pt idx="210">
                  <c:v>16.000464677859199</c:v>
                </c:pt>
                <c:pt idx="211">
                  <c:v>16.465066194686099</c:v>
                </c:pt>
                <c:pt idx="212">
                  <c:v>17.067139411192699</c:v>
                </c:pt>
                <c:pt idx="213">
                  <c:v>17.741598538173498</c:v>
                </c:pt>
                <c:pt idx="214">
                  <c:v>18.2423725001637</c:v>
                </c:pt>
                <c:pt idx="215">
                  <c:v>18.7865692184069</c:v>
                </c:pt>
                <c:pt idx="216">
                  <c:v>19.324976235816401</c:v>
                </c:pt>
                <c:pt idx="217">
                  <c:v>19.921271471531401</c:v>
                </c:pt>
                <c:pt idx="218">
                  <c:v>20.464020764566101</c:v>
                </c:pt>
                <c:pt idx="219">
                  <c:v>20.9575663905458</c:v>
                </c:pt>
                <c:pt idx="220">
                  <c:v>21.3570030078827</c:v>
                </c:pt>
                <c:pt idx="221">
                  <c:v>21.775247362897598</c:v>
                </c:pt>
                <c:pt idx="222">
                  <c:v>22.168054098877501</c:v>
                </c:pt>
                <c:pt idx="223">
                  <c:v>22.6435442673863</c:v>
                </c:pt>
                <c:pt idx="224">
                  <c:v>21.401565538237001</c:v>
                </c:pt>
                <c:pt idx="225">
                  <c:v>20.841376822448101</c:v>
                </c:pt>
                <c:pt idx="226">
                  <c:v>20.250792177282101</c:v>
                </c:pt>
                <c:pt idx="227">
                  <c:v>19.673234358992001</c:v>
                </c:pt>
                <c:pt idx="228">
                  <c:v>19.0913342650766</c:v>
                </c:pt>
                <c:pt idx="229">
                  <c:v>18.444220926497199</c:v>
                </c:pt>
                <c:pt idx="230">
                  <c:v>18.296416544636401</c:v>
                </c:pt>
                <c:pt idx="231">
                  <c:v>18.7740141232285</c:v>
                </c:pt>
                <c:pt idx="232">
                  <c:v>19.373212999391999</c:v>
                </c:pt>
                <c:pt idx="233">
                  <c:v>20.172156554318899</c:v>
                </c:pt>
                <c:pt idx="234">
                  <c:v>20.9320196286181</c:v>
                </c:pt>
                <c:pt idx="235">
                  <c:v>21.726620907919699</c:v>
                </c:pt>
                <c:pt idx="236">
                  <c:v>22.499510809094801</c:v>
                </c:pt>
                <c:pt idx="237">
                  <c:v>23.389571831899701</c:v>
                </c:pt>
                <c:pt idx="238">
                  <c:v>23.832501525742501</c:v>
                </c:pt>
                <c:pt idx="239">
                  <c:v>23.095016113967301</c:v>
                </c:pt>
                <c:pt idx="240">
                  <c:v>22.7105096583552</c:v>
                </c:pt>
                <c:pt idx="241">
                  <c:v>22.082283167738499</c:v>
                </c:pt>
                <c:pt idx="242">
                  <c:v>21.452618041944898</c:v>
                </c:pt>
                <c:pt idx="243">
                  <c:v>20.818610640526</c:v>
                </c:pt>
                <c:pt idx="244">
                  <c:v>20.2106568928589</c:v>
                </c:pt>
                <c:pt idx="245">
                  <c:v>19.580982977033699</c:v>
                </c:pt>
                <c:pt idx="246">
                  <c:v>19.073423947770799</c:v>
                </c:pt>
                <c:pt idx="247">
                  <c:v>18.315831771167002</c:v>
                </c:pt>
                <c:pt idx="248">
                  <c:v>19.873131398303599</c:v>
                </c:pt>
                <c:pt idx="249">
                  <c:v>20.475219264862901</c:v>
                </c:pt>
                <c:pt idx="250">
                  <c:v>20.920993998943398</c:v>
                </c:pt>
                <c:pt idx="251">
                  <c:v>21.3001988934782</c:v>
                </c:pt>
                <c:pt idx="252">
                  <c:v>21.851632737763499</c:v>
                </c:pt>
                <c:pt idx="253">
                  <c:v>22.7026836001939</c:v>
                </c:pt>
                <c:pt idx="254">
                  <c:v>22.368319587014899</c:v>
                </c:pt>
                <c:pt idx="255">
                  <c:v>23.9662242769319</c:v>
                </c:pt>
                <c:pt idx="256">
                  <c:v>23.340954166953399</c:v>
                </c:pt>
                <c:pt idx="257">
                  <c:v>24.695709001917301</c:v>
                </c:pt>
                <c:pt idx="258">
                  <c:v>24.313588746891799</c:v>
                </c:pt>
                <c:pt idx="259">
                  <c:v>25.425164426797402</c:v>
                </c:pt>
                <c:pt idx="260">
                  <c:v>25.147270506820998</c:v>
                </c:pt>
                <c:pt idx="261">
                  <c:v>26.293584391728899</c:v>
                </c:pt>
                <c:pt idx="262">
                  <c:v>26.015690471752499</c:v>
                </c:pt>
                <c:pt idx="263">
                  <c:v>27.289304524738601</c:v>
                </c:pt>
                <c:pt idx="264">
                  <c:v>26.884110436684001</c:v>
                </c:pt>
                <c:pt idx="265">
                  <c:v>27.806773686804998</c:v>
                </c:pt>
                <c:pt idx="266">
                  <c:v>27.144436013442199</c:v>
                </c:pt>
                <c:pt idx="267">
                  <c:v>26.802785064041899</c:v>
                </c:pt>
                <c:pt idx="268">
                  <c:v>26.372593381749901</c:v>
                </c:pt>
                <c:pt idx="269">
                  <c:v>25.970915648816099</c:v>
                </c:pt>
                <c:pt idx="270">
                  <c:v>25.667675539451899</c:v>
                </c:pt>
                <c:pt idx="271">
                  <c:v>26.518713216834801</c:v>
                </c:pt>
                <c:pt idx="272">
                  <c:v>26.970296696817499</c:v>
                </c:pt>
                <c:pt idx="273">
                  <c:v>27.4392273042223</c:v>
                </c:pt>
                <c:pt idx="274">
                  <c:v>28.191832742405602</c:v>
                </c:pt>
                <c:pt idx="275">
                  <c:v>28.9241405325496</c:v>
                </c:pt>
                <c:pt idx="276">
                  <c:v>29.4104446374714</c:v>
                </c:pt>
                <c:pt idx="277">
                  <c:v>29.818636126311901</c:v>
                </c:pt>
                <c:pt idx="278">
                  <c:v>28.741637500828801</c:v>
                </c:pt>
                <c:pt idx="279">
                  <c:v>28.3508063244578</c:v>
                </c:pt>
                <c:pt idx="280">
                  <c:v>27.942597255553999</c:v>
                </c:pt>
                <c:pt idx="281">
                  <c:v>27.534388186650201</c:v>
                </c:pt>
                <c:pt idx="282">
                  <c:v>26.967897657457499</c:v>
                </c:pt>
              </c:numCache>
            </c:numRef>
          </c:val>
          <c:smooth val="0"/>
          <c:extLst>
            <c:ext xmlns:c16="http://schemas.microsoft.com/office/drawing/2014/chart" uri="{C3380CC4-5D6E-409C-BE32-E72D297353CC}">
              <c16:uniqueId val="{00000000-33A7-7444-AB06-07ECE55238E4}"/>
            </c:ext>
          </c:extLst>
        </c:ser>
        <c:dLbls>
          <c:showLegendKey val="0"/>
          <c:showVal val="0"/>
          <c:showCatName val="0"/>
          <c:showSerName val="0"/>
          <c:showPercent val="0"/>
          <c:showBubbleSize val="0"/>
        </c:dLbls>
        <c:smooth val="0"/>
        <c:axId val="461681231"/>
        <c:axId val="2138922800"/>
      </c:lineChart>
      <c:catAx>
        <c:axId val="461681231"/>
        <c:scaling>
          <c:orientation val="minMax"/>
        </c:scaling>
        <c:delete val="0"/>
        <c:axPos val="b"/>
        <c:numFmt formatCode="0"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38922800"/>
        <c:crosses val="autoZero"/>
        <c:auto val="0"/>
        <c:lblAlgn val="ctr"/>
        <c:lblOffset val="100"/>
        <c:noMultiLvlLbl val="0"/>
      </c:catAx>
      <c:valAx>
        <c:axId val="213892280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6168123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Atomospheric pollutant</a:t>
            </a:r>
            <a:r>
              <a:rPr lang="en-GB" baseline="0"/>
              <a:t> sources </a:t>
            </a:r>
            <a:r>
              <a:rPr lang="en-GB"/>
              <a:t> mt/year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strRef>
              <c:f>'Air Pollution Sources'!$B$1</c:f>
              <c:strCache>
                <c:ptCount val="1"/>
                <c:pt idx="0">
                  <c:v>Sulphur Dioxide SO2</c:v>
                </c:pt>
              </c:strCache>
            </c:strRef>
          </c:tx>
          <c:spPr>
            <a:solidFill>
              <a:schemeClr val="accent1"/>
            </a:solidFill>
            <a:ln>
              <a:noFill/>
            </a:ln>
            <a:effectLst/>
          </c:spPr>
          <c:invertIfNegative val="0"/>
          <c:cat>
            <c:strRef>
              <c:f>'Air Pollution Sources'!$A$2:$A$7</c:f>
              <c:strCache>
                <c:ptCount val="6"/>
                <c:pt idx="0">
                  <c:v>Transport</c:v>
                </c:pt>
                <c:pt idx="1">
                  <c:v>Industry</c:v>
                </c:pt>
                <c:pt idx="2">
                  <c:v>Agriculture</c:v>
                </c:pt>
                <c:pt idx="3">
                  <c:v>Power</c:v>
                </c:pt>
                <c:pt idx="4">
                  <c:v>Buildings</c:v>
                </c:pt>
                <c:pt idx="5">
                  <c:v>Waste</c:v>
                </c:pt>
              </c:strCache>
            </c:strRef>
          </c:cat>
          <c:val>
            <c:numRef>
              <c:f>'Air Pollution Sources'!$B$2:$B$7</c:f>
              <c:numCache>
                <c:formatCode>General</c:formatCode>
                <c:ptCount val="6"/>
                <c:pt idx="0">
                  <c:v>10</c:v>
                </c:pt>
                <c:pt idx="1">
                  <c:v>37</c:v>
                </c:pt>
                <c:pt idx="2">
                  <c:v>0</c:v>
                </c:pt>
                <c:pt idx="3">
                  <c:v>25</c:v>
                </c:pt>
                <c:pt idx="4">
                  <c:v>8</c:v>
                </c:pt>
                <c:pt idx="5">
                  <c:v>0</c:v>
                </c:pt>
              </c:numCache>
            </c:numRef>
          </c:val>
          <c:extLst>
            <c:ext xmlns:c16="http://schemas.microsoft.com/office/drawing/2014/chart" uri="{C3380CC4-5D6E-409C-BE32-E72D297353CC}">
              <c16:uniqueId val="{00000000-5ACA-F349-B1EF-9A9D64604337}"/>
            </c:ext>
          </c:extLst>
        </c:ser>
        <c:ser>
          <c:idx val="1"/>
          <c:order val="1"/>
          <c:tx>
            <c:strRef>
              <c:f>'Air Pollution Sources'!$C$1</c:f>
              <c:strCache>
                <c:ptCount val="1"/>
                <c:pt idx="0">
                  <c:v>Nitrogen Oxides Nox</c:v>
                </c:pt>
              </c:strCache>
            </c:strRef>
          </c:tx>
          <c:spPr>
            <a:solidFill>
              <a:schemeClr val="accent2"/>
            </a:solidFill>
            <a:ln>
              <a:noFill/>
            </a:ln>
            <a:effectLst/>
          </c:spPr>
          <c:invertIfNegative val="0"/>
          <c:cat>
            <c:strRef>
              <c:f>'Air Pollution Sources'!$A$2:$A$7</c:f>
              <c:strCache>
                <c:ptCount val="6"/>
                <c:pt idx="0">
                  <c:v>Transport</c:v>
                </c:pt>
                <c:pt idx="1">
                  <c:v>Industry</c:v>
                </c:pt>
                <c:pt idx="2">
                  <c:v>Agriculture</c:v>
                </c:pt>
                <c:pt idx="3">
                  <c:v>Power</c:v>
                </c:pt>
                <c:pt idx="4">
                  <c:v>Buildings</c:v>
                </c:pt>
                <c:pt idx="5">
                  <c:v>Waste</c:v>
                </c:pt>
              </c:strCache>
            </c:strRef>
          </c:cat>
          <c:val>
            <c:numRef>
              <c:f>'Air Pollution Sources'!$C$2:$C$7</c:f>
              <c:numCache>
                <c:formatCode>General</c:formatCode>
                <c:ptCount val="6"/>
                <c:pt idx="0">
                  <c:v>62</c:v>
                </c:pt>
                <c:pt idx="1">
                  <c:v>22</c:v>
                </c:pt>
                <c:pt idx="2">
                  <c:v>0</c:v>
                </c:pt>
                <c:pt idx="3">
                  <c:v>18</c:v>
                </c:pt>
                <c:pt idx="4">
                  <c:v>4</c:v>
                </c:pt>
                <c:pt idx="5">
                  <c:v>0</c:v>
                </c:pt>
              </c:numCache>
            </c:numRef>
          </c:val>
          <c:extLst>
            <c:ext xmlns:c16="http://schemas.microsoft.com/office/drawing/2014/chart" uri="{C3380CC4-5D6E-409C-BE32-E72D297353CC}">
              <c16:uniqueId val="{00000001-5ACA-F349-B1EF-9A9D64604337}"/>
            </c:ext>
          </c:extLst>
        </c:ser>
        <c:ser>
          <c:idx val="2"/>
          <c:order val="2"/>
          <c:tx>
            <c:strRef>
              <c:f>'Air Pollution Sources'!$D$1</c:f>
              <c:strCache>
                <c:ptCount val="1"/>
                <c:pt idx="0">
                  <c:v>Particles PM2.5</c:v>
                </c:pt>
              </c:strCache>
            </c:strRef>
          </c:tx>
          <c:spPr>
            <a:solidFill>
              <a:schemeClr val="accent3"/>
            </a:solidFill>
            <a:ln>
              <a:noFill/>
            </a:ln>
            <a:effectLst/>
          </c:spPr>
          <c:invertIfNegative val="0"/>
          <c:cat>
            <c:strRef>
              <c:f>'Air Pollution Sources'!$A$2:$A$7</c:f>
              <c:strCache>
                <c:ptCount val="6"/>
                <c:pt idx="0">
                  <c:v>Transport</c:v>
                </c:pt>
                <c:pt idx="1">
                  <c:v>Industry</c:v>
                </c:pt>
                <c:pt idx="2">
                  <c:v>Agriculture</c:v>
                </c:pt>
                <c:pt idx="3">
                  <c:v>Power</c:v>
                </c:pt>
                <c:pt idx="4">
                  <c:v>Buildings</c:v>
                </c:pt>
                <c:pt idx="5">
                  <c:v>Waste</c:v>
                </c:pt>
              </c:strCache>
            </c:strRef>
          </c:cat>
          <c:val>
            <c:numRef>
              <c:f>'Air Pollution Sources'!$D$2:$D$7</c:f>
              <c:numCache>
                <c:formatCode>General</c:formatCode>
                <c:ptCount val="6"/>
                <c:pt idx="0">
                  <c:v>4</c:v>
                </c:pt>
                <c:pt idx="1">
                  <c:v>8</c:v>
                </c:pt>
                <c:pt idx="2">
                  <c:v>0</c:v>
                </c:pt>
                <c:pt idx="3">
                  <c:v>2</c:v>
                </c:pt>
                <c:pt idx="4">
                  <c:v>18</c:v>
                </c:pt>
                <c:pt idx="5">
                  <c:v>0</c:v>
                </c:pt>
              </c:numCache>
            </c:numRef>
          </c:val>
          <c:extLst>
            <c:ext xmlns:c16="http://schemas.microsoft.com/office/drawing/2014/chart" uri="{C3380CC4-5D6E-409C-BE32-E72D297353CC}">
              <c16:uniqueId val="{00000002-5ACA-F349-B1EF-9A9D64604337}"/>
            </c:ext>
          </c:extLst>
        </c:ser>
        <c:ser>
          <c:idx val="3"/>
          <c:order val="3"/>
          <c:tx>
            <c:strRef>
              <c:f>'Air Pollution Sources'!$E$1</c:f>
              <c:strCache>
                <c:ptCount val="1"/>
                <c:pt idx="0">
                  <c:v>Ammonia NH3</c:v>
                </c:pt>
              </c:strCache>
            </c:strRef>
          </c:tx>
          <c:spPr>
            <a:solidFill>
              <a:schemeClr val="accent4"/>
            </a:solidFill>
            <a:ln>
              <a:noFill/>
            </a:ln>
            <a:effectLst/>
          </c:spPr>
          <c:invertIfNegative val="0"/>
          <c:cat>
            <c:strRef>
              <c:f>'Air Pollution Sources'!$A$2:$A$7</c:f>
              <c:strCache>
                <c:ptCount val="6"/>
                <c:pt idx="0">
                  <c:v>Transport</c:v>
                </c:pt>
                <c:pt idx="1">
                  <c:v>Industry</c:v>
                </c:pt>
                <c:pt idx="2">
                  <c:v>Agriculture</c:v>
                </c:pt>
                <c:pt idx="3">
                  <c:v>Power</c:v>
                </c:pt>
                <c:pt idx="4">
                  <c:v>Buildings</c:v>
                </c:pt>
                <c:pt idx="5">
                  <c:v>Waste</c:v>
                </c:pt>
              </c:strCache>
            </c:strRef>
          </c:cat>
          <c:val>
            <c:numRef>
              <c:f>'Air Pollution Sources'!$E$2:$E$7</c:f>
              <c:numCache>
                <c:formatCode>General</c:formatCode>
                <c:ptCount val="6"/>
                <c:pt idx="0">
                  <c:v>0</c:v>
                </c:pt>
                <c:pt idx="1">
                  <c:v>0</c:v>
                </c:pt>
                <c:pt idx="2">
                  <c:v>54</c:v>
                </c:pt>
                <c:pt idx="3">
                  <c:v>0</c:v>
                </c:pt>
                <c:pt idx="4">
                  <c:v>0</c:v>
                </c:pt>
                <c:pt idx="5">
                  <c:v>5</c:v>
                </c:pt>
              </c:numCache>
            </c:numRef>
          </c:val>
          <c:extLst>
            <c:ext xmlns:c16="http://schemas.microsoft.com/office/drawing/2014/chart" uri="{C3380CC4-5D6E-409C-BE32-E72D297353CC}">
              <c16:uniqueId val="{00000003-5ACA-F349-B1EF-9A9D64604337}"/>
            </c:ext>
          </c:extLst>
        </c:ser>
        <c:dLbls>
          <c:showLegendKey val="0"/>
          <c:showVal val="0"/>
          <c:showCatName val="0"/>
          <c:showSerName val="0"/>
          <c:showPercent val="0"/>
          <c:showBubbleSize val="0"/>
        </c:dLbls>
        <c:gapWidth val="150"/>
        <c:overlap val="100"/>
        <c:axId val="1806794992"/>
        <c:axId val="1806796624"/>
      </c:barChart>
      <c:catAx>
        <c:axId val="18067949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6796624"/>
        <c:crosses val="autoZero"/>
        <c:auto val="1"/>
        <c:lblAlgn val="ctr"/>
        <c:lblOffset val="100"/>
        <c:noMultiLvlLbl val="0"/>
      </c:catAx>
      <c:valAx>
        <c:axId val="18067966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067949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'Clean Air Tech '!$A$1</c:f>
              <c:strCache>
                <c:ptCount val="1"/>
                <c:pt idx="0">
                  <c:v>Global Air Pollution Control Market 2018 - 2024 ($bn)</c:v>
                </c:pt>
              </c:strCache>
            </c:strRef>
          </c:tx>
          <c:spPr>
            <a:ln w="28575" cap="rnd">
              <a:solidFill>
                <a:schemeClr val="accent1"/>
              </a:solidFill>
              <a:round/>
            </a:ln>
            <a:effectLst/>
          </c:spPr>
          <c:marker>
            <c:symbol val="none"/>
          </c:marker>
          <c:cat>
            <c:numRef>
              <c:f>'Clean Air Tech '!$A$3:$A$9</c:f>
              <c:numCache>
                <c:formatCode>General</c:formatCode>
                <c:ptCount val="7"/>
                <c:pt idx="0">
                  <c:v>2018</c:v>
                </c:pt>
                <c:pt idx="1">
                  <c:v>2019</c:v>
                </c:pt>
                <c:pt idx="2">
                  <c:v>2020</c:v>
                </c:pt>
                <c:pt idx="3">
                  <c:v>2021</c:v>
                </c:pt>
                <c:pt idx="4">
                  <c:v>2022</c:v>
                </c:pt>
                <c:pt idx="5">
                  <c:v>2023</c:v>
                </c:pt>
                <c:pt idx="6">
                  <c:v>2024</c:v>
                </c:pt>
              </c:numCache>
            </c:numRef>
          </c:cat>
          <c:val>
            <c:numRef>
              <c:f>'Clean Air Tech '!$B$3:$B$9</c:f>
              <c:numCache>
                <c:formatCode>0</c:formatCode>
                <c:ptCount val="7"/>
                <c:pt idx="0">
                  <c:v>104.93935999999999</c:v>
                </c:pt>
                <c:pt idx="1">
                  <c:v>111.55053967999999</c:v>
                </c:pt>
                <c:pt idx="2">
                  <c:v>118.57822367983998</c:v>
                </c:pt>
                <c:pt idx="3">
                  <c:v>126.0486517716699</c:v>
                </c:pt>
                <c:pt idx="4">
                  <c:v>133.98971683328509</c:v>
                </c:pt>
                <c:pt idx="5">
                  <c:v>142.43106899378205</c:v>
                </c:pt>
                <c:pt idx="6">
                  <c:v>151.40422634039032</c:v>
                </c:pt>
              </c:numCache>
            </c:numRef>
          </c:val>
          <c:smooth val="0"/>
          <c:extLst>
            <c:ext xmlns:c16="http://schemas.microsoft.com/office/drawing/2014/chart" uri="{C3380CC4-5D6E-409C-BE32-E72D297353CC}">
              <c16:uniqueId val="{00000000-6FB0-7849-9B08-C82B42F49B47}"/>
            </c:ext>
          </c:extLst>
        </c:ser>
        <c:dLbls>
          <c:showLegendKey val="0"/>
          <c:showVal val="0"/>
          <c:showCatName val="0"/>
          <c:showSerName val="0"/>
          <c:showPercent val="0"/>
          <c:showBubbleSize val="0"/>
        </c:dLbls>
        <c:smooth val="0"/>
        <c:axId val="1863544272"/>
        <c:axId val="1799596768"/>
      </c:lineChart>
      <c:catAx>
        <c:axId val="1863544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9596768"/>
        <c:crosses val="autoZero"/>
        <c:auto val="1"/>
        <c:lblAlgn val="ctr"/>
        <c:lblOffset val="100"/>
        <c:noMultiLvlLbl val="0"/>
      </c:catAx>
      <c:valAx>
        <c:axId val="1799596768"/>
        <c:scaling>
          <c:orientation val="minMax"/>
          <c:min val="100"/>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354427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'Climate Food Crisis'!$B$1</c:f>
              <c:strCache>
                <c:ptCount val="1"/>
                <c:pt idx="0">
                  <c:v>Number of people (m) suffering food-insecurity due to climate shocks</c:v>
                </c:pt>
              </c:strCache>
            </c:strRef>
          </c:tx>
          <c:spPr>
            <a:solidFill>
              <a:schemeClr val="accent1"/>
            </a:solidFill>
            <a:ln>
              <a:noFill/>
            </a:ln>
            <a:effectLst/>
          </c:spPr>
          <c:invertIfNegative val="0"/>
          <c:cat>
            <c:strRef>
              <c:f>'Climate Food Crisis'!$A$2:$A$5</c:f>
              <c:strCache>
                <c:ptCount val="4"/>
                <c:pt idx="0">
                  <c:v>Ethiopia</c:v>
                </c:pt>
                <c:pt idx="1">
                  <c:v>Malawi</c:v>
                </c:pt>
                <c:pt idx="2">
                  <c:v>Zimbabwe</c:v>
                </c:pt>
                <c:pt idx="3">
                  <c:v>Kenya</c:v>
                </c:pt>
              </c:strCache>
            </c:strRef>
          </c:cat>
          <c:val>
            <c:numRef>
              <c:f>'Climate Food Crisis'!$B$2:$B$5</c:f>
              <c:numCache>
                <c:formatCode>General</c:formatCode>
                <c:ptCount val="4"/>
                <c:pt idx="0">
                  <c:v>8.5</c:v>
                </c:pt>
                <c:pt idx="1">
                  <c:v>5.0999999999999996</c:v>
                </c:pt>
                <c:pt idx="2">
                  <c:v>4.0999999999999996</c:v>
                </c:pt>
                <c:pt idx="3">
                  <c:v>3.4</c:v>
                </c:pt>
              </c:numCache>
            </c:numRef>
          </c:val>
          <c:extLst>
            <c:ext xmlns:c16="http://schemas.microsoft.com/office/drawing/2014/chart" uri="{C3380CC4-5D6E-409C-BE32-E72D297353CC}">
              <c16:uniqueId val="{00000000-F494-2349-A728-90AB8E05AE62}"/>
            </c:ext>
          </c:extLst>
        </c:ser>
        <c:dLbls>
          <c:showLegendKey val="0"/>
          <c:showVal val="0"/>
          <c:showCatName val="0"/>
          <c:showSerName val="0"/>
          <c:showPercent val="0"/>
          <c:showBubbleSize val="0"/>
        </c:dLbls>
        <c:gapWidth val="182"/>
        <c:axId val="1864374112"/>
        <c:axId val="1820144880"/>
      </c:barChart>
      <c:catAx>
        <c:axId val="18643741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20144880"/>
        <c:crosses val="autoZero"/>
        <c:auto val="1"/>
        <c:lblAlgn val="ctr"/>
        <c:lblOffset val="100"/>
        <c:noMultiLvlLbl val="0"/>
      </c:catAx>
      <c:valAx>
        <c:axId val="182014488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6437411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 Temp vs World Bank CO2'!$C$3</c:f>
              <c:strCache>
                <c:ptCount val="1"/>
                <c:pt idx="0">
                  <c:v>Year vs Actual Temp in Degrees C</c:v>
                </c:pt>
              </c:strCache>
            </c:strRef>
          </c:tx>
          <c:spPr>
            <a:ln w="28575" cap="rnd">
              <a:solidFill>
                <a:schemeClr val="accent1"/>
              </a:solidFill>
              <a:round/>
            </a:ln>
            <a:effectLst/>
          </c:spPr>
          <c:marker>
            <c:symbol val="none"/>
          </c:marker>
          <c:cat>
            <c:numRef>
              <c:f>'NASA Temp vs World Bank CO2'!$A$5:$A$141</c:f>
              <c:numCache>
                <c:formatCode>General</c:formatCode>
                <c:ptCount val="137"/>
                <c:pt idx="0">
                  <c:v>1880</c:v>
                </c:pt>
                <c:pt idx="1">
                  <c:v>1881</c:v>
                </c:pt>
                <c:pt idx="2">
                  <c:v>1882</c:v>
                </c:pt>
                <c:pt idx="3">
                  <c:v>1883</c:v>
                </c:pt>
                <c:pt idx="4">
                  <c:v>1884</c:v>
                </c:pt>
                <c:pt idx="5">
                  <c:v>1885</c:v>
                </c:pt>
                <c:pt idx="6">
                  <c:v>1886</c:v>
                </c:pt>
                <c:pt idx="7">
                  <c:v>1887</c:v>
                </c:pt>
                <c:pt idx="8">
                  <c:v>1888</c:v>
                </c:pt>
                <c:pt idx="9">
                  <c:v>1889</c:v>
                </c:pt>
                <c:pt idx="10">
                  <c:v>1890</c:v>
                </c:pt>
                <c:pt idx="11">
                  <c:v>1891</c:v>
                </c:pt>
                <c:pt idx="12">
                  <c:v>1892</c:v>
                </c:pt>
                <c:pt idx="13">
                  <c:v>1893</c:v>
                </c:pt>
                <c:pt idx="14">
                  <c:v>1894</c:v>
                </c:pt>
                <c:pt idx="15">
                  <c:v>1895</c:v>
                </c:pt>
                <c:pt idx="16">
                  <c:v>1896</c:v>
                </c:pt>
                <c:pt idx="17">
                  <c:v>1897</c:v>
                </c:pt>
                <c:pt idx="18">
                  <c:v>1898</c:v>
                </c:pt>
                <c:pt idx="19">
                  <c:v>1899</c:v>
                </c:pt>
                <c:pt idx="20">
                  <c:v>1900</c:v>
                </c:pt>
                <c:pt idx="21">
                  <c:v>1901</c:v>
                </c:pt>
                <c:pt idx="22">
                  <c:v>1902</c:v>
                </c:pt>
                <c:pt idx="23">
                  <c:v>1903</c:v>
                </c:pt>
                <c:pt idx="24">
                  <c:v>1904</c:v>
                </c:pt>
                <c:pt idx="25">
                  <c:v>1905</c:v>
                </c:pt>
                <c:pt idx="26">
                  <c:v>1906</c:v>
                </c:pt>
                <c:pt idx="27">
                  <c:v>1907</c:v>
                </c:pt>
                <c:pt idx="28">
                  <c:v>1908</c:v>
                </c:pt>
                <c:pt idx="29">
                  <c:v>1909</c:v>
                </c:pt>
                <c:pt idx="30">
                  <c:v>1910</c:v>
                </c:pt>
                <c:pt idx="31">
                  <c:v>1911</c:v>
                </c:pt>
                <c:pt idx="32">
                  <c:v>1912</c:v>
                </c:pt>
                <c:pt idx="33">
                  <c:v>1913</c:v>
                </c:pt>
                <c:pt idx="34">
                  <c:v>1914</c:v>
                </c:pt>
                <c:pt idx="35">
                  <c:v>1915</c:v>
                </c:pt>
                <c:pt idx="36">
                  <c:v>1916</c:v>
                </c:pt>
                <c:pt idx="37">
                  <c:v>1917</c:v>
                </c:pt>
                <c:pt idx="38">
                  <c:v>1918</c:v>
                </c:pt>
                <c:pt idx="39">
                  <c:v>1919</c:v>
                </c:pt>
                <c:pt idx="40">
                  <c:v>1920</c:v>
                </c:pt>
                <c:pt idx="41">
                  <c:v>1921</c:v>
                </c:pt>
                <c:pt idx="42">
                  <c:v>1922</c:v>
                </c:pt>
                <c:pt idx="43">
                  <c:v>1923</c:v>
                </c:pt>
                <c:pt idx="44">
                  <c:v>1924</c:v>
                </c:pt>
                <c:pt idx="45">
                  <c:v>1925</c:v>
                </c:pt>
                <c:pt idx="46">
                  <c:v>1926</c:v>
                </c:pt>
                <c:pt idx="47">
                  <c:v>1927</c:v>
                </c:pt>
                <c:pt idx="48">
                  <c:v>1928</c:v>
                </c:pt>
                <c:pt idx="49">
                  <c:v>1929</c:v>
                </c:pt>
                <c:pt idx="50">
                  <c:v>1930</c:v>
                </c:pt>
                <c:pt idx="51">
                  <c:v>1931</c:v>
                </c:pt>
                <c:pt idx="52">
                  <c:v>1932</c:v>
                </c:pt>
                <c:pt idx="53">
                  <c:v>1933</c:v>
                </c:pt>
                <c:pt idx="54">
                  <c:v>1934</c:v>
                </c:pt>
                <c:pt idx="55">
                  <c:v>1935</c:v>
                </c:pt>
                <c:pt idx="56">
                  <c:v>1936</c:v>
                </c:pt>
                <c:pt idx="57">
                  <c:v>1937</c:v>
                </c:pt>
                <c:pt idx="58">
                  <c:v>1938</c:v>
                </c:pt>
                <c:pt idx="59">
                  <c:v>1939</c:v>
                </c:pt>
                <c:pt idx="60">
                  <c:v>1940</c:v>
                </c:pt>
                <c:pt idx="61">
                  <c:v>1941</c:v>
                </c:pt>
                <c:pt idx="62">
                  <c:v>1942</c:v>
                </c:pt>
                <c:pt idx="63">
                  <c:v>1943</c:v>
                </c:pt>
                <c:pt idx="64">
                  <c:v>1944</c:v>
                </c:pt>
                <c:pt idx="65">
                  <c:v>1945</c:v>
                </c:pt>
                <c:pt idx="66">
                  <c:v>1946</c:v>
                </c:pt>
                <c:pt idx="67">
                  <c:v>1947</c:v>
                </c:pt>
                <c:pt idx="68">
                  <c:v>1948</c:v>
                </c:pt>
                <c:pt idx="69">
                  <c:v>1949</c:v>
                </c:pt>
                <c:pt idx="70">
                  <c:v>1950</c:v>
                </c:pt>
                <c:pt idx="71">
                  <c:v>1951</c:v>
                </c:pt>
                <c:pt idx="72">
                  <c:v>1952</c:v>
                </c:pt>
                <c:pt idx="73">
                  <c:v>1953</c:v>
                </c:pt>
                <c:pt idx="74">
                  <c:v>1954</c:v>
                </c:pt>
                <c:pt idx="75">
                  <c:v>1955</c:v>
                </c:pt>
                <c:pt idx="76">
                  <c:v>1956</c:v>
                </c:pt>
                <c:pt idx="77">
                  <c:v>1957</c:v>
                </c:pt>
                <c:pt idx="78">
                  <c:v>1958</c:v>
                </c:pt>
                <c:pt idx="79">
                  <c:v>1959</c:v>
                </c:pt>
                <c:pt idx="80">
                  <c:v>1960</c:v>
                </c:pt>
                <c:pt idx="81">
                  <c:v>1961</c:v>
                </c:pt>
                <c:pt idx="82">
                  <c:v>1962</c:v>
                </c:pt>
                <c:pt idx="83">
                  <c:v>1963</c:v>
                </c:pt>
                <c:pt idx="84">
                  <c:v>1964</c:v>
                </c:pt>
                <c:pt idx="85">
                  <c:v>1965</c:v>
                </c:pt>
                <c:pt idx="86">
                  <c:v>1966</c:v>
                </c:pt>
                <c:pt idx="87">
                  <c:v>1967</c:v>
                </c:pt>
                <c:pt idx="88">
                  <c:v>1968</c:v>
                </c:pt>
                <c:pt idx="89">
                  <c:v>1969</c:v>
                </c:pt>
                <c:pt idx="90">
                  <c:v>1970</c:v>
                </c:pt>
                <c:pt idx="91">
                  <c:v>1971</c:v>
                </c:pt>
                <c:pt idx="92">
                  <c:v>1972</c:v>
                </c:pt>
                <c:pt idx="93">
                  <c:v>1973</c:v>
                </c:pt>
                <c:pt idx="94">
                  <c:v>1974</c:v>
                </c:pt>
                <c:pt idx="95">
                  <c:v>1975</c:v>
                </c:pt>
                <c:pt idx="96">
                  <c:v>1976</c:v>
                </c:pt>
                <c:pt idx="97">
                  <c:v>1977</c:v>
                </c:pt>
                <c:pt idx="98">
                  <c:v>1978</c:v>
                </c:pt>
                <c:pt idx="99">
                  <c:v>1979</c:v>
                </c:pt>
                <c:pt idx="100">
                  <c:v>1980</c:v>
                </c:pt>
                <c:pt idx="101">
                  <c:v>1981</c:v>
                </c:pt>
                <c:pt idx="102">
                  <c:v>1982</c:v>
                </c:pt>
                <c:pt idx="103">
                  <c:v>1983</c:v>
                </c:pt>
                <c:pt idx="104">
                  <c:v>1984</c:v>
                </c:pt>
                <c:pt idx="105">
                  <c:v>1985</c:v>
                </c:pt>
                <c:pt idx="106">
                  <c:v>1986</c:v>
                </c:pt>
                <c:pt idx="107">
                  <c:v>1987</c:v>
                </c:pt>
                <c:pt idx="108">
                  <c:v>1988</c:v>
                </c:pt>
                <c:pt idx="109">
                  <c:v>1989</c:v>
                </c:pt>
                <c:pt idx="110">
                  <c:v>1990</c:v>
                </c:pt>
                <c:pt idx="111">
                  <c:v>1991</c:v>
                </c:pt>
                <c:pt idx="112">
                  <c:v>1992</c:v>
                </c:pt>
                <c:pt idx="113">
                  <c:v>1993</c:v>
                </c:pt>
                <c:pt idx="114">
                  <c:v>1994</c:v>
                </c:pt>
                <c:pt idx="115">
                  <c:v>1995</c:v>
                </c:pt>
                <c:pt idx="116">
                  <c:v>1996</c:v>
                </c:pt>
                <c:pt idx="117">
                  <c:v>1997</c:v>
                </c:pt>
                <c:pt idx="118">
                  <c:v>1998</c:v>
                </c:pt>
                <c:pt idx="119">
                  <c:v>1999</c:v>
                </c:pt>
                <c:pt idx="120">
                  <c:v>2000</c:v>
                </c:pt>
                <c:pt idx="121">
                  <c:v>2001</c:v>
                </c:pt>
                <c:pt idx="122">
                  <c:v>2002</c:v>
                </c:pt>
                <c:pt idx="123">
                  <c:v>2003</c:v>
                </c:pt>
                <c:pt idx="124">
                  <c:v>2004</c:v>
                </c:pt>
                <c:pt idx="125">
                  <c:v>2005</c:v>
                </c:pt>
                <c:pt idx="126">
                  <c:v>2006</c:v>
                </c:pt>
                <c:pt idx="127">
                  <c:v>2007</c:v>
                </c:pt>
                <c:pt idx="128">
                  <c:v>2008</c:v>
                </c:pt>
                <c:pt idx="129">
                  <c:v>2009</c:v>
                </c:pt>
                <c:pt idx="130">
                  <c:v>2010</c:v>
                </c:pt>
                <c:pt idx="131">
                  <c:v>2011</c:v>
                </c:pt>
                <c:pt idx="132">
                  <c:v>2012</c:v>
                </c:pt>
                <c:pt idx="133">
                  <c:v>2013</c:v>
                </c:pt>
                <c:pt idx="134">
                  <c:v>2014</c:v>
                </c:pt>
                <c:pt idx="135">
                  <c:v>2015</c:v>
                </c:pt>
                <c:pt idx="136">
                  <c:v>2016</c:v>
                </c:pt>
              </c:numCache>
            </c:numRef>
          </c:cat>
          <c:val>
            <c:numRef>
              <c:f>'NASA Temp vs World Bank CO2'!$B$5:$B$141</c:f>
              <c:numCache>
                <c:formatCode>General</c:formatCode>
                <c:ptCount val="137"/>
                <c:pt idx="0">
                  <c:v>13.7852</c:v>
                </c:pt>
                <c:pt idx="1">
                  <c:v>13.837199999999999</c:v>
                </c:pt>
                <c:pt idx="2">
                  <c:v>13.8352</c:v>
                </c:pt>
                <c:pt idx="3">
                  <c:v>13.7576</c:v>
                </c:pt>
                <c:pt idx="4">
                  <c:v>13.6991</c:v>
                </c:pt>
                <c:pt idx="5">
                  <c:v>13.6875</c:v>
                </c:pt>
                <c:pt idx="6">
                  <c:v>13.6997</c:v>
                </c:pt>
                <c:pt idx="7">
                  <c:v>13.6511</c:v>
                </c:pt>
                <c:pt idx="8">
                  <c:v>13.7529</c:v>
                </c:pt>
                <c:pt idx="9">
                  <c:v>13.8018</c:v>
                </c:pt>
                <c:pt idx="10">
                  <c:v>13.577999999999999</c:v>
                </c:pt>
                <c:pt idx="11">
                  <c:v>13.646800000000001</c:v>
                </c:pt>
                <c:pt idx="12">
                  <c:v>13.5938</c:v>
                </c:pt>
                <c:pt idx="13">
                  <c:v>13.578799999999999</c:v>
                </c:pt>
                <c:pt idx="14">
                  <c:v>13.619199999999999</c:v>
                </c:pt>
                <c:pt idx="15">
                  <c:v>13.670999999999999</c:v>
                </c:pt>
                <c:pt idx="16">
                  <c:v>13.8026</c:v>
                </c:pt>
                <c:pt idx="17">
                  <c:v>13.7776</c:v>
                </c:pt>
                <c:pt idx="18">
                  <c:v>13.6454</c:v>
                </c:pt>
                <c:pt idx="19">
                  <c:v>13.7827</c:v>
                </c:pt>
                <c:pt idx="20">
                  <c:v>13.832100000000001</c:v>
                </c:pt>
                <c:pt idx="21">
                  <c:v>13.7583</c:v>
                </c:pt>
                <c:pt idx="22">
                  <c:v>13.653700000000001</c:v>
                </c:pt>
                <c:pt idx="23">
                  <c:v>13.5631</c:v>
                </c:pt>
                <c:pt idx="24">
                  <c:v>13.480600000000001</c:v>
                </c:pt>
                <c:pt idx="25">
                  <c:v>13.6069</c:v>
                </c:pt>
                <c:pt idx="26">
                  <c:v>13.682600000000001</c:v>
                </c:pt>
                <c:pt idx="27">
                  <c:v>13.529400000000001</c:v>
                </c:pt>
                <c:pt idx="28">
                  <c:v>13.4604</c:v>
                </c:pt>
                <c:pt idx="29">
                  <c:v>13.4739</c:v>
                </c:pt>
                <c:pt idx="30">
                  <c:v>13.521100000000001</c:v>
                </c:pt>
                <c:pt idx="31">
                  <c:v>13.466799999999999</c:v>
                </c:pt>
                <c:pt idx="32">
                  <c:v>13.571199999999999</c:v>
                </c:pt>
                <c:pt idx="33">
                  <c:v>13.5838</c:v>
                </c:pt>
                <c:pt idx="34">
                  <c:v>13.7605</c:v>
                </c:pt>
                <c:pt idx="35">
                  <c:v>13.8307</c:v>
                </c:pt>
                <c:pt idx="36">
                  <c:v>13.606999999999999</c:v>
                </c:pt>
                <c:pt idx="37">
                  <c:v>13.5854</c:v>
                </c:pt>
                <c:pt idx="38">
                  <c:v>13.691599999999999</c:v>
                </c:pt>
                <c:pt idx="39">
                  <c:v>13.6945</c:v>
                </c:pt>
                <c:pt idx="40">
                  <c:v>13.689500000000001</c:v>
                </c:pt>
                <c:pt idx="41">
                  <c:v>13.7515</c:v>
                </c:pt>
                <c:pt idx="42">
                  <c:v>13.669600000000001</c:v>
                </c:pt>
                <c:pt idx="43">
                  <c:v>13.6844</c:v>
                </c:pt>
                <c:pt idx="44">
                  <c:v>13.651400000000001</c:v>
                </c:pt>
                <c:pt idx="45">
                  <c:v>13.751899999999999</c:v>
                </c:pt>
                <c:pt idx="46">
                  <c:v>13.833299999999999</c:v>
                </c:pt>
                <c:pt idx="47">
                  <c:v>13.7454</c:v>
                </c:pt>
                <c:pt idx="48">
                  <c:v>13.7226</c:v>
                </c:pt>
                <c:pt idx="49">
                  <c:v>13.6015</c:v>
                </c:pt>
                <c:pt idx="50">
                  <c:v>13.7997</c:v>
                </c:pt>
                <c:pt idx="51">
                  <c:v>13.8314</c:v>
                </c:pt>
                <c:pt idx="52">
                  <c:v>13.783200000000001</c:v>
                </c:pt>
                <c:pt idx="53">
                  <c:v>13.6561</c:v>
                </c:pt>
                <c:pt idx="54">
                  <c:v>13.798500000000001</c:v>
                </c:pt>
                <c:pt idx="55">
                  <c:v>13.7608</c:v>
                </c:pt>
                <c:pt idx="56">
                  <c:v>13.7866</c:v>
                </c:pt>
                <c:pt idx="57">
                  <c:v>13.8843</c:v>
                </c:pt>
                <c:pt idx="58">
                  <c:v>13.8712</c:v>
                </c:pt>
                <c:pt idx="59">
                  <c:v>13.886100000000001</c:v>
                </c:pt>
                <c:pt idx="60">
                  <c:v>13.9947</c:v>
                </c:pt>
                <c:pt idx="61">
                  <c:v>14.096</c:v>
                </c:pt>
                <c:pt idx="62">
                  <c:v>14.053800000000001</c:v>
                </c:pt>
                <c:pt idx="63">
                  <c:v>14.057</c:v>
                </c:pt>
                <c:pt idx="64">
                  <c:v>14.1928</c:v>
                </c:pt>
                <c:pt idx="65">
                  <c:v>14.071</c:v>
                </c:pt>
                <c:pt idx="66">
                  <c:v>13.896000000000001</c:v>
                </c:pt>
                <c:pt idx="67">
                  <c:v>13.8523</c:v>
                </c:pt>
                <c:pt idx="68">
                  <c:v>13.8513</c:v>
                </c:pt>
                <c:pt idx="69">
                  <c:v>13.8432</c:v>
                </c:pt>
                <c:pt idx="70">
                  <c:v>13.7384</c:v>
                </c:pt>
                <c:pt idx="71">
                  <c:v>13.886799999999999</c:v>
                </c:pt>
                <c:pt idx="72">
                  <c:v>13.924799999999999</c:v>
                </c:pt>
                <c:pt idx="73">
                  <c:v>13.995200000000001</c:v>
                </c:pt>
                <c:pt idx="74">
                  <c:v>13.7835</c:v>
                </c:pt>
                <c:pt idx="75">
                  <c:v>13.7646</c:v>
                </c:pt>
                <c:pt idx="76">
                  <c:v>13.701000000000001</c:v>
                </c:pt>
                <c:pt idx="77">
                  <c:v>13.9488</c:v>
                </c:pt>
                <c:pt idx="78">
                  <c:v>14.009499999999999</c:v>
                </c:pt>
                <c:pt idx="79">
                  <c:v>13.9596</c:v>
                </c:pt>
                <c:pt idx="80">
                  <c:v>13.920400000000001</c:v>
                </c:pt>
                <c:pt idx="81">
                  <c:v>13.977499999999999</c:v>
                </c:pt>
                <c:pt idx="82">
                  <c:v>13.988799999999999</c:v>
                </c:pt>
                <c:pt idx="83">
                  <c:v>14.0068</c:v>
                </c:pt>
                <c:pt idx="84">
                  <c:v>13.750500000000001</c:v>
                </c:pt>
                <c:pt idx="85">
                  <c:v>13.821999999999999</c:v>
                </c:pt>
                <c:pt idx="86">
                  <c:v>13.8773</c:v>
                </c:pt>
                <c:pt idx="87">
                  <c:v>13.886900000000001</c:v>
                </c:pt>
                <c:pt idx="88">
                  <c:v>13.8704</c:v>
                </c:pt>
                <c:pt idx="89">
                  <c:v>13.992900000000001</c:v>
                </c:pt>
                <c:pt idx="90">
                  <c:v>13.937200000000001</c:v>
                </c:pt>
                <c:pt idx="91">
                  <c:v>13.8217</c:v>
                </c:pt>
                <c:pt idx="92">
                  <c:v>13.926399999999999</c:v>
                </c:pt>
                <c:pt idx="93">
                  <c:v>14.0641</c:v>
                </c:pt>
                <c:pt idx="94">
                  <c:v>13.828099999999999</c:v>
                </c:pt>
                <c:pt idx="95">
                  <c:v>13.9034</c:v>
                </c:pt>
                <c:pt idx="96">
                  <c:v>13.8208</c:v>
                </c:pt>
                <c:pt idx="97">
                  <c:v>14.097799999999999</c:v>
                </c:pt>
                <c:pt idx="98">
                  <c:v>14.0123</c:v>
                </c:pt>
                <c:pt idx="99">
                  <c:v>14.1273</c:v>
                </c:pt>
                <c:pt idx="100">
                  <c:v>14.1637</c:v>
                </c:pt>
                <c:pt idx="101">
                  <c:v>14.1999</c:v>
                </c:pt>
                <c:pt idx="102">
                  <c:v>14.0815</c:v>
                </c:pt>
                <c:pt idx="103">
                  <c:v>14.241099999999999</c:v>
                </c:pt>
                <c:pt idx="104">
                  <c:v>14.048999999999999</c:v>
                </c:pt>
                <c:pt idx="105">
                  <c:v>14.0342</c:v>
                </c:pt>
                <c:pt idx="106">
                  <c:v>14.1296</c:v>
                </c:pt>
                <c:pt idx="107">
                  <c:v>14.269600000000001</c:v>
                </c:pt>
                <c:pt idx="108">
                  <c:v>14.275700000000001</c:v>
                </c:pt>
                <c:pt idx="109">
                  <c:v>14.196999999999999</c:v>
                </c:pt>
                <c:pt idx="110">
                  <c:v>14.332800000000001</c:v>
                </c:pt>
                <c:pt idx="111">
                  <c:v>14.3055</c:v>
                </c:pt>
                <c:pt idx="112">
                  <c:v>14.1571</c:v>
                </c:pt>
                <c:pt idx="113">
                  <c:v>14.1853</c:v>
                </c:pt>
                <c:pt idx="114">
                  <c:v>14.2409</c:v>
                </c:pt>
                <c:pt idx="115">
                  <c:v>14.357699999999999</c:v>
                </c:pt>
                <c:pt idx="116">
                  <c:v>14.222799999999999</c:v>
                </c:pt>
                <c:pt idx="117">
                  <c:v>14.418699999999999</c:v>
                </c:pt>
                <c:pt idx="118">
                  <c:v>14.5344</c:v>
                </c:pt>
                <c:pt idx="119">
                  <c:v>14.3438</c:v>
                </c:pt>
                <c:pt idx="120">
                  <c:v>14.3262</c:v>
                </c:pt>
                <c:pt idx="121">
                  <c:v>14.4473</c:v>
                </c:pt>
                <c:pt idx="122">
                  <c:v>14.5023</c:v>
                </c:pt>
                <c:pt idx="123">
                  <c:v>14.513400000000001</c:v>
                </c:pt>
                <c:pt idx="124">
                  <c:v>14.478300000000001</c:v>
                </c:pt>
                <c:pt idx="125">
                  <c:v>14.5585</c:v>
                </c:pt>
                <c:pt idx="126">
                  <c:v>14.512499999999999</c:v>
                </c:pt>
                <c:pt idx="127">
                  <c:v>14.51</c:v>
                </c:pt>
                <c:pt idx="128">
                  <c:v>14.4419</c:v>
                </c:pt>
                <c:pt idx="129">
                  <c:v>14.5367</c:v>
                </c:pt>
                <c:pt idx="130">
                  <c:v>14.6014</c:v>
                </c:pt>
                <c:pt idx="131">
                  <c:v>14.4788</c:v>
                </c:pt>
                <c:pt idx="132">
                  <c:v>14.523999999999999</c:v>
                </c:pt>
                <c:pt idx="133">
                  <c:v>14.5679</c:v>
                </c:pt>
                <c:pt idx="134">
                  <c:v>14.6408</c:v>
                </c:pt>
                <c:pt idx="135">
                  <c:v>14.799799999999999</c:v>
                </c:pt>
                <c:pt idx="136">
                  <c:v>14.8363</c:v>
                </c:pt>
              </c:numCache>
            </c:numRef>
          </c:val>
          <c:smooth val="0"/>
          <c:extLst>
            <c:ext xmlns:c16="http://schemas.microsoft.com/office/drawing/2014/chart" uri="{C3380CC4-5D6E-409C-BE32-E72D297353CC}">
              <c16:uniqueId val="{00000000-9D2C-8542-AB4F-D217E3D819F3}"/>
            </c:ext>
          </c:extLst>
        </c:ser>
        <c:dLbls>
          <c:showLegendKey val="0"/>
          <c:showVal val="0"/>
          <c:showCatName val="0"/>
          <c:showSerName val="0"/>
          <c:showPercent val="0"/>
          <c:showBubbleSize val="0"/>
        </c:dLbls>
        <c:smooth val="0"/>
        <c:axId val="25931551"/>
        <c:axId val="25933183"/>
      </c:lineChart>
      <c:catAx>
        <c:axId val="2593155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933183"/>
        <c:crosses val="autoZero"/>
        <c:auto val="1"/>
        <c:lblAlgn val="ctr"/>
        <c:lblOffset val="100"/>
        <c:noMultiLvlLbl val="0"/>
      </c:catAx>
      <c:valAx>
        <c:axId val="259331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93155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'NASA Temp vs World Bank CO2'!$C$3</c:f>
              <c:strCache>
                <c:ptCount val="1"/>
                <c:pt idx="0">
                  <c:v>Year vs Actual Temp in Degrees C</c:v>
                </c:pt>
              </c:strCache>
            </c:strRef>
          </c:tx>
          <c:spPr>
            <a:ln w="28575" cap="rnd">
              <a:solidFill>
                <a:schemeClr val="accent1"/>
              </a:solidFill>
              <a:round/>
            </a:ln>
            <a:effectLst/>
          </c:spPr>
          <c:marker>
            <c:symbol val="none"/>
          </c:marker>
          <c:trendline>
            <c:spPr>
              <a:ln w="19050" cap="rnd">
                <a:solidFill>
                  <a:schemeClr val="accent1"/>
                </a:solidFill>
                <a:prstDash val="sysDot"/>
              </a:ln>
              <a:effectLst/>
            </c:spPr>
            <c:trendlineType val="linear"/>
            <c:forward val="2"/>
            <c:dispRSqr val="0"/>
            <c:dispEq val="0"/>
          </c:trendline>
          <c:cat>
            <c:numRef>
              <c:f>'NASA Temp vs World Bank CO2'!$A$5:$A$165</c:f>
              <c:numCache>
                <c:formatCode>General</c:formatCode>
                <c:ptCount val="161"/>
                <c:pt idx="0">
                  <c:v>1880</c:v>
                </c:pt>
                <c:pt idx="1">
                  <c:v>1881</c:v>
                </c:pt>
                <c:pt idx="2">
                  <c:v>1882</c:v>
                </c:pt>
                <c:pt idx="3">
                  <c:v>1883</c:v>
                </c:pt>
                <c:pt idx="4">
                  <c:v>1884</c:v>
                </c:pt>
                <c:pt idx="5">
                  <c:v>1885</c:v>
                </c:pt>
                <c:pt idx="6">
                  <c:v>1886</c:v>
                </c:pt>
                <c:pt idx="7">
                  <c:v>1887</c:v>
                </c:pt>
                <c:pt idx="8">
                  <c:v>1888</c:v>
                </c:pt>
                <c:pt idx="9">
                  <c:v>1889</c:v>
                </c:pt>
                <c:pt idx="10">
                  <c:v>1890</c:v>
                </c:pt>
                <c:pt idx="11">
                  <c:v>1891</c:v>
                </c:pt>
                <c:pt idx="12">
                  <c:v>1892</c:v>
                </c:pt>
                <c:pt idx="13">
                  <c:v>1893</c:v>
                </c:pt>
                <c:pt idx="14">
                  <c:v>1894</c:v>
                </c:pt>
                <c:pt idx="15">
                  <c:v>1895</c:v>
                </c:pt>
                <c:pt idx="16">
                  <c:v>1896</c:v>
                </c:pt>
                <c:pt idx="17">
                  <c:v>1897</c:v>
                </c:pt>
                <c:pt idx="18">
                  <c:v>1898</c:v>
                </c:pt>
                <c:pt idx="19">
                  <c:v>1899</c:v>
                </c:pt>
                <c:pt idx="20">
                  <c:v>1900</c:v>
                </c:pt>
                <c:pt idx="21">
                  <c:v>1901</c:v>
                </c:pt>
                <c:pt idx="22">
                  <c:v>1902</c:v>
                </c:pt>
                <c:pt idx="23">
                  <c:v>1903</c:v>
                </c:pt>
                <c:pt idx="24">
                  <c:v>1904</c:v>
                </c:pt>
                <c:pt idx="25">
                  <c:v>1905</c:v>
                </c:pt>
                <c:pt idx="26">
                  <c:v>1906</c:v>
                </c:pt>
                <c:pt idx="27">
                  <c:v>1907</c:v>
                </c:pt>
                <c:pt idx="28">
                  <c:v>1908</c:v>
                </c:pt>
                <c:pt idx="29">
                  <c:v>1909</c:v>
                </c:pt>
                <c:pt idx="30">
                  <c:v>1910</c:v>
                </c:pt>
                <c:pt idx="31">
                  <c:v>1911</c:v>
                </c:pt>
                <c:pt idx="32">
                  <c:v>1912</c:v>
                </c:pt>
                <c:pt idx="33">
                  <c:v>1913</c:v>
                </c:pt>
                <c:pt idx="34">
                  <c:v>1914</c:v>
                </c:pt>
                <c:pt idx="35">
                  <c:v>1915</c:v>
                </c:pt>
                <c:pt idx="36">
                  <c:v>1916</c:v>
                </c:pt>
                <c:pt idx="37">
                  <c:v>1917</c:v>
                </c:pt>
                <c:pt idx="38">
                  <c:v>1918</c:v>
                </c:pt>
                <c:pt idx="39">
                  <c:v>1919</c:v>
                </c:pt>
                <c:pt idx="40">
                  <c:v>1920</c:v>
                </c:pt>
                <c:pt idx="41">
                  <c:v>1921</c:v>
                </c:pt>
                <c:pt idx="42">
                  <c:v>1922</c:v>
                </c:pt>
                <c:pt idx="43">
                  <c:v>1923</c:v>
                </c:pt>
                <c:pt idx="44">
                  <c:v>1924</c:v>
                </c:pt>
                <c:pt idx="45">
                  <c:v>1925</c:v>
                </c:pt>
                <c:pt idx="46">
                  <c:v>1926</c:v>
                </c:pt>
                <c:pt idx="47">
                  <c:v>1927</c:v>
                </c:pt>
                <c:pt idx="48">
                  <c:v>1928</c:v>
                </c:pt>
                <c:pt idx="49">
                  <c:v>1929</c:v>
                </c:pt>
                <c:pt idx="50">
                  <c:v>1930</c:v>
                </c:pt>
                <c:pt idx="51">
                  <c:v>1931</c:v>
                </c:pt>
                <c:pt idx="52">
                  <c:v>1932</c:v>
                </c:pt>
                <c:pt idx="53">
                  <c:v>1933</c:v>
                </c:pt>
                <c:pt idx="54">
                  <c:v>1934</c:v>
                </c:pt>
                <c:pt idx="55">
                  <c:v>1935</c:v>
                </c:pt>
                <c:pt idx="56">
                  <c:v>1936</c:v>
                </c:pt>
                <c:pt idx="57">
                  <c:v>1937</c:v>
                </c:pt>
                <c:pt idx="58">
                  <c:v>1938</c:v>
                </c:pt>
                <c:pt idx="59">
                  <c:v>1939</c:v>
                </c:pt>
                <c:pt idx="60">
                  <c:v>1940</c:v>
                </c:pt>
                <c:pt idx="61">
                  <c:v>1941</c:v>
                </c:pt>
                <c:pt idx="62">
                  <c:v>1942</c:v>
                </c:pt>
                <c:pt idx="63">
                  <c:v>1943</c:v>
                </c:pt>
                <c:pt idx="64">
                  <c:v>1944</c:v>
                </c:pt>
                <c:pt idx="65">
                  <c:v>1945</c:v>
                </c:pt>
                <c:pt idx="66">
                  <c:v>1946</c:v>
                </c:pt>
                <c:pt idx="67">
                  <c:v>1947</c:v>
                </c:pt>
                <c:pt idx="68">
                  <c:v>1948</c:v>
                </c:pt>
                <c:pt idx="69">
                  <c:v>1949</c:v>
                </c:pt>
                <c:pt idx="70">
                  <c:v>1950</c:v>
                </c:pt>
                <c:pt idx="71">
                  <c:v>1951</c:v>
                </c:pt>
                <c:pt idx="72">
                  <c:v>1952</c:v>
                </c:pt>
                <c:pt idx="73">
                  <c:v>1953</c:v>
                </c:pt>
                <c:pt idx="74">
                  <c:v>1954</c:v>
                </c:pt>
                <c:pt idx="75">
                  <c:v>1955</c:v>
                </c:pt>
                <c:pt idx="76">
                  <c:v>1956</c:v>
                </c:pt>
                <c:pt idx="77">
                  <c:v>1957</c:v>
                </c:pt>
                <c:pt idx="78">
                  <c:v>1958</c:v>
                </c:pt>
                <c:pt idx="79">
                  <c:v>1959</c:v>
                </c:pt>
                <c:pt idx="80">
                  <c:v>1960</c:v>
                </c:pt>
                <c:pt idx="81">
                  <c:v>1961</c:v>
                </c:pt>
                <c:pt idx="82">
                  <c:v>1962</c:v>
                </c:pt>
                <c:pt idx="83">
                  <c:v>1963</c:v>
                </c:pt>
                <c:pt idx="84">
                  <c:v>1964</c:v>
                </c:pt>
                <c:pt idx="85">
                  <c:v>1965</c:v>
                </c:pt>
                <c:pt idx="86">
                  <c:v>1966</c:v>
                </c:pt>
                <c:pt idx="87">
                  <c:v>1967</c:v>
                </c:pt>
                <c:pt idx="88">
                  <c:v>1968</c:v>
                </c:pt>
                <c:pt idx="89">
                  <c:v>1969</c:v>
                </c:pt>
                <c:pt idx="90">
                  <c:v>1970</c:v>
                </c:pt>
                <c:pt idx="91">
                  <c:v>1971</c:v>
                </c:pt>
                <c:pt idx="92">
                  <c:v>1972</c:v>
                </c:pt>
                <c:pt idx="93">
                  <c:v>1973</c:v>
                </c:pt>
                <c:pt idx="94">
                  <c:v>1974</c:v>
                </c:pt>
                <c:pt idx="95">
                  <c:v>1975</c:v>
                </c:pt>
                <c:pt idx="96">
                  <c:v>1976</c:v>
                </c:pt>
                <c:pt idx="97">
                  <c:v>1977</c:v>
                </c:pt>
                <c:pt idx="98">
                  <c:v>1978</c:v>
                </c:pt>
                <c:pt idx="99">
                  <c:v>1979</c:v>
                </c:pt>
                <c:pt idx="100">
                  <c:v>1980</c:v>
                </c:pt>
                <c:pt idx="101">
                  <c:v>1981</c:v>
                </c:pt>
                <c:pt idx="102">
                  <c:v>1982</c:v>
                </c:pt>
                <c:pt idx="103">
                  <c:v>1983</c:v>
                </c:pt>
                <c:pt idx="104">
                  <c:v>1984</c:v>
                </c:pt>
                <c:pt idx="105">
                  <c:v>1985</c:v>
                </c:pt>
                <c:pt idx="106">
                  <c:v>1986</c:v>
                </c:pt>
                <c:pt idx="107">
                  <c:v>1987</c:v>
                </c:pt>
                <c:pt idx="108">
                  <c:v>1988</c:v>
                </c:pt>
                <c:pt idx="109">
                  <c:v>1989</c:v>
                </c:pt>
                <c:pt idx="110">
                  <c:v>1990</c:v>
                </c:pt>
                <c:pt idx="111">
                  <c:v>1991</c:v>
                </c:pt>
                <c:pt idx="112">
                  <c:v>1992</c:v>
                </c:pt>
                <c:pt idx="113">
                  <c:v>1993</c:v>
                </c:pt>
                <c:pt idx="114">
                  <c:v>1994</c:v>
                </c:pt>
                <c:pt idx="115">
                  <c:v>1995</c:v>
                </c:pt>
                <c:pt idx="116">
                  <c:v>1996</c:v>
                </c:pt>
                <c:pt idx="117">
                  <c:v>1997</c:v>
                </c:pt>
                <c:pt idx="118">
                  <c:v>1998</c:v>
                </c:pt>
                <c:pt idx="119">
                  <c:v>1999</c:v>
                </c:pt>
                <c:pt idx="120">
                  <c:v>2000</c:v>
                </c:pt>
                <c:pt idx="121">
                  <c:v>2001</c:v>
                </c:pt>
                <c:pt idx="122">
                  <c:v>2002</c:v>
                </c:pt>
                <c:pt idx="123">
                  <c:v>2003</c:v>
                </c:pt>
                <c:pt idx="124">
                  <c:v>2004</c:v>
                </c:pt>
                <c:pt idx="125">
                  <c:v>2005</c:v>
                </c:pt>
                <c:pt idx="126">
                  <c:v>2006</c:v>
                </c:pt>
                <c:pt idx="127">
                  <c:v>2007</c:v>
                </c:pt>
                <c:pt idx="128">
                  <c:v>2008</c:v>
                </c:pt>
                <c:pt idx="129">
                  <c:v>2009</c:v>
                </c:pt>
                <c:pt idx="130">
                  <c:v>2010</c:v>
                </c:pt>
                <c:pt idx="131">
                  <c:v>2011</c:v>
                </c:pt>
                <c:pt idx="132">
                  <c:v>2012</c:v>
                </c:pt>
                <c:pt idx="133">
                  <c:v>2013</c:v>
                </c:pt>
                <c:pt idx="134">
                  <c:v>2014</c:v>
                </c:pt>
                <c:pt idx="135">
                  <c:v>2015</c:v>
                </c:pt>
                <c:pt idx="136">
                  <c:v>2016</c:v>
                </c:pt>
                <c:pt idx="137">
                  <c:v>2017</c:v>
                </c:pt>
                <c:pt idx="138">
                  <c:v>2018</c:v>
                </c:pt>
                <c:pt idx="139">
                  <c:v>2019</c:v>
                </c:pt>
                <c:pt idx="140">
                  <c:v>2020</c:v>
                </c:pt>
                <c:pt idx="141">
                  <c:v>2021</c:v>
                </c:pt>
                <c:pt idx="142">
                  <c:v>2022</c:v>
                </c:pt>
                <c:pt idx="143">
                  <c:v>2023</c:v>
                </c:pt>
                <c:pt idx="144">
                  <c:v>2024</c:v>
                </c:pt>
                <c:pt idx="145">
                  <c:v>2025</c:v>
                </c:pt>
                <c:pt idx="146">
                  <c:v>2026</c:v>
                </c:pt>
                <c:pt idx="147">
                  <c:v>2027</c:v>
                </c:pt>
                <c:pt idx="148">
                  <c:v>2028</c:v>
                </c:pt>
                <c:pt idx="149">
                  <c:v>2029</c:v>
                </c:pt>
                <c:pt idx="150">
                  <c:v>2030</c:v>
                </c:pt>
                <c:pt idx="151">
                  <c:v>2031</c:v>
                </c:pt>
                <c:pt idx="152">
                  <c:v>2032</c:v>
                </c:pt>
                <c:pt idx="153">
                  <c:v>2033</c:v>
                </c:pt>
                <c:pt idx="154">
                  <c:v>2034</c:v>
                </c:pt>
                <c:pt idx="155">
                  <c:v>2035</c:v>
                </c:pt>
                <c:pt idx="156">
                  <c:v>2036</c:v>
                </c:pt>
                <c:pt idx="157">
                  <c:v>2037</c:v>
                </c:pt>
                <c:pt idx="158">
                  <c:v>2038</c:v>
                </c:pt>
                <c:pt idx="159">
                  <c:v>2039</c:v>
                </c:pt>
                <c:pt idx="160">
                  <c:v>2040</c:v>
                </c:pt>
              </c:numCache>
            </c:numRef>
          </c:cat>
          <c:val>
            <c:numRef>
              <c:f>'NASA Temp vs World Bank CO2'!$B$5:$B$165</c:f>
              <c:numCache>
                <c:formatCode>General</c:formatCode>
                <c:ptCount val="161"/>
                <c:pt idx="0">
                  <c:v>13.7852</c:v>
                </c:pt>
                <c:pt idx="1">
                  <c:v>13.837199999999999</c:v>
                </c:pt>
                <c:pt idx="2">
                  <c:v>13.8352</c:v>
                </c:pt>
                <c:pt idx="3">
                  <c:v>13.7576</c:v>
                </c:pt>
                <c:pt idx="4">
                  <c:v>13.6991</c:v>
                </c:pt>
                <c:pt idx="5">
                  <c:v>13.6875</c:v>
                </c:pt>
                <c:pt idx="6">
                  <c:v>13.6997</c:v>
                </c:pt>
                <c:pt idx="7">
                  <c:v>13.6511</c:v>
                </c:pt>
                <c:pt idx="8">
                  <c:v>13.7529</c:v>
                </c:pt>
                <c:pt idx="9">
                  <c:v>13.8018</c:v>
                </c:pt>
                <c:pt idx="10">
                  <c:v>13.577999999999999</c:v>
                </c:pt>
                <c:pt idx="11">
                  <c:v>13.646800000000001</c:v>
                </c:pt>
                <c:pt idx="12">
                  <c:v>13.5938</c:v>
                </c:pt>
                <c:pt idx="13">
                  <c:v>13.578799999999999</c:v>
                </c:pt>
                <c:pt idx="14">
                  <c:v>13.619199999999999</c:v>
                </c:pt>
                <c:pt idx="15">
                  <c:v>13.670999999999999</c:v>
                </c:pt>
                <c:pt idx="16">
                  <c:v>13.8026</c:v>
                </c:pt>
                <c:pt idx="17">
                  <c:v>13.7776</c:v>
                </c:pt>
                <c:pt idx="18">
                  <c:v>13.6454</c:v>
                </c:pt>
                <c:pt idx="19">
                  <c:v>13.7827</c:v>
                </c:pt>
                <c:pt idx="20">
                  <c:v>13.832100000000001</c:v>
                </c:pt>
                <c:pt idx="21">
                  <c:v>13.7583</c:v>
                </c:pt>
                <c:pt idx="22">
                  <c:v>13.653700000000001</c:v>
                </c:pt>
                <c:pt idx="23">
                  <c:v>13.5631</c:v>
                </c:pt>
                <c:pt idx="24">
                  <c:v>13.480600000000001</c:v>
                </c:pt>
                <c:pt idx="25">
                  <c:v>13.6069</c:v>
                </c:pt>
                <c:pt idx="26">
                  <c:v>13.682600000000001</c:v>
                </c:pt>
                <c:pt idx="27">
                  <c:v>13.529400000000001</c:v>
                </c:pt>
                <c:pt idx="28">
                  <c:v>13.4604</c:v>
                </c:pt>
                <c:pt idx="29">
                  <c:v>13.4739</c:v>
                </c:pt>
                <c:pt idx="30">
                  <c:v>13.521100000000001</c:v>
                </c:pt>
                <c:pt idx="31">
                  <c:v>13.466799999999999</c:v>
                </c:pt>
                <c:pt idx="32">
                  <c:v>13.571199999999999</c:v>
                </c:pt>
                <c:pt idx="33">
                  <c:v>13.5838</c:v>
                </c:pt>
                <c:pt idx="34">
                  <c:v>13.7605</c:v>
                </c:pt>
                <c:pt idx="35">
                  <c:v>13.8307</c:v>
                </c:pt>
                <c:pt idx="36">
                  <c:v>13.606999999999999</c:v>
                </c:pt>
                <c:pt idx="37">
                  <c:v>13.5854</c:v>
                </c:pt>
                <c:pt idx="38">
                  <c:v>13.691599999999999</c:v>
                </c:pt>
                <c:pt idx="39">
                  <c:v>13.6945</c:v>
                </c:pt>
                <c:pt idx="40">
                  <c:v>13.689500000000001</c:v>
                </c:pt>
                <c:pt idx="41">
                  <c:v>13.7515</c:v>
                </c:pt>
                <c:pt idx="42">
                  <c:v>13.669600000000001</c:v>
                </c:pt>
                <c:pt idx="43">
                  <c:v>13.6844</c:v>
                </c:pt>
                <c:pt idx="44">
                  <c:v>13.651400000000001</c:v>
                </c:pt>
                <c:pt idx="45">
                  <c:v>13.751899999999999</c:v>
                </c:pt>
                <c:pt idx="46">
                  <c:v>13.833299999999999</c:v>
                </c:pt>
                <c:pt idx="47">
                  <c:v>13.7454</c:v>
                </c:pt>
                <c:pt idx="48">
                  <c:v>13.7226</c:v>
                </c:pt>
                <c:pt idx="49">
                  <c:v>13.6015</c:v>
                </c:pt>
                <c:pt idx="50">
                  <c:v>13.7997</c:v>
                </c:pt>
                <c:pt idx="51">
                  <c:v>13.8314</c:v>
                </c:pt>
                <c:pt idx="52">
                  <c:v>13.783200000000001</c:v>
                </c:pt>
                <c:pt idx="53">
                  <c:v>13.6561</c:v>
                </c:pt>
                <c:pt idx="54">
                  <c:v>13.798500000000001</c:v>
                </c:pt>
                <c:pt idx="55">
                  <c:v>13.7608</c:v>
                </c:pt>
                <c:pt idx="56">
                  <c:v>13.7866</c:v>
                </c:pt>
                <c:pt idx="57">
                  <c:v>13.8843</c:v>
                </c:pt>
                <c:pt idx="58">
                  <c:v>13.8712</c:v>
                </c:pt>
                <c:pt idx="59">
                  <c:v>13.886100000000001</c:v>
                </c:pt>
                <c:pt idx="60">
                  <c:v>13.9947</c:v>
                </c:pt>
                <c:pt idx="61">
                  <c:v>14.096</c:v>
                </c:pt>
                <c:pt idx="62">
                  <c:v>14.053800000000001</c:v>
                </c:pt>
                <c:pt idx="63">
                  <c:v>14.057</c:v>
                </c:pt>
                <c:pt idx="64">
                  <c:v>14.1928</c:v>
                </c:pt>
                <c:pt idx="65">
                  <c:v>14.071</c:v>
                </c:pt>
                <c:pt idx="66">
                  <c:v>13.896000000000001</c:v>
                </c:pt>
                <c:pt idx="67">
                  <c:v>13.8523</c:v>
                </c:pt>
                <c:pt idx="68">
                  <c:v>13.8513</c:v>
                </c:pt>
                <c:pt idx="69">
                  <c:v>13.8432</c:v>
                </c:pt>
                <c:pt idx="70">
                  <c:v>13.7384</c:v>
                </c:pt>
                <c:pt idx="71">
                  <c:v>13.886799999999999</c:v>
                </c:pt>
                <c:pt idx="72">
                  <c:v>13.924799999999999</c:v>
                </c:pt>
                <c:pt idx="73">
                  <c:v>13.995200000000001</c:v>
                </c:pt>
                <c:pt idx="74">
                  <c:v>13.7835</c:v>
                </c:pt>
                <c:pt idx="75">
                  <c:v>13.7646</c:v>
                </c:pt>
                <c:pt idx="76">
                  <c:v>13.701000000000001</c:v>
                </c:pt>
                <c:pt idx="77">
                  <c:v>13.9488</c:v>
                </c:pt>
                <c:pt idx="78">
                  <c:v>14.009499999999999</c:v>
                </c:pt>
                <c:pt idx="79">
                  <c:v>13.9596</c:v>
                </c:pt>
                <c:pt idx="80">
                  <c:v>13.920400000000001</c:v>
                </c:pt>
                <c:pt idx="81">
                  <c:v>13.977499999999999</c:v>
                </c:pt>
                <c:pt idx="82">
                  <c:v>13.988799999999999</c:v>
                </c:pt>
                <c:pt idx="83">
                  <c:v>14.0068</c:v>
                </c:pt>
                <c:pt idx="84">
                  <c:v>13.750500000000001</c:v>
                </c:pt>
                <c:pt idx="85">
                  <c:v>13.821999999999999</c:v>
                </c:pt>
                <c:pt idx="86">
                  <c:v>13.8773</c:v>
                </c:pt>
                <c:pt idx="87">
                  <c:v>13.886900000000001</c:v>
                </c:pt>
                <c:pt idx="88">
                  <c:v>13.8704</c:v>
                </c:pt>
                <c:pt idx="89">
                  <c:v>13.992900000000001</c:v>
                </c:pt>
                <c:pt idx="90">
                  <c:v>13.937200000000001</c:v>
                </c:pt>
                <c:pt idx="91">
                  <c:v>13.8217</c:v>
                </c:pt>
                <c:pt idx="92">
                  <c:v>13.926399999999999</c:v>
                </c:pt>
                <c:pt idx="93">
                  <c:v>14.0641</c:v>
                </c:pt>
                <c:pt idx="94">
                  <c:v>13.828099999999999</c:v>
                </c:pt>
                <c:pt idx="95">
                  <c:v>13.9034</c:v>
                </c:pt>
                <c:pt idx="96">
                  <c:v>13.8208</c:v>
                </c:pt>
                <c:pt idx="97">
                  <c:v>14.097799999999999</c:v>
                </c:pt>
                <c:pt idx="98">
                  <c:v>14.0123</c:v>
                </c:pt>
                <c:pt idx="99">
                  <c:v>14.1273</c:v>
                </c:pt>
                <c:pt idx="100">
                  <c:v>14.1637</c:v>
                </c:pt>
                <c:pt idx="101">
                  <c:v>14.1999</c:v>
                </c:pt>
                <c:pt idx="102">
                  <c:v>14.0815</c:v>
                </c:pt>
                <c:pt idx="103">
                  <c:v>14.241099999999999</c:v>
                </c:pt>
                <c:pt idx="104">
                  <c:v>14.048999999999999</c:v>
                </c:pt>
                <c:pt idx="105">
                  <c:v>14.0342</c:v>
                </c:pt>
                <c:pt idx="106">
                  <c:v>14.1296</c:v>
                </c:pt>
                <c:pt idx="107">
                  <c:v>14.269600000000001</c:v>
                </c:pt>
                <c:pt idx="108">
                  <c:v>14.275700000000001</c:v>
                </c:pt>
                <c:pt idx="109">
                  <c:v>14.196999999999999</c:v>
                </c:pt>
                <c:pt idx="110">
                  <c:v>14.332800000000001</c:v>
                </c:pt>
                <c:pt idx="111">
                  <c:v>14.3055</c:v>
                </c:pt>
                <c:pt idx="112">
                  <c:v>14.1571</c:v>
                </c:pt>
                <c:pt idx="113">
                  <c:v>14.1853</c:v>
                </c:pt>
                <c:pt idx="114">
                  <c:v>14.2409</c:v>
                </c:pt>
                <c:pt idx="115">
                  <c:v>14.357699999999999</c:v>
                </c:pt>
                <c:pt idx="116">
                  <c:v>14.222799999999999</c:v>
                </c:pt>
                <c:pt idx="117">
                  <c:v>14.418699999999999</c:v>
                </c:pt>
                <c:pt idx="118">
                  <c:v>14.5344</c:v>
                </c:pt>
                <c:pt idx="119">
                  <c:v>14.3438</c:v>
                </c:pt>
                <c:pt idx="120">
                  <c:v>14.3262</c:v>
                </c:pt>
                <c:pt idx="121">
                  <c:v>14.4473</c:v>
                </c:pt>
                <c:pt idx="122">
                  <c:v>14.5023</c:v>
                </c:pt>
                <c:pt idx="123">
                  <c:v>14.513400000000001</c:v>
                </c:pt>
                <c:pt idx="124">
                  <c:v>14.478300000000001</c:v>
                </c:pt>
                <c:pt idx="125">
                  <c:v>14.5585</c:v>
                </c:pt>
                <c:pt idx="126">
                  <c:v>14.512499999999999</c:v>
                </c:pt>
                <c:pt idx="127">
                  <c:v>14.51</c:v>
                </c:pt>
                <c:pt idx="128">
                  <c:v>14.4419</c:v>
                </c:pt>
                <c:pt idx="129">
                  <c:v>14.5367</c:v>
                </c:pt>
                <c:pt idx="130">
                  <c:v>14.6014</c:v>
                </c:pt>
                <c:pt idx="131">
                  <c:v>14.4788</c:v>
                </c:pt>
                <c:pt idx="132">
                  <c:v>14.523999999999999</c:v>
                </c:pt>
                <c:pt idx="133">
                  <c:v>14.5679</c:v>
                </c:pt>
                <c:pt idx="134">
                  <c:v>14.6408</c:v>
                </c:pt>
                <c:pt idx="135">
                  <c:v>14.799799999999999</c:v>
                </c:pt>
                <c:pt idx="136">
                  <c:v>14.8363</c:v>
                </c:pt>
              </c:numCache>
            </c:numRef>
          </c:val>
          <c:smooth val="0"/>
          <c:extLst>
            <c:ext xmlns:c16="http://schemas.microsoft.com/office/drawing/2014/chart" uri="{C3380CC4-5D6E-409C-BE32-E72D297353CC}">
              <c16:uniqueId val="{00000001-E7B7-DF49-8E46-1F4797E695E6}"/>
            </c:ext>
          </c:extLst>
        </c:ser>
        <c:dLbls>
          <c:showLegendKey val="0"/>
          <c:showVal val="0"/>
          <c:showCatName val="0"/>
          <c:showSerName val="0"/>
          <c:showPercent val="0"/>
          <c:showBubbleSize val="0"/>
        </c:dLbls>
        <c:smooth val="0"/>
        <c:axId val="16724079"/>
        <c:axId val="16725711"/>
      </c:lineChart>
      <c:catAx>
        <c:axId val="167240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5711"/>
        <c:crosses val="autoZero"/>
        <c:auto val="1"/>
        <c:lblAlgn val="ctr"/>
        <c:lblOffset val="100"/>
        <c:noMultiLvlLbl val="0"/>
      </c:catAx>
      <c:valAx>
        <c:axId val="16725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407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_xlchart.v5.9</cx:f>
        <cx:nf>_xlchart.v5.8</cx:nf>
      </cx:numDim>
    </cx:data>
  </cx:chartData>
  <cx:chart>
    <cx:title pos="t" align="ctr" overlay="0">
      <cx:tx>
        <cx:txData>
          <cx:v>Populations Most at Risk From a 1m Sea Level Rise</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Populations Most at Risk From a 1m Sea Level Rise</a:t>
          </a:r>
        </a:p>
      </cx:txPr>
    </cx:title>
    <cx:plotArea>
      <cx:plotAreaRegion>
        <cx:series layoutId="regionMap" uniqueId="{2CB90F19-5236-F64D-9B63-833B7EDF579F}">
          <cx:tx>
            <cx:txData>
              <cx:f>_xlchart.v5.10</cx:f>
              <cx:v>Population at risk (m)</cx:v>
            </cx:txData>
          </cx:tx>
          <cx:dataId val="0"/>
          <cx:layoutPr>
            <cx:geography cultureLanguage="en-GB" cultureRegion="GB" attribution="Powered by Bing">
              <cx:geoCache provider="{E9337A44-BEBE-4D9F-B70C-5C5E7DAFC167}">
                <cx:binary>zFtpb+O4lv0rjf48qqYoSiQfXg8wknc7m1NJJfki2JYjUQu1L+Svn0vXgkq6pquB10DPh3JsbSTv
cs65l6p/n6Z/nfLzofllKnLZ/us0/f5r0nXVv377rT0l5+LQfijEqSnb8rX7cCqL38rXV3E6/xY1
h1HI+DeMbPLbKTk03Xn69b//DU+Lz+WuPB06Ucq7/tyo/bnt8679k3M/PPXLqexlZ26P4Um///og
RXeOftnCoFFZ/PrLWXaiUx9Vdf791zeX/vrLb+8f+IfBf8lhfl0fwb2u84EThzketrHtMoycX3/J
Sxl/OW3hD66LXI8gF3mUwJXu17GvDwXc/9fndZnVIYqac9v+8uXvH+9/s5Y/nhZtGXw2TFCa6S/9
y3p/e2v4//73uwNggXdHvvPNe3P97NR719wmIhdVJeS5/Wqb/9wvtgt+YYjYHLzCHdcFu3/nF3DW
B4Kxyznl2FxHvw792S1/cU4/9smbm9855M259964Xf3z3ggSIQ9fjfGf+8HxPrieY9vE9jwwN/W8
t35AzgfquAxxB3s2tRn7OvRnP/x0Nj/2wJfb3tn+y9H3Vg+u/3mrX5+75NzkBxn9jTng4g+OCXJG
XMfxOPjgje3dDy5mtkuxY7KEcfIOmv7inH7sgTc3v/PDm3PvvXG9++e98T992zWHXPyNeWBhMDcF
JKKug1ybwvc3zrAd8sGB/LCRxx344rxLhL80pR+74rtb3zniuzPv3fA/D/+8G/zmoEX+FRD+cyyy
bPSBUo9yijnxAJA4f+MDC8gceQy5kA8c24y+S4ifz+fHDvh63zvrfz383vT+/p83/aM4d/LwN+ok
2/tge9QzZiWEMEzwG9PbiH5gDgeVhDnm3h9M/xfm82Pbf7vxnfG/HX9v/cf/B2ywltHfiT0YfyAc
OJhh5tkOYP5b21P+gWKKbOwBW1DqEPI15T5z8E9n82PLf7ntnd2/HH1v9fX/A6tvDtVBfl36f442
oHw84F2QntTGjCPvrdVth37gzPYM7zo2fgc1P53Lj23+5bZ3Nv9y9L3NN7f/PM5AOJSg+//OaLfQ
B2xDNDsIYReD6iH4LczbNtRswAHAw5hT5togST+Xg9/i/edz+rH9v1vOOx98d+a9H9azv8MP/3d9
9q18nR26w/xS935Xov352csyoSR/d+uflc+fTbmOfv8VEzD8t2raPOKNnR/P8qz7c/5NZX2753xo
u99/tVz+gSGHUu4hDMxAGejX8Xw5RZ0PDiXgQYpdBFWFCz6UZdMlv/8KlR/UES7UdRyDfx0PKvK2
7M0p9AGKEA8jhCjnNuWI0m9Nh9syV3Epv5njy+9fZF/clkJ2LawHBqk+X2am6rqe51CGKCKMeQTK
HHP+dNhDjwGutv8Liawfiar1LO5rtiN0W+KmuC668rrIw+ym73V+U6TVXqJjhzznKszL0E+yUPpO
6o63bh3exVnKdo1CPuqIeBLKW3hZmH/Eocj90B6clYiTiPO8vHEGd9rT/mqsk+A7s/9gHVDrvlkG
457r2sQxf7ADmfF2GWEdh3XCYj1z0l4vBytU86z0XL+EzoyfJjTxB90q/88HxcAqb0bliBAXOZxz
xDwXqvC3ozK7az3kITXTIxHXU+hVK6UT7Ycerv2mKvBNpsRceKLYhYL385E5T03V93dtqjY8rcIA
pcm5bkQY5GDEhwRbmc9Gy52xabgriWJzPA0zDdMI0naU+6l0ln++BtvE0vtFeLbtEooAykHXv4uA
Om5lQ5J6nHnerNXJFSif9PryUddjs/LcQfpKELwhpWX73Gv6a5zJXenx4sriurjSTKe7uDp5uCiv
44Intj/YzTkONQ9UMRQbuxTFalQim2lZy4U7snB7+UhrKwlkz+vNQIfpmqdxGDSlKo/JdB6tIo0s
GVIfD45e8LHx5rJqst3loyuc3YhI4Ysk574chfVopQn3Y4XrK9VlkWZYL7SSajkoWj1LhufKt1gt
HlBNxj3NHd/W+16Xw2nIZB6kEO43kvbJFmLnJm5652BP1SFHHglIg62PYiCvdWLrGzThai56F/lj
N4bXdWZ1fpvk8cLzmuchlPSJdVzM7Gq0/HjIwo3IwmyuhWLXMWLsOpTS9uOw7wPGVLmKBzfxEa7i
Wd9LZ8vKNvWRo9U2y/l03w9sLwuy7Xo327lVTRbdvLWLZieVzD6NSbVCyJ4lOtkOg6Uqnzpdu718
5OXU+YUaOj8uqnZ7+XAr1W6tNIMLk8x8urVzndVt4dMpn6mKZlunD8OA9k22vXyIAX35dvlpWc7e
ZUItQystdnLy8l3Vls1Kx+xKFmJcx9pbD4VnQ/Dm+M7uSuo73VSuiSf1fU2qbS6Gc9fvBGqzj3kP
LilwC8Gg/bRNqwB33vhY50nhsx51axLm7U2rwnKXYL4qsjy8z/K6u0pF/Mmtm8Aa6LiL7Ta9xtSL
r4cVmVr6HI5pQMqp+ZQlZb6Jh9Kf6oe8Lq197ljKT11XnmVAR5ad1fbPs8kBOH+fTBzKMmq6Ei51
EZTA38OpKgH5LNT0s66y+iC1+uUYSue5HXLfIXm46cr8OeMi3rg5XTg4bxfZpIoFTdJ53pXhSndZ
uMJJPPi6EkkwYdotxyzkuxzbThAC+Af2GBYz3MhO+kk7bmolYr/oR31nJT0NEkaKfchI7Jdpc1Mm
mb0ulJh+ghp/RD4bQb/LIyAOGba54a7v19kgSrLaquoZlgOfE628zeWj7tWCh80YOFkX3xYZz/0B
+tD7QvbdfsqChj2jiZE7wPHyioqO+snUOoEjJ/GQd7XlZ07o+KxlzSzBzqqhuV6qvFKBaIjzE86w
35MGt6FdB9iHbKjbXM99RxqtFSd1Qng2m4YmWWstOp+7ulhNWqb+MOZnJ0ntWd/kT02deL7rTPNk
sOhulK21iduwXMRDPC2stCp8Kyftzm6nev7nEfUHioE5ggL0PGZaYH/gZ6+ZaBbaXjaLPWEFI62S
+cAANf98FBOW36sAYwkHwIcwahOggnfubNNugroKRhlT96mmvZijJA8EgBKBReOwWGpeggj6ppRu
Pz/9e+lh+tPfDwqKCPIEYSAd5nIXuhlvY8gr+7GSWFWzgYl8I+Mkvkn7wO0oug6nG0EgpvquyYIx
T6z56DpHTJQT2FSPj3HtA9nnj7wd+n0zkCVzivHRTq1mwxNI+KYcwm3byGQ5NZz5fVIu0ZQ4ezIR
cdNVfCkFz1ZjPaClpCS+AoZ6SuPa8ZWj2yVLWrQSKNY7p1X9Rmf5K+TRZiSyvXZRcl/0vF9ffnnU
8tt+LG4sOyTXQ6lmXcibu0GXH//cWPY7YAFjUWITDPUvJB6DTZq3xoIIji3d1MWscwo8k4kgV6MW
QeelxJep28w0lHHBlKTjoqDWsG5cG/CT9z+RPD+aB+gsyBYGRTaQHxR93ye+pNoWQJrFbGSo3vRl
0FS8uYkJSx8tyJ9hQu4dNEg+dZrcEE2rm3JMxtlPjGHC8btw9ZADLUbEwCTQhgSFBRr9+0kMXTpJ
UlbFDNF6CvBkV5sxFyLAXOrrRMt217ICzZyqIX47NvsR2G4Oe1wgNnAhV5ZOqsVQZh/dYWiWUGsN
q59MkLwTVZ9nCLsCsC1gdL/3zl2cNlM9OVkxk2mzyQ05KTtLkS9g2n5mf2SDk9xkjZALoAY9ryUb
ry4fjiymK6o97PcZq5YqFN3V+DgqQpZjIZLlSNJuPuSZ9guurI2VD3o1Fo61yWL7tk86vSiyVm3K
HE1B4Y5l0Pbhixu68hYQl9x7sHzm1eIJF2rZ96he0DHPF83UkaWs62TejXW1qHquVmXaoWBAFXvg
rc18SllyE1PPWTSsaReMlvXeIqINCkH7jQrz2i9a27qlbnmtSt0tp7FJA4ANvcRSBlk9QaKPI10V
Q8aDeJT5VdImlp/7rhera+j9wEdiOwvh1EFVOtoHZVFviG3Xc9VyvCoJPoeVRgEeEitoPec2JkJW
QZixxlfNaG+mJtuMjVXu4zJ8EYylZxnioEz19Vh346oPB184EgeXaI0LOiziEDTLmJPUT9CzyCnd
Xj6I5y2KPOUbLwddP8pMzV0R94Em6mPci34psNMsswzfMqR8yZDvQXreNnHbznk+Ajg1Q7zQ1CoC
NdXD4gIKusDOEruh5zvWEtEGzGQ+iox567jqrp1S9Fe8EfYKqfF+kLi/krJxN17c75Uoex/qgf6k
LBDqWbGclHsF882uBY3tBxaroKEsmqyqvaW5jTcZaWw/y8VtXRN3mciU37goe4lDTgAq+k+wF179
JC1Nw+d9WnIXewRqIWjQEWa47Ltasmu7nkje5bMYcuqQK/fjoPgi9iAeZe9MM6TlOONqZGvGx3jJ
Qzr6HvOyGzdt0CprrNfUfkiIs6aN1A8xwNpCdWMQ876ZpcNQP8ZtBgK4lsd46to1nWRUQNr/DOL+
uAzb9jgkLkZASug9L9Wtk/ViSADi3EXWTOFHPshqnlY4CRol+aqydbPVhU2iWFlynaoMz7JYl1so
LGZsbBdcuu4WHPbnoMKgNH9vYGh+gulgF96F7rOH36nLokcJqh08BKQtj26YH0PHXXiKr1NdnJVw
D/lY+V3d31cT/5iO9+aS0S6PvC532GvnlcAR6tOjoMhvW34X0/JoJcXnf1y9lqxbFMUrRExQNDpy
B3xw6uLo6ercDPrVssagt/PrvMIR09UM2d6Vud1rx1eLdC+Dty8896kIy6P5Ryx3Ibi31qKOfR76
YZEddZJEHcMRbsq508p1VXvHvtYHOuFIKcfHPNlrpV87Uhyr2DkwvBSOjuweR+aRtNKveRJ+lHzt
dMUql9baTDCDyZp1UoQPXq8jq0i2OpnHFQ80HR7MJTzHkflbCnTIuurWyvJZ7aTHNN8NWfZkwylh
FaCa4Xxb3Lel/tRDAZpIOC5j366r+zguhD+1ceS4+REKva2n4wVjcLadsmMZhifQJPs0nPxU5LGf
KnUgNYq4Su6b2NSI02vjZrEvKH1OvdDnhXVDuIhMwRvm6RGAY12JYWEl08GspsD8SLA7V9rZmanH
rQ9081xlUEwUwo0Ytja6suasqI6cxJFxk2ZxtKho96pRe9aW+KTsddY4j31zFl02U9cCWdeepSPm
pNHoTUGMqltjcOMYVumPA0t8II8IGCjCZHyl8mXE9MFcEjbVMVH5vdvHAYFTtsaR8Run9Mah2DfO
qRTYybonEBEmSi4BFpIgrOsbY1kTfAgwAPbvuxjuhgBLaX70HL0TSs6ERFFSJhFxVURDMFUN9nOa
JKqpu5lou6SZPDZ2/zqU8tjj7EhxgKh8Nha9eK8Y0qhxcFRrx5+QvjNWMNGJ9Erz5pOl2C5P8pmb
iYdR3UhuR7zkDyxdEZFG/VgeTYbYeXGUdhwNNtk3oT+4r8a6pBpfSjm+1uCtAd7Qcex2MTT9qoJg
8EZ9MCk51VXg5uymTcV+GOS5gVS02JVnq09mLKq4Hzre3ljGxONoeTsC5bb5PUCgoeZUV85zqK2z
8beJyVEne2W1gSQTNGbcIPTKo7nczFPY/JQqts/ka1o1x0ROh8T1jsZGdUxntSbXwsuOOU8i81fg
6RX03DEZ72riXCX6ya0hTKdOHs0/yfrXwhmvQukFyThFfTG9hjE5kkEs4M2ItaOnyCLe0USsM9Xb
SVjzr9iRt/hgvhfFrHfbDcu7mUlDM0lz2CTSxahTCMIbFkHVDPoRyewS1d6XrMM9fihKSJf6OUFy
nXO99CbIDMgExNDC9pJ17ZRHmU8HY8ze4Fpe+lLSuxyNUUuHFUqKpRmwTNNoaPQ6rMeF5bGzsaRV
g9VIAHrsOekgtDIIlU4XR8fwc+xeme8EtVdDPs7cFkKIuzcs7oIR4MfcKwGCqI6jmEMzlKW+OZbw
YubW7q6GuDAONGMbV0yFu3ZIsyJ3IB2ejHVwRY55E0dtmYBK83zzPQnBWZABdj9GGMxWdLu8HAKT
Ix6Eoxy7F46q2Lfs+rqFDskFyU3YwMoxtDXdWN2bESeBgkYMd+a4m0LMGMuwHKCuWdaT9u3TkKcB
bsSKZ+6y6urMN7Bmwl3EeGM53fyCSxlkXzX2r04tfV2wO+DHKCysExkTGFutocMbOw94ys9qHE5l
7h0Vd69taLq6AChjPEUh5Am23OcJUJuOUQlJ5EIcdDhdFqhfpR4/dUP67HrbXkOwKh1NTEcIoIe3
2cxOu+tG0WceyqNu7W2mk3WD0cJJ9MGT+bG1UCQxnCvqORr4Nk+aYKjKWxO9lwUYurOc+KaLi8AY
Ro5xdDXBvAxCxuP46gBiuUUYeJ11bXL6C0DahqAmKa9cPS04+PgSL2Bp8xDuggugZvahMxOIyZkb
HhKwEsu4okmjzC2PvRvujUsG4Ws1nnhGL4ObJDCmZjk5pRDR0309HMysjIt0Hz4b4gqV9OOc333N
FttKHms6I8ofHaC5VizjTn+y7dvLwIajzNSTpnmk3cZggckiAyf2YPuicu9EU51Lrg+FViu3FkuT
KXZY32Xa8s2KzLnBawBjpsOku3vcHk2i9Xx6wP3B5LeZWpMN0HRFGxMm5i6mdWRGk3V81RM8M1Bb
ewsix6es/kyUo5MdOjwzczGgS/rxJSu7lfTSFTfckKt5LMZNbjIJMswso3fYsx0uhT2+Gid5Etg0
RM0LN4bUr+MIv5O02ZYqXuTSDfBo33ayfgbWABkt9j2jn/L8ZmryI4cQqTv6jLj3KNDGsSHJmwY8
G9boING4ziVaFRw/hPFTRsmFMg0IONWNUvYL6tEhbmA4ZaPDWKxaUCVunx/lkB+hloCunTzmnR2Z
aTlsL6b8ExIAxnAoFMmG9cmyhuA1vErMKjDufVLld7HxGJ3660GROVPJE66ujU7pXLbTkzVLM6DJ
uDoaDOkle4aSam3109J4J4Swq5R1lyf6FQP/KMhoq9LrohoXzC42BmtM0IMcj0gnFrLrVxkp/bzE
QMGgwEL6PLk2+Klfd1WyMLhpuNJwliOtm4GAoANZYiTjJYM69DpM4S0Ok8+iZlDOrVsXQSuhyUgd
fqYjUCbjAQmbrSEbw3zmiW74Mkr8MMnuxTw8HUoocVPfcHdniHy0w1Od9UuF2rURRTUvz8qFvLbY
EhFnWcEqskJHRiRYNLzNu9FnSq0m6HCbyDNJZhLHhuIqg1Ycc25McuFOzGhZ7lwncAt6jAFRLk+A
CDQ2M3FL/Uwu87J5EIZoTC6YKwZQHw7ztkPPZ2Ye5sqx4EFixTcm4vOm36RUL0yiFpAvxsJmnW0K
2wFlfdMmQGlh/oxYYJjNgH/r9Wd6Yjk6XKRIWrgPovhkRJlJXOPORqmXJF8YjxkjjejzuFK2s5LQ
uYgn6FSlkbGF+WvmZOnJrz1ya8Z2HDtiU3gqwy1u6UszfLFtE+J7eG/Ub6h+bWWyh+6MD82r6BIN
OIMaRl+0TQPPVX0I6RrUHZsJZ7gyS8dERMZvod3MGqmujHuyFkV92x+6hUTgmKq8TDanw15h4pu1
mMldcLN02ytoW0FRqV9ry4lk3L2kpetbnb65pG+VJ5Fd2B9JlfgdVBGGaA0EGNTIEYFO41UnDswt
fWxfGbbtk+qYlpXw4U3kZ6sSmwEApI8hMIByidAfqQcaNQYyKCp/yuhNR6xTLsJnR/oDqm8Zq32T
vXrMjwWkqOuSoMuTnfluao3J0o+i2PYpilICyWyAQtXbMreeTHIb9YvCdJM5lm9GMtA1tSC/DV0R
fGC2vcrKYT1qUE9hDBmmQbUiueA43hVEnkXankZQf17RruyhXTcqPEkEkNAn1h1iud/F6bH2mpMU
6XEYer+b4rs6HA9WDJLLHbdmz2lKxD5tEuEL0MMq1b5H2o+wCQRpmNZBX7KbnLNNq8tFZk8RPMgr
00+SDokvxoAOKOqgJhlAw3lDfF/Wo1+BTjYDuOBe6vZ+P7V7QMSoNc/U7bC2snL19SJO1EM6Zb6Z
oZnp5SKPPkpSPXojxJ3BgwTWzeEiJrKP5iABhdjlsE/cLzquorpxn3sBgiBpb4bR8s1vgQGnodQp
wgRaAi5siI4HOyNHs/p4aqCVQu7MHOq8OAvQs65aobD4ZG4pM1BPqD45vQvb9/FjWbjPXcW2qq/m
JWRT3oltXKfz0Gv8UcuHsGY+Lvm+gfUSMkVNN72O5YLx7MlM3JinaDPhE9nPtY23xmYhniJjM1FI
iGe0izO9m2DzLq+nV3Ne9moN2+ML84BygpttazhUY30O2WNump7wUHMdG/rXWu5T6Ik1VrorY4gU
7YWnAbC2qo95yO46oaNYQKEHpYQl7uCJuwrBniRsBtK+Bpwa9iSJrxoUz1LARUdNa1VaM9hHeeVQ
+IAA8cu6vu86+9A+jGFyKkEZlUQcRWMtQ4aWHpCRXYCyqrOXyZtfOIl4OjK8PU3NY0merYL50EG7
y0cQEBDlCWi2KS8i4WxqJ3zSHT1aRiWN6EGE1UV2UOGzqXkx+WtqciOqRlrc6DIN+tyN0iK9g50M
35xTnD5qdrJ46odpve8Ntxq2LO3wJZurPn5pfZ7lkcGHvstXnY3XSVD27oViDY/WfoKbSIFE9FQa
pRmDjoRvUtZk95DZEUbtYx7vOhCGIkuXra6Xl6wkeOt54YM5bhh2wE9GIBhx4CH00jjzCapbGwDL
6qCgUW4A+29XxoA4U5HjFNspSxfhyE5O6D3pLYaNOp8KEJeghs1fc2l6Y2XOjFfFtRrEMYMi6+sZ
T06PNtrntH3JKWT09LEf7H1bKpCL075tIeHD9qVs9aECDV2n7J5kKWxZACO48th2UPvCGETly7gZ
YNfTt2350sYisq3sGPcQS2b8aYXa8mBmlA+3KlafGFyRwxVmDbUA7qX1Pi/qY9oNUZL4Ek55cIlO
vOP4AN3bu/HsQfMstqCUpuLIPP5Ub9IS1ALYyRw1M1HZFnanHnVizVg47MzARf15grzWy6QtZroY
D612oqLsbmyOgzpVUZNaJwfKh9QeV1OVLafEOrXQXcUJm8UjejXzNAZpB3vT9v3cLAMpeWSsh+zc
mfXrTtwZJO+NBDS8QTFQtp3MmA5y1uxMc8LoedOByFkXOCS9NWFnQzUxAYwDoocyP1wUoEF+Ylnz
bJzW4Ti8GIgPp/zV3pngU72IvMmN6gzajCK9NkFhNCZsRJ3cFe7ps+G1ahgPfQECb+jnKQ5GWW1g
dzAyqjMpgNDbYd8g4afTeDCXmzD1ZLzm0A80vRRDRpg2L6RbmP6XO6jENwzkuA9JqB8HeISGGEUV
fc4sFRBQpdDsgcoBPAaroRItKTQbTfaaFZt2DbGKjbCspeFMc/zSwwKS4iCIsmt3sGZGMQ2ghYw8
MUW4aRMWTbrzQGkCJ+5U7lcOPlzq4W/CNUaFTzJ+jzU6mKEr6T17xSbOQMRUoCBKfWiHagd7ZzOa
JRGCSi2Eik14EDGT6Xy/wOtOz7rbpp0rYH/fOg0Kwn0AMiTt2sQwd4GCJLBY1t4ia4pGN4FGrgI+
5z5h8XUJrYiynALYV7mJXXWYCOS3ifsU2hga+UNrH6Z+DGxZwKsoKsrh8GQyDcjYKao5Vu3ORGmY
wgYZkjcmOk02m2xopjMQ50cDDSYIu9Sdqcy7RJyn7IesOpgr3ay+5BHmDHSKr6DCzKCdV1g2EIbj
3GZ88r2QL0KK15lp9lXQ/TPoX3rp3YidQA7TK6vkUen+1RyvlPJjL7k3LGCpvd1Vz+YWEYYfKbAE
vJ9zNL+THkpw+IuyeMY7cu2ZDo0NzJKVO9Y5l5WWFp+547Qz+QMv20Sido4NDue57La1rQ6wHRHB
q1wsrJ5MClaQiuUE0DZc0V4+QdX6VJVrj6mAou7awIrQ8uiUQySrfKHcZJuI5BNOj1aHohEl0Ey1
TgY07No6cUb3iXoNPSC2ybsz0Ymoc8ErS9QLj4u1gYgqsSOTFCaPC0IXlQ5XQGrG4FR99lMK3Sjj
19DCp2JZxptqzJ7NcGOiIhvmbWzukBsIy08mRsy1yFqNJX8yLs/S6Vlk8G5P+5KC540tcDYndvto
HuzCuDKO7/uzK57twTpN3ZZkJ1n2t4PLn81K4D22M4bGQixeZcI/Gn4YhLo8yE761dhmC16pW7uW
gUHNyWlfLjFTWzsFG7BmZaFyIoP9dlfcVm0XiEE+d96SAiIYmXmBEbsDq2cBctkp6erjZRhVP6oa
us7QEISnmKeCmL1t2iTISALIAEZJHN9x+D2DVp4eQx+x5q6FtqfRHUbHhDX91KdL8xNeFYlgWyCC
N4bWYqiXVV5c4dibGQQuwO1JC8gL1okdtpwKvDRQaGYGUQc9sPbW6ptnwsdXU+baWi7Ltl1fIFdR
KOqJ/ETphYFNW6OuQJxnzYsLaQrVpalfQGGdQi+/6lM9u1SNl+IOJBe87SYqK0rDBN4bTKISRBJs
dMKI7T38J0Tg4uk1zoeIoWbJ7DKQgoJqg8CFaeegoU03Pc/UBsF509+5tCpNF1NP8D4I+qQa+wDv
dtWhC3wEK4WY1//LxHdtN84zQT4Rz2ECwy2DomXJOdzw2B4PSZAEAxhAPP1Wc/b7dy9G4yBLFAh0
V1dVN0Kn3+5GAyKG6xV7yFTdqUqYI38qpOIBd5G4K+np86xYPCK7taxK2iq487GPUWt/NAIimwlm
GReGfTLhFoFivPSFE89+sL0TkVAdIoIqP6XTfWTO1/9YVB+or2zLxHX13bYWfA5/q9U4TxaLJRDx
zO0vKv68rtw5HTvQAnLT2vQE7pSIxcghQMJOMEY+KKChU7tBmK+sP1KBtnr/CjVeDKcMeSTss62S
5wDV0plSf3TOXhdu92UrwiE1d6H9QFV/1vNv+h+a2lE6fjoF/ScxA3hpegc9iaPu3VR1wS8R8Aq4
3DRTVclvuqHEA3uzsfdbtWuokoEL5idEbc+XOFzNFO6jlKMMyRAyBBhEPyGxw5EWwD6ucbT3vM32
xDRsLAM31ydheBEx1UHm/QIf/5rCf8wEhFwQBWi2zCPRO3/g73pymiaCeAzUq7ay1Cir21ThVJov
Y+m+Nyz7WRAbUFv9BPPrtAavDtB+sOTbX+ROCa25f1xE/1th+8wsO2VmlqKZ4I8qh9iV6p7uPlyH
f+YwfAzzJ4A9kquAirAFFsQFxeD68N9ynKRazfeZBaoSkaO1ww/gtcKVLz72khn8ezb2V+qp5Vwo
wCQkQ9UDwTkcmbB1k6ZmKsqy8KMWTTpUy52asnuQLTGKnm9iVGl7zVx/ia6Ee2y9VMBjdA01Hdsl
XVz57jT4NYC+N/Xgy96dmb82q4RdwLtlbf2r8uzXxAkzsF4o6/awFZ/adXppsfdQpJFU5XgtXJT1
fru1U/hEe9M15lhYFuRk0ENUavn282ABeQVuXNX6QiLV0NtfRCYQ4djYw87xvBMVCMJ1zkq7qVxd
bL7xh2hCvWYfejgS10IoRMts79nGXqHcmbDth4RekFgVYltIujCM9tCq9dCB9iZ9hehQVYiLM+MQ
BFnEfH0lZmQFGQHvRhlBH4UZyLpQqPC64tg55bFChtHIFtnk7uE3PUpkG4oa9BwKQZDkEyOozm2X
rk6FEtPEHltebFnAqqm/aJ9zxzt3s5MYTpBWU34iAiSw9Ncyht8MJepgZTdiYuiancL/VtBC9OSm
dOJy+x+31jCcztw+ssz4oQWl1yiLHQvBSaNIJqKdTf4OPb/HaZhetmBBeos9nLvKfaf9/L+gp7rs
vszz2B+DveEbBzgd/oUcD8kjRApqFo0i6EhsfUNOUvlpIUFSRKT/PXd+y7sDiUB9WH1X47nkNngO
FBDu9NfCIVuM6je4D1d/Nzbegc6ThxT0j/Fz1dmr9K5j33ULzhPXTR/FNuGmct5K1KXEKVEYC8Ys
8X1jp50iIr6OMCmVklRxqpEdqzHYUSFXdewfPbqW4tRnKyI1GHBdHjwwLgRBvSnYGVKd6WvCxxvH
5NlwMAz/JD5bth9CgZNvVP2ogiqi8EdXNhKR4YUt/K7qTqNOpo9BeaZqjqEaPkhL3OQNBJWBjEE4
CQ1gGkMUMnvwGZ5zGDksTHZ93dJPkVXbk+xsumJ3JtuSuH21qWlb1C9Ctm9clAhzSrvO99Yv2IH+
wGr9p5Pld2G0d0vOd8HiXXWjYkpwLRIc/b5e2q/1QBnGNvKv6kp3cwtECCWb4KHy87xMaQ4YRb+D
z+GPDEBmht51yrpj7y/77ee4sXSfab/QvhFBaszVs+G+cT5/Iqr+/m8n0eEIocSs04fdeOcwzxKS
d+ivAmF90SeY251VOMDy1Tc6DWg5yzQI2Wn7tNn9GHafmdv/lgskIXr3zB7vgwKuIRRGxoi46ZmP
c2080+/WxfoqVGTW/XevsbyMVscSJf4Q2FNWN3rTTFhJ240XWhKGDN2NzvaHfgbTihRJ4LzQNYY5
6GJ8Fngkt09ZSm+HBopt0wdd6nP2abjrVw3QTwoRQYI5P6rQP1tOHm/nAFdEZ4KuioK98MEuyOXB
6a1zULrpjDdDLXf2XFyqvYQfouxOBl/3/6EVlfnQucS9D1RfDngSwRpaW20UESyTjzWxSUu0ztW/
m4GbHSa93f3QbWf9v/1oWmWsJvlIe3NLc7Ps3kPrjfhxih4UH2FZeMzA4VIUJAZ/2+3Et67L9MbN
e1KU1LQH1ftJoZWiLRV49H82OTsFU0TNy5MJ6pe43Y1/D4WKR9s8WPqd0uN/1LPaOb73s85+7FsV
3F3tN3kiRAOKJWd/qnw9DnO5314ZqR5Wtfv/yezQt2+kj5IuOkwgkJAI4MfC4rFh56rgFIrlBWid
DjiVkXYrdrNEdUHiK/1gs300L1lWvW48sQRhxacQtLvYEU52eP9RI/1NrnPQPNyNDJAvcZH9NmRd
F6lBzxYeoiAyMyCe6a4XPxugQUMBxzbw6V4KpOnagkDjrGnjDBe4KyHjgYshXqHj837k9ZE7kW/D
RzI5QCnenigKiXPQ1s1TyD4JPwuUNEQBULmz01Z4XoEhKxuHdQJC6ACmW1TTvV5fZFi9CP9flKOy
fHSqWDT+LRyhExgIXEQkb3W8PJYZew8H+Tu7xd1si5RKe8CA3QDJa3XFBxUJoVVFIEOezWW+HyqW
CP+y/LZSvZZKPWY9PoUDnRU+lqCw3k1sANYYB4HsKaAx56b7x5hAozcy6Vt9IQW/7vuPwfK+7eFR
+80bZSOCacMY3I01T3jxqHL2SgifFBmnhsabtXGXgX5B8sqIQ3aSeQTRTfkAPyoUIKDCxlzU5tYo
VHmsJx7XMtiQ4hZKyK5RIdzCnC9L72FGmUdwsUagdjM3suvqRLuZVAFaIMISQZMUefNDwuDqTm+Z
+7FtpOLotvZruVjnrsHBNdyPokfxgvfCauVMv9GuWez8rVn+CYr0AuMUXBQbUhJz8mL5ZGr+cJs9
5TByDZB7gDI4/VuzPhq78Un6S8qK9kQZ3KzBq0Azks74GLSvBMXpqXQq6f7mTXizSrYRRY5ZvqrV
ioa8fXQb9mWvEa0joXWqlvSUgwV4IbEmKLA/Ke/Do4k0NjysYAc27xCFBxaKWDfVre352V5RIwPD
5AglJTcvaA2zIgrc2jS3X+gge7WyX/o7Ot9mBaK5G3cTtxI+Bug9UH8I/W0hRykwGWZEeIhek17G
8PE3Inuw8J4tt56m/o2qMLvDywDPm8XOq8X7FkmcGmGevE3a4onJ1T2l2P/e18/Q2cPQ2JKn9KPt
s9CHsmzjZnvTBuS3H9K2Wcvmvg27xEdspFWg8sjLWBSWxpXWnHYgLbLmnxg98ELCNHkiSBrLq+5F
Zk+TnxSl/501wcc/dQ8cF4lGXeCBm69l7P94PTv7Qb3tqU2xh4GGpNY2H/bL0B821EDbn0Awu/Zr
VFr2KylcZFAiEFp34/v8TsUTKoBPlGXbTR9qUM5VrJzhZjOcQVrJjpYGzXjwRM/3tH5UzW7r5fLq
p9iPgu14GR629EFl1uqaX01zpA9PZ2mGWtI68rQ2Vrp2/HuBD38ep3tKApQMZPtqm+OjK+CKoYrM
cx8ys938ZHR0bIq+BLhhQzs1vbVnAN0D4DPBVVpIMqJ49fK5wLMKdZT4wn7JQRw/GAJBGSj7gwj9
LcSvwfrsl4/W7r/08l+qof9J4VdVEBnDUcn1bgXm70f3m95nEtUXv+shedF3dBulrF5AwBGuz60S
lBW4eyxtKdxIB0XiOPc2VCbaoaQWq7U4T+t4yG18GEJxZd+9Od6BbGI1SS6UcmnLDWV9zmovpVpn
CV0wr0TQVeOrM6T/ndbN5kJ7AjjdddpoLOonKjbpKBBQM2r+hcqXkCDhWlJDSSB2EHjmEKYb7DSS
lbvgiPjzpf3+gz65L2VSZQUapwBXq/kLHjFSef+XABuT/ykzmdpec7epHkRHk9IRokWs3GIECTWs
FM9zfaXkZaO6o8DlMHWyNbzpPeksiFqkymjDutOap2M3x8tU3BZp7Y0l24xOzKn/UEUWsv6hr2VE
Pg6pgnNfzEmvoHf35ACoZeL67ZlWn7YY3RSVi8ilvYQzRh9dqOoTRB0dWorI/8wA45Twjl22aovi
lcrktTas2JL/wExdOwD07n4wrIT2F8VVsl4J4anIbvI3u7DPG2mERfUGebHyJXE777N9JRrk/6+i
eB0cRe7viOTXY5usc30mypz0iIKD8NTFSStxalF7EI1IzCYRn8T2WaP51roR++ZFpNv+RbpPxBjC
QvuxegtW3t8MYQtBqsZ4CLsgNht52fYnIFeYO1FoiBs6RV+WSUaUmQjbCTM85WO7FXa0ZCPH7mtw
drizbPiNMBstWGieZ9Bc9CX926JANdqRWdgPA1BEVbvPXBhbiGAGmEwwROjXKLoEhpwAFeq22vSn
guc/wSfhQLq4zSSknes67KZhjFrv3S2L5xHqqBxfNqcfWeWYPtR1ud9KTFxliZtMpHHuti9NhfxC
Gb9vuo+lOdJbNBSsKB+NAH7vVHzTnStQQ6Ft7yksPrX1r44tqZZF+1ZZ2FFlytNGTOEcwQeNUsuL
4JO72oE6mq44kMGB7BgEGje3RibjrtIPdgvHrDvezVn4Sr4qeh4ld6f+bNT0tvEI+FGN3VzV3Znk
G+nIuPfm+0ZmMABMMB+E/dXJzSTUCFE2+yd/uL4blXX4pEb9l/zBOrS/Ms6fymmMLKDXKTSPXd7s
6ILIAMYn8eXYkJ7gWsWb/O+o9m135grGGLe9DrUZ08V5IRQMFO50G5iXomLdKlw6KXRigqmJiAih
hFCY7MMJr5nrvDldg7jeHyjUkNRCSYKWuZyNk9JdSrZFMvwFXYA+hWJHN9d08lPjZDD8Nt+248LQ
G/7Q/9XqHLOhSttK/6GYBJJOQwXvwDwszhzR2aHkRC9BPkI7bO/7Yon/c5stATqNDRsOz39u6Bn6
susFaBOSv+GovprQ/bPo69yLN/q8FOG8IF4z852yArnHnDGIuZjQkQJbFgwtktkvNgwahFqZtTxX
6mWD+v/dzy1jZHhitcKosFRpJ8yUbjg5NiiB0ILPVYE1buLtyVvCgdKU2qw8UyClvSDG1HCXb7pD
5CWmVy9xgW5fRgVU5LLq78goRiCZ5DUIUGXovpNUSUHUHZaHqvwLQn/sh2fS5Yha57b1habUV96f
SM8khdUF1+au5ffUstSy/WOtSrDvY9y08ycC519SMNBMv1s6WFnB4JE+SODOWcY4C6oLidhO1n3Q
641GmfiDd86V/9ZmryR85BkKUVQlllbpUq7nEDRi3s9/XVW/8x6SQogSEPUNXXduI4RBU7HGAbSJ
uauX4gizxyYMe6iXYcD77uYdCVxoUoblIrBjtA3cyGRAOhH93/rBYS28Qy6czejAG9TY+QBPqD9d
Hc95tjwYKU0pItU2w6FpZX1zXPSet5AY3ldhPsi+XP4W3hCPjg3z4thruCHn4MkpVr5jziLuFJq+
zqHw1Q6Wi+LJDXo/EmE2f2OgQbr9udTrZYJj4ENNho7DpspuY+l4e1eMxlHYTn6Pltk8RcNl81qB
nY38UPd/9WGc1vlvabq/3M7nVzGbQZIFk7i358o7VkIb+xVz1266qR30ELnqA2H9vqcLDiDDsL5l
oKNQP8xW3T/5MzBvH1TsbPGiuGOWIXYNqownc7HhjZRe8+Nhq29/DgX81oux+ZBW5ceTMuSt4U1z
QBvkeszVstx7teEkrXruGUYeeAvIF5gWWFQ0PKkn8cgs9LNaRavjsg9S9A3uQOROSQ0Keew8llb1
IiKx2BlgkmO8Djrc9VV98PtxvbNhcZyMmUfWOJr7ATZiWFv+DpOqEl96S+LUaFxC+1is7WpJ/LUE
uyCOXh8C0g7PFrgMZTQvZS79qNXTFMku7kX4LQYTaV2HP0VTlgkk3oEvSSttJxEOFoBZ8iWz6pfZ
WM4SLmA+Fh+Nub5mnfHrMqGjMh9Ps1pvSrZONDRTAoPvbmL45AbGKuCCBLodTZaGLeuiFRpnxEW5
94qORYMZyoQHX3nFpmPZrYCTfHm0UAdlGji5DycR1U4POxWJsLK5qUBcq956H2e7SQu3TXwbfV8O
nCsNmqAjQ5szPBHVVVr8RRQjlGpsjUoEh8VGaq1FEVk93AC+nG49DjR6Gqbo12vDJs4ye4n7Jn8Y
Tcs8esvDZHdOHLZ9pF3LifIlDI7WCq5UTYGMVtefqJEcfRl9MSZzoF9tDPXSrh9Z2SCiZYIRxVys
CD1xJ8xtuKKkRt2zmNS0/DQWwZ3qh8MQuPfaAm0Mg2CF1oPInQ3j0BRaJzrYiaa55YU4ZPl8hi66
HO3yAgFuic2lryNzbNAfB3qJoxcKup8SsUR1vQyTiINZXSHovmblmqOZ7oAm5VcH1MQ+bDEZIfOt
V8urYTBsHOSwv70lsMuD6mWCY7jOvQ9nBg4N+mGPpd/lVm4la7Zacd0f+gYviGZWvu9wV5tJfxcO
3PQwxB6VkX+PkPTxnBlsQMaBVRpMflAtYR+M17DFzVHvjbu3XbAwoxZV6tnFPsjQmL6si4CnFFCo
X548XZ5B1f7k+SJPln3Pc8M7zL63Q9HOUmRSbPIe8w7QLG6nbqhufa/DVGXQHfR0Geq6iMfQLhIL
/QDgmA4SY89SDBW42rPxa4sQrXSDnWr22AsT7tfSy5OhNP66xfgd9JhF0aG1fntgNT/Ial9rxKYh
9GVixhZzeFwN9Ho4Yk1v4gh16Do32xyOANVhy+efizOebHs5mWOl4mHURuIKBssnX3eVFWIdjTxe
i8KKC/cnmSpEh0VpL15k0caKjSmUxBEfQfpJ7pvggtEt3rj6uTP9BunYXkGp2f1hmpdLG65kllhP
pTO95sy6Wa7xVmX2o8nKOMz1uww03ONFFa3oGDHKVkZV24q4tAcJ+17vRR7L6wRuQScpKjFDbtJd
NJlNkMytFvg2j+12ZggCI0/9uYbwIniqNMuT0vTZteM2Bmn0dRvnAJu+Ob8urC0ipqV76D10cg59
te968OC1uI5NcAicaY0nXeoUA2zOrhhkOrhlu2vR1YJO0DzpMe3lim09a5GGnQx3A3xGO1V1T+tS
3HPb+ayrGbxw1e6EMaBxDR01vt1lR4P7segnXI1hxOvkajwnMyM+lXszaOJG6Gd0PXp30ijeYdjR
SWmxcxhkS6Q8T0d+3/cQ9gK4QeUS+cyGK9SVsRvUn2NnzQcVNDzCuJvrXHwJe8QJaIWbKDvcYZgB
lH1zF5hLajI4cDgaCa7ac6u9NUc5ocVehjcF8w2GXaA7trXvgs461/US1aCpWdkmnQ+yqap5pKsF
vF2UjyamXhR8N2qEyW62jkXjLZHEckZuAb+S4Me5z5ICRyty5nuVB5/obFTx6ji4s94Yuf7K92yl
jJ1BXeEOyhNxKEMb/X0FZEJfxpwh0JQuYjQcvFFrZq/aDdokWL1731c9aPngyrBhq3n2dj7rvsHD
vy/T86xnBN7Mtg6NZX6g73FBewOmHFjBk4+5R+AuukPZMCvGECqBsmF5HJuGHVBpNn5hxqPmPFob
DPYJ59hAVzaMWm2PZpTRi6tF9rHpBnFR4MQsORkbbeXvLOEZcciBLDAh5OKLsExkV+1qNAPHtte5
yTDfDF4uicroHYvg4LTDc+9VdSTREY1OKBF33A3TMMO9NlSNPdyUsS4NgGy2uHtmYa8AayB1t/yk
Fwr0Du6LwR89Py9iw0JUd1p87nBtExOJEMmiOY1S/i2mSsduv3j70UPxOxqhn3TSvZMgI2L4cY5g
PesIn0Bgs+o5ygS7YvbMkki/gL+t+HEbI9KD+S2lNONwGPcen+PcQ2oKyUHpWTxI6sa8OMBuDMbS
SrVFbCkNP5lj7uRYPpk6q5IB9Tw+5EKJBqgMNqvYmuY46LKUe8uzwaoq6hccfLAuKIRK/VMvPOWT
cyOjJNxwqWXxy7xOn5j4hHFNFtwVVS1is6zrqGYA6WFd/m388ChYN0a8M6OsamBMzpYqblZCOm6f
ln1Z74DkjXiEcVZK5EkXTQ16zv/4Rvag6rWKMeukimjugV2hrbREjAMJXTfDGzhfdeAYLBF1t0HX
80E3Togu6kdcy63P5z52VmCUAFm+tccr8DOGBfkBWijHxx5qZn2SMAg4w10/TWPcdqHYOeH3OPdQ
HKyuS4SdyMH4bVXYAAK1H7PjZ3Auwes6VQz6QpHWod/E4AlO3fRelRgy4neolTBCIVp1nzImu7uw
P/hGZ6eGEDgjit2Cxm2OLVrk+dTcyzn428vhb4YiAIIVvywwrEWtwEOYlV8okCAayyXhE7A1WuRA
qRpyAIc6pvmBCfTNwcUL1F1Uaqds8zXoGBjdYnzXLaK37Pow8q271TAhPgf85JXDNUPzSlxN85M9
mb81qs917Xk0lXgAx33qlCWjjrk4BehkdDoBWBNUU2TJLsr5aKW4P11UD/It67IIXSUPcgaWYg2b
E0sGf9bHhZtPDRQHzP+Zd4PXtYmd22e9Y5Mc9mwM8zRb0GnezgvaFBTugG8fuhFHqLBXdvU9Vcfo
dIaHYfE1mnkQ99i6vHWrc6qb8C6ccOaF0wJvoiiI5q4Los7tb80Cy0w1NU2cY8Ljfgis+9Y3jzJo
mks+hWEa2KdxBgif5LVx3YRZkMmKXMM5PA/xtMhzM3e3zirDizSqHRytcW7zI5+nHATKPrMECpNc
o0oUwX7ynDGu/6CTGgNzxhzlNTN2mW7dPbfb69RAplGVM8V57h9wXWDeLeMy48dp2Q7qYvVqV1s0
CWB2yz0PBhCsloPTPGueiLA6ou0SYXYqT9zxu0OLrq+6A9nKQRr2ljmkzIZIZdunpkCyy/v7Rpe/
a1Ej144YsuCPOMs4Cp9zyJ1kmQzzzhumZV8QNlYFk0mBgSIfvsIog9EofqusfR7rvn7jchhgdB/U
XUMP27fSDyqAhPa5aBiEXd44p8AQKN21CZJnnfem0WHoFnfMvRv23kM4eGYsMO5gXyjbe9h+Zgr3
F6MHIN16lQtLZSHg9Pb87hxIjS97d0X64nE2eFBCZGm76dL4V2F5eTwqGDQzs/OujpklfOBHYSzq
qaOHtp7xMj10srW6a9GwBL05/78PmM1UnT1Ymy3HeKvRfpkN9rvlYhOw3CgwQgXfFn1Vxtg7bSR5
KyGITc6LwIpN3Zq9o9Og3BklF3FmZH28VGj0hstyPivfns/bV35vBF2UTXmXhvOik3XNgmM1CVjo
w+WI+sa+s9bRhosSX1WTNnYB4FtiwUyh25ztHLZORxCaJ5k5+jVcveJgzOa4h4HTecuVs2uC3koC
eHVR4DB1syeH74ZO71yzyRKNzPw6VXBhm9mifktYzAx/jVZftNdsgOjoNPueK+9RhT2c89ZkHdjc
XMsp4CnWih87g40X3rnVbpnyLOoG9hEOENsHywyPGlPIZN+PiZFr615jYj+yQd8cQNPFg11WAGTY
aWU7Onc+b5C5gpWhX7c000L57Zts1ANgmZ8Ph6CfZqRThjQ9q+YcBAoj62bzSRnqfmmD7GEoxW3B
gLanjmNuihGYz+7UfQ3CHR5Mi0t0pono6rWSWRGmpP3lCicFk8WyJgr9mu9xE9YEBfOUdPUcnOwZ
w8rcQdWXVSJ6uu0jxlC4u4pp64DZb+HLGPR3ue8sB5gozb0sGydx89A9GJ5s39D34q2tebU7VGWh
Cm8yvNZjzZ6G9k8gi+AoTWGiTTzT/x6ywb0MLP8oXczs4RikpvnQXnL6rmnq9hgUGpqhBXELs01Z
ihNhXlDpNZGXD9ZrGaBRtNfFrc7r4TWbHoNqWd9487nkYA643Xd3rpPDcsWmC4iJB7POl4uEVIx6
yxLPpc4tMhOO3zZqLNAJJA0Zy07W8sNz6vCssNjXlq/qGrD6ZEprQLc7W09s6Eu0X4zWvils+cAx
6QLQyiwPUEfmRE9SX1ypgxSHk6GWtfWlnxf3LEuU5biox6JEj0KRV199AM7ZLwbnHnZdfsiG3jiu
vYDQXC5e5HJt3A/YNme2mnbql17w5vHu1AZp23rNb8a9u5Y745/Z9q7wsZk/Vds8DaoI0BMSvA4e
epiQcz/9pR2+EHR+wQnrT68NyijUTvChlt/aH0EJgFFLUeT1ZewqG9NYSv6VgRmzM7976QYHMkZn
fXBg4SUu0Ap7yVc+Pdga9b1ypfOJyYRVXIxDcV9UbLmpvkJVM2b2J8d8x2jBbEsARkxXMFxV3I3z
iCEXzTLuVpW5qe2w+dSZ2nwwu2KMBg+EPA85hkJpdjMEr15dWAn28ExmkJINcLVHNlnFQeR8CKJa
LsEdKpb9Oq/ljQ1nxxrss4BtbWGVeuJAl4+BAJqol/UdszrGHSTyYa/FuuBTBvKgXOBLlAP+vQP+
61T7tdyjrc18zLiDduJO5k/KDZ84r5CDemad1lC3LyxsfYDnOTxs38pFZags0dniYJpSKm0/TzAb
xuzgKezGM6MH2zDk2a6KAMfC3IeNa168trQudY7GnwFEstTjcGG+M6momPvloNfuGda4qNJs/mhB
IiaFMmwa/WnHEMpBDPiTEwf2kh/LcA6uuSxmFOkPq116r9mg8lvQ8xeQMq9rUfb3ve9mD1XdpEpk
xUseYshithzKKbx4Li9/yHhrYSDkVA7UvTb4YDAmmTh4jX3eeeiiKVvmpqJA971WOthXGdruEILk
w1wX3tHPUAEuoc/emF5YnDuTefJBsb2JASV9BdkC4QegskrQPvxRK6X/VpiX1rf53xIDLcEijdUr
umPSZQ0+RwUjzJJVd1iv6t6SQ3Xf1+aZ9b2BCXxm2o6iuaulIxKGyUhnMJMuWmQs4+yIDm2DpfPc
WsZLxgWKu9DzIlujXjFNc74IxXdqEsut6oP5tqj8ZMhV39UdA3osWbcbfYnwlFuPbVl4Vxcx/QpF
ml1ZVfTplI+XArpA28KQMAjnxdE3C6b3Ryb1DHzke6mtuilFb7tG/xnmKpphY537pvZT3JUg7YzJ
f2ToSygDXTy0GIVUatvGrCtLp1mp9HOdMyC7vLvPg1BfLOSOu1pnA4y0S/1YQewY1qI5OwuUt7Uv
y2PWZonR1m6UrfCGmi5GbXRanP/fQzcE4mzzIUswzAEbeujbS9gr9GaKpdrL1mwBq0YcEAsGYB91
vBsZ2HS+HlBCtfVLpQwzMfriKgn3MTSSYiLHkC6yRu0sxI1hWGKUm3m3Y3m48wXA3oia+L6tzAg4
3buuuTQf5pWfYOhqT+us2V2o0pne2C/bDsIlvjLrrL3YMBAdZZ3tc3fMz+hEMk4W7IL/vtp+1uYr
S6rKAJimX2h6MDHXAKbI7sP2HbFrzR7mwEnwS2mYbDrZ0rNitSDGTZ1CtUW/0YYbLRik/X+IOq8l
OZWmXV8REVDYOqVp78bPSCeElpaEh6LwXP1+eta/4zsQ0WZiptVAVebr8tT4fmcda/KnkHGt2RZe
Mr/EhmehZtdgonrNbxJgKcg0MVbtTXaJ/jJ1Xh6KwDW3pk12LSdmOcjRBgFM1ByJZQKOVtlyj8El
vdBwyTNzRH8uHON1mGccTl7Z74VCs21YDahG01+An7tL4c08Il54MyapGY2eH5y/DwSpo1wURbkR
bhs8E0hLydzGxs4tDf/ZfLzWm+OrBxBRsq0eW0cGd+2VGbxyOR7txnefLKMJW6DDuzQ3PnrKi9Ty
bheZtZsXyrKkMIvnKm2zi5fWT9ppiue+zaKSLv0+5tW+zoOTp9f6krvptJ3TauEiwQyJcXbetb1B
C1BLauRxpHO383Jbm42+ViJu2WxZiqBuDfq9SqhNKdtf5WInP9oaUN5PEu+cubb/Ae0ZlrS+XJK4
VdfG808xabsn4XR/qsZAp5TGLfSALePrvGzm2m1vriHoF7I+C4fOTLGEcQ5roY6TWbj/ugpcIJdN
/+QQUWVYpKZ0Xjoe88IiF6TGM0+6aXbO/PV5wEWMqTlRdLkkYDhAzuckEMl1ylLCiQBXt+Ok5Wlx
g3VfmmRnuV2whIMNH+WakyTDKLDJCLBiosHc7ZC6iIGscTmsMwhDZveHDjB9byW1Rl9dFhfL9fZr
Y6e32FbqUHQZGLLlH1dNIsDgLC+BDWfgdaSToT37MFz/7sUFomJnJGe2mF5s07oMsvSoaYA1R6JK
915v/x3EfCTZudxb3NchQpPyXrr+18QVUB/wuM4nn9ovtJfUPrQx/RpF0Nn+jm/tn5I4Jfm0CNZz
kdpWtIpxlzoEe2VDtnxVJVtNNY/BkWsiRATovnumf4gDsUTd6rY7bcaDoIeNjSh5JIaJvorPskjq
e+u19Z1tfNmVBbqhvHuRQWdcNFJxEI66f5d50RFrp+bz/w5UcYiaAyPZ6hpUP8ud4VI1erx8P3Im
jBWpR4yW5BMSZJyt+mbgW5m0x1khf9cH2b83todGKRsPaaU7AiJhQkabOL4pdvVtctJNgp7ykzrn
NU4d1MgGO1/TxmJnxWvJEgMptvGoByKrSY3b94Fb/szciZi0ZF4aAbxOcyZehmyunlhuLnGRyrPZ
2VUUZ1a/z7z5l/Sz6UCuiwprWLq9nzTlJY2zvWFIvQc5MImeLoIPck0/x5zwQVOV01ZJN39xE3gH
OeQaTM7HF+lhCWkruMLBXEgZHdLldR36izurP8KerLuXRt60qK0DGPOk/TISZeleKr+KbwYtQ5on
7ISYMNvJSrm+MzP8vk17ywEDJDZg11Q9URZ5bhyMOf8zmKYCJwmekiTwCGb4rQ0lz26pRvC49BwD
uN7NxuBSypY/Ohk+utQf3mfJ/zTh/H3UsHXh6JXAR1ZxK6VR3CZ6ZOrZcby2/tG0kj8kKhIqTL56
6HDDsO1Mgb7SlynUaemwr8nLOPexbYVBijmj8IgXqqg+aNc5dA2ShHTZen0rwqlIvS+AxgYnsRPv
XRTdg6qnQ+qDqAZ2Vm4agQpDifivH9gnx4YFoFD+fDxITKPZDWW10Fk2xYLbnHjHaiGc0po7to+K
MjNNbtmSwuGXovnvkfXQJDR2HYcsBsRp54k7bt3ZWjft48JjpQSTkPr2/ez70GWdv0cFvAAplcnT
/95QVDahNWb9oQ36bFvECuuDa4nXVM+RN9vy6fuZ3fR9ZKq+2H8/lbOvLmox/yW/NX42M/thkyfX
iojBIs7UV+klgjthjnfZ46lKMS0ZU/tkdV5zxRlxm6r8I5fW9FtPww93sOO3rnHnvZG39gEgJX1l
W0eO06pkvyTAFtAKyllWeqRieErXSfwcffobT4rtY3DdZVRjc0uthkvMKKqLXGtnR+xjvvi0icr1
bxXK2k2Sdcktn03jOBcs3Q4xYFFTIjEnrgQraUWxpT32lWWknh0tTDEelCVYqBsKO53PSZ3uht4x
LwaYO0hnx87oLs1H4fUowtI5ITrKOsSHxTCWPer8P2XRrADkabD57u9J+y7eEuRHjRxOVrZQrbK3
VYd1wukzrfGTC5UB+ERA5LRa53Ra5JaMsJRlj9Jrnp3y7Dzqr+9H36+tozrFCRq73C68XdpCLnk5
8dZW0rCmr+cMEkeEMadcjtRAxqKTe8rewCUTzHtYt7zUy3QoV1ve4qKxX13URGuV6idoMPE6ke8d
TUntE5VuzE9Jm4lkk/fkdZZVs14WbyYD1/ezbfXw5qajT834eMOxHbkbLfEjNv3xJHEynYzH4fvp
96OymRDU0/ht9Orat5kV5sKZ3lAgH/1q9U5EkCCmf0TGfz9KFiA3NTjQwLyUJSDc0Knmzl1qdQE7
to8VXV4zna3gVqxJd0fk0d2/Hy3paB7GwYHRajfxknvn2smtayULpLcu+a/geWUBARyPL40iJzQH
6gpJqh5f5ry6eXHg3Vs3J/EGAq3BHAtt4m/LvFnvrVz689SapIjP6RX6dFzb6sxZr/Zjij9CIB57
Dyyg1HXIX5IMiZkRELRoWyp7Sis7DwPDxGCZLXMki7aORj2JsC/hAEfSQ9kBKFkcMW+CoRuvfZGJ
W+BgxDKxToiqfc0fB2pHksbQM9CPFQRumzKyWhzws73gXRjEPSdV7NIi1SMBgYXR63XkBmL4qZk3
gPJPE1CWzdD/+ZhesTIZe9IdRDQ6bfDOue33VlOWW9JJA9QB2kd8b6zb73cLi4DYGlQ38pZ2n1hC
f+UAOUx1MLKb31vLezwSOmw0+oso+vI0+Uj3cBgWpGE/+drSz5L6mNIH0KekFvSGbOcMJt5pp/Gv
QTPWoFTvixnM0aRXdUGbX9wL6wEi19r50STNFkQPQKlkt6379qXI7fSsHP1Xl8VvYEb9AmA+b5p5
Vndl2famMQesyez497xCZwOKkRMWJOVeTQv66mEMJy/HULUkcjvgpflggyR+POlyVFmt/1Hq18Aq
j/aiq98ix7mnhgLwaCl+Y1LH/DVr91VWdnIclrrZVJzJzWjHessgBKMPW5BYEyZuLkh+XYuZPiCe
T12R/F8BUj5Kka5tFhKemJJhvCREgGDwXvpbbI7LTwQkMN7LpRgdUPJHJnDJ8h+5jDzakLu83NbJ
Xm5KuE9lBiuO+u2a2W66H1d+wCwHb99gzQk9pZYvpuWtCF4zHXmO725GMZkfeWLtdFXKF3cmva+w
GZGQo854s2mtRN/O+0qMENdJ1Y44dRMJttF4EfmrWPx1Gx98K/8nqR1Sjdeg+LHGWMpJnr+rKa2p
VgP9ZtTpZ+VbC2X/2B6SKVh2NLv27b9HzkhhGIsbn48rvnONT11mc7SqZDoyV8L4lApDhxfEL0uC
GgU1Un3qV8STvkNKp9emL22rvKfA+iomkb58v1IHP1HOWhetsOzFlXpiJECDP99vnsZAQmZnhr37
fiPtHTKS4r48emuePMendEwKIvVNrpCuagHv9bmMDTKIemd+zldXhy4y3qMPWfmMF4Aba1xjkDI5
bHrkTr8XcZ4yJRHqptmxNweafi9hVIO/4gMJyOg0tXMnz14/jzr7CahRh74B7N3ONCSdnp2jmdTt
e2Uc3WxYzsrLDl2NBw3wOR68W9/J9qxRiG0LTtLHPL2junrOgnr9M8H2FWtDokKH9HZNO3FtCiGu
MYOEwmbwsl3ukeERM5fFkO5+tBVMn25ktHr58uFk8Vszmf69E2L+aDxibXOreSPcAVW84RzbIfvb
uGnx06rqx2UFBz5WsN0CJK7CxXKoPDNlTfsB3X31utZ9RgBE4ZSIP0lZ9IchLpddapLQZqLCgaCh
yEKP6Ied1ZpOWAGT28uX+rC9TU56OFuVCi5TWXzJ2E2eBTLMbrC6174hy7xNDf8o/PVt9iz7RuxM
H5o5FnfGD4gIhb9DmLMHBq7ZntzU1rvY5un3a9+HgaSinbH6Ha7bcaPEKmVUu+Own31d7uRMYYt0
pz5/Y8Qlg9+iOc/b3YPHgdRZn+FDitOwHsbc/RoWGLsBiQOKHZkf5tkDhGmOpnLi9zYL7OecKAyt
xFu8iumlcJK/OhC4JANGUjTe9vGvdSz/SppQ+spNku0CZzCi76d6Fnk0VFOyo86y7jWqrLyBwBhi
Uky/D8HrbGvGWeQpwzEK13mFgum3rWsyZGd10dAsKzajFcLfBP9RBZwJAYmhWwJdlA4lUQOSHtrZ
FJoj7rCANXy3IiG5TQnJP3aOPHLGZDoZV8nQFkLOVlJIgso+L7nx2q+b2Onqu9QUbAUNxW7lViDX
BFa1IIRJxHO8RdHP9+MbzWvWDf62k5SaI6Gxr+QMBYDWsngdXae5yaH/7MQ/pulNjMHo5cWErzrS
QzWhV5Uoo2XqHgxydDfcWM6VUKszAaAdrcr/LxZ8aqkrgraypvU2yj9j0yWge2l/HAsbfR/N2s9l
cV6c/sEH2i6yXM1kncEJwIMBRO9N0W0HJGBPHtnjhBT7DGhZYN+N1LyYZo8GoG5fxOMQ5MQDYXQu
92wyD29r71zqIY8PGFWNjTHTfE5p6mO8iu1DFxyGfEZDKLPpmUoroAGx/JdlEU+ylfKkgHCIGGiq
GIR/mInKUf3m+53v16ZJh5lLMHq1pPHt+5A5kOEsGAQwgRUN7u1/hynPWSRmStRWR6VnNUd3WrD3
rSLK4qp/x+dsXVnV6Z0fr+ctfFWVK+u/H2uLbuM5bfrhiKa8KpEH//djfdJHliuyU2m48yExgzZC
dwCCYvvTcUBN8zKMTGoYWgz9j2dz3IuXgly5qFVCbrvvn3gcmpSkuIQg3hUn1LY1zfm0BH//K3//
O1Y5XjzEuQnIzI9ClQ7/Z+8HimjzWruNdXVzcFwTyQIW1HTP+hR8VN5It27yHyvrhqRIQhSRAbh7
m5SNsHfubewFX3WdxUdbdWvUPJ6OfkG1T+97M9JWvBprdfYdnImWqcZ9YOIPrZz4kKDD3SsjcJ9S
ztcmVbCw1aLuCF2Wv2uQRWYblL/nwH5f3fpu9NNwJmXJfp9XNIWdqge6ydF+rwJgEHNxeVoJsiZb
9//etSyLcn1u/sRmLS6JbOqLsrffT+Z2Fhdjqp0hRMnHVlqKdGdP5oPhcogAzBghkDXxsVxTvaW4
Zx9hotWReVb/w21iUNMik7RzQjVbPbCS1cNg3ddVfij2pVOiXOvukzZ5/360diez7uLb9yttDElI
oPZFkEh1VW7Q7hbWytDtR+86W355pNZ/YupOceWuLq7t98EJ5Dm1/n6/rGPihpppENep3qINZ66R
p4ItZtjgHHfCheMksQxDIO7MsVjvpW8NBw//27bznDMFUrqZxnbYK1b3V6PMWq4L8aLrmdw6u0CF
GBjbJL6rUWp0DTVCYr+5aZy125iGPbTLAVtUb0amXeA6w46PkC1mSAmHT+1+EVtNtd3ZxiYfVbsz
cRhdFjEfGhPD7/zKcCl7U/bkMFAxL/c5Wafz2FUXn5kc5yajdbJoS22zjsqYBsuxHi1VtaJSBfdI
rSJ7XvN5OGnoMpV3w32iRFoKwbrL+BLDtYxIDoa7LSvwVaPUcj/5tPAySK3d0D0aq96jZlTisoxW
dUdlYl3M3iXBuTVI+kCEE7x6j0kE7tVmzvwT1+yrS2NxhFPGj1H+zcnJM6byJpjUc80SfVs6yJMk
Jdpgkf+YTFzYPSaG7FCqZ0/rUG6MBYrZdPWnT9t1ZAZ9WI+IU0aoxA8Z9OU2NflEuaF3kyaqz2F8
zGaNG432rh1Ozei7LxCfx8xB7jD5sFdN9eL7/vQuq9ehth7VYIbG2HrSKihxIccp5fDwYhKkSnKW
Q5pUMv1gpKS9nbS5sLdY5W6oyIs3K9nsSEGOSRLw3We07TTONLxFmWDKnCtIHDfT22CxskjkD4CL
YqcU0xOs+mcl1qdipedXM6AH8tywXrIe7bNpb8hwyTeZ42SbSTHXYq4pYhd+KsnpgB2na0NCBPuo
zSvSCx2SjtVbu5b6Us1W1EpjOkkCjsKS3n2ncvkQmZHR1yGGkKhx/M7BhZMbt3bw+43yTdrQZHpz
HWOvq/6564tzMDkXgi+m3ULwl9mPHbLV5Kv2uUCWmma1UOi81poSZ3y0Dvm9nl9GwCWEN8pCseSt
CEOSd6ec3iHmsyMByT/pqxKvKXdVxwnWCRg2k2syvFL1tCkyJIQMCSPEeiVh5FfeVtMPB0mqHDML
+oSzphc0fakNBmUyoyrSRkWyGUojZ2iKjfKc0Lex/8cO6jrLUC9dZbMeeXpbusUvEB84jv5VkZaw
magmoyVNVCQrTxHQZl2xYgebjsij0I8njNr6lTwmETUmMiPU8KwEM44Hp7T3q0hQoqcPaC9YM8i6
HMENed41K9Om5F5HxBNsgqyvo4IUOLtuP11puYCcqHaJu99BkF97ZntQrSBFY87Erl1kjzw9f7Nc
7iLMR0ersAuQlhUUR7tnNf0C7+NvOdl8dxnkliOOYMWv9gK1xYYphQL1mfg1ocXd+kkA3tg6jy/p
TcBRMAgEXHiy59AKYLXXGBarH6yfjMuZNhBwRxtl7cZQvr+DHNz2dX/IjF9xOl4QLOcn1zkNKfBQ
u5v5TaEvJ3XIh5TBLvYff41LRGRNCucc6oGCvfdtO2JmiL8ZdZUjVFM07iNlFwql22j078tce9sO
qiFcVN9scifDjhnjsY6J2oMA/1Ci7I5Cuq9+qd7Rij4zJ4gmMB2iISD0SKqD8/gTHl1vsyAZLhm0
wfnuciR9PzrhTeccGoemnR/So9hncehXSBQBC+lcN5lvfXYTN22NFWdBMhj5Nt2jFYt3xjp1eyPw
Ayq3H5Q71l7d/Kx19p1HtZWnO3QSiF8M1W+ZhdlHjDg71NWkN9bKJliX6PqZ7QdtwtqcZMmmKqpH
Crfk6yZeeAIgjFgpxvBvYg1iJ0tdMrVC7d0p+6eN2yOs12lRxmHQHd7HuL2pDquDb7LMYUtE5Nxd
UB3v7DkR+3lp7zmGydB03PRS5v3JbiQiwayHUENAjFriUQMkz7lwnD2aH8vr1N6xMi/sqj4/+jaX
/Zg7+8bWEFZ4sZFV9ypezi3qrtAyfbSt5rSLnRk7eW9fi8xG7hqY747+6quW6LLChQYZ2xuCMxjF
GSIyX5PI9JO7DWPOhE77VHNhjPa4YJMo2Mn80YcIQ8KqsWbVSE12Wm/Mx8etGylZglDWT3HGIAZ1
TWy5m9fM2gxt8VWMHd47Bx1c1o7HhKtwQM3MaIuS9P+1etGL8VM53tUsFu8adKj/GsincHKnN/wO
/T4d/6ED6Q5dtTZhWtbZcwnXSSY4ICg7TusQ0tjF7U5a45l5PMeaYhEhBB/cFo6JLoKVlL4MigWi
z/lX17DHcsQDvGAbWYXH1yuK9jAqdTNQq27QuScR4t9flrNsrbV4EX7znjA98dQG3kV3+grPd3Vg
to7WbP3wtM1oBmrpvoYcWKr60rHa53FC2g486tgjxy17j/SHZHZ3I4rlSOZTEjHfhUl7v7R8Sdo4
iOgHGLJUecZukcZb7Co0h/LAnK+CezHpjmVG7ng1kdlKKR37K9iGPXyOE9pOHypY2WV9djw0r+WU
bVq2KGMtYNv7Zu+TslUu3Z06dt+LBtnGw86+tHwE5Fjh1BCb4gUaBGGlrUGKafYd5oC++9M6jzB2
farlfEZaBYdFroOi+/NX+ZYu/mtbeB3xJcVxxM5nVOtrOgQus0/1cUjySLHyrl6Y6fXJn/E7rS/G
ugr8SfK6et7fXMRolgSmmN5w9UajE/b3oBNoMPIF8jstHXKYzJEyqU0OTSGbyKqByJDQnt0/ywpy
qfwWWMxyD7bpvTDP78/k+80JMdcTBqlqO8RMKOSHM+Ocyyl95cQX60BoSj/8mB0bYRmhK4msQ9fO
3y09w0azEiLoV9vYhlTK3bdlJuhP+mNEJA9gAPdIHrA9z06aRT1TM4PpgmNpj7p6RRNIbSh7+ZZU
478TNEwY9P8anb2cDMacJKLIDo1HVFO+MhiJ9Pyy/JHJ7iRyMDQxfAiUmOG85O9dh0J6UM5HQa72
JvkbiHS7kDtDXXNJwQ/HerwWoj/YUgfRIPCNVAWYR0tnQJ7lP4bWu35S96FcHzO5DmtnRsUcfCHU
nsOZ6hoifdORkwrgVDvXkoq4SaUgZgQ82cRwclCSda4u2v7WuAep4+yuT0lr/BjpaDdW4w9htjJ3
RA0/CyP1ocCUcXPTUh8nFX+2c+Jv+lGX21JoWkY7gS6ZDcocnaLxGg6Zbdvn+r9xv/0a5XmvIic1
alwx0g7j2bisZtNsxrUrdwz1ZZ5mLv19b8Y9ku3kYlYPjfAyb9Rs3pkt4bRsW+/LYP21YxAHv3hx
Xfkzc0l868rqVjIgk2WK2QWmf4Itb45Vb+qzzAlGyI1+72ST3C/Eft242hnpZgMUo50fJ2BhJmrB
tC4xM0RW9KFNkDofIxudLKZnKUtMXMwAqZvTXFtMnG3Es9bJ1xjMDD/QKouQYuPxNXNvmw0EOybW
dFCz/mdwHgnGIuEyTMvQK+Z/Vo0uP+iZJJzTv1l4+5ZCv9KO2rsk85muhg3FaK1lm8JK94CSWzXI
J/MxQM0oaMYD8NSic8NhwajMN3CVHmRgLbii1wZYupiv6H3bkHDkcT87k9xx6nCKGOEkiFbC/KZC
J6n32kSqXeW4SWqD7AfecpDIXjS/B4ELlG3+NXrei89Ew9Zm6qaKgRwyD9FKv54Nv+VTqOkJEeTn
6JzMgMvZXtevwA6Qx7vZqSYBTwfNyxQUJ7d2SOSwQe5cZ9i5M/Or4gKuGs0q+3PgHLlQXyRB4Mxj
YP5oWu4ZgeSdTAbwjc5q7QI6H1bU9myYtOm92Yazi0GoPyHA8SImS+XAOcWN9WFgKXOMzVhlSL5J
CghM96BKvc+gBaHcQrNaKwQp3m8X9SoTK6yjWY8fxOvv5Bx/tRSOtSQPrWEdCax3L+ZStGd/g+IY
23tqbpem+VrK4IpOelu5ATETiUhPiUOzlQSb2TcPk5/fmfz51rvVjKfQ/bTVeFha65ba/WdG68Ke
ah6WvN+V5b4yyg/Lcnp0kasVCmyMCpHrVNvrxlKJQ0sYNGEeKDoE1FcAk3rHFKc/Y1CdlhTQ1piX
7UIKZqX/KpkcvWwstrbO77Psf5iVWaIr/gdSHBsDBd8WvQyeexNHP6ERefDQcNflfRCEUuehSg19
yGNji4kPOCthxlUp43fTTuWRMPNk01jz1l4cZoSKntqykxszsKeHWv/RBuU/pBn/YijOfe5ksK/n
9C3x8Gk3mPv6tYwc8bvULQTgQqoIX0e9RagXshnN+HPL0hy3U5xMh/xUz4t5ru164JSOSIYoViRu
3C4wvhYfuxpywX0fO9nWmv1xM2OFJI2l/qyF894lMdnngEJpgHvHsd5Wn9RkXzMaRBfkrVSvRpxQ
vlb1MYmTi2Wu4Fsz3KGjdtyzNVj1SnIXM3xZmdMtXoy2Hz5pgD6DScxRopyj51vPs2U/9YUbPFxE
e2ngymjqN4Q3AR6q5myODVTHsk/KFoR0ofnz6+BlWeUepe0hS5k0pPnukqB/CkrjYvjpPSNh10vi
T7oJnOL9Q6dPdKOnWLAKnNOZaGGCSnUZ7LTZIrPSmwa35rQ8fAZBh8IxuVktI/dspdWWPngjZwv9
ggf81KtdCZJ06OOHT8hmHWIUchiIPH3LEhJE1uHul7hXu7jvjxZA5rYjLz1C6SRPwqxIY6qru5/+
sVzD3maW2R2EO89H5nN7EQEYpxZs8DWWwQf66JNY2ulK+JHzEEhNiOWscz6SzJOoGKjCXjbBbB4r
Fn2wCRw///qTE4R0FL/rtj+Kxr4wxlqtZRpW2uyRohyARtE3F4Ct1oRBl9Hnm6yrizPXOsD0e89f
Oc1rcjUt4kwCqtlq+bKB+EiqYaMQ5Grxx8af3HAPe5q810b5yvbyJdTyQv+ytQkgI9blKeHi6mv7
WWJ0oeSoaJDg1yxLIN6wzd9l7F7JEbyZ7rUMDhkzs5j7UhGDn7IVdX+tbiFApfhk62Ud6otLhgKg
G4xdOjokvxNvYPVtxG/8oZJfOOzfVKbemBD5ZghBllGQI3caGDdEcc2eLizYUJPGd5ZHmZE/j2RL
xTMmq6Duw/q9SlO5F0HAMmIzJdsww4JmFi2HxbJlvQXShhbpCdDEHUYxqEOsB0gf3HymE/pZZg/b
TEMYrd9OzLeMKZcXA9uKnTMhJBELf7jod6KzFVXDtDfMscOJFHRod+lqubgo6FP1JwAP3BhNsBdo
p1jvmYxR+i3LWAfdWmOAs4Tn3MzmIynzH70Z/FaoCxHfLluxIrFHK/NUF1OAo6FPWEjNp2rZyjaa
e3eI4jjIscQQe+bK9UgK/gocgtl7WX6r8aEt6tevocQJlbmnBNLgTE6CGvMR0YiYwmH+KUZ0aGoQ
2bbVsKkMHI96O08jKYgypWLFcB4uUngX+KVq04KChZWX2FFvFpvcHlnTeuamziZ6sErP+MXKF0tr
/0A2eIgeNt22dvGJTvuN31yHD4sdapMVjLzqd3ibX9tBfqYtDjZ3MEd6AuyFhekku2L6k/nQPohG
6J8oQPvJ2eYN1r5v3QZW8cYvyB3AcTUSxxmBQi+PXqMo00+1aneT506yKex3Ki8RytR/dtMq3UgX
oL9DgMvQouWAzhTVkiBcyadCmhZ7h7XeiuYy/ghKWjfsRJWfPCNm/GJ6JvifD27js0ylwvHCIv6J
B+2y4I4PRz9bcMObVyZ+v/tuvp1S//CYQIou2jklUo+RgIHXfp1tChOp1/pArlYUtFoDlxi2R68+
vtYZ9CbJSm142E22wtM2tTs7wwOfrkypWiCpS889Gphydnkb48zJer1NdTDSSamf5iTGbTVVL05s
b9NGzM9yFTeHAjSMb0kBZYj5i1vJ+BH7nb/LOvEhQN+2PpL12KB6patmjLHtaxxRXtSxvTvjukR9
apylOcO0QjB32dzvk9qlSkTJihxt2pQNSSeqybZeLE5ObxH+goYd5xP2bbtZX0U3vlHssNYwlR1c
Bwho9jaGU9Ina90xORifdu4x6qfP/7YrAhO5qIOK1U9L9H5UFsj2RNB+mk1+LvhKNuaQHFXvn6G2
7vWAfysAvCrJL/teHYbZA2f1G5Th8qXqyo/5R9P/9cvSQxxdf5CqovmSGezleZVCmMSnjPleEoQi
0JPWvPFIs5ATqKZ8+Hq7acQm8URoAZkYsv1ZumqPCuLiMBeptwp5MlL29qmqaaMYesKGtjOoAndd
jXkvyz4HmK/o0SB4DWYbJDC3xnjMLok/k8bekkhEsm+gCHlY7U/TKJdwbZEzOC8DPvVwQL+zgfC+
BjoFW3J3QTVNhGZrE8l3F5IHcoznBZzLsvlUWQV8OV0zdFbXwqG11RaupeAx0V64z62j863ZHCxl
/5PI/K4YxX3rxHpOVgxOvV5RvEiMRD2rS2HMkMFp9sxlxvwZwppYLZaCMI4JFOI5rSpm+KEgu7I2
1mhniRcb6far9eag03tdg/l3ABr4y4oZuexlN5ITSY4ZUrGbZEIXNskDwsLrWIx1ZC5m9dxO+K5l
QpwEu/op7uwp0l1X71q5rkcxpNl5mrmwzMF5q1GkRzaX4P9j7MyWI0euLfsrsnpu6AJwwB1ou9JD
ADGTjGCQSWbyBUYymZjnGV/fCyndQXXNuvtBpWIxMjICg+P4OXuvfRfF7PMWPDEY6T18GYxBtfIZ
JRcVRK69RDUph5o5934EOuFO2Nq2Yf/zChJnn2p2sO3SrTk45s5x7M+ktOxL9FYLDJVtTB2kBssX
imdyUiTcgBHKY8eVu6UIvnrb1R4EQRHU3EZ70zUCgqDS3ZlFbHyzsPD7bBLfjCoRu8ZOKOia8KXJ
TK8IZEuc+5g/pDRufIYv2V1aQUrL8Cn5mo4/CwL1Rl+39GNoNndL7FyXIhs9UebqKPWEcpEuQYBW
xxeGNF+iZj4hQIo/tMqovSxFZ9Op5sHO6u2CfV8gCdmURmFvDMTjRTk+h3H1DSNGfmSydir1JT9q
IocINm8nMXzLnMqgbEYzUJQ/wDRAg1cxW96x+FWi784i6xbM6eMEvisQfqCBVUg4Sh37JGpa4F+w
c3duK3/ZDT2KKc23SCipjrWXCa/uA9qP8xK6h27MpgOn1wsT+ykww9Kz9BVqYr2ZDQpv7gYAJcXg
IbIKDxoJRXtbVftgrC9znb9NcWcQuURTXsU95rv4XcVVfAgVHIuJjup2ipcrFtScXXKyrustHBCN
c97HReDZJs3gsYM5FEdnYwQxEGO4lG1qIu10dHK0ueM4q4iliogITsC1ekD8a5jF2N9DGO390+jy
xZ2uuu8SNFTTLS7lfTgaO257dkqjekoimIHdqgnKAmKh9CTYCa0nDIQ+4ZKVLpXTcdarZN8v0LJE
Uez1aLoOae8bVFRjNUsmFpjAG4y91fTsguZaBRwkGybyBTkYtyRdXURuxV5pmGiDeY59ISdu/0o/
G5+S0YanGmLZUC+xFyXZZqsHYqdPeFdCi2PNJOOKu8BXI0pAw+CVVfBLa6LqSGDrtYWJ07vskpNS
Q6gLI1SHtGkmk68t4k2O7ieSdY25nbxVQfErre3TmNmjZzUVt/mMB9gq52fHFsNO5HieCqg0qPsZ
igSnRsXBt6Kd9oM7Y7royKWwlotNDXJORtpnPM7R4U2mlw3x0ZyN1oP9ZWwMVfPE6sY7gpbX0UNz
Ql/9UMSFuWvL/kdswNIcHEvfYm5hzmk1+qZahYjVBBsER71PptwBYXajrIvk1v7tq1y7PYSmX2f0
JRvZAx+piJnYAT27Gw1jvqOiyKEsneuR0l7r/ESTj4Dpf7bO8MYzNAZMHUb0M1h5hEEVlkQ0pctS
Q9BNSdSqbjjiAb4vofPhRGGczUPT00OcZlC4QaVoJe29AqRP4jKMobLaOCVH0J0QEEl6a2iFvajG
pIzgEjC7buc0wbP+kqavOQLU+z4wTktA5CAKtnBbJDoa6HqbO6X2ZtrzeZKfBEQboJ7xYi8gY7f5
wLDbbdj4jdWydceAGWN7cFf9qSy0dz0Af6IMzfSAobte5FzMeiTsqZrGTa6Zv6Ix+qR90R9sPf8U
qkYOkME6QpO7NjxqLq3uWrcQQTrCHD3lIlKkHcpjDCN5g/3RL2JB+T5iKZ+Y3PoKwfZUkFbkltxn
+IsOIhDpAdxs5IeD/cnwpUMzqHaWaxyU29PFMYNh52yp7jCfzxxoHqKLbyX5q6ZNg2+V5byb0RRB
Rko1liZbul6c56yICht9b98MawwPeKOHfV6drDY8gF0CPaHyPW3EV9fMcHwohSsBYFQ2Vw9yNFge
bXtny+iN4Q80vOgeSRed7lf0e3zvgr1WMnSvVRG+lbb2ju1FgKJFU2TrsFSgWQEMa65aDbem05px
C3moBywVl3W4r8089fouRc5oNH6ttEfW47sEVzG6sbd8CcDuRz0s137fNT13hhZUJ7HSCBJxzfPB
9arRSh7Uvp+Sm2Juwh1vLvuRIyBBoLYGTYFuGe80jcu3hMVqzrp1b3XJc17QB0/r5kXQTj3WRfY0
yuKI0I/h+Sutd+OEeAzgQd+Y/oSViQUhxj1vzajBTEg6hoX/fjMt8484SMJLgas0MUTO9ihmRoUR
vpPdnjQcJpxAcDZAlWhirL3yyX0MsI56YW233razSn1bORUc1OGY53As4jJ9m9OVBLU4Ry1wI3/M
CK/OaVAYVTEzpmu3kjynvjV1/JsV+9OJz7n6M7CXQny3Dx1qkg4wqTKOmlVjOdIwtTdDg1KAhozV
UosT717ANYAZlCeXXKbpVnMcCYD7eWm1k8AJthGQAj0sCO2WVJi9RavuoFh9qITcnWDc2SBVuDYW
4rphzJ5n+rJHZ0Cn1HSp2BQNU8e8IumJYN96HKfHkW5b29bmsYsS9m+xYunpANnm2snV1XNlIPnh
WbSckD29LiC/4lxmXoA8BysGqEfZsebF7M/Z1wpWK5yXTuvy3fIvo8peW5cyNEWt5lNBvS6WfUu0
0tzlRsHCmLjxwajbxyGZXAB08wyOiDq1C75YssURnT0FQcNbJ+zpCJMdUQIqXw/gABiVRVu87e8o
UrILqlmk5GbtAyzAtk3zdLa5CBur3ruGgcchPrkzHek0LW7hDK8Kxt4rctaAuzJ46YPmTnChU2yQ
/Y6BjscbQg/L6H3M0uYmGWyE3v1JpK0GKmY0PSRCyb5Zyi+3j5+UoNcbZC5NlyG8K8vIT5XW3BfM
S6RWvBkz5r06CTxca+YdEA6KB9RkZTWQB56EbGSgYu0GUIobY7RPYtGlN+Df9LOhcyFOJE80Se0D
1VzKLnRnxVnkL1NcsQ4O1FamvREsrXScaaXIsTvRSHpzu7I+xg1G1XR2HDZYJ5yikPYdnPi2lXly
6q+yok3YOvF9NVAo5TE9rXIitMZxr0k6imNas4epsEFbvYJpIlfUBWAeM6l/6MJ5sKa535noFYxs
Pgw6CSUqeozHl2Tpv5cKU27Qcf1XLUKD1sC6s8bZDvdlj3ywNCj9uWTPNjOoMipuwRTr/tL2R3rY
bsBus+vIozfG/mJCdCKwfhYWFKl5kKBuJMz5NhHeos8QkBssvBZb2paNp+8ijqRu2WQa7wGBELOW
Q7BTaNypcHhKAic40hk3qYrbBjrY+BhpZEpNg+Oh3NvEVfAYZtW+cTEWTiVBPWLSYR+wvjcNPHEF
f2Ges9QHz0TbMWoeSHbeZkKskATKzNR5y5VNnibpZjNXZywbIs/jCBWTYq5Z1Ocho6MRIW0tM/se
9uDatkAYHtX3LJfouACl1/KAAvjRSYrgMkmCdKu+ey7ZYuvmdIfGzz60YUhINdEHSzz4qMNY1BfU
O62kCldMJixL/KpCRadWsz7ri+tqmCKCXa0DU+oE957GKI5go35POC1Eripn3BCDuI6Gc9l2YjMZ
0wcdn5FsHBYR1UZ3U2ouxzRk8cEwka0jxG+9Frwh69pHBj5nR2rBbsKnTx7IN1dG5zGxXlwxyYOs
5CkytcZvV2JTUehs5xmVmWQP7Fo3yHZSKlwjyFTZw23roDstvSlRCPC8BDAFGsy1QfGl083LCrYq
bIIY1S8PrmNr91hoCAAvGB86a5WPL5vAoVjfx6k4RQykj03dXokOu2ocTT+R8FYakfiau5aGfI2p
qzyWtudmGon4jj91ustsv1ssNH36OWiE3btWzTmyqkMhQm1jue0bg+cReS9bl8xEm0Wna3Ra2HjY
ZDRFW3NaRHIZRqIWrMLetvWg78Zuy5QbweHS9dTuagNZl4LMLp6TiQd7X8WuL7mgk5yGfk6Ym8u0
pqBG3nZD8iTLgJ10TnWtXhZoNz12kGMdTl/L2HWcfB6z31KFC03Bkw9Ll4hptiWbBYMTRR1qHXag
xWGhB6IO0i5+CaLnGD/mMIDkiPgs32q2+0lh8DjUGiigiPUPLcoXbS8aVmFhPtrpQl/MkeKu5BnA
AzzYpDlS+JygjYaIE0sitTYpBDZSNbcmJhyKmdtylkH2k3S5MzYF5N6QUV9Jnf/EIjQcO1OKvajm
jVPYL7mTSQ/iwVGBC1ax9pAU1XE2aVempNfPyO/GvJMfDJt+WaG4kuVTgiPIXwxZ5r5eOv01q8Z2
b6Da3tgmT3U4WDm3FbOcjhE4l+lFIcGltSeJ/JDjJtHYV4UA3HyHD7woeZ+ObEiUbqP7R5cVN0a1
T0gTnxG4gzZ9jTXjJKPuRzSjeKXTnm2dUmoUWQENTJZNM9zpo2i5uVOMayhK19p6ME2UiMV1hpWD
QiG+pTYBmITgeu0IPoRRaWEkdDMDdgZVNz4LLFLtfMxE8gtRnqdG7Wya3MtO9Dk3BMuyuBrW9BHt
g6GnF+bILwRX8UEvtZ826SVb0WFDxcDThv2rTKM3It3ZoODX2JB2RGRRjgdiPC9FcXPz9ieyZ7pg
eDGQZBY57U6TMbq+YOG3iAVg+MclvSmUAYuwlkeNk5Lg9F8CBwFj8WYX+ps+vQxFlXhRwa7aHPSV
ALYcwro+R5I9cb92zsjkSFEe5ePE8FIfjhE5OoPu4MJh2AoQgvUR6mKYYK6eBipmtrmbhTDy8pcQ
6V0K8A9rbJowod5KQmmVO0D5oF0h1/RjQ8eTQYFHhheSIEHgad1C9Q4YWMSQMPK4Zr8K9TLK+ctS
7OBLDqy1qOonqZfUhUsASEELtpjWLxQOw85IHuDvnNyWbJ1aUlPIfKYYaDlZGCQgtKH8aPP0GI74
YDWhb5vZuGXoMjlWc7ZrWhpSCcP4uKC5zlaUCLEowREBqCi28VAOxdrvIAIHweU5LxiUOLhYqH+t
TV8ots9TvY/nWMKNg4gapeEzTDhmoI3V+a5D8mffagymUyB+AKHG2CaTtEbCYRsUAT0YOltWGYIR
ZB607dGJLNaPylSnPBgTUtdMnq4VFqhAos7CY7I6UG/oafG40OC3CusFPZ8DX+SKvh5lclQSgZC6
R3tdXqXUeWZGNmjTsntEuemiqspZ+y0GeXDTxgiVkGjQHccJbWd6/A/BsuxZqOBE1pnt6UA0SCxe
dkT/obVAJw1y9pPq1vIdbWng2LzFvfmVwPfwtdb8kVDXYglHE7uEgI6CclMZ83AXjjs2b7hjFw50
aA5roosjt0k0XvvY/RGXp0VkJ9HOCGlXsCPdSTquqCcK1mvuhrt4zCH5lPTpY1oX2dCDtq2lvbc0
v+YydYyWrWXWnQzkxojws73KWOR7HJebGMfdxsGYZlOxMxdQ6B6i/iUXkqHYeuj6JMRJLYoLSLrw
ok3iZ5915wod6V4lIjvk6m3SmZ9aoy2OdlU+KMiUR/6mNef7xzz01RMCbjfton0dC0h7MFEJpe3u
4bBSEKZpvG2F/pr0jkKF235GDfME1hk0c3b7kkxsHvLcdnnscmMFxWXRXPrNVf4YEm4YZ7M3UnCe
iBDHrmXNivEoCtNR4Xcw6w8NZQxKB1zHMeSHOP7ISwFy1g1af9YwEnKSC9iTcKEIo0Fc2W3HgnRG
PVffUx7VCCtHlHHzXre09JbgDppRRu8NCfVnSEuvZY3e0er/EXeVQ0dDPaSwBBt75EkM0UWwBeiU
PR1rPTGACKOSCHr+zUCGsKio4oSTNxxAdJX2bYF+dOwjbiszj3aLqWiWR/ZDzhNpP7c88yy2F1ma
4ZbLLqIq63OShY/tDKDRjEg1rHKqn774qeZ631JYRb3J9DWYrDNS9EtQVMqbGmbAtAowEdmtu9EU
89eq6cdrzCBCp740xip6JDV2INsTLGnTatsauwRnk0Wm7h90I4bJP+EDO09t7uxcHdAkcBlULzIq
j0VUnYC0q21pZZVnVYZ2DIXxNena+ByZwNVIbRKwIU60aKqdNrKmzZ4Rj9dMTKRGFSFZBagwgkbb
aDlQsGZE0aGtHzoa8Zmler5HcZT40pEJ1g74cJIGxKIg77NSDsxWGUCtfdkxOg1MuLeTNm0IGBl8
AHTuQ5ToR9tANxvZxZX2zRcKfMubS1ZrpvT9LhVI+oxAuwYhJqxgXs5NIdLTuv+moz48G1QAd7oQ
sC00pFXpnFZbaVLwaulHTUJHT+JP6D7rDGH8hGRTx1mjB+z+px0jV15T+JbhPYLksKFW/g6ry5CI
26Z3RlQA+8vvzH2I2cmXmZETBkHnHwEdFr1zDUhFrNQPQUrCmkuwcPY47Fepz68dySys5DfgJZu8
J3l3DWVZQ0MSl/TD2uC7ab5EkbD+vOaU/Q4nW1+w/k+X09UN6X2tH0s0EMDK7iE0SRZFdpK3t6yc
TiGZSivavxarGC//sKt7M01flG6+r3kxa+DFMkScz5GBmfmzsjzXnN5XyP36Y1SOFyMIfrP02YR/
rMEuSEE2ZtBdfmdrTiSCln1ycWJQkKTCqJEclXB6A069JjcVxvxryoxXFFhW2N7nBI4aQ/2D6+z3
h5mmJysL8Vdp+94Ftswltv5qjSRI9eRjDUQQVsRGxt4hbPEt1/1cbMWBACaft19OrsPQWQ3G/wgU
k8CGs7S4Xz95H+rvY2Ud2jE+rDkoBUkwVjW+seRA4hwlYCz+Jnq/+9ScD2t2APywJ216Wl+4fpCM
eIH1ZUDlNrrqbpEpLhniSW0IfqwHcs0OaePqaxiSBwstq0kWwpp/MJgoc+jKA4GDUi2ZBohHjTil
/whIG4Lu3nBJPCGDRsYcZt5rzWHoZnNfWu3vRmNo/v7PPREL66/WkzUOgc8Nw5io+2zb3fop1/Sc
AVQVvD9ITb2/XlxrsoaTlR9O/BiNuBYIqWmgA20KVGHZkBzWCMQ1zHLN0WgM96T6arsYZACvgY44
ejcZVhzc2GsO0hpDGmSM/MJxs6ZBrFEO6/WyhkPhCELgI57W15nEm6yXY9nZTyLk4b1GenSEkkR5
ea5QmKwvCCAOU+SmS/YSE4MS1QI02/xuIqzBEn9bg/B6uG1P679ASPr9hjQB6WZ+X39cswfX63/N
Mo22QafttASuCIErLeHna3xpKY8jrcmZHJbAMd6t2Dpns7EtKyK/1hwGDgr1+UaLxydQUL4Otj8g
6AHX7GdV03bCWSpb9Rlp7DEtx/7hkAjRuNUro+3ahJIdRRdwaO9Y5z+kGH82JIgEXFeLRe4fDUOD
/68d48Mk3ixL+5+AnD5ExQFdciaRRvagiuAzHyAxzYjpSQEhhPlRohE3O/NjWOPdskUnzcG6q8n5
Xb+YHiBTINUZz9HvcN/5EAw4ux37wyEugn3vxxojO0iNjrZ7lHbGlqW8rmGZ62vWiKffa1gHQXKY
NIazfJg//vJvf//3f/uc/nf4VWI4gntbtH//d37+LKuZnMCo+9OPfz9sb9vff+I/X/Gvr//7/dPu
+c8vWP+G/3w97/jPv9F/797/5Ydt0cXd/Nh/NfPti0ib7vd789nWV/7//vIvX7/f5Xmuvv72x2fZ
FziEbl9hXBZ//PNXx59/+8Nw1O8v/4/vvr7/P3/58J7z565fTf8/Xv713nZ/+0OTzl8laFklpWEI
04G/+Mdfxq/fv3KMvwp8uGTImwo+FS6gP/5CykQX8cf0v+qEoTvg1nTDsF1h6ML64y9MYX7/1nD+
CpZC4XUQCr2lI9Uf//Hl/+XE/NeJ+gthXdeSmXr7tz8svkz1j/O3fjkpLMdyha1AQ9qGZXPD8fvP
9xvsI15t/C8nMhlD9qKmxwrVMrJBhIxh9QpREO4lLpWWbDY60HCnjBrzs5CowNOq2TaVJjY1ogSZ
WBPVElG8Dvjw9lPDALMtmp6xrjippbv26tNsyHrUkaWEPfdx/2sAKhv3yTZAqROWBLmKtVM+0GKg
a0bZwYR6kwD3zMErlYX7MtRMHxIlz51JSnDYbId+nT5rO8P9brdVw+Ad9bj/387jPw/Vfz805p8P
jXSEjnvLdW3b0g0lxL8eGqJxwknT4mnrTkie3Wmn5fB07eE8iPaYOKHlJVFlnXHeQHKdNw362TLu
vsJCSS8MFmRGjB07Y2RM36c+lfSdkfWfjYVgeKxPYVuJXWc6PbAOIzghV96YgBfJcNL+H1/EMP90
jqmcBDN4/KUwImxL/ukc2xh5y0hV+jYsUOsZwAcw4OSEDMyPjmQzNuQm5sM0CU/tsz4zykmTIdzq
jnH4vx9R13T//FGULQys7Ng3JNeb4Rj/ekxj0ZZLFufDNnXzU36Tuj2+hqPY0gZ4Zo1Rh4gu7gYo
GZylQDf3SzIIpEL4nibpPkj4YqQBasShhAJLXYFGDNlo78ewm7ywcV9V1tlEsT/3mLJuw27EXwNZ
szaZk2xbbbJBtTcf7hSRwlALy49A9b0ksExqt7krZv2CLNPd9Q2E9jl1oK20rm/VVX8MOMt2jnjf
QiRyJFKAlJuweMQ5gr0qfQ9NGB8ifxkW/VRYTfD9HiQ/g3XTYPptoxvtcOJNTKv9AoJ81pfGN5w+
n3XVOMxN2uRYtg2JZGnm11HQHxwoWRBkuSmaQXV+d1zqUGC70VenkoULwmnMXSrLdJc75rfQWGhP
6EheXVQZD0OwoN1OgDrNbGsV7ng63Mk75q/svrWfOkMfn4sLku/sDLXsfaoUVDtnbr0SKAas2B+N
3RUHAbabll15ZmwlvCqavtdx7+1DacSPEOs2vYTB7zREI0wIaZxZudsir2qUNMPgw5d7pjwWvgN2
eM/0ujxzcX6H7Oq5uizOOTl09ONKQCcMJ2dh/5RdfQvFSGe44kzMMsfW1GUB0hg7Z0g13VeurD02
9dG2QDsHgaTZTSoFB1APWywRGF0yolHr2TljKDmSaEFALlxVT9hjcKesFPpkb82ezphc4EjdUHkt
+5QH/K6o0nPX73s9CZ+J+aUlpicwhxp/aofqRQNTBqWWRMnQlsEubLBejFq3VT3xbPRxyQGh+djQ
BusQrtBi8kjcqM4h182I6adfJx5ZZV3IhnERpbNgKr1uvNYuousSDsNRtx6qHpM3z4O9qpGOaktL
tIR8htxLRFDbvkJhvTFcYwsUhNW+LwtQWtGAb8M07mcBSXn87OaA+HFAPeaMIMzBa7ppB4nZUSVr
37zbCbf7NeHR0WcnuCMR6BzQczWR5ad5sTOLCWNgblALdW9Rwhce7oImgjmOySZu/axV+OJNRJpk
ONA+p39aJiGq7GIGocAN01BC7AyJbYRhAFH32TVE2+vpwOKYT7TZRc6mrzFRwUVf1P7IhpPtXHhw
wQUCmFlzhxjLRiVdZ4KR7uMhMe6qWLw7cA0eqp9lh1tO9MyZ0SD9HCJUpoubbmvXukyF+b1yOyBU
aJ9IYIi2wOXwKBS0fotWfHeM7Lm1paCplxD2U7kfzEzY5ooTbJCI69ogHZV2mZfoI1TFPnkWRfJd
JG2+07PosSEGDIMXXygnLwf8ovPlBu7zUiKGTKeFuD2CObEa0h1o5me28STV1cJrCKt9NHGPerOR
7FtCh60BwJwBFGeeUfXU9JPVIMUOwsuvZPye1jP4PoggG5Q1rG5FvwtnDK5Wq76JCcsv/Qb6xLwr
wThoGEosA7uwwKvPCDiJNXMHLrb5xsyBW3Vu82NuPneowqxF3OsA+zYOsyRpJgUe0fn7JLFEBdbc
bxlB4a5c8Fck2iZq8/e2BRmVurRZlv7VFM5nBvbgWx8VKeRDPDjCQcSd7KqGzOt0ij3mvJEXNF8A
YN119QGHMXMYW+6CtH8K2PKcnLmOvCnLZvoYq8CMsTflUAUqPlyQx7Utl2L+3UnG/CTiAO1iwK64
ghk5Onjcq3w1NiMVpP11ABVU3RX6+KpwgPoVs5x9Ai/LhAkkg7K8FpNzk1FVoZzCoJvo6EGCWahT
jzsaoRXzUTNsmLk5Gk2sHLoUKrmoO1Nka9h4JP4fguXRfa1XP6DBqCqNd8fVjg2YRS0LskMwSXOr
VzzWk/YpT5z0u5aQ1+E8whpxPy0VoUXQZuFFvwmqSbt3QifYVovnUByQY1JewgjveFwT/WAiEp8+
7UrHhRj6Vam7j1kstw6qnHAWoFsf3RpFnemMuxEu0z6A370Qy7Wh9f5WDl3gLRk3QtjTpWfruTFb
+iP9ENLHKjHVSvMkS/mCyxnh7UTcJUrdEKyqeBKNRZ45Aca12U6vi8BskeiF3LsPTpaHu6HMaU/r
FYsVYWVcWyiRe8XTwXE+Wzo2mzGh12nS95yt9GFwivGMVyO7pgRYgszC1kmzEUvPnuYDqWEjxSfv
iZzFGkBhymq8OJGe3lJsl3dWWCEooQkn1n/02epcCbaRDAof0M8///PYzfRr7Qp1wPoH9YEhnSr5
gBoLYaOc6vr7tUvBTNshUBq9ml9b6qXDCfrgzm78rcHunaT6+J1Cu1ltODh5cCxu1QTtpDBQw3OB
17tlxoEazg4hkfCcXDdqN/rENC6NHnHjflMtoouxbUdIJuolkMalDmeSt6IBjU2yfJ/0+FvQBHI3
RTLdzlqx+F33GpisB+mU/KhJR86CIdmaY/NmqvS5RETvizSjm04ijQyJiU57xuNWczP7EnEsSpKg
eQWXFIC1KKgvwqekRTTcGLjzi4ZQmNUXKHWd683kSUliSO+UcPdoKWoQWLaJU19xj+rbfFHqlJXd
0yKGS9Qjlupt5maxTYukLejefvWKyYObIB8ppP7BsxRHn/NrUE25E8MLV1OyZUfIZK9W9T7J8Huw
hv7SKQmGhoaZbZFLK6Be4KXoPYInAGfErGZNJpg7vQ19GbMPmD5ceBTXSDW/QjqNaDPan31f7402
HL15xjOXlPgCnW4defeP5ug8pmnY+HNDvoSl6ZemiGP6vHG1Lxa+pIk6+UrkJuMXsAwIE76BvF9o
fra/7NYOd+oDzX7toZ3NvarUnvJ6QlChPodB8QDMNOu+TtMPZPaMT+fsa5FtvLJwCCrQmVwbSZlv
cIpJEBIVUy69uQrymT3RgtnqhgdZajd4cR+Mo1GaA9bk2UUeVQj+wBxpD6Rdcj9Z6TEbgTvIrPyZ
6Fn1INhLb4aQP6LinNLAqbEu62JjMkbapvGyrzJ1kQCl9tlkPAFqBB05do+dOXXnnmSG9QJdtlqT
sMJC/yWrbS4Dw1tAvEQ5CWkoHjZyIqNkSDFOmwHhtw3Irs5A60tqswLjO7d7BkkfbdLv4sy+DtLi
Pi/Av/H22I3HiOEc8l1MHKiLnV5/j0qkMTJGRostIbDL5jQuTIxNo7iZnf6lMR1nwdV8Q1bFQ4lT
pmla/I5yWQAIoMWha96XvbrXJguxohs8tch1KXH2tlUw7KzMap2GEgIYlpYX6KHEYQ0ALkFf7jlp
48fIVx8JqsHrnFsA2TIbXYELKT2GEwDrod5bskQWNsujwvjOcc5uKCkJtjcynED5qZd1fkknZLEq
dZ1d65T2DhvU9yzszVMqTZNU3vSu6cKVKRLdLSM+Dwf4HZZFeqdBemPUtY/Q9lnk/l3VmkNAt38z
UhZuF6jaJzcxPg3iQXddOVwoOy+O6uJbUyO9AK74ELUawyQiJJlTDDudnIFIQcub0ij3xcSQOhic
DyNGjqFnL0BZQ7wrhu3hNrulDGHQ3BWHpBu/lZOjGMAzVMK1if7RFbGX9UenKMmWxK9PuwFWowqF
p6fauSIczi9zjdF5mTu4ByZmfXVh7HVqdspUTGI1lFvPWQfwmQtSwHLOKPiWDQOjZU+uptd/00II
cnplto+Kwn5CQ7KJ4v7OHRME2GXx5sxu6velPKRaAb9oyagjqj26GiqcFbLYgj5c1bbQVV11C+R8
YLbxOA7MUmMoOGnHUY3a8TOhJKBAZ7Mnjg37VFgOkqDSIkPigO2RMEXI1eKqtd1bFm6JEOIaUTMc
RsHKlzw4ylwjmBJPkMQR57yPInGPx4nPGlbTO7joLWayIUq8ZBJf7aC9tUl+NpeMgCS8gXNOsYaJ
vd4mY/ArEI9clCNMPIGTmxtsV08YpfTcX7o2Pia8F8av8GVa2xLUMfetbr8HQXZBjX4ohn7e5Gn5
ZbRPWfA82ZioTRxCBqocRkJHHYYJ0wzj3WXHzUJd42pYQHxqI1xRiKy9qF7iQvPsyjxafLRYJ35Y
LBV8kaR7AQkSXhxurwLCp22+0mLa2vZ6zghwh1mkeWZoeCNMTUNAzdZc7j3N9JcFJqNy5ocsH37E
JqPEhYV+V0OKYWJES9h+Qnf+XrThxajVk0jTe4YgzxgUL9A1HhQO04R5VJ+ZN1tre880fmRpWBFo
IB8YgrzOjnlsJ/HU2Qy1VyFwn+AOjJP5yACIzSnDFqUVz/S0VllLjr/AetYMLQOrz7eLpQnS81nE
UcVQtr8waXoO2vDRBJ0aOLVO7hg7/RKTUiYfwqA6TGX8Htj1U6w1WMXa+hI2vGCS3WPO1/DJlvTE
eoN16ZHYoXPkyH1rZySU0/5oh62ufUFAZ1aWJI9TEOMgEXHrTcAXgwVx21Td8uVqIcfrMua3bX/V
HJegJijMedzd6dF8TCQ+8K5CNsCMKEege1j2CeuxSDA5dap/7y37GLrzriqwrmkp30ErBE9Vuz/o
FT7fyXD9QN3VdWkiYoCuzn49jAi8R/tYhikT7DAu4D8Nvk115tvhin00yrdAQgiuYI84ozwYncAs
5OgxEA5M9svyI03LSwKFBpkIrtIR3lFNJGGWPNpcdGssFx7IFDKkF7iKqtUiM6szsPJkCoJhahuY
iTAQGKQ1VnHDAigk+5hhU89ks0ZlcRTo3fAjIByuqx1Jb8hxgrtxWtSGkcfDemZ1xwrwgcv/Q9R5
NUWupEH0FylCJVfSa3sDjWka96JgBpA3JVMyv36PZjdiX26MuwMDUpn8Mk9CM1dc6429Vw77oW84
OMIY8jDtQ3KiztF11pWNSRY8JvObul278bTJvIjGebf1gC6GqyaL9k2/DBHVe8jJTXZKbQOUi5WV
guRuwmOpyi+4PYqhfphsbcw9A3wOZQXfhmZuNeBC9omeboYaT1bvM3JED+Xrga8D+/ya8pX3OKaR
vpDWre3UITCrX1OrN51NOIgL+WpK8QsV662y8EtzJyNpafz10/gpHiHM5+afVmKMHKOsJ4GFRqAq
jNGz/1YVBIYEuWpTmp9Mab9UXQYcf7N0pTyCTaWn8QtNz5ZbGzixxn1EOkiK8VNThBp2aDmVY91G
bZ5C33zsJPjZ2fmLDa4Dp9Hh9wDZt7VLbE1OdfXUN4zSah0MuBNowToMtpft4J7cR2q+OkWDg8r9
IJvlP4AnyIg8P6uB1AO2vKSrPtLOYAM2+mkDEP8UxdgOKxFhmCrgonQtuDDAGe7HBHlsz/wqtIE8
6rbEvFyRe2f4Qz9UVBwbGhEdC0BhlWEorYxsWjMDXZsYHyZf0MitynsaOTZh7qZXFWXyhr8Y85Pn
Uh5jezfR4tiauw3clm7v+lV7c/jY7JrTc5H5zc105CkDx/tI5/xynqvjU24HHwVj0vs0yOIb3zzo
9jP5p38/FTCXF8tFcvj301ZSo5pAukz+lfQV/nxT0nV2dttbm1hKNgx7+Fp89NZUrDvL6rc2eiOZ
DDd45sZ2B0uH96xPnMMsZPEhWOj8KoCPXwvq1ycLV6pDEfPCVzQkrj34ezXChgT95AXy1ifJucHZ
8tQEyTtVM+2lS1G4+xxooCnCvZqItWHHKz/qzMOaHnvPYyX3qWiw9NLGg9uRjyop6dhgKzNOGX6k
t0D8iUi5fpQtu7TR1RZG94HCbtcfPvw0uVqdZz7PRlZeHKWI/OIUfnEKeNpF0K8brbu7RLv+yzDb
h2KM6ru4w8QgLcLXs0XJ4eheDR+++Dg572ESnYStfWzuZnROyH8OPVu724yXhGKrq2q5lrjgK7ei
dhdKRB/d4Z5kbVGIN2WVLffF8tA13PB6Duwfg9ne9CSCJxZ3DsGW/yfJ2I3+/dGwTQnyaZ92kWQ+
YX4db11WHplVt59pmwlyKeZjXJZbYuUTs8PA3A4Sb4FSxqoIPOtV2DMAbW3NbIVh8uHX2E9mIhir
WGLXyRuu7UpG4PeHjcutF3Yf0YRG5OJMNzGsltZVm7j+i1+L99QOK1qLq1eKHnBsVfLL8TAk8GFe
vJ5yX56Q+zlNNGGt7CTrNiXAQV0yg29UZUSa2MrW2QyNZbL7cZvr+ZTo6OrrPmCFU79YSLfVgoKZ
U2CFsSyuEJXGfVlqxijRL+XhNX6vlvoYWT8kBnfS8slJK0I61kL7diK5iorSvksXtBv0Rmz5ZJ32
U1XXuxG0CCyP/gX1t7kfTd1fRRTsOUdW57xtL1M5MG0NwJy+V5UEfdTNHnqtd/CJt7kjh+Yoap6d
yj8YDv5txtOfOiUnJlOd3I89CGFXljsxYdjpqFPt8Vceg9j4ifp1kIgedbFAHyltvCMJpnYzAJEE
aMxk4LNUVttbzHdYwOwAO6Xy30Yih3snTTdZbpo3MU1HPRUvDkGwTTNDOxcyGelsFf0xzpFMbSFJ
MmbyuW28V+Z6F8PG7+bxFsIBB1QTiXERPsN9PiWfnIM/0nYeXnShcWubn3Ez+Mc+cTkZN9AKAhZQ
wYlsnRbxqevIoc/BNV9OTREWSTcSEPoMxBh6loYjhIoVZ9DwISq5b5Ujo4QowtFmDbmxSeu6Orcg
IzzKiA9+7uMmkZWHYxglzm1kcXSbbAZVognJBajnGHVXycAOky3lIawD9HFZQR4d2xpBFKGcy4r7
LoMEC36DUSqFYEmtQrqveHRxkjZddTLTgC7aoH8x5G/vnGmRDg7/PkyVdfMpR5+OelLHI0fxxdsi
qlNH8w62st6B2ia6B2uw+dLTolLltj7NdRjQpJpAr6WnHV0ncxkAhidzBkGAAsy8KIC6YkTqyEnI
OjF/s0/G8h+ap3aJ3VtMAhhp2cvn1jpZdaqWj/nfnxrMD3JQkBude7BmeSCMjiwUYegHIl933UDk
J2qIrWsoOIxFeF3oMqVaYIp3jVnVF46JJJucp6JMv4vhq+AZOAwKohKUtEuVin1rUhVhmnSSYhgB
n7jy81Jd8CDxby8J4U9R/0fnM1i9zn0Ni+Gq5zpZzYK6XNxs+DpcdIQAi/N+6tuP8qrzqtlJZr2Y
0IaNRffwrkiNvY+4jXcUE1ZREmVybUyxfGIrPHhvkFix7kRCroqxf0jab0t4NxdZMqoRbFjanGaE
uF44tyArfwqf6I8xT18dBNNtKtRT7yd4AMr2hMKzIEgKDtuVi5Bd4iFrlowp73a+DXuwlxQcmKvB
GGiUCM5N+jHNHdCvMH3rALFi3RS/2iruNfLwyovyH5yu9GjAeMuiCmulwb041PrgaqzbcA/GFbes
AJeZ/5KX5A9oab3P6ADf4jQ7MpmxQSJG6QEqAJ6nUZD/VxPxfVRfcvstr95UYO1NX2bTSe9oZFgZ
kz8ihXYQG31mAMoef3qtozO7UbBiOVJuUjzVMvuqpvTFMgGOzdaCxcGj2uNRJwweBSigoJp27dgZ
nBngDWjXY34EBRZnD73xdqcX+Qsmuakxei6gUl9hggR37a0uVTJT9cuccRaACXQHKLFZTsdOiyFy
zgxq4ugMQO101kk48IQHFUY9Ozv6KaEUn4LZuRDFzuom+9ljn2MSwF29dzCAOdbOLbyfUj8ng1Hg
PAGThTGTub7aeaq5xawuO1BggbSxeOyKwtHncIJaQNXraeCIVRu5epmT+Mls8xEvK+PPDLG7kw57
ah9vVDVTDaUACEt8uAQGGdNbscHA9pqZ6sNNvWdsXh7GxPyJAIjhfjrhvSauuWkq9I9p8iA1wa3h
2Q+K4l0oWk6R68BvRNV0ISADE66sII0kQ5iu8tTp924z/OYRUSkPUmQ09zQBESI9UTDNEoU7lhjk
mpLlZu0TeN92bV0c4t74DBsW865EG3LrErzCqPKXplxin751/cArH0JjZKDiMHPO03lXAtiVWXnX
JFpsWb8oaKiE2thYz7lopbeQm+8a6h0jBsp7142lOW4Ww+8ctHdeUrPoZeHeKhtzP0EBgnm1/Fqn
o+qUtfN4bKyHeqZVZ/Xvl+hX/N9vJm2O8jWEj5QmlKd/v25Q4nD6/0/Z1JioosHQEVGUp7qQpPj/
/fDfH1TCUCjozrDxmAz+73f++8My19QyJZjHoGstkKmwOFWDKE7/fsRy/eW0KS1xkbmvrPk+Nozy
MM1Yp3XZFfcd0RKJY4o93pc7zwFTVXN4qAslMOK1AzJldhYOMT0vHCKy7MYfjzzO2nYmhkJd/qQ9
UksmvtOewp68Dh8L0sdAVTmcIEz+LG5SRVqSV4kWzqhbHNlwZfe4A9ag9Kernzz6rvC2hKLZkjzq
jk2OjWxjoLsEr4q23f7BU3ly7BUN2Zgb7qzQ/Kk5AFIR7yU0SIgfK5ztbdGQpZdGe6SzckGFPdq4
d+8Gj5fUMbrVqPS404J/0UyhZ5FKuc5tE10an6ufjbcWz7Q3+PlKUTOEkGclzF8TQPL2j1f24dqa
ZbCxKIHY0Jie3KwMjHCo6JJyDlz1qK5FYMJrOQC8iB7hHyj2JfKys4mNNQfTRlExyPLwjlu0z9ED
tDOPLdqJ2wPZTjjTcGpjqsfZEaBN2K7jFld86MbfgWlCxpruKo5N56kb/+IfWo6A5R+quvh0ffM5
aSR1EIWmBL5+yzJx6mqbv1WHZMf9AupuV7wEbYnZhYQmrCFuUoQ68wNNZVkyxEQmt07vj3RYxwhF
y2NbW+P/nl3+X+8I18H5/6O+PMT/f8LnAN+5ZyJZLI+01dI0jU2SP/LvP4atQ6Bfls1RbQ4wQYjp
iUTGQaQmrZx1fkDnKBkiq3BrCWfDCCTZJEXTbdqJd28KuSZZNCQB4rSPcT/PdzovL2YXfrWGaeAZ
ZFfSoYWw4pjzrg7Tg5AsXl418FYg7Fz8rEPAQqDYOvHsUyszfQtqve9H32E4pNVvq76LkmbqoiHZ
1s9koyNu9ZO3szH8og3Sm02PE3tfbb+6IMxpabT8HeVIf1VbmttSqr9j7KyUhUkAu0Z4AEsD0yWZ
7nsGTesG82vXOxUSAI3XVlHrHYniV5DLxDpzvtzT4FSbTJhopjVhh86oaORT86MhYUe38B42bdI9
u/oRtx9iH1Roo4c2og/OIBwGGbq/d5r+mLMYb0KblEX0SZ23WkOfJQ8Kr6Knnm4t2qHeyMskm3gb
xfkI9/EgC049vFHXwR8XXjb/Ug1kfBPk8au06ZRKhyVk3ejFGcO4Ngjsm1Hmi9syZOo9YF4Hjlkd
8V+tOwNoViSgB3J7+mf4YPAF5Fpl/U7FA51YInwtoiOoYI8oTkVRFtwFDtjMAeEiONoU2CzQI0nh
T5D0dmiCXNGC8idn91ixTb+yNvuntmLaK0f2RJ1vpEl1aIncu7NVQVVLqR8YypariQqw9Uyqcm3G
1Z/UUpLpTWIxtIGNFAEBJnTLjs12WcTSO0JBgkQX+ZAYHU3DCu23RwMbPXkVgiIqdJG04QUwJtbE
8CKeT6cYuAVYBLKIXkBzuWNV/aYdlclulL5TcznuZu+Te1/Dt2HjDy58fyt8RdpQu7hFC2rdKl1D
HRh2GDNvKTxeRIIB0nmXpTs7bsoDFdY2l9t+J4p3i7SL40bDPqzIhffkBvG8ci4LAdZhm6x2qckK
XtkJtmXQdqSKUjS6fj0lcCDyXvzI+MPuxbBqTL85pmX8O3M3SETK0hRmr7UvlyBa/TcUCiNrGGYb
7QA0iWFz7MEdwT515g9mGfnjQr8qagh9Zgy516VDt+7igVwWR2Id/rh+wbdSPDuUeYzxxPQKpabz
qHsbxMxgkO+v76I78r690CXKXQBsQMvpoAjzZ/y3M3RqBNNiYoNoySebLJ5GxnQ1TyJ7X/QevTMQ
KldhBb0s4cy2MqrwKV+eVdND867nK5siF6V0jLY6DyTzlIfBIFqMrnIURY6cMiXMiILg1ccRYcM2
ZaA7P7VUgtVVuRnKJl6YQYRTaauLJFFbK4L23eXWVmKaAcQ5UvVWia1fXFMH+nqb0LdhTwj+itwM
hOkfDgZng3sVQUIKMJnhrpJkxlLQxQGT/LuZTc1SaQVfOwcVF2TvvmcNB3fCsRdZI9mMEVapwcca
zW58xhG90u2Ii8Nx7sn34+yaQYzXrdWuOS//VuY76bPoiTMwTdxkCnKHk5kIeB/yOAXa1BG+jw2O
rHOy4dlLsVDxijSq6Ylq2yBbMjJaSQIdzyYGsDJcPZ1hk0Wgw8ePwMklj4ABY4Kk6XoEDLtq5tZj
VDAQy68bwiOMsTCUrmoKpg3CQghZ6o+DbVGZXyaoMdINtyDykP/9MN1UKClxoZC1YxIuM32Jkxsd
6wZx0k285sBCaO/SGEZni/eJYi+1pmum2uSsJT4EnkQG4WaadAPKjW9pAJFzTZfyGYeyOIxpRLIm
KPFNhsz2PJryaNl49weAxIzvy003L/QxgoGe735nRGmc6N6X4d8Uztc2N7GK+sFPW1EAaVpYs4gY
u63NE+o27bZz1TlzEZopEaY/Igi2Wmcm8ylmdDWXoW7ELpaYXGRzxM3YH86K0QTfRO7zZPcO9EU9
Y3xFkhEeygpyxdx8ODhyrD74Az5jBSGWTj5tCCxvQJvi5S5BSeB5gHFDk/B1XIjYfAcVgxTrPZKA
SQTn5DkI631LhQPvCchHx5W8UZZBxJqanYGdQQ0SJX3wvpqMxI3Fe0KaCYWC1dFmX0dSuytsWOc6
iPetmulFSolrebWa0PQDojE2ANGcL2gzj6zjbPGk19eC6/IqJvnHIIP7FmfGsCbX1DHvbjHiMfRI
ibL6zi8RD3Ea3W3hsM9rcYGHhazDOHnvLH+e5xCeCzCTLBbUsutP4SSP2jI20ktuHW8bobK23WRV
6mwdCCqr1MQ9IRjNroVyUpAilHNjtYAT5IhrDTtqxQO4s/P5ae5wdxH07w66oc+Gt/WlGPVZuEs9
8kRvelae4yb5teuQ0W/JG4cfCrq4Com6ZTrdDNhYGfwRba/sF5s2gz3ddZQucK9hRMSAeoyfp6YD
xRyO9IuULLgVGEydQMECdJvXrniNLfE2NrzzsUmrFG1MdzAN0M+i4r03E3GHIe2hB/oFbaGD156H
t2YosagUmxrE1B3Se741SO9tFhNl7zGppud5QWdxJUQOWuPi4EdNcXD75G2sK6yDvnGPmHWehxKA
UkoTTDTRYMyNd2NOpA3aJlqGividOyo0GMBv4yEdnjpdHAQ9VKvZnI998M/2cwfoj8Zelw3EyLep
XdzGWm0kIQ0qGjhzqQpdK3rrrZ7FQPYwThyHtcnLvznMpM866+DSpGNJVxSAXcs3XuEdyHUpA7Et
5AABaXoDCHFuCLOEIRtdnbw0EBZWlV8cRZy+DD1H2pJF4gaxOd+6ONZ4dny1L021tHatPLbQtnTY
VnnhspHYl+SoFAfOrRDRhgNYuK6jYpf3bneBI4qSIhwuDlV5tWX3XnkvrQ7/FFnfHxqbnlyFkxRN
qEOuOsXtxlLIL7HYMhyZHbB0janP8GyOE3kyKwR2MSqKuXnNtzGV4Dt2AOy6AN4tuxuOZZvgd3Pj
gMnStINRy1Xct79Np98AGhwfqsGCvl8Qrg6MGEWl6r5hjFmsk/WZAL0Hf6cDGcqBTCGGT0yO1qmy
HgtNpVji4yUiXnCfbf3AEbgnsoW8Uu8t8GU7TKa8atone8tiiNMrv0tGMWxYERforLxyg90xPniq
Cz+6qJFJpMlYyix+wnIMTzgHl50QZwTseDwNRmAhVEcGGqwCQx50p2YhStgJF9HyxbOqlGxMHfMf
48FAdkYPj1y+9s2BiMxTSDtIbJOg7yUuxwEJzmkWVjTYm3ovaHNjcwcNjxaM27bAGS3ijRwX96t9
ygaHroShFxsqfHZ+gD0ZUOE2Yw1fzZ1wVnlkHWeKs8YxueUmw/+uhJjSX6NevvI3OhtauTfOuKAh
PYjraO7FcRy5uvbp/NIUxjWhnOAkdnAOgUZ3HUPQRYwZULIxP267BgRUW9OjobpmPan8yRhoXjKc
d0eGpzENfoMo++xAtlGaELIefMoge3BrNipE4Jeuj76zzENCwTRjRsO7ikEKVL2JAJLfKaOgyQgX
/8RK6ndMILHE7JosvXA4rHZ4HhD85THIx3vAIodxOs85qQnT42bD8fRQ60LgMfw1m+WblLsU5MEi
Jz1a4KRT0NfIcc9OSK4cuSUscJXTVzEF6rehXHItBkWCafzjqWCfmVN/knTTjdjzeNM9qinxG0Av
YoaMpWTLX3fwZP5SepO4YI47M2PUexGzqiYhA512W3ecc6JgyXCny/rdLIH6a9zSu4RD0Qm/uhEj
JBc1a+u18YtOegiVVQSQBppL7PTpvWG1XwjRa2ZOvx7x2GPro/O8MNXbsbn/9QGC+U3/wk1uZJes
CLWPJ4vbJuTI7hOvK//AJEF9rcEBsOYT2I+/mWldhsxqd6ZGCa0PkR1+9VUagx6ls8hr6aXLpgpX
9hK6bd6474O0AFgCKoB2Ysc75ZOPb10xsSCvJpuDbVEHQZ0aBbv4HsjPnZQrYNV4sBxJhGd18snT
Yh4J0gOGMTB1hBPepsy6Lg8KCNPH2CfvbcfoahYaHiU5ctK3IXIwuzHfpx3u1StwhRJ0NHt5UYPC
GZvlL2bNbIMiFrB9FaDrdPEso6m2KLB2zC+MNZEY32JIWTDiUP+mI+lnzAh43XYDDKxhPyYcwjrJ
54Ph7CcE4dLB2TSZnNk1Vy3fJBMApSIAXsHBgzMl2/FvIRD0IHlEGCHsOzzuB5N2yM1MjhzD27Fz
5pphmL9RTf08Bd1hauPj8puJ9neNcaO3C0E0LK5mLH8p+n6iHZ1etJETaGSC/YB5yRAZOoJqp30z
sjFSqwbBvXgPdHVUARPP0Mw2paEQx/QPnBasS7F6nFTFPdt5TKP4T9/nkm97ijmc/sTISvW6c8R9
VzLdlCqiUPDdpXXZDcdrkS885t5fJTEK9DBFtxJ3VDBm7+WSTE7ibF+M83qylnahWf/M9fxedCNQ
3Dby95zycDoiXdIggP7SxVvfOk+MYPeWLj79sT3J2HbATdfHghQUBifFSWfG4VDLV9/WtKFX3k8y
hpd0Mv4sS9ZcNCfchHvq5bjKxDOZxVOr4MmB9uTT6I2ftBvxUZtPVAtzOjCsQwgUlXKfYAnyXAYJ
2YaQ3s0b6FxPqm+/JZjvDAhJBWSicdJ/6zLfWv34wAt3sfQztwC+uY1wkNWdv5FfPzbCb7ZtVFx6
AZNBcPIq4hnrRGz+tZeDsG9xRmlYGKe/KVUTW+X21y4gkZLAFwpSNmQJE8irA0b3AfJEztV6qN7E
PGcHq/dfNCy0Jgu40C5HS0M/luF4ibm4pzGXViYKoPcMB/BulD4PyUDTe7vH/wIG/aGZXLoUFtyr
G2GUK8PP2Ko+0XHwS9aL9aIedpZHAGJq+lcC9TuzL5hEi/gkne/SoPOyatnta507D8gvG5k2fwNz
es/ijGfEC6/Lc+L0TM653WyAp1JnnZrUivnYwIX9MDBujKuWt6ZPIDCDLE5t+k78bACTycWHO0pp
7KUNRNZwtssLMnupWreOeJoSwD0jsi8VMTxPIcnmkLvZwoch1I+ndUl2LjfsC3cDoNrO3lbuHk8B
MAh/voaNX2yZw256PGKJv+uz7C7OJ9ZMr2TaGjqbrBupPGp8LGesySi0UMBkeUikfU374GwUGJCN
+AXI26kdwTf/G8LxefugVmPTuGekWUKtqm6iQMepZL6nZ4rBC15R3n10waL6jq3uWMAyrdnTE09e
5ajug0k+sKpskShXrgcnQ4qmBLwHYT3hJdNMp11onrYdY4NtuP7T4nJzuT7bOnsuGElXNOjFrsBV
PjZHQJpAAZw7ORdnvIf0CyNAt6KCJyGgHWacp9Ky3S+Lp7CKt39fRLod6CumTHuuIUyDbakHTr1l
1e1kRj3uFB58aEaZml9LaT+F6XAdgDjX2bjzjZi/uBBcQ6FHYo35LIPqky/+AeYOA1NQR7Sz4RKO
SBLn2cl3KNX0c/A2pPqlK+4jVjovCMY9sOjWcddzOX3io1/maY+wuO4w9lHqhQmpou3Kp4lW/jXk
fZHbFyyd4VoW9SHPm1M9s8gkk4koHZkI5vV5+Y5YtGlETce2ugxdkqHa1rjHVkHf7aIq33jt8BpM
5Tev3VEaBI9d4zUoJqAgPLFCeRQ/uffl7H3Yihz+pPPXKE1xRqvwMqMq2KMB/8VeTCXmQ+UHD+lE
soZiDsj7xXOdj6+2y7dauc4xkwzk5jaEXRgGj9SNkxgrxclxnUPQB6999TulzE25DqKLsKdwceE9
GbG0MQsvTU0bIpuVR+oVsj/IDqu+MhL+U+bpNpH8S2ZEGVcF2zkXN1J78YYj7bMLFWHt4cPHjpEd
BjSCNYDhmB1Rftk9x0LL+hRZDzeuHN6lDwqEsdZnglUlUN4dV8E3UYr3VP04huFtA/p5GKvTS96o
i1PVB3sNfKVNZ86PWfAAXnShsPhrcCkZJgpiG3QrVVtTypJzrXxMBPYQKY/+wpbVFjbU7q2apx8T
Cs3iueYdRe3ltcgcfIZV6D71JGiK1oj23WBdPU50yTCdiaEd88jbUAfzQvXQxgRqaELDtmhTgR8S
z/UvHpKb52h3bTm+jfYzMsLtjB/tGE+q7L5x1tLmZngbp66+XAsjx8SOJgBb2qGzVbRBF5+TUAoL
1H1H62ZJfAhQreTRqv1709vVBueutp3OqQuQRFVE94msU0QdvDYlX1bwcpTRJIfEJzmevI+RYGvO
42NGvjQQ1mPcRd8w1Y8TNtwA4Ak+3/RhGtB1KrhFBGw2bUifReOZnFPiP07qHuuR/OFsUjFR+eW5
H9CcwgmSph+dDHDcTIhPbSg4xZvvXcoA0pmyV9QOjLMZywLYGkZ6gd9uB+9iWfpSpghrNHG8VtAj
ByrlTdVC3OWbOmkqo6S6NUo3R83KwRTiSIncpyMwcw8ZswFXWq+GD1G2MJngEt0nwNF7N82wKohA
y9DPXq+E2d81HBFySgGRA+F4xQQaTSPdDWX6kEjjRvPAvoBeh4r3S78eVn16tkfTvde181h4ixgR
8VmVtKdEdv6CJ+mxpEGBaBEuV9Dvdv8RR3cOqdhLPuuHki03J9pbB9EfnXkvnS1e56w4jUBYXDrx
9l7Dj3zsVRxS7UtKJitIrHM3+e5ajkzWEgQekoPVzsO3WSn03hz+CaXvJiy47JRlZ1PJrd1f4gTT
Lh0BWqFxNBNyp0934hoGD3CNpttyU3yO5ELcrcSn2QE/mt3+ndvOIfaSeJ30XERmRWQOOzg37HEB
jjKcyMRnwSRn6wbdlbLApa90O2vuwlpaRAO9V9wZR7BnahvPwyeUh+qcdeuqbt8j7sNsSttIW892
Wj5JEqFY6BYm4HSjkOOjr5yr3dMlHCevnAcqhob9a8HDAtH7WufJQ+flJ3gTdyFm7JEvpOnQFeG0
766GsteMzGfVd+5Z78sJpkmgh/ojpHPH1W9LliNcvsYOziUchM4HoO1Xb4g/azugJbE+1+5MX+pY
HPu0u6v18JZM4MgIFfM31+4hc6Mv371nsMSiQsRHClATdfLuQxHeKZSgpEam4v63Nxz5gNrHNTyA
gjyIa+RXG2Fw/XSb6jyIP7irSe/dF5g1i3h6ILiIu18b7V535h5TDC8spQ44fNb0917tBX6iQ1wh
KJzSBZM8Rik2dHm0x4GuuOKzKLadZUA4Hf/S/tPv88+mj7Ctimc30wOwL4bGc35gC1hKnLpvs5pf
IZI++l73WOTNp6+7RwmfU3qS+tlywNALjCTMyOUHHPOwYUTqVuYRcRZB1TUqQ4qitTHRCfcMiolN
Izfkfsm7K8jSY8JhBKH+oD2ebNd8RX4FbIXbhYxkT+SDLNb6MxgmBQRt+qjod9+FVfpAEhSBJ3De
0DJKQkbIzSZ281oWMCTRB0qEEpVfM84tCcAxnWdoMHwoI0WRcUdOpISyHjmzsl2K93Awp40nKb0K
dQ0Gs9yVLuY0QmcrQSXsXN3cGQMcpLgb2FHIRA2VqgnaZsHj4RrzzrDyADc20aMKqcw3skfGAt8t
8g5OK0IKcXAdLeLfWPm4pOSAjZ7GqabX1GgI1eLvU1l0S/zw2WsN62wiTK4MTclf2V5ixMdadRio
DCJjnMWgOgQnzU4NV7R35adDZGWloDUAUCvudEzNYVkplA7+LIIeWMicc0LiTcdmFi9jUj7lcXiK
E4KzkaKqtipJeFZqR/KCrnV2nNQB6e1Rp2DP1sExOY4mvnGBilivIFJ2JLDDwX4psESSzG0+FTfY
FNztMej0Ph+sN2l2D57tXhyfa1rckhhMte0uZVchsn4GvjVjrl5t0rk+iL77zMBzcjPmpYy7gv3X
r5g4dOOXz4w1ygLATp2680Txy9YLKl7cN4zR7+16fESFvWR6AbEZ+rOZ8U/brXEMxokqNXQ105u4
s9GllTRYd8d3Zsfk5ubpdRB7YYIEslWLBV3px9mfOR5wV0QVwK61sihg8QlNmRRcqkNpGx+80SzL
OOPrxrpLkFLTUi8VkMTRIRZ5BijOxr3Ok7gVWQzsd14iKz7+h5ZEJ5UlCD9Jsiu84IbD5t4sm+ch
w9zqrJdLtPaNN90xqHSX/Qh7Owqlle2gbTJqduzzkJU7YgAPnFPZu96C3h4PiVEcSyQoXoRN7mQP
bWy/srZzEetprtL6LPvk2Boxem17RykKg1yYOr0nX5VlMOWYprtxxk/D0zsZ/TbombXgP1Or2h4e
OpnjjUzU0VIjqBiC8qVzciTdfHZNRK+ph++p1N8xMRkKTgnZt55xqryZ0TzOZl9bclWy1K3jtD8N
5O8rLMtNjeReBlit8njimZqsD97SnzlV3dIYcgK9ScRwTn6Cgvx+ZDcG6p/L4K7827R8F2fitnVv
6LPRMT00LFBw9AbcPDW89iqm/SUghTH2jFlaIgYc0JubCHCSUdjE/hQqmM3WV66iRxtIwMZLjXs/
K/pDYcbQvAm95oJY7VfrqTvDb0C+zg9ZFVAG4+EgA8LO0MFkuoPiSMdpfabO9WaN7NAhMkI1JPsG
G0gEvIe26hvo3nsQnrSNayPZFgLvSUHskF16mvOOpg7qJXT2QOseJVt81nE63OqsPxvG9GhhDCbs
+6ery4NRS2ub5/ZbljZ36GorJefbjKbHhY5BjsSC5ymfhp7Yv4Seftfzwm93L1OdfgeuRYfbUn8V
uOFBD0Z+UHRC1N2T9KsDHoO9KWtMpg4ThzF8q8qGOJmxZ/4OCxmupt92b/kSeOyYy+B1mB+w4EMq
zrBc+oj+sJR/ddN9to6JvkXaK3DGYaVMg7O1jSEhVIJjjnelrXEDF/c+SrgHLf3MhZSXWGYPItc7
uuXI6Vq8t3l9qgkDTFR5z2C68buSdFlSxAZny2bigoKjB43Hvp9LSWljhc1s4O6rfY3KlRy4At15
HW+W0sS7Ir3hkQug7zvtzuNi6EeUQPYEukeC1QR93FA+9lnwkXKUA1TWnWnAeZryme4SLDUjHM6R
Bi3ttDUt1t6j+R+Szmy7USSLol/EWhAQQLxqlizZkmU7bb+wPGQCwTwPX9+b6sfsqs6SZYi4wzn7
JMWHmHvQo6ibV9iYm4NXEKKHJWKZZljfae4Tz+4tc0La1Z1vRs8O/Py9NRIf3TOcBqecH1An7cq5
O6W/vGjPmckTUqOdBcmvX5m/mEehf320TYw+Jb/jbEr5McJ1N/fhMSLjCS8HZW2SviM2USvPr8Fk
Dto6WKa1s9ICglXbDauuy1Fs9/9GhRBZoHRDOfcRkb5wzuVR92N/GOI032CcdmwTEXC1rSPuMS3Z
5eKuYIbtMTuQc1ruAjkSLMUTFtsSnVc/w6cqsHIOAX6LJxPLRD1kzFYG7ty0sAizRs2xtibx7vS5
T/oa7BGx3G4thEFtKWblNueNy+FKbW9ptP1l8VoO+QmkolcQYVHg5knNZjoYLuzUQXNvl14doKVi
eGT4GM5dxOtOuLDCck6wn6gV1hUl4QsiL6jhi1W3K/hupDioYbjUPDG5YX9AGr1qt4UDBNKDXOhm
RUw8aYJwUCcj/XYdpE1p5XnkX8FQgVfLmUjjr/aoij9Sgd1mqDa9SbeIg4upSuBdxGBhUKRDFD1B
KANk52KINr1PrEKOMHEXsL3Zjeuxi/Fdifg3CpM9rSUvSeiO69L2d7bJhEqMyOlNP/kcfWQPeBE3
YZFVZCTnx7SsXyJEKb16UZnlbaHGNnyPaxd36dpCzG7KlI3TUlNT5KOtqT7Zd51Ti5meL7mXyVzp
VhX+znVvjc+BzQIia+3vMXSj06he8rmOd4EVgGeYygWM+DChbGNmRstm1mAvZ6qvZWbdQ80BsFTD
uExezSgO6RP4E8Z7uA25jq5TXV6rzjTvpho6ABm1uS67VH869ox0h/X9BZfztrTt4mmRmYJbNI0P
coILXtE0v5Ac4j/7VfRCkcBpmznRUz2jp3EcUaKY7MVrQvKpLTZ+RMRyECf9mWDmfT0pNjc895GO
vvNBdNgarHYDb888DW9Squ6jHozymGQQhok7OCWk7XwSq3jx1FS9YPVwHuDQhhs1uOmnQVvqhSjD
63xsjlM61I9Rxw1E/Jn/QV8UruvOEZeeddweyQUuJVe+kxA0fA5K4ygsjPw8k7/94ApCVqSfv6RO
X3yiJuk3fmsZp1kW5WugzGM7VzvdieKtxZ6A7YKPOKURrAa+xQwpkY9E59ODlb5nh4KFf/kmE/PT
EbBuLHArx8zMpnU8+EQPlsFHloqHsXWHF9TGxkNmMuPxxqF8C+V/CduA3YkEgcLXsOIdK3tj20S/
Klar6CMQVxoftQnfsq2C21Qy41MZ/fM0Hv3pBk9B4QYntgwZHgN6g3VXh7RNCOvmmPEmG57clH28
TDpsrR3qESd+7xpXH0gkJFgEuZtUw2oe3Uu+qLpbL3puprE6MeBjoEjoe1w06z5mNVIjdINHb74D
3DwKYlGqWn/2YTaxfh4/qaWONZICzeuhsVdipqXRm8luiOzXSZE8xgLippNsJSmqTqRsPzKaNybo
vj3HPFCeXYVHlNqGfaBzqPEO8XOyD4h44lejP/PSoCY1oZF23IB+aDFWGIqrEkQ+4RQH24PsU7lf
xPTcKc5cTjL+B1zxKaYKuXjN+iMoMI8+Dh0NmgpEMHm9hTM6xpbP19CTpjvP17mhBJ3YuKAUwCUf
HBhVvjeyr06+H1ytDpKfNq0n3wH02iM9nSwbXExaXXOyObhFIBrwDqyWJWkbQ3oy/2gio+eSKy1i
8g/K9eQokyqCFSfDyNTCMpe4N+W62U7ZzxqHPO+kolXdj9rYxga/FVGjr5M2D16c/JOMhBpkQeuq
Gn5j/PGFjMUKkWW2CW0Gt24ptx7RvJwSyRYziss1DLRlFAMDBpU5G7eVqxoM5mruEr3xYzLH3In5
ZD1RoDDFIiybyGkU3i4G+AXzOnbbxMc4KEuGlDEVKKn1B5CKbj72J6SZI0GTBHywF2H6Vl4qY3xk
78e23P7buQH21vzNMugaU7IVdm5nH+y8eQ8aqo1sNLeiNBHo+SaK/NFBL31DMOaQAy7FvqLZRFaJ
OQ6pCynrzPYkJsIE+7jX7kwBy2EIeENktWvD+JeZa8xZj2BKFvUx0Vg+3BRl5NjoN4Yl70RpX/Fa
sOjmDW6HF1syrLPHu9EuWon8kPnO24iKcROO+da13kg0+zvPPbl5bbfjZysCgVtDyIuoR/ymyQNC
Q4Ja28JZeWpnFu13jefoUFreDZ24fbTOpEK89AmHOmqgN+R3aVjdcngP16SvjlxY6CWY8FfhP0Jp
fvyYb1L0DSZbALjYdEPq6C0kBBpmKF0JgzSBeiiCJsHIYzFemOEzn6pC1jnK+cVuEYF5Q+7SNgXH
rGkOuaJ9dGMkdk2MD4MOtEiwK3GdH3j7/+YMum3Gs2yDHnNVvaTsftlVlc2mgJC6DnT7jHiR30Bb
B6gzm7vRKPg5qADa/6hICZYDDcC+raPHIKrkZu7A61I1Zo1+TXofpw6MNEDERzHK4pHZmpME2ZrD
5mYUVHB+1HykhnVw6uY3d/SdDBlenBAcCASGb8g7534+BPbv4JnARjtTIaaTtyB0PBIHC6729KPH
or1uCs4/UCRRCTNtUVq6BjQdO+k9TPD/hpRxXFubuwhw9TpAwe1MlE9JTFvU1+qnw/wBOdraxL73
ayu5LoiZhc5KO9uhtNM3n/sBKPhiBAIijc6SFgy8ec9ftycw/nN+7S351djVQ4kIgox4VEVGuY2J
X3s08mPUhwFwvyFc9rcKnhqq2aqSayQ1AN1F+ea4zlvWCcz74V/GXW+uCcF2SnDAzdbZ6nHmoDHm
aK+6VWNjRGfOmTJMXzW1yTLy3yQAUsUB1hbWWiVEO9Zk+W/LfIUkoE3XVuO2iXOin9s7eIclWJ4R
ihbjk4s1TtoX9KQa7dmyrS18lhBISKSB9BYpETz5jzjz672vg5dAqdM4BO+Tb98GYb3IeTjFzTjy
qvIA6uaPVUvcvrr6ZSdL+9iAdy63w1QwgWF1dKgF/ZIRsocrf3oiPIJ+2s51RIArLkyfFLRsUNUa
p9lfZH6cCM581xPK3kSYDzbEGPRABiY2cDhFhsGuzt6jMWTJIucfp+8gBdNah6735X12mjO0K+QF
nf2PHz2SP8IbaFfDiueheu9D0tDKicPJrA6ZobBIKsYM/Ugp3Rco+li8enPzOAzJJW/aLVssjEcV
2ru5w5HLCovRcwAe+0IwCY5aHzbVmGBAAMZMzu3Av10PSDfqOf9s+gv+/X+GM36Exg7Yxol/dIpU
tReyhqQlTRD9BBTFMdrpKfxULr2j3gLp478BQwo8RnJ3rNI7WFP0zh12odg5aJ0PWHBRkNZ0PML+
GkLARqbG3eWXKEdUjj5WQ9IqbUSCOkB2ydh5VUdTfYTHBjnaPuPg3oL22OBLjMByIBKo4vQdMYS1
4QN7XJxHH1WVwecivu6ZdBa9Rqh0YFj7l+E8AXMT71wSHxL7TsjUMu7WeFmz9uIkBtsjXPzNjIB+
KhQRsX+SLl9nBrmcTuTd7JbFHwwNxg91ehjZ4+0H2d7z/4xKCR6ERm4ySe0zJTEhpCPLR6nUK7SU
P01Z1yf8r9ycSMPDnua8dxgLUSBuB128JtH4rOfshe3K2h6yPV12y4r/PZ8orlrBZeoThJSg7oWo
hheugA1hQUmbjQhogDEgSMCNXh9jH/xDn+19k51wE5GHTqAAKRtUdak0j8i0jxQjKFmuyUyL4uvi
qeJ9TKAosTF87NyR2O+vyTPf+rjBrQDR77GemgfZe/MThrG3YM6/TK/+TgQHfGCRSsjVb2yGXV2r
pyCbzi13Inau8ZFv9+C23T22oge0x1jv6JltR7yRi+ua6Y+qdxJPGahbpLkW34om5dazyidSh9xN
mhELM8zY28fao51t+GKahrF9cxyD9NNDrEwY0SFMWDS5zTGexhTRS/Q6x+6NkmbxkMIUele6JP47
GZutBXBpDCx70xE4pXtgqnNzrBm/OD6+1bmkwUXp0SLK2GfgzWI50C80p8ryw40bosGsWG12/lsr
y296sWtJGsl2sbxsl9j5kmmsJsj+E5QSA+WOIsWdd16a6720pkM+xNu6R7lNnIpBACXyOMqZt7ri
4lA1/nJ0JpqVHjdtsgaf/GsV/j1XzBcnzBkTNdQaVVVLybDGBfwQoussW+cNqR/ZwXTyeSN+LGSy
Io1/G0qAlgB0m+xrBNn7ws0okhF4slo+4x+6F1gQOz86Sju8uTYSK1Nw1cfFdIHE9zinKJoSLfbB
5O1dixJUTWADsY5uPf/BmPXZ7MW7n/Fv9c4VaZ8HBR6sssBUjM50g23teRLDd+W094IBxdAwz1Ap
b74NMC4cgxeoZdQrPB0NQqeJWq4h58MwZmr1WbLIEs0pDtwfCD5PSYpO3V8C0mA+lE7PXQ+je67Q
mRQ35WGPIrmEyTplSm8zng1CahHSlJ/g/p5BimEVsXxeePlqqvqatQTDTuo1JEURz3b5kNT1N+Xx
Kinb91pnVJXY0kb09FG/y8XM3WQrf83W7NoPk8/IDv9blMX4+wODjHi8zAI4q8NXGlgXpFJiLWf3
HGrjNsQ5go4gXUeh92iHKWcCwHdOot2A5MMW7BU813if05s3pW9VjMaoKkZmjW6OM4lScHCu0jwJ
85/C1scOlRcM955HRWwOHjV5+lwZza5p0EK5SbiG+vrM+hvgSUQ/mfdRih0NdPZT70E6QlMAFSBs
y5WYIQFNVGJB41+guxH/guKjsMCy9cWvstJPZVl/l+Q+yiBQOU8pKugB69jKZ4S9tg1vQJdPIjBS
7NwgJoBpIpoGsLQ4IFDqDEbSHluFRAS1AqQBWIR7t3f+eaFqQMvW75WK/oxWey7S7t44PLp1YWfr
8Z87M7es003LNgtXqbEBjDiRTdlw4Ma/SRkRx9Fx31fPUY3eoND5wU2p/tk0P/TaO5cMnVnTME8h
UKjmr4x6L0PAUX9mdijJmYYUGsFidxM0cb2PVUCq5oTY8Tfu2b4bIeoowzYefTzYwjM+HNFeBPSe
AhNqYE2fCA5fMuo0vADOrsDRvh7Ukz2Z8W6IjFus00/8pK+Zx3MOawYegXgTkTfwd9p/bY15cq6I
Fu39HzxGZJ12VBkNqXEQfENkoUZ61q2Md4ViyV68R3b8nLf+Y+lXjPvGcD8a3doqcFGDkX0oGj5w
m8x/DFTW+44UHNNMP1zqm3Ah6VSvvpEnWxY2dGajuM3C8vaD37377mtktH9MAdasR1WxIYzwIPhl
7GXKgTR+iUi+FhldCD9zLYwv0l6evOLkh5yFBorAdWeVr6OeLn3qoujU9lZE5rUm+wJWzwdewAJ7
xECn44C5Z3vojOG3U5PNEUAGYk93xx9zdiPz3Z3bc0cwIpNjKg90WgEYXDxj/b6WfADWZru67H8w
qyyvbZxxm2akSyHwaH56n8Bnlhm86WvFKRRW00Ol5bs26r1TcVWks562RID4w48MuAUT5vRMKoxT
D5Nlo6R9c1AkyKliGVQ8WeGywwdCwu66M7fYGxlKe1O9kU7xNPS8dgPaeRcs6colDodQX0ERniHg
Me+1K+vtAKR15VTE6Cn3X0ddQJF56DwWDFiY1r5f8WXHTASn3j3VonxIR+YAPYMwPbcXI0h+Imus
cJs1L7hnYQvSEW93srDOuuZKiuL8GI7DRPzGJvS6d8V0hHEd033U9PHAljSYUNv67Drog1ntdM2m
dtAlFXb6T07qEwkwdm/WynQiFLZRNWz7nthNDmWvvakOHVifFWrbkcg3jflHERovmFc4s5hfDJZx
RYNxqsSie8EOvg5m920pqZoaRyJyc2PrTg7Gn4TNiyGeC2saFvcUBw15loaG1Rby9Qg7+9WOPKVR
/4MX6f4ffaIRCczLZTtCSBtWp4JDKUaajONnlQ0XI8KB62btXY2MFTLmjSyCUS0NzKRlg7Q+AGPR
wM7dieqSqvLFSTn+qhz3fzM1u+XncM2aIB+5b1txVDkjGjrlnzrKXqeedlKGzQP67osTFScp5d+A
J6PCKrZy3eEBgBDqKqM9s1RfdnPFIo9h/5WlT8Eg/2Bs2qelN68tu3zS9YwEubrFbnDsQ/nj6/no
GM5+zOJ3VcWI/A0WzMSqa/ZLCU/GFISkqqJo8PzWPmERj9ylxSPdyq+RgDmGHVAEap4ez5i2U+Nc
1DJsD8LPBOvnecAD4jXupS4DFhZUv3EsAq559kUm4tbe+u686cvxlSC+slpQMv22rv9PEGZO6xl/
As8RK9N668rFOQn3flM67IupC0V/JCRyOE9Dtpst3Awd4RBshZwbTcDr5PXZWrC5R7wUv3Yts+wJ
iizrl3g7hTwHHR74VZKKf0rtuWWZcTSQmH3poGp+HDPs85GAgsDq/AqQ5mrX+V4VUEINQ1yDrLx6
TvseligyTRpyy7wkiI1S5BfGGD/xcRjcjw9m6f5pDX1cxgHwJHPQE4heXWTHsVm/T3mGPc6PdmHb
kPk20667iJz6CplYP81bHzEJB8qawWIPHp0fpbeDG4MwfgnyBxrnA8GKm86Hd2nOW8tw0+1c5e8e
yumxbq01xKAiSjVgE/NndOiecqDdyyr80wxwJkHmBaKhCP9ktQ39tQrpnY3FLmBZxnOg8x+9CQ/k
e4EJTJZdS8xjr7AH1IP/CcSLejCZ7lhWzthapjFGhMmNtIqr/CPNUyQA+fg2RJB9TIcHtKDKcZP4
l0AOY5N69iaV2XcLz3MTmugtSMQuEs3oHnS/9lcR03jSVlGA9BC6Z9+6hWgWgQ3QSzTjMXBMGPVe
rDccSG9+0MClSVlztmqdumwFi4IZrqxRmbEPmSySfaOwvYqyvbuG/5WwZlcD1S8h9w40DSaXumjZ
gRhoZafyYwqMDw9J41Tzgk5NEK0zGWOMlnxhTWd9ZHnz6jv5zR3aO2jZRSfD6gB//fvgb4uRs8su
3GuG/mYzx9aPEgyGXTt5lzEzjJBlG85Sdl0VTljvLTZQdUXASh2bwiemS3ZS/BP+rA925WkmOCFH
qNh2r8CnvmHbLvsy/eQTrRs0lrPzKwn4OPyIzOWsljIHivHmMsFn30pYdsOtYvvQ9+3uqkYIIjFg
0FXe2tMmw7WQMbxxSir3/O62zbBtBtLNYJ3NIq8OHKVoMAwDpgYMz2DRUswO/rmbl1YfKQrK0rDJ
ZXK7aZc32aZtV0y32G8RkUNn/cvgAmDnDKNmZoJVoQVd1SluCvI6H0TDWI+NN4bFZT9FiWJiJ6aP
ZqZpC6Rg3p5I5VfmPN+xS8/r5E9F2LwpHX1OCVoxs+RSMFwTkmP0gKst2YDMOFQN/E2dHaaW9Si7
eQiGl4A1ABomvTdi9AgY4pLjUOF9cLEWjXogADEwTnWxyBPpnlpV/4aOuonCJv7X+umC/JeVRQWZ
85Rkwd/QRS0WTUhM2qtjR2eqmr9Z0lYrLygzLOU5Xq22v5aTujnDPeWfbHQXnhLlnEvsqKaDdrpl
gRWH0y+13M6VCLNcTNDos/Np743YVQPfOE7Flxib5Lt3Ll2ICFqFLCAdv+PHQiIXuSEPNKZlBnb1
OrDca9UyGhsB1Y4OK4Dy5DfeH5OBwCM00r2rhudpCCtmjg3WmoWKGTu7NmsKRKTcf16/8MH0PbLA
95P4unINm2kwNo6gR/mhvZiJY3uha9Zk/tmEjHGqJza0mwCQMRYfVn5dr6FCNGfp9fz6+jcPNXuZ
J3CkhvJdRxRlPUGwIWTLYGpxNqtzs+imBuH8qCDiLuJkJQDmS+fctEn9h6QMtS21+or86JXc5Hvd
Rd8iZdXgu7sppe+pjSXKikLPLv9oxlU1tgkSeWkqaa+bhAepRxzm9P+U4XxZhE/IhDDyGYodpmeL
3qts4au7jCiTCJuJ79Bfu/b0NiVLfUwRNBPiYALEkIxGg4a/b3Js6ItO/rdBk0h9whqmna5GiChP
VuZTZ3g+iXzONc9Q8rJz42tTzTVKGCVggq4byH/KgxkSMfAVDdd6nNQ7gnQJPO++o6q6tj1+BXzw
RqY2lGqvoG8+kHy8Zewej5ljwtikmvbnco+mj7No7n4jA2Wd0XwatFjrOCz2rm1/8S6dZTjdelCI
yyb57gQU8nRLd1ILfgZZ7IOyH/c8kbc6c7adV90nbL0gIFWzwv29ln75g3PgMPTVdLSj0Fx34HBd
sSJ/ivzZ+OAM5WLV4NepIDsuBksXxWPcRptURFxfvnQ3Tade0NhsvYYNikmlFBTclj6J111rA6Vu
aoG4P2MPE16L1275TXSLuMfrP9up+yGj86+BfV1DSzegAtXF3q6R/eoGmgm1r8+LwtsUVWAzQQ5g
mYxSqGHMnV1eJytjvVQdcfTvVIspgqgC0lEL+ZAlyASFkd4NGIYUrtmjATlVC0O9VCHbZiDZXcVq
QwHb9i0fibrzAPKPNtPuH1Pdhjs/44T34S0IPkcfkdAbWhvuo6IEp9fkLFFD/J5hHr4y+zpWDUJC
qV+lY1+aDlqKo8ZTYxp33y5CvPx9DhjzqRDBaxQzBKfkiw9FYv+QTXnJQTWNUXAe++JStvWudRNI
W7xk+jIapUazSuybSi+4KfaJNJ9i6pKXqa7uLAp7C/SXqNetIghNaYcpPxPfnEMISnCyay2CUMFC
Jj4O7SsHQ7YmF/2pjDr6IXxGGfxUMNOMfBI2tyZDPQlIIyWGG5MNcrLBJCKt8XDwjMZLy0IQUQiB
LugFmcwqorUnxmGhtO9B0t8TB3ZrGspi2yQsJRv1AFMOJ25mEHOTY0pvKRvZkeKthV88kjcAErU3
7jNSsHUcpz4sALFzkvrHYu/Oc8dQQEBABxgRnFFR78m+eyM7/qUqU5azAmuKxF1gpF2JSB9rb4Gq
anlg9Wyv/3vGsIp+pe4E5e0RvPmXbzRPdKjx1nGa776Kibs3zF1Z2fqhYMKP29u8Z+H4gUMLVbya
su0IueXkJTfh+exEw0kQG0CV49aEI/qh027jaHxzGB4/yphzljadmd3EDRMmZFC2CIZIrW0WRzb3
YJejPESZWZaxv+c5tdntHfH8tywRWjIEIL0M1HYlCzwzUa+KCDy2n322bRzFKbu1sJ/3fU46sFh6
pTEjLD5mxqweibd9NpmH4bslxNcsix21Nga5mPoEYseaAa3rFVD5FKKKoBf7CZRSzUwYh/s6DRb8
d/3RYgwewcQKbqOqt042E5cV6ICrrtgaWo46Zt30npN7ua6yfO8zFQj5MH1f/pQlqFLAIijbiX4u
mc14u+VSjxipTRyiYR58yJHRW76U64ac/UNh0XeyCpoI7EspxyEGfueSLyTU0lw1bfJoGV607zWe
l4hwyiI5OZJqwk2K17ntelaJ5o9As5qXNiaqPECKwuPS99GRApYOV/QX3SCzsRc7VV6kzCBQoy8H
KiUUSPUoeDTLYD8GfK/uV9BTc0Yldc2kAXAl9fC98DWc2TTWzVDdO+3+67P5uaMw7Np8n7ovWGfO
yZS3e4dtrhUk8zZqqM3tZcXcQuM9JTp4dRsC5ZIueHGLnLrPMZ8x1KfrTuVkvCCYd/JjY0K0Ez5s
k8bX06OJiDfAnrOatZOyAKziE4lhfwY7NlGm9r+pBTAKJsdSznXPCdpWLAj7gIXWsQxOZTf6ZIC0
F/wxj67mhe4n55I1IVMIl7gKc3LfATuvq4kWZ27ejDzOzo7545E+XgYOvOLOundh8kQAbr+onezN
2PWHliayNM164xfWR8+QiInMJ7kpET9p253GFDTUXLzEBaMyJ/kF9ullgbn1WXOYpbpZzFECs16H
eWQDjHJ+RiTg3SL76bEIYLv7GJlHLHXAzAAODJd5ddgO7gRwVqBn43aEBGon+35EKs+Yfwtt+cmo
RiAIKGVs3KyjCx5YZuwhxLq14UDMeH+2kxuegSic28T/p/mCQo+1hMvwhZt9WC/dJYiZM/Xh1XFS
4D+W3CXp4OMSfEVeEzFunxVxRqx0SCLm+i8UaZigkpeWxcvmbWV6f9ux4LDvjCV+6W9dQ2coLO/i
AdOOkuEwOGsjZFVbuga6E+T0xD1yy7GQqOPqnM/U4dYEJoirr86D90KJb9NfTquS4iFq3uYy+hxr
40GPQJ+cBOFwRFAgy+SdNDKMkqzQI3eRvcWbfrxxQEEN8LEkAkpg7EeHH/gLfX+A4W9Snhch1VMa
L8qiRamHgV3Y3g+zEnoxkRDjwAKhba6lopDoSX0/yZBNUPswlryU46guCMXRfCj92fXuHyvOT6OJ
2H3U/2QiNk3F+9OaXDJNXe6NiuekNdUFsCi3n7iYkpSMzs+fOqlA8iwgnltKEtBGFjahsA2u6KIM
DoY23idpcwga2Nkttk15/eZZjnfyYhO+IwwolrYs072SwAqWqrC0+qe0wltZ5u/IjBxmTg4tQmM/
R5iitOrusxzOXVveE5aWeemi20sPVMf3EtVjMGW3uvOx9peMQL217Q2PYNufuHoh5Kn6PVhEX2pC
kcFRSoFN5Rsmb9oMP2UKHsZk+4uldTs51sTCcJh3kfU9yuEyx2X+Y44koXkPvdveHM/gjiUua4F1
6LOPGW2bliOZQtn8KUaBQs7yM/BtE650dB5k/InxccrSzSjBdvG6P1ZchQ/CRqqVjCyqnTpE/EIw
8rXV3Yz1g4u0bjK1E24OTOk3Kz0q02xorohTGOpOQXZ0220UpfFVDc50lSPq9FT77dbt2FILDOci
pqypIl9fK7bcUAix0ivL9c6DJq3Y6+YrtOj5alGWngCgvSPq/5So0dro9N9/iSUgqTBgOXi/vAPG
YGIKXtNoITLo+o5BwllNdbpt0/QlJPt7xTd7mpVWW77vFZZgAg374Ugw7mWQFo8mKPe+gEBDwmo2
wy1kFWohrM/+xlrLN1nL2+xND76h30tdqKufiAwb3VifafaaS07YZ5bVP2Y6hJ8tr6z9T2s2ZD76
l4e0Dynew1s+TeMdi7a7A4iZg/3Cf5w09IbUDxNIoVL/tNEFZLV4dgmJwhzue6skQVyeJYG/TaCA
i8G1jgMZVftYyvIlwQLDuMjvfxEWbtkhB/C0TtXg25syOTIdGDZBRh/GmNtAtWSWl6hhJy9mkX0G
rdiWy2NPKEG9nXw1rOXyQTUOgjXrPfSlnX8yCy/fo+q+dELA+xiz7kprnUI9QGxnxeMV+RadB5Ik
x4lHshGihakPvCYzBI7NeMwOywu60VPxi4kCwVos3aNwPWjgIessYDrclmn1rRLWSxVGVBKQ3cdz
1xWIgazh1zSk3KIYxgWmHKB6YX1z0oyMYc0IpommP6Rht3wvEf6rpCUDrujiB8ckfKQGI9KSHnU1
6oIrvHqwqrj+VW73ZYOgfR3TJVfPUy+Z2cU7pEj9ky7D3WxG8G47tKdJ66qbZAyJE9iplCaypyge
Va5JNiNM6DkphT5QbsyHGWvppZDVo1XioCv494fen7+D+hi6EImQCc6bug/qHY9nilBs8LHPm+Z2
DuWXNzLcM6z+Qqu+jIRgrxgHz+ysm2qQPUkOtLxhWd+AgwncGUlYSQ1dY6ReVVpbN7snpTPnfd3/
90eggszUlUVOB7G/q9mFIIogE4psnlVHRAULnDA0WdNB5SK26PLfn6JCsvxVoK918IcxNGm9rp42
DBcbJ7v51szejZC8yk4Yc9B4MwLzhwl7u6+mmwwr+mhbQodSRLpkdfnEeUBWrj1fMwQjTzm06AHb
uYhb/aha2DF41d78ri/4W4zgqeU3kuOhSxo5bzI1gJUlngkzvGGjYwUvhNSlrkV/AxY63PApNI/8
gDtslcyLRmtio6lx5tYNIR7AxC9qDE/iCa0X4zasFzM6zRtYmQbFvHH8708WFzTEwfgsJw/AcyMf
Z2DIHUGDG5rqYIt/LL7lypGPHoERJRLvsxzG9bxw6ryqv7UybZE9wtoArBYibtyIvDcPoSr4BQaK
9qoUZxlP+gbqrDdmRgg5Q3TFli/OsucR2gVhAd28Rqr8QjRZ82iqkLQ1nFDIJYh5q9JrPUZMVCzW
JUXGnLZsHuyBo8tpmv53SnfL78MuJ/MxGRiQoZB57UiFooHSyRlmKqGkRn/u+CUPGGuFI8ieLnCz
T9VFlH19mSIcVwCA1h6nZ+ksA+bZmC4kggKFGSn3mZmlM1Ibx3LNTUO03kli/nN/Zz/hZJkL/Chi
vGKf3AYQUWJmfxsHZPfKV+6PmO9xAnJs3CtUOA+Zy8apibGbmkCeMpuPCc4dno2HtFgVCuAms44q
RzxpxfLZKoEmBa63t0IUZfEU+2fMrujqBHejx7pFQR5GD1SPAJr9gw7j56TuPoMg/wy67LGGnLTK
ePg3mcey2ZgTgHfYs1CAzRoA97iYEoTc5wJXNMF01sXw0DFBVgTNYvrTRjfdcejB63sVOF2u7sex
1wxSPXQfmRkH6xBbWt6hd526YJ8EEqgTPkOc/JjiFV24Af4cfVp9cBh4+9GDgRprNbjdFakjuFeO
WNO54/1hkSuxVBhTiJbHSJHbdPg2BuMrrONviS5uxUkLmJT/B5bpYavD6Sux0wszKvSARWgfRBbj
smrHTcdnbgjuWMPGWFc++IKhTsNdU5wdyFibSfA3V7nYRpqDrcxpjBkLA2chDKp22derjkM+GY5m
xjJFMyIs/sfYee3GjqVZ+lUSeT2s3vTkoKsuFN6HvLkhpCOdTe82/dPPx8jqLlQPMJi8CCgkHWUY
Bvmbtb4FJZHYlGmhqoyfS1udbjcVUX9uGM4S8noFPBWfNr3xmKONslUDmLaernjlWbp5rGYgv56w
Uux1o5/R1Ka+aEN4KN5kHwnPQFlNUcqwkxyQsv9CjhotLNmPy278rEjWPZGEiifPbXZDYb5IAzIU
wGiWv+hzMDRZTRfNGPKvwk51HJS/XWDhCkmO42nyZBDIoFXZrpidTJxFyMtBFnU3ZFxTVbhSImNf
qCDgjxNALkqjewm8cT002CWixrEh97GTcIgpRAZIgajB2ljlSMxxkSQeYh//McqQIJdS97cWsz26
hI6HtxnD9gPUOQk1U0HX35fmc5A8hz5toWna07aNGCrNOVaVyz+hA9uxQ6Xhb6jtQPIvsli4u5iS
Nxq8HUsd3iLdo5XojVOEr2y+ZC0ckl6PpvPY0aJv6zAB399+F2TELlhavQax/1Hyutol07USdJ3L
eOFuFBYxynSsJLOuCYDiGTUUVLGDg32+KXveo7rXYJ+z1Fm0bQ81eD4MSneN7ne2CpMxxPrrUnGN
59ODf8GDyteQCyryib44dDaYsTDZx9pSFDVFLjbjjUgRyBCxodNIsqxLCwuFg/zWhLN0ugKCsSdY
CSGrXoAkB4OfUrSkipgw14OL09f5J+5GcJKTBzFvRA9ZGBQhTNZcUIzpFag+ywKL9zcsMwJTZsUQ
CIaWgSHGeK1fJsJUm1IEb67LlScJCWnMu+eAFkL6E9ocYDqLprR/IITkKxcihZN3+f2MbgSduPYL
drDFdJUhHz/5bKqo2Luq2FhN/RUJpitZC1l3wKs0+vR6OvRnJ/r0VXn1QDaivVLGOjTD/qwZ8SbD
4ZGNXU/+EU5MuxZHHdEKl4XsUuiccMaxN+4aM0CoAkmhciZM79hEvKKT69Zk99JrnAsKit6lr8Sw
cGZHhxxwacSD7sBYMiExcR5CukZhvak79GGBTUkPR3/hl1yGva5Ho2ZM31o67endimXB02Yuh9R4
yNDXDSyJ9GSPl7XkhBKi8cBRAK57ZWPUyZLpaPQDYWUZk9qWhXDxxBDkCmOCzDwH7opyGbLaMUey
HrBMRAwx5yzsjNrhoC0dvD7EfS6SkaxvoynfMDHOdSXKBZNnOPXPU9dY6ywSL4J4GEjgSEBdEu0A
X4fb1HRXjkNU4OQ/qSIGYaS3Vx0cmhe6/i6ZfHTOvfiVCRtMVcY6vsnQGHc4/MAMYD1HprTB70VX
R/Jxj+BY+NpVxAbXQTu8+Pon8X/pGtTui0n5FBuIEHIPtyRsJ+Xa04pxOfURu1w8yRUxUgHG9d67
EHwZLXFqbtLQvuOUuZ7h/pxUf+ltO0+YCqr2WJ3NOrr3a6s6afONao0TAbyIYNPiDC1mWmrsnhYY
7tu9wawn8nWbTDyCCFr5Ck/J2LMlMxaykKi8dKILudp5q8y5dqAfFoNpQ2VLyUPwXfKjLFF/jFqF
Wjc4kVCzSmvzHn4YvoWIIeFT3E8JYcPNhas6c5tJe6tL673pQA4x3a12SQoupfeWsKCRHuTZDq4A
27Q8tuYM2i30Wd3svpoCh1vhI+WL0YV0sZyZE8bOJkvJNusl8ddzUrTCLIVwh/Ai6CKO+MY4Dc98
CrtZQflsayzNAz9+5iVT9Bmw5z4KlXxkmr0UoUGGSEnxReQwHnowEibmuJauVjb9kjnrb0Jvvnqj
eVQxSb309+wXuACR27KzgDS0AddOJwW+YOmwf1LtCgKI1wrxRCgxIWjjUCyhmHKWco6x3unsWCVb
QDOhbTG+DdF/Y+cY9R4Vmc6kPXRZldmEW5TlxuSwwzY+VOxSw2RramzbkwGNtN04eEecatNPGRNK
qrdkKn5YPwOH1rFm1ISxL/xAm+5GrX4v4PeUUT+9TiRfRLZOit40b1O8nsXjEiqZtfIbfG9UUbhD
YesTrMjiPKCDY3fmd1dHGzANGrgg+qhbQP7Gli7jfRForyQ2awN6PspBvSfcFTMwNov2x5bhsgct
dCSlEZMJ6CUaYWTWDY+braDCY8fajai/+qdpPktz53w3oorvfIXZw7eJohZtBfSVOiyMwmcK8a+m
6x+dTBjUxpzuqaLvpijedrbaEXxdf2q8uyjnDgKH2rwwvAe6i8E9peGHVLxrGvNJoPXCBBpTVJYQ
iEZwZXZVUcHh4eRwGd+yQj60rD2ne1EzlQiHpZnG6IPudZgjeWC8sOmOQWjihoieqV8+Aj0/FCzO
brED9m5e9YRWsOUqfDXEsG8tzqGTGwfbekqB+2YcN8WTmQU7jFurGKM7vmz3KUpd4y7SkN3HpPEl
XJQSThh3kwHxhIyu1VztALp68Qr8rjoZso7WkROAKj5jjsc7zgqEZAVsxYcpmqBRRDvZipey6PrV
5OAImdUJSmNi5kXZt5nyznYTfmt7ytB7T7+FiMV6bJpHbaCuRN2GxIRhedGiDTjKLP+VMBBelmCc
yibZ9xmfOTLolmbt/lR2tvXc7EUU8tSGyX2DvgY35rquiD421RUNHqQcypvjRKwcsUMp0sp9r6hF
pz58ttwY/5/2i+EHiuL0UdcoTfpGiDsDIwjotW2WxXhzZaQOTgusSdcVykL8q468l8P0VbCLdUeu
Qqmb/26EZ92xGjLdUHvwabWhJ2gH1PEvSocDz1J75YviYjVOu8iApU7blCsVKk7oiA5bndHrNskE
vNrtNnk1kMjZDptmIH6HwOtFiZtsAP9P135XdDhmuwVO2DeJfolc76/Kc0DPDZiRzDvfLV9Gk9c7
Kdjyh0H88mukM74oymwPHwVMotQgvYIpuY46gLdIsBEX7yOG0cbOoqPOusmsNglLvSCWDwRIMiio
xmMdzJ/iARB7GlP2Yq2ZofODFQG1NuUqiYHAc8XgYo6GVCuGVyfGst7nWCwkrihE/azEOEULzC9g
7IACrZglxbuI/yuSNv/opfpbZ3INaKDXOSziCfUs78Q8g2aaxQpsInFS834mCg6IIscw7ND+2zy1
nMVEKaDwsc0agNhH1AHwYaKlll7IjAco5qrfUOE3/qV29S8HgvfCqEN9YaGm52ro4f/ZBBYWqyyG
EJq5enGE0PNtj+GlwnOmte6rrLOeabnE6VYECKoaOvChWWpDvQdxM0MQGQ90cXffZ4a5kg+lhkws
62nuDa8mZd7EIzpAJmWH59x1Kjx4RveYZ5hy0WPBg6yKjJF5c3TGEDJjZm6nePqNvIsFdgd8vdX9
izbSyMBgj8LTyExKFeVXm4O+yYn38Lv+M6owUkubUsaLypDlhcFkIedcIPPobIwsZ30fFJpI9mlb
YUuY1dVobaXPF+yzeaBZvbCVTuuHTmUSZMzUk0WBTfpRxlK/Et7SVv5TENgoosOHxmU2N8zcta6i
hAg4DOBayjOkzrdaix9MA6RTYnyAh8vYhDs5n1+qvzp4ESFifaNu7uMAvWYgOwZHJZ9oOW9spiMC
Y3NnZb9o99GZc2kIs2njFAUssth6gZzA8jouwHA0hcuQJD5r5QUGGlRbe3KXZU5/HlNGeFUvFnZ6
cb22WRJv/8EM6H6uCDnRAxQFFhG6AP6GSldbrbEQFxqCydTQIdYZtn08sLATq0LA9CTPaBVU+bdq
FGnVQO8QS1gcOy2Rfk7wRav1HFSmdhdN2jVj0zfOpgidMe1QZsCFuMJKgdGIVgaGJSkp/JEoj5aE
+CEwSsUL8xJ5airON6NhuRvMrdnK5lR+Qv66y1n936fZKPdEPrH4D2sqUNGOe4ksad+j8Bw0aTDo
TsKHKO/FFRLk7U7oZMeJpfcjg67EbD/gM7YbAJ0cH5xuJFPDg6zrFyJ7nFOg9oUxliv4QzhkzCJ8
DEHzsTEt/RUqg9cci8fZqFyNwGL2mzKvvXvbYJVJ97PsTKs/dbprH1Kz5OjX+/iY8aBxOVlUbOAC
SK3CCBdoH2RzBnsdWehD5QPA8dDSZzhA1hxcxnPpvbG4wO5Jz/2awoEFewzF/Ha3UyWCLUPzWOeX
uzpheN0BBloYIyPSMYGN31QoLqlGFp1p9GdmXhscm/GDYw4tdjE9Xot2I8OCeSxf9JGGIUm09b0f
4R/XGA+2XmAdAiAeGZmwKwda2ZG4gxHmNJMolUTtoZVoUnO9rg5aPuKSGyXVfZ2eKQl0pAEFimeN
OUEXtsh5mW9rfTkupzooT/UE16cHfLhwDBsqqgYTX9WtWrjJ0rI1GqbSQqKs2B1kSdaxgQlN5vzt
r4CgBCziuf3oJMHex8DCWLruSgaGcYA8eAw/Cl80xzFOLk7QaSctKXCpKnUvUYmzdh7K9wamAkqs
AW4piiaHgngRVv0GSOqwFQ0aby9ya4SS5VehivBC2mB8qrwGePSki+c4DJaaxi5KjhNrcN2Kd6D9
SJD2VXUaLfVIi45YnyTAz06Q75zkUcGKZpxpPZTB7aTUTplC7HxlcX6rTbnpVB8gUAvcpccCatmJ
gGOI6/hFATu6Ew2O8BiU0JpOB1p83OxCOjnmkUDrIBrinTDcb49g+J/affNQVW701mOllDRKJxp3
0rutF+YGq1e10oiZOsSl8Eir8WmcAR5wMNbeVcOju8odbLO5RwCaZwC+ajlwPsG8rwdK2Z9EGldi
eBgOCBQME13QiUwoVHvoYl5gInuco0dGR3W3kgzNL/QU6oCqgd6gjMYPHHFXjfHbU0U+wqKZEix+
pMguJohOb5M+IrvMG7Wzuon8snKOYkfPdAQ1px8ojG53aqPSV0p5LnJ8fCl3bdmeGuk119unxaHN
ut0zMlThMgzqRU5TudNK6Od9o2svmWgEKu7igxi733XeHzql2U/CHu2nAVO4NuVPTOq0vcREcjf4
Fp4rKySJoFc7URuPsrfiX25vPYY9Cw4p3e40f9vTh5Pu2wJgtTbuuhbptgUIgso2ctd9PNLGj23/
kkZq2reEupyd0tjWmR3c324M7T1qUZP2WWs9zbndCBud8h5VNomYOElHFGTvfdN5C2p+xA2GnR3S
yWB5MxdqJuli8+NnR3UVqFKZraO+TyoG82b3DqZM/iSp4sCfrGwtJHxA7BDkT5QJALNpADPJAq2B
5AmpLBrfnAzxdDfW1oWNoLVjsIdLPfw2G/ZP88+Ji/A3rQxJyomdldsVnNJj20YUHr0lyqseb9/S
teK3USOprkl1WdWs8J6CwVVr5HpwNnJdPk1VYp1K9xhW5mPi6s5bg0B6bVWdualDcnvZuezFkDiP
WmkP58CI+Fvz99mtEr6guiUORlL6oiJ59uzBIJRhxggqFwhMBb+qrnDf335aG6BxFMsNGAM1Eq7A
8d5ESz+dNrl3rOn+no1iWt6+T4jIK0MhwGxcwDe1lRuQz9J7vQn1rzBDx9HGWXfvIGm6q+1hWo4M
EWHgxuVHGhO/Wvb6V+zkzmKYQudkTBUlBHAUpEZNgGXeyXYBaYWIZnnnWZ2Vq87qodZXFswBLzQ3
aTWEj7oSHymUqFWtoz02I7t6x7mKyW7osBnm1WWsePF74VePv6E8xouOdfV7JhEJ1ZBhjnoBlCRS
cnv7PmYrSv0pZZjWjx+90h/1pm4fA0F+qpYxPY6RstYuJCVE0sYRqp/OJTDH2zXe4i6okBNMzYGW
W88RWiJR9t0bPsxqm+7hDamL36nuYLvuno/uaDNnrZFb5FOyjkazProJ6TI5LpiAz+Zdh/pv43M+
PregQBbYh/VtxU+IA0pBnziWe/AzaPZt2A5rcLnORmOEP5oz8oGX5llnPRJ1dfdqdbF5JOxq4TVI
A1MWHy+V1MwN2xK18mtdP3FhSbiWlmpjyXg4yUG79IFfPyHae5KaR8wYXUSlz70wEch3mVZnp6nR
sXzDL15TI8LB48KPRZ67pHYTY6OSa2sX1nMZUkqRq1Z/FtiWPLey3mmSj44Zoi80u1d3xiL4qQcf
LWyG10m4a9ur7c+cXLlFm4bPXJHLbW0b+tm2ULHdji4nCJY48aP3kGULKoPkpPedezCbijFbqYdf
yilPqPe1ZysrYat3RFkqhqJ9AfAusRgSBM0kvozYXo7lpH4za0dPStKDrDtzj0um2chhxHhUT/1r
prfrGBS/MXjBpaoIkY41/4HhsXEq5nueS3pfEGY2uosSyVHqOLuQZv921Q0QD46amA4T4MQl7tnq
GY+ASwMry3czyX9lchp/tZM+k3foM2nXkf10D0zTi89EobIvlZe8OhNvnyFb9dgPpFk194PM++M0
39y+Eo3fHUuni2bCY7pSuQpfGizqZcHMuhfQS8BwoyUHYf6mcARYtstLDH6P3BmtPjZWaND2W4uw
CT5uxz6nWPatbeCfdTbEl6YEj9h4dfBkyergZSiXasDKx7GtaQwD4V1ESwyRWVlXvRv3kZ2PgDg7
Aw/WQLGKS36tsdBlgxjZmBoC46NJ1TX1I/oCsM7go7tX1vqsM2v9HpdNtNGjCsIR/UXc8a7nzIXA
M6JWsipCC/TOMdDl1R7jklCjtw8TiDu+SSBDAcPNLbELu+7T7TJnNWXOrptMGci93qpjWsJ8y/NQ
D+h7G1T1/YAEEUWObW8KC7vKEGYYDjvCwSoz2tEZjWt3wukMNpjuYBrGt2YQ3npKpLYSY7FVmWE8
Wxb+duDE4pBgyLPSLqvvMtst96HwhqtvQawAnqJtSI6jruHkMvb1xeQPQauuylWTRwYjSNKgWG+9
wJKoNrBWH6IQMC6l//gGIxVCme5ae4Y449vUnyof6ueQWjoQPULsjnoZNOs2KvqYLHhJOE4B12Kw
x5pVQEYSfWqYB1KZ2rlcOt/2IzYfl2PX0djFccOJLR1rfSVJvNkGap7Coal9ILHpS2UmKx+Vedin
n2H2QmHki55ZwO0LDcDFe2iqZ/SyD53vDOcm67onq2MgYohIkPTW3mdTx9rCLb5CzMx3ke+Pb51P
CEyWPBqeIoz49gj8wNtFEZsbUzffegRIOGbSZWl2+ZU1aHSQQv8ZW2uH+NJ69Lz2QQ51stb6qNxF
sZYebl9pHWbIiLU0MgJ5Gm1oZ5Cfw22YN+IUZf5vbZLhtq3YP6YchA3J1/IubC98OMS+dUqx0T3j
VZnYQe2paC8pZGgwIzVXlkiC8dPI5+RzBKGmjePtNHEV8ZlpaLjGENjdYWuaSWEYj1icVftWEQ4D
Z7rc3M6QXf6lp0MAwlb9YmPPYTgmjjrUjvGa4x8qTOe7w/gw5A3ILKAByFeL0+0m0zx4Cz5IOh2h
0X1ZapvJ7/Jz0Pcu2QVGfPUwP+oNcnuihNYtWVw1wqQg2P51NAJ+6LeeKJG1186wshv2zS0J1RX5
3Y+6n8+zoiFa25CtsS9O7tUZH4r4KWXh+YjAsHvsJpZjlkzUNhra53By2wfhp/fEeI9PVjEFuzTn
OpyUfnweaFDuukasAy/Pn+B5OBdPJVjXTfkiyhpLod2BcuZAhsFBhoeQ0a5pA7W0ZlYc1yYHP41Z
728HEsDAjplCw/vswK/wGn2TB6NcagUlsVZoAqJt55L30pv9FlnfnkhN+7FOdGTeQ4Jn2nyebHwv
tJroPBsjXd/uugCoCwf0Imn2t/eu9y0GMlJq2zzRSPEBwJcn6txbDSzjvkZK0dYW19HQOt6+QuVf
LQfZR69THccXW7MB3AwJyH8i+Fqj8bcuwggmGHeNDnnNcZmhzd1Y3dY/hYYNG6IeTAwUQeea7RzE
U0hVbIi7oek3ulGCDGKndy40hkYD3lA8l8p+TItFKfRxWwRTtQwGYqZyldwzR5YL3qB1HpWfuHJJ
ZMUM6cgyfDBcEhKaMZe/7NY56x0+jylyLwni1CsQhvcW1+8b0tlpJdg8m8hUOat2njwAVuUxBvaG
7b/7mFrsEoO6/7SnWr+Wlv5MyYP/3Ef9fzuyrdR01lTbzmpeU746YwnlyoTN4cUpEzfbifahgWe+
SIZ2Gya6/iRw96+J+GVZymwVGBHUAHfy/XVPIhS0NaPdI87Ea2Rbh1sdREZ1cWb+jAVcY8GkgTe1
qwhpRFr630NGZNd84rndkNd76DHNbUp/gDo7puBMVVs9BExzFgXejCtEtEeaE3bzgy+vysqLQ9gk
7Qp7D7D0+ByQ/XOOzNhfWB12K5w4wWHyrsLzksOQVigQTXpPA9E6PaqfPLZu+y5zztew18FmVf7C
6Ni2SPjeAMLWtQzLfTVvEIrMRlMmRbHxlMcrw3X/0AbTU4crch32vbnT2oJJs9DtvXRODU73h5wn
d7vOlNn4ShaIsdFmFbA2lOJDhuFKz536O8SIyTKgLh/88DsY4HY1RVs+584MnKwlsfUpOX/6LAQP
CeR+bCOqNRpvc88nNzk0gxMvIi6ifekWuLyaCqk9n9RVq7P9HgCFHUamrwcDz+7hdheINNq3UT1N
4WQeC/HY42c7xS1eiqoU4FRu96vvvOoRO8KkWbQR1oK7rHLELhL5K9kVxVbmqARuo5ZWIEKzWzTX
JgXUs0Pm+GLQLGs7xka4F/MUY4j69941vJ02TuIYNuiJVQC8ojIYa4fj1rUywZCjjNfKRYJsZt0u
mkXBNWekY+JAvh3cTKDE1Z1lSOrwYCwYewBb73Qfp7H9jRmkY8/mvXmITBhUo2lRLyqScOkjRFsZ
Z54Hz6+ONprLV3T8u7xQYMn4KC8nXD6KytKKiOCYL6iFlenrpmiKeViWrPUuH5fD0LebwuTk7QbR
Sx7mlDxKHCuVOMfCoFDrpSveBwRgwDOemqhLHqeMZzFoaIckg1fWhfahnqvtSMce4eTSW3eGxapY
DfeB0VAPIER/khz364hu6d2zP+LGqD8ZZPWrlgX0WtPCi6YN41Er4OblVjD89RXWifHY47vOK/hY
t98YzTHe0i3983cjnqBX9vYhRHEIEY+W5naDUkBdROqhdQ5AiEL32jdMNF9NOC0rSOj2wi/gpZmk
DbzX4VaNTbEKpC0Ofc+D0oPUW88Gyuc5Na9qkpU/KHcjS1O8aBlmg16Qg36765FFlcfBuZ0KddZ9
aT5Xavi43cPDhhpUF8ORrPYy7caPommNdctyZwuWI333PJbxDhk/XEcOGBXJykgzkJj8v96r0F6m
JSYS5sSPhh14sIcjiDC1ShFIJAhVk67b2EmXHGVl+ZR1DIPyvH1xkYDccRZgljXfnXTnHNPaXW/3
PIyREVdljEDmh5DkWqpQgOsKzJVfSfOhN6pjDVLlTfR5uMPk64KDCp5LTLnPln2KtMD78kpoTK0d
T0hRquDaRBSmkee/9kl4YUdYXUgDkDvTZpcZu97udv3OqXDOoSExKmTJ5q8isXJNl5ELdNM8cLM9
uTbZPhfpzs3NYlkNtf2YByBUgiR8dsuiWdbzKziFYjdg8PGFWZ6EqakHMwoL1pe5WOY2I2k1TP19
6Q3bRjkW8jcccLd3pUUQsx0rd2dwyoBSOtb3Wtl8hiKIzjUoeQfF9BcWNxigxuSeMRCzMJRk+qJr
HRe34zU1rAupPS4GD9vatZX5YOQDD6VW+Zs/ONhE+I8wlUq+uKQTa/P3bewjaEsnd9PAoE/H4dJO
rrzebsi5N9e9Z2WLJjEfefnE8fZi8bpQCU2p3FPvh48BXP0Zjv4OXJ38aVwIetS9Mb+2PloWZFXB
BDAbCgdyT6dto8aIV+zWKMktee69QMcqObh7WesMENu4vdf9/t1lQsr6NfQOOpFgB2D77y5CCAww
THSnxrtMQKiWfYwmbxwL/UmPSPVWMaWWFnOhVComoyD9uRWhhiCETBb1RdKzY4VCkRtCRgkSHUIR
fpRz2vXFCd0o29OZwHCvZ/Z6zHd2k4bv2iScnesWJthaU77HPW1Vqk0flm7RTCi3eIn89yEuzdfW
bukp8gTYYtT/jMT/vMCkMwp9Joz44oKMUns2SPuZyNQ5CewvMShPj0Gu1m2xaxTUY0WWbR0H+jMh
LExE8fLZWg5bUoviPZ/TrwAe0rWvEiI5bd/Z1JLtiAKBe5CcSl+rItxl6aQ9JFLpZ4IkOLMZzWSr
Nc2+PEkR5tfsFQne3vQUlA9PZxZyYIQstyUhAA/OlNKP8DJbTfXjOGW0h0liPFM7PlIk1xfDbsxn
UfkHe4qXAcjpXYpZ5ny7wV7priFOQQZ2W4ByTneWYds9ZuxO14FKS5YEASOdVv3Sul1Z2fV3ruPn
j1TI8Bqv/S5Lhrc6QQkbZvpdFhjh8xhhunHzwbzglptY0iTPVQfAGFNmeIrNUfKm0bAUw3g/iGgE
m0sc178eUgHGG9dIefzX9+0q9zd1D6LJ6HRCuaKmww/9X//K6qvXyGXtaxMrfXvqbsHVpBqsvz6i
aa7QfRXjd9pFzlrjGrcdLNW8D/b51qGqijO8H7kraxoJkJwbIL8YUEAmRxf/yhmNb8Vh8KvwawkI
uESQHUOuaCIJ1nCs9GvdALNwelV9KSAksfLIRtLtEcQtYxpCVfRzNo/pQuZQZPTsh8pt0PxzSCA6
Nk7drZXN2RmxqnTuMydxfrVN9OEovM8C4cOGSR6wpsC8Kk+lhxRc9TInCvpNeAw+bS2CMIWmsmNh
P2j6uw853o8kwYbzwWEQw44dazgmtn0tRWIcoeMG9yrsk+04ePCYbG+CgPpxO8ysNCsOnT0rN43s
muoqv96+7+RIwpDVkbNjVwC8XdU99TQ5O1vQK6HDGrbwh/1NBKPFs1PnlxaiKakN5dxLkN47fMzV
Wo3ft2t+I3HMSZtaPBp3JEKAOsRV0iclrOdMfkx0+efU9KgCKKg3I2M5JkvciPkG3fLVAoA/b693
QRW+921iQP+Lkgd0qwPuJBu+qmnK7e04ho9cH1UtvqKUhpKTj3ZEdTXt4rQAPku0L+UPJhjUZRmS
hktuMhKJJ9qVpPMZjDZ5f7e0gHudJy0GuzZHmfgzBNtPW/+rgb4Wl6yCiGL4SFqSr/RKHzch9u3z
2JvjGScXBRzq997Dt2zbw1dqFQ+2wQVH8KEkvxQX+mCxviuhwd9WQz61nW4Ezotp9xL11ztofOdh
Sse9cDzvHts69McGXShUyeWtpYFdMi5S2ydI14/20CflkbjsahU1jX+9fZWjoDkK23nrM3i5Vtb0
MJdnu2gn3eOYJ/VT2lh7PdO69zAFoSYH4ti0wGJ9nCf+E/w1cr2EO6xud/sB3G9WzGNW9lF3qhIR
eZRcjhJNFye/05Nr7POCdnWafwYFF5lUYlydMiPahF0IG2k0kg9RaUdG8Oc///iPf/znf/wa/rf8
Ka5FOsoiV//4T+7/KhB2RzJs/sfdf2xXD6vbv/jv3/j33//H5qc4f2Y/6v/5S6fH9dP//IX5Yfz3
H+V/+8+HtfxsPv/tzipvoma8b3/q8eEHeF9zewA8gfk3/39/+AeLWP7K01j+/P3PX0Wbgyl4+JEk
dv35zx/tvv/+J97L2yv01ws0//1//nB+hn//8/pZf8r2c/y//snPp2r+/if1xN8M2zct3zMM3/eE
5f75R/9z+5Fj/I3JunB9y2GEaFqm9+cfOdkHIf9M9/9mgFkyPdc1MCUIwc9U0d5+Zrh/cwSbNh8M
vC9swzX//K+n/2/v37/ezz/yNrsWEZuAv/9pua7/5x8g8+Y3en6CjmWbDvJh/n82FhUGYg4///XJ
hl7y+/r/qvvI70I2FyvPYD6llw1MOrKsDRv8UlgIiBItKS8d/rO6h/FIPDCQtWsv3HNcR+LODq1D
oY3bjIV/Ljxi+qxjWrdIvcTBC8G0OWn6OtrlK9JySKVO89HqcheH0U4U/UfTkHnQD3Dafd3c91rx
0pFGeNc2BuJhLkas1YlpZPbskX3aGw/Ss77MqH20TLRusU1SSVD+4OB7gUd96TXrZ5z2pFS9gzZ/
daz0hGn+LS2BdU3lVZr6R9SXP4Y/8y0a67HtovUwIUXP1UXKwcLUIkCwpzn4gowcG0LqCVcrLi25
UfR1MyIyXCeMSQgYxt7aWXMIm/fhhUmyyEPEzUSpLbLKp3KDuK9VSO2YmJLswQpORXE191MtGw1i
GGKcXY2hahSxZBxC017L4BqQxOvKERGP2c3hFSVSwRalK0j23jbefXL24jF5g/uwbawsXo8EQiBq
dIGJy6slKJVqwN65dMDOQH5xrdlQX36b2k8f2NdAM9lCA5gcmVyIuQL2ZL7S8HbHTvmWyPqzb4Jd
HVYrLF6vMpMHRkekCHVaj49T+9awbSicKFac8fL5EiYUwUFFfGrs8PdQGp9mK97j2ezSRYcREpx0
/ROR53vT1h5tjOVVhaQ2c14SLThZtf+eR+q90iDYJgDh8Jkrmj3N4gTWMCQ06g4bT+E8T6n7jupP
AMtHRUqV0ciBNr+voRlMFHdupqEIHY7Ca+CP95xFo2pSd1NNqm1XMAmM8zcBax9k1rvj6/VGUx2E
+5L0Zo5jklHsNUtvc4HTnkELbnu74i3ziK1BSbDrC6CgxhAcR9tLttAFkAx2GhoF5q1Bh3gORFpN
1IodYripysgiEbe9H6zqjKwV7hhgjQIXTmlV78gjrsyFiRUL/PGVxupQF/0vPVGETNQSejLv8FwU
t/+HpfNYjtxol+gTVQRMAQVs2xu2YZNNt0GQzSG893j6/0D3bhgaSTMi1UDVZzJPlv0mQc6Ez9X/
Z7FCTOvvYZZ2Kb96jJHSgHyZB2QZHt54aN3ZSAQyLeBg73S2dQ3QTjX1u7Lvzv080TNRNsXjfoq9
N5kV9zDkT4BqtyQgMVy0IxW1jtafBfRv3PNSqRp+6+w9FbBLB54SKEAfnrJOIyRpR/sdsIMuQtQy
dfhURea0itgyNc6zK+e9M+0yLkNGiLp5SzSMfunwi8MkXVIZlqb6CyrrbdY05sFIdzrBKcoBdviu
dYydkWLK+IsmcTL6ullkGFydxHxFpvmuW2+DN6FFZkhGxMHLxFrKStov3f5XtNNzU4E8U5X6AYNX
Akiyb67Vkx0P/anXm9vQ+mj3JoSRhvEhbO+t6tFoYuz7jXQBuKD7Z2b8jVHa9x645uBYBCEW1BHl
ZzgY9ynt5lz3o262qLH0jxDnxtS8IqB7mFL9q1021J2FVbD2DiJOUP2a/R+kENrj3zgf+y0sVQgE
LOOpRLeynTUzgWpWGYiBRe84hJnYMQgSxCsFCm+b7hwmv07gYCLWrtMcjQBMNoJRFgFOyKJ1gHHr
vWtbWjk03n700xmtz+83mbOB4F11JbGJacAxNIICyTNIxJa8tsP8ef/FqrmNU3PPAoIIXfmbTPaL
neOZySfr38Sr7NXfUAif6zw8x5yHuEeDe4JO3PKYW4ZkwdKyd8B5Vq6mDhOByDAESqKv3OsQ1uvG
6q5Sma+sS04Fum/uHpAQzODs8cEOYV/rztXMxCXumOLgHoXxVF66HopI85EE0Eza4SSH4tbY3b2p
ATVXXnqPyg4WD6lzebEue2ebkVXnF94/BNrfel59M4Rjq6ZXJ/xiYcV0rfXYgdqTfy8+C9VihUwx
s7mSvbsmyVefo9cjA3Gq7O0VYuNvuBs8cDoBvCS7vRgJ3pTnIW3+4ql5RLQ2WH/lsMy9c5bBMCHG
7GJn07vfWM/K503US4v5Q9+eexjhAbjzQHHQ65UZrHyXqG5TfTCtHjcWpAKYx/y7HcVfaSuols5z
Kg1EeuQkLrXyJ45Q89YV7YQklQSNZlvwe1ykwzH6AyVL/EXC5+xunU0t2/coKb7SmZQI0om7N72G
w3D3B/vJGMJfA4N3HL37OsTJcuy/ora6BmCCa/M5KRBxarrzHuXZu2OA44wGjRxQbNr4rc2WvCnh
H7VG3P2xeO/8+pIT/dQm8bfn2NxQMSMM0g8SDwueIdAlh1r4wUGJOyJ9Ucr6AwB3SHL3pgdQYEWz
qSLQfFOQsD8v7kU1PUdFdlJa8GQas5FI1IdhpO+1e4XphUwm5cF5T+bUSbt/TAE6xmDenaDjWeu1
dyWHndQXjLddn0RLsyyv9Dx4cZNiBdLUJVZQ3hv9nUP4Ws0gFdx5gmPY2qnAeMDE3LaKNJompaGE
k0RWK7quynfHpcphNTaqXMYEeCy9trnb/Zwp/qNLqgiorlFEgZLbBZsYf7zhgOMomZaIvWpOnEjO
iVr4/luqn7y4k6W9S8jxpGIocavUETy6uv9IFUltCCgwK1js1sKH07lUW15K3LT6FUJdZIjoOJFw
HszqNEJSh8823krGtZAwBLMkbTbTDS3WpK+24bzxZ+5AjrU71GptgeX3IXRklFr0WWoYuCMeEc2A
xYGXA99h9sWukySfAsYSypEEmUicgaOxDSTdZX6NYvwnuuKiA0Vg8M4IBJr1XN5UDzOH2J4/s7Xh
vvUI80sgOAwZ1o86MADfy58kx1xTRntzmAX3MO4Xg5XdDO8F8+pnWtR7RQrjBMKKnNStwbBiIYZ/
YRAemxqClyEbXBvTNPPkIGmwgijN31rPCNwxaOr88t6UYtM23tk3R1TI4UNY6pbYyRsoj9/JH06D
AjtDWknYPepeB+yUfnZ1eM/7bypS1twdbzSJA4S0iy+ZG/+Reu8Q+97gDdPj96+aWe4me/xwmI4T
t3PVQG0Z4d9Qpt+xi5esuqm2/lA1biCKp5M1BIcJFvsmCTtID9Cj/P7JN3B3eoG/7sMWvxLoFNTC
/lqBoCeBD2NjUu+6pr/4LIbC7l/EVK2Kh2MZdAD0zb0b11v6aYx2mP4XoXVoU91dxhkZtSq0tnqj
o5oePyeXGCVkUFejONty3DVxdRZuxjYIVYlGOVgOONJC/Skp03fAFQjfZ0aJPaQvPZsFV3HaaykM
1xpBUile+OmXUTIG7GnwBaTsHVyU/X5fn9KRfUcQfUtsJBXTfOqPnrUZSvOYDXCnqecgS576Sj0x
s11YlnOWU3NBwHB1QAEOnfeM+Pzs1fauZLpTw5+FRwr+BUUqZu/4oVcDxGMmJQayTGb98LcU9jc8
MW+sxKDQ2vDQ7DcAx+zVjFeITdRxGq9aP931jFIuz8iJivwve2DSj9AOuX50HwXxpab5MHJvY3Zi
Q+2QVk9eUJxc3mkHhTrRjfLWRxbG5RwnSf0clC03g2Zd/S65Y+m5hBLvQQTQapH25rvfWaSO+b/E
9b4OltxI7auclRA1EzUwTCuA0O9poe2DOgVfE3efUdPdPLvbuqlAHy9eUBFh5zZ+kzC/5WF5cDTN
WJXt+G511WsfOOTmqXlTSzwXrgbs+fismtaGdOlXI6DbjeFIbzl6/bBWoVuAullMXvLm+j6BvpBk
teZjiGkc8gbmTKVbZ2rkS4c3HMaIuSayA8Cq5cOPjZBdOIZcZqkF7RGojeVSZlaTuxm9llWW5urc
ecGJMEn2yw2eLvKbNCW0FdJR/rQ+uBoxoQueLzoaKusZ0hQ7H0KHd1Ji3LGgRGCvw+xKKMA8noSk
CN6nTfQEACiwlPrsScn/D5f1oV78c2FcL6Qc1Xpw8UoCLv2rIr8k/UHBWJWw68VkYVcFZrNJPR1u
vyjPKMC3WaX4kiiu0XQuNZNrPw2fI53aovyP0J7kamUCwAciTfZgWb6FuvzIJHD3tiZjRwbizugK
tZeDOwpr3qKgUgmmauc3xVvP+QodKLvHxK2t4izP1n1TEXUItmwzdMmhDaQ4VlGrbatWWYs8IFsG
Bh2LcKNYAaedetU+mTJeVgFu5AQ6Dq7eKl8NNldtL7HIm3bJqK+6hxXmVUNYOFQNyO5+PnIraHOs
sSqPScoYj61LWisi4Ol9p1WtYBjYGVS4IPUI0IBgYrnob3OfIFlj2CYO/gv0N7BGvOCQEnGFKrJv
DkFf6lBHkhc0xKyYEZ+b8qZnw6/QdbIxbGNr6OlH6IOd0ydqbrZhfDCAWbvGvkaVfm6Qhy66Wtqc
Apfa5ZxprfAzAketUzhSq5B9bYG6C9pdlM1vEGkSEVZemsPxplwsTEaA/89LWJlCcNsWdKVLy0aF
rrtb5snfrZ7/ejCJka0HwzqpTSwkvDI1YgB34KpxQxxQVjPLDUMiE6XUcO4l2TOkDX2tBzZHnGY9
JwMtNYC0H6ILKZ9dbjiEtCaKG3hDsVf6686LP41KWzGUuNrFOND+j3IdvMSBYa0ar8d1LYZlGCQx
N85MEuQpUmlzshJ0bQXCznjE3hUoVnrlJxKhrziCa2lxdQh7T+gaU5Oywc3dG5uoZwdk2pQrEufE
WHZ/E/592DbldmB2JyFRLwzy3Gn6cUU6sKGTX10HxhqJDgkbgSb5bCQ3VXWL0hC2epr+ZCTar4gk
vul4ABUPBDGehi8OBFa8OKNubPLQ3EfpqcTQuiwMh6It5/7JPIBrHRIy0rBWeuS/JARHKM/4Ljj+
S5lcfe4GjZkjNBwvbV47o/iNKkTRhTReBy6lPNPfNHLlNkEsX6fEcSkfb40/oWkebER8uvY3kYUE
HMP3dqUWkA8f4tEMEcuvEOiiKim7Y2kT1IJR2CDgwzSXTmGfK4kvk9hQ+wnr3gyNwE1sQ1QErsv+
SGZrdN7AzWrEVYML/Lk1z6qaQF2TabmuZQh4fyRUOW0HXizE8jzyG6o+gltNx97rQXBvnWk/NdN0
tOBhksbOGVjgoJ6aMkNlFms7wwMlglCA1NSn3vSp/Y3+Kc2tvczwG+ITXxgVb5TX2BNtIZcCAuG6
dljLcTo7Lppxv3+MUn1ULsGkHtHhq1AnfhSZkloWlquo5NS75kOOG7IX1tnHyU4ZsWgGvCdcI5lO
+Frimntf4IljrEdwUjr9RrX7sCvwaVEEJrPg7FZDcnOMeJnXDqrIOboLSOayqOSvYalrkJzgXqME
dQyYwYTXIihj00wpiunymygGxdlMCUza6ac3kNIwkspDq4a9OpcE/yrgRGObo4lxaUrnn2v0g3+i
T9ET9wQ3iC5ai/7RZbl8UnDmZGhMBweuFc8wEXg9fWtrATPoKF2s1KIUFfmOQbmGdZOSBRsPBUyH
SLcjo8yXBKT0IwEC4B02XVz+pKlLRt04mHxL0a1pGMNourxlBe54uJXtEiE9GTON/hlzSEAimxY+
OvLdUC3aytHWg8lwpPZHzH3uWUTaOdegZGvUx/zPceiMme+hJby72hZ4MVq2LkJkYL1wqVEzzWL0
FtkzUeT0RMObh3k8mSX6QrYtUmNhE9bkHzPmqUs1ar+NYDFTxXOVbg/8d4MeyZd6Eq3zCVa+XXdu
dyLnHcgmWK7FdC6T/LuJkvag1eO31T80N7tbiFljzcHs1hxM0xjX28opP0gW3SqrtNbSJG9oKKlz
yIegcDPjhyJIDA8MCZNARl0o3UvDJSgEyT3GPSQ3BhuUoTkq5yFinchK3BlmOpws4IyBOffsRod4
hbpIYG+Jjc2oGP6Zmv0raJ679tfTgFY5JvNONB5LFXGYMULmChTVmRNLWwUWXXNZ5Cs89d4+1urj
aCascmDWxGb87cTlTgb+V2scO028JjEcKAaZz1mmY2MQswDo4Td3OD7dWm8AVFg1AXjlkf7TxZih
g2sAUwnjoOqQLxOlsKFPGcDdxXtioBYm8b6v/YjTdsLgl9ThleTYQmIYT8r6NCXmpx7t7RHrPR5O
iY+aEyZiaso5vhwLQZUxcen4WEO2w1jKfY5EtO79196X9kmLQmdZKGIYIohJT0m7DmJiG23PTVfm
NBx0FMvrQELXYlaeJxQGVV2DwkiSfavT3BlpT3haL4a1zxlvtvFeG/QjYtArBD3owNLgeeFUiKuU
lzdP36WYDYZ82sLhnFUVGy2ZcktxVL8VkSRjsa0PmAVemgiDfYssjBoCWserwnsKLke8lhHgE4PB
4agTKaUYqC0qN72ZkGUXqm0ZpAvKM+m/KrNmHBJThnQ0HGbZMxepOdpajcZ+sL/FGOVPVSU2DVKT
dWNzVwTjI+VZz4EyXKw6uYfKtqk6Bxcd0iNM8iO2mYeemUc3yCCUoRdbTaD0vLry9nvOoZgPGHgY
M+19b+vqUI8nn496E2HvWqNm51PlKi+i8sFAGk+pJJfI1MUlP087jKfgnJBUg+yiKEgQCJG3vEO6
C3RofAS5gUSuLyH62H/GMCcHcEjgFBnVvq7GN9MjnZwz+QVhqKBdk5teGx2MdB0NWaDGo9vwLBXN
tGKFrswKA0r8Ow4+mRIa70erQPVpvHuFTkS1XbmQ5JJ3zwQBEgn9HPsTmIPPYvDqIz7t7ZC1a0nd
toQpTtPQClokPgjQeS+4e+1Nm2tPvUMJpveoW716H+fG0co4Z30Do8vwOgATX2F4vUjE5Axt8x26
PUwjwZsh/tD++SurI9gTS4y/MHSKdj8YNWbD7sEZiSxQbgxUCy+s1VGzVd5QXgjYuqWtU/w2LnlE
0IudIpbvKQJOlKK/RhsZKGWxgU0ahAtLT4NNXjLUID+SXO2ZkIlt1bPAorbzSV5Am5+0r9Azl+xD
w40RiIQf71x4Rvs0RcmwHWv28GZxcBFoiyFF2WbNLOO689eWZd5HQohMOoKD8D4drNdzFovcTrb4
CKpEIyY1xTgYb0FjWsyOrozh4GvWrnEYsFnL4dib0XNTVC+em0D1KSCZOU4HZeLNVZM89+xS8VDI
VT/41HmdM4vxMccMrbfmHVi7PRriSPseA/s1KOD5pl2SrDAlLqXZntI09dadAIkvjIttg5Rt273b
GJcEbzbqbydftvZOi0xmcoVRHTLsvKvYhKWXS5cbFNihoFfd1H4RIwqsPmOcMWzQm0WiAH0gCWIU
EgersgP65pbFIytYF1I9uWmPKCXFIzi16kuGZbGsE/2C4jDaREYHKIRVjDTr2xjX+jZgrbiwK4jS
TXaAZNqwG+PMrkOEzMz0vJWV7QraJU7rAvIGDkrH814VJNhAMimFhXUMugTPSk1h1rnFW0OcmT4x
e4lVwES4L7YoMG7Yo/eqdL/qquJRnrkmttChoHJ9Gv5OC/zD6OTosRqCE8AS1UlubTo5AJWL1zAE
Xy1+wq1Thn+Oswd4P0ut6h6wKafDpWryT5xbNGBiFwwuE7ZW3XTXWVWN++4Z8d5AF0jCcMVObaM7
xJpwOPyzvJgSuom2auqCLZvNPUzOux42HJ1WxVIiA8rrwiRYFJVCY+UiRSnMjV15n1Ndn+wCj5Xb
FkwCq/QjAvYTpwkcsma4hCZ5DHxzbPXOBFIvspGDRBm5/5SplRoZE6QgvZfm4H13XfNZuOepiBjO
jRFTLD/ZsejKeJ9EsEaCxxXPf42Ln4Vn1e61AuCsnzinNsGXWsP5WrZl0e7aaCgOQzH8GrXAC5Ol
oI2KjzH9dtFhQa13gQwRfgBLakeY85tbXtkGO6scZYQFgr4T19oawU9X/QEn/z1Evbwg7WBDiHF7
KurmriER1Yz+NalvjGJD3MVkp5aldscY8k9W4tnpys8pxdiQttV+qqcvBxItSkPOT42drN0RTOTC
/x7tGRviEO/ejEUIiCAudmWnvTmBYnvpOusE8xg1HZucoeGK0anGWvPbUFIy862/pErWhdHDB2vo
SBmX5XThztdICs0g6a9ILvXAky3NmLGB3WNELzl6nRHwj+jeAi3Y2qDcRYKG1UI/OFXPUjrDCloB
Tjj5w3D1uZ2juqayniAH4ZIyd3DQ+52tO1/u6DirRj2XQH8OnE3YdpGQTsp6uEDMVa12KDc11sxW
tPY6djhW9BS5trNomTDhwoIBO2T8hb51XPF0AA/EEiXAKFKaC2fKCOWB+jiwZy1Y5ZZAaV2fFLlO
vbmAjSdY1P7I4dC5NRuk6bNOeejZMS/divECXUvLACPo8MWlpbkVNoYbF8m50hT6P0SjkkyHrGi5
nrHprqacmkgY+Y8a5m6MbLE+gztu/aL7eo8UJCVLc970xj8rxlBRTAfOXmG0yl+FONoYGdsVVved
j9pb1GnMifFZi3p6IFJZGCKzKOlKwTv4LdyGkGe32cS6OKX2+KLH4RdN0QYm5YV0qz3KuodXyg8h
zB1lRdPp37bBNdno5SuINtCv81oxdMFS2/XBTuCSEFax8tpeWzCIYzPmfvd0brlKLrB/ug1m0U8d
oWdXGhwfRJFtKyvQVhGGV4z4DAv9KFw7Dk5r/CiVF+3bKptWDXnBK/SRl8gMw6UJ9XmCEbEMGHCy
Rv8yew4/f22a2tMI/5sq0nr0OA+NIDxY8fQYvJdOK5451n332yjUt63j/rZAPhU1aw+wuoidT5Uu
u63MCf8MLPInFHPvAm9DuhuEE6w0O9HXuS5elHCfnXYajsBaPkOLfsuTZ3MsD1rYADhygb0NbXvy
G7VGj7FFpfdk1dA6uukr7fofiFeosXCD9tMebU6wqh1m4BBD0xW5U9+CpRQqOZh8Z/pI0R3T0A/5
Ni3WKoDyJcDWufEwKcaTWeMP0Y+Iwp3HFm5PCAuA/YeKXbIfS5QMYEAXtcuWo0Wd6ejG++jHPDu+
OMVahXAIiGUq30fHguyajBdjMhkAVe2u4iTYtmFzKWuTnjWJF9S6A492V7DCBJO6jdBmk29lzrUu
uOzC2A8VdFePOIRErWqPsIXQbk9V3Zx9nhWc8Iwa/NA5MnD5qVoiYNv4HhOyBcMA3uJU3Qa3IJia
DW5Tv7p59pKQDLGzW+eknOJgVlyMWKsP8Lg44Hy1cqv4x+jMo4NxH+/NItD1dQ/2mWEYgcpyeAXY
Q25L7b+2NTN52Bev+CTUKtI4n6z2apInwegUKAqJTZWfcv2x+6tMpCw9VS+Yk2xpwy/oww9RC2hH
WfaPkJ1HhzHaDBiWTQ3wFickUD2IvE+PEs3OWe4CvPAWkJZJN9K9DR4ZDrQwXbZxiIo5AGNfhVwc
Y2X/A+JM6C7e9FVyLYl3W4c5sR+dxdy64QOUw9AtlHROY6/6RahznmCJ38C9BDY5k6ZNF8sAU2m/
p6z2a4/CpfvULe/oJQHbnPhJY69omcWLH85HGNMRFECcplVgbxwB0tBlNqBBME8SYMfOQHsQ+ZfO
9h959q+dsDEa/9JqYgyu5zw0nv1sjOVwFcz3F5vB7cG6pvE/1DN3mqB2WwyzBcHdZy5RR0kwnEXn
vApTe2mKibxHD5GkTT2jKxhyLq9r27IYzeEmFkbSrDTD3fODJhurHg7wTPxVZ0QekQnqVcuC19IY
dw6NIFMQoHG6zgJX+0EAspxsFPpFxe2f2f6fB4KhtES+0XCpoUSR35ZPhAOWXIKYLZlgbOrmxCOt
4/cgX/DhBsjyCNkDhGoKk8UET6H1ebdwNPVSh9qzp+xqYxK8BKFzIt21nu4WJQeT5o9pxMNbehGp
lj2z00J70U11cZrqI8CrkuD2fgojcO3lMJ2GFJRHa4kJ/IN5HLuyXw0OH5mFZ8oztqbH7s3EDDUv
kLg+02Ln6Dk4LK3cWX5yycrsNHgs4Yw6JT0HwkmjochJubdl3IpZPPLKHV2vY37XmCSk25Jejck6
ZzlXv+exzayuX2uT9UXDyMdnd4Cw3N7FYWPKddGM8NOpa4HLqWyN4Oqi9QGI1tB5D5k9slUuYAkx
MKtSLDFBo1dwQ2qDkdacOdTYcBDJ7B1lunPZJOIi19EM7/qeeRm9DPEeWN94ErsD+XerfEL5iU4n
36UF8DsQRBBrGXPrdkewifBnA8U6YUXXO0m6dxp59af67je8aVGqh+dpqmn945yZVlisMwZWOv/E
gxWTMzHxhPNSj4b4qIsQThR1Ikhqs3fUTm1ywUySlZXcEtbglDxGsTnvNKz2KAr4CZH7QVNAkkZB
fBnkoT6/AJAxVmNqkrmXhyA3o3hNOq/Yyz5kj2C8e6KpdqM3/Gq9cY4zyEA510TsWve68+5aFX4a
RbJoU3R3ctJA7YFvcbqXooyHPWDwD9eIdjV3zHdrH+U4xfugOgnge0hRuT2mP5/jQaPfwiP8kBUD
OBH2qH4GAlGz7BcbZrDqsiol8sE4T7544pZnPByOH4bTwClDqt6UklEpm9BY/Oqu94Mh6C9P5bWf
3Si8K7DYEm3V6NEtCadiUXbxutLA5ld1R0QeLCHhB1zoSVBhH1D9tkQ8XyNfqBpu/zSjf3at21Ry
G4cqy+eyhgV1f5Uu+jSKKBvDQkf6aXptBrk3wwpK2kT5E4bjTxAn8Yrm9blHdIKgnHVkln+KwTmq
hLmeQpBVxO41UyyCTUE9PyrRsrnJH3nd7mBTg3k1RQTr0DukpnNJi3kqMP4RyjwrZspFkwXHWqGq
CEbTxSU0sbHE0yZ6RVZwFLC3Yq7dVKA+VGw/mzN7ihuyXA5Yt7EKB/S+1coNHUTOsXktpkIsE+wv
AoMRihWqrJTuD2qjhiuq6J4Sdt2GWb6g0gyOhu81K9+B+z7bihpB+Fio2V9ZK9jmS13DemDnqz72
9a1HqyAUmbCDZT2otLyd/+XbXcVI0CeMDAdrmjOvdBuwPwldF2H3HB/Qoibb+jEEK1bmOc8+58ct
djEFFmBtpzz4Vuqk55EidY+5rDurTBpLHfJYksQNPa4pSbVpibRfWJhskau9eDalXehLnOo9oAYo
/uiUCtSf4CExfuDsSeYzOBlQHWDdKXLuQd88UjeRyT7Oc1OM3urM/xnqsJysGsnb46juxfE6QAIh
E/wQVnIU8thxlPXs5YqnipBAkRBhIabxYuv5X1l6rIrYdTbzIoNJepWZB7fVMVeoceknDRVS/N1N
brav9FTOMxCSV/V8tXECQaZnVv/llJ+2Gz27Bps1PepOFVYTxS/0WtaAFllrTYXpotCSd7+2/3Q0
kCtCmpCk2+0b8t1lDfflUDGz4opBQUWk1yIMKI2MmKMjtDhM4/lPFd9V8so0WCPz2xNL36H7HfTp
qAewlm2PvI+afXCL8H8JFTjmnOJxrXzWihxoSxk56zIsae7cmi51JM+Nw5GR31ivOxujZaLtRkrD
hZY7B05dd9MmEekcMtgnNtiZYQ5UwlrNot9atoUD/lWLb17QuU9mEoRbyz4AbBw3hhjPTVn47xTr
635qCX7qsuQls52NJ6pm6cuORcT0EbVOdE6oC2pXIhRwfeOsBUP1bnGHjrX71taSyU1oPnWpdop8
L3irPa0k4rUl2exKvWjRYt38VvJFTV9d6IHlLWdDndKTD6vwntME6hseLHetlZiJtFaOx9RkLaAF
UbWnHGbDa3iM5WU/wpm4mFpxcmYrUhx7X77XYtO3CFrIJrc6eR6L5NGaLDwRKYMWTgdCi0eMO1B+
bBZyB+aYDFnbILlbeSbOIdb1XmrxvW0S/4Y/bl0OEHQslUEEgy94J/8r+y5UFb0yMpnuXbmNSqT7
grP/ymNyjt03rTXLV8OctPvgs1wchvHGc8aPbVz6pNprTaytiWiKV5aOnQM8K0kjKSN8JlBtTgqg
mR8nAhwWFl6ldS7H4tjD9jiaqZxhnjw9gSb5pidSCfgAarEq539H2ao4/vdXLVqjbTqqqwEl64g2
DTiJUi2neNEc//uCHV4vgAbzaz+SACG4vYgXId7a2IcxsjXmls3xv7/x35dC2saSPAnYzXXO4j20
jfZo9/H/f8HsS0hxBgsHzmp7xITXHiND2XuPPLlpivSLyC3M8/wpK+Vw+xRhGS6bujQ2//1TpNf6
JbSkdqEcuCk5dYe+oEfzCRHa1nGkXXSv0cAN7qwqEGd//jf/+zu+aV81Qi22LJIPwo7hw3WJiglz
CBnclHK66OJpAspyLoxwumQ1ESk2AOglBP/p0jvmeKkxND0lU7aT/MhcoRqhCXoKM5BO38b8czJH
j6NAAO5fa55EMBJd8ymLzEMp+IbWRmG/hIXbnIBukLFcTAQ02fMKDjEwOmE9f06cl7zR65MrPKbb
QQ1E778vFes1lsXRD6LFJ8MZuv2EOfT03xesTPWpR82wK+yBp2fMzl1vrOSYsqebWOzgUQ1OXm6Z
S6EJDdwxG8IIlAO4gUhHvBexHjbNemNw0C8G8B2rIkei3DWeN/C0WR3iPr4wBqJhJABjbYjSWSUD
3ZVoDDTtPilRJxP3+8lGLL0eJEeIMebFRjMo9asME1sxfwm8wORuEfEqNZKfSPQDCI7vEHHBwki0
TzuCaJxbMTAc++qAFlumft+++q3GZHHynjpGgAushbChq8RgrqgPm6gk3TItLf+mtMa/hVG6gemo
zv/9irGueRocKsB0BwzBvraVbV8JWrWvEMdX41PdRPWl8JS7JZDY5YGdazy/ZC+vlSAgwcyxMwV2
XMAQqKpOvtDyaU/As78TAwlLh/dspWGzXpIgiCyTwfQqImLmAVKujZT249pEKMSTykloPAUs4zhe
UdRYirFa1SgHSEv/wySXwD6H0A4d82Jb6CeuXh0Oakgsnzm01zS18R8T2ka8z/xRNW8hpfQt1K/h
lQmzw2XM1iLO+wtTBjqhWajqdMjraiz5z37hEDreNdkPhfQdhallVeIlHZDw1DUDOi8InFVPYHgw
admH4RJ606e7ydGGd/ydAF+DAb0Mdf0hUGJrK+wVBcuqn8H8DLueabbvuv/3JSnHXSdHf+eYfLPd
CA4qTt9sg18o5X+0UmkrPtYVPRRRXWWH14xVLzx3YzXg+casHOkPbTRbIDjvU83Wx3NuOEu1pYau
n/qcnOHBpLy30nPnkyKSB4N5KFAdHDrz5I8pzgLuIAiG7Jv1CCzk2LJmMWilo4rSf1dwU6xK4rIQ
TQKwzIs+WaVuoj8L276lNpMnKdGNmOU5RkjAbyegrkN+oqTiCWw8HuB67WBn2PfOgwFeM6tw2+fY
gunr02QJm9gXAKP2IgWfvmu09APuZgItwXuySrrfQGwp7H1iFqy/oiuHQ9gW/nlyx63U4/4ZLut9
CCyxgV/4Ia1BbgNLvujFeGEp/s3s0YdEgaQQxCKLtm5RpJXaY6Jlmjp/H0k9xlvPJFk4poCapjhY
T82cgs17Yvsc6oMw91VUziv0ptmMoQaU2xXLLKnCpcXCACBjbjzr7aA/9+OINtn6Ll1mKnWaVyuP
tFh0iL6xMmABjFqunaqCwL5MXVOjx+voNu16HAzbw3BK1VGRPGoWP11hNKuUfVIexadCWEtP+x97
57EcuZJt2V/pH0AZAAfgwDQkQpAMaiYnMDKZhNbS8fW9UK/bbhY7hb037kndumlVGcrhfvycvdeW
YpdKqPh242HW7SgIQ0n4TRn0V7Y+NLdTxm2vIT2Atvo3JkA45TWI4HEH/FPlIY4LF4hLM5SH3K2v
sB0h2RQJSSPw0zImIe6KQpL2hh4RSbx8tlEnCEREIKtKQgpkhsO/GGqMG6jJQrc553SQV9dVPGcX
Rf209qCQ7AbC9S5Jtysi2KwkIiLmmn4ECMDX0sVB2iLpGBXCBGkwwLdCuKtk1++FAtc3l+mudthM
+5SSYurFvqoUoOjwM4+iu4JvCLmFkZNvZV+l0Ke2DsEYByZJidPcxjI3/Qh4sVXWF7sSe+nw7CTf
VBJ6Gyy/H6pEHqpVo7YxuIyBqkEwF2cjUjVC2QXs6n1iCV/pwU1UD/6QT8a61cJinQNNBN+4icrU
W4+9SX+wZHQeDCECoFVyCLYyBRRVLJnubRzPeyRkaygosuJW7UEi4SR7pM+FOcCp3h3zzrDL935i
l7Jz86Qcyx/r6g783ZscxamQYCBl4m6imhuQ7jZ7Jii7JtcU9ZqKkfHIBkNOcord8JOf9sx0L93M
TC4TZAPAkDw/DOp8h8uAbjt9HfQT0g/d13CCYQXMt1ZMERquFKYebO1/Cz+wDVGVIxMYuIujQPBz
HWk9o/RNvkzNiwjsYV29Ah0zwXU3e3xR/iycU6OAikOe2NiNeknHZq8nLx3I2l0Q9I+avQiRUYnb
MYM9Uzy6A2zkrrjB+/+OI+ulXDTubWdwGwjdrWunFPqp8wPJCUqUvR3Mwx5GIHMprLQH7ubXABAI
KSWdvcy18yCdeFsb3XuHYINWLPHdBMCLgE2qrIaPJDCyk0XzpEK1uicCMcTsUoTdBmv1de4wJB6a
6Q6eyzHognJl1c13u5wubVY8BHUMW9TcDfgd+vI5t91N/ibYjreW7N+HRm7Rdy3KcqN7TqdirwVm
uymbDG2g64KVoXVZce8xAtPaZnb/UlVQzEpjiWqYIkRnE9l1A4aOHnKyiLWH2EHqojt7jFHI8/Sq
ZYgY7VrgTludccKguczswIcnTbGJJRTiNu34GcHU2FV5ETbWrXbeODmSqkKI4DZo7iHaLXDp8DIq
/JF1fCm7h1wkW70HBKoQyw/udZsM0JKd6Um5uNIsDmFOOxSZtqRpLAPWUtmTZNXijJ1CcoQXFKEJ
kofC59UE4JvoxXfhNKconslySWHo0SDh+OjFCV4ZLqxuozLv1OTJpw4XkkhN4tTRCh7Sus33np2+
JBYMHAtEs6shVBgI5rYy1Neh0RS+a3MXbwaIvDMVMdkOVO5Cf2enPnKIj+spQeAmMtNDO0W23vyY
JJW5iQfY+IYHp9wzx0dlvaZVRKBvWT7amVpAvi+VsEp6HcVTnTtbp9W/h/fgA4Z9rRDl581Ah6HO
drJ3BUAo9M6ZMDPk05q2RQWx6+9NIwPXmtmL2oJLKaM9NpEcdUAjo0e2SVL26u6k4Nw1IMxnmJL4
t0eCPll7W0Cru37Qmf42UcTsGvEGV9k4ctAq5VP94Ep6tl6mv7KQlhn9xTDFQ5eWl5xGWUJO9gqV
bLajARkm9S7A3o5fqPE2Euv22NPedT03udLC8pRG8xPtmlvLqRYxE9FuyBE3JK1jczCHV8/Aw+n1
SNuYHayS6JbMKrooakGoYvBrw1OdBuNVZcBBohBtNCKqJq5QOLeI1enRO2H7UqALAIJV8YnLZtAZ
b5My4KU5aNujhCt8kDvWxhnNVyVJSQsGUqsqc7gdl+AEOsHxSbOqFygdF91UcjV15DE7hC0bRPah
RTMNLiLiHjzDuC95c2X3HGXBqxTqfrbFRBOs3vIr7SziAJHt0JMxq+Ic9DuBfLyjDgfG6j2bJS1N
s5qoe8JjE5beps6nFxBQgMdSCSlhNh4hbRQ7pwc8oEXchUPCeAVJJ5vZVSCHmDtvase80rmTbZyu
2TAuIDJNzgdPV6+6Pj/Q4hO4WeKNhZ+S6UrZbEELoQ+5gwX1sswRedz3RMaErv3dGYBL5Pil6kYd
tNDxYW3ZWFmQ8VZIo+Yo5ymOi/QmqqZD0bnHRttqXcU4L8nOYrQEpjeGHtnwQgYARuEGSbFqdZ+Q
u4dh4ZwGLjiPquF2VyDACV1QB31+VQ7lvSUZ8LlNr/w2jV5dnXQ3LA+r+85NkyNYEmvjp2nIszbR
zJwr5xSIACJZNfEZGvpKFl6hzCPqPjDfJ83cxran/KlEd9IZZPep6dwXZXKNK/Fg4Y4tFdl3sjah
yzcZ7x9EF4Fybo09F0bRc+imPAKlOsqa3yGy3MavvW9eTMpZlbG1o+sWrETUyPqS6S60FxTZVIBJ
w6K3xBXrCT+j27T7LjZ3dkcsQYNjBUclenWTOOGeSHk1FOSJmrWvEUlSAlyoqfVWAzHmjlLVjhvG
Gf03iHYTgZWrGIURotPEMU5Vi8zfsbTL3UQHwK7IfAtjaNzhjaPi7/mY37D3tIxy5najdFf5YrjV
W7QpYFWfu/wOqcwN1ExSiRGJAozdSmUhfc9jzbdj88rMhpugmB/xqXjbmY4YngzcggEOz8GARgxG
bIeCX9vWicVQsJt7ehzttIOvydwtI0DcKYKbLGnwdQ6oRrl+bKtBq4+TRnFE6F8VFDjLTVHhXSIG
zqVTwzXJ9TElDVezSyXalBQt6awOpHOhjMtb+1BpwbEr1ylKPGZnENgspyFq07nFzW9gPXXHPfm2
kDZaG6xfcds5bksXjuJ9Gh30eV140gT/8e//pgP1O2F7X8cc7cehnnOs54pPO9mfynOKHV0K85Rz
C5XtrZEV5ZmcwuZmtJG1CDvykx6Mbkjkbd09uUGDPNSEGusannxuHdZtzNu4avVYPi+h4a39DO7w
plfARYIS3aLGsQqpbAbyDdB6X8+F89yh42RaWotrEIINAKuyQwzwzVQT09ein8/IO5cbOP86DoPD
0ov0fVFrfGOWRWRTpX961PQ3tivlo+k+IDYmcCki2cDWT2SZvzgkxEaw8Z5tLapOg6PX64F9BuYd
pDyjG23yBHAp91luHkTkak9yaD/GNkB/s4i6YVZym6T5b1i+Xf9bkpsdA0k/fjYhL0aNTumhfYqI
okiU+LJph248Hh2UFJDXY0AhBMjEajdTWjBhetctZndVwPQlnWlhQYsqO8RXoZk4CJPhzkYpo6Ou
x+GS8jdNU3pPt5FTr0Xxadult+LSliApJ+ZKdUcLSdYmNDttQ51BEMHS1ZuhEqHjqtnSc+hSyx0H
SsapBisGbcfI1/qgm1tasO+lKl56r3JPofYyBu43Qx+IPJfVreLiuVmm/ijjqoPqnGmXtQy+B5RY
XkfiZbrguRVFIyPFuVYIkdMjt4yzQxsXXS1zWWehf4PQ3/YdkLdqMQ8tMQHpaPywQATcdLO+7egl
shdBPE1PnA/OhtT6GxHLNd12a+9Ufboe6/AU2gtkuwoHWtweNym+hNGInU2SghrM8EgNmUdvMUqe
Et28nqYZFtkAEd4y5mMnvR+9gYJzVgwK4ipk0cwabtte029CTIFjvYQ/oI7e0uO7L/PxmsiRvW0M
l2Q0ubJIeiulTzjBqbJZdkUWc9U0q29FYnPGFLPup1N+alsuKg6xqT7L9AAiVp0SQs3IGZ3WnXI/
SsU0doIZmzF0sGb3SVP5Lo4SQgoQOgyh8WwzD1ziJMa9LfUb5g2buR+3ETMqHPa0AkIAXnNpdTv4
P+hGDQlKK8W84Glsurm5zW1nXvSbsA0mugcqlshF7d7PEqPepDLufH06VzL6pioMU/gRSfhEdphU
5yxyY5SFUNrMKv1GZHZ6cMf23uryaCsztzt6cbWZnfajqnagZ941o7b2vU5ybnrmpnqJJiYQSlJo
twSfaAFdRYgZtBecziSmBqEuF18uBlghfQQ4FNNevZwKrTibmXmxZeRXcNy3LkFHWJqKZ67fLSJe
PLpzeqxyG56GWZMoOd6Mcx7uVQ7a2TCHLR4RrPUl/fkcyi5lHuqB6FIVNOGYFnjrGqqWKJorbPrv
Sp/vIshqheF0fjzX5zym+nEzQiBKfAqwqOYTNJIDfUS4f6kaSGABch42y9/FXygC8TFXwc7KNeLi
JOoeEINFTyJ4XaH5jzKYPpOnftB5AkqQEGPWlSRyeNkdOt9lTCLuGzMu9iMSYq7yBeltU/I8dYxQ
yl57ozOQJFhkrOQqAvO1Qx0BwW6oFw4pGvMYF0weJjuErWenRIhYAx2clqlnMHifsSYIPhsOCs+V
72yF6gBm1Jnc9iH5e96xzHnygVeeityZVop82Q7gA9GFxWbStWitk+53Grv6jnjLiREqEmDVSiS2
0Kk9CXpvLJyTyKqYlsxjvAw0W5h1R5yj7Zpnww5H/RRASetdZEHgorztULd+4LifYrDXWqXoIdD0
pw0LNK9WZ7tAxCUmsM8xmvY5MsG2Syp75uRUWhFK9Ko0juUA8MDGJp/1qOjc4FvUqng3QqrKUVzW
FqcBsinEnO0T2TAG7Zv+0aZoxP/AJC3SFxsWT3Ti2p/87REVoLHTJgemiEtfBZeWuaIfsZ+6bMFv
xIyo2DzH5XYy2SaYnpB8xnHwqZEop2zn2u4tJuIBYsGa/oMVZu8mjFonY9rYOxHpzaAHTraxWyYb
644p1rYweMiTkY9ADDqw5ljrD3yzTw1KN6Ty7hssPuZppslVBk/unTsCLhmLNy+zPij5AJxXD32e
R9ijxLwSJD7bI2m2YakdYn1MtySIkh7aBVuEUhgE2AjtTOvOUWkQs43Xa506wd6b0ZaM9ZuRuFjH
5OCgmraRlC7/CsLtm1IYyWG0LsqBdB3rpOkS8Yd45cy5vit7ZoFZbAQbZyrunBuLrCLT3Dk1WxOm
FZ/CJF9Rt0aIyK+zaP4wuAEyAZ7fopAL705V0mEPZUKBCmWjjzjRC4Ut0YCxu200Og22V24wtVl1
He8SQXckkFzVQ4gHqnaISJd2cXQSndT1eklF0miB4r5eoyml4cpZgVAIAzrEdsRmMwZdHWeiB3o7
ci2CPsgZ5K5CyEEV+zm9XgIJZLRlXI8oiJ21QpRMc1Jft6F23xOQcCphY21KjVm/HXW+xNnrDGRu
Wo5tbuyww3WF/cgqU0l76Mdoa98Li5zXER3hfmksLehXFTgRuHNnpJiGW5wxokJ0ZiIIY+30CJDx
5KR7l2RE5o6FrBDJujSqyo76xyLRUCTGaxtF7Y0JFRal3Zs3SmuH0vKQzAX6OwgW27it63XmSibn
Kv8RFfq9kpTreGCewiTq1sKetJXIY6rdBk9rC/voKk1nG3ERXjFLO+TnQswYiGpGYDVer1l2xQ5L
15tnYuOCvxbt80G7yezq2FlstI3L4a2SSWC2Jj13LlECajqPhnKm13KKn1oL4w8K65bo2bU30J3r
F4FRFtpbki7vzR7Gqp08VT0aokDGmBkca9qDz+XSP8m7gLk3qPxNYXBCJu38bngoayBKHkzRWmsP
IRJC9OwuEfbOlRWa5BR3bx3gZ5Y6fHQzQo2VlKvRAyYsTatfF2n5I5PW6GvDO7ukeY2EmSd/DaCh
Xuc6X0j0ZqB/7Tk8IFSSaDzaCFQ0ZiBDMmjrgWS0YmQUj0DgjsPwuTGxlZSu8SOdvO7goMMYqR+5
sJOd2YRXMmXOTz12Tmgak8PGgwHr72oy7Jgxd0mrxukfpwSsuJ6T1xyH5o/RUCu0WkQ7H0oIxKuq
JPStZljnLdt/p3F3TOoPBnrbgcpnY9Doitsp20/0QqyAwXiCXAGgErffENYIcAzeILuDFmjwGxrv
VT+bPsnOL1OkCQYWHQJar+WKI98dixDZ8jBONqVR+ilcsj4wtUjkbvo+RFoK7dEx1ouAa6wXFxxl
iCns44DJca2NATGSdKqwbdfFZg7FbhIsYbvoxqVnzNvWyR23QzwnTKcgECJAnugmzWFyL0OijT2N
DTdh2EM1thTSMRKqyrbV3hwjfCXdjlBUtCE8G55L1zIEvrQqDe8HnaeR5jU1t686CdW49S7hGFyY
Z1q404cNsAYE4Bo3bubTLcGNF0On0vdcDfEOluIAsSpHYPYh4+KcZMQUDLDLsBaYW8taenshLk3O
M92RyWmE6ttaubfKKzLuEqs6psL2diR3tjs3ONo1B03rJYTxjUu3oDOf7MoDkVVPtN5g2WyinG71
cnxZJBmtEyz++6HHLxt33nhki/BzQ6DaWx7WaSiAtePJlP2Qb4c5v6EV6mMEezQm+mha1F435ASf
CVjalKZ+5xrsAJXWXtwALupz1AztFqHaER7Ddx7FRaRQ0o2oeMhpWaN/H1/YfPM2xUgdvHS05E9x
jh0Asd2nKb3jNLXXNSz7HRSDa2BpDKkksjQSCyRdF2J2G9BPdvlYQeo49qSRrseYyTXRiP3cGnd2
+93NguxQWRxDmUHLNDahkofJjSd1DSl31a7Qs/B7M5O+zVNqJteYzmWxKGyByCBdNu8cC8poWgM9
CaqRO53nrQkfAw6+cSr50md4j6MACQtlQjgcy9DlaORmLiJqdNco/LFJ3yZu7DhRGgoeWnZZr6HA
xxQGnVp9JLX+zUh7dBau+enSTVzlvYzWACEferOmxbysXasi8zSJingfj0FN2aCxv5vtpU3K7mDG
HU12w/QzK/yWswmfwqC9SLuveTIijxt5pNbjnDElm8MfgZOnu9G03aMWPhYDzpUhqT5RmIgX05JY
BMiBkSaKqAI3qmj1fdYykzbq6SFOER7SRsHHlodroDDzVWXRZ0wKngMnuK5CkyU29v25KBxyzOyB
snq61I2ln2p7xu9+6ggvuhXGSCAWJk5oo8GV6nqOF40lN1hNf6ymZONVZIQrpz1HLl1LPMovYn6Z
h0m81cEG8IggG9kMcBOx34MRahjB33mZGd7krlNs8GRy+2jlsSvo040RjGvKBD7NthhE/Q1yOE80
XNsdPDGuWjYf08ghJvG9QMqZBnUl7YmLk9eoTergrhKSEWVY+Whp+G1qhj9BhlQVr4PQPpoCSU1n
JcPOE0DRHQt2NJEOYgttKL1InYlKmgk/YWR2XVW3NlnMVyKbfgBgnnc02RgfDP448ZPQETzG3iUK
zdE36+kMRLc6yPiiOdMHTYvhng04I13BSLaWYhGoZdpUuJN33YnnsRXyNFrVBzf+cGOZ7UEjLGSL
D1ReJsdAndJG1JWF2V8VJRP+nOEJBPk5v2arG1d6jVSDGMYTXpMWb0y1Y6E/MDnV35q+uuep5ueI
76MSjx8oOfKLUnwJYqJZ1ejkM2tEfa94wL2Nx07XdTkXOxkfHZOZUiXNDwf4WeS4hy4z3aOQaHHs
jpgTt4L0H4rRPHXlOY0ica5HtSpkWRxFla8JDibWKmVuHNdUz+4CrumTwxArpCPNzlLd92BEoZxM
0ZuJgG3gEiqkuAVNR+O9cR+G8sEGdRQAhlp1Lb5QRYhFHPY32jB8Q/X+3SQLY5Us4h1LLP7Y5e49
iWfS3XgGWNrW+OLFRGCK1P1utIQaj6iW6oKOg2qI8natmy5R+9yhF+CNIcOAnsOXM/JU2NdpSzBR
k7KzBvzJJu+jR/SnvtWOP/pQHFtOdXzcxCIrA1+tGjWMk/Ta3IjkP/Jg4OpfagNHsGbYd4QznikX
nj9ROz3FCL8rRIW9VaNktoKrwuy27VBS8luXKPUe86rGC2eROmDqfm1IP3EcGFg0sQvCA6ZOwo6C
7xODddb5KQACYToJIpLg6v3/Z5P+kU26kDyBt/4GTbp7y9Lsrfj4X4d2+Uf7M6J0+X/+X0Kp/Jc0
JIpSxxVwSmG6/EMoNf4lQCO4rkHVhtrHMv4hlNrGv3TD8oQrbMoCk//RP4RS2/yXp+u2y2jHW8z0
hvnfIZTyF/2EJ9VMw8LKYFpfsaQezG81owbyARcz8ikUQKYOTkMSvBmiptMD7S2OH376iv4PHvVn
HCo41l++GNDXnxmo0yQxukJP9B1ShQgsX1hfTrmTBvo1Vy/23H+L1Z9fyvjdB7P+87VCN8FD2ysw
J4NxjhTtDRUTvazPCIw0RUKeUw2vEVmam8QAu8Rk4Rg5otsiB5h3Tgz7C4Wnb808kEXlbRjbo7lF
U/qXtyd+81Usf/4TDtaONK8dI5MelpYBltajfD9o1qMavTN9fSQTOrH1o2TqatUuhMa2+6wLWsW5
NSECroT/5/fxn3Taf35+8z/fRkeZZ9vwIfb4yXeVviRZtPftFHq3kVEjj0zAcgq4WiN2zv/aSP7r
OfnVIlh+7X+IuP+8Juv9548+mehzMFCVvjDRDKM4xWdldodWD++ESM8zwSqr2I3uAlmi7Q6Xgp+S
bNvAalu7fXNjzwxZa2zObY60Kp3Dq2YKPmuzhyM3Oa92n30MLRBck/QZyJNc0zjlXY+y1GWSQPkg
+wPpnuynOiYHQzJlKtriE5mLtk0Lys65YbPtuvSz1VNAFnr40pHkoznyLWk1eNMBd7+sLLzN6AAO
zYZUrQe7vXYbh0NwNBC09mD9e6ztapCMbmz5OaIMWydh6Gorl7Ra0BKHUmlXdKMLPAmt2tC8mPeD
zE5t1skNcaPwYlPqrtgO5FqX4AZmZExElAiHdRobL64LgSUWk3mVxmgPq2gc9kNKgzpdaqg/rw7j
dw+s/p8/VUohN4xBn/iUzRcb0zole0yxyEm5VURnREa0mz39GiimueVxi1ZixH4WWHz9pG7CcKiH
H6jjkJHTXV/Bz+z+9taWt/CLVbRsqD+vIiwG7UiLIfJpdaKLKUMskg3BqUUdHWQSXMk4ZthQZT5q
6HZD++Ptz9/Jb56YhRn98+tS2hB1lXep78oI1UYJOzMf3W8yim/bvMdtEVYANHqsr2PU1bs/v+gC
if7Vh11+n592i0LTkVmUYekbMcLFYp53act1L0z06CTj/P7Pr2Ise+OvXuYLo5oEUgMabhH66Rge
8efsSsuFTFsRlpmB9dx4JfDZPszUIdfHdkvGHVMhbBr4PVt7GzbznTGWxu1f3s2yH/zq3Xw5LXp7
ENMsk8KPzabbt1n6mDFiWxnFfGkC7a6Sxu3Qzh9K69gW+cYPdauG/+ny+nJ8mCx4o0YQ5Mv6RSUj
Bbn2oozQonVrJ74eCDAaZUvjofaNrCFj5c8f+jenlv7lWACcgrg46fkFLHJqEkN/4nn7aDz51hFq
Y3YBSD8AuH95NUqFX3/Fy5//tK56g7BXaywjf9ahm5hcNHbG0siDc9DTWDOPRtGfx9a7ExFtYUtU
M2QHKzzhgr358wf+d6Hxq1/5y2mAYCAJF22O32P4WLmYBVAqtvmN1nE3yMVtmEf6sWhnTib3MwK0
4cNUQokbpRPJQKrZNLFSu4rWMVkF1d++mN/9Dl82vqAch5YhWeb3egQnuSYPD2FLCQX7LsP2RDbu
+BGm8biq9fHOKeppr1UGiivmAkyImIagjUlhywQhAwcYqDS8xlF3/vb2fr35Ce/L5kcWTCks8hz9
LIyPee/5THnje7RwzbbMFzx4cE7FRKNQaXjWrfYv9Zv49XoBjv+f68Vwpyw1Q2YWA5SmTZzji8sg
ixFxiPacIcq80fv8PbaS0+wtg7i+Qi/bnwiwcVezPnwQDushwgVLymlv+41b6ZvGAY+lh+47g7mz
6KsHmXZXqWEcO68gMScfvpea9ZSo+YEoiGE1uSEXYZgpld2TddKJ9vTnlej8epMV3pdNlgFRbuNv
jHyvs2ixIEla6gLvWNsJvBgVpdcG+sGLDZgNdVCnnY0J0uaspvcmsR+KGJc203y+h3BGoDrQwO/C
9IaQAZfeLn2L3ksd/m5G1CZTXRpXYEQQM95r9XjyoNeucMwDTYtSYt1yCOhD3Hy6pf4YFtq3pq8/
oUffWwmABkmju3N7gtmQ/leEMa6DLBxWetHm28qGKUNTs/MnVQXrsmmgYDH4gMkt1mDJsD7PhbdC
GQ4sxcNMHmf1fdh1HoWvue909ThaaerXVb3vBpquUU7gCP5VIMGGW9HQFsNmGuiJ5yMMPAQ1PiaL
xz//Ar8+WoX35fgpC3CXWtYG+0BHoUiiw7DKcDIUzI0Ts6YDZOsovpt2K8DX/eVR+vev+//uP8L7
csqMIwohcy4CBC51uYHa2TCDYjaDqUjrvft0QgU647VEq8o4mVX7JifiqzKt9qmcoxVN1Q/XRosy
0N/18uZCCu9jlpX5PsSAyvkJ1YNEXJ15jChVcwVbBO9Y2mxUE5TboYgh7qUlbU5CoukBGdehYX5D
n5IxgVlszSI5BzpDEV1DsKEXTJT1AElkiY0LSejZ4XpI2jyTVy8kjt6W/b4twntb5TcpfGuNKQ8K
zkGsG/bYrWVwnSsTTKOWbW2T5b5TGQZBCzojgrDWfAGJn5FAAyDUhkOmt/kH8w7a41H1aDUpqXUd
pmnXJMjOSD9Cc8YrXXzyaSnBcogYIOh2VWKiQG7CHXEsLeRlGxVrN15mRQex05HCSDd6j8tyOIMt
QN9X6GcCx07NVFyjZoJ5R0QwbjNrbeaSnufwUjtMBtIuuXSDeRVW2rlOTMSNLIL1nxfer8tc4X05
7PUQzZlNnhBsRqZ8hDcbaMIYrCFgr5f2Z0yoL46pP7+Y8bvN+8sZn7hsJbjUQj+f3GM268aSlfBh
JenFUdmHI+HgZ7gWt0rRC8+a1Nv85YV/9zGXXf2n037qqZR5ZQ3iR/uZTHwsrWTg0czIVDUJV8FO
nfehny+dQ/5ma3DvbBl7rh0sCauqh3sQBZrHLWp6CceBOwuYoj+/tV8ft8L7UgQQMNVFAbM3H2rP
DYiM2zrisfNgeaz6WO4ItUUCECHR+/PLid99E1+OdyMLwkrH7e27xHwzK+F6xUjbWA0sMmSEz9Y8
B5u5YowXxkm0jYdAbJoZk5JDUVy4dKMj0or6bDrOSZRd556716KSRN/iWWcWCWGe4BFUawMyvvKk
FTCeoexdZS0kcZXBsVEuGzxGS0Z5hoKTIoNb+t87e3E8DSLflZ5tHWDjWdiouXL++WP/ptwT7pey
Af3PUDWNm/ugZAHhoCIkgSPwTqGhKpwzEXmZFfovK0vuxqk4GQP7klDVpZgwef/5Pfzmm18aWj+v
wRIbVRYh8/RV0j94phcdLSYYiRncNValQHgG/p9fyF4ep19s7O7yDn5a7a6j94OJvtbPpcMEBkcU
m1KLOoQuisSGZWRg4LV0wuQt3VPX1Bci6utNO1J4o4uD+JbN39MATeaQ9/An4/AeUXUMaNYm29iz
n4Iyfo0x4O+jMJS+oY9QEsv0XDJSsQqt8RHm2NuK1BugzR7qMRL90OzVLwkRrKukja5THfOr5vFS
FuCWYyyyozM7F6cUl86q2ZDj+dIGDjW5pbdnIu8WOn37QZ4K0NQ5uK8Tcan13NjXSOfudDvIrsbR
6F/+/AUav/sCvxzHs1aEhZskkV/H2AjDyLl1wlZftZXmrCJqyqmyXvVWPvVwKmHWF4fKrtXR7vuZ
Y1uv/7Jgfvs2vhzQoEizpOz5HREq870NI6F5JlcFpveoFFp6CxIbzSob089qHj5yemOizoHZtkCu
NFRRf3l6frdyvxwSqBcitgch9/PYRsfQcG+8sDJWRsav2ab2NRryvyzd5Vn41cpdfpCfVq4pSWZn
LBP7IAzeUBjethWYoaQd7E2bRzetgyGD6dVfuzz2krr1y1f8cjLEHVJJzxWkAVoQ5GQU3c/QOTiX
RmeVdfCAJGOg2DCuJthI4CXieR22ebwJBu1xAZuBRcWLI2cXIKAQLgmw0UJWNqh1ZZVfJouJXDs3
5QOszU+cxNH9ZHFXrycklMCmd5C3rvOF+BSGCrkj6k2gejgo6IwN6AfHeYMxEZ2nCyzF9qhr8wqL
S6mrdTXrPeJTisLB856bFC8fNGL0qOUMjmJhO1a0AMkQ/JhhFHvWgoPD+WCq/Kzh6KXFmmhrSwcM
Y4YFnG457vogx+U5JU32hmTN2xSpzUyMHAQxI/rpBsvPyrtUw2KeTtgzWqMagNf0AaT2zi90BVmZ
QwGhTcLcedC2A3I7gkMqch9rQssXXReorSzFaIDtk5KIDJqSeDNggJW3jVyuF3JGNShT61uVBUht
NfutJwbTSfiGbG96rbUeymHp4gCwZ21lmplgDt1QO2TpeuqJB8AyvNIGAJHTGF6PiOWeRvg7KwC4
CQi2Uh83hWpMtKgCKvZCMWA4C2PI0wqf5GntIwusflNGAd1Kss5rRKx6h7wd6wsiJPNdzW0TEWAQ
vVZOtekSeoILcvDcATtbQwOh7pzfhJES8Cg18gdIEamxA5U5c8MWal2ZhxAO3Y585R7Wk+VGDaAv
nYlWpnfbxKu6NTnCySFBgAHND8N0KqB7KO0bSmkK0L6vEeykajcRRDVDsp9t9JQ4Fr0rZVJVxWlX
HORgIOUdZhTvToV7nBl9upr7Vvht703HpGdnDRIumz1jTrgjIGdhtC4X+OG7aRL+kAtn8gtmmQy+
a2KCJ1rOcxVduW5AOn0dcE3rnkDIXceYILdC9j8Ww5ybjKdB4+pKWgBmk1K+jUkBx0whXSf7+444
d3UjygUiaNHErnXjbUZdTFyDPCZ6BRRfKXfZ0z5xNjOfXRQCem2szG7KzugU8qswTaBwazPIvFTq
zLYNFpXLM6kRzaBkCxYhxznYBFibc00yWJhNCD+Lf43fZwvuzn7SM6rnDA7vJjImbQcTFDR67XmX
tgBat6QmXqdNIzYDKQiUxIF53Y200YMw9jC2ejszbnaeLTZBm8Lcbeo75tIhD1v3Gom2ONSVs4Xe
/1GUjr9IFCbdbR8I55bfQmkk71iFrHflRDGkV5t8ZFQbZYpej0QqUjwHkwcUfAAQop5wjBIhmDHo
DyZ3kDD435ydx3LcyBJFvwgRQKHgtu27aVp0otkgREpEFbx3X/8OZqVgiGTE281oTDfQQFVW5r3n
upxWFDrFJq5+zhitR89q71u8tVmINNCuWZTMHAGHMZUrNylf81T8mRqx70kjeY/jDOd4OBEqXbGb
jkb73CfxbpjGegfgK0OjBKMNTOKOQqW6yh0RvkdOIPZphQzd6c29CHvv2mWJ2xD7Yewb0SMe6ROs
y0IWrAC6RPNYEoeJnPRoOFl/xYkKLWcCgSkmaZSjM8cwAVsPspW5JQ51BJhCwnKDFmzqkmjfuVW0
gxHyi8TMaW/gKD9m2hR/tCvfiDNDXZn2zSpxbLx0yKT2eQ4LZuWWbnqwVHddJfOdSuafVjIHhBK0
xrrBcbT2Wk3XjrCW0Eluh9l6zqgFyfrxGPLXXIOOQwbqk4uDU9zVqFo3ZaLSP8sYrSAiwnsUmcF7
BcMwzut7+jndJgzwC3ktYAqgpeDpIgBRcwBjNKqyt74GUpdw7wNp3Xegp/Demv3DRMAD9mK7UT+y
dm5RM5VO86MtoYI10sHNHHuH2fOXQya4lkNS6D8C+mLT6vDQwMW0EetvqMn3XjTfeKlA6cifRgXi
V+4Fgh00beA/+gc8uwfPBSCbtGW4auX4BxxBtRurKd2aunOvZaOgTBE0tUPSfgxQM1hNWq0dtsK9
OVpgyNKeBFoBKW1G6LQhogJHUQAYNeAAuTXSAEOk5VencB4m7L4+mbyFSC9lZLd72H/lg4/jDLWZ
MlZeXNFdxe2wTosNQJdHdJe/hKYQjcaaVkpGQYdaGWFFfN0zplwb/ah2IS6YlUHjayvxx2FFMi/N
yOoewgRUL6qFm9AeXj0BJZ4uNAmrhnvyvPC+CAbnSRiy2NXTJDY41DnTxLG7jTh78766j/E8EXqT
zhPK8n7ehg4yijAIHeZH2ZNIwYCxr5Ge1QbISksE0EPuVFe1IyC/mjhU/RHJRzGMF1Uk0tsk7e7a
CUYSRMFHK5aQfWa/vUhHQiqNxj850mequgRJh1JlV4LGAHVkSuvOrZ+a0f5JkyHe5B0jI+5TteXf
as/NgA8E3lK5G2Rw9FkkYIv9dpPgF1S7K3PwYV6CM8NcT4m9tMqTxCMcwzUeGabTqO2K+RnVt3+u
Rxk95ZUYd6ED4dELmhvbz8d7u87ePSKpthLFOiq65tU1QT1ASGTIYjHxrDgUHjgTNk8pP9JOJZyP
Z9O/56gEtbUxsJUBwseSudi76UWgFpH0NygyMjUZq3CUNNgwMm47sDEIWSey4i25wx9SPGM08HmK
sx+gzACx+JZaSWO4KQ2SUqDiqvU8tjwwSCrXeQ2z0wQyC0nlLEYi3MEp9Cvba8uNyi28Q6N4qI0Q
f4GcXpyhG44jK2MmiMa229pm6DiBgqVWwA1ZkvvhJ+XOzRCAYUuyjG0Lzcbt5vJR6dTBlyhInhPU
2X1MmiCQgEvy4x9Sq7NRnQgk13Cjkc7gbHHCmtdjZA8NCP9BWD0R52C4l8Ro5q99UuZbywfwMwX2
qavgHLVjvuDB0SkhAV5jclQ7QxcHPbm/SJO/L2HfbHtb07XKrvxQ/SqL6k/tQ8Z34uq1a6ksszC8
I/n3ChmXpIFZHrRRkvLgTiYoslQyJZ1f2Aj4Vt5w5WKye5NxPWwLX04bo6zcq9zwcMWxi1S1Jtlg
NhY10y1QyR8phQbYqOgkcuOtIzMyNmz+aZ0N57gL/5Dx8lsheobroM4lB8sN9vlHITGT1lF0STFp
41eiTemhS0cC1vu/TKeYSWaWAY+nPRxNCER4vcLXPrNghHE16aDxqdSt/0AD1btGgnzTFxmTa4m1
aJGf438Gpub9xMAGPNGEwcOk+pcI0CB0IedYt35EnbEOK3GJA9/b59LrN1Vpn0zEp2DWJmpv9uWs
k8ZzqTyWktqud76jrs2CTVQsaZyhi/rLH1t9Spv5fjI8Ys9c3a9zH+1V2fgxjf7kt7KDGma3Xb8q
7RvX1JwWbcwuvx0m+iJED4w34NmIeQbhBAuixoyEDOZH68nbDmQCi56XHZx24unv2YdWczzqs8MU
+5RrUiW6OuE1xd3pj1bMQw2NFyXlT2U7zaoCNAIK1Mq3tpuXl54AlWTSJatNdwNPEmJd1uMaQ/L3
hOVtRk3Re4fCx3tKcIDeuNgmf3ZW/gKcnOQTj/KGKGdcskDE0NrB+/aHejcZpqT0cB7VFCQb7QAX
0yISu6wsDOLO7fowFxiwSGh5mCfgV0XQpdsIFvklJtzbOqWSCAaicLrAx/MS+/Wm5DTK5bSS5797
rZa7yUE9WU/ATSjOWuPKAgX4jHlRAH414g0TAcLzemgkI935xmApKunsA8XwLRgPot6nCe0nJs32
DnZWCRa7e+hVXvwca2Ggaa9JJJxYjqCo0NliyNI7au+h1t/hX6abm2eEhSfnQERviUOWKV+JVDNy
QzcQRB6EGAn0UxLos8r0qQ5LiMrmMZV1cNH5wgTKIKK7CbXobztK4V+F08+pUqRBzvW4YZv/gUzg
0tUJidrzOVyyhcu0PUfLymy0Sb51iO+5jdyi23ouBXjEYZqavmx3riieiGTAC5C2N8Vs/R4tRPti
FCbRPdEVrMGbAvEF+gIT53T/CpQfRWoBgtLOsG91McJeL4y72zBK4wvlL4TNrjhnXf+YONh1pB89
yg52oiyHvUniIR4pJ9xpTjH0hMqDwkqjB/m7L8xza/Gilgaa8wCMAc5WvPclO3evLSJbYvUwwCvg
79BmVOybFMXkJnUwpoUJvbzg2EjMJgW8UswDM8Yvi8XnFY+LvdLYqgDdABcuIlE9D/EESIf64NCx
yx878hsuHBrgO26/+VTUfk5tnkc3kwMdlbCWZmvBT9rmasjWJb7bFSPTYo88cT7hRDg3+I7wlyz2
OW648sQME2RmN/NF/IwaNTuGnX/LEfIGKxIhIN693y2MlwCNzChuVMptYayVbxvRIHWCGX4g+sjY
Wh3qJ2NBbfWG2SMgX+hXQ3grCvsmFPl1kBKGQuuAYRb92lXmmUSxZWb63vQyWOGy8ckInPZ2npo7
yZPX2Qa4/AB06YGS+y6xiQpNa4ZJnPgR/vtGfQqI78hc3h7bIOo5GAZF752hiu+m2zqRv2PiHFfw
3aBzOoH5hmd62gijiTbItMtd3Uc/eJuTQydw6lj0BVazZnDr50HG1dBK7wvATQl9BfAFTb9yjebe
T80HlePW0IaBK8tvf0yNvR9kFrKye1sbssXO4QfE6oFfT3sVoiNif4i/m29gfxFrolpjNRjoTl3L
dre+iKxjncElH7r9yOGABJTu0IxOtc1KgcSLc5RwIIXVPcYEP3bfory4G0yhj3k+Vesh4OewFnQ0
deebapDD2h67IvB5cmLYLTblCI9+mrLjoPK3ucjsy1KBaKvLS1+OIGgUnS8GGPT3e1de50Pt7/VE
jIeHYpyIhFot2z48tiAEezG4Jqan1N4MmfJeC0VplZM5iJIHdf+kMN9NBIathoiOP9rzM79LRnAS
UE9ZMDXyUD/gMs/FPmNVPfZFF3NodF9E4l67tQxuczn8MGb5Wo7908zTYNTIt6QPRTEon+18vDYt
AxLE7O57IBarUBcOVxnuXZK9t4nvXCJfNy8CEkPSuHrX5IoddNP0+6iSqG2q2VrHbYaD3f7ll3SG
KmIp0C0TXtAk+XFKbOI5wJnv4gJ6pvLNCdh0u9cl39px2nvYrSyB8xgdJrjVsVnbeznxvs0mLNs6
ZG+RIiMac+mihOkuKGOaxrVT/2C8v3h8q0Pim9Avl64GTsVk1Y78XpkG6Cxplnqxde2S7YbsPLt2
04Kl2srvVZX+ZDr3RPTpgZjXrZZd9Ud57oMfpQP8NRiV8eQPF9oAHeuHoLayhJgFo6L76kJCC0q8
SnFDXBGKcbVeHtmuYyiRW0BbTCjISA76H7YOnw2/OTi0Ekzhmzug/FcNqTCqo24azMrZ5Q6wtBrv
bG3RB1+mvMhNoWjY04+RzAyOhphABbF9SLj2nq3g1ihuwHL4FzmJuT45LKvYbJ+i2dwZNVdeNiV+
So4pqEWq17KuzlTUALF0To+YeEIl0qdpUqgrW57ykJF/Sym3549J1+i7C2Sg9rKRmushGUZkTm3A
+JX8aFvxhoKuilZ0RU80Hj0ezvIJ3XW8rREFbDQOwxTsFCULpp/Zzc7dUkUbMa0wnzE2LHIcf00a
H1AYNvtisVqN6n6oq/wW7McSatv/mBznuQ7Sl3BAID8wi175lTNgZ2rp/cCY51t5vz2Vx9cEkIPR
klJjf6zUXjRZch3XZbyPollAAMZNlQbZS4gHdpPjG8LGFqIbsZPsShlkrHidro+6zN29ofWZ+I6T
GimwY7byFfsHSrpwcshQHcf1WOFFaIEmrboOW87gCPhQjXflhf4ZZ/SNmsJwPfikArfW2GwUndZN
byuB3X8cdkVcW9jS4foMrXEkA+RXE7fNL51UsImJfsXyLU/1EFcHzC1ybfukqiMLtYlxzDBUKaAc
G8+0bgYvA9eRdfdZ5JMsFFmoMZs23E+DvhJj/4M8+PYU2h7gRP9yktI7C3c4kklzTnNi1MxK2Sua
iL8M+DNrftJLZDzNEWDJLVYddcfx1rtIevcCvjp0eS9+hKaFgV7Hl32o/K3U3L7cxDoA4k3s8tTe
8UaHGz+LBUQWhV7NaDc1gSQQRDTWE9rBVRy/5bjFSJjyCppYnTr2gshNWaT+zormd4yblJ+jsY/y
5mT2bbq2SLXIqlSxOtn+RZ13Z3Q7ehuW3XTpRYB0OXitTYImAsLxNmaQvrW8UT4wgI1T1LuEmeV+
4nKwARDU11ZbORBn7qbdujE5NQU6AyE7NThjbOxg46IYVc6BwLFzNfu8wYKhlG+iJ5s5B1/S+Edj
6OABR2wGRKlNHhUW7L1pub+FSIptvYhlqxTW/EySRe44SI6q4qUw1HPX+Yj1nHhjFw048NJnHaR5
2BZltdF6DDgtW+narUjRLJ16xnFjztt6qLOLvireeiVuzIWQkkocopozcl7P+lj11nOXTGzBvEeO
z3327Zocn9aoM4oElW5JzLygHU/OSIUaSfblYgpqr7xmvlIpiiQKgrvAWnLk9Hjlj/Tr7XIIAOlH
9VmH9UueJS6big63ep7HTRfKR4MpFNwhiAc8ymdMY+w6hd2iyY7ujChAKVul0YWd+UA7Hb9ifsGV
1614gHjm0EOqfNoYYXwZmPS/LEfeBK6+C9TAnuxWO7Q5mpetqJFYZCzdcY5apjE3w4Ij8pLoZCes
375TdOt0YGklgdu7nnr4qz6vMn7DU5ym+dGCAYXmFUOJcBT3XCd7o4dlBA/E2A1lemEW3b0jYdFH
E5dDFMCDkPCfszrqdyn92tQrXoYyNg66z7GKdlbFr2f/aueaxGdNg6sil3KN4Z7kULA0m9nh29p5
dhn14JcdP/M22dgB+gm8Oyw05taksb+pnTDfeJn/QkuEYe7ItZoWDhFaxaQzCBognCyZQgfTu59b
3lG71ZvHrfECh9KPOOFVTobCPnSGGN8Wb18JlZ0PIiCvjY1xUxfDZcDyBi451dvYbiBBMHXRia82
odLgsVRiAt9Qvw1FaGvo1S8iH35gMYQKYWCKcRDzrPPIfHDzZldUzgMYrB8jxr2r0lsYB6nPijH9
LjQ9MkmG5laXydFlfLrKM/MmJ/v1avawdWKheU4qPoI4JTqMA0dGpKmQGzsPDbu2qjuBEHmtAZZR
Wy7wgCDu1mOkd66b02/nUztDt5ucohTbjrlbfNr496WkraoMBinwLqxWvE+Tp3dTAELYV+6bjRLi
FMYwhRpNRJlb0HC1kVWupNm+uf3YHppwPJtj1p8mj61XAExxzfLxv2lUBYIYKgT1bxByllrQ5qFH
NTH5E/pxkzUjENSeyAoB3xfBqWlY6I0U4bf0e4BNZVHv7WhuDyH8N4y3KSdeGnFOn78Ho3yhLsZu
TM4DuwUx9IzALcCPIeMMM0/uIBPQ4wvj97RVaKuqwN2bmgAmGroA6zxCNdt+ICdNejAibVRPlc0S
Wr+DRGEZBM8yFWgbyae8HAwa0m3riHuEHBYmJsPdemX7pgfmfyiLjkgLnntlA7DVD91s3+hO3gfZ
eC/g05LHQyExlN67AwRSyeKtYSS3M4PuZ9GaryGwD4ikejygBfYOWrbMyaPqUnuoU+gKDesyLPKr
diwrKi5Svrw5JEUCuDbRgZRqRfo4TUN+LqqgOnQmI2P0ygRTRd4Dtrz3vqlByjOkupwNCRNq1OFF
7zXhBRAeeLlLMm9QQv+1ysD6RobziczQ/6B1qYvKyGSXFQeiAtjvx+zk8LpugPueTSd9/3p4/9kI
+YPAZdSVB9gLIZ9dqzPjZP9cNoS8OwN5tM2wTyymYlFkZP+ffmcxPv09sR5nx5GqC6ND5NA4LgJG
C12gnlvMyQSyeD8bUW7HTv75+uI+mcR7y0X/NR+HtT+7CUgTIguz58RCsVLkLBVpjw+9qePtUHW7
rz/pE3Wy7X0QkfAgRbSQ3GDvZcwSyKx9dDNAZZUMc1h+tJ9MQtI5Vngc8S35oK1IbOuZ7CsZ/WL9
sNbYTmyUXEwtCtn/n9f/QZiBNmp54/ychWm498nJGplNbqDfMO3QzoOVkPzw9fU7i7jhH1IEbxEM
/HWrtZOTHgwQ/WCETBNpYryhnSK2VkSvRLpdgAEkzD3xji2J2myiAJCCvsLmWdfpoQ1MH3Y4Mxpy
gAHF+zaNSgW1QdHT86VDfpHOXlBV3ppMx9aOiSbSZzSO0cFfx9IhflvSyNOBfMDcTYqZV2+gBJ9J
9Hp0Gms3dZO6GqzGQ/TaMjynqnQ5wVRl8BJ27VF2BFDF+Ofo7iPLplETIdIOwcbR0dsEmKmATal8
s6AjzILfU0sO5rnM+s0QAhFw0vibl9ESn0j+vA/akSEIAidypT6QNMje23vmvglUwYLu8pvV4W0l
cawui9tUGI9TmkG/Y3erS1vT23OzrReQZmVx6IHuR0CPBwrJwo2wzsHBbIyaVBcJPAB0CEEjZhaT
T+6T7Zc0WOIZc698G4JQXhU4nagkdoBFshVRAz5dsREikpPwDNdtduKwwl/lkMjCZeomJsTQDMhN
UcVHi+GH0dGGs2mJPwgiabYDIdcPoAhorSaSEb5oiQEg4pNGB2wHUqxCuY3cjDweunEm/vwmXgh7
YXZIw4nzvkW+IZmIT1GnLrImJbhSE4FIoJJG+l+U4i4zUsqOMWYq1ZZ3pqqrI3gFwoLyCtcFk3IC
SAzEibamn2s2t4ZBJBDSyoaw7vB+bkYQIrVLjAjK2rXdEoHs0LZc+7U0V0qPks3A/eUrx13VdWeu
YtJsORiXv6aiJRNljFZWoS4qwSEvQw61pkkrdxYWaZQciIHILAAdg6RjZyfc2sgdDq01uztl0AF3
uPm7uCfFKlJmt2t18Eoi90CtCpJGhP6lcOTPpJjFaZLQUtIi3puuRZpOgOeuwcm1SiceysiNJVEp
83cqJuuzR/GDuCgW/tzHzWDsRyTJHBML5tKM/VXW37cKIxmz6WRTwuUVk+ltsyD69fVS8om42/sg
McKEPhGdAZFkcINxE/eM6xyFwDJsnJNKGXz1MP8uBrIpiaE3pu/UY8v//l8L2Ifddhh1MXYDPh4H
6unGS5Inf3nGEiQgB8bd9slBa7tFvYavr3MPisDX69ab1Tay+f2+vvTPJGzeh90Yr4ZPH5on3nMz
kh67/FcUTL/YwRgRFrz4VosQhPaDvQsTIsI5FtY4mqC/4D6xL6Rklvv1NxHLFvGP2+F+2KjTgfSB
0h3iQ1b7GzdimpIsavCyS0+qrvObAR+d7oqGqNbIPueZlewF5q6rYhofDUuSFRBGZy8HUF27zXQB
z0gxGs366z4L/6Bbs9YFLMmNZbrlup5gIATF+DzhKFjFhnC/qaA+2f/dD/s/WwN95FIVhwFkHHaL
aG+P4wszIGIOG6Zmsxvcfn2/Pimj3A/bf55OWRvqTh/oLZyrLkyXjtdrgc0bagbdAqZxf9KcPuXX
H2d98pL8Z035a7stwyhSTa0JBGBeg5L4hZwl1ABx9l7E7Y0/1XTic/N2aEfgvGNUXdFFI2oDkkVX
NX+aIkrXxB0esSv8nMlegh5T2IfSd6Nv7sdnq4f7oR4wGiFQDDsBKhUlCIwb3gMSJIu4uusR02Bn
8UFfp+QYkHGyDnxGpt/cmeV9/deD+2EHhTc6Wovi/yC00YDwheDl9MamMWqOUBA7GDPFfxJkF8cZ
j9IqrJwn2SbPX3/6f0/Wvz79w6KZOIZfjIq7XywGH+ToaCPD8hmCWszwJ7oJgzaBVxpORyGAKDIM
kej6kNUNWZtuq9wut3FFlsSc1PuiIhrP7MbqOOmQHC5jbFamVMxF5q7a1U7r79AmLTDgEDO0MT9O
QDtouVLhkrN4suhncVzH5ZqkYHGrJq9vCRz9SefmjI3lSQcpyj3yaZkSE2o3OqbetUTFFe6wX2JQ
ZN5Dg/T0cBoG313pGi6Vxe1cg6t4YgIid4SG/dSBc10YbEIkaTQbYTKfCBQsY9UbVzIEb9PWep90
yRVkodeoGK+YNzf0So0MVFgPqsPUxHXhe4HfGl1hGfz59S/x2QuyLPN/vSBohtB0Ky8nSxbsaVVe
5J3Z7HPLuDA7lNNLtl44dlfMrb5xhX32gR/2D6hs5QB/h9MaR9DaMBBDBUDXJ7t8bGNvUw/JYxaJ
cO0yKz58fY1iuZh/PW0ftosOWNmoyiSFPmAfUZeOayyY1qbSPb7HkoM/9VS0paa2QZ7rdNNIUW7G
IQWKJWmzccvLbV/310Btlnhs1MKmbRMO5DkPvRi8A44WtEZqGZYM5evXX/ozb4Gz3MC/fhnMjv3Q
0SY/zKl+LHXpbNppeK2cydmiZb60q/8myb8LgpX2pH6lYHzJz5yQYX2jz7aWNegft835sC0gyNVV
VRNiIBOX6gn/3kZ2nkspi3y9sehKFVhXm8C4clMCzpTlPad2fBwRArwQrvWaOPAiY1HffH1HPtk7
nA97RyBHze7IKZUwhohZc0F8EGh1XBZP0BZhPLZAYrIhv/z64z7Z2Z3lz/+6/zrorbR0K2NfojY+
eAnFW5egnHUl1M46/+b9++yiPqz/yH+AVeYlQRF5giG4tP0tMN/6P8SjTeVMa1K+SjX8+vqi7E9e
v//OpX9dVRb1XQ6eLcegLB98gzPhmGY7x0HcImFFBGZ4lF5xlcr+2CwmlQFlDMsClV7ftaQZ0g/M
+/xJVc1dWubxupjQP+ezY+yX4QTDZvJdsqHc5MuIYjl40opjvO7WJdI3B35mS3j6ITdQoKfkP6+0
194jDEiY06DDbczHec7vLJteaRELxJqMHVFbN3++vvzPttv/vC1/XX6Y1SPJapwbCSNoGDAkF61h
nsQYSpqPoJk6Ao8TafxuyuE2jsQ33Rx72db+9SZ9WGVr3LhamTZ2rL7axl1ygZiTbpvhOjstwQuH
Jhi/PKxu7TQM9qgVYKDWHlKAaPxJxsPiEJWw9IGe8YC7d0HmY2SrMKYSSEPwd+oy9rGfm6nBa2BX
MdNHCJJFh2qLTDCIjaDuSnIgd4Q6vmTVyNyPXsp5JA+XfIbumyrys+Xiw8q+oAUMdlX0boSirpII
6ms9t5dxOKjT//nzfVjIJ1s5Y4iJDQq92+9ixodRjl59WAIC3IcAlom06x9zn96rNDK/ua7PVmL5
YSUuc3wPZRUk2EeMP5w7b+dIPowG+uKiIIkdMjDwZmldobIAPciB3yP1E6NhaH+zZ36ySMgPC3HU
+GNHthRn+zmrMeYY+Q5x9KMazX7HErXteEW2LoKa/3Pllx+WWmOkQko1jspCuXgpMG5IG0NIbJ7G
dEwu6UwDlvWYMk3kIhHGNhcQidV13TnpqUKcvCYWAtC5cKdvFuPP7sCHxTiyyWaSWvogdedzJAKA
tgGyHsM5DJV8p4amizL76vDNc7YUwf94X+WHVXkQVSADEzsj8nlgq05V3pN0pA61pS7RMr0jJXTW
CVzglezM4Mi/b17YC9q8crqZGQB5WFNpiP3XX+ezi/9Qqs/zRAz1aKgDEDMGBKMzbaJQ9K/GbOxa
R+Meo7VzPSOOXH39gZ9wS2z5oTxv23BEp6I1mXXmw+ioai/9qQDjKy/L0IHJLAJQcIX4hcDRWBsu
Ok8AFhEacphy9Jq0aT98/VXEJ6uK/LB0zrx7SQq5/1DR2C8zHyMTcr91Puf3M6klSIso0+DO65WC
IH9OSVIF348KPZXYk3S+Neg3H1y7FusysOONnnNv13p0kpPZN9aD7NUGANFiNWiiAwvxT7/v/RNh
jt8UcsL5pEO08Mj+riTIEe/DEdn/AVpPuh1c7lJr9/Y20o1P/7B+ywN7YlwpiRswvDff6fVtkOGp
6EV24U96wlGcWEe7bJ7GLr/KMKsIfHjszWCOm0JZbKWMVufGBbBg9kwkTOQs2I4YD2YlRnJl4WCx
Ru9ImuO7kPx5pYZi6zDrhMt1zOvexP7C1CiJC4JkKvuJAQoqnrF8VcSoI5+o0AnaP+wl5tJjsjka
nb1R7fwjNiFGFc1CgW/67DThOV6ZYXKLd4VL8xuQFAnaxWHotkgb0GC4/bwPMItKgsIPjtucZdIw
aWMqXES9eyXyRO+oese10fVE49p5wTFQXZLbEVBmeP1DQsLxziv9W/q9EN21tY/q9sqNSUtwAhpi
K9KL4AJXZ0uknKd9vcsLA3x8c49agcNG2FxNNfxjYdRnISrI3aCj15auz55AgBR7mPP9IZg4hmJI
GryKyE53XE88RmtHx8PeCLgrjoG6raQfXuagaAlSey/H4K5JfecnWK03r1Cn3PQJi4Mfu5KgXjdI
N9/Qkc4bv0AwUfiIaAoaZNtYhwiq6uaxzetpN9T8uGoiLqCeU4S+nF5RFNDUd4AFU3BxK63gpmym
J3Os7ozEeQcLiiliQH/Y5VA2iGUv1p6B0WAK9b1Ic4wfTvAQW/jksgQZW2uJXzOhVeWIJJMMB2Lz
Bsvf9zk+cQX8XFpYNQqG2avZgloN/PBl6tBlkylO0LekNWyUj11PAhXagX2peBDaEAGB1aBARXNH
SE5qn4QgfwndIJ7A/saLp3Oth0spmAcs+qNiJo4qFMadFYYAHgtYkUWCRNFZnmqz9c9tRFCyF8/B
ZTtkFw5hABvSgc9t4GU7ptEv7ly+OMtd7VGU8Rs4N46voHgb0Utv1vGmi5qBKaR44D3LYeH3T0E/
INWayGInd9zzCXIZKuteOozt/Ni+bXMtLghKy1nVK+Qt/TL+IrUZW7rTX7Vp/FCEDGTqYZQk3enH
ZMqGTcKomoB3tKKEf5Rbpwb8LM3slmCd21R0cFi9YA+GggmJryHzqfrKVURn16V3Qjk/7Ju2zkgC
4j+LKbw3s7TcrQkjDTGDvyRUWb+rDhkFVbW/7UMPlzQpaRtreYHHRbZgmEgx4fTbW9caLrK8OGHk
wvPpyvdRB08+rqPThMpxHfaIbEan88/ocu6+Xpk/q6Xlh2KsIh+lR2/Deczk4DkI0+Z9jY6JUZz6
cgLUPjl3rW1a6zZ3j4aFMufrD16KkH9szv8dbf6q4UuX/J7M4wijedPZqKDfM7tYAy8+mVT31NGJ
v/v6oz45LdkfCi8RyHoWpY1qHx+el0avDiqZHn8ua2rDy5H0lzAnrnXmf7PdfbLV/8dX+OvaXFXB
AOrj5GDWOFNt/Y5etEaUPZXkJNTRcaRRB5S3+a5m/wRIZ9sfCqsa1XFo+RPJbJX1rgrY152NBFGk
BcgOC+rRqJB+xYrHvqyvsOldFtJ5jv3unKRQthnspaQCd/EFqb0jmdruNwfV5fP/9SN/qMDaecxz
XwHSiibTOJWuizCxwKvMMtXXxCl+/ft+9ih9qKxq9KBeHjHV12OJSYjZVN2gYKKdcxk68A1jMb59
/UnWstn/64I+lFQTIgt6qBDnZuH34A7KHVw4BHz+3BFCViU4JFAIzoP3YLomNOyqw96F0ubrj//s
Qf5QRemyyhHmCx5kMWCzDuip4qe5sWLCfjLtmpveh9/vIGwvPEq7rz/0s4OT/aHwGQMvdwbhgwyd
XfNazAAlM3SRCNQaoHs6K3e4KsqjjT50io1HOyy9XdUyFBmt8P7r7/BZ/Wh/WKWQWdkcSxYr0eC+
DSNWI9zjHa6Sntl04FLGO82rrez2dizEZSgAY0712K/asMIUGac/JxHXayKMDcTaGEmR5JMOOPTR
yg6QSntT+V52ElAQQlLDRDw4duKezvo3q+wnP5z4cPb0I+ibkwu6AN3UDz1EzdZx7xG+pT+FlA8M
irBi1eb7NzdreRj/8ZCKD+udhdtHs9FFh1zTwMazxZypC93j2FpQlZYhCVnJ2bpNmUXHlrvvEsKZ
SBbVG1XjyGbvK119lnU7riwj/OVE9nM7+2BolwF4mT17FWYDHNyHyv5uDPrfmfRf3/nDWXXyl4Dj
olaHrg2IZNDOG9Tbmm9rv7q9c4GL5URlScQn4QiLohwArO+vPdSRSey8JC49+7gloW3Q1dGYI+gk
Om33mYhflcRxHOl7bMYDM1330c7Q7VPsIuLliaJCFPd+FvxOm0jvU2OcCPvobrI5EJteBY910LoU
vEz8x/jYgW/bjoOPS3/5RCMnXEgDI0YCqcYLjG/97z5N5d6yXOttKqjWaKJ88w58sqn8N7v8a1MZ
NbRTmdDjh5+Dr2UpslTVNutk6C+xgKwNFvBt5jrfHHg+0/j89yr+9XltOLuSvmFyyGmb3BBfwUk1
wzsho+SErfFBuSbUF3u8cQyATEluyE1lVshgTZqO2Tgegrr83Wfq3jbwv3z9aH9WrYgPS72rWtua
wyY+hHPxoDv0Gkkf3ceTeClmUvtUarx4WPm8/3F2JruNI1vXfSICbILdVKIoyZJsuW8mhJ2ZZt8F
+3j6fzH/SaFwsxL4JhcXWZUlmwpGnDhn77UHVInkfuZ/+dw/nDDmv7b9NBu4yJQMPJMp53LckHky
V/LdW7AesCD1R3smIPP/+DuavNb/ePCJ5rRqKuPyUOv43h2rCaO6OaZZTo412bJPo4Fmt+C9aDs8
cZW+/z9+7r/2eS7NTbU4S7Q3VrGrqaJ9M2UfrrKeSRdxAvJfPJ52dsEociu14i/dQCZ+f2gO/JYH
/eMXLgFHQEhIyNXDQ4pOJyoCgl+NTcLS3lmZ+bPK8U155EPsrVXt5JNlT8TYM9rKZaMlc3RTW/q4
8aL02bAs+AaKjJO0yJagyga8FzZjIZdlQ/QjgjM5uXZgImxmEJCC1nDWv7oYNEfG3t7WjuxCLoAQ
9D2A9vOUEmLYfk04bAvGp24XGLK/IQcWhFvBxWFKrSOxfsPW1/o54FK/bOaUFApu8IhvO5JmG+DM
lyHP3jFMIyBoop00DX0jOivamFn8porV1sqpGqKDkbtUFrfszBESSK6OHvatzVy7X705IUjX6VWB
Yly2Gq1jVNcnp5yXlasCxDldsdAeF37LtT9Yq5D2SrZ+fCo0+Gdl3EmpTgRXXICV4Z5b8JnkY+OF
vtFcoKwlGGnsIWgwXJe99WHF+VeH+CdI/XxmVjRexGRYRCqQfz3ZACzJBX6pU6sMcDvc4YycKLp0
7NZpRmBm5X6PQn6R3TRvCQImXNwaHuI6Mw5Lg6SECTi8oAoqS7Xi+2xijxlR7T2h9VvZV96uGXqS
qmkSpi356ojPFLhA4ymvmmeZ4OekIc65byj96lvDshlbfDaqWL66AfxP6lP6YnaOAgLVHo1MMv8w
kWAQf1W+pmQZkZDVb4u0ek8wOO+7dHh0nfbFEhrIjqIixHg297nlv3oxw5ypzY8xXVnyQpYiFLgi
tsoUH5yb8FoIijlato2Cjw0CpoDClaWB+ouLYitNp8D726yarazH/Y8QfsrKa9S0rxmESuoZzDdR
Rtpt3/3SJusOlWgazNXyGSmAMqgXz4hGKF9t99G29Ytc8FcQ4oJ/g341pKBfSec3G92f8vu8Sj81
od/BH11jkIgakmX9CayHCPGUjPiBvIU5pWhz0ro4molDgLGqX6ifkNTUAxEvVrzscC9/llqpbQkh
b7Fs4dfE1P4MXvc2SvozYJYplPEEv1o4La3a4meMqA2XxNtYx9xwrSrfdW6NGdQfiFiGobnPKzI4
BYaRDdjI26akUrWYxIbG0n+NzvBD7xAhNuP4Wi647ipNTcfBwBmFGSvaDQqARp7X94B9OjoM/vfk
LITXe7qJkIy8ICMFn5JABjc86z3q0T7LfjlZfacwZPb6Slp1sBgXybnqcL4N462W0RjJdKwf1mRp
TypFJosqtdhFWn1qBQ3Y1nO30YCWTQkifwsBwor1sOTO8yAmXIMr4VkjADSnexFZKPvsAbiHA5HU
jH0TYA4cgsJsQJQL41GoZrpNM+x9HFyh6rgciNHlYUzLkxEN6UlOXnPpzbbbqqk+FHnvUmjAQBxG
uhb5cI3rmD5Nw5HqeymB2fQKm9pvQ4wUxlZLvC9wzA7ZH12LWgJSnFAC8xNAt2p15Air+Epk2eA/
jI5ymIzdjNNpMw1VEWRzXhwLHVpECd0Rq63ASBA9zcPwy54Nk+TyEv3/LF/wu0f8I+LXmwFeq273
5zjTxM0AUeZxIIcm8/lCBfSdW8KBMAdIH964pWNSKp8BBOOhqQmaTqV/cZX2NFClkx0wXXChgESL
e2eXS+RJoxye8Uh8mOaqxkbyusU+RcCxn/MJgrzbuEKqmtT47wwdsa1jrehh2hU66N1NNFhfoIkf
vZiOTFLicIiWkpC7tMdzTctxrwxxxflBdkPp/xjtVm1d7Pz4blywg9ZIrNRyimMGn3aJS2dA/Rh4
o458hdHAdjQBQroionloVt2O5NnPrND2NcizTWT570MqKowv+Ar4gbBnSt1gnGDp6DxaFaT6jEu2
NoazX4qLNY4EpPb53hDyddB1TiovPjuxfCp1Mn7njPhn39VeGRd/G31CBwlYfrqUt+yOzFTFL9Ip
oyBROSH2Ygwp0S5pyi455UQ49GTFb3WduOmmsz8WwHwg/qG+22jOBJy+QArvV5ETk5OyFFutrnaF
0SLY4AlZbnMg9AjnYrzgMCroxWKS/5VZZbybSIzBN+c9mV32JEtC6kobM/zUf5ojmfOaJBRyISNp
G8VaBS+KhhycPBHEGS4oaupyS7DM5+z5dN8SaB0oiYm2UTV24WrkjMERQ1oRGXd5S2RX7EV3Exk3
W8R0GHw0gIzqt3RHEuiVCSx8C4K7jUrGq7TgNTS60x5KLblqqw0a9OuLFltfeh79LIr5oi1uszN9
LEA80YwoLzRi/KQCp/IWuM0njRrGf3Z3pmlQsQyRrw8LjFlznr/TCM5MIlBsjLJ5587/+70ogsIl
HXduxvOSj/4uz+jpexq5g0v0ruIWtayL9pqeB+5wsydSD9sa7tv0rYkBX2aL+2qYgj5BN3qnZay/
tKUSAC7R0po+dYOK6u8uHnlyPRF2MxgGbyRTvTZnm3lN6W8Zznl3U0sYFqei3U2wVljbG6LKdBaa
/2q4wBPoEf8iR/0m6+QPWfo6ja74ZVyiLrR942xF/mvd4+Ap+4qkcTqbVFK4Foc3YMASZonwnkoE
K7sOcBO72kD+aZUgMKrO5dDTnMdPG+jO+Mxw8Ri3+OjE+lX7OcoR4s3TFMN0v5RmOKxF0OoNJbUL
d9Nsgfh02chO2GW/l3a8ad15T7gfOcDucEO+BsdHrSEGwX7DS1Zgc4HnoS/dc6cs7NcziHkNtsT6
oybdmlxh8B6DvH/I1ozxQf/Fhn+WDtwt6ULp0YlY3iImJutzsO78AbKHNLGtEjdZ1ElMnxXgSJZg
zLfo8o8lR5Vjl8/DGD8QJfkw5hiOfN7tvS31nw5GVJ4wyFWK5RNTGg4vvSRksR6PGvF7Vey9W71x
ZaXsFsCibCRtEVal/PRL6xcQDI7hISMTgySpxn/P2LICKZHkTPxp2ea3aW/YW6qYbKvE8JMAwJm2
s3EYRTTi7MLk3IN7AKyY3in0PNuq9y45mYTgSk2CByM2TZN0UAY63E5L44xV/lpJ/EbK4a2rBIUI
Ia1mYHVGd4kztE4WzIRA6wEvjAWOwN9vcrpAnZmjxthbHY2m3wzmjF8mtaYuVOv+6DHAgfM3xkeB
PT5guFIGiVM5B0gvMCicFbPUAv6B2aYHiIesO7Mu2nM1DjB0fDBaWLJ/xEX1qeXKCJqa+WzScWrr
VrawtFxz9a40sOKwnnlVJLdW6ewXhUQ5dVHluxajexPorqsVGN11G71rOb5kDHPp9ln7ZrXs5V5F
ODebYmfP6cV2i+oCHA5iZOuTPZhDs3Xbg18a3QOXuu4yDpN88tKFTm1dmcuutEnD0U1rOg0dMsY5
tddAlLHady1DjgyJ6dXHS/WI835mSOZ/yyhbeRHZRTh9EuJC3nYpBhTPkym3DJfuXKFPWzRqrIH1
UfvClZt5bnXMxdI4LmRgYdkuMSTP5AAxOJkuQ1Jwy3ds7JUyhSUWJUgKlfwlqWRcC92t4ZEkzZij
CurR/uzpAZDRq8BPmxB3ar1faR6av1Wp+xrr3skseIJxQmMM/wn6ZtorwaQzpsqW6slo9Og85lCL
TJA/Dkzs1IuinVNHeUiBwrQ2HeIACtlw1LPmnikRYLgu+lHYc3wV3Ic3+HnAS0BPCSsOqq1rRs9G
1cMJ6tSjhyBWS0lJw6AB7Ld87jEQbIi6Nfbu5AGBdLlhB+jw6I6DvvBtRp7jStyOSv3SVIiYvdg4
y2J5MZOexlCKp4Uc3h9J6hDWnucPpeTrJnl76xveE/if8lFMPvaVbj5j72SmYwzekSxfFA2wCwAp
1u15ihBH1QBDiEvw8pCVhtW5s9Q1Nw30nWS4hZrb5g9imD6mUSyIUak6E46hc1uOzG+c7BGViM6O
1bMvEIS3KVl+s3D8oOnNn53Ru4Rzwnbzmvkbsx0gBy19nWZvWXn4cgfx4RHn5putgKIthfeqsDjs
x5lVjXs03daZwjimac9ZM982yu1Cap+vSjFYSyL/yTQFrXzH4Y9l6Ya48+fQ6njHVNo+Mw3rX3K3
bKgkG6Jwl4QeRcdCJYhV455RwRYh4BadcPvdZdz92pwqW0ko5hUPiwKq4cw3euSRLW6LJhqAqNjT
Y8Hz4nT3H7icLvtKIieAv/85OFEUuAMJUcJrKC+NfthZvYkql67wMdGGqzaXr2q9Wxbyp88qtsZk
1ZjEP5y4pZ5K2p0zdXTb2g5HKpcNcT8aFlbNNQcxTo1nbMSnySRe2ei4B0PZ+PQ0twIbX0Ix8ddo
mZRjr7NmFq0m40MXW+6ON503wYnrS8bKdmORno01LSA16m9dlkkg+5jfFRIKWMBp3nN4xQc5IlJm
5o1hOhkzLzCZp7K1tRN9w+TE+rkZOVZ2vdevkRvovPycnHfi3w128/WBmYt5405uf08CIKwulLhc
UtNiT4Iyj8ZUUDEY4bFyGnoAnHi5hvvSJqceTQCTw5Jr0avpNnqIK4O0as2wj8gL7vBoAn9acjLB
ICDpPLw53aMsg30ZFbfGbGunurWc22Ru5dHp8quPEI/auI/CIauh7GNSesGHP4WT1nY7XcUfc6rd
kZls7HRw3FxFMdoXOnYmbzWN+Y7/ki/ESduwbCzzlf2YXHgnPvpehHWJu6bpR3uKc45T7Vku/pON
ABC0yXvKreIC236byvHgNf3BMSn2uj7ZNin5ICqFaND40z0sPosPjJu9YZIIisO43tYJ/DmLeWwF
Ik40CY6morzawI2Ai6zCvgNl5dZq21eHpui26Qn6sPnCBnu6lItRnAflXubcN7ZLKg9NVN007S9d
cyFnzn76xXxZBXZSo7qYC3VlQnDxhkE7FBXv00r50iv9Zklr9B1cz/fAjaaDKimbgCzW+7yZfyD1
vliUnPY62hlwKWP2S7lYACjRZ92/ibUsDTWuOVmjF2G+0EooOL+l6SrMpuCRpEHi8pA3w5ZD+qUD
48PPkpm7NBevZuvyF6mzEDeo+6lB0MGCuS9lFt14DeZkdtpnQTMccaF8i1aXcmsJ8jVxYL6buX4u
oVYddQsDZtrV2q5y8yQUfddextQhG50wMFQGgOqdjT5Z823SieWC1ze+6hVVKM6U/j6Oen8bwai8
DnCnLjkY1LCyvLeSXtZ2VcJwm1PdM8EZPH+ScmbwS+3JzNYt0ULbazoYvIoi00NaFMYxt5ZXUbRP
82h8lk4/7Y0WnlwHiYB405CEP/OorLkPuJGp1xQ9TUhE5n0/pw+1xznGeGIJjUh/mSB+0ApxbqKy
ZHKjq/Ls1wt3T5uiI1bq09GIUp8JDEFSYjrbNgPUzLvEkDmXUCQwG/KmKASXZq5uaCw056Xo7LDX
VRbOtcqyrZ8Bz2hiEIBD4iaXrnVfGCTkgRXPjyQcUxl7DkWzVVhtgNufa44vWCmDmzUXxxHXTjen
i+va3pshfqcmLJH9lHc1jMWBlGJnXeRiqNGX0PyZ/TP+DWI1i2V6jRc1h21CNVX7yts6WPJ4zUjE
WPeRwMIKGU79SEWpw+uoJkI5p3SkKLf7EiY/BqoCTQVe3CkN43H0D+bQaYwjG45sduAD7baJsjwp
bjQaDBBLoFy0JgIJUv8QpVtGjP6I+wpW0+gAW6ra5zlEYzgETBaAbBReIx+0jI67jtYh4JeRR59e
+4o9hG7nTiStaLQwUiGfqjhyd27dJj+ssn93LKAzmsndalAlq5rHsm/AIcLEau80Yeg7Veh8T2Xy
KDlNgkZZP3UPo2YiaAfXZeue7DI6+hSJG1WPqCZLbuNZS66r25IuMkf0HSttDNmQHJSUyJy9sk8C
pwCeA5DpZVDqkBgaXSKnguQW15su8XfwQ5YNHMlvX2saCKn819vEeHEdKqp+HN89i6tJmtr8YPXX
zA0AqsQyBH2MkVc6LYRckINpO8lH9m7Ajwo4XZSshOshx80r1RhSZFd3qp2uixm/NJ5BeImftqFB
Rc4bTry2cjJA2mWW7icjzW4nn9O+0UiaaCOqqWSiWheoZoYUgwW+1pxvgcMK4cQH8hEcUCkhN2L2
30EgLYihXQR8+RLgRro2wjqI2gHT6slxR9lSAPGdg8lY5f8V2NOF5uhOzJkVmHI4JJhIt8B6+y2r
g1fXlT50GHMdP8QlNwxcndBzv+xZPVlL9EtyepCHQPcjKborA2L0FO3E6mO2yhrPyehy6OC2Zka/
CPDa1hgU/SDbP7vNqG30Lj8RFC0JBaDvrNizGlT/Tw6DD3iuLnjMprR2iAc+Ra3FIRHe///fqiN3
2iaglrYOCDn+on/n0r3GJ8glhx3L8JNV0FhQ4yv2ABEb9r0o8ETNhUm/MgcJqBS4RKe99N7Y7rMe
yYsb20/OCKli1hruUfFtkWT3s1/B0klYXBpqp9rE5hbpn11UPjZ6/220XC7LXDSEqINOWK+KXskt
nUbYamAwm9ArymHfelBILAi4kEP2cz+/a7Xza1gqbzumZYqhl7a2qfrbup5PnZFrAXZcPpHp5qbp
7W96BnBKRgb6CelfqVPds7I+I8fZy3J0tvUaHaiGAZ0TuZS9m9yPjN4DmnzQKl1xa2dLEpAr/qE5
dC2shZ7NVHtvRTkNeH7lW1KtPU6W0pKZB+G5n0Sjf7uRuQSKZK+A25jDWLO6xB7hwynsKFZhtUvJ
mHnOfCbKVZFewXxyTkR+SAOGBYMHeMe4FA6rl76zKIq9Rpzz3ZTLC5SsEmqJuHLJXmVoywuvwqEq
8BdAgga408gX+C3PncQVnPkLueHV0AZ9190m8UQaZE3RmTvpfq61cq/3bhFqczzs7MY+Nsr8WGb9
fQHpiNm96U8JF7C5FCB3pujn1HOdtHOP4dHkrUW22mL1fDeEJpHBpejhkrskIvhHWs6dN9J39pJs
r2wiKXr5nSrnxdL6s29FaOFUAnQdNfWGNjHAlEbOF6LMnnJpfERC+ORBQMXfto64IZX5xpOs+sjG
FmkUajzVyOA2amQ30pkWhY0JO8GYhHb2UYTD8wdcY6f1C2gm7np1TLe2soaT0q1rLOPl1ucRQR1X
GwOccenw5owF/6KlF3IXD0MS5APHU8UBfkS63obLujHrCj994iqxm8bmk4isKuAYy7htRckxWde/
DmCt5A6wmWA8Db59XWrjTGHw2ZvOk9m4F5OHQ9daxMA9Cb3+nYtTsSe2Q+XzNrKT1jR8aKNwy2lp
1XAjmykthlcN9PF24aWvPO+jSelSYZN5T5cx+3LbDLJmy+lG0tS7Y66PtUDXqLvGzILKrA3ovhfo
QsvOFgzt1GTedxP2qHxJxr2b4nIHCSBujQUNZLyqRkmT5q4Xf/X21N2k2YqY6mZGeQnJXLHF5IC8
0x3QoR/d7NMbATbLNNWz76KGYYrhrN2zsv12ykYE2iCTW/gcH5nNO8DGTNOS0/zCb9dt/I5DFwlp
BgbYVqGyV9t2QTFZ+9WTYyKCBPu/Rl1yofD05sS1sdgllmMyKKN4X5rFC5jGXGLLBKw/d1Qb9cJx
EGfnyoJEU7jNvTFlN23Gy5ynA3cD3Yn3qnEehO9/xGPc3nayZE5a1/umZzg3lf5V1uawG6DEcSQ5
PCE5OYoOhomHEvngRiTRB6c2fmVkHAqSqO7Nb642vlGngX21HnwTrrFLsXlsUj/bkvoTM2egcBx1
F1cAmcR0n2T2mLR1dVSTFUNwLc2TjPxiT1s5u1Z+Z31IzPvHcoG1M+V5v6Evf4iK4RRNIj2OqGC3
s9uzXfrQGErINNC78qB3Rw3OGnBBRrkiZ14lij1TTwvJcEb3V8fmhOoj/Ql0D5CYDgQnLdl+2JzT
F9kD6YtLJw27wqYl2KEAyYfEPMQQtG+i2F6OSw3/ngLo0vaw60xGq4AmaBjaseiPBAzRUgfQHlEg
bkEyjUHjjBG6Epib5BwQkg44kQQFmYWxF9PNdeimwBWVN3rCJS6aVmqYBedSE6o41hbIJNUsCgph
6Wwg1rOXzByljA6nkC74jJ0/uncVulbTzdIDAsju1OS6tt5QcfhT/9JVc+y33/8vmrX0zlzmKGw0
VwR+C6qqt4eeeRFXv5TW3qDXBhQjeH7FYp6gKmLUMhEtZxpwo4bbPEyKB72JSjo8SXObZOQbgf2o
gpHdd2dHpMC7q5wYXcFTnPY6JxC0FPawesfUlrFAmZhX5ZDgQEUflEWxrw3RnfJEPrA++a2n7rlA
KhCuMWRci4s9xCFx1glk443s76rZfrOX7h5oaIi4xw1j8e7V50J4LzSaUMjmSL07P5IMOFR1mK1a
Xrnpa2HU5CV5FtTcmFTuI6nvHYKwF6fNrz2KZrZNo+RAEnfOCPMSutm4o/TKbp3UcW5r8NuMaxsX
+gd0PS4p2ilniBnakqAUTUBQzQVGWQhXS1jbM3sPyQBVq27njMuJ56Z0zCLe+iEz4WmR9LvVmO2F
UJGSkLjBmQpUj07DmGr3ztRUe2vmzm6kOb+kDv3UnGNxqNCobwYLzJ2vj0A6MaJyCJPjJtr51GoM
ZiLDgDi37HguMozG6jLF9VkO0ttBmSqYnjVPbTy8/f6bWdmhEW6zZ8vJqEiN5t5mJB/leLolIRI7
5GxuYJIM/aY0Jh1QWisGrjotSGI34pljCPd/Hvhw3o2aBk/m1Pts/ZEmc/Z2QORp/CB5CirfdQLw
BvOmjAwOK1+AM9FY1evHkaeiE7VT3JgFHeUegv0W4A/3GG1ekfAXZI8liLHpzVsYQIHb/rARY97I
bqWPrB8GigDobEQtBitg2abx+IuSGvQDx9qxtPpLN7uPRlJy+/G8u87UiXxcsmNVtF9uXj7J0f5R
6fRLaYpAlAYMRqOqoUVDpMgubY01vSV57UkMjF20a1nbva7ChYr8GF4X9hISLOpAS4klLtF2TJN5
7LX+vfE78joN2gWms4LfRq8Pp3K5WIti6OcjoV1i98uxMsIaPMbcBXef0OmpNSC90pU3aDA5GCwA
+mXmRlcYEUZpvyU+/Er6ApvSrwODuJ+xtSpeK0nfUhkfiUg/sFJCEluybTSZ8sGqCzwEynAPxC9c
RQ+ny8TtkXVgdytlvfqRAOKegCHLGf4ht/yOqvzXMtOYF33xA2C7JD2zunHK6YG2OwW6qb/z1tmA
hqKHLLUZRGjM+00rNuk6aWVQxT4rIK7brSj1Lc3TcdeP/fM40oCVIyj3ZnnQXBihltnfV41RH0ia
NY6RIe+hTIN0HzwM/Zq6aFPMECA2n6aS4MZxsWijstVk9OjA8zQle+TcbBId0Y1g2sGDi07zWl6r
Or3VOgnGbMXqouMNFxOuGK/FZyPTZOs7rXUgYhMCHCoLR1o/Jd/tbprlLROfeDfnzkKLFkC3bR/j
pc33mAtdMtzUTNJPhJ+I2oTYysUtd6sTqnWq6+ACw9RsDJY+ETD3qhhIc4ryb6p8WlEezZB4ec7E
QkwMo6pmHXwYbQL0xVYk2JgvCjhy4hH0CigXsyvyeE0ZG8vN7umsuQy9snI3KWTOZUtShWHH8hH4
Lik3UXmKHFkddVNycbKQ/UwKjjltw+G0CK72aYWAAH8T5tKS6nJ2L7WsPxJI8nu9tVSQqR79z+K3
G9+nMBekF4iF5mhv8x+cZ3g8bdUvIPzgExZsqwHZoSjO6cEyFnssIw57i9kZ19tm3pHX+wuE3kSD
HaOK5jnRg58uz2KKURcW+bsgiolJiEuomj1/6eBjN836RUhfaIEzwdcgqG9Li70NarcyrkXDGsIV
e8E2w8nh2kZgc6nLh4mBs3qb8qbcd7b55KwSrTqLnpHk2gfKZGI0ffNnL9xXJ2+hd/t2MPqAZzXR
UYkQa7VxsrwLpzkpQ3cRV7XqEaiJfPwSVX4eUmQq68+jUWMZa4NK5YipCh2fhpvflXF7HHOAUYXd
LMdeZXTD1YyuiUxVSlWG7Y5geg70BlVGGTNgdckxHZd4PvtuQYdg5VJbBSD4iYmhBG0RFI3vH0kj
ULTnu2d0PmlgWfEbINyVG+P8tKzBOyRrj5IoZHNXktBIi9Pb16SwbKghUaIk3rR1Rf4pE6+/ifVF
UGM44wFBI/zyZL5dkgGAQnusJTumTzDlxjeym7kfH5NivqeUOTHuUDi9ECZp0yri8P27JYt4lov1
ElW04mUcoaNoaWA46XBDL3mmKaF/I6Z6LBDENymX03z199j+eJpX26GVG/dqWAscZpsjrPDNUibQ
EPT2NhrNsxhjyj76XoMoCTRbhVzJNMGVYewAxD1h8DmctWZMw1HLtY1X90fVc2uQbvSjHzxn51uc
3GZdg0kF0RailBjYPXzuhYwhglrSRxdG8aOxp4/cg9vqy+I+WoxkO7o8KSa4z1mE92cU5HsYs0/w
+kAHmpHQz1LHqVJo+M1bkbzSbHAIjmmqUDJ4XKbR2g8NQsDIgsQnenvfSeN2NNHAOJIuCtE0N7bH
7Bdx5y96SfRFK/GUDszG+tSzWOLik9Yyci/HJauh6vEsT/FzWXVLuAIWN2XLi5DYpo06BFeYGLtf
TM7HAIUXFzxPMHaok5wwboZ+bcm9zeyS4ckp9GwPYfwEtxi7iy1va2H0ocuJZeuMAmfdCs2B4oQo
2flIzoOBuClG9JhWT0Ue6UGTepRi1BSoheyEQ3eQOEqROdplc1O5wytfHFupIx+4UO0z27pXsvpy
szx+6LBd4YNTfpgS1wTAi7Zp0ns//qIkXdW4/0PM/Zvj8w9BZ53QpfO46B9K8tu2QiZXz6/vB4lz
AO0Kod+FcSpHWnQ+Gh1Wm3uTT+YnCLJVFedd6dz/TdP6Bym88W8pPOwfzFRjdqga907o7kujGY+G
395A6D5jhKMnmXhFoBW0bCzvMHqqAL2aHuhbPP73w/iDbPu3Zecfz8JMDMesaOseGqcGdAyPgnrJ
3oOwg+5bthzv9c8F5fl/f9qfBNK/1dz/+LildEuvMPE8t43zUcpUhL1XvxGykW3SyXpchhHG+OzW
W3IiVIhC9C9y8T/RWX7jR/7xwZ6bt3mG8oKuo2I82I7uGcpPjmOVi7Ds0WW2uJ62C9Tl6+K2cJ1R
u/AFLHSznIcawnVk9+Muq9nWEtR/GyYPRBKojrlYgZfBWhOtvHr6lGN6/O+H9QdXxm/f9D9+ZJv5
f+s3KkYEUNT3Uex6962Wv6yxSr0S/dUo/fmWmQFkPPwD//2Zf5LVG/+SkrszTlraZxCraEq4sAYI
ev7Q4GdvRhOk8aC4duXTKt+JGitcdISUUw0RQiL35iBSNHsqy/5OB+OxcLNy+5cf6w/u5t/mn388
CyuiPeOI3t1HCC2GUn8c3PwhGuEwuqPY273xrdX6r6rrjjBA/ibn/9MX8C/FudZU+F+Jx9wX/rjT
kZ9JKsCtMBnKp6L4KnVz57XRXVfb1eG/f88/GYl+vzf/+D2dZqzYhsccd0LhbKUxErhgz+O2q6jO
3KSjQmwOTDeXtet813GTQX/m/Syn+WcR09kcfSy8g6w1+vToVYap+mXo6R1NvXRbcX3Ev0ukuV+T
2ud31bCvmnoI8kZ7+++f3/i9Tv7H3qr/y0rU4X7Hkyy1fdk1xH92N5PGfd4ep+JGCHKhWj2SB435
IirFZAE0igAHNvNyzekQyNZ7aMf5JYvaV+FBMvETT27nmWuuGavpki6Gc2TOQmiprWgTa+kQTkxO
T4bPlz639gl9jxPMrr3s6jh+yB0YPiYtVZqiw17QeSUMJAHA2qm1gXBbaUsfGv0MsjmN7KPtIF/1
yEvZ2ChTEalI2uqSEUXS91RHQIeIwtl6XvKNGoNoJYcy1jC+SGZkwjYbz8AvAZBmbhN0hka+XkPX
nhR0un+lM+wHBuM3bkWqMZC35jzkXLvRYLnoEdTRxMGD6JKQKF2c3IkHU3C9yHqTmbppho5B5Khu
KkEQReyfsIEZd3YJr1Jq9VfhdqgkqtIGGNp7jw0NBKaP08T/FDEtfB/PpAlZitvKcosh74yXaz9M
4hGZWzis0Hd0pe3GVGhaCaowT3lRPoFp5UWPZh2Gu8acPI/6aVNkznfVo9EZq+yTSKAXxn7TQZAt
SCBsYh/bqcyOdu+twtJc7Bzkmo+dAc7K0mzxF0PGH9wY+r+OTAwK42hVdnbI+3H5CeT9Q18Sym8R
OX8B6fx26/yvNbzabP7xEsrc6Qrd7zlmU7QqwGcbEKtU77NWKNRPZrkvKWOPGbLhTcUlIY/ho5KP
1iCTRUFXOVQ/NOdeDQPG6tiT7lG0uNxby5U48S3AODZJlJ2tM3tsfjRaNm1pFvzNbvqHE13/l9kW
j4XViTbz8M3p9QGazW1BXMMVL5B/jH1eCIjPyEqGKfvLof6bjfW/nte/bLQVM2TPJArg4Br5sh/N
9GlCa7tBEN3CB9IfFac+N1feZ0LdikeuovnOJQ5kjJAnpX1/tkw/C5FORwxqVcJlI7H73Zj6N8M0
P+lNfnJHBqmNVj0KF0u8MffLxomRZKI4o/djZp+J4a1/7m1MbBeI4ep7p6KH9Tujrtc+NZPliC8O
FSXQ0I3TxUS4dFgkMjTUtIq8a9yMdzEjDxaygRCcQB2udQM7SB0faGw3RKy43dbNs5v/R9159daN
pen6rzTqnjXMYTDVFww7b+V8Q0iyxJwzf/15qKrpsrcN6RRwbg4ajW7bshe5uMIX3lBGSeX1bPeS
co1DJfpK9BEGC7DT4u78Myz7r9fxv4O34uLP2Wv+/T/8+rUoJ0Qiw/bkl//eeFfe/yx/4z8/8ePP
/3v9Vpw9Z2/N6Q/98Hf4V/8a1X1un3/4hZcjezlddm/1dPXWdGn78e/zfMtP/t/+4b/ePv6Vm6l8
++O316LjHOBfC6Ii/+2vP9p+++M3g9X4X9//83/92fL8f/y2qt/y1/Bf6y56zp9P/9rbc9P+8Zug
Sb/rimWJhqnolqSKOvwzBOI//kj9HRMRjSaMIQGvNzUun7yo2/CP37TfDdbgcpuIqqSJisVd3hTd
8kfy75JsiKZlGfjQqaqIDs3/PuAP3+fv7/WvvMsuiihvmz9+O1Gz0XRJYWxTUTR6JibGdifnEyIv
QMlNlH9HrcVkoVAfIUpNAFDGCwSTV4WUOEndPIcD2pHYFV5kmXqAnSM7OD1QjJPnL5OLU4NwnslQ
mClVob+hKaasnmxQAKiGoaegsyuh3qtp+o41Hy7PrYIDThus0PrWw5w6cVwDbA2hUvdiGVJpfMaG
4GyOlQHlfUy/ABBVFKxcmX7+yqIODbwqfUikXdbP+VookBEclewuiaZHHf/KjT5QDsq03lXJc1Y6
mUQetLVTVXO7soYZK6tMOTMhazj4YAAj6oZzXaGRED4PVqA7mi5j5RFbLXrOI97ELWI21U4FzI6t
7+2kAFmygv6AEzddP8XU1ojUrIKGXks97ZpJPESZPuzCWcYqcPbdRqeiZSLLZnNLC8CI8HQ1b4Dr
YsXdDmeoYnMMA/pywmbXW/plyt1mZ7OP1epQ7XKUcmOPUlpyNaibPu5N19TlvT4q2nFSYDpG1rCK
pGyPSLN03lQjNEDkTbBfhJ6h9hdqEl6lGsdO1GcY19TVlZKa+S4wCMwyZYA7k0KgieY+89Df90QR
IAWlA82dDahrI9SOOOs7d0Y41pjy6RIjyvsC9KTXmcNFVmYHI43R6khncM8wQrCxpMTXOeSs1CHq
LsFVMFtxPWEvBA5uN4x3qPwXNANNnAC7xZ63nPeIAziIfIQr4JYX4cIfxNgwWc1xCqkkgELWTmeZ
ITfeNE2vUe4/Y/jGiBthFM9V7FucyhCHtZpc0kWknC5YZPxT8lK0o6dRZSeHpcyhqMnVVKh3OYim
i6GE/iYpOGxZyUSZAxwtl0jsUaf1et1sUHEBVC4HmK4q81NSIhFZFIuVGyyECHSiaNFw1ksg/KMl
XY81wPTQ7C3IRoFnLqQQPdF3GJjnO22eRNd6DBflWz3UvwVoMVijMbhaY9AP1gd0weUYCB41806p
ruoKizozTLwBjIlXIoPkgOelnh6Zb3Jj4c3H+muySneChLqRtrgWF21zrZoWBZVxAjkZSJnbGaue
ou4wGEu7+HWkL+6WGu7QM1Y1D0anvAXTlLuqoReolXvI9z1H0ZL6Gu1Lhhyk3bX1ddaHTxgEH0Rd
y12/n490zUWw3NUlo+flVdWFNyRH9Of79kEKxk1ZUE6oss7rCZLsmC6PhOcGs/8Mwgu6FSKMgl9d
DJ0OL0YPnlpdvJnN+k2dO/EccOZ+0FYZkj12L3XYtYnTQRrrHTwkze7x6ySw6JxpFiFldvgXRpxe
mSy2SBNkiOo2wIJ6TrfWb/eDj0mGGG38HkSO2OLDHFiwWo0c82qSxbdJUV/aXoPYMNGVh/4OLtH8
JpTilZaPb01KfjMZAEF6XbkSUKyYwnVaKO+dPB8ncVZWaY89swg7QtTZCxXFWJ9zwWl8kSZzcqC2
QzMZtuDNYCm4GFnjsRGljdUulRVVO6Co1lstgYgJG1becDffAxTx/SJbzTW1PLHScBFRI2pui99J
hX2cbUjqTTlWd9aUfKMS+U2K2tgZwGAAuiABqzpXSdCl6vTkIgGStR4K1Z1zzW1C+iOCkr2F2WJm
Kg70VSzKhUn4Zmr60ax18XI26gNVdGUVGXLiitIRs7/qkNWgYHSeSQ4eDB/PvhxGAfsoU+xMlbJV
2dPuNT2178HZa/QfCmX+ZmXR5ICTjDxZx6LF1OISjJSWrOPE3+GX3SKvb7aQ94b3aqbbpoSwHvB8
j0R8yetJu1WU9Lrvx2NuspZRiwToTVMIRlq86YBkBjR5orQ5mLJ0FqU9wLpiq8VUkAWSHU8TVCck
SXNpw676kQlUKJC6zdg155kEazShKeoJwrzKEoQalv4AFubOQP12pRWLSfDi4Cmb0XY046e2GRSv
mQQFk8TWk9AXpTk3RFtYLBLmZ3Im3ChB8QSDeImt6+ugFgDfF9sSHHY9VuRsOXL8EzFp1VtwcKyb
0kBrpg8vsk58V4cboVYPkVle5UwOyzk3YOP2HaF/MqED/U4uq9rVVHMnjdoBot3WJ/ChGQbNmsVP
MQjM1yxG+Z3fmzC6E1r5VRWW59Fk7oGzbevgCs2xR33MNDgb2bZefK9b2liDibOhgloVnZvkYEjE
tBMyjFtLCul6pbaFDC4tYT+mVq+u49y4iIry0oqj6lzFis5F7uQmkIXOEzVEkXrr0mjb7izEgplz
EkcAFPMOdIese+iGdppkj11SwY1oVvnYi244IKxTalztTfcym6BthimDKehrTqNopZtFqulZ0a0p
14gWy9kbtmjbIpgLR7e0B9yoMZmGhXgRZfNOF2kPhmP7IBiNvpnn9qHQVAJwv7+fOADUcUrWCe4M
8N0T/Ah1OK+KO4aKvJb7JHFqMVJ2EVUPECHmfpZ7BNJMP3DhzgFLlBFT0RKkyyxBOGjpdK1ZGy0M
LGCN80y7DYbfWALLQ24uGTzDH4A8cRQgRwESGJuvFB8tyiImhzIyX55cx9sMDvq1mSlgMw04DdNM
5yTBjEuwjsMoPFkx/ADkdEB7ycNNT8SBtr9BspE1Fu6Pe7IAYRX44RnGGZjUIWmyl6R8bSIX6vUE
YSQaELUMtd72ER61nXGJXZ4j1r1yw2yyEM3kskiR484y/xu2S7yf4mhxEKEo0Lk9vkerDsANKMbZ
3BQjh5cF/tEBJndHMNfyo4Prp725hgsG9JU7B0m1xA3RVcGHvADNFY+HmQLWppRAg8Dy2dWp8Nik
fXrg79PajzODHy/OweXKFPF1xZa1KjrTwU87fajCNinbdaX3ql2Oir7Wo+g6hkEDnUknYDN0JDmn
ET86cyxXmTSBWVwwdG087qUO2tvs98GqMQGkFsQc2hWElgfVyi8bNRTXhnZUzaE4Clr6DP+IA1CB
GZV1eKMCfKKWuJXCcRWnprCXVK4osSyuGwG4gK4GjiaYCBz2PvSe3gw8SKQ1QOjJoruHkDn3e3AZ
DfNBZHlu5bF9BqQ47fuKDYDdZ+LNpjEdSj3dAFoLAfIjHLtoqERSg1G6JI+uoJMTIgQVnRlDGu4S
bMvOtV6CJ+wjhPPxS0NIVr1sqHBJU0EBBz3TwOuiiHhwPvjdMC0qdg8ygJORW9Tza5roErYjF7Ml
HrYNGN99ToeOsFuLXLPKwmMeyNFmDkQBWyLqVXOWbGdWwxkASoB0eYL+lZE7dVGGV5kgbPHdc3yj
jM6yAVmgJjA3UShjYhsvnYvav86r2kZQ61bzW+Eo+Kbrd8ZMU7C/0Sah8oA96GqDOpSAKDKibwB8
puBizErTHafgnUoiLcw+ts4rS95IJh1ElD0iXAIrmaZauCtEzFatSvQQURa3VQQmV5ZwrA/ruHUD
YB+rQhU3wQCYLErCfBtm5VrGAMpB5RbEy5Rb67Rtubg3edfSp2yyeRWrMig1QzskmUyIZpobgVgk
Flu7msN3AYDiFCrwt+TRKZZ/RYO5KFDGsOO8U2ipA2YL53wlTOrNEBniFUZGL4UPsTgI4SxGsYl/
SDrPbJh2eBQLNMgWTrnMUt8GJghpIZtv+1KsbhMB8UCKcu6Y5ul5MBTPfslczcal2FWiLddGc5R0
uFRhlsnbLBD2vjiEaILIyp60kKQofo/kERFGoFOrSqUzNmSIwLM8mV7Q3CukxQDVzETKTYgGA5VS
a0TuQlHlyyq+0/JexckDDB1xL9gEEbQ8DpUloR4WlAgE4N1q5tdbpgNagRFaK9BAi4w1Qc2ctnsa
cuVqwk9QatXoIRZfCyXdltipXOBgKuzxR4+BYc67dojlm0Fp0DeO4ATj75zvGyjbOEFghJMNySY1
RogHUf86z410ljU1Wlr0QtfKjFfAVOpeHafGOs6o/+VSre2xkkZiIyg8UaaFDQMWZLXACg+k9HEQ
MyS6KBAdmxn9TtoHuYcmKP2sCj/BGpO3vflYDUg9VfPYoxEeHSvAT/AIK2RTRekuHyxpb5hACNNq
glo8CN9i2Xz3QVCsE0mz6OYmDewTTKvMtMMEvO0xoiuNi3rE/wo98lU8VsMmz4CdKmZueMooqee9
8QG/Hq6gU7miFl6zdqS1nHKj4uuxAza+OKLgsST1zzoYrG1aQdAQ6cPuu6kvN6loHJJeO8Inq3eA
BHRPMRDc7ssEGk7cbPt6fAorPbyBWzlb5Ys5x/p2nqIjaat5MaOvaDExHmdD5WGURKFbqX2cogDT
W/RHabOWR5+q9rolGFoXmQE2ZA6JqyrrsSoLDbiH/wqdJ2hnA2fvrjwmofmaRkNFoTrOXZwH6AKT
4IuyvOfEkteoWei23Fn1Wtama4SKus0Y0mcflNLGr1zctaN+nlhCxs1FHkIAukZ02DjrBPU9Ma7g
Rw8EWNFd1sXdeeYPTt7BXxUov2Yzs4IyiQv1oOVLKN4kX+hhU4D9z1/rKZO9OhDA0GtG6AkBHqN+
Nn6rKjLwrKAWYRDcojyWb4Yyw/VykpRrXaztxEeQM4ob5ciusgHiefGQyQ+hkEUuhhmlOAGKjyV9
U3M0NP0orGo7HkN/ZWYDPqVCgKW6jj4sTe9nWvL3NPgVg9Ymmpbs2q6sVkgTXCNGsNYKIvgI9BUZ
FQFDEfUXuJRoHqDBbEMxwfFl5SmJpBHJFeWplbD9zCpK5eAaZL++D4D/C6VSXXIfcKhFs+CoRMMe
zG3E+Go2TaIQ+nORE4LoiImNTcRbv+dFBSXQAJ02kj6gSSJf64Z/ge3aAWBf6oo1CsPopDY2TKzF
cDuFdooLZpqg/dJjUR+N2UYHCkPoqoGzDSSiljxXcCSpHwW5eMXnaj6KpWX3RInVOG/1dFKA+WaS
bYiASPR5xO9Ez2mJRqM3ZNljEYF7E0LHQO4WMmHc2zDfe9fPmre2I9CLpGRPF2WHcbiwTRDzk40J
7puP3/qMYCW2JClSslGW7ssgWMH+n/YVQga0PhTsqwJ/O04iMYAIjqgJmmhFgZezWDQvAO3c875X
fd/camjjbHADg4ZrHTVfvsXJ9HYeKSFkprXtJgQrivAYq4DG+lG+wmHsoamFDdvG3DEsdQW4kQkK
ByvfHxckenPLdZpv+umIewShQlSi8AHFaVUpksEWScHr86pNWyN5EBjgGxrAl4iE0fI1ml0V4DA1
YprtAkyhO5CAlVBr664RyaYSzS/Qg4N2OfeibCeW9ZgbNcwBoaMCA0jaBte2lFEOFRBnN07QA8Oa
+2FRNxEKWOYAhVZcEf6OBsulrqRvUYDfrkQOaUeQypwISyy7RuN4bovsvBZ951YXx27fccANIWoV
3Q5ZRcpoc5WtuxbwCqav79xBDU6yo2PUg+aFVn4mqQsxiNrVqNLGDRZ1iZH7wwlq+YkjlDQ2gUpO
hZyiRgJ1UpufDLE0Lk0EfmPlVioa+VAOIODrXncJzPNtQ1kA4PFN0snX2P8CHh79SxCeoBQvOghC
KzEJCwpVpitl6puBTY7tA/rq5qZa0ygiqO0O4ERip6P0GPWJtmtEAU5EFOi7LCd6EMrNqOuWV1Ra
go1B/pRnYbZN4YnPLYFIpJg32PDUqw5kjxOAHoi9LiqlnW5gjIP25kOj4vQIjf9cya56HR3XEnMx
wM5yY1MzQg5XfguCTtsgB+L6I6oJNM4wUE05Kpqg9KpG2o6CcFkMGLK0WcOBqUhr6MgbPwCO7vcI
TdKOHUDQg7mq8i2XlnguJP07Z9PGyPr0iG/ruo2H9HawZFJJ8IjNRLUVxeKVgKGeXVSZsW91BRr0
AikMg5sI4oTLhgco2WiKq4nDXSdKF/NkiMemiL+ZuuF0jYhutyoQDgfEy4gzrIKuWSUGntB9Pm5Y
+/dISuGUVpUrpGTIYmvjclJ1b85E5BmCJVtSRxjqXew7IH2vpDYO19XCGBt8Ga4fasVI6ozZGpGf
N3gYXq0Hgmsa6nqCaYGdTTPZIVEMBvfVHggmp7sM5siHdiDJVG9EuWg2SnQpwe/RIkh2YiRCJ0NL
RSngMNVggXxJDI9dNHgq3FtXAb3mTVG0LWKIuHrWnJdq/ZBZ6l3vFxd+h5xXPCxVRACxKorsFDvI
leR+XFOnwEfIfw7aSlplIlqaQU/p2lSHV60wV3qE4awPZVcWwUXr0hkqB/TKlRmQn3DetoCVZlSM
Mf1FYGUYJOzjRc0DQAkEr6hf4hCjxsZ8bPLqsglrLw36jUZoOLRU7dUOa/H+dtAoArb5eMtjr0Ch
3UzmeAXGHe6abr23gXiRt9DQlMl6EIqphSNR+pvCv4TQE3ujUtXIXS+kqowI0ToXRVz1ZCU5j5Ay
h1t50AFPKToue5ASTcTjuLWRHCvcntTbq6vyMCvU80AK5K7oc9HkRuzCooIcibrGRo+sx7o7xhTH
J1m7TozxaKE+ag3qhYEJFlwrpIayxL8BPrCqfChkWgjCWRCX3X09R8ldHTryLJwXGWUPtADKBd42
qAcqtPtGQYBLyIdjjBZUlvQDhzkGJ+wSSSsOTYHDk1imXqotZVsRUC8JBvfos1hvDIyPySJbhLfM
y0nwr+VJu1t4p3Y2QZqIkqtO5LvQ1ztMIhzB3JiYHvnKQDUEjyI7qMM3zBpuk9R6kpt2OzTmuVgP
V/RormaTHjlCx+rMUIV5xGC4DI10bwgR/n1N4OHW+E2X5TXVNR/tEr12NL9mR7ekoppW0FKQzxol
nbwoo6ZnosqG1WLxICUUfcR4VM7KMuhcFDanVGRHBOe+GPG1j3FU3vWlAedcEl0BcCTg7qLeK5P+
JJkWAIjiBRC8RY+0P6ByMTroP13S/EFKFLbvUZfjK30Ex2pqj1C/6n0DJQtZ+QudmmpRFbs5o5gI
65vAeyDvArN+BIHElKHsuY1C4tIoUm3NeByxtnY7HcaBGiA4lQ/qfa/K+q4rpzeuRgNEdXFpTJp8
aNExK3xuYv29iqy3DpKpmy+Ah0LRPaQG1mKKrE0TGHQFon4F8mAvp35A9yKcNrpf0BmnVUHVGe5T
di5a01Nkxo0r6vlTbOUbs5NfS7FHQY7aZahnFHu43KfoXWirJ4ueFgKp/Rk5UM3CgOjb0UtJ6vth
IwvogAmdahto7LuyVq+TCs9xv/XXs24m58pFDpBrXWZ040s9fGnJjbE/XCO7rGxQdLqD7OKv+Mg3
wQDFWBAaCPdSQPqmRzi13cWL5uCoWBslWcoZhgYNh9tJrs0QvYHe2AwmRYO06XZKm9+psDYxZNcv
knmjipIGAz0kjvGNNSrVl0rZSccGOiX2RVcme92rxYErE1qTH1/mvVHZZSQNS7EXMXpaH4Jaq6sK
W1tKo+IZ4MPAlSJEytQGzR0TltNHO/Wvxu4P7cr/NIv/n7WTf+hAH69XN/8f9JvVT/vNAKjTt+/7
zMuP/9Vn1vXf1aV6oWkI4YHwXlCif/WZJdH6XUU8gVWpGKooKwBL/+ozC5Lxu2qZpilCnFXA1C7C
8X81mgVN/12T+S1Dph1LJxYU2z/oNC8olL/RFjrpIc1sns3kqlNApZ8g9Sqa2npDDXk7gP1V6k1i
HmhhxL6HQfg/03r9eawFSfsdIgb4MT4fYxXuqPBLh7BryAeECg57KGZ2DfTDUSxfQQxPeTXb5KGw
uLb+XLosql831pchPnvdkx52i2Cmrms0gnUC8hd07pZSw0Bl7Ytxfj2tBogqlfKsbp1MKwe2n8OE
GbdZzI1mEfiY2h4m+06dqJoH5RcwpgWNc/paOsAES0JSTTFOfeWpkvpgQiRgUz0pGAZpQqe7CXf8
GN99B6X4a+t/gkwgwQf6ADDCYFUCgTA+oLHffUTZQN5TDFNzp85PgrUUMe4BMLgy8hiNoXpR8J52
2CqzmKC4jArS/CFUcOLgz5/j5EPyDOAi2FKyYiiybGgnHzKcDdiCkdWuRSgbsfhSqzefDyAvuMzv
5vSnEZY5/+5F0eoowwkhqLVhC7ZlP9GksQvHd3v79RWqtksBzQ7t28mGV/UVQFX+xdjk87JGcIgZ
xekkh7OmguNgbG2gQh4ZNGwghLjgDmLohKSwVX/RFuV5OjUHCQ6GHfvqGu3R/AsXr2UWT+dAUUxJ
EaFWcBIsz/ndHMQjFe60ZZZldCIUCdlCMw9f5Lb5Cum5ADpPB+J21mRJosim6SfS9yPZMfFp3a4t
CAs9+mRunWYvarIQMYxpI7d6s86V+TDIuVdMzaavJa9E4KEcAO+G4rBpKHNASfaaSsJpA2W0upe+
WPone5qz1uBQxtLA4LuobLMfJ0NHXyvMQKZuJ20P7x1gDsY1dEOvCcfdzxffyX7+ayiDy0EGhwTw
5sehQIqVmkEGuZ3ldx/5Pl18r8RviAx9PszpJuKNNJHzjv+KII1O38hCCsPqOsHYtpWmeZ0hZdc6
iKwvDqfTUZat+v23PQFAl3LdN7HPtx3l9wjXbwqyXxwGy1X56fI5Wad127WFsCyfu+ksdSvnil6k
E3mpO9vjJnNs+7DsVXTSVsv/xrbiUNzzHkRHs/Gq5rfeg9XnU3v6BZeX5vTndjWB+crKyflk0fz3
JbgB65Q6F83C0QCtmLZIa32xKj8+0unW+X6k5Um+26NTmtadUjASrneu4vaH3IXr4QUeRfeN5dG0
cdHd5egSnMPsBM69bkPdtimGuqkzbJIVXotr2ODbwCVV8D6fhl8dIHjncVuYIvGPcbKvZRQtuoz3
XivNzTgB04pssqwvPv8Jzh3KtSzh4sYKBpXKYKfH5Ygx5ZwgvLZBdMPp3dlFT9YZ7bfMKZzX1D48
3j9/e9/F9nvs3EZfbdXTL83giqiJFvGNBgLwdPBiIqlqainbUCDe5E7h4Sh6EJ1sjWraBuiZCz3J
hpHtvahOZ5vOvKp4tmT9ZNiDh/67q7uPqLY7ud24wIdcpCHs28EG9eVi8WR3lKFQcXAyJ/A83X67
kWw8nO3IedZXmQv+zjG+eKMPr5PvV9TpG52cPrIf6AaSZdnGsh9i567zGPNJdmDVO4L9Etj3FGXt
M6j/9nNnn81O66HfyDV4HXzxJKfb+vRBlj//bmkDje9Rs+dBxvqyjm9m/f7z1YkjxcnBcTrCyTbt
6kpXJIER2jjZazmwAF3elIGPrI2OC1mGZG+cCNcGNn54wIBm619rvRkRw6VX2WDqVKFQrcS6bsOG
pqs2vgE1o0nZrX26zgqizLaMMjIFlAWYJDdXvlbvZ+qJSifeVpKEZzgiX6iF3IRIMsLWnrYB5RWh
1e/KNj3LtWgLE/u8KrIbVW7XWRybEGjDGzO1dgAK2bA+eE9hpE67GJq5GUXYFW2MI6ZmW40aRxdJ
KM108GhDpH/jnYELAaWjQLHx/ICRl/i0g9q1VCbYNVrNE6lMfqFBfcdFd54pk5j3WEsBrNGKW2Pq
7roi3Ye9tRJ07S4UMXdOo4RKqdKQ2Wco31YFWkHANYEqjs+NVlwYIgzboC92xK/Uuc2jbyqrMilv
RH+6CKhH+fRbKfcJT1FQf0M+xKBSCOM/BSkCbK1QV0VVvxSmeZRK81EUY4ydTZiC81lcKmtD7ZFz
gTg9Qwidxk1RSi9Z4C+oDdDpin9havlNkya7GLB3rCZrzpG1kbWrzxfSh6/qZ1vm5BAW9EHiBGQd
la66pqzhwny1e9ewgd555voFej27B2vb7ch5AF+cI6pZp2whLOX5b+/dlvbrPXBxe1jB1Fwba+HY
euB8+B2RG4sO5xeb64OU9/Mzq4oF2lhEL/T0mQsEMJPeyDaIij0Xd8J1eCHtSf8O3SrZyqt5R3Nr
GzviFzGl/Os9B/JalkSVyP1kV0eVWlaWpGSb5aw2bNRPnJfZvkAM1q7sm94hmrVzO7Vvb2vn4dsO
NaOv7otfPoFhqsRXqgFo+SRcSAVBqFroBJsgbTdCJblKr+7TQLuTtA5h3K6EiSyGuwEVJTfoxEOv
Zu9RO9xkknymQAVHIGZtyO2tGmUbqq7QxwzNM+dFkSXZ0ufdo6a4DuACSALKEVLuf3Grnp6LS9xm
iDJVOLrAZGOnkajEai7QB91KtJGe+wRZLqdtE0Bsny/rX0S8mkm3HX8mk97VqZswUs1DkZjysBnE
fAjQuwmm18pHEmtIhopTX6yLwkMfsfniA52+33IqS5KlGxYVCVMyTtDvglJnkgqKbRPTt/RR41Py
68/fzDpNOD6GoIIikWswiaevplujSWAyZJvKG1dLfASVhmtZcl7J72bvVXagX7uxWzggTh36GytA
YHbjVE69ae0Dxh22b9+fybZFIig597392LgYHnuR8waVkp+NPNUhFLNVW1w99zZ7u/W2aBnw9/AJ
IPbS3MA1HVoY9t3ERa9zuz9GruYSkLLrveXAKLd09t0lZqWJYpPYeE5ICPH5XPzyEpT+ngvtJEhL
S1OfAoG5MMhzXyL7/AqAMhvw7Hmw3zv7/fPhPnzATs+d74c7yQfMXu9QVyVaG5yXhk2P0QsZNsLP
BG4CU5xxIprM0jINNXNLH82+NTkURIL1r86CD3L0Z09zchY0datJgcbL75ewsWL8JcAq7ZZnUBzn
22Bf3wpfHL2/jLAkWdcooZgSPaaTsCPMZPR8pS7bIGVwPnnBZvKIBVeAUJ3Eo9/vzo5p3ycsy9HB
qotJoLPiaA4SjiyAYGW5Xx0pJ1TLjxiagsPfj3RyGzSKGAK+4ZHuDPv4INisgfVzbt9+8fVPj5Rl
38kcXapC2dEST6mpAzpmMvjdbBPKSBwHe79F4kh7LapH0pgvjpGfSjgfg1ERIzoHlPJn9Pdd/AjB
xK8atebbIr9jvxTOA4rU/L+b0X6llbTavJ+VrKvyiw31Yet5uqZISf4z7sn5nIMLqHWDcUGp2U+T
cyQd4J6z+E/F75yzx2aqSTcGp41zjwGTEzmg2ux7aVfbz+iNkKqazg7HtS+e7DQdO52Qk4O1RbTD
GkQeDLpNJD5gcpIUX9QUfj2EZpo6X1dWzZPbnZhzrCS1JBLqKntK9m2VQGS4/PwM0U6Lc3++yN+j
nGwgXSkbmnLcEAqn83J8yA5cFY5wKHT2OW4knOeJYzGvpXe/7J7lHMYvho2duJd3tKP4FmhyONcX
knMJ+s9h2fNv2We9h7wg2+zLxfgj6fzPDSaz3/93Yk42WB7pUss9mm0EAi563qtyC77cW+4dkNCH
0WvcaUVi4AlkdV9u719dqTIGUJZKhgqL7WT0ZpL6qYk0gq515wG13VEb2eC05JVnkwuE18vXn3+i
j538wyZQ4cGZVPSoglMw++B5frf5ci4VdKBQuMXkA5Wghvap6VbG8NiI+apBoSZQ+y3VJieQ9YfP
x/5pDWpUAyyTiFuU4fadMtUy3Do0EaTvdpia4Sao6rawq4pyYaWpvff5WMvE/fCaGjRCqnSQ4ywZ
DufJXjdHmE5DZAY7ICB4efQzRmt1tKjfhDBp/Eb8opr2U/isLLxFKkr0lJaq7CkzF1+boi9Tv9sU
XrsqPNmjpcv3lPbFsd/3G8G5OJQO0GYqOyBDPM3L3HI97MMvnmM5Kr5/74/HMECiGgRqP5eogyJF
V3kwuo1PmHqPcDOwdrwe6B43emplaI8H90Ydo7PUAFJLvzjaT2dd1f+sKBmmblpcW0t4993iatUw
niIzElEAqTTLqZVafE6wVfYRMjazb0FsVF9EjKdrCh0xhZ4AWcuypHGC/XFEw89a7Je0aWMNfrnt
MJN50+Y+XGnAfs8/X1KnU3sylLX8+XcvF8RKj8ph76/bKahwKhoXQTbDn6pmm6Ele0NpARjyIATB
e68tfvWfD//TmxIOc0pIumVaGr2Hk/gMMFGhR0FLm06YLgvUVTZRiX7eADx98/lIP31FWabJufQe
qREuLc0fXzQTzAnRdVxl8JLA9su8mILJwFqroVgph1/knacnoLo0Uil2m7ybBcP35APivGIqIbaF
u7ZH6bvqtAzqQzydff5KP03ej6MoJ7G0UUeWgJ+svi4R0NtkUoxRHBrG4bc4DsR/OtZH3xYkMAkM
TWT15EOlo6KqQjnH4EgxH0IyEZDa4tnyxV776ZU+hjFY/7pMTvYROX63HLW+SrKmSul7oHjsiWbc
bks4drZc9cP289lbPvj3hwr9cFbD30OdBA8wrxoEvfJ0lyo9Qh3DUELSxGoN0H2P83OZBPMmqPTH
z0f9aWVovBXlaQ5wTQKzpfy4DA2/E4UylJNdaYAYzq0u9drZEr54t2V9/fhudOx1rFc0iZY/IfCP
owR13Lc4dsG6kLC4ho2EaBNKudBvL4IKKLc1FQi41VE/lM4wdXGAIYyBVMTn7/rTDJ9s7pN0p20D
s5iNXNxMkDpxSxdFFLNlcFkQp6NDFpRIRkph/1WO+fMaIuYwKDWJ1C5EOlo/vnw5Vxo2V1a4RW3u
0DXhkxgZve03/7TfsFRG+IqaKC7X/k8dLUkawbsBAt0JWelfKGIgXoLFgXhCQ+2LmfwpYzoZSz2Z
ylmGvwltc9hMEHgBvqKMg8Ix6hFA0qNM/SbG8l0fQp8FoiVlSLoo8eWgsE2tzMInwxTEl8+/7c/r
mJcHdgUOAItYKls/TnIqRWDpgsHfaJa+wzF6LXbCFy/9iyHoR1ItlICmENWdDFG2fQi4aoh2Cq6n
oy1nPdyOILYwYv3H7wIFVgN+Qn3u/3B2XktyG02UfiJEwJvbNjON5hgOyaG7QYgy8EDBm6ffD9Tu
aroa0Yj5Rd0xpOwqZGVlZZ48h9KwZCjp9LFuVSf0axOlwIbCdRk/3Dax4pMO33Bp5ZKdEkMvt4tc
3OyQLw18tZvRZAUFw2Xr5gzZHCwvOd42dnXVkbA4rgvKx/EMB2H6S2MhHHehVjiQp2Q9vRLNdvdd
7XiHsTKGczEpw8aHulrcZYIkN97qugr72Yznk+hb1drz02ZnXwuUfiuGC/+5vbhVYxqXOcFT5dAZ
l4vLgtkr+iZK/WB2joU1HxOlfe67fsMnfvNzXYTQZVF02YA/LcVb+cJz2rmYoerOzogljT/hax0A
vE2OX0LfcezGbj6jSgY4NOxHSBhSRrndLg32uZIgB6p60d3tZV8dhuXnLKAp16S8cPXCqW0zEUod
TGCzBx/GQr+rty6N1Z19Y0JKBRNrCFtSTyavvIWnG9qEpTFi7zwROxseunjg1ea+MbXcX2+u+Rji
Tg90/+xPWg0BpN/AWZWUf/fDc8Ho9u2dW18WXCkwpWgGjYBLW9WYK3VT66lfgyz9HObI+LTthI4V
43gbQXHLlBSlE1EGNiKMOtIq0d3A+GEedB+BYm/s3qoZE/EbuEU8SlvSEbDMwq2SBtV4N2zchyZN
ISKddO+g93a0ka6sfiieXDw7CV0ktZebBxx9YsKm6/ys6CGL+JnbEEihYggLMwDxjS+1FreYASA9
JztSKSBcGiu5SmYmDiKGzR+YdNrlLvTu4V2uxBsbeJUeLYeJPsmSHfCqlKOxOyAoAxdhSm4ZQfyC
zGiBjOxUfModZlc7I9MPjHT+qThbxIirK6QPxNsdbh9dlbYTcjs7M51M8fOAhgDEIQmKD42Kagvz
HYqlwzBB1fLb+w+AZ1CjIN90aUBJ2+rmjS2GqgAuPLQ+5XDmaVAbR7Pytpm1TeUNxwucxxVQRGlt
gdKgXxGwqUqalOisWREjeMWg6IdIqGZxNJ3Ba56hDkX1zonVVkAA0gBUvv0rFitSZDGoBPJI4Qt7
ZA+XPjQycEWUJC8RJgJJ6HaOIYCBxKD028zRxiWxaoxXnkFt3VE9ubGjx4ruznWU+L2mIcVgAJln
JgVt3ttrWon9QE3+vxm5ZxLantP3nT2fsqTvoLUUnVahJAPP+cbmrRgyDR5yFHx4gRly4oCur4sE
Xar6CZrLlTLfu/W44SXXWwbyzrRdFY+EdEr+PmZiEh8VN/F5sjKuxMzK/CXdSk71JQJeegFWrAXN
Rv2RIWQpEBuOWmCmV/xZc5nsD5uKJDUu3L9bhJ3/dJEcZ+jXye77bDI/l1ApIjMXTH8WHUKEqruo
HeR4OlTIqJwfEgeVunKYFx4HUAddD/SvUMDrI/Zu7yPRWx/t3lIPdq4UG7f+9Zm6XIcU6T2r8lo4
+ywfdAp8DrpbGfkxcKMGBnU3Qh1PhKXa3U9d6TbnznHSxodwYJ42eAWvwxZ8Ljp9Df4gZSznQhUE
mXYSjykoD+1XlzYvMHAUe6MGgmt2X287u7aEI/nb2bySgQkSsIC0XZ5g22tU0o7egtXdyHZT8RUx
10NUvLawd0FtlzshA6kOVPdtWsz3QdA6L7d/wepqwdLRN+QwkGZe/gA0BcMu7ufQb91n7tbdCNMQ
dIlwQ9+2c323squkc/S7VYcTJ4WqMHMY7Oma2Qf4S4HjSWdIKa5/opcMtOaf27bWjh1hgqmA5WK1
VGlNtSdUuITr1M+QFwqS4ofbuH5alJ/fb+Y3htRWF2Nycp57Q8S4yxT7kdXdW1X+qYLIv1XERpxa
+0KOBhphQaxeF6M6+G4sox7NU5l+Vvr73qkPufcpmbKN+H5VHGVaybFsUzXIFZar89ITwNUri/nw
bHgRXMFZr+fIkmfer6Lo6vzoxh0DcAoPhHBf6w0KlLd3c3WZNvUiIPAe0xnSRxP0nIKIERz4LF6t
8GfioFSno5TV9+9OvFinS7mEmGk6V4MZihU5I5NOru/VRnPSE7TaU23wXideqeeuMbON1/Ca55Mi
ANI0Hchx5EsAQq4u0aqWS6DLj7qJEAt6vNmLMT7Xdrxxyq7vNNb2ny25CWzP0EKHVYn4Ydw9psl4
UtGgeP93cskk+UiGByOjdJCTxmaMMnYjf2Hwh2Jh30ECUdrg2KaNTGDtGL+xJGcCrgopCMrNHcO7
hfaXm4Y8Q50hzp69IhH1+6O+TazXDaYfKPbIh3meQeQMo1BOMRqYIUCkDA7iOj54erWM2DpKOL7/
W2ERnV3qSZQw5NfGFGgNIhAULpxxLJ9DZqD3VqZsddFWvO/CynLs3jw+PTsv+rRVFJD+E5w4D4XW
PIOiBDYXM/XmGn/c9o6Vb3Zhbvk5b8zpcVMVgZJHfgrRUuDBQBOOOwdBqNtmVvz8woz0eh9TiklV
5aB1U5UPbgJ/bZwiEXPbyEpVhDD05gtJrh53TtsbkZb6uYnA1Cmj7xr48OW4+dmoshTilkD/MBiQ
jaG22eb6i9bXj1OUf04TzZpfp8QZwo2Fr+0v/gnsHQkLal5SkA54CHizWg9+o0L8wgywKEZvj9hN
wpximxuhf3sP1tznrT0pJ5sWzo/SUIAtMizpTV8N67FE+NSrm51d2hsHfuUKoCD53+KWr/7GecJh
hPpba/iqel/dRxNUI21u/iFKNToEcJ1tNMm21rbs9RtzqmidJqgtxXdF7zACNH2qIw22nlLR7muz
KO7yFrGh2/u55rg0AJmwottJKV1yKRdJnUiFxN+Pq+YxyLxXQ+3v/gcThqkyTsbQjyffNxUsB/Hk
zLpvDe7Rrqc92j8bLerVD0UhHCOepV7VkFuUGRvqlUCqe9uHV+motMY3xbXgBqw3ouSqw5sq+YgK
p9Q14qBiPMtGxduvLRNqreJYQQbTKOLX7U1bN2MC1FIpOVI6u/QFxYQuNbRiSGq05AndRF/Lej8b
puNtM8vnldL9Cw+XkpzWra3Sij3npJdtFO51AOUQ6JCNvWZVEI/7yLDGcOdWIThtJYLicm8HiVVu
eMhvFNzVz6ARTQsAgKYq51qh24rZcZPw7JlNRzbHp2NoXJjWLsjE8I/lNUgcJoOatrAJjLHlQ/9Z
PORKVFZ3TZh7CUIGcw3rc5nDEefBqTmQcG/s1epRIYdfUlFTBfN0+UmmPq+6qTKhRZu6U+0kn1u3
+3z7c6x9dU4KfUODNiVA3EsTcxj3HvK3HZpk6FqpqQnRYf13iXjHbTtr54Ul6Ia7wCqgCrq00zPn
HAJYCZiyR6lIqaDdDGD9mY6o+f28bWptSQ6jFZxNyoqAIC9NOXRcGloGOjoM9r01py8J4nyDUt7f
NrO2IhJNaFt51lnAGS7NDCmaq5ZTmKepeEqnPzQb6rEWvJ1ubATMlVcJ9RMKKAwI0oGT341jrvZh
OhaqT2HvIdXGL3qDcrUTP3c6nXl6f1G1ce2v7SDxmZFfqofEA2lpSF6Nsa7mpq/ZKAtoiWacHAPq
wOzdLT9cASgV8Ybm4tIou9zDwCvSbgyWAtTo1dpd1LWNchiNvtjwvvUF/WdHSpb6Wa1cWHdsX0wh
AjtuAB65MOxDFZtb2KW1MwugfZmtp/rKQ+RySapapbDCqvE5anX7g+ZCXtRBkLFxbNecj1IR6F5o
wxec/qWVWIvm0KbhS83iNa3uvDD16efsLC863Pby1Z2jSUpthLf3VTFZS6YGjXiEGZIsrKDG8LSQ
Qr0j0vbIKXP1jUO15usUnCh/crIo2UuXUDJDe546wvZdI8h23ZhCWGrZIaBtSvgHY4BjRBOOgCwR
jqPbK127mABP8Ea1VZXREWlL29px9aRxUoj06v6sjDrVxNKKTmEBOd2cohOIWL2t7ziO8aOrI6J9
2/6a41BEocu5zP9etYwzTtxYopjnj5b3NfPMQze/d+SaOuwCvGIehx4It4q0u7nVRmMglqZiq8Mg
qmSGqE+oeIZQtuUTrFC3V7TsmHzHvjW3rPhNdimQkAwiO539hYZuisUBSTzE/LwTb0+/adr3v18Z
XFE55UxsgvySTl49mVOdG3Ps13l1yKL6xQjTZ1pn8b73tqBYK0tz1GXCg3YcoHO5aGnCipOgSxye
pykIfM/oBkp5ava9MyBQMYwBzt65Bp18e0NXXASrC75nAWdewXxGPbEnK4xNfwxQldQ5Hp8oAhaf
bltZOfIOmfMCXwCLaMhoxBKK7Akh5/hciSk+AcR2n5K0jnfEOv39YYwRoGXSyPXMhSXk0kPqLClH
FF+gE5s+CudTltv7UXsUVHxvL0nSvAAsTCyGYoC6Kz1+l3FayZCed4wyRa5fTpX9ZJZFHO+qOLHj
M7qGzPNCtAZ7+OCKJ61Xwg9h7iAMD+u7/cMxZ+Vp0qqa7zqnI7xSgRJsVZRWYs/Fz9Mvf16X1kh5
GGrqD0q1m/Ee6AD2ifpX7hxT4BuLyHHmbCD8Vq4QkGmEdRBNvJHkK6RrBewyEMT6tQ7CKEp2U5Dt
Q+iQVOf9kfXCknT7Tm3cOHrodj4S2vq9BRbgGX7Ur46ZWACaDY/ujKJ3wMRJhaHetR114/OveTSP
MUAdzATiAsvfvwlE6PnlFfiU3rfm5Ji49kF0KOYhXXXby7bMLDv+xgy1Wgvp5UHxnQmFHqVxunOr
QBygpVWycUbXIgE4KW1BOZA3ySVIJUlSeG5U95TXofiIXFdyRAgoP/4PC9IMUIu0CDnd0r5Vjh5b
NqTiJ8i1/LwwfiF9/WGALfW2GWkxiOX8jqSAF8kFKcFL/qGj1hwUPEJOWtWor5naFw/pUA8bz2gp
ZP9fK1ziy+VKe3z5+zdfZ0DjOkRFNPQtvT2O8R95+NmfI+1gTltZ7fJ739x7V5ak9YhBnWKmrM1T
6zELTWp7H9vBWVtYKqLuU6J5D0Xqfb+9h1s2lwjzZnVAICl91YoLI3I17T2zP7tuMe9Fi4Kql1h3
C2d6GG11LIwlMElL1fmHkQjQz4CFpQCezWEQQgAanJKp9uCWHczCuLcSlXEMB0BYQx81rRhkhNSe
WUNQ3igr1c29murzc9oQlXa1I3Lirao8Uc7pMmgmvai+b9tehUJYbctXm0nv72o6IUuPwGV9MIIU
6sPK6PsHtFWiv7Vi1hTUshX9F48UFVU8KJ8frMmtGLkctKGB89sAbzS0AUrkdCCYOH/33jP+QiWB
lgB3phxJS8SmS220FDjmUhjSFeRgIH2CGPfLUHtPqtJ+LJXpx22bK2cGTJzGc5oOH3FROprQ/E60
/SZGQ2ZRfjFShIb3noEQ3uG2nZVTQ6GOkWke05wZOdCUpN1JwHP+5CV9cIAd+2x3CiyN0PI5jbpz
IRa9bVAKosvhoS5I6k9fylkIpy4dOYabyFEjuzgblqWUh2psxnsYi4L4bm5DO91YnnQJ/rb21n+X
bX5zbKa0V6gOARabU9QyzF90/Y+i/zShzX57WWuG3i5LiglWNZZurUPSlcNacprtUjubCAYf8rxF
QsGDOvW2PXlE6mofpYAwlMlQjAx2wJEdfFDr8BAaXLaz9YLqxwMiPve9QrvbRvoqt9/32pZNm9Kc
QunVQeYoU3AyhPMCRegzspGvTtlv5PsbniK/tHVbJAiye7EPIWrpq0Utniom189gU9ON3Vz9esu4
CsRZ3KpyQTkxA3celnpoVH9RlX86qLLgN9ghhXz7q+nL1sjx9PdczL+G5O7lyHF3x7qe/IKpaQXe
3i7WPyL5nJePbtN39feg9NRyH+mQJfudQUHtyFRA96q1c/VXNg1FdNCdFsZbB8LNfG8ZXd/co2md
lmdjCK1PY63Ty4u9vniBMaQZPxawODUbR3jlLtJJ+FxSNyg9vN+MSm8OlVXqhTtaseojEXSvqe15
7GqI6owzqReKAs6vxhIb4XDNF96alMIhHD2i8cCL+91YwiPKdNz4o4ZJ9/bnWQuGDmAzXunUsK86
pLoZZ21dujnlKhsO0Xr+EwXGc1t5L+C0flRjvxGdlugjeQOVF5CYkDtq12MdViz02dNQtHFhNkQo
rK7v+7ZKTrdXteHcvwE6bz4XkgAEebuf/bRNXxmkfM71YT/YyU/FyDa6JjLY59/Q8N9B+t1vfGOr
CZx5SBcEJqX2X02sHHIbQJaO3o6rnTK3PeRK/ugF2UezQ5M03xRKXvuCb8+XlK9MyO1GPATicy0g
bLHCOTtleTQc1K4J/byMUbYHlXN7f9d8861N6Y7pqgKuO9FWfllkj2lffA46tzoQILfykBV3QT+R
23Pp4S/0fpeX2TyH0A0Ib/LzUdmliXFUQ/f+9lpW9++NicWX3ny/oEssJa/pSKBksHPHlyH4y7M+
6OFrAxX2bVNrUeTtapaf8sZU5RhI2YuBcRuj+jUUSX8H75lxzsfKQfliYQcaTYgNimzcOA9b27j8
sDeGO7vRQ70DsliqI/w5jfetzbZgkeuLo6RPpRiAllzTTzooJvscKkEvQe+2qULvwdZyONUUodwl
WuAtHODhrkWrcyOGrXojmQg5nUVOJz+DhIXQVETV5yTq8iGOgp+l6vpxY244ympQWd4EhmoyBSM/
DGKvy1OvFy5YJuZmOws9ph/MFu809LVu+8lvPLMUJX8PX/4/U9L5ckNmXitY+M+RrQSQfph9yMy+
iJgcnsltXEqCP41BDSumz1T9czcWA1QpinA/Oikc0fCHxx2F9NEyip2R9nn7cUJ7RLvPRCfO82RD
atWl3fRpViodUQFicrgHORnmd7cXsuJ3RHvSX8qKAKXkAnQM5rhS0L3zhY5IXR5ODxBmb+RMa2mh
DbD/NzWwBxpRKoSpJVKThh6gLlaJj/3oPGqjOHuZctSn8g8EWmkqRXeMEH1JI+2P2+uTwSS/gz+N
TM+lwg51rfxmGRigKVCRRMSgE0fTLJ9EgSpErx1aJ7zrkNVCwfMo9BK2r+g4V8hubgKqVvaYGTaU
dykD4ORyJShF9UOD+KfzW7sATjsKjtkxCuPE2ag2rB3wt4bkQGkJ4FONSzW/9F6tyoYfvX5KGxMS
ffHYWeaXVjR/3t7fLZNSwMyG3KrBU02+0aTdIaRyc4qTsH4UqJGfFAVIq9GFUPpBSPPttuXlLSGf
wLfZl3SrUtlV9bZQrFNdtuh5lD313HY+dVH4cdJprxMNoBxsKBAwv9++c15/casLl9Yv47U7pDU1
o2D0Na3Ovtdm2o57La6YNEKwdpzuJw2J0OPtFa/s9TIDypuYXhXVcumqHbxkqJ2G51zZ0foXbZrA
r480T1p1KqIO6Z9ZOsDXGFIZuW14xYGpfxqQX1jotDLSfLnYrkK4wXVJoNoa1ZSI0ITc8W0TK6Gb
Bz361fQOjGvm1pjADS9+pJy8CpWA8S6oXpqhhY3w+207KzcR/RqmmhZta1Bm0h6a7cC7xPBqX/G6
Qt1NWVmgxpuhPbovJg91o9vmVnbuwpx0IhEzDqktm2gjIr1VWc45Ft3GoV9OmHQOLkxIJxBexLaw
Ep3e71Tskbs5NKl1FyFG2WrDse2DjWx6y9zipG8SFTFkSTAEJGMQah7KwTfBlUeU1Ccd0dHPt3dv
5YiztIUdhCFMyIckv2MEZRwhpsyY4ENTQ1fq5G62W3Xn1A2Cs6iz3VlpNH+IBlwzYxe+3ja/9nDg
mC0cqFyQyxzc5VqzqMkzq2pKP1LL7G62CvdrUs7d3owQ1Cl6+jKzomu7MVasLwg4GsfCjId95I3e
FtnOyk5Ac0N2DfyXy+yqQAVoIh3nqfR7RBH2QZR965Ppa1HZuwLuTd0IfyHUEyK2Ur+vYbPEuQvD
0uem2IH+sxcjveqK/LvoimZvmWl8Rucu+pyabbpxYFbOJ0Bgmv7w2NE6k+/KqQXHEBZNfDbH2rhn
An3cjwgd+rMybD10V0y9/boyzhlaJ4TytMxgsApZaKN99CD2TFzXv+1FW2YkJ45d6v3ok3pQeSZM
iVX5s5UKf0bn+Lad1VBD6QOhFKgCmBS7dNY5jpH8K8FkgC4+R5p712rifb2mxRnoGC5wIMiPr5vd
ExPyRdl5o6/M48OkQe3ZJYegnDci2uJTVxHNQyeehyV2ZJicZreTURSDu4CcygQdsDo/TA00A/MZ
KoTdMG+1uNc+EVk4sC1LI2uQH0bww0wQnJWZTxHpkJUU+m1IjYNg445by4OZs1jwaPxZ+sKXnyht
m6wKLYg41GhSz3raVqg2WyHMtEX9UcQhCmR6a5iHCOJ3c9dCbHHqnV79+7ajrKXEFz9j8aQ3IXzS
3QGmCeosU6sh8yj66oepZvl90M7Gq8i7ETklU/9Di9D5yjMRfTBKL9slwl2Ei6Nuw29Xbn7u/YW0
0lgwIvKN7A1JodgVuC/4gaFM9drupSyQaBQeNagJxbaNp9vqV3hrULqTlWnuFQhGAZaPLXLobdmX
4ChTi16woybznqkUinigeSNaDWZmwHOXMdfxqo3KsOERK2cWRwAlsFDiL8Nol18CFbhZbQoTjepI
+OjofrTy5P721167r5kXsRnK+p3AST6ndvwNtFXeoutYiJ3NMN93y07yvxgFfbHaaZ+Zwt3Y4rXz
9Nam5GBtUQQ9dP+hr3cxmqahfmoQT1SjYetaXPWdhWIHXAq5qQzl0EnYoqDoaK/adtSfRCyqk6FM
aux3mW0Ohy5LnK1TvPrNmFUHGusxPyLH2doeUi+oGbWw3DFCyCCDis0LN1IPYyUGLmcBMingl9Qy
pGgO46CtaE1Grj8oM3KbdhuhwZWiFZlFjvLJjJrkpScEf4UqwtIe4ypOjRcUNOv+06iijr2LXC35
J6hGozvU7dSPh96ZJ6hdhtj+riKN+BSUozvtKsYo9GM4Ab/Zm2qvIETeBtMfqREK9bnPwel+trWo
eKR80TGJUNr5P64Xe36VZKb+hKBtBBO8aHh4JXPHgHLSFtH33DRmWCq0OfyVNlP2LdHDLgt3gY08
/N1t977+GgzeguyHj48HNi5weYKyPOgJ3l3tw1k+Z3sDAU2m5Xhav9fVTBAJkA2qQI8WVn55goBm
Vm4UrR36I3K60CR78IsXib2LjE/vW5FkSCY60RVbBA3FP99r5nsxUzCCumzjgMqEnjxd4TBkKg55
Ac1GF09KStpUcaPcgAkNSZ/h+9D3xgNfyv4yVuF4znpL+bvjvXesquGbm8R/tFaiHOlq/0rmKL2b
WvEN4N7DmKIuzmw6uhRanO9mpFR2oZg+261n7aZF8QyV559aqv0Ubvq3DbN5qgbnTnXnD4plNj89
FSWvgALyJ6tC/3QOIVwpa86TOmXRnegq65CHg/aoWpN1N0DI7k5psbETsv/Q6/2XdQJ0xtJkkV5P
UYQuIKwymh+WyjkpxFGozUYKLUfD3yZA/TN4wqvzqgLFpT8PdRBbJ8WZdi2Sm736xbS2mFDlOL98
Uc4ALAEsg3AvxfkobsaImUooa3qU55MK5bjBIMEAUZ3s3S5AckGo6um2ry6n622mhlFm+BfKXwA0
TBBJ91cY6/kohkE5ZUr+VNBj1sUM17+D5mHyQCg493r6ZdDrw22zcthfzDJHqkLgBtsE0MvLQw9k
QJuZS3J8hQ6WdiydRst2WR47H9Q5mxAUiCPk02/bXNlfgBY0jjkvJEcy8wSy9DXij8bEePpzyjQp
Kr/GVO615quZbdRLrWuPsUkQoRDkY5ItykXZ2kSR2ykj5j/CbgqeJuh+vqGD2zCzIviPdnajDfbH
xtXz9KFRxvAbql9q+yHU0J4/xNbQ27tOdMGEDkNslbsW1jnIzuOijz6Ec1x+rJmuLI8QhrcPCUEa
WXUUjNW9q1Gn/YaIZOxrbjJ9Eroz/pgNzjzCtInxbTK04GsyuXO+zxnNLvdUwXpjr5TW5xFSmgqt
9bj+RhwZGS4XcwmY0Ryt58nShv5xNJsgOSpITj6206A8DREqh2jFK/N35qa0dl9DwfIpHkHTQllS
dMWeTl1UHJXEDcdDmQNegMmuCcyvRVmKv+rQq2ijwYEEyb4TgdMGNWZtTXFeRweyI7C2UKJqCyeo
7N/dGPXctxbVokJXj2nUhr+MeKRSftu51u1QHl4g/DyxJIdulSHLhYJWd1mJV3glDmOyhXdb8Slv
KaMQ5kDUACq4PDPIZ/aAD8PGT+nPPyKREe5jtdeO4KW6+9urWTPF/JBOkc1Gjk8+nqWtNaqbt84p
K01vrwlRnqKRoZHGmrdIdq5NMdttaizLpcLvyacy6tOyRNM8hPKMURFvftGU7L5qNf+9K/rN4uO4
4Ap4OsjBta2rejSsSfGZOnUeYy/93mm1vqdQOW3c/tdhBksA2xbpH5BWMqwrR1M8mNVcPYWeHexj
Z+yeynmaX4te7Y8BeNYPbQYBx+3lXT2JliuKdymxbRnNp+dz6RyZQgCIo04gl26emDSDPLHI78Rg
fYaxckD+JL5LW/uPRtUPuVptDOrLqS7RHB5Fm4eQRky/Yv20UJwBXz5nZ9OJxuehVbujMcKQt9Om
5NXpImefZ0V4NKxhi+Nq5fqiGwmL43K6FyLcy2WrIimzVIiZQSOgSW71oQiTY2iNJztEHTj6PBSW
Xw3mu/MBXs9MigGlN5eWlLTZ+ZSJCU6O2KexfS4aRBn69GBPW2O2KzEFMxTTmGnhgpYPfNcYZjSV
ZeGLOc6Tgyg6ODFjjYr38bb3rLksBLQ0BjyuZU1u7uZZCLB9GUsQetL/ikLLKR/6YNF9j6q5f/RU
XvK+VofDFkzwqpCxuC38g7QWF/z2FQZSF3Yt4rbTgMZUP0RhvaaTXu3s9ofiDodZLV8j+/uMZPGk
FugUeXeFscUmtrb25WHAzJUNWY88tqApJdgHq6Rt3zq7GnF3K/qSDsmxGI+es/EmXLNFqFsOydK+
kP0mNrQkArWs+EhuDneBPuI5BkTgQvVA8+nFsBu7IHx3hreMZfBpf9fH0PG7PCK5mVfwXwGrS5BQ
ivdWjo7zlPLSmrxcvxd2Ze/Nnou9LIfy77xG0P62cy3//8sME/tM1vCHjvrV+04goA6xRuec1Ha4
j2LtM0QhxzA3v9w2c31YMEMMgEpeZS5EvoATO8oDJsusUxuP95Ve+bYSb7xUV1cCPycpK7H2iv8k
jipzygqLWsVoHVz7W4pSM2WfjUxizUmWS5cJY7omXFiX30sb67LoKhXC4WKMPkVxfbLU/p9EV4HK
5CJzHiPTQ/r6/bsH3TVAXZo018+Aokty+gQw8nSm+VfoZb+2pS/Wdo+w6dGJYQ7pKv3OorTihSNS
30VB7RSXne4HqvF371n9xiTv9eNicQEYcZb7iFGkZYffVEdhnaKzWo2eP2RKeu922fzs6H3+PLY1
yuQCaeqtSZHV69deHqCQURFJ5bqwmTAx3ve4hj5MP9D0fhKoaUdJ9XG2qpNdBafK0uD7jw9qm29c
Rmv+wpN0oZTxdPxSXi00ZUpK580HwHIMu+q+cf+JWvjfenOXmlsikitfEcZ5OLUA6XDpygsV5uzB
uDsGp6JgaKCqvzSR2CvuFqnMihmewjyD/2URl5MoaP+A5EIlDqFFdBd4I/MJ4E1KeyMgr5lhuJEZ
FQp1Br4veYqb91bEfPFJlCFK9nr9wrTJTuuUjZbrikeCmvnPzvL3bzwy7uuq1YvJRGKmAmkb34OV
O8zLQInTvP8kL/co79sFoI5fXJpSWis0jUHnwaPAMNh2WfHkTXa7kfGtRFuGN+DjJ2NgbFLW6E7N
uRynsGL2Rmm9Q2pE1b6p541m1Ypne1AYUCTgCYLwuOTZ3tiGg+0puh9r7Z1bRfe5454gX3hiLO/B
zLfAdWvO4ECVAS046LOrIWKlgNsPHHByTvvKe1RjL+8PaT/UVAi7QVE2wvyaS/zeO0ogFH3ksdPI
hC8VTtbQD71gX0blvRZHe7OqdpmxESDWvhXeR2AyUNUj07n0CEZ4KgVAd36OnWD8kjiJfZqLQd2o
rqyuBwE7inFUva8kGiCrF0WS2rE/FgGSycqxRTwyMp4HqPNv31XXlmgWLLwGZP3002XfK+NqTuN8
cn3YzPMHlff4nZ6q0X52ZnhAmmyrQH3thtgzYZDjXDHMJn+puWgU2NIhCOq6VzFou9j+0fUfMiu9
04J6wyuu3zPYAh/E8f1XAfnyW5XU9fUMIiifmmx8hy7hfKz0xjpMVq/s1FJ0+0l1s0egwO0+hyng
7n/YWo9pgQVgSuNCqmKo0Vx1npJlqNS45B8o+Gl3TdqcRKBtuMvapmrkagtN2XJVS045UC4W3uwl
fu3Aqln/pZevVKqTvt6L9/s/ve5lcp18iiXJDYaoY2Ql7CHp9Urjpanjb0CV7m/v2/UDGBO8vKlY
enSx5OTTyDLaTRoTEXYcN9PRCTPtr7yu3J+BnnV7BY3Ws+ZOc37nmlVTbWzl2nngPl64kZjquirW
mJEqRBUTGo0k36XpBy//aBvpLujCDee8DpBc/Au9Bx0H4rJcQ+m1Clm+UndPaqV+j5ViD5TnAf2S
jRts1Qx3sbOQH5ONSq4xNS5wWp68vh589FhSSYuzLLbISlZSNq4UkBA06bjCriAD80w2p4wAYXKN
p+9OgcP6JR8g63JyQdt41OZ/KI4Vn3Hi+SkQenWsim7YeJytHQOKJyCkuHKux9YE+i+20ITlw526
Gxxrp6SB72bJ3u6CU5fnG1u75qdULGi0ETmhH5CSA7VtmFAXvXvqq2g+jTPIryxznU+QXIM604vk
0FIg3VWaGDYq4muBjbIl/KULN8DVq6YeHQR81ICx8d7bZe3fDGbuc+elZFQDXxVPW1iatY1F4xsq
Asrv5MZSZjcBJsvdsqT6U8SHwSu/lsTqHEJcWFw+V8bG6NpvpuDLR64Ly9aCqkEFgK2VH21ZOo2F
0Xp+Ibxu3PeOFTxatat916egUz8WYlI+TlnSfG9tpwUH01SJu29ttfjBXYpIR62Etl/2o2Uf0oJn
7D0vafXrbLX1a7NILu3HoErMg1sLb9xVIDkt+nQ0/XZqqyruhpdcJwzULclAASItaZCcMLh9WAGB
r5UToOqfVYxyQRh6P25HzDUbdP0XzhaHKppc20qGvLSYUnJOjRuc80E5zIW2kSesxBF67BS0kP0D
FyRXluFIr5jKQRikE+n8HDBVfaiDOfhV6sMWOd1aCF44pEkPOFpXNRYdivKRNwZM8Tb9eUSlhwQ9
ubu+3di1tVNEn07lljG4bmQ3G5UGxBV9WZ8sf/rQ2aOnHxYCnhbyi1GN/CiZShiXKzf7plrlYH0o
0qrfuG5+60VJvk63cAmdS4kCErDLHMUVws2pWga+3nh6tFOpnw07L1Kj6M4svVQcPDHGuzTL+nA/
pqrW7Twt0x9KG9Ihu0uyv8xgSMWuyGyt3TEAHaPLSCYAJFmNgr03G4p1V47oqe2UZrIo5zJcZS+4
JQfIv56Cs6pyZy96nSnRqdLje1cX9GQnYbRnkTCUtpvtubAPaqAZ8/G22675FMQjkJHRU6IsK61d
NaOxKKIx82us7Rx30D8ongJP2ESL6X8whfOiKwK5z9W17tgFm+XQroRn4aGtjScx1UBAtorMK64L
GxT/8iV5+siNg0rph8DWhsT3nL+qKdmX9bMbfrLLeSOorO4cvReqJItKjxyQh9TishspQ4ZwteY7
RER4AjdTrzNUITRk0W/vnnTTwdxiUYf5T2ZgWfabF3c/lxoYjLjxZzt+cZovSV4ftDxADSncIdmy
T99ZHFwMLo+rZXKJ5Pmqkj3FWpWGOmTFBo2YveFVtt9DyQ6LQrHFhSijmv+1RS7GLlI1v8qQksaA
zcplSsr4P5xd23KduLb9IlVxEbdXYF3t2HGcOHFeqDjpBgQSIIRAfP0Z+KGPzVplKvula1ftbmtJ
TElTc45LNCe2RrWuGw6F1zzYytxNtP0zj+6tnNV976Km7JLi5ePFXedOrz8AsAG8FJYr76Lt4kkn
i7LJC48gFtBvQRlETqKmHO8vL2/LXxF6119UzsoHHFdoh+YROc/4HBsn0eqOf/0V6LItwl+4Q1Bf
fv+NfY50ZtQ2UJBTURwAjoqOegbacPAqvesKnp9muJ98PPXVdnkdE+Vf5BXLGYiS2/sxqVtBRMWD
+80wWnuNJ5IcRRwNYeznW52J1Y55HWpxOUFrBBfLhc8JutQl8LqkPiuB11gxtRRpG7FTR1jFRjnn
ylA4zvGIRXlrESddHWuy8HoAc7BgAIoXsSwofLR0vbPqLbGtKwKaIGe+GWm1fmZCKUKimH3U3Csh
ZJ+F7vAMci8DWjbXljlElWllWotyzHYzs5xXPq8FcVmLt04SEkfnx6IL3BfXld2LMM74ApEltWWl
diW2IC+IijgaFjbg7KtM2QNUJKspYWcqh5dIVU4Ms1Z7V+c5sMU1wUtvnKaNHPnKmYXUHB2xRRo2
vPCS4ih42UElvGPt2knPAMO5Uc7Xyf7NbNjyyq3e6bUpvh3OeR/KuDQ1XhgwLK21xEsLWGU3mUfu
ZjH0y7znkJTlbSfs9uvHO2j5wm/ShyWs8bZDowHIHuzd9YUTRG3kGtkrECHqhREZ9WnejVkCVIqK
G9noXcjm8EaWkn4uaroFVl4lnhfDLx/hzcWQDS2+rFbWcZxyCmEXvyzgsshznm1g4K/sKRwSwAQv
KFPo5q9qKbMH57HK4lATNqZLc+PVe5+DXDJG0Xz8eEmvD7UYBQHZALWq1aaSErLCKEsEi59C4exA
Qp5F6vgMzFSaGeCHPh7uSpwuCtrwGAO1BIZBq+FqKYYqAtrlVPhh86ORsrzhpVY3MEn106mNmp9O
T+wk9NiW4Nn1kSHGBLs/vJbXseM00JovUG05E1Fbn0Q4z5/tmdk/8rnIHxrb4//wofeBiOclP/0P
kwakAwGETwp43vu4ceaO5GIsspMfyDbpTDOmQZezG3g/OLcyKsW5l6bfDdoC9uLjoa+E7GKpAow0
tHku6+B95uakDXoG3anxfqJNkrdyI126chZgp6FC/Ar5ufAbzQklREe2PkKjtP+WRT5NAqgF7nmr
3B+mj6pfUOIdN06Ca2GLqFweZ+ixXJhDdsPoMeri2aKm6Zz3rRvbjKd1FGxVVa/NDiOgnuSi0HPh
dIhgnufZ8PqMbqrrxXTyCz/JFPV4XEz5NMbaUeS+70dnC+CwNfLqtJlQbY88mIBAiiPOzRwPgkBA
8ABqbdxMvz8OkyUCVwcr2N//P8tVhEY1NDOhWFWeVDBB6Mq/A7D3wbj2E873PXcADA/k8DgGW/ZW
V+cIC+PXix2A+tW4Ezy3y9mHfp0fynpftuV8V4bEPfuiK/b+DOoP8M9bROkreRj6NP8NujY1hvqa
bVVzUQOC82vMbnPXOhDzUhq50YO6GqPRcsoBoY4y3TL5N9dFU1qGa/CwTnBNSHMOhR3UkvT0l+TZ
5VYCeQQpNSohSMMuThcy04GaQp+G0AGFqCoXBSu4Z+wjS9jpx3Fy7Th5M9Yanh4a9FMHzfgZ3YU+
zfDIP4K0Mm10na4d1cAzLwipBZi1Jlk0eVhAFxfMT5jQx2F5T0iddO6htIobP3zx4cDw8ayuBcSb
8V6fLG8/VF7A5xYO1yceskTRF3+2E9L9Ow8bSdq1gACQBYCahUl9cZbkRe+XgwWL1gF14T7pkQKU
MABr2a3TQjB69/GsroyGGhyORlzqeOqsW6Cq9kVuAch/kmo6UGId+344Z8MW3hPv08vD4+1Aayql
7O0ADbvaP9ZIsJ8Wmdrb3oFReABnjO9dXSzqlCXMzKBO2bC9ckjhHOYWFbZbBr1HlVhVF7BPgnVj
ncJSLQIXZWmopqbmZNwZ/KtPEyG02JMKxiOqbYdvxjNZmTZ5hiebMI0ffm4UMY+lAWM3QQPAe5z7
IlpsjC0De0xa3fgZbklYwblBfdNC+nTaw0i2t1INY4gfjhrCV4h8OcVqrjoIBTrePyRQoYMLZpjY
wdJW/+TyLMhjKP711h7G5FVx4qYl0D6U4TAnqGwZEo+yQyOWZW1v9mAyDHQHf0A6pYA5CpoUFtyp
j5PPzCPT7jwAtw4Ng6hU9YjS1wgjmqqAUhokPyztxU1r+QC0mj740fGMqQSCYJ7zOdStVrtxrMSQ
cB7N/pOd1TLAH1BuviumKeIpdBdmZzfZPXjBGsVe/EkOo+akgqPyD4LXeZbiFSLbOKp0WCdNWAWg
v+pZ+kfkgQHMDdtGzDGBWevDMNiwWHT4Agb1DKyo0sJtrG9SOEYjXWo6sgMZaoriQTbkfhgpWEcm
ErJICLR7/kGJCK9s295bWd6mDF6v7Q+bhzbUfLggAKgrV3QAgPeRhxZsDhFuxy6CRzlb2Q8PmXAT
QzMFyotV1nz35nZ+bCUYfLEYfGfcR7JAhPcWg9AkHJBF+aCyMvNij7vs0MBEdI6zbEYyWTIy8pi2
1qRjV2o9xUWrxJRCYUszVP1AMke9hfttyis+NDu3z50ybo3XP3AYWPwgXKjxtnEVfF3JzAD5cHsD
bgNczoja16XWQezDwyKM3VGW9a1X6n48aIqCwm605wnAMpjqTXctjOfK1JtQSN4Fgfb8PehXGnXO
oKFlUnrgWXujsQFkbJwee6Ymub2za0nqVMOgl+1ar0RZlEJDR50gvDm/tFoyLAfUy6HeI4jLE5hk
KgLaB8RIEhwD8lejamr2hcGEk2qEL/1D1A+mOswwmwgOHIcDiQszQr4yZGHxRG2tgt1cW/mW2cyV
+x4lF4oa6EL3RIvl/ZWYF6CnuIyNpyz8PodHwW0sPYQszFPAv3x8/F2rdOGJiKs3RBNneay+Hwuc
MSZE5fknvw70sZlrJ65yN/qSz9w7jtVYx+jtZp+aGtWYwfA+dtvc2/U5zTcuzauTfvNDVolc6det
DMcBzty1sQ9lZVTMynGCC+ysd8AgZ+CwNPT08fSv3GnQtwY/BqBR5HXrTmiktPRt1M1PwHhlj2B/
2reRivhjb1Ugc+EQ/Hi4K4kB6j/Luwr1Wdh6rmoe2nWnciAOSDnoSn4GkcF8otQ4G1W7K1cang+Y
DUUdAMLyq1Fyh3MD39v5NFpmMHfowrp+MvZcBj/yKSo36nXX5oRXG9C2QG5YFzWVomHhYHKc8nbF
nzmV32m+VWp+BZy8T7whTAS0WgTJU3ytdaoTsUC5PcLipKs6fMk0DDlS3xtEFY8RWqnwlR0CFeOM
CX60tSsAMOurkKaqUta/lU36KSlxTnWpXc1I/kzVT/nO9gdZ7QcC/YpktmXDY3t25j8qclApaxo/
14lWw3Sv4ApQxC4L6z8wCFAvg9fRz0g0g2nHGxekqr6HfFKsNEpZTdWGN27L+FcyZ1OXjlMYbaFX
L78uXsiAxmO7Ah2ILtH7DWsvqAfdOPpk6wwFgfZPXTYPBRk3dsbVYQC2RCcmhH7uGqgykMAbJlO5
J7ucPxfMPgQWnMyo2kgqL6MHHS4oKSKLxWwulKxrGQkoP0EqpTZBOqGnW0TWXz8w0DbEyyJENQX/
ax08sDiELgdyp1Pf7Zte7SUw2gKFqY+39uXxBYPbCMUhiKBA9nd9jopcTSjv+dUZ3Pm9O7btmViC
J/DwUXHV+DQu+VAePh7z8hu92xbrjDxnYReqAt49JAMGLVb2AMlsWg/1g900wT9/PxigWa/gM1hx
rhlL3Ri6JThY5lRm6GF55aFYXKWH9O9HQUEe9Wt0esAGXab85pExVSCV1zV6cMLLYsK+eGqOVfHj
rweBaTuUUxDXi6Po6oDklpjgLMvZyR/yFEnDuQIWBjXErTLe5e0C3BUkLHyKwhLw0qvJwC6lj0pX
VKfJNTA1BDUApEhnuIFA6+7jGV2O9P5QWM3InzpnUqUTHGXR4+O4t5bd/pC5/hV0818vHir2C0XX
8qANdUFFYhXX4WAF+Tnr5/YI6Cr9AankEUTHwjx8PKtrhwNq2fB9RSP88m1WzlQJuHd1J5P5Yu84
UB0ZpZB/3ZoBlwyUEZDWAS64iAbg8X2vrghaW4P3LKT9WEbTYyHcjQP1yifCei0MDfBEIKi/KuLY
E3U1KyJ6cmztPobC7cZ4BKnrd19BETimWsJe+eP1uzoksIawb4ayxUV244bE55Uo2ClgEEYejdXE
sx09dKW5U56zEYJXPhaqAwuRChbsoGeuQhAJVAf4FpDeeib30tJfLT3//Hg+lxUPlEpwBoGIh4IH
QvD94UBQvATm2s5POIBHNBaqO+3IQ26F58ElAI8GLzJottjvawbVUo5+N+qyym+OpHm2ncHK+/LE
wdjCg4hImDlBObC6qx0DNxJLSdZ9tcKeV4lB9ZwDeGE1D1bFfbWbs9G9z0Vmyr+P2qWehYJFuGQD
6zcCiTwQuVqXHEfIovggsdsk+oOG/UbZ+spXfTfMKisXc0ElaSHDOQ7ugUK5WnBrY5cvX+19cofN
DQ+YxQIGLkjrypzfWVaF+6o4q6oejnkbPkKK2v0O3Im3UVm6Ppn/RlrX5dwG3UiQtqHMMeOxE08A
wlhxHgi9xYl2LkdC4w0yUGikALF6gfkobWASbDlV54YQFyrGZaC+2AXJFuWzOgjw2u4HvOkrIHt+
Nlk+3kHfbXpRDXRgYuR3RMdOHfUPU6/7LvaI5d/o0h2bEyog4W+JVvLN7M70MdTkWcEt91jm5bCf
BYgJaGMKT6Z+VXGzkW5cpjiY1KLmAkIo8sL1deb08KMde8DcR6XqRMkC1kPKU6kHwd9kcVnagcYo
0o/3/NWVhBeOizMFF84aiz7YHZnCEmLyrtC3U8j38+ZWWmMLscMxMbRIcKOhWXJh32TrRWhbtPQU
aO23iUTycBMwZqZEEF13u4r6BgCwUiL7LwbTpqIpJn50806f53xsp9h3YDfJQjlHqQMizXQknY6G
O7gDRhDYlBAQiINRzN6utDzFEsxoHCFOMLdIrXNn44a+umQgmy64b6h1rY/Jvi79UZCuOvUk+8Er
8ziNav/xV7m8WfAWswDtBYQRVLo1HHtSQTWhghedXOhq7qGND+/IoBh+GyLufdSNjh8Pt9yN748I
DAdRCSQTSAsveIFgKTR9kJHqjAIZT21Gm6MwwTDGM3LxdC5Hc3RLaBsaWgeIxGaLLHUt8l+d9haZ
g0tRsqyicInIgcZpw/keWLt/glkcG9kXMe0WNGC+sdMuj0TMF6haoOpfx1u+8JsrB3L2Fkq8oHpA
aOw0RR2cv2EznLVPHy/rtWEW0cYQmom4RNYvI5eUfU7qzjq5ZbQLjLgPGnkAsHfj2L0WLMiB4SYG
FyE8xZbVfTMb8GGHDrD2/NRM3b+Kq5tIzX/GEZ7ixPnrVxjkB8BlAk0fDlrgaL0fKhcB9D1k5x4V
+Wnxu9m9x82SADjkSrox1NXFQzUHTBn840JIu5qGRkHOpT5XhSuQXUHy6sUaZ1SDbeiEfPyhrq7g
m7FW8VDBPruve7c8MVv822N7wR+ToXz++jr/68QCNOKF5QgO6WJis0JVdFpk/hRq9yRncWK+in3J
ftpDvZEOX9tSb4dx3n+piedTaxc1O5W+6emeuETzBJcckTH8f6W8mxyef4fnsLL2Hy/mZRb5foKr
GLFBRa965AEnl4tDFB6DDmTBKYVuClQG0mnKNz7etUB5O9PVxwOlQcAc1u9OHZX7wf0y1H3Sdn+p
vfV6h70dZfkVbzbZ4OisgQuGOXVtEfcZOUrux6X1G65MG/O5dr0AwIY3IDB6Szr+fiTjs4YOcOw6
MYZoNy5/qHX410XF5Rv9/xir6MiAU84gIkeOqHAi56ykf5IiC75+HAlXUvv3w6xCoYKTZ+b7qJ11
2kP35c5Hw4N74Ijwx7B10tACvnoClNb8CwGVfcv89OMfcG1fgxoLwMRymyKNf7+UofC1N4M+jZv6
tvUBKyoPQffHK7rdx+NcDXl7qfMvHilIpt6PI2iVgzrdeaemK6yHARCeew3ZiCMf8/Zr20sbFyvt
zpnb8//hlIQ2wn8jr2ZIBWxtoN7on2wPksulj6Mx60E07Tlu748nefVEeTPUagf0g0IPwXbYeVLZ
5J+C3gPQroDLx0OoQL0/cMsdx4S33RaLdpnDOjtBSRbYAjQScMmtNgSDETRz4B53dA3o4yA2QUYy
Zk4Wsv9hhigyQosOIJBFH+H9ZxxII3lYQrlRyFPGfquiPYzFjk9PlM0bh+S1Q+vtUKvvNhTFbISC
RgLp6HiYnVp8IkGEF25e1vXGA/BadL4da/XhTFagStajQVm6YexMi91AELfCoEf4RZc/x3DrSX91
cjATBr9iWcj1OpJa+GBhAiAJkRkD30nhw0yY5DvP6HoDpHFth0NyCeRWFAIXlOL7T+bmdA6UrGBj
4b/Q6eT4xV7Nv/Swxca6toagIAOqDh4ywOCrNWTGmCnIg/k019CTMpB8iqlgd1YE0TDXAuUz+9X0
W0FyLfBxBwCoCBUB/6JHEHY0H9BeL884RkBqa1jBj7nO/gfnbsCC/n+Y1WUwO2PpdLPtHQs+0YMH
VNsO1KNi41q7FhRvR1ltriV1rCChLk7hPN1bNYNC3nCmm+Sey4AAeW1RYgVfFTDtNZI0hIdu5VYh
OTJmoY2afaET+6LBaHOCNv3LA3G5noE2hyAIWo0XQgUQ3SHgBQTkCDG5IA7HJvpeZX5zD2fI9qsM
A7UvNNtynryY32rQdcCziTJjUcgc8h0dq5irptqpqf5p1527cR5efLJlLAqvlFcRtYv6uk+gOuRp
CN8IaKy3FCLEwY9MbEX5xb3yfpR11agAZsHksx6OfTSAcMWY06REzOJuRPE/JU1vPw2sE7u//3iQ
01/4NaCfXBRbZNaXvgMO/rGAN3fAf+RgdWb67FX/NtGWXO/F4YEZLgAAHIdAp16U9PumU9J2yvkk
5s8+PY/Fn45mcZvdFdGtFFuIzWtfDX04wPAAuEXus4oQ2vioePF5OvlaxCHEmQbC4hqsy48XcGOY
dZqKC1kUBM7qRxtlnz1UvpyURtDW7Tt/00jsylgQLMJcgH4FBnatctJUtqL2GObnYC77+7k1/kuB
a+s7IW3eHtAdn6DzOJToDDrcnfodEHQgIEw9KwCCKnlrxxlhkIEOlFEhELNZcOeIgP0RhEMvy6Cu
p2PU8XMOk2vQYRB0U7h4fNbmn9poXd7AjLrNAUXPubcj/ayf7JxpOFYrd7ir1WR8AOi4n+/RY6iH
1IOczSdbuMFThpdtAVnIYoIAqlyojSWzy68dpDnuUNIyXlpWZfA7goCysyucQoTYY6yFtKcXZB28
1DPLS9qaoXUGFXIRxLqf0ZsvKwKRiGxq8zxVDXoh8QTFD5HosDBwkhUzHNjHXtaf3NySW1nSxa0E
BDXF3wSfB31lvIneX7m6GFyv5A49hYyQ7y0MpUYw3Anfal1f+ehLOQPNHMBJF12C9+OQyuqoK6gF
KQfU9fBqqCjZA+O9+ziOL6aD6tlC6HChjQEi2LqxPKD6oGH0Wp1YLiBhEnySRfbX+HeMAQ083OPQ
3gI8ZbUlM+jgMQVS6almM1xdpxzMWlyx3/5+JiD0W9AuwXsHQ71fsForZuymVSeWNUEqRxomhYnU
32ZcmEuIomcE7/RFk2X1WTqkOlBGpFDWpCVkhFOADNMMYMF6S6PwEjr1fqT1xdDKnLaiBEvDMpa5
daxs+FQN2qcAb+r537nN2JGV7bTPJ1y1wyy7Z1mOeQ1rFKrZRpRcVEjBY3t7Aq1mbQmVySHj+gj4
IGsSmIQNIvVKz70xVZk941aO0GPkcNT65PqizWK4CWyaeC0f8N1DaCFRAE6E5yyqfBcJhxdCsRE+
Hs4JfUIo5fa3oCLdtlKePo6jV1zDxThLSoOmN1os6xukn2frFZ9yGpoeyDVOLPNEp2nSYI14Dhxn
w+ifoqrlC1o01T0Zgvx72Zj6sPEzrqQ6oHT89zPWN0zm9NVEh2I84tNmUOilgE6OHYmq+6mrewsG
4z29QXHY/j5Ydv+VDkR9H/Q4ufATsOqnUViyjgurB8u6lUEdczuEpQWDiqC10cW7uOBXLczV/nYt
URqDXv7RyW0rHW15sgP2NHneThfl/TyV903UbQmoX0TDatDlR72pSNle4YxtgYawXVZj6rhlGE9B
kZ+Z225dwBfRvxpqFf0kamxbeYsATQ/Yu+dXj4FFvoysPgMkKkGgz8Do8V9kE3z/OAYuDudlYLy6
oJSEQLzoHI3+BG0EA40p4HtpHFRlfQAyj21Uwy5PmmWYRQlsURC9dCCscwJJUoMXsl+jHOWzNlFj
d25pDw6R3Lsc/gWjOqumOTjFkE5usJVMLQHybsfhB7zp0b6C2998S6atEVWOBk7qAOHa5h/OSazD
Nl7MEAjdeLdcW1S8JvFi8SHbdXEbVU0VjNj3+gTjsc96dAE5dooNJOa14PTBw4W+Ggw38QHfB2dG
5DBYowvIHlX+zgN0ameAETxyeGRvHM2v9Z+LxcNXs9BhhDzL+pyQ9gQLJerUp2CQ3YMDKKGIMxsI
9KVpUAyo0nptffRMnUW3jbR8neSK5VWsbTK5hwrCJnC98p+igUQJjEj4Uj4AG6cLOJSOujIbwQnM
YB25y3xYDuzyAtzPQzc6/NfHwX41CAA3WFIr9LSj1YYulS7VuCQ8CkCXpAyBs2xNVCTw3eoTnTcU
IsTu1rP8ajC8GXT1oSDdI5Ekjt3JapvfUjl/IA+wpZxwcZAv0Q2vJvCPFnbQupuZMTjMdJLlp6CQ
f1rh30w4TJJJ/2w4+fPxGl47id8Otapl9BV8OGjn9CfUuQoA353igF5wttdmxPuVA/kCQldvJ9BS
+UuD2VccC8Id1Hrkq7g5ly3xZg/D1KYHk6yNjmgkwRDR0rE9tn5iHGfjuLq6t94MtCz3m4GkXSsu
I1ecFKn3XlTupNV+pWJ4/ngpr56KaNj/t69Wa2lEkxm8SIpzpMY/UeV9DSEN9KkAfjzJanADKhN0
SWmHQeI5eZFi01RQBCIb2/vqF/UAirBR+4UC5WpZocYBkIYSw8kbsmcoGj4AJPEArhSYD4NMgfL6
ycJgq6x+NWKB2wapE/pdaBO/X+IqYiyAplZ5bn063M7wsImLokRdrORqH/Hw5eOlvjrHN5twlT9Y
jcFD1pvnU1b4IkhgWcDjqVLDfVbV9i4LWHhbjdKcG2TE+4+H3gqm1dCQBCi7ZuzqV9jpYik0VVBX
lv5GteDqgr6J2dXZZqDcWE7+nJ9LPOMfM7usdwNDnsKqwf0K/cytR+rWtFbHWmRLF67jFQRGnGjv
g/ETTfYRNqmHv189vAzgcg51PKTLq+A0WrqTIhq1Fh+4UFQZs6x6lFm08ZGuIGhQo3ozzrK8b7Y8
saJ88pSuz1MpYAnGwsZ6mOQ4/CND2FPGmWrMbchzv74NIDV0EhV3fvZgP3VAO7kF4PXu7KKo4AaV
F6tacx/2ckU+7zUc2T9LQPehHpfFEQUvNGGBZxDk+L+gvgo/260b51qwhyge4KkKia4L4ayKUCBo
uKjOPJiD56mh7p9uyNvYifgY4zTylwM024d1tkXcAPIC67ROFYBawFMczFuklKto9yBG0/UtL86V
Z0OswaGTSZyW6wMgy52Jg7bTT94ILmQM4IYsoTDuDjd1M053QU7UL4ZqRzqGYbkTg4dyAe899qXK
pj4ZQ1YViWgX8V2AluMW9uZHx+/7Hdhs5nOnOjtmozU8o9ChHmjFuiM4W/6+gFX9Z6sVDQo2garO
wZhVN8wNxc4R3EuYY/Nj03PrW8vq5r7xCKiGXThbHRo5moFqPoxQn+SB/b1pMvsxN10UEyKtHZfu
nHSRfGnLIN9JnwWfICoNDyPwZvYT0GDfwAEL48EIGMOKoPzV0N6cc93NJzpM8w7yWNCxr62RfKYu
gV5X3fI0E55yUqvuo6fA79XTUPWtleAlHoDoVWbidiTtY8h4lwiZhQncncJTw8ogrqag3jUKOOBk
hNFB4uRws4gVZ3iVhSF5hG2GxdIAdsaxA3A/On1B+xy0AKPEdj2OsXBcdauh0nNq2ewflIJNZq4N
eJC5NzbPoB+FCPWi0UnQRJzCQMwvvqGdGO2M5aqd2+nPJHecXV+CYQl0mPVE5BSl1Bn4V1uq/Ex9
MF953sOMzyy5t+q9RzTNTDyRbgaKAUmyXQr7O+2lNSSONXwPHSMTOujglI/ZCBlhoNJ6T7kJhUpT
YreD9YcEDT57a6qXfKTjY60bNx5Ckd8jZGlMimgAt2+ey5RBVRPCBS6FO7jKvtQwNToXNdhzbZ6h
/mdx9FUhDZBMVmZStPNwcPZBVMZYfXpAZyX76tWutetCym7Bjvnm5UrGIyt03NC8Sr0CIt4pZEJg
gFIEdXn2uo7f6gpSkZUTkm+WJenNZPnCA3E7ahe/+EHukTxFB9GBU1o0HfQxSHZLor744oPktHOJ
+D4X/GthZPEydUP/zLA5Tq1l519UhYolDDvwXJIFw4ED9kziQ5n1UNikjInpZcIa4iWGz3/yvEZ5
mrBMx97otpCjt2d4Cgj/B9hBJfwbfJQXi7oP91r4ZkdxCp7g5G3t0KplSesv0CAIV8VhhBAOhmcy
ohaFLT3doPQ939eR+Go6iEH6vKbfXd6I38o4uXNwkWrfK79jp7ZnwycIM+M/A5DgGwzW2ri3cxrX
tgXIjDWIY2iGCqR20w9ZEoI0PST+gIpD3bUawp7jcbRHuCBVwjk6xVxAE9LODjkUzT9njvKeYCXa
HBqvydKWAnMLMuAXfwRexWKjh8fe5DzhYTqfQXfkKGOpKrYjMsBtlvM4IJNO+66VOycUzVM2IGjd
yKgnVEaHOtYFCnBAb8of3ti6MvUqPga7qe29KsX2tuChQscGehFDLT93EKGGXISV458ssMbnwKmw
elNYd98Efucdg3S0FzOl/DgrWI+HZ8hu/DqqvQRR4EL0Ek3Iwp/9tHRr7zNEP80e2yPH3IZoX3EW
kgQ/OB8TdHTgM9szPqG90nBY77juELs1o89YdnkQdofi2CBY8akPpvZxBOMqgSpfdxNCTu1TZtXT
bVnCrQnZSNA7KSSR+X3mFNNNVTAnWYpTMfGl8xnfOTsavDge8rkpX3jGyX1Q9vYO/k/011yPGi9B
EsQqkCTOwiZHAd2oOxc2taeK+KCYCQqCrUGZO+39HF5UrlN/cgZC7koNo6IsgxuVj0bATd3BCpyN
tv2HFJBQRjyQQ0O98RCGofXEsxGk6QbwiJhY7LdTIcTnDlRvxWg5JBY6aSllOCs8IA8PIZ0ExDQm
J2ZkAMhxNKZP1TSjM4+/X0EL+qskTP3yrc7AP5J3e6FxlEVDhv8idx3+qRCRiFLNuQOZBVIklZNP
2UFjmVNqEZk0MCG7hX8ECidWF/Y7JjwAcFDiSLwqrGP4kodfqdX0Z4gcQOw6aNjzkEHDUoUKp+Xk
Rwcw7yqYOVNL39p1pr8LHWS3nW/EA4Ve28kDOGnXdDVIZVlb3RTwQDnhLWF/JU0RpeDFc5Mogbp7
LKNmELHMeIOIgif4V3dGD8btMu+gK+l+8WgNL4po1o+6prAE05Erv3d9KZ+UYO7viYFXGDZaxsyq
qyoVOB+e8dvgsxVmsNpc/Iieq7bKFBIb376H/nNG486pKY0jP7fvUN8HnbrxhL+v4M+WzEPPD8BM
ltCflpX+U47U2bHI5ATKquoc1SU8agKwdb/CI3l8ysnUHfua54nxKxZ3wvi3eACOh77g8lC1TfjJ
U2F4yiiTd1YNqYA8rMFYjnB9o6GesV+2qFWCN1sej22mDthOfTK7Ft85NECG1UbIt4Gh2EvI+MIf
A2bDFTqfc9xFBbz6bMJSUpP6D2Tqy1ti57/AneU7jhfYXU8zmGyMo9nDVgQqzd7AcXQp1OUzZ9ax
3+nuW+dOFXw2B30O2tx5UGHt3EW8K3ERyfzRyyv8e3NWPNilV0H0bx7TXFX0wWj3h0MACfc4nGpj
mbd5mVi0R+lbuHBHIxUYi07FTzNuH45NZuX7EPTifVZMoKPPfZ/g1O0TmkkY+IbKPnp+331xBzrf
ef2AkwlASHN2aWnDsBGpxo0c/J/4i/OBzLlGEb3x9lFv3CeUwsHP7svJ+SQbnx1LNTtfxqEazv4I
J2aYjTQxFA70Y+t12XlstXV0ByMfIPlAD0PQmr0c6hppBBW/C94Gt147ziduF+HJwZH1rUEQ7FGf
kvc6t8W5dnvMDPwanL10TuZy0DtRQ3V4r5BKHzw5t4k3UpHUogj3PIBFBhQSTHCSEYiuNBdVOnIc
zaSJ/pWqc1LB+gK9Ere49XTLwbYbZHTuIBu558wab4tixHHrN6guWaWDfGx20lZRnKGo6ELJDlvz
UTWkfiYe/+UrLXY1WiKPIO0Pe8iQPf8faee1Gzeyru0rIsAcTkl2UpYcZPuEcBizmFnM5NXvh177
30uiGmp4/jkwMPBgqqtY4QtvQAIlQsJUauNRCrSIJwuHvqx/cjDOGHBcq/3Uy1OLl7huqYGhNheg
dmFypXiTbQS2OvKnXnYLpjAelDM/kV6e+RgfzmNgWVMdgO2vdnW7KIdYsYabQXdiAAGdskuBPzw0
lv0jnmJEKTNMwZAHKhteiqRKgkhL01MBvyboUVghXk0QS63bks3adVfaqMf7HiUEJbDK1tvVwlMO
TZcq+ynJiqNOEB7EZZ7vpbSm3Ie9XgRWP6vCl0Lkz2Iyf9q5KANObhZYC7Yo7jznYY7s/JNtKeUB
YFp59Ba0rJRJHTCWNaMdD1oXJrUJQUQ4/S5JpxoxBisPuV8qyqFT+h1yHg7phhPftonUwkpKIyyN
RveNyfrUz1LAom2qB7cZsquWxD2EkiVpwo7tF3V2xj26F/0N7A4jLAb7VyLdIkznZLiKOv2x6PX0
pHU90OKC5m3YmLWYQ1em8x0FjmpfFMUvpfaUH96SZ3vL7NJjo5UjCvOldCCEoMKAI+FFZYBzuTIQ
dSpX9A3fckIx4dWNAirCiacftL0+a5YvZS45tyOIsb/PmNGY9pDqIhGzthnYouhxhpxHdlXqTku6
hzGfkwwLsAFv/vj+UOdqDi+H2tQcokwpnGFV7C4MFW3G6zh9MJNvQ3Oh+XN2+VbRAWjWgLq3NYC2
0OKFplJ8imo8axrtJrOyGymHv6dZI8H332E2JYB4NYBJOs08ctncW255vXheHtrJRXmDs8umIWwA
eISO+LZ0zzNLpzzXvVMi5kL4GOaMd0WnPurCFeg4dH+NMqI67IK2XD2+ztjflrY9j22Nxk1Nrtvo
Mwaczi2pwP5f7AYieAALyCmoW2CYmBckL1TUiEtVPk4591qU5EG89HfNUj2/P9bZLfHfsbZaRIWS
U9GiY3ASY3afZNOTW+EliGbbXyM7KQtRnwUWixL5G51zL5+nJK1ke0qah3wht46ShwEWtE+CVZsX
Wjrn9gUfCgE/0B8wXjcltbgu4UTynp+Ico9Afz4Vq6pnU06fS1vs/n4BV+yoBR4DY4otxiSzWuGi
jQaDXJlOJv/7arFCiHf/Yk8gS4JlDp7FqFRvpmTodCZUfBJOnVfxVkyH0q2uDbU7KLp14d4712dZ
G5jrAYY2toWAUDiZZOtSkBRGAzUncZ223SejXC6J2Z3de1Cb4MSDgORzvS4V5gRtSY3N+anrxE03
etfeol+NxSUSnLuWwLelNCBtFNLgYYI52azdOCu6ng2pdtJ1ikQ5gGKzS/wK8SHcA2rZWgFNxvR5
KvpugvJn1N+IHvR9nDpdFbDs+l08qCoBfKYRKdvKrGfIEKf2J1BbSAvFPS1fUsiyeEiVsvsBsMk1
YTTl8wc9jivi8iSxAtJ74vbBFA4mr6OBfPPKN7id9La9NScd0ceon1PfdCb1u+1V0e+lULLPtdIv
H1p0OMF3uyV+hWqkgptPvKGBb1jMxtFGiUeES0YSDbEwMevABI2ShVmhDrmfSluPdtGYzJ/JvTH4
WDyhQ4NqDVR8XYijzyB+3PIIPE0t0PeLx2Myp33vD7beaUQrsXafCN1DFGswcuS30sb9lsZ5MYal
6SRPnhBy2kmUgxrfq0vlH1Wm2RIU4Fq+xKbMh7Cay0EGZqcNd9OMySY4PzVrKaDp2Y8GBPvBzvP+
2iyaRYMt7WHBt5Sp+3UaV0+V1kDFwNftIvX2Udfav5yIMMNHsSGyL5zjtZ76ZpMgpUJsgW0TAjav
N2OSSaM1qAacTPXWqvKwFx/i8qZaysM8/PP3VwbAJJgQYGR4TTawtBE4cdWO8XRC/zNHzr8dFTIi
Te6XJu4+vD+Wvh6iN/P67+bfijdmCWYcegWxRIlVpwxrwiU7yIdBhaKO3pHwu7qTyt4cS/cn+ove
QHKK/eiVtrh0PU0x5kGfqUl7Y1VuY9yqvaUejMoqPpJ9ds9NNkWxP2nOVO4XGFrtjcySabrwbc7d
50CXgfgShtFX2/S4ZN3COpDc57L/pGRBo+hXXTqFyNUE76/WuasPAAdoA+pn2hsYcb1QJujcKiPA
TsbH3BPwzublUsdH09/cSIgWGGDG2G9ApAhYX282WaIRUGelctJG0IKa3jy4aOR9BPqafaZmh49R
suj2B8PMsU/kQ3iSnIEe6ski+L4TBP1fXJPuqm96meOFtdNqBFgD1fZgqVK7CAWswOcKqeeHqklt
zy/0YqFuH6lZGsYkR2SZDb3YndqrenK0cgF/K+q0/BEdONEee8cDnTnlTXwo9SkbDzPFoR+WkrYm
OXjnrtrzsxr7JYBlMilqxl7Q0fp5VBLqzH6nohW+K71YG4JJmakT2FZBwmbDMuoPGRlx4+fWmFxb
ws1RoZW0DDGi1eVdjJW5DytowPezQ7xN9DHUjKw5qmrf6jdeOcA3r5O0Ie8TLo87d5240tt0rA9V
unCxRHbnydu4mrT4drBb95sshPxecqfdK1nPjU+zhQIHfNfM8I05Va7GtoWrnlp1nQDI464+RGlp
5oEBVO5LL7MK5GrdVb8lt95HYXedDJdiUrVjqWGUOJtKMexseqB3elwYPBiYsj2nU1w0aMyZiFAr
iZznMEs7vgvJYdn5UTLjDa0iGvdLVbr+xBfRKt9259baa3Iyb8vBdMgn57qMAUa2XrFDqG6Blbjo
5Xf6r7oZIJE+qJRE0dnbKZ1G/bF0xios41GbQ4wQMrovVFR630rK+ZkyFGteK6yIX9g5PRznT42N
3ob6Wx2t5YCainpIyzr54aGWI8Oeykjn9/VUDIhqZZb0E1t4n94/b28O9p9zQH7lYR9KYrc52JUj
tQ7cFO6k0mh810ZjLnazYKFxsizWBcDFmxv+z2CwWYkAoPdvyVlt4Q5l3c0prWta8tQyCEh9pbtB
APGqLC/cJGdnBvx41ZJZAWGbmCNKOTvt1PengX4MYtW+qEivh2999tcSs0wLtD4gKS4sAuzNa5J1
aWU01IiOcT49ZrP3Ecnw0/uf6dzK0TWmd7Ra1WF/9vq6onNUjLpuLae6nq4SaR8nnXZ1ad7NqRW0
ormklrRef6/eLKb0cjz99XiKwLSmkXl0zLCjHuO1dm/f9OpyAZ1inBmHexgFGYTkHHKtzTWsyaGO
i7xIr1p3AnODr3F1PwEkxYOJHYh626oJMuGfo8xOSdzY1xQUidqKKyfRDHHUZePOqM3U2m+mp+pg
nwoxm6He9yVSH3Gm6usVqQh/msTyoaut7LMtne5XMpmNdSizYVroAOnUcVw3gsek1UNe34oCUH9Y
z+70maBS+To1XXlShwEb6dyVqt979iIIKM0+DV2nvKS1tNm6tKKJSTDBQYgFyMqbVTHVRqCogApL
hEv1gUir9VWrkCejGoc7bIiyC6IAZ74CRDXdsckMTdLqzVFxPdnleZUqp1qPlB+mMjqBWrQosErd
vYREffPAY4gGKW5V0+S8cFxe7yynTXpKkR1EKEO21zCL42Ofz5f87s6cFzyEEFIg5QBJv73W9BoV
XR37pJNj4NUKk1aLrtejUne9L7QLye655UOvCjk265ytXatkRmsq2B7H0frGDwm1x525CO2f2rKa
vyyK/dkcCKWh9oHdF1jDzVUAW74pkzIvrpbamm56CZRXK8DL0fy4ZH51ZhVJQCkW6Ujx4wi6eRxg
inFKHFJew6bcbEuFwnt6yC1nr4v8ysVZ7/1bbrPv2XoGEhjsQzQwIAtsdZSaTJL12RNeiO1Na3+g
NB1EAPWNS/M698E0zUT5k8oE6JLNvERljk2m2unJzdDbkAdZKkczii6IN/xxjttcopRAeBQ0A0Aa
smavt3o6LdY4pcg2OmpTEV6wxsXjKpVr3ylegQvjqCX174TtH4ex17Wo3SBOqAaylCYFZ5qBna/2
no7O6wxm1bdJRfH7UQfxhHAwiN+4dVP9wmbenM8/2wvcjLkWKNEX2lYoe88SpjP3OMonieJnorwr
vEsp0bn1x1ATzqVOeQ1S5OuFoQlRgUYAPRJp2d6IkoC759j3l8BDZ7Yv7z+Zl46AIRWi9e9fAqEW
k57anwakVp7KojzR7f1SaRmujPQ7EmAh72/fc9MCC016BKwTK4fNtLq6GcY86uRptJcPM/1NqaR0
FFTr9/vjnDkm1J+oqwF1Bzr6Z9+9mFdUanFZ1QVKU1H70EXGba+XB7Mqb+kZXog7NrthPZGrzJQH
G5E1pBXxegkdJ826uii1U9+g6Rw7B9MeLgxxZjavhtik/dDs1BgVPBu7p9sBqIwn/DK5lfUlqYyz
4+DGxtX555LZTCWfpMitetJOlZZfq9r8vS2m7+Ws0jwbL5TfN0OtZ4hQDRDeHxkC/u31qilxFXeu
XThHkyZ0VWf7pWvCefmlDY9/tRPWgRhivcLAz0Ni3gzketGwAPaO4Yp9m5Ed16PqmPTXIJIuBNOb
rf2fgZBTxaH8HE+U0VPFcqP5OA9IzcfJzotqclrF+cv8/z8DQTXgylwpg9ulW4olrdrIcU+NlmZ3
VPid62akk/v+um229XYUb1P3HHULDELWZacxKvbojz6qVXlhW59dMdB7qEwalMG3EcgsaCa5nWkf
3Y4QwEum32o2POi5cuGVObPXiDxWdWkwz2vM/nqvlXOeWFWzzCddqa7jaL5zMvFFj2liLfOH91ft
7FB8fjg2bAUUnV4PtRTEQMMMm6+ieavj79KNYMsSvMz6n++PZG5qZn8+EJBCWDaoZzOxzWFNlaHq
+86zT3VCUTZw4qT+BHd2pGSmpmBNzcIFfTqWg/g9pF4Pqn1ElFydI6fYz4qpfnWt0R5vUYu06DB7
eR/fLIg4R4d+cKMipNlO5gkN18gB3wuzCbNI5Fo4t5Xp3Nu4j3EtxM7YfbOKXknCRo2EGWSwvbVD
r4/TeGPmdateGQXfBRxvnsShk0Ezy+f8e1S29xVAziSQo2LeKuaIhIZtJ8WzXmTGd4+uE04aJp2k
3furdvb7EKsBC0Vy600uHytG03halp2y/BnDOX/0/onaMrDkt/fHObe1PXxfMVByCHq34VOdaWbX
21VyFVeeF+TQe+8N5Lf8FLXEw/tDnTuo5Amk1p5B82UbjfD4LKQLljiNgwUWQQ0zO7mwausd+SJK
+89Ww6PNodHCP9vXVOhq6ixal17Z2uQ5KyEP+3c84gpj70wU14JGyyT59lB8oILSxIEONvLp/Wlu
6RPrj6CrxCxNNGlpY20u8qUWZSFV6R1tB68FrRMyEJm20xUlVFMsZaRZfSuiJYir73Nc7Ckuhhd+
wXp4N8vw8hdsr0R9xUJN7O8jDRpz3hXjYmoBblGqHerrxgoa4ejiGBFTAYigigi6LJtL36qWAr56
PmYTwOY4KVcTlLG78PPWIOC9X7e55RRSkYqWMu6QbipuXA1gDfV9cIdjWVY3oHm6ey1XqfFFvXLh
MV+vmjdDo3S/im1Te9mWKGIZu3PZoy0nAMfBXhfW8gnvt+wn9DTMKdKlVh4yyzEvxUVntj4Jypp7
reKliBXxu15EeVrcZJGelJRggCzCMYw/V66t7N//7GeO8qtBNnUeZDS91I0JJdvl2IvnGAwdNj//
YgySLIwAEBF7o5SEuk8WpYmBupxuHyR4HSt3Qye6JHZydip8HxyjzxGRswmtSSXFJrbi5i1BjKvL
HIzx17+fDPceOTFhJOW+9Q5+8VXMpFZ7WIDE3ga4K54eVJiybAawGV8i0p6b0MuhNm+gmbVAczMX
RR+vta9byhy07nq12+WOXT//m2nZsOHIiREEWH/Li2mpXChtPizFVTvL5neZTuqdEk2dX6uddeEo
n3mlDIpaGClSlMVvYHPVVfNgWs1AYBRpX0ftm9ogwYE5sgPA4v05nTtAwEhhhQMZg5a1WT99AsiM
lAc8UiN7dN1BAPjCjf79Qf48dtvr4eUom/QlQ2NauKmVnUR3VY3pB0xdS+3RaouHUTR4Lj0vabGD
mo6Wnft5RIPDy3+8/xPO7RNsBR2AUqj0v8k2kl7wrjSedzQxgjpJOdHawZXnE5jhSy6f576dg+gw
0jSrpO220q1VCW2cKhe4dJtw6k5sUCTWnov6Ql34j9jedlWBq0DhAy4Akmlz+U0JGLtKmPlVX6rG
o9oOuI4LB2XUJO1/qbWmBi1CHLt6UZO9rQFExXtBBF1Xz2GHUeadUmEOpZve+C/21MvftbkvW2D+
AL5VtBCjRr0GD1CF0FEuJUHnnhyQLJ6GVDwV4G3drQAH62Y4ZRzd2qkGXzGq+JPMZN1jB1SWX0uw
dyIwwFIXu/e30rkjA7xK9VZiKjnL5siYYrATN53Kk4jiG4MyMADUC7Xmc1vo5RCb82L2NVDzekmu
cvg19R4chPGhHEukOAol0sGIxo156co5Oy2DwiL5BCi1beKSKL3hJB28xWbExDsaT31XXFA6OXMI
wWmuTzW10rd9tFitRWqP/YwTTA15QVzh+THQL33/+5wJg8Bw2RQWNBVl3W1FsRriTNdm3Tj14MKV
XuwwwvUzr9xFU7kr5t+C1u/7I56bl0s3nhI6MN63j/eYy2koFXEa4nkHCMFfFPWRcGv/L4ZxkCuh
XOq9NaBOSZfMwam9E6RpKyRZim5Wn8BQp7n28a+H4pVjdyMKT5K0jecQo6iiVOTyFOcfYm++a+J4
t0CLeH+UM0f41SjrMXjxoNJF551tU2S84gcYKbty+GUhP45FapDgIPf+YGc+0iquo3L326st0/r3
LwZzJ28ax8Jzjq1T4wM3CZhws6PslNK4ZK1zZge+Gmozr9HKIjzZsuJqsIpoT5+soDWVPxVrOWBO
C8iN1G/C0h0viTeemyOJIDsfcQC6HpurCQh2Q+dtqE7zGIeyG44wmw5uYYR/v5Qvh9lcT7pGnbjp
xuWI/8EndcmaHZ6kk29gpXdhh5y5CNe+MWcKQbn16nj90fDQm/TOIXBQNCXMHOUBnX8CyuLYee6F
oc7cf6+G2rxaRgPzE/h6dlpSeQKcHyZKtnt/3S7Nxng9G6DvpWeXIAkjkvQZJLinwE2bm302X5JX
One0Xi7cOtsXuz1R0dNveoyUWT5fR/TEMxbfiCd/jhQ/Nv6S3r+m5hQGVtCiAy4J7dDXw7VarzSl
0KeTLpOgWCCJDfnNMpYA9MT+/UU8OzPKUOwH6p9AMl8PZad9rvS9F+FmkH70eueARMT13Bj31MP8
LrWP7w939psZ/wtyJqLbzCxvqs42ktE+LuOH3vrQdChuVwfzoqThm+2HyjHuUTR88b0BoLu5ntIu
ot1m8PzqXRna1bgbkvbh/am8uZb+DEE7xCNRp0y02X5TnZu9EznNKV0ZPs03N/45Ujbx7H2n/Eqd
S9iSNx9qHW6NzjCtwtVhW67RGyVr8ACxj6Scu87+3hvPUta+peeh6C/UH86unrbuCR3aLq/G603R
NE1tehLQjKb0n7y+PsFqPby/eheG2IqnRZAidVlgI5XRIMEdTdJiCjrsqi49VGc/03/nspUuSup+
qQ3YyEd83afZH6uk+TALryiu87aJjV2+wPXznRKcLbAN07ykvb2u1au04s93+7+1dDYXYaKgL95m
NLSFYmNnibNsEUpNJOGS5zGu4WV+SGIgUEUJL7ydl0si52f3Dfj7VSiEK2VbOZ3gJk/eqHinNjXl
T/y+yxJLz6RGI8WVQQ5B8MbIiu7C9f/m6Vxn/WLUzYU5mJFTN60Rn4bS+6w31bNrrybE3SXQ/6Vx
Nufcy2qkKzNk7xevWSDqyR/YTp3i7NLpe3Nvbeaz/v2LByAvJrvWLUzBpqKJAiRuUbesRpLe+hpv
hPD9s3F2UtSt0IzGbISK9+vBOpMcN56G4YQjKtRmb0cnP3Qv6mydHwZREGhV6D5uO3npMncR5DK8
jCHv7DqvxM+nRyZQwubdvT+jt8Xmdf2oSP7vWFurQmFaU6N4nXtyxjk6IN5ADFcLKO2zVVBcsiJw
CL31ZDij4rvRMhxQltB9dYgvqXaePQ42JIfVio3y6mbDKDnnzMby+Eoxpe5TR54hI2tmWBZOE1it
gZmWB+39/emf2z2r5hIUIsKuNzWMVjHsKVXM9DREWVi0po+kMWFE2CWf/8VAjgmchSdvhbS/3jlV
581wFpr0JB2op5TN88H268Q7jPZfmssBpqLbA54dHgf14jfNRsjyWuwBDT65NnJS9dSdxDKJoB6S
IzjcCwt47rUAFUAFlMoazvCbecWaInN1UctTZddXeureivhSHeLcO4GK39pGZ0pgkF4vHZ3GIe3H
fDhaKn3aw9gqSRouLb8Hx2u7xht79JJ6rxslTOOlopJy4YxQGGCIN0/Fi725uWTGLvb478HEZWo2
PdpSc65dZJUOSlk+m3i7I7dhNkEhV/PNssao2WiB7GYrKdSa74sWamluwht25jwl5bO6XU9Pkp5g
YfVXrYdVrNdXT/MwaXcdRnpBB5ztqbNgcTRKB0Q8w7AU4Jpn8krZ9W5Q2wQllGjx+VG4n4MMPyyK
Ue77eYYL44xpkKMJHEzmbO7NtrEJRMzfcTF5wZinDvKjo703oYcAclyuspQNr5XzfMz0Ds5yVDXP
ElfxEHy60Ihs0/hmMAcjGHvd3qsSH3hLNu0jfZd4Z1fFT+wISkYteuELbhJstbokNPtSPqBHYX4Y
azQSEmDMkV9O+hSIAgKSjwsKvWLp/podToKe2wke89oCnhMqf2+bXzqvhWvO5oLr0qO6EnVHZQGi
pWayunITKQ9ZNwkzBJlk8j9ACtw3hB6dBoy/gnmxXT8th3ZfgSc5mEY638R1RDjoTK1f6Vr9qSoz
vPlyg2274lgiS2JODpNnR/PA9Ztkkj9jXfvetGZyxHoYys2kuLt5jvOQhDZZxWAEOu1CDbGaL8Mq
K+pAG8zstgKwdxLM8usks+U4ZQI/yVKFUFMPCpydQny2DPrFqBLIXaFItKnLLhSK5u0k8gxP/QA6
3M8bcz6gKvToIoAVRm4D2bvOxyupVvIrUq75raht/VhRkLlxEhk/23aJj6njQSMfkYeRjaLuB2j5
gRsb3WMvq+pLWtF5DAwFXQsLZ51dO+PlOmPkecKZ1D2lal1cUTDoHqVn1w/zgHSHp0vtNoGawbew
l1/ob1kHW1jmQxyL9quiRAgWjO2tWizOFXLWs185+C/nYkAPxHJ/5vlcBLmR3zVdrn5JcwS1JQ4j
95G59JxV775yi/Z2SesfXSTLFif1Dj2Tzlx26hjfewBEYVFZqo/LAMrZkXWFjIt3U1T9D1Umxj4q
ZItG0CLHoBuW9i6xh/gG1s4XFXVKerUusBS7ligGqhZ4CO1Hl5Q23xs1gsoS8yeXP0/m5H1EiAcl
4B4pGM2SZWiwrHe13Q7BOJSQIqFvH1PLSr8LzRtP1oBKsowSFfWMGtpCkYyUQHpolFZOkRnWYRfm
MaofbOok5OZQDwiKeN/QNuhuzNjRwyWufrRgwhq7F8jluMD5YQt0frFIFBoU2fklW/Z2mhqDTiN8
pGXg0U2xft9p5gAXBILYdNfFpuo7Xvvk5jA7LGfqDjDkKxCgurGLpcyC1rWmEHbbM1I1q8hr8U/R
KBbHdLDV+7k245sW7XKo7JOYHyJ3tv5pOyguYBqGn4vafpZ5l4U9LjutUyn/gKxuwlQBOU81UoR6
SfCT4S+xnyCthjCUkDpIRAem1jXoe+TWXdSP02dwy3mYuErG7aUpUetDvRZZoDpR9FjEhnrsZ4qy
QYsvSwnou8BWqAeOV0yL+rys5taUthOYeDNyLnSLbjNgAA/x0kch6OXyGvtqzbd6OaD9jwzDHOnV
PT5SRYiEv0ByVsgDDIplXy+F4YP0wGe8jRPnOmnQMgqyRam+stv/wX9VwVLLwRw8SQ1QiETKwYBu
RJj0RasEzbDInZnmIhgR0QrpbqOHgM570JH7PcXaZFzbRZcc0rGErhd5/T7TwZ8YQ67dyFptjy0u
NfCIFPvBglB83/ZJ/qx3vRWaxKqPiHANH/s+0q6kMYhAsZEszzMYgh1iBX5jAhCtWnXZSdwWn2qa
3aFwlmzfApW/gpu38M2W+FFMw7ijUSwe0x492DHVi6ueQP9IqbgKm3VjFQBsDlNXjBg5p+bN6CGF
gOIl329WEJmi9XcyoGUEyCwliF22WahpKJ44Smye0IlDRL8duu8yspsru83sQNUq86YwjflJrQAi
zHirBtkgtQCGAlTESBkCt1pkiIyB46tdqj1j9qs+WFahBj057jMEsDpQJDJ4eLG2Nw1yq8AOTO06
Ql7wZ++p6Z7yUXMSdS7x1RzUewMCHJLZpfAQAkumO4lHZaho6rhLnGV46HhMQ8/JVJ7nHHRQbM5c
nZYWaHimgp6V3zK3uRMt/TFhGMoh0nRQDGjv3WC/VPo4xbtPAyWZQK1rCFdzghZRp/Ep+x75tpQr
bLDc+rrO8fOC2+zCNmKZ4X2OgWfFv6uyb3au2QICklr1xcjM+IvhDKmPuX0fxlhyPcku1m5LQ9F3
TcJzIpqyvjE6N9pjEGrh+afan1AnUU4DmZxvmk16zHkzd4rl/E4Hzb4tIzaomnWI8tSptVum6oNH
Nh1WHkIzk6Mlq+5R+kTntUF3RGp39iodUS9mdNOQa0Ip7LiHKwXmvFvYp5jkYIemx90wtsXTYChY
JaWx+9XLYkIZK4l2OZ3NINcyb+emSX+UJveaHIW10+Z42LXmqPtFAZpNnyrl2so1RlwUubPm9Fcq
6oFIoq19t2jkP5DptbDJkN5o8WLd90NaPOd1t+xHTsspH6HHEgnaoSlTDTXuxvztir7dY9fCN/UU
+x+A8M2hr8pq14p23oFB8w7u4JT0IjRxO9EbRP1jyh9kmX9C7iyG4+X0V6Ip5HWSjPqO7CLNsA9V
7GBUDbqxQyd9D5Q1mMyxvLHjPD7iEKrulnn6xWIhrhFZ5k5Oi3yaVBkHWesZz21fK7WfJUr31BTd
4BdCE4HQ0HKCzad9NNgbh7ptROhpkJa1ttKCWVmMRwbL93XCU1/qI7KBVqR+g2rdoZpXlMfFTGVo
N2iGOoZAndE20+mAtki862uVh6In2IhEGe2BslVXmRN/aJWy+VDR7wzGDEoM73axH0sUeShYQJRx
oME8SEsg2dcp4YSYzGfLcd1Dq+jf4Sd8izuR7cHstDsjHZdrNNAbkkwLxnCKw0QWF5+UhPsY7R/x
IIqk9M3Ytq4zZhd2tlPgT4GeTeIgIEZH0r11UDP/mejNNycVKpepqX809J4HuonqvYwTLlRY5kck
Fn7V2L0e7CQv7xybg1NNpjjFHYpDrt7N954ixJ4HQkHrUyJUZtIpsVuQIoZo6mASqnttKk57Ac5x
NsqHUAX1hfYLFfbXiYY3DpgXdJZ3dFQB2um2Nx9a95M+XihPnk2ZdLqqQFOo+hib8qSUQuYLsjgn
Y5z2y7h8zPPiw/vZ5poSbfMVSsf0jA0bT9xtnWKwnVaMeg5B1XV8fA4DRTzOjrt/f5Rz64URjgHO
gASaoP31esVW0fGseMVpXr4ZwCYN5xqzA5xQ/rY0vSa0/x1nW6KIDZEOS7rkp8GxsBLyUiVcosak
ryXzHjyAXl7YCOeWz2TpyKEplb2hXOVo7CVRnWRXSze6hO1I1X3Qy4TOAhaV9V9zeJieiSORSUvB
he2y2Q9mkRbYTvXsf61BNrI2uHS94jtyAJdAROc+2DoKmingNWF5vv5gnhINxAAsJCISH6VRPSl1
E7SR4P3WLxSqz9aVXo61qTOmvVFHXt5WpxpApZ/AhAzsXHXuEK5TdkuzNLejo68BV21BZVXt216J
UUnrDePCcTv7MT0sMTVOAwSQzS4trSmbNaXAm09ZAt0UR1Q07urYuwBlOFelwOz9/w2zLZsj+w+V
QMzKMeqte7Fk10WXf22cLkRJ/miV1SMuff+iGgnobOV9sXMQSXj9OTNV7ZSKdPg0ovHQQPOf1OpW
G5PT+8f8XGGOTpfrwJ+DDri9FlMFPeC0dcRJQGl+KkSrH8rFaPG154lGZrE7OEglBv9i0HWbEr5j
gLzF/CBOXBHzQmaI4FhDybfvDSr1taXeeDmYpqlaLqmwn92xnIn/G3LTDxC2TuZdJM0pVm4aFUhA
0we5vO/H5tqN0PJaPUHQ3VNqJyBZu7DI547my8E3R3NObOkmreKeYqfuwn7ufjnw+EKk/BbqHKax
e395z71BEHk8iKV80jcwMWGM1jyJrDxlbbzzlPiZx/UCCOb8jP5viG3/koQM03WsG06ZPt6gf3mD
fLQNLEANJqf89P501jO8fe9eTMfbtM/dtrLdEp/Ak5XcONFpRle56p09ZP6gyT+rWh4oRnJ4f8xz
9wooCwrCKiyiN5dpgvb5gA9cejKt+RrSmRrEWpYj6CasC3vj0kibqxSlUrXTSJ1OE3HJNBwQvPON
7N9Ucj14agBHbPqL2/q7UfTUDbJoOVFADfJo3Cn6sP8XS/ZiiHXLvOjVOGLGctajMTtrI3bSRov8
uI9lcXTIJzE4F0rT5zbgywltwjkEevAuJXo+oUiIimFyyBJ0jfN0vEE86ev7Mzt3R74ca30dXsys
cii8zuaEDwxpr68pcxLWaSX2IxYSt0aeIwegTtOFfXHuEOM6AwgKtsJbimHaaUaMdCHmYNILnbn4
6HHa3p/X1tFpbSbY3K6IF1K11N8AHijYRZWCZtcpmijJaTvFbWhNfjapHMyJD2IAdWu4q8j/vj/w
mT3/atzNghq2VIULuOIke00P8Yug+tuNYMB0J/r/HMp7/e0WFIw1tD2U06iv2lOUxdC4V8r7Ohu8
Sz3vM/sE8LsDMJAEAGLOZk/WpKFFmw0xfvFEedBkGsrP1F2M8h9pHd5fwjP7/9VYmyXs83r6H9LO
Y0luJAnTTwQzaHFFSpQuqiJ5gZFsElrLwNPvB87udBYKmzByLn2hdXkipIf7L3JEbzE0VcyDXFOS
80OEUukNOOr366FWZwvOoUa+zKNmyeHtarrKjllbnu135ufcTFIa9wK6TKBb+re/iAWtFgQi1njW
suOkd5Ah0E6dCfb0UlBnjugKatGv61HWJorcH6S4jr8T7k6vF0WvDyaSrzVAH3SOIEKiO5y6wu7u
KvlF2VTYWNnJ5OPcIYA5Z6jP4v4aURWmwxTEN46aDvZRVaa6uEvocYmNtb62JnDhA99Dyw5prUWa
EahxqsWzH5dRPIeO6drG3YhLUUTJ4fr4bQVa3FmKiRC63HTmGQncfSZunN7ZadNj94fiXb/Pp8sP
mlfm5cFrj1MbIDDp6RUVST3K0vdFkbe7KNe39q4yz/kiy0AiAGESyM8QOZdgURnRVa1tUsPzUx9x
4KpFAbLsy7NIneyp0BWF7odaK89IwivKLoqq9NTUcSLvEIVOnquEixezg1w9pGlpfUQ6Chx7amj9
M4z+3nN8tb4XoWn8eSb96lfPM3UxQrYkd4PsUwNuAMUHlNgDlK1EftYdz6BY/xfTfjFEi/NNzaIi
z2rTOVdxg8FheeNMzrkMp/0I7fF/C7U43lKJblUiTOtscAk500s7fofe7/b9xsNu7WyjUooqDayK
t4A1rVP7HtEb/YyYNjol8p3sdPg61Bssh7UD5zLMYpoMyNtKKc0GgNQjBfA47QV9wz3iNjz99teH
bu24AfWAJyTX+lv1St3vtDivyIwCYe8Bqt8qQmyMmrI2bABlkG4DqaYqyyvBjMiaZXloPbmLjhpA
vBj/ZzO5TTAn8BNxLMLmENrSU5xzMGALkckAeW/k7LNj/81ZBHME01EENAFaLRZlYPdZH9qjfbaU
Eb2057rT94rxAXWAjSW5Nq46GEAY0bgNv2EHQlEJm7hS7HMZGS++lu+KtN6oq6wOK09+4CpgDRV9
cVPEOugjSUojr03Gs8hNVxraU1P8MU2PtI/qzWzhCbqW/74+NGq1Qu2h6oWnpeIwtBm92hZVS3Vj
Ia5+zcwwQeVFcazlKz+YIt90EpsBs83bQjh30hgd40Kcrq/3tctIvwijvv4aGFlRVykILWtx/Qlb
mH0rMlyaI/k0hGm+sQjmc2d5SwBh0mXN4F3IangdTBEFBT1DS7xgojdc1f1Np4vQRVr114jARDDG
J6tXt6D4ayMJrghWy1yNRe7oddSy0iRDQk6JNtn03IfVU9trh0Hkn6+P5GoY/GOR4OYD2VSvw2AP
bU690SSMpHweRmTOMZ62u61C5VaYxWFYIjY6pSyM8xDXblF3rqxWO8rAG1O1FWaxyoWdqSgoVRzt
ZuKGwUeTJk5ef/yLIeMZZaE7yUNtWX8cFTUxRBt3ngzyMnY13wr3em8Oz43SDBv7af7By7WHOouj
m+CRkWRffJCaG6pPn9Q+O73xQS3tx6QMdhB1jo00HQGMbaQWa+M3E+VZbgiTvUFmDQ3Y7cnQJi/J
nFPaK0c8O2F/Jxvbd+1YZeCgelBFecuA08lOM8QYoht8ybLAtQFsOHslCKHAX5+qtXOCathcs4LQ
i0vR69Vt+Zy4sQizG3OsoGGgH4F1OFlTORmUA0fG8c/jWUi2zGVj5y3DbpCSXGkTp/bMQMS3wsSy
04ZXzoaqf47oHl+Ppqx93mW4Rcaky0LgQoiHmc8lNZ4SWp/fsjTOHsveDEJXRWpVeUgNp/+nkUX9
JTKm6qmbjPg2RhGFfwc5Uuz8srPjPV5o1scQT7kf9hCaW9pJb3m0XD9QSunq0oHBcXYxEbETo9PY
1clNkCmUf9NU1vP9VPQIOyvFCCwOwxzlu8gz+UeoAlLgZTaBE5H18B9Ty4d/6GHTf4xAsVne9UFc
W4tAtsFr80ojX1vssMFU8GSCkHROi+KIXcSZJH4jxNoFwlWIvpLNpfWGoNhruVEF2SAhad+DZqAt
ortDVvn+2e+b8l7g3zH0tumCoMDl4vrnre3omWhL4cCgS7Q8rAw8tQYpbHJkl0HeWsinq917DbPb
62HmUVqeUxdhls0Sxw6BPGlj6iVldpf6yQH5P9ROQ28a0nfSpmDmvFzehIOuiKCcM5M+F8tJMRwe
Jqnan8eycEu4GRmwHoxodkDmTr4f4QHW4c2ifLr+lavFMx71/y/usnEJZAAdSZVk3vSz8ItAreIe
Mm+5S0XD09sf4/ts1Eu3NBFW1IGhPIIfU75f/xGrM3rxGxaJgQMKzxlHBbeyALlxKGx5D1bC/3k9
ytqaRWaGdvbskeAse5hFpNVYGHVoaFvf7OnrqH1TzC8wAN0pOAZWt3Fvb0WbN+nFkxaEzuQA+gUT
NOnHNH1EvBgjlobu4UGfMV/xn7cQOY7+/bp5jC/iybz8u6JUJ88cwwcMO87qVOwLc9r4rLXz+TLM
/O8XYSSSUXsamx5yj3xP7+LZCc1vQTR8bIxhK/VR1Nd7AsGeud70r7b2IlhDB62VsYX1eHaeDFq0
ftsdOvtXad1aKoYu77Poq89WEWa7j6OtjHxxALyJvjhG1VzkklpUhmci2ZIfK3Bs7VmrNYB+RmUO
Yh/hHoVVm7CicutlKq99OV0+cAvA42HyvR5mzjgHvmWR3RRhIFXgoGrzYZLsBiOgHEDfmbNWBlir
BwauWvUgfxdRUj7G44jW+fVdsziX/jMKF79kcSErcR05tN/TG5Bz2CBR+kn7MHezdHgWWKBDwDNh
GDq5+iGazK0ce7Ha/hN8BjkgUDhXArXXwzDoMoZbuIt4GB1m5W07N5XqoxiDjVW9NtUUT9Be5UkJ
umFxAGEbqRUt7ACPUw7UWTw8lwK4V9r+gpr1WfG3hMnWBvUy3rzwL3YROGPsD6K49EZo8FNzK3c/
pKk+WsU7s5otJW8AQGx84tpQzuLxc0V1NitYrKjMKPIprwqsidCZvg0qI7k3Zf/ZSk2EwZtR/ptl
czFzi3BT2oFzjHP7DBgSVdvZJG3yRkMPvgaYPX4xbDW/kZ2atAy2cjTtSmOS2sP1pbsyqzayxPMT
EIY0b/fXo2yNKQtIK1ClkG+M6obywM7AezrvX+JmI29d3GDzQuVtIc9HFSWjN2/OpkV3DCe+zosK
Kzx2sh24k5YY5y6QpY2JXP0qhOvsmVSO5vJirVqjbY5ODKLCISHI4mhnNdXNGOCVnnz2+3+uD+Hq
d5mozs4vaRQ2FlmJpCpZA7CO4gcuayqSZrqDYV6jpy/X46xsCPYDGTUKBzb1gcVUUY0OFT8g2YqF
wGqkwajUP2X6dOqnL5X5kVncRUn683rQRZ78n0njguE1Oku7LgntdRXB4Uhg/FVpvU9b851qNhvi
tIss4HcIzhS0j9F64wibx/dio6uNJpRYMzQvDsCFnXS9wKx1LATWA7liYHgSa010wAOAhh6YWP/P
lyV6mxZ9UWYQwbbl+akUk5UUvnS207hHDjAsPG5v67FNK+Pb9cFc+9IZKYg+AHI7b7o2+CP7+FGw
1TuaGlkW7S38SM34h15hAFK6fl5tnDArB5oNSxv1CJsilrUs3sI/tbDmo2cg0ykKv9vjZ9+MIP1t
LJK1HTDfCZwfqKlRsXg9gzLC8lFG98YDPn5CH/ncZM2LTffm+vCthgHM9/tFNeM7X4eBWKilJrBa
b9B60JD+OZOij0GZbOmMr43arL1kGzRBWRWL0yMZLUCXxhSjT9i6E0acafkjrO9SNd5f/6DVQOQv
1EOggFMRef1Blm73VNeN6KaRUuhDg9BPmlVbbtH5lotohfZnReffO22WIEKMBfWlN4JgkI3GRpS9
TmKqHIdg9i95n4/9xn5emybqpfPr0wAI+ebIaKYO4kCme0JABXflWtZ/Vrac1bsw6oW8MYZrRz0l
F24vjdvrjd5BZkxOC7Yggvr02ae6Mfa/Is2GvDO3CL5fn6+1/XsZa5HnyaiUtpoBOCPs7IxCUls8
57403ehmF+wwhKwOTeDgBdlXw8aFtnYMX0ZerJTcDih+01vxTKO5aYvyhITBRuNqddr+HUhzTrcv
juGqnfrJTysTKzTzfZEbwouUDpB24m9hAtcjseBJ2ufFv9jH+FxJo2iaylMa40sRJj95k2G/4m/M
1truQuXov2EWs2U2Zdoi11t7E2q2wjkok8LD6N7s9b84l+y5DcdRQRK+zMCrCTsyTCD1sz5Rzdxl
fTomh8o04AtKHDBbOM7V77oIN6+Vi4lyqBdZgekLL5b/wWj2LpJOCcqIktgCnqwuuotA8zxeBEIx
GN1oTeuQum+CUxVL0rlqguJ4fVNtfc787xdR0L4LRCTPriQ1dQfVijuoPnazp9wwm9U3P/63cIvF
x63ua36lxDdZo4aPRat+aWBR7HDlrp7kGUd9PdzqkWHNTQOSUcy2tNdfRwJTSbADqYAaVXI/BHDT
VIn2QTpIzXu1NnD58nsc4Vpj6124ussuIi+WSW9YFSw4ffJmWm2PARxV8R2Uq/31D9wKs1gkYzRO
ph9PwY2fW+W7IDaq73BxzV3Tjc1fXF9kTaYGkgd47xJdE5jjELDSe6qNxu2ASBoOZidceTembO2L
LsOor6cM8H7VV70S3HQo9T1OsQ9jOpGwi7fzLXlTOh/8sYuS5u8r2ZlbzRYhSQ0X66OXIoDeY2d7
DWar70ZFUMVM2w43TxtX1L2SslbqoFBOhWoXw+1o5GHnarEeHIymrvdSb931kZD2FqzwO81AEsr1
DekJbvDPMMC3SwRD0LpDNBleHo40S7mNXSszkv00qB9b2D77VOfNIjl+8AmykONOItC+2Fn8DrnV
Go5lk/V7panQZVSjAmFtSTyCcCmhdGO70isoQiW5ioghae8xSVAp6+QMyqIqZ7u6DapdYWpBxF+V
0eOGVOg6AcTVph+ig4HHs9vBzD0kVdbtsVgxMccEjgjlwd/3dTnuS/DUx1pNKgCDeXswgyLmZVXI
blKQT2iC2zYEmwzZr/PdWpkCt+9K+OhW8lQg8LHnOUYlqsuZR8OQjk1g4klhD1BjI/hrgSXwasv6
d2EUYqCGPMC+gwX6jOLReAB0mh1K2RrvdSw9XHjM4T6fFOlJTJqyH5vE+kiuhYe93LGJU7l7TimX
8hi0YGKJcm+PSc2H4vLoJb0h75G+V3a2E0DRU61PUz1KB3C0ynnsSt+dujTzqsaJPhk8hSjU+dHP
MZW+ll1t7BI5Lg64Z2vfitCMfgBVAvJjOtVJraDh15Xu4EhpmulXEr/2ptcnA35LU38pK73C4Q6E
xi6WRbVv8Jb8LvGA+1r6Q78zbbg+gxZIntnU+k1ZSQD0Q0nnb0HPkXsUCeLSyp4pdQoXHIH+gHsk
7SQLAi1w6uLEf8azYsZ4cNQJdDg5yN9rU2XcKarR3gocooJdEE3NSdilxDqAsx50tnLgtfKUpuGH
1ooiLmYdc0RY9/mHpG2Sc6KYn0e7/FEp7T9GY0onCLrqSaJVc6hwDsTJLAzLo5TaBmJCZnUYKau9
C/QIrl6o3lgm26PmoIhcSaHiiV5/8LXzo2qPXNpL104wP0X3rbaHL1KZxSejDbSdTdvz8MenInwH
A8jM7Ff05gkRFIkNQdQHly+zaURNWqBW0gBkfghO10Ot3J8AtcxZi0vjilm+ijQrxl3BVDIvTIyT
4mC77vgeJPeD3vgbX7UVapFRQdPuKscqdLgx0U4Jvyg94nb+uU3+rE4/H4p80mwSMJuIvGkbjmNn
pRGOSF6o/6OWv+S+PAT9llTfyjF/GWTZ1Onx8FGEiUp2O41H7Dhu6VHel0rx7vr0rFRtXoVZPCYr
BAQQ+pJVD8edY67jF4BEU5RpP0tl9CoxADLPv8VRsJHNr04VQ0fz0aY2tXxa+pkyyjI1eW/Uhh0s
OEij8veoKdlO8kYhfiWU7dCPRtcc09U3YIUwbLPK7IbMK3xxIxfTg60X+zY0AHs4G0/Llcce1yT6
0jP5gJrNYjBTv+cFhiTcWQryl3Ia3Cr7lCUdBZv4CIF9YwxXoyG8Ocuyym/pgzD+OXFirfC4Lp8l
LHmCvnvUm+qo1vWTruYbOrDr4djEnBpQSpdlh0hHw6nIfOTw+164STYmt6Wvto+TOpjQ+J1+R896
q/67Mnmk8XP1craBeSM+q7ZFMOktlp9+rxluJuvZ+2mIwHrqk/XUNGO2MYOr8RhLoPNsbrCYr5Mr
rW1bw+wzCZgsiKom1uQXVa6l2xKy825Q7PTL9e238oYhvZppb8h9UZFYPJzbHIGHsWplLzRFUpAY
zLbJzmh0Wx13KtlvUzkYmfjFoeZLtW3ZnTbR55YCYcQ3NbaG2H3q1jNFd7Ebh1rBRgNb2lpqrKPo
iy8lWjCHqh38W9/MxnsjyNN9MvNSs9iPD22rFod+HAcAJE517JXe2YMIsn85OjIOVeBoGJulL1o+
tafJgfsuTBU1AznTXiIj1aDgSz8RbNX3GZuIPARzV7e2I+UEa/R9pdbjAUiGjW1sgdYOVgjPeRxW
9+DRog+BmiS3FFzFTq7K8qB2ce9aHeD8yspMN5X9Ylc7fn6w0kE+jE1e7kpVZHu5zYTbz9aScamF
fEXzJZd0xRtaRwbU4SC4EHWBebBDxMhyK0EIcMIHLuyRKivDiCtYaz8iixIh/SMHaP0MP+mNVCg9
BEDUfktnBL7e3Rl5Eu8Kpat2tpDwbXT68jgqnHUHtFy+Jn7b7ikIhT/UeoiPYZFHj2aGhPukZ9oO
YG78QGkoopkE4VFkirYP9eC7SoLhVq04JY5S7yMlm8CExOqx8ZH2cEs0kfZN14pDXad3VVzLBzPs
A8Q5kGxwoxRNB79O8mNoDM0efBhpLGoER98X8YPTBrZbzsbg8pSrt0NlF24IjLbdqZFTfghR598h
GWEe4qzlf9aSDym0gVOBgscu07KfncBQthdQJCo5llzdsROSaweBkjRKPxq1mde7cYzLnUlGuYuH
YjoFjn+I1BbdtSYVrpJiMtGNUrgn0wp2Ts8vGzD1OCTygPNKHtlIvkRNtlPM4sUXQwkeR3ReIRJt
J4r8I3fLFw33yDMYj8JFKOmbFvrfZCnVXCmM/WMUK9KnRkdSPKwL62T6FqpEeYZm+5CyvrSyfPKp
VeyzcGreK/lgenYUDz0rJTMOVT8Bl4iF8jNBnnw3iQz9lrp9nxZW+qtHQuAgLPHVh/z11LV9vFMn
Jz3KYKvcLlOMx6QPp/OkFt+0qjfYHgPKtKmcHIGr4O2M8OSJbhqCQ5qS7CPLHr6VRvzJxkj5vnHk
0SuAiLuyFH1HtU/aKRH5cFlY56RV8ZyfonyXdobzj1Q53a06UWHuuyj0+PHZPi95uliRzC7KnR+d
lt8GYgKC0tiSa7VJ7orSeMIVA0yliBS39eNP2qAN972VJGg4GNbJnxBNCgzkK0Kl/eInevypiTL5
n0C3qXhQL2UH2f10GmJ7FkILhcuL2nEBX9fvzR4dMSuSXpxRN051mX5p0N58bIYUGw47NZHZMz6Z
cuWD4MBrRnbUfwJHTw8Js3tfOkq8j+O4QmDMv49y0uJQL+xdI1C9Dfqqw5Qd5ZFIU4pDXE0lzvEo
hyIMhyqcqu0DJfScbGwOZseJUoQDXycq6WMQaeMxr+vwbJvUMto4nh2keBG5ptF9LwYeHRW6MmAa
GVy7sb6Hnfbo2CmyMplkfitoKkcHLOHNvY0dzRFpjbumNH4WU6zciMaP6OHn+Uc8Wzt80Dgk/UH7
Guj9dKthmtrU8pMZyxO+sLzWoypj7afpZ2xt24+Il4CHa5ogvG/7vEFyILoVk+8jqDZ9r8aSk9Pq
ki/WoEi3jj/kuzahwoD42aDvawC6u3S0xy9FnPaopOtPKN2yTusqdkXWgX4vbTSR0ukmChJ/H4YF
L6e2HndVVjq7ss/7p1mY9N4c+GsCiaGNvH8JrvudJV82rhYFntGs/MHytd6Tgx4JJdlVTB/11cAV
kgkI4cHpVdS0qkMaJLuYDRQGnwX6rNfv17X0FmYAF9mctL9pSpZxKyUqNQZP75oAHZQWPgoo6Urx
96qffC0U40ELTNaU0LbQhSulNVoYiOZz9emgDBelkyjL/VogCe8hjhW47Vj6uyLy6axRJoo8q82C
w5gK7E6ycUs/9K3TPB+rGmS8PGXJr5elqFaVgl4oVeZljVPJZ8mvxtt8mrIPaddHD5JpJ/s8UhNM
DycxC+B2d3Zky/Fh9AHqu13i579kewpf9FpOov1QVpDRDSia5wKzsogV3kw3A4cqnuNFY4ZeUsn1
tOt041ZX+iT444oXlQrciOC0UopCx/Z1Ulb3dLySUYZaJJseZvYYqlVuqb5cXypvUzGikGJCwTHo
dy3712Dz1ECRQSrVtaLe5pSzbtJabHGT3yaYr6Ms3qhJW7Bz7QI4jP1Ydqggmvu0+GVtQrTX4sCH
QeOG/Jni3SKxNE2uw8yk69/rBRp+FhpBUSzSXZNjR2MGcfRnddbfBDn4fmSXpLHwRRarXdICsKSR
33uS79ySIXpOX9z30XC+PkmLR8jvMJAeDAWzFxvk9CKMbIwGlkFGiY7igKMeDveFOz/rxgRAuNio
JywOjzkYmbmCwSGvHRw2Fs+5oPLbqRty4Q0oqbljlUZIF6X+AZXGzO0UWlBdnQUcXKbltgHmd9e/
dVEB+B0eSjRqHya9jDc0n3KSJG0q1NibKMP3wyerndwm/wtwOO9wZHnB2PCpy2MKeU9fswe789Si
QervlsLhfC65AZpm179nDafK8aHPpWT6f29Cyf5oNjkvxXNiSm22H/PRiPbAf8SnPOpL022RD/sa
6UX0YWpzYI8CQQmyMWrM8sbMrgytLcvUaUmf2PRL4IEVSHmBvV3gtalKm2Nye22ESLOlrb8RZnlw
KUmvWlVY62eU4m9ove6s3j5y9GxctVthFuu0DUUvZXoEREsfDoMV3Adj/hAn+ka9YSvMovFQNAFy
ZBlN3kFPrXOZdz+lNh8PYWlv8UvWI5Gz4UavAyea//2i5xb12US31wo8NUGQMEmKJylGMHrIh3Bj
jy0O/d97jDrNXJ/kCW4uXXoKlP3LMZlyD4OEH7VhZ27fyMfr636RCLyJsUiEzDKtaRiNKN130XSo
Ay7XMQ21b9PQd6AwtTaL3ay1wx+xk1j/XI+9uAb+b2xa8zroKBBgi5EMIz9rh1iXEJ/P1JPwA/2D
PrX2PpcLed8kdvtnPbD/xEN1ANAvzWbsEF/P3KiWYStNGRVehOVPMjN21kunORQwKby/+LSLUIvl
mKpVUgxjKJ0H8TGyaPiEo5dZUIDbrRL22iJxUGGfWVVUhZYsRYV6r2N2BTaVQRSqeykk8drLOcpW
G6tx5XZj3P4NtEgOUsvKLHWwZq+oIH0uplA55fo4fAhGTfamMHFcCtNbAjNrS2Q2V2Oy+EBjeQGE
Qy/je1sFXsVSxOwzV496yhM0MpX8hFjnlkXeyq1KCoTYEveNwvW2WCLmVMVVyfPNQxzUPsT1aDyY
Rq84bjpN0Q9hG3V2sJqkoI+o19X9pFZbjnIr82lj5MD5jwErjYl5Gi6OF60t+2JAVfrGsBAb3pVt
o6ESPMV4D/7xEn0VaDGfZYdiltoGVGin3M01zfXpdTfNXSQ2arNrVysoLRWhCp4coNwWeVFl1Vk2
aUXqaU14RAEgdUnab8xQ2sWt9RUc+kPVaedeye5yuREbF/vaeCJPRJeYYj612sUho+cNxSYNndNo
FEcJqnzYxVsfuHYlcFGr8PNMktplG6mXEO02rNg5q1k/vMu5GFyMsKN9J/fmO2oQmKIqEWKVxhgf
KuhT+x7lqZ085tXJHqpPk4jTm7IAKKqP9RaTav37//1ti2luuZtqXrOxl0nqUZa+jmjlXF9Iq1+P
shwnKiLCb64pHFJ8I4hriKrCv+vlukYvFTR0IH363+LMX3qxMwrku+USWVOvZpFE0ngu1fzsJH9s
AkQ6y+bjO+AkKjSBXodRjdQfhVP6Z1Wl+5idcxoKVvWQau+vf85vqNYFfGG+juZmBW9GHg1vdXCC
SQuGxtKHMyiX4ABEbSpBCSsKGohDs+P6nWia1Om3UQnDfeyoKoLYenc7dlNuuXqBoIgh2cjPo+Oq
UsF01ENZ2eG3sk2kjZ7iSpLw6pcu1pCDf1o0WL10BqZSHfrQQiG/HnYK8sITLXJ6tMgcBw3UgutD
tHYaIzai04GYDTaXmTC1b1mXfCC4cfbVEJ8TTex75/tYvUdHmQpivCu3nnCrZxW6BVi6w9WYDddf
z76ESzoM9TD3FPWfoQtoBH+zrc9I8Oxp2LtFhvDySx3+IT/k91KYjZMc1h0YnSUMnq5EMhvDWucq
fY8I8C79QcUilYuD36sbY7o2l/j00s2ZndYowbz+wKYXwtBiEyFR7Ucq3c8eJrpy1scbLRmOtvLu
+gyunQ0wDnnEAAnWIbO8jmbjaDIkpTV6ljbtk7o/adQY+3ZLqmHtkNNmoyvKSurMNXwdBqzxWHQD
eUiHW1IQ2PetIm8kjyuZCHRoZoo3Inohy8zAynRqmY4wkVx6ytpjmU/n2rJ3ot845Vbn5yKO+vpT
8BgpKyO1IJWMyS9fim6lwLz16+JzGke37RDdKnly/otJAhmG+QtdaM6+1yErpyk0etCJlyvWqZDj
XaemR7uqD9fDrE4SY4d7LdJVb6WD8lJrJTW2PJ/yrICu3CrfcPFu/0LLDHz7v3Hmmby4J7Ih9kcj
DHkK5ioIwfrWp6iK7MnGqK0dTiwEOCvA9sHvL5b2OI1Z2xaTz6i17WNc8oJGzjx7qTkfb7F9L/cT
PhI7BI8EaBt1C4KxOpoX4RdfmYhUiqe+takZD5hNVGVxbKy43Jiz1fPw8isXayM1EBPPM8c4FxhV
ZGH8mNTSjah2vWGCKaqPkG5SlxpNBvC+O11fMKtb7uIT561yMZGzBVQwUg49Fwq64Gm5a0p1X5QY
JNjmxjm1NZnzv1+EQt4hihHDTzybNWP5wUfFMN6nRnJ06uGMitsLSIfnKu43DpWNSfw9+hdhJ6NF
HmhqaA019jl2midtUyB3PQRPCQYKPZ7lCWwFqiqGCaZn5BvlqZXS+imLWn1jqubFvsxlQPb9N8pi
NaaVZcPjaq0zQjqnOK4/YCXxNCZ6snF7/X/W47+BFuuxkqNyGEJf0Cx3PpoJYghFZJ7LpHwnGXST
jP6H3va7BrFGVGz1jehbX7lYkP3gdJinJIiQatZjombPpqlxm21VmNamjOSDrSPP19nyik4Rital
lnRrGlUPrfsHfIQ2ymVrWwuYDHQ43ri8zBbvXL0UhjklQ3TjKBJ+85Cs6W81DULY43sBW/8P2Tq/
ExzoQJQ0qbDyUlrEa/tR9JUaMHLkjkoJGDTfYyClWRtPsdXvQgYa/CUPeEzdXu9jx7DxN6jDyjPQ
Des76a5VtY+NVuxVuE4bq2Ge7eWaR0LQMmY0zlsFMc0eg8bXURVI1e5BFNXHZChveqk+GJP1rnZw
CrA76cf1I3FtBfJVcxuDph039uvva43YqbIEkck69gvNpVTdJDt4thVw4kjdMv1aG00ahGiUzTAg
Xu6vo6VagwcQhIybyCr8fZVR4x/BW1AWj6W7IR3N/fWvW4tnqjbSIhoPI/Q3XseLgAy0TilFnlm1
bhoau7yfDkWE3v2m7NHagc9hSNdu3mFvqrj4nVc6mlS9J3LEVaRk+KSI9DYv7H3SN7Ebg9DluVxu
ybCtzd9cJaBDNMP+lvNXjqGv6vgpe4qIXhDU+2wU/p0jSb/+fCBtHk0mc0ZTctmJ8nVOXgu7KU8r
OBCT8UfpFB/6tr4rs/bD9VDzgbvcBZeh5sPs4gqLyW+i2gZHaFJGArWymxIDnPG7HJxGlW/lI2sr
5DLaYn/3VSh829GF148PY/s81rcjHkQj2IjrX7U6TxcDOP+Oi69KzSaTg1iNb2w1bh500852sa5W
J7PqtgQQ1o6Ry09a3Ghg6jI67zaA3XGaICTbg64eDZHl0q4HpWQB8FfBhOAspe0TA7eJT9c/dfVK
neVQwSFQ3+WV9vpb7bCtEdeYFK9y7JOD1Vc+OPtgeu5k7LZy/VwM+aEwU3cUn69HXh3kfwMvO1A5
d1BZSJjvtHH9xdQq+Y7eZbuLhRX+xbVACQETadwPbBoarz8R55s0mwJyLL+liYLH2mTZgM1YoVt+
IKvb4SLSYjtEKbQNYxgzzyoST88/BP1NlDmYWXTozD5fH7/5b73Zemj56I76W6NwsRmitq5UkFEV
FIJ0BkuJTyIZ/wxz+vvi5hz5b4zFRsBPPi0cp5W8XJvbgyVofzmNH5vC0X710hD8IfPqTbzFbijr
UujV5GDurKBwFQhXwtxSKrZkZmaB+pXRQ1pKVmdNunnxv14TahHrSRQU6Y3Wt+WdwEsTMIwUHfuh
yo5Gpglk6tLJJckw90ExRR4SKIYnO/Y3Oepe+vlRiU7CN31Wa4oES0pHvhN9/yOoF81NWvGg2OIh
xlEO66gooxUZYRWHLeStAaBnl4Q1ZI9YucPf6lelZeVBn/znYPLjk13ruC6MrYbKuBMe7MEvv8aD
/8kypl+6nHykVERTTgu/1mk8ummXE67BaipoDfswotecGnCH/FErznrYO19p34nvVmPd0M6g2pPi
j9kCyUOHF+SpPPbv9KIq9rnKZVsDuOePRfXOHq12V2o1t/1UPKDs/hwLedg1CiqzuaqeAsX0+qL4
1GPq4gaFpHhjoftAAerivjADUFy2PeNaFdxVclhGpayc7dD8YKnd9BRx0buJ3wmaKdpLMOCClQJq
PXSScR7j7mNqRarbZNWnKEHe0wiVxIXoWPDnou92Hxgn2A8Qh9r0sZbsDwhFv/OTNDyEBRfrbEAH
4BX3xxBt4Ua3HjuUEFw/NqOdzpMVLKb90Mc+pDvjJYowVGpjO75t1QwVR6MdXb+Y2S7NF1Ep47fA
UDq3MUX5mIvA9IZIynGnq49SX5tukE+Wix1ycoz90D4hli5OpEXdLslFugdTXXnShPdTqOOerRXY
o1pyW+GProhdL0JkqHAuk+1h2EVG5u9E1H9Qg7F8kFrlXpdRzVdHTOlEPTxLpAyZL9v/h7Pz2I0b
adfwFRFgDluys1K3LMm2NoQ1thiLLOZw9efhvzgjtxtqeHaGZbhUxQpfeINfKsVrkpW2X05mCZg+
Xlwfe3NBRbw5amZvcc7D0kx1gbVJtC6ooJZrD0u4IDNSHLI6U660eMYsNNPKHbDek2N0ij8qo7rC
Knc+2AVI4mkyRFCWXR2gf6r69QBiue/rYpWViUV8W9m/WmlqcJxSa5OODjyrPCm3IKljv0BW6B+M
QCkLm8WDMWCiJd0amm35oDftcc6KVxTPzJXttbZPpwt8ZTO8ja7yahI0+7gqnkQI1UzLuy9Rg2cc
QNyjjQmIrw/GtpwH8x571imQIFtv2CxZEBmjc9BtfBSko6MFYMd3zSDR3eqihe+Xc1hCMfiWEr8I
UxaByBGer8zwh9XhMzQ76aMIo/hWi9WUHZs17abNE2cdFlw7GLNGK9fzEPBGqffWcaIHRwNanEzD
phDNTk7hTaEZL0qspw/FbA9B4XrKlvbhYrgH869KFO1tyCPvCChb9b28PNhK/d7GebhNOncMokUa
usdg3ncweYRh577bIxzBBFB7UAjlqGEqF+IG5qOO3O5TXOg3sdtgTN1A0hrK7p9IQczXWgxTxyi9
qxtH8cty+lkKRD/qIoLNVHCXNB66snNcnLrEfcOxqgiqTEFPL4x/Sne8g79uUF3HZlv1kjJoR+2L
3YApqnWFQLUuNsbUGu+dlt1nntkH+gAQRsfm0cV0z+/ryfTnGunpmawyUPJO3qSp2px0czL2Gk6v
gYFWGW0w1F8VN5/XPQYb+izfeEzclZprD2mb3sVdOT1oRVccnUh9QBDnAGVarFMMh+9BSLyAOz9p
Zl1nPjABgW1Gk0doZuTKAs/mUzey3gEl0Ndh08Y+QpxKkNX6exjWebERsqpvK0w3cS42N32Ft3aU
OuEmFmJayQx8uVab3zSjAy5dltXXqGELswSlr3QDKHfT/mW42UMzNuI5SW3PV9rwnd9lhHLtTau4
bYfbqFWMlcYf+tCwdxYWZ34ah4UP3hKDPQfo/JDX8RqcGAmOBsPeD+GwbuwZHDmu4O69GlL9x4Qv
W5Gep2vbik49YJYVQmVfRZF+t7MKJ0ezUMdVOIbsKyQe87pSDn1RT4GQNYZgKXnZwKsNiDzdtMZA
tu02+Y0JmcrvFG6casi67Vgz9y7u4hVEgod5nJ4yUdNCcqNiVYyD5KrKnxvbmLexK2e/iob4AaTe
tBJG1q1Eh/C7qthvPQNAfYldREXwGC6xE51AFg81/Wo97ZOtXkDAncxJ38puNI4d4e6y7vpdl5Mq
u6mj+RN/eegc905Ji18kuC+ZNqdBBMjzwYr7fhOFar1WrQHdPnQ+NjBdsKPlqCO12mDm2deLQUZ+
SvUYv8raAEoutZNqZl8mMR+byvllSW03a9xNRtxpq8RwelD2bpat9DJ3H8MiGtcTIu0BlRIkCAZp
rxxMiyF2pEg4zPGq8/Rv3CUqBUiOqRRV8SW23XLrVTricFl0AqH3iApseFtCpPQNHF1xmjR4g7y2
nR9Ep2a4W6TzU1HYHW6pHU+unre8tqC7RlgKAWn190SpK5T8un5jK4q1dTt57+BoBVDFue9nWw1a
JIxWSQZLswfu6kuJh2hpZ1yM9uD4c0kwhlzDd6O3X8vE7deAGfBn7MFUVgp9uyGvvrVFb++1kVQN
QUQXI53uNLic3cGctMAs0kfEfB5iOMPowNniwbMjNXBdbkADmL7ej3tLUaLbqLTyQI1I9DwooLqK
FSJU8mgFZAfWtBL+SvW+CVQlusvMwvjZxcPyM9DWTuNqd5nnTgHIqjgIox61a61f90OMhbmnVCsY
bL/yHHMJEanTDd5zD03UfsXg9zUUs9hipSoDL5XDuhmNKEAzT/PVDpkIuk8mBzj/1dQ50OGqeLZL
VKCnLFdwzoJrg80qwsahSB9C8O0+ZIh8LVQJgov8eBuBwF9RbrF8M53lpvQcuRLcF9xmIbKU9m1G
IcFXYzPbWHFqrQxtmJdnMbkFmyW3QhPxtpys+sRx9oKuEe0R+I9cVAOTAGQD8U8ZvnqtNhwGSwEE
j49yWDRvthtl234olfVUTl3gmJNYe3S5g0yquJXS7/WxAq0PTtl5QTNKyXYprVNWFemmrvEFxqLv
DaL7EPA8qdx7phmY2HP7ZaiP+OhRlBJ9gwFF+ViZdRuUnvlNiYfOL1XrMKsw3huzx608Td8LcrzA
ke1dYZv5ypGwYS21Oql694Aj84vbxEbQF2PNY6ngSA0H9OjIMlnHg2AjeWF7B55mXiMH/kNKCFR9
NzyqUZgHOfyJRdRv4O33olNcp96T7KfvEJ/VpyaSD0ZR/myG8hZCkDzV/PwoMdVZKfVcblzkhDYZ
hO+N2yLonWpYcnKiB8kd0GRDQ4Mn2at5CdFBZ4lQGg1vQ9XAClrXJCiMdPpe6HYJp97dNZ2+JdXM
NsU81BteYDeYiwEadK3A74j6byHsjdWg4SQaluEQwHqpABqgJ6QbQ7rWjcpgoo3hJ44t/T4C3psV
pncqFE3fyVBbgdtc3MxV9SaM7J+q2d3DjPjO7xxtFcl2RacgDmAm9X5Du2g16dopHIafho5N6yAr
nEXV/mWUOQ5NofmOPCUzGC1rFRsaTQ/y1ZuswUVgENCionoMEVIf9C/gOAe/N8HhlrWGFXnL561V
OD251RYBQtHYzafVjVDbm8rJnzJFyVaqCaepV0ZnLyZMJHWl/mp707ZcaFvIUhyNinePC7sOepjQ
rSru7C4FsxID6SYYieu3TJkA1ae681VGSoifNaKNxaiIwA01c9uNRb9yW5omCjY166oE9JMbbreu
O7251c3ZXptjsa+KUIO9VDmPadG1uJaHgK6cuCN5mF7rmTcElafbxg0Xu+bqICJ5cpLoJuuqh7hR
EFio9RbOTIYBK1j/gxWrX8fU6Xfwhb1TNInhpRq17J9ssA5WFCbvIzqBo++66bjyjCqD7W7GB7sL
YazBRJ/9qLPgglfK/ahCizAqzM8tWcMpEJq6J/2TT+SFrW85Q3qIdC+BQGfkvqtU36HFPdfegBnv
XEJZaVHxMBKUZURd9GtHj+Lvow3DzpQVGgZtokARyJp9gS0DRpBmTUBDKN56s/IDSQO0yj0tqzDE
reU9bcbuGXMhc1/C3N/UqgHCputG7K5x8z46iQE2M21fwon3xk4dh+CzhnI24Xs0+GYNmyxps9k3
8DMjFzOMGaO7Ep1NHbVfhGrt7ofT149kGrCy2uEFN2ktUGP9HuB3EaApfRDwk/GBNv1EQc3AGJMh
CIe082NrseW25pZ4tL3V1LEKmnbuweToD+NYfcvQEcfZu3ttqKL5lmQjJlmmBzJCkd2wp+SopWZz
6NuW31kSsEg0kakdDpy6At0LC8LpauqIXTMtRrEiH1etZ72GcY/1tWs911ZxK4u0xgle6w4FcBG/
bOS7Ztd7TDdcjvl8J3RZv7Tz9BT2sHswabqrFbBu1dj+KDzxqhf9nVOmtzjNnxIW1W/oW68hqGn/
qH1I3a000JUYqgEQXlmPSCjgx0SmEkfme1zAjFNnzS58CxrIba1w0x16O+85X5PkKojqynkbdS/V
/bx0dfWHata4JiZAhdt1m0IdJSLhEc8mEX8NS3MYDxjO2Yskhq4s3keIQk9NtAsH4dwWuTk86HPx
q0X3cZgAm3HQN0riuju+C4E4XC2/7JMYOZH8Jz2Ql1KZfxZJ85Oi0qqMa5yLMWGDg0dFpemaZluT
9gTR1M3rnAgUe/Ne8jkrJxBR9JC7itipfUMa18INa+BFSdP9ohbE9xyH76nBbrL1NvsONH15PIqT
loXemjyiW9N4qjk09qky0mSr9O2pNkjPMgkGL9PRpeidL4qe3eRNlpESKdigZM4uAhsTQHWlr+Hh
Ew0eGFe1rmoC24jzTTZWb2nSY5w6QPE1CrdaaWJ4qIWDIHpXJWRG/BXqefr9EPdtMCY2ntRzsRP2
HAeplU2BhlzRPi1NGWhjEm1GF9FCRUlPY+zcqxW3iNIpg99E2FoDvDI20FFenZk3mCgieWm1JTRq
TjxlDwVKN6ullr+yxxTD677i9CdfclVWe3si9mqKfje47rFDVf5eGPZxGuKbWuj9ilZvhAm8EcIG
Fu5eZNFdb8ISzsPcW0fRHEFTUnvfhLq+Do32tZqmeZEVsW5ipPkfGsKnrcwhUzYqphBgoppdlFS3
BcJ3wQwBlKCp8YJCj342HbdbmaP+0Cb1N0MV4ibUQwRpVPY5Qa4316ehJj3RupDKwtQhQFi65ExV
lW4zMJP4dTuxH6pWs9b1ap/oJOudpSG/YMSbOVH2iqvea0bYQhtTnspSdr4uUJ2qK0qeNQnleop1
DNrjNNm4bBxIhFW0wbv0acSN1tfVhcup99wyxXQsDDr7tpq7a8i13825pwKRTeN6EIqxaWvrQRjK
a2Fkcqtjd570+QF/+y+yyZ6avj7Uwkyxia8eSy8SOzsdw7XV2pBBFUNd1zoCAK4Vdb9CPXmoEucb
igySoDoyfhBoteuk9lRfKTLhG3PX7UK0JW4lWcTOSNuHKs33w1Rqx7ptjpiMiA3iQKNfT6LeN17x
2OqwUcasPXVyao79oGkbMeAD7cROiR252Tkvtl0NgZ7p7U42/bzzBqowOfjARzMVChtufra86FBJ
thpyMqmPMt5XUeH/LZN59jvpHXVDeaoVu1hbIX7CYh4OqVINOxklaG9493E+Pgylm1GFTJCeGeYJ
bW4ukklr9U0ow3mFlwi6YLFhrvQkLtdJOOYV6W1xlF1HBsFLM6O4RsY/q07r9+P8U8t0bZcO0aMp
iV/1sbf9FNVoP0YKH+Uz2tJUpPy00mlUJ5VCqdTMHz2jTKlI5S1UXjJ0Z4qqLfUS92uv0sdL1TDb
EkG5QYaW4mlsHPHFNAbzYIwp4PiYMhlAri96S6JjSfefyK5kkHrGGBRedZcjobyKi6gnYyQ8IdnU
b5sCu/ZO0ZN1a8Z2YDal3DS69dKrPZ+oC+8RbTICM6sbfzAoQzp0T7d1gUh7pBfgj927eNKf5l5+
S6Gy3jcukWtZUFa1OXLQwSO5RiVA4Rsk99Du8rtpzLW7PE9fddE0mzrskNR0cp1bCf4HgBxlVUFG
gUdbHusheW8V587sKxO5SP1u0omUdOnJveysispDF6+9EcCnp8m92eJsby3lASrtj2hNmvCXewMl
7K64t23I7VMkH+ewerGKcF7bc5sFdWrsiFQfM7UXu1TtVd+IZLLzbKXaqm5W3CslLmy5WdhUkoY7
lfLdWkr9He2kdGtiOkBGxC6JJ+PoaXG0tnsAYLw9x84hpsRM9sF16MiYaUoRRm9vOKLW12HsPV/P
q2yrG/W7Wtpf3BQJ7RBvsFWsNZlvDvGBYLXn/01WpsWXjeOuD3JHf0TRW6xSUqFY0+GXhFn/vRNZ
sW1VR/hxTVVY19hnnp7BRB9zuW/VWecRUJ8Xm5VgqBOouktrAFqhEVh5M2ymLsvWuVQpXvfVm6P3
D2VI8h4WN1pc7niOvigJbhn4dlCvtKlYFBUS30b7NEOnvre6qjxQBm2OVNOUdZINceCBg6NcOt7U
UJi3htLD4XPSzOcm7oJkErflANMbLdpY+ort3ZSRtUy6rJZ7vdioJGeBUaXG2h3TZ6txiu3/6s6N
5j15Azn+1FbZz7TUwk2kd8NdpI/vNnQs/OLG/SxIDBRR7HMcK/2h4RX34A/WZjG9O8hCrO2EUopo
xnrVtCJfF2kfL4ICz21q9usuG/N1DBD3yKlS72jd33gm/ypt52OYZT8Va1qIve5jncX9pqlGoPiG
lmxsw8w3JJr3NCJve1G9dYBcpA0JV6T1A1pXLxBpCQRrdJI9T4RrI4of4Fs99U6PFBg2yivkLzdw
JE5FkwpuXVWs9JZHxyp+QXgffco3Pbe3UQUSuYN1FWt0RBApQM2sG177xGtvR5DSVEjcrvL12TBI
f0kKN6qjx/x+Uu6zkneo08W7KfVuOzTt3ajJfBdb01qhkoumqO36Uzw/9F32RiS/LUcOGaDOIPYM
kn04ClxgybNKuTGgRZ/c5A5JtpMpVIPb2rhJ0djeElQTVBC57gZ1NNamK6J7SxHfOi+fN8IRvzRZ
5Wu3qr7OBkABxLtewcil/pBNR2kNJyqoDiVAqiG1NG8Fti3BrFs8qpY6pysUw+MnW+h7M1bvxll8
UxI0UOcGTY2KfstohPMrnSVznQ/DdkDea1Oq7Z7fM3pKFK4hJ4mdtWeZPR3F+mtukTloRVrcgIva
TYrSHeE6jDea1fX3WqXfoUOQEo476IZRktjVXc9pEqWRclEmt4rRnFD/+opt403foVfXCfK3NLOI
xOfKWyOX8KKnCLtFLrd7N8kTOmqOT1qHfIn1Oo3wHKbG+G6jVytLDo5UhmNZ1SyG287/OKgYQoCF
JhkoURht7a47YlQj6H80P7GOBjJooIUgIlROqVXSTwME/mZzhfBNRE8ia+qrMYso+o96+hTD+Sa7
xOOC69y1N4ZbvrTLKfXohHlO5O0xRS3vNTPagkYm80mMY1JoL1oWPSeF981t0TOILFntsmSAjNV8
d8MkECIukEYZksDour0S58qxzL3TXKmU59VFYd2Ajl9kybsaZzs1nV+ywjpUNeprdL/qtRJzZ3mu
yHeO2uVEpNpdFXtfSscI/UQ6UWDm82MC5WRAyI2ygjx2TVX6tV6+phhM6MY40Z8iUp0zJ7rVK+fI
/OXBdUvHz0W9KIE46WHs9dDPk/anocKPqyK1PAw4iPtu2j20of1daZHL85LqW+PW4RrsWLXOLPvk
iOa2Ua17ukHkq87o+J492Lep3f+TqjZlxDxFly/q7U2UqvJRd8YYFTv5XSjZt7Tum4Nb618SDxRf
bafPY1u/VzhQebYxbiW5RJAaYRd0BaloZhj8t8YPstovMaEMKeNDWDebseu9NfZ8aHNUMY8Irzh1
2JfB0h4RqmlRz0h+iNKj5J5nNzp9FDvxNpbtNuvFdI/kPQ6UevwVKgByokL9kQw1enZIcY2VeaXT
fQmNgKoS9jiLoLR2DpT0qkykuiuUHcmYr4lpnSb1tidk+Lxpf7Ht/GGYs4Y6NdwkaVuQpmX7FuY3
InyX1c/R/hrq+88HOseVUEGF6gg4TQUvBit9+fkHCItROia9IgRoCktVHqTnoF/TaNqaiDA6Emmh
F5mgcYZFrr75fORlCh9xCcvIEFpYSmexsDoHOVm1VxqTikGeM+GIMG/y/iWLTV8vr8zwHP9wPs4Z
1mIeq0zV4hBqE6SCtDbWUX5NBF4zr03mDGTRtNOcYw8aHzIEM2+0xKiilSKV6RXN0Sz3WwzBjpHS
LF3OqGssvy66jqt/EI85Efc+bI3yZEHlRXFJwOgI0JXCqEJ606maLOvWpQj7o0mcyUBRp1DpF1Uq
Co8iH9Fqcp3bdpqaFyQZEknlv09PvVBJySslc5+mpGsf2bX9branaZ9LkSM4Y05S9ZGk6H8NIVVf
d3a9A8cn3/SqNNQAxfS551/F2otooqpZ44qXvdX6IN41VRQ3uhSGHoAYRVRDjGq76zz+Bx/Qmnqj
Ir9FTqg6KFyhnURJZ0KXL05Tu1pZvVP1yKUYeHbZnSbdgCKpqlFER8p5pZhuVfj07EZKtHWGenqV
dSlul3OGO0EvY9o9Ok4opN696SvjaH0rXUPZ6tQpq9UwdSUVxngYXiIX/zYfkmR1m4RzjHLz2Blk
bWGmfKH87LZUgGr1C7dgWQV1hoKkH6dT9daKTn9JUBh/FOD9fnl14v4a6qVaHpH7BZHWFtram3jo
KI0ataBm35WIxoXKdD8LaTxEsTvd1bVLsmojjR0CvaysYlfXhSV2SRb2LtbOs9CwNXRtEqssGwnd
YQiQ9xlurSxa4EnjU0QdXLLsMnrQQA/QGfNCVianhSyJKCf5Pgzt8KOvVPM0pmZ849mZfYJwGz6l
cKNf3cHytqLrQzNwhTkS0EyYxKM1pKm/3KmvaZENYffTG6PwewdQ7i5UZ/W2Rt8PkJAgMzXlXE43
CS/1cx0N7DQ3D+2DFkUYYeuzFR9iYROKVwhK4DMSZRMAhZk1XSmjSa9RCzvDXCu1ppS+nWMe5BdR
3X/p574orpzuS/cXcnCeAz0OYuE5qdJIutycVTs9pJWmdH5lUeKpSvkm4tIKrFRqNLNFDDqt0//5
/P46v6KXewUyo+6CXfQY/Qz22utNqlKJhCdOuLNGD7UOhCna+0KhR9hFSANhndoFnw96/vz8b1Au
augx9Jn+0EQpHZXspyyivcCPaSLNls6ACN1furssigV0qv5/mHPGge1YyAuqNXZssd1solJNfuC4
TEtEV5xVpooKwISqXVG5vDI37WxBm7aY4d0PpBTyzmqjoFNesqi98uro+oVn5+PUlp9/ePASxelb
qaHeNRtD9KUOtQg8+9RZz0TV7eCHYFxSvx2sSF/NY4Sw0zB4ZbTCJpQHv4o0942ln58GV4/eTTcK
78ghlYcukVofhFWv5uuyKnBtjvA6omdmxVJ9CesoW5eagkrY328H+O6L6oOzWKucodNGmGbSmip3
N3R41U0JLUGX2D/wEr1a/f1QDuQ5BE8JE5zzwEc1eUY7IAz7JMd9bTVYc/Oj6GuMe0O1p4Xx96N9
/EpnE7O0PO5mnU5yZytrdSJ77GpcKscr63fxDC+AVujmmv6HNmfcqu7SBlksS+VqUH+03nZQG6RV
xZZ68JU5XRwMhCH0BmT9oA2f7TwaZUqlIvFfz9a84hFM16AL2xfuMLlyjAiUjVF5j/9hIaFSgF63
EPo9/2y8g6EbKbayDykr7yrUItcpOd/Kdjrlyg65FGixE23bRaiD2+lsfqokkFOSpNz3OhCaWW67
Yd7+l9n8O8RZtIraiJfy5nIv9WN+7EqrRGhOGUjluuzK1rg4G9xOFn63qf8haxq3g4P1nYF9eAJY
szBPSWVfodf8galerlkP5OZCsrXRPDjDVGPXbM60WNIDGDDqX8mozlWgS55geqZDDJqMJD9acRtP
EVX0Ibttw1GU6yoV+f3fr6xHlUNXoSm6f5wE2xwrKfp53ltdaRyrQp+PCi0+X0k95cqTfemeX0jz
2KaTd0An/f0cjMLTqsFM3L1hNs3NlFv5IUEUClW/SX77fFYXwnKs1xZJCTwc8b86G4rGaZWYI5zV
Bj+jod0k0fi49NOsVLmyMy/EIb+NtGynD8+KU1tNnGbIsxq2OBV020wyuMDxotnXe/Qk8+GVav/u
8+ld2KO/Dbqs9IdBqQADi4mc5KCqbfnQum34AhxRXhllObdnidpvoyyL/GEUrKeUrIGttMvj57Kn
duoFoJRXdT+tBufp8xld+2Dnd4gTxgKBGne39JWS3AFjOvqL0XOYeH9/HQPrxkFJh+YO2+Ys3LDV
RMUruaehYso4yBwXVGkYyjWPqEr7c/5RuMo1r5ILW/+3MfXflzKPZ2k3KLbsQK1BBut3dTxvGjW5
osRw8YshGYngmq7is3WmNti1am6WIZaDFIS+jh2g2FTpAr1wvmjtfAcY9EpR5OJXQy5AN00PAYZz
RlZn1BVByITMm+c9FX32Hb+eZ77creWEV87ZxRU00AhQ+WgG3JvfVxDDoXx0osYA5+ysIUwfxKgE
0nFWn+/Di8f532G8sxUE2AdBu8Gobsb/TLzZrROUI3XsG8ysA3LKK3vx4kH+MNzZXqy1AdhdQr8p
U+bWVzNEyGeQaVfW7uK2gOplEO7ARf+f1MiHg+zKClqsNaEUtvgYkAWn4nnIm+1MaS5tfny+ghen
BHwKy0bMKO1zLic6oWOWeouysTnt9NT71qbez8+HuBTLGyqqhsgoUpBDqOL3zRA1BGmj4uWHThtK
saoTAWhhSjP5k6aE+Krm9K6D0TXlcz91cUPnMitQIUYN2b2j692ZgScbd7x1comIR1xNpb6ioyLC
YwY8zvSpVjSOn2mhGP3ICPHsSMgykX6VhWlhJmipb5/P6OK2c/5Xj0Pw1TXOdneqNFmujc2wV8hK
evsnrTFfA/3tdD+00KML85fMcgKQRcYQ80kEiQirzsaD6ZGLBGzBfs6H9nYA7buiLyXWn8/q4pnF
JIzQl1jqDwU3FH/VQgmR/kkMBah4D7BNFHdtoj99Ps7y254/VNpSVTSILnSg3r9vB8WyszwyIaI6
LsyWKDGrU6cINFkofK88dVRvB7pNa2eK+31daNn+8+EvHi8sVnRVV6kinQtkxHOF66pax3u05ov1
SEN4MwGp/zap3XgEcznvHC0XVx7ni2v7YdBlR30402Y/jBEWRx2AlRGmEPHiCYC7W+9so5PxlQz9
4vb8MNjZdjF6Yq2ynrx9glMKME9PxVyzM9qDl6rtCuC6tq1yQcCKne+VoS8+Mf8O7Z5dyCViIIVI
ZbwvHUTRoRlqB0vbtvU13eFr45zfxPSgHZGO6SEh7snASorXDrzOy+z13ZeqVa5cYRc/34cDv+yp
D5/PnWaAPonn7nNBvyy3PHtNw9Q+WUlpB59vz2tDne2UrhKNmbVhTr39l8kK0hH0rfyaLtalUT6e
wWV9P0wotO12lm6b7SN1ZBYaqOEZZxbU2q9M59KH+jjQ2cpFUYoCX+24exdofe578CmBg8uQImAt
POelKFM4I58v4aX9/3HMsyUEEgQhGzmtnVI00peT92wU5ro33KOhQoUARUwNdfv5mCYL9uelZoBU
ILTSNHNZ8A8LOnfGBPxxnLCtrsGamttYy6+8ApeX8t8hzr6ZGVH+ryOz2Wumfoy7NjCEs9cAntZA
gP7LbBYZOA9JHOtc0xl8TGvT7UYDO9HBoaStWn+3lKnafD7MxV2IbLnFIDwE5y9BSeFa18U47jVX
vaMP8w8Cakf8ov75fJhLN772YZizhWvQYQuBSIT7lmr+LvLUX4ljvlihddB1WJBGq1+TOr64Az+M
eLbrjcKxwyjUlX0C+YwmnVWg8QB+AwDkHNhxNL9HBDlBZDrlf7iAUZPwIKHbaM2ep9JyGNusyeLk
YIVTu7VnqINZCuurrEGbTar5/PnSXtz2H4Zbfv5h25OjDLguVDiYSu2fVng3GH5dyVour+W/Mzo7
WWo2IKhvUjy12PFgQuOnurY3c/E1ia2Ve2XjX4xNoIwt1HlSl3PJETMSPSVc4e3HpvKTMQ1UrBfC
+Hk2PT+qT2mDMKpuXLkjL+/Pfwc925+VieGLzF2gimH7bI6S9ioaPPBdRZGH0rcis5ZBh3vAf0hn
8JD+/8me7VKIUClwf5I0D6IzskwnNZqupLiXT/i/Q5xdxUWe2KmRewjq25O3YmnrtVyK0UalW1du
/T+3IiGdScsFf2+dJtPZPplpbNk9PaidVqebTlE2dlT89e5A/Q7SkmYhrrZItf++20M7NymrshU1
+kmq4mz0RvXFwq0cN9k8gTgpVy76jX97xhA6wD+PwqNGIeQ8bZ9C0NESRui+L7KQ7uBKaPKaOOOf
32kZw7JJMxbb8vMqS093WcMeA1SYrKatqNrstjLnfJPkafbXJUwWz0MWhtYVsrjndcXcBOjQmWZx
SEqkBNuUjmc0muIQVrOz/XzlLs2KuhFKx/qienC+ch2U0gy70Hw/z/d2CTvXHP3FGPTzUZbj+fvT
j3iPSTMO6w2gJue7ommKiNu8Tvc0ZB4SqAyt29CENdalm+w+H+rPm2IZCjVLFIN0zzsvqyBNqyIs
YmX7tqUDsrbMH3r2ljV37aBe2XR/3roUmTFjXdRTLZAfZ1vdig10iwbZIs7s7R0kYNNYTkGczyvs
bVc0bLcDJm1X4oFLg1IhwEeTejMV97Mj3M1VEhHr8ng1w89ezu4WpKHYVHZkbHB2HAOrBYRmpeWv
v17WpTOMWBEaEizt2UXojGOh4AhP5ut0a8OChQxeIvxON9wfxbUiknZhvyxWCxgSUtwxOdi/3yJt
pXgiKqE5imrOfIKjDbIYW1Ahu1xRb/R88bAZIJyb06uiWXehlbxMlruZ6mm9aDWMGKE2yjX59gtH
hWYhtQy0mmjTn/c4kAa0HIDQBn1Db+sk84Z8EcaAceULXxzGBkrEIJYNr+f3uVtVVFVRmFq7agLv
gf/T/5F2XjuOI0safiIC9OZWrkSVr2p/Q7Sl9yZJPv1+7Dm7p0QRImq2gZ6bBibEtJERv0GgbzCe
y1BZOWUWbgMKJWx6/AqBHMzzIAUjW1kG5nmCmKjhKwMFmMqH9+n6wlmYSjxcaFpwJ4COmk/laGtw
p4RkHmOEyE+e0hYbX+jiS5zX2lGvrTXFJGXhsyg32dSDFAdY/rx5N1hOJevDOBytJsAjqx+ToQNI
LX1NcPDcJlICzrwL8kNrR9rzGPjysUolaQfsT30EvBRu2yCu7rU+XUvll0aCE1ADr81dxSY6n1hL
ClNbVKrl1nnKC28SZKm2WDR7yaZ19OJZ+JW+UoVbWEvMK/c9GqSUL+enBRd0MyDq5R27oj/hx/5J
D2zXie2VOV4Mgy4MbwHFQbJxdjhAu4S7JcXBCTyh+afw83CXI+/85PX9t/evpknFjL8monDzMh8n
HBgsC/lwSbKUb1Za+L9CpQaa5ZSdPwkNSNmv90dk2xOQWhzdRO181vhoKDUGHYFSehLOneNbNxYw
oCFek4tdWh60LTULmNvUqp0FGvw6wfXGjl1jeGjH76CPYIo+22swyYXt4TB25BYkMUDSZseL7iua
n8aKdbQcKFX68Epj/cu7h4zNApiDtQAiYT5JdLVHNDxGhALDAvgcTAgV9L5dQXZP3p9YcEiyz5Hx
5SqeL/DWM9skMxrnqPQG9lfJtogEogDw3xR75bpfmB/Hpss7GZgplwp6IkMpOYlVnP20YtvF3hb0
2qagG1uO79XwZ1/KwFjJZElpaffO5sj31cYOdcU7Ch9fc1yi9O9OFY/P750mnaY9YBGwqzLn5SwK
RQRwz2You/yYHAWVeN8hq7uJ1f7GK8XKE/Vy2XH+UJqnP4nk90VJeZQr/O4jXGTolP+E/7NNanul
+HOZ+RGCoxWdId6mgKfPd2qWxlCp+0h2oadvPO+1d9qtaMD2oxgRiZXBuzzyCAYKZYKvqfYFWq/B
prKvKJmc4jiSYHIOoLxyOburgGO+e40TimXAoYCI+UWKbsMEUqTEn+bJrE52rNWogcCVsylgb4fs
/YVclh8Sa2QfFh3w+f2paIJuIeovwForUKrGphk/tn248lFLk/U2ypTnvqmK4B8py6YPqVEDeeXW
RW9vSiF9VRP55A8lvquoT+2ur3cyff6n588QPg3wEGLGFCAxoD4Pin2KSBKvCU5NmPv7tHHCR7xY
qWAgof25razyRyDBFfGN+lVzPHNfDdF4iyRLji6gNdzpRkttNDb1bWLI2ZHBa27SJhJIDbQ/wbm3
N43iZDddFsqvlZnXN0ZaF64lh94pggcGwatUs5sC5sy2G5vJrBfSl/CDep+xVg9eqFv3aIpZe0Ea
0e8tUXp3An4U9RSvhQ9ho6UyBIOMq04dgg92il0uxZrbDJ76e6SKcfBFBunLUX2XvW3cidpDWMnu
tJd2MPpTMojkA0BnlBKyVuzwI/rh5xrWQ3BQblqvMm+iOB7vjKKwTo2k6/cI4yq3dtn0B7DU6TEe
ZQctCDmBax9ZkNlsb2/GRfBcFRX/0OufQg5jnKFkY6MKvFtLUyCBoiHDBAJSVu1gL6eS3W5EKSHD
HwLgPTW6jrRVpWmnHt269tgWcnpQ6SFvUn2S5YVGPMGza++GXNF76NscWH9vpY9jkyhoB9TynnKw
9xzXqNgxSwifoO74kemvfg9IqYbbUqQmbsZ4+RplW7kSr6tt1mf1qQybb42K+atjeF+RzYn2VVgj
KKbLuK1eX3qXdwfbFjUV0ggE9XGDPF94caXAcIfC6w5oOUl4p8pwZPsnihWH64EWjiUK0nQOMXQg
zZxXpUu5BLZcVqnr++ZNVmWPTlQ/o3KxEmbhgUbjHaAhFLUps59/EBxlgsf9cAw6PJzVVpbGm7gw
/afQAXGFFE7o7DD27XYmuNuveZKJ58FDth0/yQ36FzBzB3BZeaB490VC3XljtbjDHq8PxtKdQ8Fh
kovkAL3ANbdmRDtAavxTi/ftyUI76qAjtrkyt0tDzn0NLkvmvKSMcj63pppF3igptRtBdpWyZItH
oeOs0WiWopAS0DYh70WieHa5eVVf2FFMGlqY5obmKLwLzI2tfOVjFo5lBa8wg+oCFjpkoecfI4Vl
G9aYbLuI52HaHcZIB+ZV9xEFPrFLBtCx9HXWuuqXFWUKCyovtb8K4BflLgFWKUJ0VXY1Yd+Vitmg
toNUmGGILxC4bwEzn/wS7Z/YKlbW8WU1hX1JRWpq6TO685ZU7jeiGBSnd70RVTcPw699lZhoE6GI
0Hec02mBSXE7pu3K23sxMPr0kzXEdCfNprMaZI0LUJaOQe3I24FT9NnXlPSXP6lcNwp3Uo7zOGe8
Nq5J/S7sCkyLHM0gRQIiOW/u26WSVb1cKui7qC9mEMKWsFcu96XjjkRP5YY17EsUlRrrUobeXOTC
RN5YSMHVkbqVSDJLa00AffFrEGyljqGxguZV2dpovRSIPeU+mZI2vOSofK9EK/MzGfJooHJYoRdz
lZBOCsjxg6uja2Lb7b0EP1/F+v36abWw9SgYkjTwLqNKP18SpoC9hi4ekIQ23etR963yrQetbt2i
DPbFaK1AdhcOFOqkwOp4rpP+zx9ppeXHfTEaPR6x6BTwnBnz6mhk2kqz7S/X4TznmtTbtanwSwHo
AuaGJJIonQoYqYOxxiYwR3SGZO0hCatDTQdCmBCmh+ylMNKvMM42voVl9nsHll+AqDvMPh7XoMfP
z7TajxBkHSFUJ+X4JxTZDxVd21rODlVtn/IaSu71eJfHmQHu2GASKd9d2uKWoyHUkfOMBtnwRZFC
ZYv4xwf0sFSuB/8Tykv6vqBhtam4qD9dj325HQzyWg2wJAn8RG84/9Z8UPKgTjBWAhfxB+IQCklB
u/aBl4cXQRSuVGSY2d3zPVcMkmx2qZmeKMSAmNETfd9QIKbCZ/Z72y6tXaUaLKhKXbNVWI7M4w6g
HFnUvARb+jxaskT1T1LglW7v1e1ODnh+S31z0xnq3lfT++Cdjtd0LWi+Uy4BTT4VAOalb8+wJfw5
eogHaq3sR6uX9oUe1Lda1Bfuu6ePEQXVSLJicNrMroXWLju7DHznGOrhIc4CUn9Jej8lCtIL9y0w
cjw3KDCcr5FIpMIwG9aIbJCt65b3BY0dgTpP80mhFy617f79XzXx2khe6DNdmmLJY2DUaecdE2Hs
kq55CbRs5Zi5vHEMCLhUzsheKGrPF0avRcWQYJh+TJoCdImfI1ay7XPV+SmLOv/dFqP4c/2jViLO
kcl2JVp6wVl6Gq0cxAJicTouQUGNfLIw9cynyq2A4bwe9PLQnj4TyS0NvrbGoXo+ddqEqWwqWCOV
Bb/WknZq5myUpF6ZsMUw9G4xMCU5orl1HiaDyd7zzozcSL1TbGTi7BIISHJz/WMuLzw+5k2UabO/
KQFg9I2wiyi1Y1gjvyTuoN/Cc0zRtZJ2TeasZLYLfYHzcLM8vRisZkDx2TtaCc9E1EE9p9hqURej
s6OVGcXJovg+pHVY7D3kdT+EZSpPwqgojW/gPgcolyoAbiFeD0mGeFivmofrA7J0V1r2X2ipzQl7
UUeXhSN1uFvh3Zll4Nr8vhxee6Q+diSxk3xXFd9jQ5vfiyxH1r+UOzR1EfNBeG93/ZcsLYCp/6zp
hk3JaZ4jehrqFl2lBCfMWNMfnjn0L1bOtUXrXVpZa+rFMlDo88lUcelQUOVypivtzTKwUD3zur6S
XcUZ+O6tKPRCeswyy2+ao+qnQXIXm3XwIwmG6ijQjax3hhZwKgrskKxtlkROgRCvEEW6yz1zFPso
Usb0rhN1Oe7HbhA/uJ08tMjjIjZ3Y+wbvJyiEga6oDXUbawGn+TbQNZ6HCeFHYW7jGOs2ChA8CRX
yfgdK2vxYnhp/gDpgu3EdYJR1Wx/Nehe243FaRXo3U6BdA5JmpKQ/95HBmH0yVoXspw+dYzPRxbn
nArh7MZxU+QsxB0K3E6HHJKV9rs+95CzLBGfei5Gb4Sm34zWypl8cVlzQNlcMAqJH6/jeSfeEVSD
YiSkTzhTRZ+GJpL2uTYRuc3c3laZFG8ls4hPSMytVfousiBqNObfgeXCpuo8jf+bJZVGGaKc6J+5
SuP/6tT4T6OtLduL4/9vCMOhngPc5aIoq4aWpPQWIkaGXB6qSbB/tIaTEYGV0/1oZb1cjiQ9Wiwv
aHoZCo/GWVrQp9qkh6x4rjJano1WuaX9sWNF/VPUlnbbWbXxacxKfBvCEDXifxGchiqPEnJaLp1Z
cCOO8rHo5egUe7F1h3SDgSGtheCmNGLp+uRAu493VZT64R7JtDUX7qVxxicU69hJ14Ns83wqG1Z2
lqaG4mqNBfkeZeF9PmjCHaOqRyazWmO/zeIBvubSg0XAWw9CI2N+Hk+1vSwL8jQ++cjdHlNfyg8d
L3Ea1zn9K1mkK6M7eyz8jcdrT5a50CnXzW/0VEDQjlVhHe3I2wT+k4gecnRN9eC3Vqvg6b52yPO/
63D/GxIaHPxIkKuT3dX5J+aZlithpQ4wkrtTq6qfdREdjQg9pOtxlj5tukGoBPD3Iu0LUchN0N5E
8pG3xLY3B8yw87TaBB6yzgUACuTcMrFrcQA6KDlS1NfDL80kxwBAN56ddIpn6zbJtXQQXU/FTLqX
9VeBmFIrDkWercSZHeZ/h5MQ1OondBMknvPh5CUGrUfB7ZuzFncR3ER7Y5OLtdRvaTTfhpk+982Z
hoWv0qYj8hBF1NYbRerLTc6m3/CKKDZZ3qNFmSR98WjmabqXs9RfOc2XhnN6LBjgB2ntzivLZE/Y
6CqReRzVX3bx4CPY0tQ/rXdCCf6OJgVlsGicdpRzZrPm92EkdUYV41ZCaQqNUuGWWqMfO9lw9tcX
yDzd+icWlXJoXRAkL16TREcPLc49t3cqE7iI2aBGIr/6w6DuUswdUZf1jbsSzcktKpj2o28Je6ch
S7XSuJxdV/wOqo/wlTlgcfSlK3Y+tbEHDKezFP/UtUkr7yCEx8lNY5q1vnLYLC1VrhDezqDFJ+Lc
eaCgMZHPi8vENdAgqDERU7tgm5QrGI1ZQvd3WKfuIRUzi0ry/AjtG69AOF72T0Uow2eYWtyTaayN
oj5lchiHPAGdG1836+Hm+oxerlEK/VQ/KAUCladVev59cQ8SJQgM5ygpv+vhwwAJzG6Ovi/eveWJ
g7EWVkrAjC6K8SCHvJLjDFZq5hm7qMmbxyDJwtMQBOHKJ11O2XmoWXbsCz+HA5WMruKZB7XCDUI2
90geHP7FyL35otnKCKekpajk1oW2hydPuQkSMbmMqC+KAbvmXwSbqIGcIqgrzNPfIK9iJUsG6dii
s5o1H1IgfQiWyOL39TiztOnvvuICAlID3IWrYPZRJVqllRdVutvpv2sSeitWEOxUd1n0yyuDraJ8
vh5vaR+/jTc7ooPpuAhxVjkqUfpsa5gaiHKlanu5t1gObz5p+vc3t0CGWK7w+khxA0sObvPKMRIM
HEMUxD3PlxS0Cs0h32o+xhvH6x+3uBDfRJ4G+01kv0+8Uu1F4I52Gv0wS8X/rUranwiZyJXlMW/T
/2feSHjpH3B9zyGD6lgD7HWa1tW1ULdvi7ZLqlt0Tcp037aO+IlMPXKgUQJWlfVjxgirthXKgOBw
vRUjveXfwolpA/qmxzdHQ+RWqarCNqwjzhjxxjNjuT62FdfSobQt8TN28IjehFxoxg4LEvOnGmYd
zkYYcq2MyuL4v/khs/GHluhIAiVj+EaffQl9Vx+RUbRQr8/yZZbB+noTZXYV+egZmkOLvmWs2MVG
cxAyLELf3qX56OAvhRK/0WE5n2WSPFmZrbVaFncsWQbkhOmJPL+g8IEpimbMHFf22yLaMq7lVx3H
XpB9XZbeaRJ5FXLBff0Z9bVyrf6yNMQGqgZUtaF7g406X+KVFkUOotvI2qTWoarqL5Wuv6LHu3Ld
/81h3rRE/q5vHlJgU2mcO6CrzuOEUlA1stGMZKYeq9zJrWEvYyj2UI1F/aJiw/chRqXtVIqqe7Rj
uXwsKSVidthFL4MzKD8HlsLv6xO/eHa9GfnZ2WU5ZK2WUljHVNVvfas+WOBHrodYPLvehJidXQ32
CGWstgq9l6+G5+rlx7F/kXv8gaxP1yMtf4wBF3xial9IBXlDVmPgFwSAzfSfqtNPRMph9y9i0O8n
1QDWQTnnfBI9KRu7OqdGqhpQTzYFiKPHoeQeXdmRyyfQm0CzmWG7Rl2m5DzXPKBBuEiMeyUacRSr
oujGMDzrs4T70dYoaRlgSKJ8743cWbl2FgeUC9u0eRXrF/XAmozNs+XaOeZx+k2x01eR6Ifr4zmH
lPxz6r+JMTvgbLNTIwMZaZLTkr6OpYgi3DaVE48vkqPk8oOFVGuy0ewkeLSkytuGaqo3z7I2Cv1J
xIjVvaA0AQFTC7L+U9Il7bhFK7kSOBhh6vd8/ecunBUgHXjcQmWdUvfZHk5UrCihpTtHw4luvdw/
qDrQnmiMVjbNwsjjRQo/xyTVRA9gtmkMO23jWo5RMxJYTYX+TrXKlRBLn0KHVKHNTcmfbzpfySBD
B67VNjxlCmJl+8jw4hR+RUSxuR+wCLg+cNNynR9+k4zG/y6l2SFbNzRv4okPoMpfM+Mui3AgirNN
1RQrj53F44Y+7FQDmNpCs5dkGuAP0KldeBqjPrntPYD+YlQTylYFMuB5aL3WkNJWgi68KblA30Sd
5vNNmhSbIvPxlbOOZoWjSxL2NypoeNMOjtWQ37RQJY0ie3UCfZcU6m02Vis134XJPIs/m0zTGtA1
aHLYmaUTu1Hm4Qapjk1+W5mO/OH6VC6PsDHJbfyTyZ9/a+J4mshQR3FV+7PsvOKislH8r4FpHiWn
v7kea2Ef8F20RYGt00Wcv5FbrQBep0WDKySl+4DgUONt8YYuxv31OMvj939x5m09XwspZDZjfEr0
wcEoXeLo2+RqnXztcjtao/4vj+B/o81OkVElWGcZkdviQ6krHH1/5CjaRaDkHDNfOcSXPu1t2qGe
Txf2riIUeRWc5KYdUayu+huJPvZN6jXjyjZY+i7616S9+GNNDMbzUKjf9q2Nh5hb4iazpTj3RcnU
57SezMzs77Xv9cfr07aUOL4NONt2AzBZSA/h6AoZv7DhWyF9xLW5MjBo0bC8w837/xdvts0qyDxj
VSJGaOB8dBOnZXFvlRg3YRM6WYzF6VYqhmyf6mq/ux556fyc7JsRvQeNRJfwfGhVUDQq1mbW0dHw
Xg2iozTeO8qjtErCWws0u49Tn+YRyymkL/fY5+Wmsb9ambehiLCyWJYDTdh9Mguu09liiTSkbERg
Sa7VyRC4i1iJ8BAMTXxhUOgcgEOLvFvZC2sxZ+vFGvLcRCDacdW0Q7g4S8Q+7mT8TWncV+QP369P
2uK1QGXv/75xtl7yHh/ccaiMo5zEu5CKSlDbaCG9GhhMVPlPBKAfLfylYmDeuFmtLNbFjf8m+DQY
b+4kIbVhl6qJwJ8dgf8ap4ybwRC43+qhsTKXi6G4DChSTF2/+erEarHrlNJS3V7PXlQvum1bsL5Z
s78+novTB1AGMPXUWZgn345VDwC4YC2H+acax8PqZSzw0P19PcrCx0ydPXTdARxdlkutEZq8Nai2
a5XJ8OjFlLvVMHqomqH4dj3S7Lz86wL/Vot/tqmNBBGAJlV815dgrpq4LuEEWE+UEtcBTH892Gzw
/hMMGg5bjQrtPN+LnTZKzAJ0JtbpGpjMBCtNbOfr2rxLsXovdig85CsiB2sxZ0swNnHN7FoU8YdG
x89hIyG87JfGxvdWRnI2ZxcfNxtJycadzUBc5NjCmtrZYadvraZJtp7USIfr4zi7cy5CzQ5ICsR5
BlM6dvXQ3OD/eIAG8cGqinuvTu9HdTh4fvnp/xdyljzr8ljDmoFy3qB/t2kM+VPu9SfVEp8jHchw
l9/Vjr+y12aZ1/wz5xlR7FdKKw9VcjKjWHdt0dcf+zDwj9e/bPrlb54F/0QBqECtdgIFzTOGMW7l
ShsrcUTlP/8cDXX0Ae13/akwRkgm6ig/SnkVbQc7wd1Xk/OX6+EXl82b8LP7IPal0pQHLXDNJLkf
M/0gahkPIOfmepjFbfAmzPQz3pzEaoaZZJd3kKElVXoIZESlmlqYj1WilkiR0sG/Hm9+71wM62zf
ZUbX9HURmsc8K/CVLvdGFD35WOgh3vLiS803s+wPFNhOWdof03ztqFkcVk5pelr8oRV5/r2jkfmj
wbwCvY14uXq3RT1sFGMt+1sc1jdhZrOn+3oTjZUTuGhPK0czK6z7UMqjg99FfGkQdisn6NpnzabR
0KtRyUwlcePB3+UR7lwiOpTNSsd1Xif8Z/ImzQzo+ZAm57cc5gxmxZLxjoFz07+Wo7+N/CdZ5uQc
fjX9x49p6GblvT3uirUW3uIHvok8WzZpXzVOF1ObTLLoXsE4W9KLA2fO+x6r/3zgVESR2fIT3fB8
eZjcen7r6a1rpEUAIm+o7/oo4WIalFVK7eJp/SbW7LROQX9lPM2DU5bhO7qVOsnCG44a7WSV1kxw
ljAIX0Qhd089tPmX0MLKc2NpSRrDT6ukL1KihH98aEofGqPL201jNf24tRWEgSIzKb+WpVz9LmQ7
d7OmkJ9TYZkpzvVJUuCprOIH1+iN1N0Mmeep26T1/PzX5DJi7WrRAQPTGuxYsTznPYiaaZidRFLU
v0oxjlixWx+VHEJb2CN5hP6jrbQHERoWHrGF6TVbySsMCHNVryPKYYOB25SZ3mNWNUrqp3iyHhjq
wEo2oIOa26xHL2rlnJkm6uL0RquCog6Q9wsF4lE0ppoXdCkRoO/0O+zsN5mqkcJ8CMQaHmnazNdi
qeeLpnUgD/aq7rueQCAJAyN/a1h9vVIUWzxS0OVFhUOb/jvb4h4UxDhxCvvoxYNHD6Q+6kH1scNb
q+uclY2+sDQdilRscoe2uTWvJcZDFUajrONcJIry1RgQ+mxDz8P8y1a9j5GcSy4DVAM9kJqVk2xh
4s5CzwbTb3wpabBUcQf9trlLq6fI/OZlj3345/pFtHC9O1zsILgciFb2vLWCnK2eSRYuUIlshpuW
/hHnZRAd+mHMX+3UqHeyH2CxUnmf5EGtP1yPvrBk3kbXZpKbEUz9tKyb0s09+akJGqC0eK9ej7E4
if/9Qm1WyjHlNhZmlAdu0+jYxeFJhF/ZtOmSHt9HTzpEa6pvC4c0W51XFgnT1LKanZ647HUaMEcU
YHU8LZWgR7JUfU3sNTWqeQdiOqYd2mE8Fiwg4VDRz3ecM/Q8gnBEPhZa2aZbXGiSD1rdCG1LamGr
G9NKKlxEPbXEZLseM2WjxpreHOSqDNuVYV74aNQWwUhzyExbZrYvy1g3+9HGbNixa+yOk+FnHlbt
pm/U91UI/nM3/TfQ7Aos9WxMabiNbug8KBhDjmm108zPkZWtPJmXczQ0EegksRehmZ0Pr9ekJDCm
JNy8ZsPfJH2ZfdOVrniECKA+N4op+qNQ0tbYl56iYpYNijDZy0mkvmQO/lbvf0EBD6LHAxxxIhLP
fo4zWiXOMr59DExsoHoNRxblc5mm77/7CYMJOMpZQGjmi8qKIpk2pg7+l3r1Qcsp0WX+IJ59uw1W
tCeWFzC6YzrgILSO5kCQurPjJrGM0B1BBFLJ6qwIqGza3MSqGux60BLbwsy+yjXeKWUj4q2CAdrx
+vmwdNKqSJWAv/pbvZttohrOJZoGWufqA8vVvi89HG5qLKLz1xHf+evBlg4j6p0a6owU1S50f0B/
1rQfdOvY1Jn9g1aV/px3hfQnjQOp22F8rn32Bw1yZoGJ+5oY31JwzvkJMEwnhD7++XruVEEyEBvx
CYNO28Bfpwusjawmmn6j9VZ4G6tl2m08SSk+S0mBs+z1b18caBSPDKBgE/B8tn5jy2hg1qqF64vO
2ln9ZBc/upRSi01e1N+L+F88kPlYpNEQ7aIYNa950fZIRVJNqULY+zct/ShYI8aaYu/CwQegbvoo
qNmw72af5bWWPSh+HpyiSi7vCm0ycaJhEuxKmnqv14dwIflB/JveJqBySGhzgBYITD3BPRrPxgRK
O54SAOE2ZXRQ2jVk+2IkQnGv0EOS56TXVpTYYqJUedTVvN+VQgUNALZm8nLcZHXwcv27lpaGxsGG
iiMIkwvRFq+ueSU6KRSj+M4Mza1k3PfRd6fzDqU6rCzDpZxjUkiF5YEsETC3812gdqaSqhGGk2Ni
KV8Rx3BcyUyym3/xRSAdoXPrXFnz63CwQKSPRq27UZPWW61r6m2U9eIxSnN9E0Xpj6JJWvd6zMXj
dCKh/W/Q2dUoUlgHaq1bbte23bOIwh8KyLAnX7VpE3StZNgQ+Av1EAHOQOl5HKMbnEiSz9d/xuIA
k5lMvkNTcjLbEKpSZpVW1HDhJAyxAdD6j57hiJXcfCkKYCQAwmCR7QuFgCGKirgv/cQtURzETTCv
d0msKSuLZWkbICwIvA5aEMnWtHDf1IVSTwxjW49AZh0jfMiTdMx2mdJar3Hghd+wiiy0lYhLxwnY
eFIoDZtIrK7PI46d4cS1r0Q81xQ0I/udXOobSx5Whm9px70JM3cf6X3qdxIWW8dEtveKIR0MK3rU
cK8XRpCBL0OM7/qqWBpJSoiQkxH4US9cbVu8CgRCXSjBykVlbrQ+7l78LuWpHOOq4GxILK1yJZVR
VAbr/ElKegw8kEUoy3RzZ3u9HieNGTJeNxq1nR14BzmU9ok57oRj3BRK8Ryb4wHVuD0w9F1bY1Se
ZD/e+92wHHBroKaPGPmFEFovC0gmXle6bZm8GHH1rIJTR62gfND7cSU1vlw7XD/TSgXChhjJvGyj
OvhrxVmT0uSpoT3BwVPvc+PdaShBDMpCVL7IDucNf3nsOssSBSL/RnUz6vdDZ+9N8fP6qF2mKui3
c0pDZ0eakor9+S6wvLStklJ0BwMZAFdDc2obJdK2lLKtPKb3kg+OQ1pTqF0YvrOg05HzZrOjkRjF
Xc1bGIvofZ8qaFjXuzFcmaTLg4tPg5w/6QhPLh6zIyXq7VKtmipz0QZ321C5lbIhXjlELjcbMfhD
YsIpAk7p/Ess2FkAkMvRzfMnzf/W6OPGzPAmr1biLDyRCARpHellGyz3/KmL0WtAAjb4J6OnfLcx
zB5p1EnPBcRzVQLnMUZETY6IXqlf6mKs7zAuqen9g+csDllu+tHN9YWzOIfo48BR4X6/qGcgX1aA
PUm9I+Trz06F453jfS60/sP1MIuTyFMXyAuJNID58wEuseGs6YtUbpYG2r5EXGlnRok4XI8yh96R
OCgTfYkjDIE5JN9m28A3A6fyI2RwAlCgwdYRVfq18ALjlx4G7IKkje9s7KqeNKSbP+iVroFsGNKm
J0VrC7I1M8TPTxqz6NjWoRh3rWQ37Y50JVpzVp1W1NuTFiEROIgU5VB7XDD3E2obOkYMYCaq7Tt/
DA/+EH/wneoxw9p5UMBil2Fw61OE2F0fo/mE/xOYgdLAKOAaMFvq1eR4rMQyPL2qQtnCc+3iUQRr
IMj5dfk3CpohoNUmBtR8IoSn6oKasO/y8g8+pPFDpDsPlWhHadOlRvpShZa1VgJc/LKJe0j6wVE4
fy9VoQPVycLsR9LHXSz1h5bKcft+eVNmDssFJC0nFasLFZZu9AQiiTU1OLn5GnRTkczpnsJBf1Jl
BBrfO1uUGfmDLDdUbX3+rPD60BiEkhmuXFmb2jMfMif/Xab6mpbS5dhNcfTpAGRVwgc6359t0wZS
3UcWGO5oVzvBEE0kE+uzI6XRWt17flfhBfWXAUvKBsSQxPc8lhDgZyxFstw4trNDq0jqXRY23r4O
fP3ZD5ps68umt5dGLT5eH83FyKg5oaGGkhqI1/PIXlmnRWNK3lEaqPk5Q/Q7FtYh0PU/eWB8itP0
k66tyqotBUVOwEQgi87XhY57kw9S3qdm7yad9Nk3pbu4KU4YD+80rYs2wkDaWTHWKkVL84m8K4UL
SovTa/78S5WWHpWpJ6mbNvauzpGIVG8c8qjr47kYhaf11BEFCDu/mks/DrQQjqNbDTY+qNkBDv3P
plmTXVkKw/KcigWcJReecnpdwpzUoCO1jv+MAv+XrPd26bhm0bg0UayLqZiHbSKJwPmY2T4W71Xf
JqdoSCOq3bmz0fyevujQBW5ihXi2O1hg0nCT1+6tCz3PaRtQpOBcQbTugqztqFlcCEMKTw2injCC
AiV4bCQ5fTKstHuCIe6j9DgKZdMHeCwdBLZeKbKX0Wi9f0bxB4TNgebxQgnXoN6DqOHgHPuBEkmI
xdbRCp30qcuGNe7hPOfiGEC6B/EjXk3c2HPXgRgZyWoqbiCmk229NL8d23zbVjd6+C8ON6AKlGax
HlooBCd6VmtagEqFPIr8NkeX5sPQIMwZyzFF1HdvCUwokLfmZv0L2D5fRF1fOPqoxrbrGG23c+ww
PUCwrF4NPxTvTIynAUSVDlNCmOGXcroQUJI67CubZCfwHsDQRK+lMhhrKksLu29KjuGdI0RhXpRg
lRANeoND2vUQDhjMfF/Imqvn2kpecpkQkZLQ/OGphL7SxRYQGsD5Li9Dt9XzT0Mt9sqg3QrD3NEA
DjeOHO8xr9zVrb1yJ1xmKsRlBPFrd6DGzV9OgVbpQwxd2TUD43bkMNb7blsCgxiLX4m/dp8vRfv7
fTSY+dZ5MS1HKYh2mpadhgZjnPix1p+U/hHnpk2brz02Fs4zLlKEEUnzWI0XtZio4yDL1cpVkq8h
YrSD5zwU8eeov0fR4AZVkZVTbGkGWZGwlmkNgMebnZ9ypyDzg02rW3rpgaMOl075OIz1UWgPivMg
VdIHr+xX9tv8YcEmmMxyOK6pa5H5zTJ+3eKlVEVS6iLDUOyUTv4FYXutxrQQhCcFbwsKuxwj89uU
270R+ZCNruwgpcn7LjnEMFxWVuLSgWgZk983lPNLybu2NZ1axpjnhC28ej/g57XxgiB/6Aup3Vu5
760M3cJaZFXAT0S1iFG8yMMsfNLGsnKOYyMjTZzWpyrwnnsb1kNQfkaocWV9XDx+pwOLBQJPnuoO
3MzppHlTL/CVxOw6oEwnLnvtBzUKLI46PzLJavUuGDamMtgCe3Nb3lftRAJu+ip+RMq9eE0Nv1mB
Mi9NKrkRueDkyMz1cP5rgjjuVQ1lZjdOguyjZ49waRJZXoFfLEQhnbWpm0/WehcK+IlX+6JF0N0t
uxiBZ3Vrdmv7/KKMzbhqOFZYPOnQKaWaff4lhufFeoIZ20lkKZgEBY6YNyqAzk1tpEkVg10e661c
hfYhi2DbGr2tfHn3tTfxB1GRR7/DudBz84sgbBWO0qPagCKLRv+OpugnYD5rZdil8QTFDNKKpwrp
5OyQica6V4RTyG5UWIPGjZ6Gzt4QTRfsGCAoLnVg7hNVezQTKfjS5QNS4z4syi0Sbd8jqdRdo67T
H/AZJrJ1iavIIRoBN+3svJKdXVBngbpRfa9odr1VOns1cdJmo7Wlrm+DWvO6B8VDnH9T5QWwiAI9
tWJfpaNsILbukab1VuvdAfvKv9rhUPwojFz9EAxSph7MbDA7xEn7NtwYWlcGm6G1rH4Dsjf8NaAs
/ckI/CrfjlH7P6R9yZKcOtftExFBD5qSLVl9ufdEYfvYAgQSohdP/y/qu3FOJkkkUb7hiUe1U0LN
1t6rKQG6oJSYB0tIAevW1P9uZazim0a5ybfa6OkXsxLYoGVWJdkmzOA+tZVBgOFrsC3MbeJZ6WMt
CMWfQAcV+KyMAKYfov7hl73eFyX37nq70OqXGu3xY6gMw9vCgWh4hqpi8UzNQUEBkzWNuWWQhKm2
eWLIZkPMjHgPcKaRDeD9KLqPoOKEm1bZI6xp8jZJtrfX1dvD87JOgiI3IBKTGAY01eZHbwIHJdSe
S+dYm+h7NrzdlmUYCeeLX/2c5B36ZNiJAJI/tNmZ2tu73hjV3j9Jnx3G7qNlfdXeL6kkgCvjK9Ic
OIKu1cyvcnf41QNQgrIWVE8wu7MVmU8VUCeDVodIhiTCW/4JgiBbt8y2Q2ltgrKLHRihVAWs92S/
uz09V7kZ0ha4SkFjE/yBCdZyufNzKhujcQoZQ/jvhVb9oZLVB7N5t1cXwkyiAahVod4B1MplmIY7
Fdy7Uc1xzRfbfGp8SDvD0qouoyI42OrD7UFd3YNTNGAckK1PvKt5hQoEKydgUrpHDr5zWtY4x2iU
pq95t8Jfv0qQpkDoiOEGhDrgVb+bhzAQtzoKWXW/dCHK5UsHimcCQmDNVjislREPXZBq6oS3YdQP
mf59e6RLh9kE5QCgDE0I9Fsu51VX1jjSsOiguO7fNbnxj6HCn7dDXK0Q3A2gl6DTPikSXjUXpaj9
kST4dA0rj0hh7oF22o2eubIQF0eCCw7vLIAnrwrotCMEJH9vjEeueNRZ3rNbDivol6uh4HPhpTj5
I/pv76vL2SqSoAJbElw8J9CRJLuq9PeJClZGsrQoIPaHlhu2Fez3Zt/Ed3IBlihIJVKgKbzrWjMb
oVDaoo/fkQS8ZdLm1qPHC6vbOL1S7XuzQIwyRKkDzy2sf+DULkcJoX9rZDZMXR0nH/cgvIZRaAGi
C3pLUH1My+7TOxfIFG963QXALk/mvJfxJBC9dinRA3OEuGvT5IFTawMeYPwXYQDkCVBghI3a/Ajx
mJmHum+No9mkmzrUm5p8Ctia7MbVMsRgUFVAMoQiCg6Q2ccLR9/lmQv1nwzD3fIqcfZY/+Hr+8cC
mU8P1cvprT+vXACIkLXESenRSyB3WVfyC+r1v4tAtZvbgZZOQoLzCdIxKDVfPW4yi/sUmuPohQJ6
ORbyVBTpwQjpxltjrcwm7g3qfE6dn37JWWreWOZYQUYd9o8a+mui7uCgN7zcHs1s//6/GHjfo7WM
027+0m67usVtqFk8uvWTI/nB4ulDq4aVC3naIGcZw1WYaahnQ6FdPbRWTdK4HL74/JdHgJF3Quj0
bXwYA94e0uK0QcgSwB5sVbxaLmPBSsvNy2aADlmZ76zK+yB4tfZqmi2C/40H6hyQrkSR8Cq1Tuyq
R34UkDiEeCbEXw0PWmQULud0Y3GOgyGFfDs65G1FnajtKgXH634oIjPU1UdcpbZ1GIu8sk+mYq0Z
MTGEDPplSXbnuiPwtrdnZPHXYnOh5owS2JWiGJRUnUZ4ALWHfW4fizQPT01X5wcDnIVNb/Dyb+JN
3SYC1AkIlLPjq3HMLpUVmPpdQCNdf7IcqN7KZ9d4p8PG/z7Df4HeHmFnyypXyUhRoxUx5F+2bPyu
NYyDKESrtT4CYnDEnbcytMWFfBZxfpjpxoIiMtr5bUHqDR548pDluRtZMqN77tfOnqM3vnJOL36/
s6D25YputGYMdU0QIAbm7aphKKPEcbJTOIzPvNdrvaDFDXQWbraBWta2YVCGyQlYDBgqiDHDGylM
ylUC19pkzk4FsDZrP+dDEjtJu/XYnUWg0zZaWymBZvt8ew/Y0yRdHUHTowB2G3AXmpsKNQyt+6HD
aVqFeBH5FA0n0Loi3EyPbUE3MCO/012PJhBK7G774nX0KzHUHo5yj/DyPFa6wbsB70NiA83U3yUq
3yFNjDhVB6dzftz+tYufYKJmQZQWafe87ZFWdUYzqO0eq7ZzIjt3of6SBWRlMS+tq6mEhl06leLn
N/MkJUKMkWi8ku5gUr8xqjQahse0+nJ7NEuXDBSToc40dYuu5DV04lLaViY8K3IZObDAUf5rxtLt
30TBX0dJHMnivOICq6iuLgs7PMIO7RGSxyfHrD4kUE+8HWaWi76dORjJv2Fmi7YmpIbXdNXGk57N
RjL+oiEnzyDF4IzpMUChHACF/e2YSxvlPOY0wWfnnDIoYJe5YKiT0INFrJg79KPX5Q/Qxn0yyJrN
+uL3AjaKINdF92uefjalrUTp9OSIY3zvVAJSusmrEuZK3Whx+QFvgxcQ5FixPC5H5UIJFW27hMc8
a19BNUPzt0LZItg6dbEygdONM9/8qAjgTQ7OwbXzFFAPDvOlacRN3STbvAy+AsJuV7CV88Q+hQrm
p9Rz9INfWvwghixb6QotTigez3jR4qF0VY4o8iF14QWjYn9MvpojTSJVZh/Lkv6Fjp8Fg4p/A02L
92yhjAUjbjqlc0OLC7GDlmd5gEDCSgq8uBzPoszudzWafVmxwYrLDDZ8Vrkdmxqk+99J4EZj+en2
2l+euwAv8RCmN0DTXQ6pq/GsUGQUsd/xcFu1TQimimp3g1euuTsvj+u/ULN7NmttnSqrdo8Z8wuU
qxILzs1WA09BDihBEw1l4iMRx5WwJtWzuBWQrKJhAlTbFX6FO4kWfWdCU47k8KkYuydg13WUNs33
OnHWSAyLUwp2DECdqOBd0Q/7jlWeLeBinznsF0mojFju4m2r1sgLi4EIWGSTSPd1BSJMgClRdBBx
Msitl+4U+afo1nrWS0EC4B0mjDrGMi9NJQ2H1aWFumdaGZ9oXmw1F3c2bDFvr8OlxXEWZk7zg4ua
DaU3Djc3cUBRJzKSep/6cUaTbT3mKzvsDUM0P7DOo81WfdNyYiAKUPCZkcFlM/TkY0pI/xNatqkR
hePg0zu7yuG/2ErHjzwhpNzKSo3H1Gmov03MEg8Q1SctQMGFT8pdxoKe7GRbZORr5agUGncBsKIP
neP2/ScVpCC8onhiTOpQLtjJniA9jaTDnf4ez2jCtgWD8KvmZW1vRmeAUynsRG3z3hwaa9h6SV6l
e6gil49OrswffZWYz0ggjTyyKtNKN7DNyFE7RMGqihNIyIoNzE4ytO9UmG5g3GmIyFRpxqOSee0h
q4zEO9DeJWUsk9RQqBJPoEC3LIvPdSHL32Hf+LDihHXIxshstnYYLG1JlF9Q15qgA6gpXJ47od2w
wICW3HEqiJJtaLnlocM5/r2s8mfRwYZrJRtbXsf/BZyd3QKSkiJzh0l7idfPJA/Tg9RJcz96q0/k
xVAWrlxwR9D4myPLJPYSa5RKT3nvfuobab+aOghFFNIAn/n2vllKZaElhYYbckww8mYruVVGqFWL
egk8b3+lZICYcIqO4u0g83bbW1Z2vl9mR3cpxya1IBd88mA+ELXNUOzHIEs+FDkhP9ycGI9BUPSx
TfJ6G9qt3gFNl32+/SMWZ/VspLPfYPTcA28yg2QLydHpq/uwvwMssXmErEq+koUuxUJ9Az1puFKB
czS7giuzanwalqi7aoZOUreHLtKfwFyDCC8delNjb7LWhg7xHCJspZZDk6qFWLJUT2FLH0IY6ual
5UcUL8PB7T/dnsKlxQJQOb7k1La5YveNiRp8kAbR/w2N4dUiPHnkPUojt6MsTh6whmh7+6BkzBNP
nTllmcMKMOZwKKQ0e8lKK0YHcc1VwVpKO4Ep/zfQbEVYuc2hBCFoTITtfgGg/QBfFSh5wgILjzn0
IbMC7k9OepfwtP8dWANDo6yzh/tO1IO/S8oxU9FoO+W9zx3jDhLZfIA9Muf+adAm9NIalWVy45Pq
6+0ZeiuSze+f818+qwGYiFekBQpcFhzwjpJm5MlBCQs2LUUNuwRZbD3S0qM9cqgfocMRUTRE73sb
UhcmjAAiMdRi5QJeXBuoIANEDhc2VJcuD+QuGXJAlCAT24JEYen6ZNbp6+1hL73tIAOJx+PkgIZD
/zJErtJg6Fw7hZBA84EIsevy8Ftj+NuqDzaa/2DemgLr0i0DL7KpiQJ9C6BgLyMaVtE7uEuzuG6d
iA8PRZPveh+UhzVMzlqgaXbPXgaQZKO6apIi9nA02arZIxez/Qev8ldKvUtzCFYIsj5g6FFYmI2o
h2AxVQG0ninPH3gPtKsz2pE9SbA0zoFL53tB7bWMdnF0EyMLWgWwApxDuEZ463ouRhg7fbAtav5g
jeVpGD/VNPl4e4ksnYhQKQD7GeeiheLvbB6VUYfS0V1cwkhHeS8SwCaewl/evBdQKPiLYO7Ez8Bb
HOXbWQ7Sk7EvhGzCI+yJkj920bMHwaoQBaqsO47uCGMxbTn720EX5xKAlUkvEbbT8/q5ZKEYvK4t
TtIi9WG0QLaocQUdBtoM96Izine6ML3d3RDyhPWLA/4Nil6XU5oaReUN3ZjFZDQ2IztQP9mGzj/W
mmP30rF/FieYCXUoA4//3oZ6W5Fae68pD5rrR2jpH2/P31IuYgMaYYNvCUI+2Baz8UBdRXkKB1VW
87aI4BT3tc8E2/G0UBujQSrUeAnfkiL0o3rIhwcYlwVfbv+IhV0IXhZKh+gjLlio81Z5MOGs0pOU
SbmrW7/5jO5cFiHZltvO0uneSOnXvqb1yvZfWD0IjKL/JGwDaMhs8KU0KbTLYegFclMad8h/NhbL
yzjDA3qXUK9f2SJL8YA4AhXD9YGimbPEJJyZm8KuwmPYKWPbpx0EbnOrupODbTynrVevNLxX4l0J
1lHWWXXqDnFXtHet5k8ETtpjs+3Cv1DUBe58YtdhNV2TLv26CQs4cgAhracLzwiKI/ODeodk+539
9WkH4k613xSJJhDX7KNB/z3RMIGXsVsW94XloBdlj3fKSfZiFB8Atbg3M/X79gpdnEhgSnCGTlyF
+bvAUU1TVRrFltB4luD2jQXYraU4jKuMiIUszEbZberUTZCZeTF9aPt+BNC/ib3O/pH66hlK5/ey
ltDDtO4ZCKDa4NucVCv5ysJNMQEAzYnqgRmeHwODzsuKsALuRGnv3rt1w04azjAxqC1yiyQneCoY
VGZuz+piUPC7ADLGdejMtwNThVVkmdBxx+utEcLaKrEfU2bd4ZDAyzpP/+IrAv3xRpQAz3WelBml
KmuuSxmngwNxd/IFOm4vKhH3ypMrO33h+LbBPbBxUQSQqpjXeRoxCKAIwM5DAXV0NyDrJZA0dVqP
RnmdZ+3L7Zmc867fNsWkHYECGVROroSJ3Mwp0H63EaNu28it/rit3g/U/DhMGkS99Qv2TI+OLz91
nvshoPpX7qxhvBaHDE4bOjRANnjzPYLieN7zFOdo0PaRjRrIiPx/NNYA8EuXBZyTJ4N7rNYrhEZO
S4JZwPqE3wOLgQlXu1IndYRqtbeBH0r91AClFA1+NqzskVlOP2XxyBEDQGSBvQeVbvplZ1lpXZq8
rSrSwqzE2E9Pi6ncc/s7zuZwHsKfvcFa+HgroTucbboAotpkRtQkNd+6LtAHfxEKZU7A7ZHHXK3Q
1OohyipqcKJGvcfGeC4pe4Hj7Ap8eXZy/m9EOKuR0k74y/mjXFFY8pYhvOsg7rRLZXqXtuzrIPln
2pjJ3wwJAGJI478pyM1uBjLmg5lSlsQqg4KbSbdO5v6E0slKzrT0kdDBhpECmp3Ad80SXbeVNIHF
enFyWAATV7cLQ4ayqpOyqBd1Y+1uf6ilGTwPN1t2HrX6rCMmvHigTwFM77Z37cix0n2Wrr1MrgD2
0xIHoh0XHGSr8aycDY0MSdulNsTcded0AjTrJodxsCfSr36RMTyoq747GkMdQCaZcVFHbZGM3s6E
VfDnigUwjP6LsZ/9ntnYBzg4eh1oiLGflhD7LMZfDRvbDXBfeYR23MqLevHDgtQJIDqMl9BvuNzg
oQKbS0icYBxFDBTIdqFIi8gLmnc+It42BTLAfwPN3rcDJBYS0YksZpUTjd6fztC7Njlkzofb07d0
Yk2ANviOImlBBf5yQKWRD+ip+OFx4OGGN94RAJ6V/b0YYtJNARsW+Pj5nBnolRvAw6M94zWbxIbU
TvNuPcFpUUJZAOYaOK6ujG99E6oiNh2SU+HU7RGWCc0+HAL3pRsD9LB1Y0d9liQQGKX5/i/mD7VE
4BrhoIQPdjl/aPPhqevhpQ7V7gfNwBkNhpW+8uKaA29s4maD8TTPgXKF/rG2SuPI0SSAiIPjfAzh
M397HEtBUKOcFElB6QWZ5HIcrBlKr05GcnQ4hU9d8yx0+EG6zqfbYZbWAh5w0CSYhFfhs30ZpqTD
QAHqL2NlO2lUQuI1r95Zg3rbOucxZjckSDfSGPyGx4Wh+uNgqoHuEoDU5CZ3SeIfnXBQK8nV4uz9
78UPhtgV68hmSI4ThpC2n3/UqXxMuHlfuMOf27O3dM6D4w18MprHwDjOZm/MmfL9tIBLL4Ang9/u
dQDFnJjpNcuA6dA8K5e+TeF5oNkUtgwyliJkbjxw0ERCJwJBNyLtGEnZRZ2E9K6/xjBaWhnnIWcn
K4UXI3b2MMTGYENpLzsI0a285WcPp6tRTT/hLDsLBTyAK8dp444Vm95OHkOYyFQgOYMjD5O4nRjZ
LoUa7+2Ptjaw2c4awMQ0a1oZx5AFD2EGR9fU+fL/F2JaN2cDYyD2hMUIReEsrI6y7rdmW+1uh1hb
EbN7oqsD9GEDnp0qZvFfsiXi4IisiUbmeh89v/4n8ZmYsDxrvPW16Zvd79C5qZpa6Sbu0uzItXhJ
DW8N0r2Y1JwvvnnJDmpikAvVBdx+IDrpj12DJsSwkb1RqU3ZaN+MUGBDCS8DLkow0qONYWXthg6q
2N6e6Pk7bb5K5yBQz+/tuiQQkM1Idd8MMHECQdnthgeLqW9QYNpmBeEbiaZSTcaTo/svjiA/bv+I
5a8NhTzUEfCemRdQAAdjSGD9FK7EoBZuJdS1I9oLtHdCXhCYvpAPwnJl1HUtXblQF884dB3RYAUX
9kphBZawSicdTDVrio0afm/FcEo9vg36r7fHOK3YqzMOz2CQsifHUnd24ORc1WNCIRifNSfSPBbt
r9a6kxzA925NuHHpesA74N9Qs4NnqIBlTtoUtaG2fE1UvfGF962213yJF7/aW6VyEj24wsGEYzGU
oc+q2BBPiToGNsxtAYbR43MIMEIb8pUzYXFYwNPhPgcixpxfR4XOlQDPfrxr/J+B/kzcLjLrlfx0
8SudxZjdRHhidMoEffHYJuJDNRr7urftTcn1E3TbWIT+1l9kq3i8/zuo2bJIAfoMOpmhbjBme0rg
A2RbK0t8bd5my4EMFgxiIVOEzNT+0cGiMDWMh7EyVyoFS1M3VZY8oD6Ca9mtxu/60C7JGPvmKbWP
RsHuRPuaDeUGT7vN7c20dEqj5AY33HASmZwfGKTyaNJkrY5LONFKv3/V6bCyX5dub7B/oRkCi0cH
/nWXl1xFQy2ZRUAicv3IatWpMsqoNppIgHFgw/k4fBqbNQDi0ml0HnT2qYDRAjc0xUFoUv5aVz2Q
ZXSTeXlspWtuiEurgqBpaqL0D2mYuYFF6SvAV3tAILya7Esz/4QscA8HlPeXqCBQgqLExGy+JsiH
DZJ/NRg69gz1mvN2H4z5e7cQAkDGAJQQgI3wmJhGepaOEObYo1/bTRx63bGW4rWsnOPt9XY1WbMQ
03c7CxGkQ2j0foP15un8aPOebEuo+xxzCCxtb4eaox5wcF8OZ5b6DGYRpGEFej2sN0sPXTATWCnh
TxJjqYdaSNRljtkfUgf4wM8ZZHN8UOB9rR8YGuTPicrCSXKP8Gcxle73dlKqHEw7yu9pWxKysSmz
gg310xZO8qan38tpxO8HsQvsYTR5UbmZv79HGEMDpBEEx64hjywbwBggMcmMw+15WvgkWFAWihbw
acbCmuVQThFQvBczM247fytrvU0C/16Ha+1c6+qomYbzX5x5x0rmPDXRtUVu4nh+lIP0CmV98mtS
g9v7QWJEsIgYtqyUwzFpM3KsbLsFbbuoojyzBkhV6u7RDpo1Nayr03ZaJVOLEJsLS38+/JIDzjhC
zhREneYQ5BYKffsc9iSg0OO/793EUzDUMEMoPlg4E2dnIWymmAmdqCy2QBGFmkWdbx3TKFc22cJM
g5ANtQfQA1Gunx/qnUgBigQ1HlZ4WVBvPbdr3YOymvz37ZWzNHXQWwDmGPcuEDGz80KaILjlkHiP
xzKBsxO8jSPU8JrIhIRMrq0DlcP32xEXR3YWcXZ88KJLaBtCiq7r2/aB+emAhpmxpu2+EAUZLNYq
lgXO9WA2rgys16oz2wzGQ9ljZnofC0bXsF9vH+EijcV2OA8yGwogdb4/mBC19rSjwTUqLUOfBF5q
9U7W6OfvhALXKSKi6NSdVllhRDW4ENWmgSMbPDjbtPcjPkpFttpj455BtGLc1WZXfgYkPvGOqTlw
/1iT1n5uUDuCb3TS6x8tEL39ky19p476Ho6sGwJjK3eDdRsYmzIpSxX3KWM/hZsC5eGQwd+PZhPA
u8duzTpS8K/85PvVqprD0qTDSxHJNrrA0OKa1Ui0D7e+vJYFkJNe+TVUTKktGC5juru9hKaPN593
fFg8HQDxAKJwFofnTABLFqJ9h3fMFi+pZuMm9RjBTnjt7X2V+bwd4P+FmuXANRtHnSPviplwj6kw
2m0FUt5GqaF8aj1ZHcuc/mx1R78w5n35i2FOatto2wF0NC/YwcOEOkPeyNipragiY5SJZxS5Vmok
V2nWNELo7gEKh54d0rvL63wwByjQghYYF61xSIP71PuNpxkYpGvbZeGouQg0rZ6zvKEIDUdCgy+N
leqSCJrtO7cxNw4Qw00NSZNiTQ1yDp6ZkgcojUE+DcxaHNZzCF5fdtQqlGAnSgobyikWf+4yWO8O
g1/sVMbZfQryf6RMUh4qAXsJqNKINQLr4lpFGRroGaj44IdcjtriIBGnPVieDbJXlnL0Xn/Y45rW
09JHxMMTFy6aedjtsx3R62LCrYO4QKQeoyQzUpzgKg6glwupmXatYLg0KEDJfDw7EPRKDsINapbC
Ayo/aXvI701LmS8iCz+UEO5ZWZ2LkQDDgwDKhMyZY4BUDRlhq3LBZuH9VxlWJ1p591lPVtLm6yoU
1grozGjHYLVAwWr2mTqIxOWgEPCTT4lfbDqH8O8tL8LXvs+dw9Ci44wZ7ZJXdL4dDcCVq++AFSo3
IVEQrbm98ZfOUXs6QCfcBRoDsx9Tw6iBiw6s3L7zLcAgunIHa8R65Y26OLVnUaaSxvl+NNOqqlTf
xQGFabiWx6JzXxumVjKZtTCz3DSpEjBG2AC+nAv6X+iLcIfyjxsXg732+FncBf+NKJyh8io+AsY+
QghSNATZ6T9eQiI3+w465MqTe3FM0MnBwvTRiJxfdKYl3To1cAG5Wu0g3LGB7HKks7UTc3EdQMsW
okKTqPb8Aqh7BhyIVTlxrofiQ2LDmnnT9Qqp9+31tjyc/+LMLjkWMLdqlVIxdQAWbvHiAoRq1JGW
3tpts3QJ4BT8d0iz24Z5sLcxh3GIef/Dmmg6PUSwGN5oJ8HXYi0uh7NYswuHQczS79F2OqVFm36y
C2XmUZU6CSi2UzMiCiD1/Of9M4nO/CS3B3AYIBWXe6rxYBQE2aExDk1D7EbXNbbCBOZA9MWaleFS
ZnIearZ9s0HJilR480GiN98ahRe3wInSUn6vXb7tPCnBBzAPhMn39kRxVJ4Hnm1ovyx9MGR0GZeF
eHTs4lD3w97hzeEvphK1JqDZJ6n3eV4y9img5VkONxqTeXd10jhHOKn5G99Qa5TepYUCdPm/oWYL
Jeg6q3N4lp74OAEZdOH7dzTk6as1Dp8dIt3t7aEtbYLzeNN+PDt5ZWmy3vaAUu70o9nnUdPDaDp4
hFJUBKWelWBLmxvCgRBrB2MKBqazzzUpa7babegxkJW7yUBXOLhJzqF5J8XKypiW3DwvPws1N1Ep
QJq3eZ2RuOAuPbSZsuCy44Pgw3FwZZKRDzBNbrepybP97RldHmQwKYsDf4rX5eWMooXEhZcnY2xr
/uJDxBa0eohKDrvbYRYHCMTGmzShc4XKMv1euhIKibEZdunWxMsNh4gPVbom/5UzQKj6KgfPt4ED
7u3Ai+ODACSkqQAzwFPvcnwgEfdlgULWUWnyhGfWV12YT0RW8e0wi+M7CzNtlLOFSXjJQAqV7FRz
HJe7pCl5vXOZrr6YKdz99oIMTgBBGpm9VBKOVLejT9tsvnwAugHKHAJS6D7N7gb4vlltIIwyHr3m
rqThtypfU1xYmkdk8bhNUSxbEMPo8tLstSzQWbA/J3WzGw0Zt5X+m3VyNo+za4Cxzs/GXOSxLmAl
93ts/wS0jHvzbrD1rhjUSklq8fw6Cze7CpxKE2DrgE3wRP9ELXLv8qSIOg73Iqd8uf2RlpcIBJHA
9wzx0p+tROqxYqA2zOoKX30dmgrNZ4dFHGvGS5tdGHbfuOmugAeWvhryarj0TcsDKKPLZWnVVg8W
lQBAxmgPfYDnTOsMu44U326PbXke/4szW/6+DSZcYoBjrlv3F7dkrHw75rBhMnAZrORci3fA2Zhm
S0RBtMQXJGAnc0zxpk9J5j62A4P2JeHtawFb8I1R67Ve0dtBON9j51M5WyojmpeW3eX5aRzs7pvl
Ng18d9BiL7iwoEogmfGsTQuWNFbCWnvTBmMDIR1iZw9CMfeOoZYdRAEMZP943Op0BPpjO27gN2Ic
MpqWv7Kca/K19n3lRX4W0JPPlPPr9mdaWg5QKgfE2LLR6pgfhjntejtLjTwW9LvyFXS26yhn71S6
eqseQIcQHaiJuHTFPqGB8G0xGSuxTsEVrHmEU+QTSdNtG67lA0sDQjxodXmo06Gje7m+bbjQ5h2X
6SnLnfqQc0IP3LAMWGSs1rMWQ6HlDYg2UgH0Ty9DpUOiHQmnqWMz0uIAiU94i+Zlv/PRHltJPK5X
OMo9AB06cMYA6XfOxeqAbeyCAjDKRr2U4z1INQdbmhsKa0tv5YC43rgIhSAQUQP6DP8uR1X0YWOm
bQLQgqfJwVOoojpVEH4yWJVHuoRzxe0VuBgPWQBkHMnU4Z3dVJKKnJsQ1o0JfGJqkaP6wWHMDs9Q
PbQrh9L1gYuxncWabs2zO1k7puhp6hkxl7aK0iD5pxydz4XJdKRU8MFL6Bh5jGYr5KSFXg+4UBDy
RlMAQplgh1/G9fkgdMkEfKLlaDwAGCe3EBjWAMTm2QZciQQqEDzct5BNg5cbBWuqd/kBZOunzh/K
exrkzTYAsOfdmdD0s6A9B0Y3BDrm94/XDwQbkjmxSrsdEW5csnxvFe9vciIMbgIgVKAzdYXNTVyr
6tO0BH138CCfLJ9D7e5Tav68vZCutyMqlCihgV2D4h1UIC8nOR/qagyrXsekcR8CVM9KP9gMhlzZ
H9fAJojbI69CbxC5FSyAZgs2ZCppLFXbMeP26PZR7tiSbCS3GLvHW0/LTcMAkK/A0nCjUhKRPQ7W
aLzAxmnkdz6cU8Q+Q6n1w+3hXx8RuM5RrpzcYtGAmpctuea94w1mHruGioQHaUqi5Q5GrjHt5EkG
1Vqd9Hq+p1cQamtwA0T1ck65rSF+DTp6TmM1ekGsLWVEbucNUU0qfyUpux4b+GjQXYP54FS7nBdv
cgP6FEECxKNvsi9FYLGfgXLMqINK6nGwDAfQx6Jcg67PyfZT5QFRYXADsPLkuT7btZYp+8rvaQZG
e62j0Oyzp7oqy8iTqbUtWyZ3pLPoUdBGHZPUg/UcddUGOiy/TRslEZvVa1N+ndXjF8HEAS0G5Nz4
aZdL3GpH0TcELamQVPLJHkz7bsytNRT69Iq9zGuQC0BnDMMG9/AKBOMOfWajZmXG1PzWBh26aj/w
TSNafEMfcGMFXwL3+fbavV5KiIgHGWoTaJteXW9cwequ4rk8lZ1LjCix8ezb2CmH3fHkFr3WR1iY
RnRp4QoOe0zfwyPpchoVHnzNhN+OaeaoAzrsw4PtGNbKqb8cBfwKQCExuHnRxRlKMJwUNWARXWwL
t3jISvb+eXPeoDYQVMd5dMVlHDucNIk9xNLLIO5gWOYplH4Xeapd46IufKLJ9GXSpkEGd/WgNMLe
dqhOWmBC5H0VsD9oVNynwTsl9aY952LtwaUEC/3aaEPCZgAdLKgFGp4BUj15xTP2AY+nMepL+2Dm
a0ZWC9nHRBbwQa/FmYm4l0vB9wFAyKccLqMPSXAIwadjkMDP+pWn3v8IRfNdZQPzBboNjD2QB19G
cpkvWC68JK48chLM2DJRZlGlyhTvAys85A3f5CmKWDl5GB0NwE2wd7VdREngFNtqHJ/govCZwY14
Qxq5KQN531jh96r6o6h8JmBqRaqBn8LY7HqmP7FRNZFHRiuiMt83kO/0RgPyU+zR1clDCLkv4QH7
XNg/vOof9N1hmi5etTBOYDl967LusQ/KjW/qHQQ5ABWGM0NHH7QG2LzwftmQzh/abt8APq1hDWeK
j3bJdmEdnmRd7CgrIgqJlHLsvsmW3bu9bvZBAfEqP2fbFtadwGPs7UJ+q51036lhnyfpZ6+sdmBt
H0q3++YV8lnZXQRNh21VK7ib/BZNU0SOW38UY+VFSUu/0UK5ETXDX4PRf4Jl0ckuICmcG+GDrf2D
wjXbq24jLX1XGtXJMiGRX4ZmGuUlUi83hVBEKeB8mPEXS1rfetE9ZNz64XnqVKTimCZA4YmOvGSp
emqKfNem4hGSdzsthmPlh1uq+KeU+Ac0Rk8dp9sclgV+C9U9g3y0dfe1puamqOmO10XMa/XR0G5w
8HQdlWl/BxErmJ1rPErrlkBLvL9rQzPiifXd6/kB6GEAVLAMLe9bk4Dy6bZiL5zwHk+0u8Ct4ipx
46Z3wUFKu9gMaBi1RuMeidKHLu+OuWX+CRMLHeHEPwSsO1pd9mEwxEmq31Jam6ZztqThz442T5jF
kxPmP7E/rCjl7j1S9ZNyC0AD3Xpjd4kX2T7bU2H8oEkdRO0QvKqmqqOEhPB17E5j7sV1n3+SYbHP
gTvOLXcjnQL+x3j/hv2zqISKak7/ETyBzmgGXgSpv0MDH64r/0falzXHietvfyKqxA63LN1Ne4vt
ONsN5cQThBBiEWL79O9D5v+e08aUKefMxdTUzFTUElp+y7N0UxW4uv4b8nNW2E40ykZx0nwmosy0
X+rROnhVHdltx0JKtHhARJW1YoT8mRZngxMqUUew7gt8W8TCb67nqYJWC0p7Qv7ywE9wsYem1EsE
XEvc1L0uquYRhXD9OLTwgPefsnqO6iZzz9VovYy8DD0T9WM5d9ep8PuA+/q9brV9wAz90Sf1vWgz
EwPBCXEcRhIWbXeaXfWrcyDfQAEPXIC8STryK0r+cYHBD/QCgkwgrOWgKFtne5rCBjqYkNOVV6nK
eQBlSwarjqo6NPmEaJHfWOYcdxayHxfmP5KeGw3pP1HDS+vo7RF+uODKUKmihsF4kgzZURr+D950
TtCCPhmUuWrDdC4Ppj6fnWJ48cs0MIz2itvTV142bez54ze78c2jbHxxModahEMvzOdcK6xQpPo5
K2lEZ2hDZB3kwIsm6jr3c9q3UYlfMdSOHiLJepGcA84vvNAwtDrqO/h0Kf2nU9Y8HDJxqsR0bUhE
DeZ4q6FpqKT2BAmaODdqbEuvvvZSOCCU5Dm36TMQA1dFaiGOK0hcthwYt8p4AjzvBQp3idX6B4Q+
4SDoGYC9uzxz/zGcPtKEdvQY+dUW5ue6zGKwbmJkX6eqb2Bw0+eBS7vDwGkZC1sdYKHbBtRrILNT
4hIohHAPjqyfpm664RW4SBk7Icf90ZEpgB7AQ9t4v/3Kwxry0LTSQ6rpj64YrrwKTmeDPlxDBCI0
pToqC9p8HfzuHU7GgLbT/azhbnGZe6jc9ElBLSbOJPukIFfXm3WU1v3nkUGwyxn6r6gB3zo1ecG+
OUpoGmfMvRqIcVCmc+Cl9mMo/Yjl+lHTaCxnZiXc8B7stPinaXUZSd5EzcjOmTCDoXEOgMR+M9Lp
Si+7xIfJV8AL/ckw8nvo1N7CwQki7y5K6vRac9wsAATnlOpVeRKamUz+fCxVBicYWLTP1U8AMZ98
AtVLz8pu57RaMMoSUJPJemGkeE47/88dCnoThEuUccyaHs4jixyzP/IbhXsEO/U+BQcEItzVrVtZ
Z60iToATHyOxvx7LWsZeUS9aVU3Qz9NVVWV3ZV9FzqA6HHDybBY4vUSYwCmIMwhPZ5u/+Hb/yfXa
fyTLH1ynuJuBmbCG+iBBvw4p7297QFN1Vtw2zhelO1VYVT6chOBLVPTOA4ceY1BkSNF0S4NA0GyU
ITw6gsLQZFQS+9HhQxmi5/pI5wog6SEtA6vxUUd0E1DZviizPPYZeGPFYL1QowNMiutPJfGaAAg5
aE/O8djKF7vXf8oBJllOyhLXL04VGSwgj0TUFcZDJVIRaGR8JBbU6UELutKApcZJs750aXrVj/61
zewslIV9FDn73c/dAYrwD5nfxxURB88XUDuF/M9sp59Q34paVoeVp5/Gkb80+fwlm6v7XrfuehPq
jD79ohvNAXoaZpCKPgNmBtwqVMSCXJmRGm7d2r92s8kOhWafNE0eoZYfeE1fB5OWP1azHg8GvzdG
N0K6cUL18khMvAkgnQQoIZ+NVocMwrdGmDHo4qFP/RvDn2M1aGOgTakREJofvAGX20hhK60ebXuo
8CNk8T0rUAluK62AjqY7RS4DlbIr5wH34fgDfliPmmGnMWvkD6I1T30xxi7nn5vcmyO97ZsYqxQQ
SAhE/US+6KU86Lb4VRljG6UF+VKX7qEf2Z2tlbe1sm7TagJ8sAbvr85OJTfyuHWrGYhaM8bj04TC
wbvp9Ndto/Gw4dkL2A3fncrFv9Q+67iiA/CGgE5I1SIddNcX7g2kLq6klYWOtE+8QXRRO2BsEz2A
4sBBZA3EfPgNA1VzymjMZ3bdOu2ty81HlBZ+FtT46snh0dCzKiilvJ4A8oXG3rdas84GasKzGVQl
iRs1fhYFpNClo38mueCxn82/EEMjjqEPHLWKg6PPsUvtX+ZYaVGqG+eS+l/s1vpWkuZA++Jk2EPU
KdReKxChAqqxKwcsirafcd9XJLAGcXL6UqDJbd+k6dgiNrRveNteN5UF7+80FkzWUY7n+mQ6cjgO
ne0dDFAkiAcXrhZh6Fi5ZxRn8BjtZQQQ1XibjwK9Czs8NJtgC7wuuICJX5Ygv+bnjIq0CXtLkgMo
5eqessJ48VE2D922786eVO3VWAozIgNNwxkx8w0b8LWLjOlwE6uGaNR7+ktHazXRZc8R9MMjU7OU
e01SOz82nPTxiG99dMU4xXnX+teIB8T1LBBzNLyHPJQwDe4EY4HyRwBMcfXLn2v5tZC6dh5K3LZj
UzRoZ5auuHFMBdcnBZCVBMAr6bTch18hh5F605myD5VZFFAoT/kVTE3GQ8Ml+VqmI7klgtsxqzs3
7KFe+aPVK3nTedIKZTOOiGGZfWdk4xSOSsI8Inf7s6jLGv9UOI/eMBgnmc5+jaBRy+/qSfIpxM4U
X1sXirDB7DeqCEiKy6HmnrgbgYgFPNnnx9kwWDg21gj7ns7T84jNaIQFxOq829LqpmXRRWjaqH4A
FNcNoZoZk0hSTOz4Lh3Pdt1TKIVpKju7KC9HrJdTEbT+QE5lZrphNxg/SVbCegMqV18NnwBXYWnT
eMgro84j/N/TkcmquXcwOz0QGWNTUIBhEDpQV0lMLWUxSec2sg1JoJgHir89eOqWCsDGBJvGgPSp
ddvh6k1KOKdAYzuzT7KfESP3HcsjvJmg1aMfAl3snFW/TRQmf3UpF4e6yOwc0269w1izjgQUpBAe
zSYMfafMtMJpNHFtKEfExTDTq7Q0zU/cmI0o11I9bBrlBPPYsE9262V9KAHPD+mgt/+4DUyKbaXN
d/aMzKJxRrj3DpX7Tcsb41pv6RQN8zSNZ94P/lOupyrKBpafhIOlJdNkfeeGZt8YeifB40y1xWhZ
PStjJte809XX1HbnOTAdOM4GpLKGEIWIucCba+b50dG0DH0W3tw2LO/CSvZ27BSq+sFonR8o413s
zvWYwcG5hCfHhAw/RlSlHkYIsj3WTM1XgrQZC7LZdE6qr+UtgEbFs8dd7SE1+/5ojD69hlaCPLQg
mx1ts9UPsqitZwiFlr/frxJtVO/BiYIOJOiUaDqvMagQEyzmwV7c5J3uQEc78ppPXksjQzaRb08R
L3YqyhsVHBSTCYZbpPCBMnmdsqMvQYoSLqPJDEWcRKIJHUnfITt1oq1pLSafcIIBvc1ZCygxSEFT
GGhZyewDvoJcCa6qEVjIgZvd9cOyE/cgpxsFPrR/3cXGggDPv67cwk/XrTlNtcT3ayN2tEqEUGSt
rhFw/wQ4wg6nvi5igGz7kCiSh+9/xo1KEuAC+AulEChpkFX1zUuVnTWdTE+OYD8h7v5YdTADtGd3
p1C/sa6LBfpiJA8n6zd8IQ44AqsUdROvNJpjY04IntH+jrgHTkZtdGZUSw0IZui/7jWktxo+zuJE
BXkxLPGbLqQ3GZ2PxCM/t143aE9jrflHEAYQuXhl5f1qs7b/nCqensF5L2+BfkMSVjIDdo2Uy/JK
G0CWOfQln5oAXlcoKnz8E6AiCSQ1CtuQlFxVvSZdH4a85N4pXYTs0JKBPCyiyrOPDkX8/lAbpXu4
3etwDcRWe9uPnYVjCTPN8E7BzCybvg35t65/caaveLf+YlbwXYQJCHhLcKlezYrYelNkiExOU56W
D8ASwwNe8+SZVtmeevbWrHBu7KUhsVCLVjeD4yHXr7WKnsEub4NGKTf0WY1KhQ0nbAQDcQsTyr+Y
3uWYy2110bycQRj2ID7IIcbUGkmX5t3Jt6i4Q90lPb3/0TaqovhmCwMOnQ90eFZHVCdeavWNAacR
62GwzlYuUDA5d8g5/mYctMOXfgYu9NUylsRSTeYguaqKgbJgmEZPhh6tyM82rXQIMgsi9s7m1vUD
TUWIAUBkB6I2qzFzMjfFrKfluSUL2qYBvumxU/6AVMSwOncHmrI32uqjlUaK/H+y55NgT+XII8eY
IyBpD++v4+Z2xPuxOIxA0mo9p6zNGbXmAhrMQ/cLvvbQAG/ZFR/H0Mv174Wu//MX4wEHCdA2MAJA
f73eiojLQE7sYECv08UZ+NbE6qGnEk702oPV7/uDbW7GxbscuFVU6dfvo4JLQeb0MzC5UJb+rOnV
YiacuXSOjKGkP1DJ2hWv2PxqMKUCiQEvMhwfX8+PQduXuqSjiZ2B9DWXn8vR+t2R8ev7M1s+/qol
sPjE/v9h1sq32QjYkod8LamH9A7KHaG0zPhvhlg8EWHBAfXg1W6XuV6kVc77RDPg+suIECE8ku3k
/VG21wsIh6VjuGiqvV6vzB/TEiGOfzLGO45CgONGU9//zWWxSHzB9x3Sneu4YbSaHvr9PaIxUGIV
/ZLBX8PtEOr2O72azdlA6AsYItzwuJhez6aHZiyRGdETxEhn2TRHKHLFCP13Du32MEiKAeoBJnsd
hbVUQUeeFQ0QciLKaXEg8NCZoFn7F98G0n3oOsEqFQoKr2fDG6ttfAs18ZZxEBIKyw9m14SxpFvu
HNSN7QxiFuBJAA47yNRXpyYFLdkTrDFOriWzb23aQegmyz+OG8atjRzAwRZAXLe+ezQvI2VN7SzR
26Qpf9k5CUf26PTIFxvcex/WJII1FGoOi5ENeL24YV8vHzNpWXU553A7UQd/HH8Yanh+/wttrNur
IYzXQ6TU00vX6vNzCvbqs12i/IimZLon4LSx3xYqBbqqeCTeqpbbmtM6AjzI0wRmN8+tA/TtjzTz
d+6CjdlgGEDk8TYAW7SOLS0fzkIps1jC0a+a0vSLtMW39xds40W4HGJNnRconJSib/HctZ3zaQRf
H76Pph2IYrRCjvRih9G2uXIASIJ6CDWaN7ainswGAIvSLCkMCHRPxk0JEbYxU3+zckDdw3oNxLc3
Ankoyw2kcxkEGtz+RO0cDWm2M8TmTOC9vgjnLtCW1XPgNo3njTaU670mz9AGzOsAslTnTCv/ZiBA
EyDuDGO3N9ZqAkAlni+bzcyaNg21qbPHwzgt7ddMF8z48CUH/MiCLAX6a8vMmDSSe6pxTk3HT06q
fuOUPgDG8P39jfc2zsIwQDsBboH9/QbS0SFWSCfhkQTWOXd48E5lql3pY3HG//8kYbX2/nBvv9aC
igHACt5ji+uH//pisMYuLTRhTbCzdVI07GcNVmAaT9GodQHD8OP3h1v+uNfhCFAxsG0Dzgr3BHKb
18NRCwW33sMiwqEc8CXTuAVmM7FYdQO52Vh1+bUk7UlpuzYRb6+M1wMv//0iszHHbASvd3ZPrSmH
ULQ0i2ZZ7e2RrVH+0K3waBDc56uHkEKlUWpIRZKWZM4EOcBaabDHgttu+OF1RLILFU2g/RY1tuWz
XkynsA3VzHR2E2LUcAidjdZ3gomL4TsbRffiAOT0AxxjAK5bR3tRRlXu5VVruvYfkWw8kbh/wS1A
rXX9E9CRgEcNQa4ItBy86kr/SBGku8Ese3ViM3SkAz1nNqyymWNXUZv65hAa9sinnaBgtYf//SWQ
yQTjGChQADNfLwaD0KlSNUztiCUicFF82HN3s7czyppz/GaY5cm4XPPeQeXXnctzbtbod2cNYHoe
bYMKeNEQ/Y2fdonKWucgZpyqqXEBvMlomMHL++H9j785X0CkbBxcsGPWZ1bhjTVzcJgSZnmx3hYA
0TmBWe7F9aub6N/5go4PEygTPI71srYNel5qyj0cT24+pJ0BmsFc9+YnSzRgrbdOwx4qY5j2kPzb
C73U7/7g0d+o4DY2RPtJayGctH2ZRQTcpu+WoLoCCU6Zn8fKA1HYGGx/gFmBaT4b3ThCD4h33k8p
ZP1xv61FlARFV4IyG6Lo15+doXuX9iMcWKE0H/RIDBkaeF7zsddlWWwcZZAXYHa5AONX97DSTYly
D2B2RWofas2+l9Q/CLiVvb91VhfUepg15Q+HmVomn/PEH5Qf2H3/WFVqh1a4sT2RBKDIbOMdQ6y+
ugQZmhNZo5VNonmorzj2/E2rvM98nHeKr3vjLMXZi/MIrFOlq7GeEj1Fy7rPhhcYwaEx1bd7qiIb
qwZo+SLrA6Ib5AJXH4fzwdcLDRuyVHk4wRtj3I0uNg8bJH2A3cfbD+WX15PJKl/JHnXiE4zEcZF/
co27mqBbmsd++s/7e2AV2v57ri+GWq+b46ty7jon0aT4BJ0GOBxYeo8bDAJUo6Pv7eyt4ZxFZRFc
ceC71tkNhKUgmGIPLEntb6iGhbxKE1ae+O5B3fpK2HUoBQPea77JQlUGBAy0uuAgzj0gLApLxJNH
90oEWx8K7Br8+YhwddQ7Xn+oCgcI6PHeSjIPorjtgaDXWPufWjx/rNnJ2nbGWichirbZUHq0OCNA
q+OxBGMvw60b9mjuhX1Rj4HZtR9UF/izPS4maK+y0WZOi3qGvEqipjRSjEQO0l/Xk8f3d+Ga4/Bm
nFVKCtphY2R2UyYwTrTEJxjeGBSiyXCLQr7QEBZyTtRvpeRDXziNFet50YEAWmj9V1HAYuHaagcU
xt//VVt7aGF2AO7rE9dfVzLGLK8pGxk/+2YO1RtzKAAdgT2BLT9+ES/6L/8ZaHUIYQUl9Ab6Swnz
e/jjikTZ/G+G0JEhw9POQHdxdaVU4BujLWUYiQu5hj4FWsHYU3LbuIKX2tLiFgaeJwKw14chG1wA
AmTHEgd14Hy+d1gVDM7OfbUZaQJbu1wfxmLPtxoFkivU1O2qOKd8LI7dgDY1mwGpAtAO1KZC2Ule
aNij8DCIAExy43nKi/v3N8aaqfFnu17+iNUHY9DsoQazAZbkNv+qqm7+JtJeH0LfEcXVUHZdcRJD
Nt8Rx51++DCZ+IEiFn3qVO7/Uxr2P11WANXx/q/aWH9z4VRCAwe5EoKU1+svsmqerLx3TxUQmO1U
RMzzAlvtWQttDINvvPRS4aQOI6XVMBT/qaj0EbrcLf2kT1Oi0RL4zubx/dksS3iRHP67xP8dZl2r
FoX0M0AS/ATtxDG2eNo8K6qncBl2nirO22uH68WNrGor+d8GXl15HTcsVcwwiWXKvHJI+0PheiH5
EAnVP9LG+M5Ed3h/yJ0ldVe335SblVWTOjsDNt3eAnoE8A8EiU8UZqQ7Qy3H482yLpGlh64+GrGr
nDvNZAUJ1lYlKFzcDJNzspz+k5Dziy2cJwj072ANtt57FycF9XO8xJDEfr0ndUBmZG/BjbqTsgV4
3ifZU2nBh4ppmf2pRhj/QT2Qf/fNxYiro0nRp6yRBxP4DI/RPHppLAtXhvZo6tfVtNeY2pqfh/gW
LSkcCvjWvJ6fV4Jk0RWKn2SXts/NoIzvdtow4xpWSiA55yqFR+6HNwuOOcpO6G+AoLvusEBxZVAg
dPZJ78JIuYYaiJRZCCePnU+3sVNMGG2RpfIJH951bMN6BcOGWcwJBR8CWr6Bzz+PcDhHBzdyp2/v
T2orzbscbR3dGGnlAlzWwsbAU9esuhfmne+9ePy5a9sIvMDA76HxVh0HsaexsvXKX37C1eEDT5GD
VtTR88hE/7km4E4GthztvW7FxiEHkGhxuVhYbm9UxiXYVFaL/jNg7g9CbwHUMyO72htl66tdjrJs
2Is8aGwRDTIomicT2Ivo3eZR1wKl74/Fk65xAb9m2u6Un/aGXJ1xXM2sArxHg9ZlvijxGj8s7t30
sgf7fjx46QdLvcsJxytvAJ8JO49F7v71FD2nwU7RWJOAnRV6aoj0EaS6+un9HbmxLVDQQiUZrUw8
d2sKqOcBCuBy6GpJT7OCvm++0lbsvHGbY8DACxKOELCDS83rmaCeIknhT4DFCAhVGFk7AYPv1Tvf
Z2+U1Y2oOIx4oXkpEwDJ3WM7CSfJW9uM/mK9Liojq4elqmc6wIl8TBhKIsp3wqyy4v9tiGWiF3t7
7geqGqAsTrBZyGOjxuZG7sd3JrJ1Ti/uvXXKYzs1HJIXIsxEau9gZRq5gQ0AixpNs3eu8q1g1kQ0
7iNThYTvG2Pfube7FKKFJBEtTM5D3W/mPARUXNYH5qJVH3sDZHDnSra/IdEMrgMoXWVzsjNAY/Z2
yea84SwEramFLbgO34vagR1Y3VqJVsEBoQKmnJcAHkO4yA+0wvF/05kSPRpAP6kiBXJ0FRvgyP2S
0s47BEcVFEWAvBJTaE2cg57EenRLYXFSxGxuUCvp4VWXBqNfm9pRyyb9uW5bp4oYa9oXdABq6P21
ZkufnBSHoQXARMDbOKPgHlBagVsooOoRZH1FsqNpD1YeAZ38m1CRH3hWeSCDjJbCrV0KqyvvVJFC
GdQmWe0EFGLj7MGUhQmco5d22WEeuPNtFL372DdOxa7AqAaotSHeTHfqX0s0vIq3TMhqgWUKK/ul
RP96z/JysrpMIVouoVgHthlfNPcrGMypJmQlvdGm8o4OJKHeniHI1veE/DQsOZfewxsNFLAPUHLL
QZdHZsJDVWpgQirTByey6LQv75/MjWAd8CZ04qGajPxvDZlB2aNjrT9Ce6pi9UOhm50RuGVtg90z
yRBoJ7A/Ro+czarsPx6uI6wEiB8lf5TB15oS9egPRorvCXvOazY/wlgDLB83YOTIMugSlNOONMDm
srqQTjU9qFW664hWUb8iECwrEmHSKQSNyoqmMofwA2gsO0dyc1Uvhlpd3AUzOyIBdERM5GW/zVF5
nzXwoZ4aNeQjOEKmkiddDM6Tjljtb8JME3YeQEABh/AGXEF40fYW4fRslQoiHQUkf234EB6oAAPo
/d2z3NvrM4Ii90LFB87iDd+CDh7z6gq9hZ5C/53J1L7SaZ0+vT/K1odDzICpQPjTe1ueqEqrIP2E
RoInrk34E0l7vKVE7ny0zclcDLP6aICJ51TS3EygtViBeKobgdPtYVL25rLKwdnk9kD89sNJQ4bu
Q7lfGY9AzKvPQq9+v79sO/Mx1rqsY+a4fBjMxOwmCMPQSKv3fF2MrY1+8WnWWZSZu9rUlwROhxzv
E1hIBsjKPnQd4bJRTcb3CfrIfjKSyoARotPq4KRRCy0LcAnHT60Bjmxgp0zz4mYCZeTRtGCwE3rC
rWhUVU4LqUbhFMehGbsx6BFSzndc2u7ZhghwGo49ZLBCAQ8RP9T1vkOhDxSxe8MdvReTmpYG6e60
l3+x5y+O15/I4CKWMfx2tGkvRtD80rDz/E9VW+48PatNAmmDRftq0UVezhUA6a+fHi3rDDYZ6ISq
jt/XBLxgKelvKALtoFXMZQtcnN8/A1lozy0oBZgTr0Pl3M3UrJsQ554MSweKpGmMHBy1zHlCaAPa
nq2lDhgx4OZIMIwtEMDQMurmwG/15sVhgKeEDiTzReCNHVy/7bFRPyrXZI8dqCdVUHRODu6PJ1HR
I7AsAUMhp553mjM6s6ikmp2BJVV4NiTmvFkPx5J1tzjoUORpJtXdzxXISFHjzHUWpXAc3Dkgqxf+
z+whM4aC27+qXKv80eul3c21V55FOYtAAumbBR3ThuMkavdM9LoLO9/lUYs5xp0BMuf7B3TJ6Nar
fzn+KsIoqcXAMm6cBA7NxZXU0Hau29GAMUpRxCDS7u3crW0FfKdPIL0MIOE6TsxzIZq2LP2k8+ZD
YUH4DAIgYB/svLMblAaIkwNUjxAGwPe3lSooueYIPqekq8cDHWiEuCUeID7j5+BBmxxqBs01GfpA
2aCPt86D1O5Z1xwp3xE9Wd2A/25voLAWOBaywXVwA7nCpvatAoJhENIgIz11tbGTCGyuKf5wxE8L
43DdJeVqEoM56GOiFxYqHXmQov3Ra/Rjl86/M4GsGwJCAvrwOlay4YgwwgJVJJ5bXxu181g3e6XM
zcWCq8Nyt0Gval2dGlMEab49uOCNC/1hbLIuh+CBUuL48V0PlJcHoOkilrRWorG6MdM4eP4nvPWx
0YBy6umglcEKwW3NPRmk1fv077pdDLZM+uKy7oeGtG5bszNEoXlUZCD11pZexhNQtGFeifqqrA2a
B37pu0/vz3Nv6GXnXAxdaY1BCxdptWF+k1I/0rp81gHTG6AW6tf2AxrUp/dH3LpPkAYukv1/YDSr
+8SfYcfhQZ06GbXxVtEpDZTwnENBsxrVI3jMvD/c8gqtry8Uc3DAF4wgWm2vJ9h745S7cGJMdGBK
jlBKABMdrPUs8qRphgWDuMdsmh82asXbCEoG2lWoHboQ+Xo96oyEvnDLmZ0tobqTxZkMQPczQelz
LNBInfImd+YJascwEHh/vltH/XLk1V4CbL43+xoulHCQPlWsjPupO9JmjzC0/Sr9d4KrfdOKblbU
49ZJFNO10pfGZWN97lh9o7fVsXf9o9Gbd46nfdgQebWyy/a62LClaZVOBUXHhBFQmjtrgiadCVkH
SMx8MMP9v5cXvCEPqCTgulZbJ9XmVKJoyxOtvmlEAdAPNF3aj9NBsFUAhiQWKjUgNazKjZMBIY4C
ycuJujSR6ifRr0oPwh9ZsfOQbx31y4HWgUTmjCnstt0TpAySDJhSXWpBZREo7OdZbA1uSHv58y92
I4DtYF1hfkhoX38tCodxq+4zAhCGEesmhL+h0hRwqGT/T+OsoUaaZoJO5rQLSPtnmf5D3Idcr3bW
b+tkuR4xAMhddETXcxmaphosouVJDbEpqn7PCiIc46+PTwTF+8UGAaH1m+6n0whD00ewwRXqWlXV
Hnz/U7ebEW1thYtR1s1PBM3wICDo0vny2IzPRv3QpZCp6589cdMpe2fh1mXIPwcJac+S7YNeiJT/
9S5AYwAoINOlZ4U8PKxtSGulGkUqPuj6EWGWGZm5riLNsutEmovCStqSx/cXdusd8CxoldloYQNA
YL7+DQVNdfggID23rZ+t9dvsSVzMIoZ4WDxoO62trZ2C4ASpyoKpfkPsNrS5rhp3MbKAr9hAM5BT
kIg59V8MA0KPBUl7XMSALLyeklfjdlXo4SYmNBtiOlkaDwriQUaJGUW582zrW5O6HG11fcDs3mk9
pudJ0XDVHC07G9Aa6Srz4EDwAzDYFi3sYSJGPHTa+DxLazgNUAtAglWaM5h7JmfGyW6LoYoksJ4/
vQqs/J2ttvGVYWQAhDm2GeqSa+JWMyA3sxer3UJeO9AM7MaHEolfpb6p3T7RRiCzeG8tvaKFv7UG
Kgwu0WTeCucEQuE5HZMcfpJl70ZDu3dzbyw9MG32wnHB1fDm5qmpWcE6AQr/86ijPzreWK76BDno
ncXbiK0vh1lfolal5WAas/7Up252Qr3ZjCHD1+2Msj0ZrJcJHM9bVH4z61NrjQpNIuThEWy4AL5C
xTNmVrt38ewNtYqFJCs5twfNPYHwNEe+mA9AOBch0fjT+5fL5kBo8vrIefD3N294Cc2UzmHkNMNt
8rpmNqvCYVLkazq79c5Tt+V7iqjyv4OtDmLu1ilzRstL5g6ib5VfMgr9Fkf8bJtuuB6qyf4GMzUH
hvZG5/5EwNTn9x0hzqOdMdwQKOaT+8GS2nNd5/6p0Gl/qluosIaTSufTkKb2oz81/OHDS4Te9AIb
wstG/DXA25jr3NOlU5zZWPFrzmf3qDvDcIStULYTAm9cAq+GWoWI7YDkw6lBsJ3cjF21nkZvKtro
h1k5+QHgre++0oadXb31ooJFghMKRLWDm+f1XUzVYLY9h1hbZ41RR4BgP+t6F2j6rW0UB6dw4veX
c2OOAGkA8QzJCzSR18GIgFgbz/I0RbGAxC5GKoVxKFGdsO61es9tefNi+INIBnj2LftCy73RKmnP
z5ot0k8oN9MrW5++vD+jzUEWBYeFLgY7h1WQUDG/U5Pdwwa3a89MDAd7Ih//SLiuIfi6ZIPgXy+L
epE75KlkqsntFh40emx6eWAXxlERcsSJMBnokHO2s+u33ojLEZdtczFiDajEYExtk+SmVoZwhnuQ
oi/DGfT8WHaauzPBNc51ibRezXC9iFC0apkx0bMxOsoLmiFnC9fb+YGijfWNOMx7hv6wB628ksvf
M2ChNMAzVhiB1RHLOQzgYewU2naWwFqdDGfq+FBA1TeZqeBaaEKtwA8YQIbVEdpyHNqDDsKVneOx
RlD+30JAEQSPL3wa1oEAUHYlYBzg6/WVuOqsOjZYERcTZCmlcQNZ0puWQyRLeLcOlQnp5gOj9pWL
t+/9Tb1xLSwBwn9+xuqurooev6FqJ1xFKcRNU5jm+ikUarSwc0kIR2YZTEO2c5K2V/y/g5qvN92k
97Kh0M6ECTcLgB4PQJANc3FfVzvP3uZAaD/jY9mLi+wqANVw6zGoYy1Y2YpnQVVLWYQmg3ZqC33z
z0NnQh32/QXduiVQ9fvPkKsFtdwBbY3cHhLudrEOSLMmq50HdusxR6XI8BCfeGiqr87QPDAGdXmc
WXRgw9K8cUuoY5U7J3VnkHUGNqMileWI4E8pZIknf4R6IbR09xwyNz/Qf6firj4QTZ3aG92SJppm
ffGKLPbd+p5LNyTjx0nfyIxBUYAO0pK2rqvYXEx+yodZnXTNu25L6+ROfOdd3/r2F0P86RNdXKYl
EzX4MNC2HmbhP8NKWf9l6cUekn3rZb0cZbVmXHp8qAs46wJZArV2Fo38jkDeuaBzMA87U9obbLWd
RwsWbKyj2Rn8Jhp102CeZjN/aNNlLwxOI4HrEP0eu3BrW1xOcXVBePlIAGQv3FMDqPfBztt/fDO1
FwikEVkEDljvn9mtvX453PJdL77bPLhyggGbdzJ8FdVOnfDZTGhefTwdvtyBa+6cXTSYk8XSk8+9
7NdoLWFERun/I+3KmuPU2fQvoopNLLdAr27vju3kRpXNYhMgCSTEr5+nMzUzcbvLXfnmNsk5akB6
9S7PEhXQ/oxs8fkznQvsfz/T8RX/9UxAW1oQSbxgGx8RrBDHDtKsZzcDSTKH3UM0+fPlzm99CH9B
jgTSkacxCUqCC5SIwcIMRfeLA4yBAurpP1gC9R9QEmjSfJAx60npDtazzc7XbN1G7r3bJv/BfQFw
qo8RFBQoINn2/qXNBNCu0B+bvcYU5zmA/skD8+C+ifs4FyEgwJ8/0dnD9ddyJ99IoIrSamzaHXFE
uI16t1z1xGFbMIHSvI2maQVZxuXCNO/s2fpr0eOP+mtjQBAAssKmTrZzcpvEV87yg9bfFvb2+aOd
3Q9/rXKSV44qsKSi87KDS/yGJLKYLwKfzr89iJ9E2G/wEjiJgxESViT9pt4rJ1XXjYZqO+0ELquO
2FvLoTBta33J2PN4t55Ma6DqgkE3NB3c+EPnrErjklKjJgyHUNI0MvPLtwXT/hRqv4q8ORClVezS
2PLsk/616Mk+0bBVnB04SG3RmVhVscnI+NpWkDu2dCkq4r3+B9/ur+VOdkjPeghIe7zdBUf8yBjs
OZkePl/ibMT9a4mT7RG2YYeHEhCpa9txrZU3HQSn9ho0EPnvKJB3X+wkWxq073EQipvd0IT6qoul
dxO2jQMJ5ni+sNTp0YI+Dr4CRDjA9QWI9HQeQzSg72MK94HQeeztXRvFmakfaFqtPn97H4qH40Lg
u2NK6R4dkU7H5RNg8/VS4pniWjbQf47H9gt+UlzDCUn2b1MryutYhO4ADf6x/9qQFkncAODaDemE
wvB2AOgzS+J2+jcWMtQN8cNQ26DDiUKcnJ5Jf+J1OPOG7ZzZexn6KMdVsJ6VulCynbIl/qwDBtwx
p8cpxDTifRAjzjijpZza7dRUHsY1wtvSmk9rkCdG+DXAqd6rK/bFMe2c17PxNpCbDXaxrYN/5Ej+
9y8BwgggdoBM0eZ+/0somWEcP3j1HgcS2rvwjQ0fxzLS/4pyOb5ZkHkBW8CsCmZVJ9HOpYAG0kUt
u2ESfu7EQZYyUP/GVn4LTLL5fIOdHs8/i2E2AOLwkdt72upIG1qXlRTzTuPzObN67DQtwM+6kBCd
BtPjMnBIBhsayA/0Jk8CjTeOceM1ZbUfDKFX6CzD1sAGMCvkU/wA6cX4xkpn+AbTTgd2GPKSPtNp
ivRneZSGwG0Bngw1m5NPd2T2Ckjj71gHtBJnnloFA+m3TKTe1qY1LUpH8Xxis/f8+fs9FygwEPnf
lY+35193MERRrA5HBzfUKHMxN0+OluvAa24gfPYffEp8Q7Sz/8iene6bcJySTsxxtwsXJ3NN8Cuq
6KYX/fbzJzobkoCFOt7DwPOH4UnqJKIWGDzIzO4A+IJR16LY5EGJOhi/unFUutkMLowHeigtwxUA
UyZawSRXl6vBROkjGHmMg91EpN6Vy3JJ9u+4j/6+tPGhAaICygEqIUca3sk+S2jCRzjtHBFiennU
etB7RtT0THVCN8hlyzzSzSWY2GkGhEUhRouB3nHY44Gr+/4b00h1kJpt7K4N+YMMoyKILrHGzxzT
v5c4rTeTRtEKR7XZOXZp63UMjfmmiFoaVptuqfrvn3/iMw8EnArad+iSIwCdPlDbhRh9Rmmzd1qA
VHZAAVlIjjDrXqr+zjwW4OUAGhDwBhAaTkKd1QYTPJYm20538PaEknx5Pc8XzsW5PfH3IieFbQN+
PcByEyjndtlOy7ClfH6Y/OgKYJstRpTehX7KmWBD8OaOZEJgHD5AzwbFe/w5PBkVND6/LRDWytEq
mveJrZ50T9S6ESxdBXOX7P79sx3hr5jBouvxwTSV9C2B4LUFGQ4Q0weNKWnWBHH3jwnd8YiBy4Ln
gsQ0QEynsXQJPE/Cdn7PWRkWniPFZoYXyvXi2uTCrXFue0Ap9w/n1MVw4WSpaIzDRiiPAeYwZHHw
2pMD+j0XSrNzmx23bYDRqXu0yjsNGQhwLKqwPaSBDwf1tqWrL+zAs89xJAYDjYhU5jQyC70YsJuq
dq/D0AB3Ek0PbW2/gLvs/GPJdxKKgpMDpZ3KdB2v4S8ozRtCxkq3CoZJ9BADLvrPu+1dSDo5Vp4q
kWA2o90FU+xMeSk60qyHIfWdCwuduUKBeIIqPfD9GKifBonWxDyq07TclemYtSBJBcNrEIE+21y4
q49f+uTygPQSmDVHodUjzPl9HB+jRQAaW8J6a2rZJow7WGXBWnuGkJdMfyTppIt6di85Jp4JF3CJ
xSgLwmZHZcfjr/orQ/CqtIGaU8Kh4hWvYj2DkktoEY+2SAcIepkWWfycACj7+ec791Z99Mkh7wSp
uQ9qRYlp2qofpLP1TTMcRMznQlXJN9zMDDkn6YrPlztzBKDa/n/LHd/CX0+pbDWSmoXLLljqLSCk
SJ/nbaIu6cN9gFIfDwAQlrj70aYMP9RL8CqirQDJdcvrWEAqA854Y2FUMF0zv+rUuvKZ8zJPk+hQ
N4QUETJq5Y1b9UektawituGwBa6zCWKFY25SSS5ph5xJhZFse9AkgDABgvTJ917SBGMKn8IlPuDf
MQyGIhBMtSyJ7sDmzwNqHnw23cKy/t+D6bt1T77Agr67CwMCtoOn0gbX+hrOx5s0vIRWPv94CbJ9
KCID4nQSs3tlZcuOHiJDR5YyH23Cqqwz0nM2dizbqmB0lJspChad+8HI3UzBCPbS7j6z3Y6FBnTx
fcjFwTPt/Xbr/DbRHRp6+6CRyfMSQercrcfqzoFV24WDdGGpD+MTjy9NQLmzSwxcLqGaFhdtGpsD
W6ZLF/y5UHFM8P/n3R6vsr8OUQXlxsiW8HJdqmh0ct+x3mPclum9MJhUF5GTGpCSXSi2ZBrkny+f
H+Fz4RHDKCS6CFUxWh/vVy/7Eva4MDfZR65le8LsUAyweoWE8+DnTdp/AZwivJBLnbmc0WOAptUf
cg8Ic+/XTJvWTjGsqXZ6WeyXo7VKDiTFcqHJcC4WotV8pAqAA4hd+34VAE4SmGZgCJE4B82eXUjp
yJLCqm7+972CJuaRYx+gCEX99H4hr16cYABHaYd0JO+dOq/HCMZllzoV5/YJKm0410O4D8udZAGJ
A84RjxO7HUT72Hj9/QCZel7a17habsAs26X6EpX83JJHGCduMpSfH0RpUz0FtReUE/j2FbSAjKTf
Ogr3yDaOy6skbeCjGHVlEaRw7vx8W57bIokPeQSgDo+SrifbUqma0NZp3J2cpFh5cRvvO5UmF1Y5
+3xHAD2BDaL/cSNyAA3rYQi3fkf2Yfms+tXguGtL1w15FXD8+/yhzgQVSD8AMQAlGUA3T9sykS8b
3110s1fGVTcDqpQctvUTFPI4efp8qTPvD6ESfS2MQ7De6VINr5AipANEjlgYFjSJvA3ActHu81XO
PNDfAfl0/DtxhP5gqcBZgYJLCP8oDoUOxpfN/28Z//0Bgyrn2CYDmOB9w7pb0zvlvaGtXwxhf8lr
59x7Iyjy4HQRI884bQFrdOUlQCxA1Ebw/FrKLTTni8+f5lyrBU7ax3IOTh0hms3vHyeVgwiTtqY7
AxsrtZ17n/5iUEwDujO0ENpdEg9+qjNYzeUW2s/wXfS9EL3YenaMyDj+6xePCdJjfFD6l971mfsA
IFAAW/0UnUNIur3/ce00QxBVl/UeVHtPbII2qu+dGmXa4sFHMPdE7U2rFEbj5sJrOZNioMODXh46
z0BFnJaFuO6hNkxijgbpfF3RchWkzYFLCDwN5qmh/jaCdyePg/XnX+PMLXH0kALWFPcvepknUXVp
wkEkUsdAHQ98w8dmuVcC3qmJb8JCAQB54VY6d2TQmQWiF4QMNL5PPr7Vk6JeMDFI5IF12L2K5Oja
8vrvD4XuJAQFEAM+iuVJHfhhLaN42wD+JFwgNfWNQIcO1dyFkPYBeo/U/Ai5R+PQ9wCKPL38LKtM
SI2g2876/ffJ1XAB5qki2QzZ9F0ELYyt6zN1C9faZi26Ed6ZE2TUL/yMc8cWIiTAYgF+/1EVLG0m
i3PmeTueHmH341UXel8/f6dnl0B/5CgSnYCfcfLhZm0gl6uHYadZsmGDu7eOd6HOP3P2AFhGMxs3
X5B+mIo0rK3qcMFnS90yC6cW/d4fEtViqr8P8u3zxzmzDxMP6lt+Cksf8INOzrmYpwDSJJAQ57jw
It5vGuLdoIC+cLzOvLUE/RcfGrDom8Ef6X04WawneDm6HZIT82My/AtLLzkGnTnB75Y4/v1f+bNr
tYdKWsF7CTnDM5Mj5FkQ3AGHa2QceasO0k589fnbO/9YQQRTX9ABPlyvEASGQpsAhAtt8iiDP6bI
KvcS5PfcJ8IUDiOq+FjOnyZ8PjzLnd6fpl1ExKad4muXiGvXFy+fP4t/btth10EmFUEJMekkBJrY
CnfUKVqbQEqanYQ54MgYKMqLuEorVbR+4z2DFxu1V4BtZ3X51i/DHgKH4bidQIVx8sF14pdmFoFb
9NRr/Jtw7ml55cZzhaq0CeFq61vergmNfaeIpTDAJy5KhOtWMeq/SMoBheLRCAdg0/nT9vMnPPMi
AZlG7gxBYvBtT2nDKVTsmziZU7i5PsNpo+h8+B8744XTe3YVD/c58tXjDXbyGu3cTFHMGd2yKIC+
bQina4tvuE9aPfzr9ov+KOih8gex/Kha837LD4IQPvK22nsjRmtLYPunztbuhVU+HCysguc5qv+n
nvdBQWUmLSzulA9H5uHJ5T8H8eL0VxyOpZ9/nbPLIM1HJELC/8GfxhUQvrBzCd0m3ejfQY0YWDDk
J5jqCGgAZEnTzPTCo304v3g01Nx4eQCWQif8tDacEttSiA+jsBFbheHlqKYLSxy/wbu+I5YAVRwv
Dqz4j1meqPzFogVS7lj72Kck01WZW+fCpfQxlzyu4qeQ5YOI45Hf/34nwACu88LWtnuo/jXbdBz7
1dyW9RoJwFPaKVgH+BKGqY5kRS8sK2zjLl88dxLPwRx8DRv1zwn08QfFLu7JI0HtwzydJ34NNzzQ
ZyfaTnWGurRqinkS8YUnP/cFI/gIekewBhKdkwcfjgE+CPtuN6h4Y0VaiNre//vGxAj96AUG0OmH
BkIDVZ9uYM4IBT2+noKt27+5Ld3MzuPn65zbKX8EMEIPY+wPwoqG+nB9QuWxM75b0B4faSxXXRMW
ny9z7o0Be4ddDy2Ij9Ll/axw+GYopsLodldDpHmRl6yM4jNrYIyEjBMtdyQLp4gAxgyTehbl3ind
rs6HqVf1ysLG+L4XRP0YQZK7gVZ/KbJew8QJLsLw/ISCjYZMigsjiO0om6DbULjxxrlZ3O4Vlj60
yVAjTc3GKlLeGsjovQkLP3nDdTfAUzpJVOZHaoG5whAENwmpxUPSuON1rR16zQLZwQg9Ihz+tzKi
IrNwMQZDgEB0CiPKvrTfZWRctpJhr5J8phL/J9Jr90fk8FpkdWK9OIdBCRpwM0Z0sEJuBmgJeERz
J5NlbJocicZwg0ZG+WKdiI6ZyybeHlITT7aYVOjVq3qkLHOPU5yiDDWkHtgi2R2Njfvk0FFtWs8q
CZf7qAth8dzyNivDOWxQVR9Nh6MRUN08FhJ1toJn85eFT+RhdKJ4yVQPWAwYiNoZssFp4XMeapu8
jgnU2eJWhmPRsojbnEKirs5kB2jYhQj+IYEA1c6HfuxRzPIPsul9EAJSEH+H6nTbmAoO3SqaE7hd
lO7ViFdfmEp3T2V3UXQY/d7o8/2GNPD9ymVE2UDmOt2xoNV3MTfO11H6SdH70ZfIFZvKgwQitYv/
1ATmkLojqKuEDjD3q9GymqsgXGOILHYm6JbME53au0hCVtPIXnUC5Wlr9HfqyrfE9s8wmS5GBjHF
Jj6ENFAgEU/3YQ2fe1snPKtFu0ra4Qb+QyajoTdkppzDtbLwzGQJ/W7i4KdD5hcFZeusB1WoQL1S
CD4+J45SOZ31lZYQ+1s892Uhcbua52DMynF8pU405VO0fJ+UYbnf+w92hOudm7AUuxUVMR1RdLEk
XfDqO3slhHyzbDzUgBvuTW3hgF2nXU4rmuZV6G6SqoRMp9+v05K0ma+YlznWyROir0uiNsk8ryDo
fovp3A7q293KZ0ecpO1/cMyWngDFeaBVyjIvUv0Tkpsom7hof/imW08cmiLWPVSwxS2iFHqTDljg
N003jPCgFvJZD2796MwD+WGGHqmmr82cqdZRt2wcjIQlSq+u3LqqDlUZjlesCtRcgGXAl7yrQyZz
AFMbm409SHZVEo63xo/Vbyanyc062euuKBO8nBw8Yw7OsIHTSTZKNyom2dSPjT85hw70NZG5lXXv
o9IKGIyGy0oAOXA3Bqm56ifa3Lsl13mk0BHI4IGE35E44lWraMinujfbNOlUFi1lXeiW6MIB2X2j
69R0mQ5UtO97+EBrNpNVwpPl2re0/0Id7ebgaho08e0crykyYUjgdWVwgK76sOpMr7/1UlfP04wp
VY7hhshF6+q1R5E9T1WgcwgMd1uXjtVVS47fTNm6WCoRZIY20S00sP0saINxn05Jso870j9Aa9Jb
oxUAtT89OmoFgUizhway+6tF3xG8YtI8Tp5IsNwUZyNKGFRLbMhl04rbNiVzMUMgvYE6kqwL3OdL
DuaPcyup1agRRlLUKoD1FKI45HIIQLUg7NyluhS7KdLCPihQxoe8syPgYEPQrIyS/JaiW15nI4T/
bpXfil0zc/UlaIfFLwjlSEhi0Kica920JNiPJu7josfU5auwQ8ezCA2pOuvqlBQSjYVVz4l32+qw
74smKQEchK3qclczKEw/jd5AXKixNWYVHMHZI/PbjYhEei1C0Mq7JooyOFJUOb4Y9sC4VIeON/Ww
Hqs5WvIo6FWfpzFtRN5QXb26PWUEmM0G2pcAwHawhEpg57BNDE3bA3p3E2Quoqja96C8fe8iXT+K
pNJoiPAEwdkSLue8ATu4x3ejULcqfQVRzZANPcwZEw1IJ3FCnYVBMl3PHaJttsAfyN4NjIvHYGGx
uV6gOcoOMAfQuCaTuCoPMRqKFWZ/E/EP+CZd4OIdoLdZ480OsuNtTqH0uPZGJ7gVsSuvox5Yj6ye
vei18ZjKpYd7JnEkBP0x3EjjHN+n3sgItBCX1NMqHF2oVYmqSw64otMJXhWEH5kxfNvHxuRD7zs/
BryQJ/AP69zy0XsyxplAAqRu88iDEp0uJ6kPoYjSOq+awWxU2Q9ZRMAcTsfZPMkW5mwt4fRxKb1h
jQgQF6VIyz3BfQYvhMS+trjyVEasxBidzt4vtKIQDiI0mYJJB5uuZ0uVhZDwXTINormPCWStdmQu
fwNom6RZSuN2VxpQ6jMpKz+fxng8+CIi0MvDdO7GDFIt2eD5zldZmfHJpbosYC057IUMwqwNPbnp
jPGzXg3Jo9EliN49Gd08irq0YLZXb4kzQkPW2K6SmYzn5Q0tOnuTqIE+lcCVDlniifmwQMBqQbWL
MJxJx5IpS1SLZGmxfZs7zjCtPe1313NE57eQJ3bPHdmvRzeiN9GiGoEH88brWMbeo8fc4Tp2jb1K
rXG3pZ84Nx4aOq8EfgZu7soR6mkdGfytMcw7yNpELwRxcxsm0MQ0UzLnLuMKR9RVIQp1Wu3jOTBX
YeA4XwT0ynYTrojHOm7Eq+14AJCsf2hHdHvWuhxsVCSBKr+ZBUkNT8Moh0pufC2QyuxQj+tr4bsQ
bvW7aiNwF2zRNQlgd6yDtUl6eoNETmwm6cQajBY0oKzEI8iQmzc1VK1XsDLpr0QXMIRwwoFCEQ7M
EEln+zIr626Gv59t0zvd9Mcg37jkOYlrUzCY64bZZFAFZVBZab/SkNRXyziMzVrNrcJGTqFTvaAN
dyVg+raemrgvYP3MblVTBdcgfNn9IptkhVE31rNzimPCp1UMN5ccmBG14mVKv6K3Ud8nJbdbMy7N
18UdKXR8qzaHj3qIGWqLrFQAy3fvDtH0gp9DsqGWyNRIp9iVD0mxNeWD+7RADPn7WBvvdqYOf6kR
1e4X9EN6+D7q4/zB5V9xKfm3cwM6i53U8i0Qk1yVLYm2qVfyLdD37k4sPZuKKrWTvnXAg3nyyQDl
nYFR8eyBE/wKrTMy51Gn2kNiGegOdT3KuzqKwltVDcmBCmpvmw45QljjPHNj/dXiAjkVlT5Z01La
TdUO9gW/D1rIbLFivywjnzMKCdtHDqdhmnmMg3BaY1znInvX7ToZ22VbBR3Z+LObQA7ryCKH+xTf
dEJ0Rct5B1TG7C6PtGIQX0eCW3EI4tH0KoVy1wuEvCDw5ARpD+vSFvZ0qAbcX8MMh9mc8bL8nVbu
eOiCwR4aSPXmYy1skAUWJM5M+yL8pmbfXusQ1u/2qIs/gvKGC2YycZlBXKrBFRzFwCmgR0puACls
4HWIhkfja4uvw3toKjNT3gFo75VZNwizZmSs61WTSldD3KgMH3nEkHDMZWCQQSoXv5S0kq9t6yW/
nagPsW9JvcOgRW7ZjARk14MT98sHQWm6gm5N+DwRL1ZXbRN47h3tAKHYspRIDKo5cX9DOLoxmSA8
HB/COtHkZ4RXP1+7gFdHWY0uENQZAYM2eTL4Wl9xX/c+ZKyPPDF/WWiQURWKOCcCL3wbLxF+WhzO
MXno5ggnC9JQ4YRhBzBSO7yrpF732JnzKkp6oCsCBDxVVHJGUB1KHlcYWZGB5LOI4q+l1/neKiIQ
M89TvyXfTb2IL0vl6rcKhQ+krkdbfQMGZ/RvlVagQU9J30A6O1omPxu1X5lV4xOBPg/aGz+Qw5R8
D1lUSVex7ghZRwaiWNDepulTg3jSPlmlyZiFVZIOaGQI9tNA2zC94Q5RuPrSesSZEeI6aC2fc8pC
mhSs85sIOJyxF4Xxyine8V7LiWaLG/dkMwkGEfYS0+YYN2KjU7XGD4qjq3jo5A+QLBC6YCwSX1tV
x2hnSKtFexdRkDizhY2oWocKurUruMR1y40HWY4gd+jitVdVuLg+3CNbVHW84lbkc0hdC5dQlJeZ
I2AHM+g2XgPD7g9X+PGw90BQ66EZLttF7mlk6x+V000UKuXT/KzdqPyFWBikD2VZ8QBc/7T5Zgeo
rG/dtkPhECEd8FeVZMtzykssG+MFztDWBVF9rSB+XqJQmcm2opglUta7ezdWJc0FpoC3vAn5b0Tl
BRGXkVXtsaWQPOCbngTzljEZ3eBmhY3qEJc3YzDf1p5Trcio1lC82/NueFOz/hpgPJhByvJnRXA6
dJPexqX7PYJ4Vh7xMs7BzkNdQ1wUhby3GS0Rx7jf6lUVwopam6rLOza9TvOMS3u48S37QWAbllcM
TZ4+REYh8TgZ3nCb6bY9jIkbYD0/LUKAqW+lD0YFMJI3jnL8jLP4gOJwWS0gP1STdxN5S7IKqz4o
QjPKzHUxJjLet7hUaV4jMciJP6FbO9ssHZpbjK70Ri3JnqIJ+6gx+6xn/EPL0AKfK+c7xF8eHQnZ
9qSCdZkfN/GKLNPd4MW3HijEQ9v5uNJiVIfVsEM59iMdCIoKr3kAyv67rAWmcoiJmQOx3r0v2qs2
Ym+CapPTmv6kvduvj4JSRV+LL0DGPy5Q71z5sJvrXO8n2qMYC3nuE0S7n1Qn7hO24FgCVFM4URVk
GN7eVND5Qr4u4V8Nw6NNNwd81WlB8PQKoRpdxU1LRycznf1lhL0VYzRmuClkrnxyq92xzwGLEPnA
y2g9doztxrJ6S8HjKAyuiihULRj57ksyQnPL9PybZMOwBreermG6tmtdxGRH3QcKFqLUB5iCD5xk
AbfRQ5q4E+a68ZcWMTh3wOe6jqboF5MCOGoaL1tK0wkJefN11t7wOnQol7MILIgQXaKW3QNhFoK9
B5WDeowxU6qRADox6w6ixaXT9x0PCx+GpS9dDclTlpa0kGnluJkuuXnGbe7/ybY28eRFLwtEhg8C
qOhNajiBHqb01RpCkdGNqPpEZ7V03Cu/69gaZbS/h/yH7DM1BMOGOc20Uck0fWfe3OUsxLkwmoC1
tQS0GLqkvVZTgsqi6qFkKxvnbpFIW0TZxflCXOwAtNLGpy71nB1bMJu1pgv2ak68m2maTD4PIW1y
QN3lj75pA5T4CrehqGQNnGOnxFPVK2WzQVv6y3XqpC+CsIRJpY7anwoF1aqH/w3oMLNY0aqtV1xJ
NwN3Dr2DVqfrEY31eyj2TauZtfQerZLoMZpld0tp9dR21cM4tA9imXVBoX+6Ve3Y//QqJq8Qdrvf
pUZ49ZJJHpZeOreio84bD2a9tjPs7gIdoAlYjzoXfVodjN+9IYK9+sO0Q3v4bur0ssGY/Y04UIJX
QIQVA69C6CqP99PAvTxc7B0mKG9kcA6tO+5mM2KLoFAekxLbLqzvbdx5kCUan6UsX5ChHmJrfi+j
32QtBJl81USZHNibK30GplydQB+TXPcBoiAI0E/2SO6ru1JlVTg9EA+67WSYnxyjuiJophsoLgPJ
kvpfE86h/Sj6YB9JU8G9C6oudc3vag9dEug6Z8wa7HPvGW1JUIDNN4+qK7TgV0MV19e9cr5xr7nr
XIilIBGGFOLk9OiKzEUEw8+cVTEigIF6BrwRC1uBH696/hhTKEl1FJtL6DjH1UlyEzO2HbhjViaG
d+zCIudeGYmoWS58hbIvx3pVwRleAJjHAgTu5UE4icqTSrwMjsX9Vsoa2zXgORXIRnunvepR7q2q
ZdL5bIAV7l0ud24JbMfS+D1idmjRtBBfdDoWFFflc1CmaMaies4qL4J/I5/QHBBxcKBRcuf1E8R/
ff0V2bqfid6DgDUF7RoJ3VTZg0G37YHOQY2qS7Y/0BhqH4e6gvZxiKy8x7TzQcG8ZB1YhouT1WxH
6hrvYYrsQabpy+yR53QMYVtbtg4skdnXKUEbZMKkB6YecsBtpO+aCqIKPK3TbQrEPwzul3nfRmbZ
gts5dJBTNOjiLmx2Nrg6IL7tLfF13OHW9tCL+ZJiTvKMRrm99X30oIgi8yPuqOiamtbiKk1GE2Zs
WMQj5p7pKhGNXpcBa9fHwmJVpaIu0CQdC+6Ev6sJzEa5JHHOZT2gP9vjygH1fa/kMhTNtMAXhMbV
isfhlHmlIXuOkegujbVAAzeBFnzfNFkQqzSbB/V78Fp8QUlm7D7kKiNB7qrTWhVom047FdY/DCFV
odFyz0Om442e/Lsp6m+oQ7/7YvkhB1Ck0A5YVqn0l7yBW3kYSLSME7crhuMxXBz6W3HTrHw5gdTr
okFlk/T3koS7vnYxy8GZyYUd70dm/WyYmlcik9/BpN78dFZZKPoVOhRyFc+KFo4u4Z3EWIRCAAM9
tIidjAuGaXIvf9uh9TPDBhiZ0HBtIqSgICKVK96hQWJJMu6bfry3VT3ky+Sq1Zxqewc9GrQCAK3J
0ohVRUMAlk0kIh9EvjD0l+uY1DdUOSKfFuTMgNnzLKlVU7Cm+e7MKDSqliDVr9C3gV4gjEddBuxN
3FRbTyUE+QXqRunWy15q5LgL5N4PbUB/yqoLVz5Aujkh0SuUaGzRiGRC7MERCRfprxMT8g38EcO7
etA/FlG6xdTN7kZNsZdRIJ4K2PG8Gi+hu4Ckd0fF86wR4d531aGLVVu4PJoKG8NPVoh47zP74szN
y6SXV3RwlsK2M7jcfgg14fihqUiA6fVCAfOulyvS8vBnUEFdI67Sp4hNVQGQzLSF+tRdGojfmlOT
R1D4gwDC9A2p/7dpDH/Teiq3ocvvnTKOC0wYd1AvcAov5SarenjayRK5WMmg5g3ZxXQzGie6BmLl
2yIGUdSBfnJDiiLHOCZDFQjZ+BK9UiHjw8hJu6MpHCw71g65S80v0HQ2PsMUp49tnKVdeADQ+TpN
6C3rhfkvjs5juW0lC8NP1FXIYYtAUqSoLMvSBiXL18hANxr56efjbKZmYV9LINF9zh+jqg8e2sB/
pa6K/ISFisTG4HNiizIOpbQemX5bTAViPLjN9q8m2O3c1uTDF3n7zr+fJYshrQuTsh/Vdf2hxPyb
lsDXre+2xAWfiO2ufM/62Y1Fu+o0xMQVzQTAR46fVelSbn/yaXr0p/ItZ3aMAJjqKDeEwGbghtFo
WGWaZ3OfhIPvJmZFQgDX8hLxx9wnDL1ZtPRheLAC+eGwHocUwaLjy5/YkuFqgkaktrGWZ3WrNd9y
9oZN3+alZSmOAU7VeJ1BqvMAOCwoLf7f7qPF4W2I7cL7K03ZHRARmOwQKwFI0FSHfJGog0bxVW77
g6XtMVaDmJK650tIcloXbRbpgGVRlnFJTlM8zdUNlJo+urCBCgh6kd6S5M5zQO8AtFkRkc3ax6sW
fxZr9wgLKjkop+nNmKRInN6pT9qSJmCl08SW049HG9ANK+bKgIJWQ92GM5XtG7NdZ8e0zB590O87
I2/ce2tZ3PQmvYt8U14UOulzlynuPHP4Z/Lnk8Eueav3+S1sLDMus/13Xyw9LWytR9rnvCZb7vz1
+m5JHEFIUtmvn3yLnpc+/9IynGME7CAO2gfiyiwU6/V+DloNMA6MoqmdoSnD+7Nt+IBtc1uPoan/
U5XDCMEFkwTC9zlngQwgRvMD/Qc/FBT/B5k3xkZXsBjL8k+46T1G57zdh8wdl3XIg2RTHVCZ5y8g
Kns2kFC66CvLFfYeL3dOuOaH+OakOymQhbsMvx7b8Lod2tkyrhQDTAdw+/wfAJb4j3uVknQm5CfL
UQg8R3/5xX5pxHyt2OKbufNSBADNCUm+e4CayK+DJbcSbmjOT2OTi+sEnDpFPsLS67C3/qXRdt+x
q7XZlPKGFHvs9xzpVl87bPDQoaUXsmujT/icVtuHUAlMJ3UGxMlRsXX2nduZ86XZTY/DEzeqcGv5
IyBgqohbu/ongnn4xs3Oji+d8CL6Wl2bfPIPe5cbv6SV75fG8mfK7Z38c1RKpfCpQzorfsMIlED8
yGKW13YHvSjxC/3ucG3el1MzAp+ZY574eTk9lV6hni2GuL9b7danZeVtqasKVGswB75VXthckFsD
lfvDmm4SmN5p5/1SWNOIHCD3UnNu+StN6R63eWseRm+2U39f5pMlV+s6+FN7XUQ1fGyOA4Pny8IA
8lLBxWkhsdy67l5vPRLUcDiGEtEU7vp+yNjryJjpftujP9zXA6hc5KpSvZSFXdKanbVp7nRBXE2g
bFGtm/BT3EB4+Jecj3nz75AHEeszLOLbcWR7ELmNBiVrwkOhPMbTWrnrxaeNFxiKJFMwK6J/9Lbs
gFVGRmxUZuJhGsf5BLA5RT1X2d240/GnK6hGKfs1KuwVO3HOvZUTixRNQ6FeBwQvqWPrwY+Cvp+I
EPKWZyMb6tPobdlxK/B92uNmPjTCWx5Ztut/21qSrquWeqIequj/3ToT+Eyt+ijbzni17TF8ytpB
/naKUp7xD8yHyd3aA2Wj+mfBAHI0i6H4VVZT+1DOYj0bfWXfTRahiHXn2HfkU8tfe/ln8IYON23l
/wdqnZ/zua6O/Qi9GBXd2MU1KTpPdjMNb+Ci8zNBYPxUpuZ4tde6+1os1pV1Y3Cv28a7g0MrXqt1
5TYQWXUs9V6/NULWB9Mry5dB28W94L/40HU1B73jZONff96LwzzfKpX8HAiwXYODb2t91+OEuZSd
tVzyrhKXpglogyhoaRmjEIHBk6x7/bmXi7oDJfESof3uSNQsZrsQuOxx3gEDLOCFMeqrxj7VdJuk
BRVHCY9gPmRBGT5h7BS/CZwXqcWtkVIHKBOGMB/1+Vg7D6NVdFeRM1CNfbB8dbI372lqVR9hI4OK
8XqsLm1J/08l9EpqhjM6b40FdlIRDfitvWA/L7vX/B4FI81mTKxi5VheVzgjCpfMMi1l5h+9tZtS
Mwj6qx2WW1LMPetCxq1SRjdYGaWIWb8zWem/vTLtD0qGdBVJQ46fsHgznTg1+DG35/fmO8NH79v7
VXamvDaG9v7WUI935RZkDxJ1a0J2E1hPlQ3Y9IYi3CQoJsBi4SziavT8vFsh5bWX1EL5zdr9FZm2
mUyqjb1pqztzvQurdi3SEMK5uIS0T9ZJ2LqVAJVwlXhj2181wVyCa5UZLt9jRXL4dlzstt7fnBn1
xTFTg+VGeGeC7H6eHLNN+kbV9r85b5s9ypnz/TvK3HuGMq/3+7TZbBu4uxK7mxC4CHNgeHAYkUOk
/nc9rN6GKsM0aA03rUUmrknkfsTgXfhJYDJhRLU5uUzIBc/5PJFPpJOxWwOVytGaqsSGp62O+6RF
fzTsvvTiBmeMOi+gcL9Ya60grjcTkkVNnsEfD7tqSMLKK8Q7ugwbfLPmy4vUYA0IPqeib4lLiCWV
qsbx9tSwtzBIx0FDeAErjDdIpg6BDQq639p2tOtL4IGpXZyQx3YsDC7zIzsZyzugfPVgyj34xc2l
gcCtRifE1Qx7VOY0tMS96RuXHCOsnVSIZd59NWIbzrCaTWnZb/y9nVDvF9PdKhU34zbX0eJLMZxh
xfMsJXmlMU9izUoRrWNWbJE3mg2xM23dzkezzzM3Nku9/bcLNbZPYVCs7+beqrSFtU5Y6UbvVJR7
V53g7Eh7bgWbOpH2rss+D6GQ3+8IILybca4jELV32bV8+M8uqUpMaOdtN1c8unq5DSI7YepFs6Hq
DZumkh/FOk87+17Rm/nBB7Y4D14wGo80WzbrwTda6b4Jah6deK2JsbkXVuPoc23qcIim27UbO/jo
w0MLc/ZnHoqR8zBrLfh6e3e8ewzk+Zh2+2KhM3FouMAarNVvs7Q5L2CRwdzL2VvtO5CeGhBpUMYU
OXvGUOqVdEcBKCP6Ofulb/QxeccWJ+XaZcu1D8StRBDdZHXYzb6b7yzIZB68ac9X0w32/NpVpfF3
y1QoIxqea2bPCcwzkXLPt6TdTEOeDWPeSdyAF6Y9fGin5cfHGOGcemsI26ub13vP1ZpnN/lJMBVP
i+e6T7Av/E6bWllU1GqVTuL3GrLVrhrZHCqcWO++aZOVXeSd8R8cSiaPob8aZprvodnERRY4Q2Js
2grSYLKs8bACO6NAFY7aIgOGXxxZW1BBZcSaspKOYSFPOWd5dykAD1RsFFn3UwjgypMxur19zQJT
j/StYSRL9yXrg3tjyuGndKW79h6cH8dNzy0Z0E0qw/WAVnHPnizC1oMTYK85pjvivDoBee7My8S5
/tVt+Y07pgcU+Vnl7U3ir37lv5lhs+rnUlZG/xAyq8+R2xrTVc+VV6dCuPt4VLUUMyH6WajixQCA
OrlON3xa3R5Y7wz2KIZUX8z1SbkGcVebXMIGVY8WBR80+E1CFQwcIrn/qkgD3SIsrVzEeM8i22QW
1WBm6uKpm7YuHKkWfSggaMQR1oKPKKu45aNAGLi1J8qH53t7XPvtOAxkEh0cVpItHSwzI5gsmEUe
QSjYXdSZuY+kwB5EhYxChsN7rUz5vqzt9uJZdbAmN07jAw+8tT6stoDOl50fDFG3E4THAp+1/l3l
52t3zsJ2nVI3n1jGGvLYg0PHmucdzQ2EP/J3NqBoasxhOEOsj2idKEfTyYK8f4VBo3416QsW1YPw
p6JMFLVtHuhpCDmA06qQwGU3NfqsQqoCcII0dgqsw0NrybXyYmvP1fYsF8eFuZuHiiMw7zy0gQ1f
zmgcuWZ/gBtWsDQ8Ju7wvhU7JGMUFPD2sM3alcFXXe1m+w9ydGnvXbukCd4l/OdzqBWY19b1PKom
XDnmYB7mKVr0JvaDnnvi0iFrm+6whzu6eX17jeKAINBfct+c9hxanQAP7Ph+gPvPSr3V2xyuJyqa
GvtOFLPrnJi/9vmw5ghQTnrc7Q2VUUvrnFxvlQx06lo3tscUT/OM9CW1i1EXj5D6Zte/57WxANY5
unCB5KLeqBFpxZznOU9GekzPVlT4DWpMZxW+iFWl5LcMATBjGCpay9ZaMiCFex2+2XpUInUQ4N5+
wXC79eaGNiAJnz52W76cdCBSnWeelrzwzqYLp3YQs9DydVq9G7DHpYXupCM7/wKrYmtuWMMES3Ar
QmAxCzjtutAXYqrRR9vplkt+WD0J4kg2r3AOdjlN1cEym2z4PTLMck7x9ZdzHGB8FKkM2QpOdZux
c9BJQz+R31t7G92efBgxZBCzQ6jyoGNVQC/+rYs6d+Kp8b361awVnhEbmdHyvpi7Fx7REk3VwxQs
oFdsKwsutTgkN30uD3LjBzx1dG23KXbnlZC2ZWzXv6uQZXlSlV1/W5Wjo31DeBhYueWdhS8neTeN
Y+2/T6FRK0Spq7OmdrZjPdt9Zx4exF51d1UmFgAQoeYflQftP790R/kb+RekYemuYwUGSx1Scxxt
2fo/IjBadU+ssKOvLoISO53dLQtOY16veRJaO8sSfxnwF46uFy+5HDv3UXhWMd4r/pXiUEs11A9j
MJTZCw6lgGmY5Icy2nbCW9Om1D3Tot1ZVaxqDy6l1U5uH7VFstlfR9iCX3HyZD7g5JgrazzDiKO5
xMucZ492J7liV6sFsPb9eYMRa8K8evFyUn3/K3KcrH/qjADBee2Azu1+57yjmSQnu9AyMlj4AGF0
hHvWcb8aYn8+eGhdx94z5UEKpbRv981a1u1ZrN5IbS6lA/5hHLYgWv3akJdFzR1YC7B2nlIdPbS3
vltpfoZzqNq0tnevfA6UW6i0n8Gz4nkWjkmIeSFMFj/yd4b/tMt/I2mcYYSegNedQAd1tUQLZYlw
vCFfosTsDIHXqW4d47IP+MAvpW5L81xwfNpppZv8Cy3dNtATlglFaLeny0tlZ9ATwzhJfYdLwrAP
HFQdMrB+W9273sj035wbqk2ngEsLFbQY3wxrCu0TUgAnP66o0trPbO6W+sTTDrcoz3f7j5ZO1SaT
3a6IHwqj2Q6T2dBh7HS8TlXEKVi7nNQ7uL+77Fv+wG20EFwx6lmcWxrP1odddVV1H9CpMrw2Si7B
aw15vMS51DCz+9Ii1bJH13hWvqhFLLyGejWvcnlR+Lc2CrZJ4a3AOtT21xrGXPK0KtTtVYTzdR0S
YZHNAf6vWzCc3g+ziACXDsSeUMwlCVpEr6nNBqQgN0wsSX63Ws5BrHPuoy3LQY6CStTdAfGhcM+W
rvLhedtcYXEwivqnmxy0uJ3KBz9lRp2HCPfgIGIHZLk+3bLjsntt+BWSlMHfmEDnsROXznaL9hJs
2RQeF6NZfmUtWA0bNxbAeKkQCCY5UdT7nWP6kh11tObMShkjwiWxZNVc53yss2T2M2u9IoUhOqLV
xW1A1pUcU2ADq03kMk0iXrfeb9OFJEs78gtcf6kyrba6gLRvczy4Yek/wkkyOhWTKet4REflR5tX
ux/7OloPK4H3S7IEcvpjWdQdx0rnNWI08iqYm71MNkmnV7SIUBNjFpsGculUjJNDUF/RzOBtSmmZ
br5qt6+uKhQ/2NT7a9Jsc24dTXcYizhflYEVMQ+bf/C+S87LWO4fWdvX/L7aWNWZL9RoQGhNaw/R
bhErVs2yN+J2G2kOrrI5ozncA4UAkEScihDDG7e/7Fq6/4eC1ur+WKLABB+hZpmHZ99pe37w2gF+
4MweNvNKt4e1HPuap/+C+slHJ6DzcoR8a9uSaP2uZyXgVx/ADdDpInhe1wxBq/vK26nn7xlx8B7x
Iw/IGa2p537rdqXvqmrup3ONCA1IsssqdXbq0BKU15MmFNWuVX0qf/RZF0J/QojkutMPEixUvMiG
mu7KDjwE7H7rxukGvWAfOUgImZirrssOsw2hlJQWLrhLVd/WAmOiWOO9z4KeZN3RXn/trh7br20f
jOLgNHtJdplhWc6Fq2h009Yr/G+iLzX5QcPkhGz4W2a0OTVMS2OrI8+omZg0HGdO+64nXWbSOvOe
w8W5LUa+UThX7JGCcaEFGLy4oy/KMipN8Fnm69wJk93fx/V5Ng2xJ/tamPvPACSSMzJZQj5nQYEG
ZK+qSU0xC6HfRlYvMtqNu8aWBTyEaqt3gYHG/8zyov32tt34MmZ0nV47woQ3hbm06E7ApiIqtFuH
/m2bQQeItrNOGeHJ4mjLUUDJVFX3CP2iEIwZTa+j0RHz0+zMpcu7ruy/prGRDiwXi2tWdONYHrEY
D/sTwx5HGLk/Cs6dd0VH057b4qmwXBk+s8uMXQL+q5HeMgYaaWEgoDoAABb7KSiWsv2yjEL+hMrI
pnhA+0BJauWXzqsrwrG+D4B6rWsuzRwdg7HbhfEzICgITwBQlgJOlH57lIucin9DP3ADHuclyNGX
VEbRVD8oAt1vBlV1i85pT66YTOgjx0wK6mnZ5yxuXsRd7V3ODHy/Nf2/0dblaR6s4sXfVqoOt6k7
FA77tBTuct76OgN5UyjMseKfS5zPp8xys7tWkrzJC5vb0bz7Xlw2K1W9OBIYJVowTL8V9MlJ21Jn
zSnxHFTlcIGo7BEzWJV6Mg2DTiYm6H8iNNoYIuaWDthNSVdNNEn0ZniZhV/cr33vXokecf95fO5w
DwZAy4QW7GhbEyckltUlWe2wRVhSy686k4DITml/o8M0zpVjIqkw9y07yXGhaXgpPEgsNKM5eUKN
vOu1UT0oa/hog6U9++RAaxAD27m4BtKjSI0OjSpDZ3JhdqH6LzCWLK2rBklGUQ/jEmGmRcnaSffq
lzmxcm4zdZ+0mC1pH07OvQnGfNkCKRPuj/mqmcCL2GW4JveZcSdGWTQnVohmF8WvA0dUOvWHLSDq
fHpcML92FItpq/Ve1SrEQQgLpIheQHSnSKHvdyiEFJW3+PIGJ3joZOWnnaWsBBbJemhGWx3mss2Q
+3fiYCxDfxlk15xAUbZ09/PxilrPOTjBThUA8pYpyja9plk4Nkm1Gfo52P1tjnoyV0HUqzomFgjA
GHVFOpEvdRE30WZn2bhrGUwToHSZZHDTh4VdgrHNhTsF9Y9tY0usMvuHm4foHdjhlJ7b+jNgFD+N
Vl78Qcoi0px487QGVD3UMKIo22V+shF3pIbqxElmoXUsUIZdJnjsCPOu9T1vg8viBbwCFUhiQy6C
Ew1ZGZImkGpy0hoU7mxoeWcu0MS4tzq/Pc1kYaAi3R7sTQoKqPMsbtr9D8/2o9bLWzgMOOPCwxD2
I4V38pVVL5lb/9Qbe1oR3IIK8j/ZjC9F451wHXw0ZnlxW/3QcEDNYfCtGvd3KQqRGIN/rPTyNRnL
ORvsmJP05I8kWWl9k4BJ9FIkm96Rt/ix5dUYWTk419ZnlybjLZkyA2beApzZHfXRr8MnDPbXVDgD
5sC2/GqZpaMe+uuAHOlzMEg6GHR37zWTHQ9qeWIg+LayPB3n7oUJGMgWm0XEKaIIIZ/f5x76mfSr
X3rNr3ztzMQLuoM5yf86JY4q0IyjSIR6Ku1Q7L3hdbmfKve+D+Rz0a9nu5Iv2ObQXZTjQfFJ1Tkb
nUWkf2Q1nRkXGnUXZX5P7iB54wWR54Z7XKXHzw0YKKrmA3IhNtfpUhK2gevgPA/YEvb19zq1vwp2
2XCRF7jIcwjRHxB0K5byBFePEM3hd61QpHlV+73vy70d4OXYliFq+r6OSip4w8Y9jrSBGe7+ybj7
lrnzJzPaqVjag2nnOi2q6Rz25bUBUj+Q8fWmp+kd/edrr4sHsyyO9ZLhLfBtQKJ8zmJLdG96lEGC
HE7Fc7NcWTc85Bf+vxHqPdv39w24KiIZoI8Lw3sZXONxoOYgHpGbRX62lPEsah3l7vJdzvLT8Vgw
ei/ENrSj6h/GoL7uofzu+uJl8tTd4PoJZrPEcsDdbX/6RhkFAgwJf9tan7Z+f3KXjYNbHPGaxG7r
T1E+sRRDSyEsu4M4/edr9cJQcIKlSrwKP7yERG0a797xjM9ChiffW8lV8+qvtliPYgo+mLER5S01
54Fqv3J3TSlee8TagHSmvfda8dAj+4ndW2v6BrwWecXUYh2sn93d0olClR+Z5XZH30gadgGK6+FX
I2ykbtlZYYnaPXLHkFfwnZ6fDC1P2wIwpfyXcC9PBPFzxHT1U84vx+z0XTV76uwVAsyQuOedFq3x
0Oo3qSAP7fweJjOprCmxrQ1fQZMuTZDKYYSQoEOgGT/KrEQ0l/2xfCc2J/OoLPMOaW48CHlahjLO
9H6RBvIBrYuk2+S/ccDJFnBe1WNc7fZ9ZQxksiA/3+V43LzlFW3rARAhwjcWL9tyUpmJoKaI2dsj
Wy9Rzz2x+aArrU7WJTvyk37h3eSRagqbJ8QOQXmHbom8kO0uoOqgB2RNwqW/8fvGy1wXw7FGxhH5
VredR4021K3Ki1yLE+oclMtWC6ujGbW6o6NKCrXnxw4dW7E0j2Jt0h6hAPj0w9yXQZR78iw9JyaN
4L43H0n98brpUdWk2N0UiVQwHosgS7OxReQHIz9miDaaKs5a5+xV6kM2LjJ/eiez/cnCaWfR201u
8aXkyhqt133+z1PTi/LYc5AHHefwx8Ae6tAPvVomUiioM39do6ZbUhShYzSu6xbL3LiJVw/c7Y9A
nw9uoB7n1rjT7vZoG95lYnafVfBUOCSrZJuNqcK4WaFFd1ACnU5mno0MBE/0d4M9vptDmfqlvIRd
3x/ccLhaPZBbJf9tw/6qm+m5bvRJFdO9vs03tf+MAx2qK8NhOPSo1nhgr2UbPMDFpgwfx8qZuoey
Nb8RdSdhuB8XKb/D/YL0CiRHyTuD1srVVFey+giShx2bh+6+daBM1wX00+4ep+GHbfsuGJtfuHn+
/1FeW9RIhbYem9x4obMtrvfxs1+NQ7/DuvrVS5kFqGIqJlcrsJDwFFYiShKXssV5FWPxuU2CZZ8Z
B1di/TCYS57AfB8QsCo04oUfNSUyZIqQ2oPns8SWWA/bSBOESmJhxlihd1xMmbqO0stIzwp+/ELd
j5bimilor13xIz5KIb/t/6vkJdTtzV94xiddnpnr2zvPsfQZD5Y+j2b7apejl3qtSoZCvqJYPC/Z
xEd6Y0Ta7kkC2kT+6l0Jt8mi0p8/uEqDtGoMLqHa+Rg295VwYfB/Qguoh1+IG9nRtofriqNsOyMS
fB5W5IqFW6XjCsEtoLItANdwlQcx2eExrHbufKt4MKr2TdnNn6oapkT75TVX++eMph2MsKCOoi5/
GBU+mUdS1U5DvJJnAjAu6Q/z1B+VuxJhtvsAe5yfBg7pyJU9tPKAybpp868qDJ6ravvHvWTF4+Bf
2lo/NdX8zRz5Ns4mKaT9yVmNH3zaJbeaTuRAawIKZoRQJ0jiY2UD8tj+4l+LkWJL5qYaZ3Xfqofd
XQGGt+av9vwnrfsvU6mnyfaPga6vW9MdBz2S6weQ7Ilv8sPYhAOUGy1auYZ2Mq4DN/Ymczvg1h7u
+p0fQAv7ZwEDeA6GwbxsWSZRFg+vs97mF9IZCCb08CETqTCgZ19mmGnMEZRC1WViIU94YF+fj3mo
AEFLe/yusbE+ZD0e9gEXWuJMs8c4IS/IeV9qGSKWdAK0QdaC1g2M50DmN+G6/Xz2/OkDng8HvMNx
0wb5i+FUr03Vv4EuF/yswc/M6OiU+CXDsAJbLdi9YN9jNW5H7QwPbFPwtbgLocz1gQn6ZpJZkPTh
qIADOBK8Ah+k8Kr2nJLx1JLQOqnBhCZGNaUQ1ASQ6XFbKvPEFJvHmBOq2ISWi7cC7jxrvEtgIXbj
GD0wby2pgeCYecRPYMReqkA9+RgnimFpUqWm363m5RzkdYdO/diCkhotrcW5b6ozs98RXbgdtxXd
r5Ms50SGjcHJ7Y8YStfpgUSaa29xGRUSFovoyQ+HVwWAPw4dtEG2al8nvzz9n4mdICXtoeW0uTVm
M8fCCAKZN7Z7yn1xMub63avrn8aQ6DeMNUL7y/tdhY8zKiQKbRoeGOIdW284lhjHAUPSeoKc1QG+
SM/d/1ia0QlEPMcVsfzz2+nSFvX33PT/GfniPwVl8Q3oGGBuXH+Pw4SVc3O+st48FqALbqnfPU18
GYD2sVra9lOjcjzjLu0wlqLqRGGNCw8Kkjl3NSV8OFq48cMhi+DZRK/zREt7hsjOtz5ab6nvXG3x
XQlt74kzfnsd1pGpndxbG6Wp5UCf5OVZ34JYI2IfZ6w6RCGhAZ6No1NYdQmk7tfvlCF2r+B31B6S
U3ZX7q3Ek71OIqpV6C5xjdfg1es4CT0Fxkk0o0UdmR/IS+UBTgU8qXgkcO4VbNM59gvfKHtE0NZo
86eY9+nVUetyt7QZSviRsotUZ0XxVnfuusS0Muq3ojbQqAYkyHxPeFtIl0CYnOjdg2dCFZSxOIca
XSTA24Y3+F9BXngZ2WKb+uNeDtkjvSz537DqNjfZ5NAcSgRl3Lwl5t65cP/sxe4+jF3pp8jpuQYU
00lGLDP9k/h23xfV529ZZRv3Yd74FtTWzQGkVY9+Nxx8PNvwFO4BZnHCXWk3j2VpYJ4AJ/UfvHmv
Eo5kcVxyy2c+7JfhMOd1dVpu0hGaAkYYwbZJvZ2vcjODsjP0Lw1eCGowRgo5sKf57OhjPoOiUOx1
2ve+PNhjcwMniqFJi5pXqyyYRbx60g/1aC5HeEgcLE6e4QFpf3HKawSQYf0XWN2NBnauw0DiQHdT
5ht/lCiGk0aJmEeo2W4RREwYPRXoZ9Prtwt4mkbs7CxPtFJ6R8+AyM186m08vxsfsfdBdYvEmxr7
6umwugJ0bC8hKqk3HhfSYlpF08lhvNaV/Mb/Ncab5xmwnv78jFLevDK+1Mda9fqoGUW+Fx4/d0S9
vuRVqY8wXnYaMj791rz35wn1xl2BfOalLljvHE/o8aTMsrlKqLSHtjeLuJOT/m3km/OTLwhmElsO
9XXVk8v/iOE/FxjhConRvovJydB5iN16QXAYJK2tnMdA2BRvGi53pp1P5tcysnoO6FaTsgmsv5mJ
bsSmNjwWi+MfMAL9ym9wJwJI813YfHQDFEukMRpF4Wacxja822F81exQfyOs1JT+1TI89nAm92pB
bojdYWdwcvKm4U5VzUNT3bJLzFIy15AsSL7uiHS/wCZjdZp3bwnTOVsH3NkMfGVAnVLLnGgon2+9
65M/khPB1aFnAaYr3pSsRdQ0qHjtBYAzLBeKTrv1v30ekgWNUlQX/UsThEngQ661mX5evTZIijqc
Oa5njPErSEDD0RtlFa11NFBd2xUxW9s1JETv3VNnNxQYG3eWVkMMvoPeyBfPmyEf+6X9AADskOk3
ZbQoGmSLFi7eUA9Y7x8M14tnyzvVDvkLPmb9bqTKCyBkePYyD7a4xxvkWvu3kutfXRaXEnzOpuA8
CkZQ8WoD1xocv06U1z4YvlLJ/zg6j+XYjSWIfhEi4M12gPGWdi65QZAiCTS864b5+nfmbbSQriRy
Buiuqsw8NXBphhj+r+bYfRaJpSLoM3elacsrcKB5RdoW73CX/xPJ/J+K20s9sS8orqcKiKOJo5w8
OYezaa88e/T/cAS+seUcg5QxqCgfK3Z8meWLWfgTRVjeXIICugQuz9fSlmWo6/T9qkUxxsLB+dgl
r/mYBKtuYp1ma4ysCO2X/0hjiTC1EFwZfYmo8IxqzWbAJHSYsUS5m18WZX8g/FFzzOgcaiA+OU4b
VCKoNXBtTo3JSmCrK2bKDSbn+SJsHgtv3Kc+flyvq+197Bf8OBqFWRqht0WPh4t1Dd2usOtyq5R6
XRaX+oIKckUrHXMsDGNoWLMeCd99sw1xDipJOCVwmkNs03q6DSP8qileiS9pN9sqn/p4doCZADfE
IXGQcFzX1rL89D5OuyWAxUB4clMgpXh4WPTB3GSZzxwyfc0WHom28X7TwmzDRYmPTlLJVTqaqjCy
yPeb5RTXXAixPuxIsh5VPBqroLfvOQt71n4/TjfLa/5iV6m9XJxTYE8E5KzhFauNw/jR8dGiElGi
Y2lNZFkpg6rWOOdt+xRMAE/w0H63jpdFDOjpx+W0x0lRhF7mst0o0Tbm3L5XGSljrscAcdZzGAyN
xcG0lg/bab8MBqmHFl4u/p0i3S62de1TbEM5wA19usvcfk8TTcfo4U7ngggzN1HMIAVK9lMG9eJS
6mQhyR8eljl7w5FIXAA0GJNAGAIoEfEhNsTFNU08Tp4YztTXwDn4Kfjp+D47enNvl875vdeHKGWO
lKTzjivw1RuLjZJinaaENk0iiyQmt3iHDzIR7zFhNcgrb9AY7C0SrXnAZ4Y/k92yaJbtwV+KKqLn
ZM8yVpLZn35c4SJKZBZG7YJ4vvGJ1yCqXQVtacQIr013zUzeJpwmoY3RIQosDgwchea2mP23yVsu
guUxM5GAym++dTf5iBnTU3XNZJ1zbQpJ0Y9RK2wSm266bEpiV6RJJPiVzr/zP6t3nZZ+pmnABSue
a9pXxjnyFe/i3qyNM7ipS+P1T8wpT5XbPTNL3PM6fvsmErbDE7BKfflvDMQW2IbP1K3CUTZeJqd5
rYQWelp8RxHb5ZRcDBnwBJT1a2wuvFNxnt0o98EPeEEW2WmHcOQ4vyCGsGoaNSMzpcS6yZIiIvSu
mGbHFYGvjJcLKR8bRrbFZdeFlj+4T63dJUdbz+zQsWosaSb6X0A9vxRpHdaPfjJHjVhZagzQqzz5
PMPYIvRtPKWOYWwnI3fobjhhKpUJTtf65j4Wc5cDJmvU4EsikwMUjls7kjhK2fqxanP/smQMRHrj
aOINdQ3tx1RL+YjkMPnlgphxb4QmPJVG5VGuvK1HuE83OxlikEYKtek8uMs+6mR+8TmjInY8WqGN
YZGAl/vdmd6rnaEBOT0mbulQ+zM0QPZTj5LZ+JhG/4fbcVNoxl8zGP8A9zLRr7qnOmOlcD3cSlth
n8NQhsHgzTGSc4YN8CE44jF6StDmt45YTLAIBtqO7XZrbvN5GzxuE0uV/0m9UfcxIRs9V6aAs4av
NtYDzhpcC0KvoGXHdzvFDxrXSxAay+KH7mC5p1qZxWl0G75P2/maav/a++0dxsUc6bBGQwZ070Vg
hXFs/XZTHEna1FTzqMXd5hEbS0JQPmeqJIQzMQFeQlblZwlbNmwuyvCQQbLncu5PySMo7sxnv8Tn
itSREDypO2ZAKTdeO+2L1nlB+jcQ1kx93SNlrSVkFD7C+tYamIEyZ7qCurwUZQCyuYhX5uj+WE7+
hmBohY3Q3st2PsmFFKVMGmtdBOkLYeJo1nxeolwekliQwoH8UU6HxyrVoNJQf+jPpf/Wl5bHyF6d
Gp5ZfiZdrCu/xyyOydEV66VI1kQD/rUlhvZq+meL9E5Zm+19i54Ih1NDRITpqV7P5ApHQ8Mv25R0
HF4ZZR4D2W6wr4a0LpwmRACX2iKeI/5rNYdCypmmiCHPWx5Afci5pBfWyYZePzbr5ZFKtPL4XiXl
v9Lo3+fZY6V2/wyaxdq29kSbj5tBmAx+gSXMIbs6Woazc7FrFA632OvWtsMaqSr4rFPrWAbWVQJX
oqV9GXJmE/QeWFVnDAXqSLfBMIXS9TL07ZfCQXRsAtGRAUB+0CBhRfYA7m4kh5ngG7V9VKSW10GO
Fk9r+ULD/6Ep51x4zpr9vqBHMDBFFqPNK42gftVr8pxAXFyimhwR3N8JBAYHmcNV7boj73zKUm26
6Rpl66ijMuXaeCSwQYCs/pcRKTi6BHdpsXpGja2XfqMsIN5mOi4oxyWWXIX+kuLGjZfxeWBzCTFF
mb3QF+A0pJnYKL+bucM8tfW99mh6vh0tZsdOCjBDmBGSVV/XzLQVM9acmAeArXgIpWZ22yUFP9Y5
9Z6w01XWOLORm5uwbvL/sOf2QPDKLQNBtTeM5oZjro+AU7zC9LDAS2RvmdKmU6sH1gs3N0D+TH+t
m/SNfa1nvCMvZG+Pbt9C3ktr73H/Utno+BFGm+MOBzU+aMbpmhVjhLXcOw1AucXYORxcC3MKkb+c
flyT62qeXha8pIyy5a7p4xAMxxO16Ce6wtaRyXM8NGuzsT8HHD3pFGzmyrsZNu383JbbUbErMkPn
zN33lkB6PcA9C2Z1sycaMWxWW6Zoa1LA27gvboMZ3O2s/ddP3le2JGtrjFfTAoQBVsViBq+yn57q
ulmrctnjkcVC2AxQXOJXP3PevVSBpykhh6QdFDdRBI8Rp93vU8/f4g6itBr8aV3Q/W2suqQNpBWL
+/hmKPfcMbjRW9fdNFneoah4Wyz5q9QhBasswD9ji1tIh16VKu0NwNJxrvJnc3E+5rz8ZeyJjWvS
WTr2GEQ3fHV6+zdazn1CHVlxk/6OxsCsp6vW+iN8NgcYIFDFyWWQ4JJiJ1x9Ywr9dchBxOgDMEV7
yVcdeSA76PsVG043DECPXE1cjcI/KNAXBMGJxpnjYK38kQFDCv6MGjdCbl2LMbgWdnFBYrxgxUMj
sEXITPM9bquvXuIUc3seA/ij7w0j/JlrE7x+1NXeuUqTC6UlWBQ/eGMk/hWPeH7tOn8JnPSF5O4j
T+k8XuVmFQ/6TzxqJaMCi6AjZq4R+CfB5pymwLCAEsHQK8FqdNb05Q7DBkch449yLneTDMBENelf
QqGdNjNsnQkFpkiMyK+H1VgWx8aeyHSPpPBt1S3hXMz/Ta3H5CluNxOj3scU6IxtaKEdg3I0UV+H
gkQI/LfyZ5iK4B82mubQ5XjAUbFUJAQ5F72RT73qQAASoVwJWd7oR0NrZu4Q9PU7LghmXGN10xhp
NZo37IaBEDtM96ciK/5ZzHSnJjjDwlPneTDfRQkeoiXJzhKeSwCDybGzSA7qpchBQ5sZMz2z93ZE
1zo6hWxh4Jd92v74nfhc+FNd8i/pX0oalOzUqzlFeomFiCTlZWDQbOmYHaX3zMGwTagt2RcZFrDj
ErstQgdNGz+1u+5G85hjxo2wrx/8/oMeaIWJZz0vkmDdsIqLbyOeGR/F6sQviFO+O6awBG2h31y0
VVYpRqlxz2hVMweav5dcgnkA3MHhzwYps/zOluZSVMuuHu2NNwVkFupdO1J1BVG6zNtMzceFTfXE
JYlXmJtFgWdztHmddx8eTlXB+V6J5VBlxU1kFcgHCYTK37gkuhr0FFegfyQ+zwblVrv8eca8rcqZ
+M9wHh/tET6B+HlZyoMzWXd/bra22uE8CxNHixBmarR9b61qfu8lCMKh1NaGJZ68+gMTBpNfwAP8
brP8SdMH8IyxvZ9+eCndF3rTu0ziT6j7K5F5K2KHPgjRrnlN3Ho9tAixU8qaScJiS/epyiz0qyms
JjxRnnk3J3gJUwPAenD2LG7FCIfCP1DQW/JHsGBqHIvIVyecUxvBzxOglKlNWbwMA09NH6yho52z
gQ/CtvddCnwOphQ/IGsLi+6gLzKaHmG9wiHHHxgHjEfgTs8dqLvCPKYa0j+JbRoUjnDsgfLYFdMK
L1kkF4C1yV8soVow5LNA5pVeHfrznZyvFpUa5StIhykj8GoZIV4j/HbNWSuHj9wjJhnHqBcTsuwS
0qlv5rk9OilsyazedgwW/fyrls5F2u4RcKvIEC/RhnGghXWxEMp5t4Z+ZQ28xswCJVB0EAofYMqe
Egfg4zKEZZ5vzJzE6KhCXaEUWX94I/BLp3zd70H62cYf8JDWRRGfpZiO2De61ei/C/BEgqzTPHdn
MBQ0mQNKycbyc7ZabpZUrNqZ0UXcUfKW0YgKyDwam8e+syvc8PXGw4o7ursYaYNkHtKs2MpGrfpu
2Dqpca1Gb2M718poV1SvtfjUuztxBB7ln4D9Mw9DQgq4kvkMUAasAvl7qtEfGFdi8hhtrLUFzcxx
+YQD5+BO7QrPNUMqhu8PHTj7y5uPsvrXqem+aH8BlJyWI7wbYf/mPnU1RW+AaSDhDWzDYVRRl92F
8we7qVT9rjHLMGcylTXL1uFeMi/K3bKGMhrjn9FMor74Fvym/rcsfz1nXxQ5IKsuVMT72XK+zo1I
qq2pb9JpFzDggS2/pOMT1aSymuPsgitSPygex0f4uxFW9JAZPdRfC6PeYHY0wdmWHYShV94SR8eI
iczHK0scNBTDdDDscW2r7HUZf2IGKzhAudKKrT6+jPFTy6ShwwuUfC3iPxeyUNrau4YHnlwIZvy/
hOE2C5OiIW2iVr/A8+RjY4vR9NY4n6if0eT/LYnkSnS2tk2LWdP3VXfpHngW7cDf9JRWbCLdFTPZ
Z7yTWUFHxqhlsuXLKO1tabPuov8bkC/bWGzafI48AtX+gEPUT7Yi2Fhsmm7H4MIC3WjM8KqV3q3r
gpWZXRTkDFx5oWf8E+n3RAdq96/V8GxYDJzN11igVhafflZvxHhoCNHPk7uGkkvPBNAcWyZNRAvl
cpVoQI0odhiiU4wfWwhME/dFR6Xk+wYW6UpfTzpmSjfzfvpF385Td5KAN9n1xwldbnzJl5e+OuOb
K4/9kDI5aCJddYcg8c7CYILjE2kP3lIKts7IjlyAMmyW5sRg8b31vKNny11QxXt9hH7VJmSQyodB
o00oxB8hFjXwVk7tzZEWuiq3OkLd+8gKQYKHlyEHfVCCXAONiJjrflhIGI/KmiaXzn7OOfj86dmy
cOn4at67Rn2SSfvDWfyRlDrPdadvDQq1x9Dnufb1s9llwEZG756BY8EBdMRneBonKBZOH3OTS+Mt
7uYj1FcmnGXxw1iw2BYK8JDrFFECACyz5G4QHZBGDg6bo71pxk1gLN94lF8HBgfbpJvuWKcp8hnT
8T3qB/iKOEpgYeaExGrXPcJgXvu2h/UQM/snchiXnlG/DZl39x7bfchAoHrTm6vl5Bn+cfacrTtj
G2S7Cffebui/yod5SNnepZzVa5XhJqriGz5n7MwdjWZhrsEprYn3bErJlpJRinPax5eg40anln1r
OI+HxjwsvrubnfLogSrOtYVcljhNVgGcrcsxNuXrDmpNpGNszSIx+R3drOZaR9yXBvF0fJq87Eoo
amTkkkOullwx5migoEgTrzk4EMabTO35BicxoXkIxXimtAS4SEi9lYXVtXX+lswSYalpr9JgPljP
VyWYarjidYRIKUX3SeLoZMRjVFh+aMz6wS3S45Kl+8Weo2rKoK+Jn5JEU2Bg+PQ5uSxrBRNpWkmt
eCPTx/bxjCl3eawXpkQMprDIvHb18OUWGPKkzdCx/ZIdxi6j39iMGNXklCvyOpAxNI1PlzIX4vjm
sRGBQRrHSMDKDQy6+7plfjmQBhnn0E/jDaH141inkT4BREqD7yobb6ns9zHcaeI67puPEJnYXUhr
cAwGODg2QjFLgLjQo3rgV9KtE1CCS8G8H6/DLjet/RyXydbLQQFxh+ZgaC1ii4Oe7UfFisWO0jtN
iIHIjaYBVuHFKIf46hfVJXPG26Q717a3vVVdOWy0gifrMD2NnVecZrhD20h62tlps8Nsi7VmZX9Z
AKCp1dsnqBqIhBXXMnYLKzcOFaENTGobvWCu305fUNUoQoJTJ7SNRwSpbvyrHeMV8Tz90nQTEycA
/SRRHw0EZCAAZAY20LZ9IJ0e42h4iwXOPvIekXBxGDIX3s/9sus658a0bTfMzT+NwDzJwQyTjs6V
Gh/nPtmb5hTS0X7XpbxOnolXRQ3rooGOJDBOo/VBryfI22zwhuPfSZdX5tnUIVJdCnY64q2J/9Ki
qMIgpxaPdf2uC1MB+/N/KpVvnIFfAhfeG0HaYoUJmrkCmeGVbBWVMPmYbTb5nzGnjsCDVkn/xy/9
jYkpifPwn1mqeWv02Z9vxnhVy7DxGA5OCIHYCVskKYBh2E6efDveFxYF7FS91q5d7o3qwe+0rSOT
nl1pF/9VhGpr0GU5yxhd2qzKkNV+Nql/ZDfRmwznXDfLVedbNtNn+2XBnr8qteKO0RmXU41JW2Pe
g3489G+90LAHkDddYbGgXNKNb2kkxdGycTWZzBPqBr3UI4TtGqNxVB0CgdvpH91QvST6eO0WprXB
gkexrpHZhTaVjKGTqwtmy1z4L1rEzAkk0sAN4mjS6NNL1vUW9kp3qSVmc19x+U7EJg23ekom33pu
YvEu/Jj6nfF8aE6E+TSfHa16muO4Dsaw4F3jzX/vW/83gY4ubHE2J43tsssaa/8uKTHgO/oSkd2J
aqJnRKLBCgYnXzLOStxpIyYkAfB7x4TVNlXX6NdU978AkXKbuHib8fmcXCUV077s2RycF2hwpG5j
hjEeR3dnE+4exX+zi6hn5UxRUXmpkvV9Cpe28jV7BXTmudOcYW20y7BJsRRMrNRaubgxV4Rp0psy
iLZMmXaY0rzdtVxSqfcgR4gApbEyuJ5j/mJVtARFln2RlFzrZYxXyhiiXMNkY5SQGHFRPxMiLMM0
dS6mJUFNiBIfW75jjgDqbfwvz2aJIkAueenWo602OZq5LdwdrXy+ysv+HVjgWwJUj1jSiSjjoTH0
+6ArIqNqS9kUh8pjkqRNz2SwDUp4PgRLF9S+fbkZO+/dpH5d8HsJTMkMwPxT7Th7Ctsw18qYyA8V
6ITLlc2+PA7QJbEHW09mMs/rwcf0Z0pcXiykOncUiyuHL8UfaQlsojCoZ/aTP4q/2i2PVJ9eyDIM
Ev9YiNe6GI2w1qsri1BpmPH8NOW0rSvuurJwemYctQ+hvPW3bSsk62CzxxzdvBdeH3O32xcmpXRm
Nuea3SLzsieAGhRMV8EHT7rdvuNa/PBc9Ul7fssr/yqWIT8awdiFmgMrvzQza9369WdVOL9p5007
u6B2qYu6XC1j8dyNTckkzrpYUq/gnbREnH3TWXtZ+ml7g0bPSq/pFP2l1d0XQ8c5OjrDZ6W8fIde
3UflNLURgCHGc8tGSzGxJMUnjqUa9Kl5dgfe4hnRURPB96TXP40EP8PVu1nKifpGx34zO/Yabggz
EEO/+dWsh4YRpNt48H4YdNBhuVcvY7bpNsccFAInM1pFkQ5rm5sKwXXbLMVTMRUhlQ+8HBh6Zq6I
YYrxzetreV58NW5MLQGvZVY+ThtySBEuVEwbWEi+Sa2Pt6qsEjZL5MT2WKOwHmPjZzYKuYPGx4vU
ulvLeBiHDKulPmj5HhJK1dlTIeaQmFMyfUUNP/mL/0cSiPZk8Xcj2fB5Smg6A0XUMYMv0gHoXvWx
fUlzNw47GTwNlS223Wgh+E7dCLyk3QNxN26IGsYFpuYvjg5ro1rd2vO/zdduVe/7Rn6PkqbW4GLi
Dz45XWKtHYIwjHhH8hvmSE74XM4dBf6Qi6ylisPmwewNn8eG3IF0IyIwrb6BEW4yqSkQeFblks5v
zUS852CPXYDn1ZVzQKthYKMZ/IC61GomBy0srtAP8NWke2E1drHF4WMnUccnP5wWw1DmL/As3GIQ
NWDSDJ2gUGdIZUOmsIp774iuQTL3/e/BhssEcVtmQMZctl+klqE6eIhjdwLIiwGPp+EITWGQDD6B
iTEhkYwKnXwYvsiUwm5mhAhWVZhDpKROZHLMXGINRFvOZDYyPAWAGbaaXqorkWptzcXX06sgfKNO
VcWhnWN19RzfPWtwn9gqQo9CGFzfEhZYDp7B+T6JTq1jBzsZhjNnZfhdzywDh7FysHG6HuMUkHBk
2mYJZYTMgqF/TaoBPM0BycCfj9gG0QjrgVwPoIQVihxIRrUE4INZNGDH62Qeuoeb3s/fZJ8BXG46
1tLGWkBCujLj/1B1h23eQP5QotdZjD4Xv56eqNAIss+yZ+xhukG3CSrwqj1IgY1L+uiVhhq0rMNn
HgL5XMaz36bJGNaq7s69NbcEtnGan3MlNV67NDgH+EdCN8nUHnhXGsZsAf9oA7+JpkGUr6wnsXcM
D/sL4C5/1Y7JEGUDelPPytZ1rY0/Hd/e3RlUjfRXlfp2bD1947v46QGnZE9s5fGJxI+N+eKSb9rV
VdNubYu2LbOMu2CAzBHcwlldaaJlKKYlhhPmqmrf+UO9ETlYQcXJGOHehg14xQ7LCd6+ahBY5pWB
qr/MfaiPSts90H1R67TuJiXNtstl8pgXOY34iJukuMF7b7atKKywd5Jly+Ol3dkjulwSz/KBG4IS
d3OP3rQxbiUp9j2RRvVtZQtEz8Zu5Fmbev0q+nx8GvuioNfI9Rux4TlBbXIe0fVsBCUwWtq98jor
8pt4GXaL9X8beuCvmjmeCU0Mw0gArQAKiqPJKqN2FsuLFajKR/Wt8RBIaZd2aHfUm6D/EJzloK/1
BKCW4LuN+kz8Z/oD0dw6xQaU0POBrCSoWFJJeKb+bXrxpTcn/TsuGnvtJk66r4TlfaOWJG9Z0nR4
SbMJRBPAc0IppmvuE0/oa4Pzu0WHyWd9hS0oWNi3swBST/vyFCwmruyA56PVcXuMelvLcLLm/osT
Tq4x1U4n9u9ZIXubmOaAssan7xKgS5YS+w+fJH5XfKivGGHze2f6HIRDHjzcNP4WIi6i/JiAH2MD
EvBz02L4kZvIhKZpZM9aauLkqtPbYC/csqW1H2TxOaQDzvmab9hPezxaEyCOACu3kaXueZiSCzop
R1hKC1NMZmSV5cFo7OVDSx5EF2dZoqLXxanxJwKuXTlGTqLfEuzRtI38bdHvXeq2IeMCGWJYE6XU
nojuMQaQFZZv13nqB8ySKGVsCG1DIn7muh2r5zou3woJPcp3X5kl/1cGBIZXwnK7VasmdJ0BgKNK
XnA9kzTwHn2bGK5BUD8VM0mHeu7fXV+AmaQeJaNV7sxg/GLMDTuWlae1G79phrSjWnMZYTUFDSaW
hjfdLonGEHNeNwAy9y0r48iK+HjUayl3E/zsxkLKm1sQLEaxpQz5jA3vD+E2Bj7spwRS2qvm6YpV
HzWVD5hUXMGqkivdNrOrhZCAovIdaOI5B/xO2CrCu4xwT81rYG5YyTz+xdz6DLXuM2lIOGgkigb+
fVaf4f1xYQ7KDjoSvA1OS+dIzD/FZ54wf/OLHbiTDdnjrcSWxGa/K3QsLB7LW+kjayKOUxCIZlfP
cbF1IPWu2sJ7aRfYjgmz/xpDy6gr7i4i+6jw2ASDMdhpzAg1c96ZbJBEADHmlVES6Nf82LvIUu9D
bLvGKkfPOrgGCHzdo+bpZ4F/rrWLY6+IodT2f450ttgmqo0VA3Ls8BPifdcjNjwYGyjI2n9EpfTq
xvU1fgf47dau0xeMSFWm24xXbTdy8w4DDt6vQ5zaMCkrp2P5eW7/BXD5wkHvwGMI5ldwnInU4qYy
N62ZGrv/9zc9+cc3ldTcgnrtb5Ikrk4eMwskBaPfN9YjiyXGzxKYis7CsGtmti62FmHv8wDu3E6z
MZqyQKHc5l1gR4oC57UDNL/tMcHsbbPA1GR4+W8a1ISVEXmZUeb6VrZlQjuXqQsISHMfmHOz7twu
3cQK4g2BPRXJh0Fy9Bv3K1Bl+viqvAhhyNjIJC9uE7wTXB5dXx81VN4nNdBepxyJABv99lmAXsST
rowjGeSWy73HJsnXyiw3mnK9ePPH5a+btQlfTG59x27qkNhAdoiKbHHelibxfKwVUj+msWndIZ/L
f0VV9xfptXGxc3UgooZG/rydNVpBI7aOQCmKuztiGNcrvNpWg3RF9y82ZSvU62NBARUvBG4omm2w
rlMAmRoIOCb6+DHbMEEEdjas5WSmtriSzV3KtKhoauNmlL7aWHkP9al38CQrzK/U6gQZ4r61b9Zk
BldJ5/4e5CPYwnLsAPvOhXnCL+6T1AKby7WnbzhfuUCa2TrYru/vnUKJ35FT+jUepftdgXg++bbj
7RsExFNmNv9aM55FNAZQwLygoVJvawyGOVgj9D8SVqRZ2+PSwNVYNxOj12puzUNRWR6pCLQfXyAU
LnXjpJFVDY9NB11Hqd+ySYyNj3xERPLZo+pQ8BvUtGurVD54rATVLB9KA4spdf2J/uJbusgo4LLr
BTx8783fGbjRm4bxiElK5ujR6LGpemXR3MFUgXc/iibHqcPxjA5AGf7LUp3PvLYee+z9YNPHSuyJ
IPxyN2i/MhiHv14AeMPI0mwHL++OI/wy5APTnjF/uuJRkGTOx6hx8MccLacEN/COTSU0ks7j/ChT
fzm5cz69ezF0iC5ofoBovzPkRDSI+/J5aCax1rEcHcdgKllTVvWiokUpxPPU5G4QKgE9toa5/Nmm
TrtzrVJ+IGF5zVom4NZXhWuKx1lYbxugC48V1aWUB94/uM0wk3Jo8ij+SHvccGWu4h2FTfmUlVZ1
U3VB08o7ZjwjDRT/lhKzJtoeqBe9tiCkIrNkCYu0NFbBIkQZR0uz/bDp2n+OycbKbmrSF82DFVHz
Dzedxy4of56pMVVCt+70H9II6iubWHBsZ065SXqs+HjM1b5glBx6ncFiJSpF/CxTHhp2qp+LeZne
GFpqXPGioLvCb2AbSGp2nGlncjgN0C6grUFa8fg8aHLUZX9eTVZ0RhElB2xX90DIGDXZSNKL41bZ
tcSd+aIPnTqnZhOvWQhT0d4hmOLmJ6QF92exsGEVnvc78h/eDm5Zb9kcVP7mbKhnN0Cc7AjRj3cI
cRUlBHaFpvOdf47tFh/sjZabvMNR0qbFU1PHwwY/SbKCl/BbFJ5GqMrT9n1gYJscCA5W7DNnxKE3
N/ZFLPsgMfqz5/Jq4whpcT4Xoy1+EknaC1oFeHTyvsUI4Sxn+OOg6E3VOg1ksjE8EqezgmHXyiJ5
wXFDfCaf+jkivFHuGf9/9wPnCLy/MeLOWUvBblVvbDfdMlnfaTw2oY2M8I/hJUG7SkRoIu1f1Q/2
eqyXa20lV4l6FGZg6q5OWdg7L9OASFOMh3pJ8rEZ2zVJn4mMVu3swXJde6D251YrnwL65GIlDNIH
edUeLSAUa2Ba1HVAusM2SeFXkshj+hMQpylmfJzMOULlLtqT1eQn04rNIz0l+NzSiDF22trVU3Di
AlkCBwTsinJOsi9nlRk5Npfuxsi/sFv+19vFa+ya3CIyp2svsu8uGIkflrs0AfFrBsXZ9zjHltxl
v1MhT1rgede0HZvNlC/BJQDWdCg6ahiRlX5o2+nJylBWrTJmQOFBOSU8zkxAg0gN4X6GQisYJRfA
qAwTYZcttd9A8bWocLBYQVJjdEE0fBqxgWOS4wEp8bqbOItgiRPXeM1q+a7rzvtopl84ey9lA9+Z
PCza8JIqlgfG/3yfyrVCieXbs67zYntRHNgvqpzTHctdIHy5tr/XCEmwQME6wjVwI6pOM9S4+sIB
1LJnyL+FEwlUACFaz+3zrRU7PiZLw24jMD2Mpb1SHVoTEAaROv2LzSMVIwkebdl/JpCet4mbI92q
qctOqRb80MXF/Jb98gstWCEFDy8e5IVQl93ADazQr/O6+xpw1AI5xmxty/QdmlkD+RGqelPLcu2o
4QaJkmAZ5cJERAKrpWdsmopGAxJHu0Wo+Z3m8oeTuWIbYXthWdG/zjU/wXu/QAn8Be1xAgb4URTD
O4vyPtWARSxeWG9aagMLn7w7jEAqgnF510bnZrWESVrqQ2w9x1YnHi8b7gLYnSSPA/GWPxKdJfDS
GHTbaqmEA0J5Os7zyIYPmJakuyqcCzrzzNaEPQCM/TY/bI5S+9I15KdGV1u9DV5Zgcr+9gAwoN4+
TAENEbhGap/T/zg6r+XGkSyIflFFAAX/Su8livIvCEktwbuCK+Dr53D2aSNmt4dNAmXyZp5MwIh6
xiO4PQwUFa55MfFXc7uAYYFQGOacAfU6qXDjB028dS31aIMrwjtvx7vQd/XBMV3kAs9ENoe3+NAX
Q7/uhj59yTPfRffmwB0BIl40Fga63mI7yRsL/TFm/op80/yIOHoWbf4zlNXwM8Za7RwZUxSRwVqr
9Y83CMq6kM6xeQcTB7ho+PUgLc/OaK64h9nfCANX4bp5hd7vjTtTzNcxLoJHOFzUxbrCfg5JIbxb
quFFSUZ5uWffF2bmlfewJbkzgGwQun0U9XAEFK1UlB6N2P+9XwNXBtjy9UDv1Wnyy/Kp7jTyW0mA
LaomvBMlNWkUCxjKrTY8O//06N3CABSXZ7I49fZjkDECj6WuH224j4xiJKPqeAQfoc8xDwGlf8wY
vRymj09lYClytaxF+p557Yc3mzb1eTDFMxDT6DHJKTeZ6XKCdJZQVbzNVBsVEZyk42rGvrJIROY9
Oq3uNzWsl00FEg0we5M/Vaa+porgnGQ2Rhqq25QRo22lGkJvHbWHqUusvXd9Y0GkQ21iwp6I6QEe
DEmsB/fkOL2ZYyMfI7PBYMt7tRhcikaMBEmdZOmpprONTtim3GLvIq+kvIPlxl/J2D/N3INcUSom
PH6Iz8UY+fr7SzV156CFiGM50weKGMQCWe6agKqsstHBuqRL7AHqTsEUeLKWSGL+xhCxuQJ5c2sp
29iQfOQuKsgroMDRSUaUWNNAQAJ6/C2NqbiQDORO4WWXmvs+h04DlcvMR8AONI2f2lldugAoTT4W
7EzkMFwRP2mPfUXkEbDwkPNZ7qhul3BZ4vGyHyhRTpadBLXC9THl7U04/5KUQzkvX2qvZzjkq7Mo
SSTgZC4BGKCu2cx+1+k9oQnwn7IUm7MXPci7pMrcq1U5lF2Ybrx3fAcuvt+xfWjn5khOk7XN9ua2
4iydEYRZLwOeEMgN9ZiSjjVwj5oTqXTyGy9tzb0RDFW90K7NNULN7KXVDzB6LDDsbGsbJX6dAJhb
NtaEgbi+DyXDOTkYDSY0m3PBUt0L+FQe7RLf4zHpapP80T3U58Rvc+S7m7aJicQKDgxbuiONbaab
34j0IbNVGHU9ttEnC7fjRjaqWw93DghxhM+G3rpDL+CJuk29NWUEKquD+lz1sOArLM9A48Es4Ik/
OCPSJc7Rk5elGiheBbuSvQr+1JNfm18YUvhDchxWWrVYgS27PZrltKMcvuGEWb5SFqm+QyuBQmvs
4ANvHYpZtlVUEzig9HWscggpYYRL2XKgXTTMm2eXGL+d6nyl8s45jmX/V7gESmF3bbLCISbcfpuu
IChKdxm2Uc9f9oZfUU/ojAypMnIMTYe/wOAqTqMJ/iHDIuRK/Oea23F5ZJD7EleiWUemz70o7+DW
UpUwKfloV+zWkKnpXc/HGplp8pe8vWINVTpeObMW3+59F3PykEF75nbLAFUOC1fefidDxqJcUydW
c3dySjEuuwE/hq1nf5OVBP+ySferKuB1hfB2UXjmNr2OJDwrumpyzAVfvkH1VMTTHGN7tEEUCO0d
fUp6DpYyjFUpB71VtG9zLMekOQ/kDGZzvOMVsagxuuVSapFbJ5WCSEaxt3kRY69PsPMQ/4vgs22G
jyhMaUhyog9Pj++NCfbQaLl8lNJHiqkpUKmdEa8gTfdHg+zIIkv757gYQo4Xkfvq1ezfzUygLb23
eg736Z/E9hlIZtdZUrxTw0DcVoEwsUlzYnKE0qJveR64W75DbGlO/RYOPWengvJe6m5XyWQRuCJd
Ascn9Xb9WNtPwrLEAXh0+d5WIOAs+4Hk0ndtYLD0SJjXvS0O3MmcjTWYr1Hm3dq2dh6LxkzR3UV1
awKK5pvC+6ds8U/3icR35ZDrdKotKQ69pwtgaxhKrFs7rNaCE849RhTsUtu1yOvJfAWJivGjlXpL
aVAjRgI4XoIBAHYjBUqKi9I1NObDRDzpHNLwxAF2gDoTuGKdt+lrh/d/GacN+1I9ZZexK8gZeHCX
0jjmxw1SWtTt8MUIST87wt3drR4rqmQyFM30pXKAI0WAmRnUhZ/FJAH0Dem71QokoZJUGqjV26j0
TYZEGfL4xjZYPnhR/tZJ0N9xhCBUlAcbmCvS9PhRTTPsAjg6NOzh6Xmw5PvkFjtRtvgn6MNrMkAr
1CiQtDSArXkzNonZ+jR7zJEZwOhBUtNErx82nwa1m0osKjLFQ8EHnNBknaThOKq3E05GRNhV7r+G
XnMdLaDP2HhjMA4JdUFc6y4oK7dszC5DUGy6yjmgWB3GyqR3oqa2QW95FQBJzhs3gIgwPDWAKOqa
iheTbMNAxFtgcMI1xU2TkTYWEV7QwSTQl1f6xU56g8W2ojIuOE4RH7R3cPcRI3YMuTOy+GDVhDT6
aj5C63qc/Pm5Iz4snGlHlcZ3w7V+QU/XI/3oj460dzEaUIqhcTa9ZefmZ5vG6L4DSe+ZTyYLMNBp
x+RlDovn3nqazeGZ7CGcEOPHSKqvuDW3bWSsJ5veWygKSXsWdxgzNT/mTMNTbJBIx1NHpTytXxsc
GUu4kwsdYUsn8qPi+rGCLTUZp3bEfGP5GMltvMzTwgChbukrI/3FWPNjdsMhtIwHp+ToELtHZdIw
0XE3wiRQelg8ybGbd7cgjUeQWFaWugq/3ErA4QFICApxAMtNZCSZ12meb/82OfgxXXhNg1zl6rfg
t+vtlsO9txlmaE2e+dgXcmNFaE92tIStho+yPXCG3DnOreQfDVhLc09yaSpJ1OJqLlOeWpjxKyPG
wQkYOha/w2R/07j2pnikFxQ47HEeYwPGJazybBs43QGL1hcTJ3w5I2UAPucfzViJey4BbAJqKymB
dAXVox9j+Itjip8M4DzNGK8SiwGZRyYvIDwY4TsO3kJcjHmqH1357bYEQ835bEDp09VVwftPRX5Q
YbIPTOfBy7pTVtcPw1Sv0LUWUe68RTNfYaCjp6mQtyZk6VfedDam+ZVKs2VGjHpFQlQtSPOTHPQo
fWTAS5j6u0r1PmFq4FQbIOY78NCnlvy0pFWnzZHoxp+Rhxu8+D+t4Y//b4luvNdCBeuOcnCFYtsO
DxaZDFCk9Bu4pwKeMzMqqjUkWfh4Y9Dwew/xB8jpC6T98zjfaqYOjeZLmZGFJw83DhpVWgI0jdc2
d/uoosMDJyEYuk1MpM8vv9Ih4bwYbOuWKSnm3sRNYTPRPI9op8BfOBlY/oK9QxOAzKNnOpmBroNg
jPiULpt39U0wjPt6vCuS6uyZ7VqnzFQ0yzsXS1w843LyP11HbBRlIYAb+Z3pL0LvQ01Z2cLey9Ek
LEwkwiMbJRFu8N2xGAx5+U2c7t11DJb+OyacEGg/FdtkuGHR/lCkShz6zjzn3cQL1VH6i/hyCYsS
v/VfGb7T4WhR6X5P/5v9XvfdvqzVMemmbl2DT59iDOfAK0/2CAwgZcJd6WNsYnaSnf/UJ685htbZ
Gr5ptTuCAmGY6Vfueq4xL5YGw5B4Vzc5LZIxhqpga1CbMFDE2ztYGwAfv8P+x1aNdZ7x20fryqUM
IEk0ekt6bGuN2St9pe9+GLxSnfXXp267HgEAzEKy0HPnC3PNPp49DgmOhciXm5aOL7sZ/rEYUIkb
bKnLIpv3L3XxQVGIiUK6apjUDYbaKE4bqvr//T3MjYJJSbI6L9/txmu+SYR+BY61biNivYFqb47T
Xp222E+AfipE4z7174Tzf2PrMDfo8l0JHgdBlSIY1hoqaKihuJqxjSqbHQqfAFoWDTuhCOdTnqvG
p9oAmcK5da0ZprYFmb4x3pN3XVOxAhDIXSkSWXmVbUXdmmy3uG1xycTd9Ky8HNKNOE+e/afp1a0o
EhsS0GXD7KxNw9/01NGN0XQwPEKIfVtdi7HBI8J5gx/TsW5O8CaYbwFGWne9cVbqaeKNLLRNipug
o3K8ZeNC7Juss8e/r07FKzBeDOnKW1HtcCHjegrwkhVOcp7Z4BgoLLsW8oJtbufc3rc4IBj1t9fC
g/ziNvPeUeV30utz4/rN0kzHk7AJ4PjVt8bQtZaC3EvZfDVZdup6hk2eTxtSGJT4A/s9sXeKbZiA
JjKGBGtw2aId21VvOnT1snKps2VujidhnznmWzuXZz3Wb3XKjmqIa5y3Z0PrbxEWu4TIoM/a2NGd
alTRQ4GpasqzRzOb2HBKQhnW1pvlRfvFe++4j2HcPMqq2fuUEjRJdksJkFQp1vDU/JJJtUeyBX0d
8xxxHLsEQ39kQvbda69elUMplyrzXsy0/ECHYCzWu/a+Se18ZVX5X9f7R6/rVoFDDFoQ6GhteHJ1
4m5jtx0IZWS7Ig2o0Um/spkZuKiwLfQkVlXpgoqSw91yvyHzidyWD8xg43GmwRlYYzqyRkl9Uvex
dBjEM2+L82IV7j7mK/D69tUo+19BNMywUFGipn1Omc3SWrljnr1qLAPL93zkdBUvcguLQ+x4h2Bg
R+8sYxc6rrNKhmENBfMffkKOWGSaI3bw2bkTKWtGM1L8SU1qIonMSzjNe99gQUD8SrGRhnb6zIXZ
WAZEyWMi9WGDasdo6nWooj2r1ZejKeOTvMYDodJKFFxmxmpPgmKPrLkFzP3WJVAyEd7V0g1Cd+nj
nWgd69fPcHEV4U0bxbot5k1Doa1nudjWoG7PQ8mgIP1n46alSDGEKRJTwAJr89oMRUeMUtCyhxeS
Tg1vO461u4xcEJ4QijDrmdmS1whGUHcYXfvbwDSwtC2e3tpkl4VKzYlLbvVEZ/YQRT+USm2gtbO0
YF6WraKYukS9y8sX0CTPdosKNcUnGgK22BXcdauTf1hRcHA53qfp2Kc7uXc500FK+N9cjLPBeU/T
jIj6YuTtI6gD/ksqscmpwxyVLIVZvxm9AKhlrfausl5G7mOLtmk/rR4mnVl9mIH34ab1zqnnA35V
fhTKlhbaNp8r2bxqq17CqAE04d3zsT6ADSNGV5O5CDGC+Uc1Gf6i75j7W9ngUAnAca3wlLtxAYSc
/ABModdSW50Yf5a2YP+ROygYZeT5pmnLP/JhL52kb2IK3pJRkN5QbJpthZ5jIetRzZGl7VG79xpN
78nqbFCc9zSNf6wcuZrH7pNw+FmHxBraoi/PY1ytSireusLfOsJbNQ1G7si+lIP/Ck3uUyX9dfQY
OBmZ+OWCRnnj3QvotltbweCPJ+hX3hGO8Rd3VGup8Zov+zp/Y1YBbC6dGZgBbYSfv9R5/13ACUfI
XERaPCBRVlc3sFb53WXco0ZxeBtZPcfS2CjXXOYBwWxfHLs644GoVhTNvLtTcRjb8aAzzpPJBwW6
H6kdLp3J2UmC5qGVbe49mpHPCAIbAU2tVzv97djpKzI+RqqXdQHyICi/AmYVqe1/ti0zmLmy/6rK
BpJpM26an+oJ2gOEa4ugqsI3kmDXVJO9LBr/5GP7kFhxVlDyd1S/MfaOvkuTY0vfnYoupYgbw844
rUfOEH5CMEvAl0lZeMCwMMlgSwjvGiV0OVFEL2YcHYJkevUrYPsxr2X0ywnxIZ2ig01TsZvbPy1M
J0n9H55OFKgqJisLojaLuNmGm9SM6RGok13qm/sy9g+FrsYNlYSYZpkz+vnGp6S7s+Rjz37gu1hn
NMezGtFrnfbFT02LlSWjf4Vn/iknW3W1IODs9/2zSQMv1fZ3ZHfxXPrmvHS86VF31cbK8197pjys
68xDKpyHIBfD2vHmh8kDUBe3/btH583OB6e5AKF0EmP8FdjtzZuaN5Sb38HzSNpW02sQGc4yJszg
9hZQCfcCN/FJ5BKuFDixRYFxfTEQfUTjsjeVAZ6S7co5GJkN8EP4Pi4n6WyyLPKXRWdw4xoezGTE
3Rbff0huPUUf3hDZj8zDTraRcJeL3kipIiL5FMqNEG9yn+uV5+fvfHnAT9sKk30dcKUNHHK9wU+p
kx0NH+c+U68dlqZGF5gyOucTDNC9hJG/pjB/qOyUK1+IkxHrN4BfCcFXdbGHiZpq7CKQja9p5DzY
pCSRb9dlbx7DIV7BJzyqgu8MzZzRtYulqZ/f4WR1XModTuxwC/IsepkcVGm419EmDTFcRYYCSOkf
/YhwkZ/uoO1fYLfs7RCRzW3B4TGR0VO2Ilv+HRTzH9fH32aKz21J5Cql6paleDiX5fCC76BbjLzA
i8HznV2fTS2WU6QcLE72gPHDH3aNhecJ+pushs8uzw8itGA1Zhih7/4+x9kH1MeJiVwggzwUQLGj
3PGmIBfhHfhUmQs6QnBowizl4q1qXyXVKkVZfYGuo1fj0UWQU22IsOiStEFRWhi+1ltGAkubHsK2
z88Mb08Zuf0sT2/NIP/C1iUqT/4jzLYSDyTJGTgtWBYGlKO42KYxBXmNe7aMYW27JsUsBK3qan5y
kuGaoaRDHlhkI/665MIAcyNQF92GIB/hoTHk2ws9SAuDvzUFAShUuMVQGxu2ry+vSAhgtaBPOfgV
obu7l7d0BaHMtL6huzxMMSNzHxRfVm8i5lOxxNwE2SPsixXwEq6s8Ujo40d5kGHzahP5/qpmPaM7
ZcmknRNjYnzR/rMb7ndbVjFv9veMl/MDNJT3+K7vtNzZkbYWLiXa3rhtS72QdrNLzJk9tN11QQgf
mvwat9lS9t+hJx8ZL3Aa4cvAaR13/b6OcVcQWal8pnV9uJ7JwyTR/J2GDeYhuryo0w2dbM2I+lLx
Cel8OxfwEJmBr5TD8tLMw1OeySezNvVitOufzgJ5D+7SapgMy/k9trFjIQWlBkd2AEb7KihxhjqI
iMKHJDE9mykmBTuKmBATdzZ19iObnupDDaPaX/XgGSODWz0+vgC2IH7RdTHjcQQhybQXkI2IfxuX
rwI3CK/neKFq6UjjFs5M/JN4mRdTXK7tOlkCs1jPWfsgMbOy272o0WbjxJaLsV164tbTCYK/hy+S
yChhO8o3KDt+Gfh+qwiYfpVfuhBXTOYv0jpdB6JnaqDG8+w6sDH6JywpK5yw24FUL31E3GbjXdD6
v73p613rlx8Ixg8SOl1qRj+Jl9wHtXdhZ04pVnfG98Q03m0vfQUcmC1qi/Y25KGVn9aPZSZPWRI/
tyGHiJShzdl2pwMyMqiK8bH2xb6v4mMpCGhS7dSAy+ELTT9cj9by2Z/2tZ8neGdMtMYOs96kg39D
NRJyMdn24mx4N3B8uarPj8WQvyrJKTiMGD6S1T44APmMeHxjoQWUE9kny+aLoUSPG6gvnisU3aXr
2ryL1ErG4uQ45apQxdm08RSkzS517nGcQIEoZ/ZdyOxtDo23yMLAmgg1A8Mjv1FN8jw2vKCSPnBO
aCQRNHMLJ0zSx8BSr21CVpEG3ZtMOns1kvlRIrza3FOGhnZi2/OD9YxV7zzV5Udn8k5iDn6gHeCV
GMk2HtHuMK6e4lmAoBbBviznkLhiesRdBUJoCrbwJh7oY/vX897xAdjnIP5wJsjay1C3L13NXS2t
xpFSqoYrFxEWn1KkokGRgaawcQUf3kCD0db8ourgZa6aW+z4ZMEpE29Gjj5GS8UIDUmrzm2WIQrM
kjLwcUF7EG/IgAqSgws6OY3ZrLuYdWgyH0mW7aPCe8JrlfG6q4Ftg/4rq/Nvfh8ea8N4l8zSRxdX
CeetJfWTz5ZlMN62Gs1tJngnfXR/7cyXsY1/ZWd+M0B1EB9A7rsObFCy/BgnNdD8fCrXSRqVu8zH
hjfq8C9LkP1ikPmsMkjuYeAeJe18SW09DjAfMwS+2Hd+S9q7GT49Tq3HWHpw+lPAySbEjJyr+JFS
35eEJsMk4YPYHUIOZVxPvutfnATHEcj6CVthejbL4jK6wDKKIqTnl24HMLlyEsUSrPo/rs93GDeF
aiQuHj1OK81cL0c9f3psA2RCL5RunnVi7Y20fq8M+pmBRzzjXKM9O7qaFU3IrYT3ZzpvwvFudiTW
2iygqwYUfyvwq2Z9DXx5qe7vTpNwSsZtjZ8pYVweKCdBjA7v5u1NOnm3mJn8Kpqy29zwK8a5+TCG
HF6C/GpP1FNYzVYjgDvMn1eEsvGA/h9Gy91PM2B/15lvrY0MOpaBcK5Fx9AdlkikJoZyZvSYdsHz
5HfvRTex4NdH3VfHaLa/Gvh00JznRe7bX67CmWDCriusfi/DYdPa7o6CifXkgFsV08PkO1eLf66J
IweJvy6r7AkX0J0JSdxi8tc9BwrPTA7JqFetlf5GErGJyyesixiKbkxxLiQB+eTrsd/0NsRh38HC
In7ITLz5rExUKLr+RlXjE0V7OPkFu5tBUQ0KiftCWOHDNsLPILO/+6z857fqoljSGJaSupvtINrg
NV1TbPdcAoYCn+myKxjeKXa50ftOfc5VTw0PeczcKZ8Hgb8Rdnpjhldc8Ne8H+EnWw3WrY701yCO
EQdLKhFWxtCBShlOtEevyCWdstBee7V1cLrqFuIaXjYDOrzsT1483YKuqRgjqHfmaBNI3OnijgVe
Z5lua78ksYI0WdBAwsw72+CYRD8fB2NZN0i79rCP+/rbjHBfZNJ+aC2SKUkIKcFTJQHSRKxKMicl
weqx0DvsJ1w2ydxzrf8BZfrsTFQqDWCuGCWpW0onzYLUKY50BWt5DvQba/1HJhMHhYk4pVLVJS5B
Ck7FcwWKCxIUsXsB9Hjw2p/+HiWVbvEqM1o5TGNlDdA0nBk6q/kK/PLNLTQJHX0kcYV3l35ZKH/L
wvMPlieJH/NlGfdDh5TsUB7SqO3llyaArV5z/Gi6iNBz57zZ97tHbPr/ROldui7byZLCrdw18Vno
qxLJq9Haz7FRnl2gj9gJ1F8wZduuJTvtG1SRuY0EN8ComdhBDF2bNo+R7TxUW6Oz7K0qAIUE48zB
mzdWNquh1v2dWKunl8TLvy2neKjbWS/nVOqVYfSs0pY+Jm52ilO5JN3z5CCVIse3sJKncF8N5mtQ
1PcN8AAZ6Fza/lc1IJ1jiqcjHWVHRGfVcFXKi9cKoBrr66tok50cK4xO+gWb58fcjT/dHL+qEAAV
TZwygRZHj+e+5ZCzIHjpIA1AE+6m/gzl7T2OGrBj9ufgxqe4SS7gbohIM2lWfXRk8PJF99uqxCls
JmznEFDXpo3HALT3OYu6LZC3w2gNWxgR59mY9ti6vhu0Q3paJKy58TfiesQsxaGz1zm1ofr1OeBU
d9UqNub3pNF/CnXzzlQOOE0k6QCagbdkDrMV2PmNUuO176hn4OySU5sa4wt1HjsvveR2D36gPuAb
2Iwmspk9oXtxRZWJcYnoJwpUjvejDdgOjYvuKUbJq3UYjuvcqBZi9o6pWe1GusjFXOzDxn6ubdYs
G2mzVbS/CWpUc/VcaZbroGGM2W8jH76n4BS7h8iwLrrgE0LAiYZt4NoWuTeOwlRxhx0yNXDNceSV
VxTjLsbB20WG+RdVBq133lZkch0L90Dn+gGvxCo1yuPsNj/oAlv4TnsZQKzIygQrrsVHST0mR+OI
ti+wOi6bqRrPo4pQK0bYDgcxlFy4VYNBfijr+qTiNF3C1p92YwByadAnwO3Lyi5+MLKujFq/UlE0
7QJXP9B7QGARs0BDQqmopgOXvpXr1VQ/3zmg5akVpClEl/fHYSCJGVsGzYVl/+byCnFTIhHDOB6d
wWKpgtu+Ku8+2BlOL8MTrDCdREsY8LjjVy7KEQKadaF8ZJcXfXyjZ/PFwyY/uDXZdsu4SBViQXLp
14rQIILJfEqJFtCuRJ1AtSvaKV6lViM4z/juIdCUHaZD8K7Nsibgdm+GmK9ilO/VWL7iBQIwFYyP
ePA7bAXJje5IHHJiWurG09hCBTd1rCoGlUQtFOuo8IEFe2vS5asQo8iKIMjOENFjQKaZWkEKXbBa
NOG+SMA2lvNB+uauG7tbknlLEeSc/jgOGcWzhiJk9+k3p2BGcO5GwnoMu74mKMN33CX/9yzwiEWR
s8i86VKC6oeP28IK5Qg1pFcv5Wyg5S104YO1FMNadBFSubtMCJVmhAOYd5IvobmvNtNtMwOQC/tv
arI2YxCdhio7a1xwvDNH+kH/QUXKuAi3F8O3zsiu7+Qrz2lPE+DcdANC5WCseKq4lhNvCGp1JZNw
GNV4FC4pWqX03v1/qDSg87gdEFSAklLk4YmA2HsThOOSVRBkBtEUL1fvBT1L9YjTB+3qDVjsWzhx
tSr5z5IsAs6RfvoaeyZTHdqdjYvepfwcl0cGRa9riFzim9iYBgKFO17pJNy7MWkfXZoYL/p/jknJ
Wpxrbxl0PZGneIi3rBxnkxc8qMtjmSd8EkizfsF+Y5Utie+h/Z6d5t/9xTB7+Ad2mkG+E/mNMy9T
wba6MDRgnGvL7oHmPcjpzZgf0gKwlgNm7Rg0brpJKbvgLE0V9miIg6Irdp8GzjNOC7iUtYVhTFfH
ScCPi6oGZPJ4QUGA2jSQ2dRvQ0q4xR/x7aasvphCa9R8txtuvsyA+oe4DZ+MSHh81TmLOQONZ99k
oybRDVDCghNMAOctr+4GF0VrDtIyH2ExJRhIdddXz41s7W00YUdNlYbFExLNg3S9wAQGV4IUJsHb
bGdbTBqk5x0a08YYwbrEG49RpuWu3lSeWpbUKlOvBHmD+tonSX0tzMZmaygzW/so4FwfyPdHHEsm
/n/aDslF5yfcuJ+1iI5WmBxsQ762RrYafGoyKagpZPg4yWEZ2+UiE+HOvz+6yh1PLGF7O69e/NSu
ljXkBBxdR1EAkMDBHNTGD9rzU4jttIzsXR7SKQTKNV0Env9vwl4TEAdbpXP8QdQPGo753WhwF+lE
hNYe+pMtGpTgmPC2IoPE/96jlsChX5VuAC4eRuR+Dj4gES25e9l1d60zB5Uhok6rPFpOtKZOj9G4
aTMrp9AvGcyeeYb/NZTOEbj2yUly/DQmplxA3w/hwC1WeGfCPwdhdl9MOBYl3q0FPd6kVigfpnmP
b16p53YgCVDN054U6xOmni0QwHHT5+I6ND1GuY6RXczdp47rhuRfyc01/iil/KdpAFikMv41VPg7
zc4Rhto6y9ULDc8cP9qWe9Mw7owqoApqwFZXQ5IZB/8Lb9Gr0yBjT/OqwB69iMn0FxY1Q617wCiK
d5C3xOqmY3iHWKQd3QkucxYgHZK0L2Qnexw++roClYl5iZDYtuk1FRMU28Nd3MS5AGLBQWJtF969
RFMARkgfhY0P1JubedlyEAUfV56RhCbGjj6GjYYA7NQnV8tJtiGGXLahp7bNH3KV8gjNz7rX+DFL
fFfuQCXRF108mKm8hxrOZF+gEYOpJxjMVUnme78cjgJz9AJQy0cQd3+FT7Vcx7hRDW8czFh9zJfU
qU8uQeo+ItnUOPmnaJlN524LMK/Y6IGLgN/qUxuUH5KS44S8CsiVeps5nPS9GgZu7w8vAUZSTF7j
jR/2KvMOKTsxz03adVuUszNVwn9Go98LI/lLo+IARfEYRdpGJHX2Np2qCxU3T6KFSFL3MPBCdtit
VO6nYWevLZWLxN39U6ucXweJgu/UAB9ssJRGyc4u8tfYMPGHooR4Y3eMJXdrg0dwdssj79jNiTwY
TNy4WlntgjHzFjS8VQsfS+fIeu1b4bdbU3ea2KlYusyNqIU4kiR6q6X9x11XY2NCHmKEuDRDb295
kM9JR+wxbojfJB5t+jMaepdm0glhOLx3nvwWdnjjKXyfKl4Va6jeKZpewj7FH2z5X2Vd7ngR3s2a
3I0LPIH2yHv7Y0oFAt27C3eMjTUcCECjqvvHqGC+EX3Z0vCXrKMU1w4rdL7UIm537qTe6qbnuocB
eepQ0oIMS62EY8vPUx/RXk7cbbaaP2Xp9fwNVTn8iYBAggw5OLKhnn2TGHh0V7BtYa3aDnMl0V82
5h4vQWzVYu0F8dtkiF+PmCo+cphChsr3qTBRFnTx4ZFnZem7P/mCaLeFd1aPZn7FQDFBSGJ1TqSw
zm7FiTtW44Y/al4PnC4Zh/GDea5YOEl8x/K7GHcZiS1DYJjItrZcKW7oLJMiXaVaVkxy1KOSTCu1
6x0ojM/WZk6bgt34RC2JSwcu4DHPPox+eVByVvumxeg8iczams2wL3WojgSHH/DkUZXBmogTx/8r
8/Jn6O4tGBy0hoBtKEpROwqMcm4z/blW+GqEAzPDXnRnEdb7tqDsU5aA7OItIaAr18twP+YcSEDC
T9co4XpMhl9y93YsRg/NuAt11m60b3xEGvV1ppc7pwL1RGxr35KnQD5hmCgnDHgBPS38qzLeIvBn
k0Ldo7HKQdmvJK/lXG7A2361OLxeQi+hC8fGKZLYABUJS41u8SAShSuzQpsbKjotpD5GYFbyXP64
Fp/ZAoUDRPkF4e3V63iRIMYGC6prrr2DwJeZOLu74FxY40MuJ+6N47G1nIsYzP1sOc8+U3Uk+Cim
a45VVc3+N8o7JVuUXC0Zgjecy9tNMcAv8vrpT7npm+ZIg3HNemuM9Nke7lX2EVaXAnoD1cTZwRCk
ENsgf6Wv/D+OzmO5cWQLol+EiIJHbUmCniLlKIkbhNTqBgreu6+fg9m+me43okDUrbyZJ9mAjflM
vkDR+1Qr79mSks/Mfuvz8cUOgzd6ij+RoU6tJedDnVXQvPpdlpe3cpT6AVlOAOLDeNh0YUZAJQ62
xlwYG6Aphu/07aczB68MqdZaeKTeMdFHO4ATF8+hzUMrEhyKilt1yQZlTaQKc8mMaOiV3lcTuO/t
qD68iGlo6NoXnfJn8srtpQiBTuGiAR4wAUWNmwm2KTZfk7s7jb3QAQM8QnywO9NpvkK3fqgx/pea
059aNy8FVpA+6E9OmlZnvVa/ZpTs7IDUgO5pr1Yfcc+a3rRk6jaakO+9Rh0CcGNORPLAmCLMc9TK
g+aUx0LPEbpc957TVxgqYIBewgPAvjEv1Wfj8VWqzPLhVe1zD9w8wKBep/q60yK2X0OPRV9j72c2
fCD6H1Aw27TWEtC6XrknUI4jipf9oaS7jhMZL1htTjiYc4mEApRJtpcg7hE7Csim7LZZ0YgDsdmf
dpTOakoKcvwdu+pichEtkDCYFLj+z42DZaYHsTzI+8xFMJfwH4GdgS5SCx8i00Gi690vCwAQ8Un9
nqXq27G0fU3GBLeqe4aYQ+eTOOJC4jMbdOwejXcJR2OXAWVt+VXgkgHGG9rzIQIBW9UNx0t3M2bn
li5UjkzNj7Gdj0PE+690bxFTuBdN9YY92s8YFD9TX1+JkL/JZFx3g3auh/KlaZ17kkbbMptuGu+A
vAw+0zZ7qhoYNI21IfotoY+Cd4JQmC5KeeK4L62cjm7n0j3mYuaF26RjuAsmZst6qPZ6NF5bZ/xM
GutLIRn3OcifIja+ncy4jFm2MSl1DJPqrjAFhKFxG0hkIeM8s/S8EpLnNixOjPfPfOsuCc7TUM5n
L+leBne81Z39q3A7yLg4xYL7qKSKLxHNs2XZUC+D26BhoeCZRTtNBUEGmGD2+E0EBdpCRlYlnD5V
k+7R/aiLbYmeQk3vI7psRhIfY+rtBmT181Bnn3GS/tGN+BKFHQ01GUFWgD6YRG4BLi2i3kjWBYR2
wqRPiQ5ynJtAuy5sfeu5xSEN1DO2XrklC0eocFbXqJaM0+Jfmzm7zskucTwfbdM4eABdfCuAJ0Ru
MPKFM8U+SKML1LXNOBBkmiIXFwpknbWnyExDgO/Ooce5gVnIenXoP79l5VicszxRh6VQQYji1bCF
vHpWfsxUt5vZAe2ApmBQgom+Gor6N2+670HDUkBX6WtRFGDD4kbi6NPGje1Vnq8X7TOuPLDNwn2R
U1cfwsq58iUhw+b9LMEROtjpn5luogvvqUtnRW59Jnp8IZZ6xflO2rr+AJXi00J3a5z+bljsIoz5
NRyLchHZFuQZ6BNdGTzUoyDOStzAsdwTZ713yE1OF4P/7WgE2sXLgVgLThLCp9wx88kvcfRotATu
q6rM/ABg8cpO3HMftq8gc2Aq6F/acrWo8uIxoGwj7KzpAD5WowOWacGjEBsh0wb1p4Ft57jBx5x4
McoddnvPugeRxOfLqLAIRxxBJwJIr3MLnqrvuJaYXOGEAjyeTcA9jZcssDs/XEAZrFIOVsN3rKAM
7olrTraL4ubKFBTu41Ay5BOfjhzznrA944ICRKFG0+4oc9z2lf3XyoY7p9OfKBSXKoXoVWYpSvtc
PEzWYqvRbp4wVbVExGGphSHfnQF6TeU4ju9W+g5Ga4rqCOUksl5CpdtoQepbIibqRTnuIPC3/qx3
oBa0gjueVmGx5Vm1s8J6IbWONzAO5M4WWHwU7piZUNnCsZYrcybV3FEQidGlP7ez8YMm53uF+JX8
46MY2dvbcXFlaf5SquEANOFjsOJD47W/g5W8J3F7Dir30OOonfvuO56wG3lFDsYYJ+g6pPHdL+ls
JPx70Mxm3/OKJhCE5z1TwQnX513Xqs+uYxMEKkURMSCFYeH0WCEUPZd9u6t6k0SkN4YbKvgyyD/q
poc8ylZlYl7GHA5W42AOWP7SynlxDLflaEUYlyH7fq0s/mhU+xUCo3HNbgBbAjjlccDa1gsPtwcV
OLsqdzdUHZzHhkBZouPDJ7PB69pByTKfOJ5fnYEcC3Ia4mwn/nDxx3ABrH8jnR7jFyeZRtZ+nTjV
P9VwZ4XU5HJ2YSMmYmdjF0a8WS7oSi8uphvDhhxiC3BF/xNW+dWD6zak6QuFg8AlJxOEQQ3itzKs
g5yaDUyFtRYPB/Sc10mJX8MyDx1HCXz3B2Sfvdlp1yQbtvRVXhBiDzoRU9eFEj31xc8QeCQRbAOe
NYigcAYh1tTNxdKji5rSl2jpe7Ad7bw43EPwSt5MoY4xn0y+Rlxp9wPZDzHKq6XY/hXxxcQ+VeHG
G8PJdwpeJEYUPXDGHWwve3L7eqAGq79XmfVKfw6WIxYKaGB8VC8d1+Z6Ts5B3ixG7G7xTxXvSFVg
NtPqxlR7U1oA5obo20RJjQH9laIVgLWxcZjR+ixHPCfcnvpAuhtFsUAQes9UARb7IHPuYTrxA9CV
kQWQ+LNNNr/FiPS4Agj0MIYn/UHDTgUontwJNgd/GEKGT4vsUSywh+U27eQWLdg64iFzgoNZXeFN
yrhTq671R0HBT5A8uVV7b4L8IwbAnAvx1MSSqF55EUqA+zJvQ1IAMUMGcpLhJ3WTD/S1a5zJ53EE
2IZ2NJI3hRvJ/+2ld6uGQjMxXZQ1c1Aud1Ypj4A2fYMdPjyP0U9M86iKktRuPu658LMzLO1vErMv
IN3x25bcuGOAu33xZZg8g3HHLzxHHnTtCiMbh8yAr4i61oadfT7c9ah9r6p5a07xpzFbeyHyLdet
fU9yp7RLeseccWPpFucy9NYYKGoouUXUoGun1L1MYKj7dBQruuGYonuKQW2NXccURm9VX75BiVjF
I2+0gr03eHbGUai8I5U4uMfOqmXTpLcdbe8MVmuW9p/2WGIhwOkd8JRHgKJlQJhvmKIBzCfJp7Gl
0CmiOQzeermzbdoIQBXZUnDw57vUgHgfcKxOVufH7vy3S5O3yoLAyuTwPqjJJyz7l10UDmTBLjI1
f6DjNBgfoj+al/6rM2r8wnFkMWUJTKFOzB27XTxHJO6MGvGlcQOG1+4xx/KZ5hD6DARMIeVWB1oE
3lxTUGpqLCtJTArGbYJFF4CEgcY7ndyw+NM4M2/mShu2FYspU7M/xlnNcDfdnVNX9DJwHXxiyXB1
IqI5oDG1A4U+ULLgNZGtRMgcdcaDsK1fnDYAaRsC8J30igBv+4Vd7Va22DJdfC6roBA/bo3XKrCt
v6Um6a1Pg98xK6WvGrbEOvVzuwA1Gwt/ya/FeS+B7XGn8w5dPH9NM4bHvtw3Q7PVwQXXdo1iXp6U
lX4kZfqC7+kugAmiMm/MMW33SS8g6PNeFTTYO6AqEqXsTdxHe0dzf70B0IPu9btm8aCMXfJR45Xh
8cSpm0gCO4nOhbgWG4xYN0megp7QDafE0Sl7kv/jKcFr0ObjRkYD2ggAEsBraB5HY15mnOo8TRiw
gNTuEic6pa3zieqO3s+zvNFq/W8s+r/QJoO1bkJ8m13jiDeLHYEj/85LZUXX209OyaiUegDYQ2tM
Vr3q6EpCgNyiHWNWsETqh3P4E+jpH2PJOdih/R2TfsHZb84bVyfrZI3uJTa0fZ+4XyxceUl5DJDT
vsFx3LNrJovRXTSwTH4ysKzMq+Vs/SwQAs5GV71Hafw1WqQSq/TmJg1iSQNRP0akPzIr7+wwebNJ
8BVD+ZVlNg7R5nXqs5PJwmHKu/ewixbN4SRVtI9lvJWTteWU9kNRXILmxjjD5EmTDVTQte6SzbHT
GTKcMl7H2DrW8HpNh0oEcrCE4yRVUrQHwWlZ8QnxlSYDknTUwbruLhitC/+AIFZw0ED+uilCQD9x
06PfOduy241XlgP+SQzuK7VIO0cL7rEU39WM3XdgUTbYCLdehvjT61yf++Ad58A7i59bPWirsew/
uNZSuJPM9dpIDeXL5W3TuR+u0dzakRbkTOXki+qD2Tk5CRjtGC7SWauRabBY2ZpOaeyR5zvfKvDE
6ymDFE3MHPsaSMM5GvejcvDZNpSaSik2wIgedtZz76zClzzmAyy8CS9Xukugv2Ouxm9f34qof9dn
46UX9o3qjG4V5DNNFTMuPbBpa0HIn2QCbGZhfgPYox5twpBoRq1xgQz3rwgMtL8xyS4IqPcqAEoN
ORbBF8mY6zDWHSeeb0FbMZjFam/2+UPOAAOjKYIFFSbDWrijwaxEpRvoyUszw77qI2OvFJDZIfqr
Tc0DbCTmJvvgmC5kefgQvI0eUSd+PCvblCknPX3kkM55b6AtkEwHYN7yMszTDDvQyDq7JivVBix0
58CL/DFJvH+wSHGPz3pk0/6N238IdT+0c3BOLUkogry9WpVNJXGrTtqpwTaniHBbbBCbRmdohKyo
nsOsTP5hYmGrT5xl/nAQGTDNZPMjVVnA5crOmFYZSekTGcQfJ7LCSwcNaNUAQimJJGr1Xp9QfsiE
JoRrUstPNYoN875oz6kjgBs1S1lpm16dejS2AvMJ0khjv3jJwC9zIS9TT6YfXNP+bCx82yRVk0Mv
Yu1bAzi8gz6IKBUi6JR2b17tmHJ77mOOH6rhFyKY/kmy8y+t4kTMREgndBTFL5NFjp6Q+Hzhzo9G
ZfcarCyOzdqm/2ryEryLGetVIsekhbgYmCs7MJJbLeqEg6bgAUw6bU/dBqdzYDoV6oTT+YNs5W0u
0GoTrf4Zukg8JYRE55Ol23DNedrXyC/1pW3QMNYelVn1uhpdid8uVUSQ4tI6kuyj0YFGa+NkYTXc
uBqjPQ+nhKbg6cZ+6t1/Nsbs3q5euBmSe9GsjtVq8GQCKSSd1mVbJFjKSUO7975wJd8w7YpNArpq
bdjOeqnKZaqG25mSy9ak/FE5lMV6wm6AHTDnY6r6VVlhOLJ0/oFrmCbZhMWEavLESJl9e419hMhB
oiPug61kPALPtp6t7pwHOhxfy/0yvfhTdfGxjIK3RBMPWGs+NppN2unfLHKYygbvyUnlH7xWNweb
FuY8daaT9Gl2nRcvJts7BTtAVWcOaLFxK9Qwoav3KatueRO+VwalP6RWdRg6cwOXgTFfaeF9ohl5
XSg98jXLPmmpoBpepGz63KuVYrrTeHUFOlf9gcBtn8F3FEN9heJ6TbjgQZYRCdZ/y/Vjkf0kBi2/
ID4uaWCzGqJmcluU5Q6vD05vPHiZ+Sxs3qBVChqtH/N+rdEpciFGmpNhpAJcFuwL7CowL7Df9vzH
mPsEYj9g6kNrSoWlVzIAdfBw1DpPuQCnmMnQFphchPeOrIOeTCcUAB/QTLWv2RHFIFSgnGRhTs+T
oevbwCiucWodEfgfWjRq51ZnTWDEFn3ESak/h65NC2Ywyo+uK18gjON6nxcOd82PxCOPysIUBSGH
csdG0EhRF5+jlV9S255IBRUQZru7O+o3nWyDISv9KcunGz2P14HSnCzWTpziRNhNth6x+whm98E2
ftPU+GytvPRlQKGb5nJpj5tjVxsPMxUPyI74vNyWRkZcSGMdoe6XTL2NoEEzjfDvGtPHXC0bsXy+
WAMtVjaC4oabJjOlsTVGvJR1TuK7GQHt8WefXC37WRomlMqzrWzMZyfPPgMNoTNN6J9w0kWTMqNb
M+PWynl3MzAQWRj0m9X0v3QnEkI30QnpqA36HesXFp50eoZNwCvV1VeYWw5B2r8J3MtL1jJ1JKb3
BC+spp/H4q2sJlBI+KtbLp8OoMymOjazRZJUnYHh7oSa/5X9dFJzt7fq6sC+5JBb0Qv9pv/qjspF
avZSq9mkGa2rRBen8k8ZZz4eEcIjAVfEcJfhqKUQDlLvXMWXUnr+SKNay8SQ9sQ1Q4gBGdVHJX3P
3GH8YUmjNdDkO+pYmC3YIVrqnGBJOorK+G1rJn9Md9SyJHoxM6DS0jI3boZ+3nHnsTZNWGm7pHW5
AQ79q9ZjAY3CS8QWe1UkvHDnKOJBTBLSsTEEkWZ6w7x4Lui6pJObawOZobVm1zTFLhBSt31kemHT
cE/+xwYcj1WZgoAY/E+j4t1sD3RC5jXJ5XQAoFguG5xEAsTsUqIfS0yY+cPb6CHVDRHT9K4yk5QL
iPzE3MUWqdkiu+24OxH3tD/6Bd0aiJ5l/WDvcrDOOGqmV30Qd3y8+3YmVe849P7YBHVaP4Kg0E0R
rag20WECUMWC2ZB843qKgFrSocYJbPMzEv3DdWi58AbuBGgZhY2KSP4LNyRAGVL2auTFKaSAhAaN
VBuTNx1DAFKEvJgDfWho+PwY1zaXP1bjXZm4v9FSDL91Epz8hf0rGxArEFO+7ALADLb7iGZP2iNz
Hb9k1VwHPo6cFbuI+p1tdN96xeGdajcd8ImvZPjH7Mk8RQgBwnpJq5Qle4ujvSNaS5ap5LxtGGHc
+RgtmNLJe647kOPCJQBSkZjJyh1m2y3GMekjAtd3U4UPVjtUEfazu89YiaYyu1GNVGyLWPdbI/Rb
BSkSuMln3PCVxJH9S6EA6eBuqnzL5do6tuU3CYxtWLYwW3WWdtJLtmUxPdwyeYFevg08oCAMIHrN
8EpK6rUu3J53arNhf3PS3Im0U08odXaelN7sKJI/kTZ/Kqf+Rc/gj5JKHBVnbA4OuM8uQ6MdqWX4
LsHzUHL2HlL5qNf0jiCYxV57ZQkNqCWkPKdgWm8cB1NuDSAvDR2sVuKjgWkzBdYH0aFsbY3WodWy
a5Q5YDeWdiGXH2ajmvExId7BWQl0P82shj0P4WcHXDbjIUzbFIbGCfERTIQNfCMlb7DCQ/vRxQzy
yPm7YHIfqR29aCMSbz3fGRCDYx0RBg3gaIKAinPfLqmHNnX3Q8E624YaHQRzZ19ybenv4XPJMr08
CEUY2IZ/RDurIpRQTg8J1GGNYupzuIGalooKpPgGyYZ0yei9eEF31bP4zcPcwqMCiaHsznGoviEM
qktTWFRst1NC7F9/GRmjOyVJVocIEfH/JuJlM8qHEjz1uv1t6wvHauAxtgztVcszGnlSOv0A922U
xrdbWOo7FmNAfQKGSNwvX1nC60foY38I5vQ3JFzKi7rMdm3N9yfI4ggTPCmlFnska2W+CbMsjxjD
74zhzbYa6o3OysvNnX1j9a9LZmpozDOHNaMnXZIetWhzx6GEYRCndlMs9aA90V0AL6wvOxrPdLwy
AcifJ7ugrjVxPHy0HoGQwbDJUsg2W1dty7Tg2nTgjrRZsBS9W04CL7GO8g3tdR0auCd4D8ZynQ3o
a3x29cppJMmrPP+ZFAyP0JoeaVpecKG2VKHQMJHqtyQdl71raCNhYq1rfsOZ65LtvnQ9D3lQJfyn
1DaPRVyuAyc4zAa/VFtGn4rlG9SWeZta2EAjninahSAFEtSiL54rIDwXi/3MLRfhC7bKt6mz3uTo
Ah8qtLeBKbGOMGz0gDJYFEF/xoq+Hub83ENqW7u5mrYytChxEpwbBpu3YUIB5ZoDx2CEackWQ6+n
R2ma17RDL7cFzXe4ROmZGNFCZDBZcCzg7k8AF7JQwkQEoCGs2te7ZftczkTFh+8s1T+oQ9mDJzwp
4Coq4u+VMPQkHoOZYi2HuTrTPTKRFo40LCyB5/0tXWHit4fPZwy5tWWX3uNJpmHIDstqR5HxQ2Id
WIsJ1EBLqeTaiIISb1KwDWy6snSoOwSIjIPgOEbe/ZQmlvdlIyz3eqBMApDS2cAEaN81UsgvXWS9
WpgLLa6A2C7HYNvAusYJikutG6eTZ2vWNuAj3xZ2d29o7ML3ie0/7rTEn3I5+B1DKezrLb3HP/y9
AUs6Qx29aWk5mMW7NF1Ao4vjRIsmbiL0/8w0Z6w9amoxlWHhsVh3wYriKdJ7C8fMNPOhwpK2rO5f
JHDWJvzUOBC4PGWki0CpEqDrkLKnG5mtraiSd6ezn70KUIJhPs8VrinCoIjNNtNjP1xaWY17EXu/
UctKPY+mH75wLzEuUIGs9RJnufGHZ7P3tRgvvhrbTzWnrxoWkkKFV7MJzqKZeQOb2lbhht0PeaYu
bYaRKmqwq00LzCQIyFOy/aCri63eGuAhbW0lyrgczrPwIrYp87ztvOSzceoXVea935EeZxdaPRI+
opVJbojNS/La6Pl7ZoRXr0v2Q2T9w5X3ns3yHtb6u2j7fWhw3R6j3t00yvqclwQkmMpbgrTJjtjy
NdFHfpIIvqOjvNfWcI55i2494oY8Bmwj1WCx1oEBonXo130K9pNOn21N9rZjk9ZDZBjqKQPPlfiF
3vKtasDazNr3kNY/Sgo6Ukz0lqZuD67rHEI7uI6JtTfgipkah6tn/ghJ/AG0i+0COuuTbFpPM11Q
c+LnpnmHD3DHVmfw6wK7U8EBLltxDdPi1BFPyy0N0232rPro0xsg9PHHdzLMHyIMDh3iejAKrEsU
5/SVYCGArCOb30Gqa28Bjw41+7MrR2AnHHDucLcS5vOgDk5RnpM+i/otq4AKr8TEgBR170ZH2IAv
8aOSs99aLDQaBtjZa97Rxi7slc9tmbq+ALyLr5ehRXP3jQ7vFMDmPefavEtR6AlwEAOb905J85hN
dVcS9dz8CNXV7sXCkdTZOFSWpQGKJ0fC/+vtZPwxwzJ/wkhvbhQmfoxiO3zwYOHY1RyIv+1nbmer
tjPfG6iCderCs6B40m7apUuywoGWme0WcE79Kk0E6DrSd1FrfZikBSnoI27oAPphfA2uYUsNQoJH
iZuuWltm+JXLoD6Cm7G3HV8LiMaflKtgF3CTXZyQ69KKN/aj+44Ce7zJVXjAcXqkhQDYQ/SikiUP
Am5jNaAvYV85sff4IkK8x5Oyc5yWbBH8Nm5L9yizDgO1cBtKdTMoV960DVT6q4IZOgurEA+a/baH
/LvrgumNPQxu8DDdZgJ8gipYcPKdTIluV0zwvqOJZDGUvIOGZtnd1MZWVuo+6OocTAX+EyXv3dhR
XJSU0zYuej9vtB9JBHVVcCeTs/lhDzU5wfJDr7qrRoBfTiyUWifzTU7hYATF3WiEsUL92BL3rGbs
Zk4II53+I64zqaTPgCMzvBCgoMzPyD411WwNO/rGR3+kWcFPOn5XXXkJk5Hdwxie2in+6cyMIj5v
m/O1yLV8mwUR55H4N0jvYcqhWtW2e2eYDH38F/aqJ+j/nGgmx0bFe8rOmteSRC9EPoQr5qW+/snm
6ShjWsSsZFFRjrRi77qq/Wpi19eh03k8mzrWwyJDEJ3sLzIGtFV6w2mm4EVgQNdHLu5ZQeI9hwgf
bXNCCa1Tk7nNDe4a/bzOVX7yCnkhHTGu+yKi68sOVo7XnPViJGtmXfCXk/2gCn7FaHimmPNmDt4N
EK8gsBaStoCr47cz41eRWJ8AVRGkoTc0dfZ3dOqvBuI1lLbuGTvkTDDEeorN8q2Py1PXpduwFUej
0F4ryMqxJ85l5f3LJH/CKwyyYOoHeiSKTcbLQgRvXcbd3aNDGL7Q7JnHKCDRQHrLJY0E7aB6VazQ
EJFY0XoWlVuVc490mmlsScYaqOZi2DVukdv9JrHprl2r39Of8mbIDGywO6EWgVZW3lJWJ+b6K5NF
s0673tq0Imp3Uae/CrTijTVFz07Xemi5+lESYMpKXqaDKthiIqcBj2lInlYfXQkzs9JYKQRx+oxb
bVeih68DQ+z1yvu20B9X/WB9NTp+F0WMUV9yJZoJwca4pTM6akuGEhsUJjHzGPPK9Qk/sqXSc6pV
dDaGiWG/1w4hkADLgh5q3LkLrDnKJlRXASgfBv3Sa8AYUilreKTte9Hatp8GVfyrObTJ829hzQz2
Xe/82Oz+dlVBk2VL5muvwrLeSc34cJzw3zAk8dIzfC3cmPz8LN/4O3qO7IXTEOnvo+IZz8IT1MeQ
OubKxChbUhfZQuRqPTzt0pH5WlRi2jjKheEZ9tchSsmm1b4YOuc8j8AqDA9oLMAEMFsuxT6tkfj2
Ymlx43SrOu0wjtpSESgunGCQ3qd22vOS2rOO5/aaRk88QaRHa7dYGaix8MCLe5SkqODTcHGLoPPr
aelt5aVGNYD3a2XVvbdsNJREskQouu/QQfoog/Kqmd30XIRAJ0cSmceeXf1HOqTqTwKSDmeQ/e5l
uJSnkkO67vWnaGz2FdistSlGd8OOl+k6Db7Sht6osVuOuDB0njVUnpVTKQDibUayaZ5OfSQPdofD
gl/H0dTKvzCfIWpB/VvzuX0FGFzspHiiwfLRqKjYZSb4S5yggltZdG7chGVhxHCqA5qlD7HR/TnP
7s7SBWdlBGDwC+nK5CzXzK9y8sBRNO6v3eGUBwDv3cxs5JB2MIu6of3BMeJuhxkL+Fi6l8jDz50P
4XckFDxaAUm+H5xftwF4DhDS4vygMUcqo9zPHvObqm32CY42XNIkQnYqY8xi86GZbWTzEl5Vxr2u
tYd9ZqPgRfFj1rpfTcSXNO0+hSp5Aavz3LdP5MLOnYf9NrXbVwz9EOwH52lUyV56kLAX0kwHgNZN
YeKRG1x1HMlrI6uvHWH2Eh8RA3xR+vrS1iy6giGur8+RHRwT2sZb+ti4yFNoY0TvjZbuTM28WuVw
8lqojH1SKl/H9LrmjrCRuQ5TzKRNuSxaKory/CBnrHNSZavYtZ9dDP2cR56x9nT7hN8+eLXc4YtK
iwQQasbCWqAnY+9eFdxwtYg5JAU8SfBGbezO2GlG9maQ29nUUQueBAYRlHHWI2NGD+psdA98s/pR
x+oOr1C/z13/6rTIOlneVgxveBz7hqhMUlfHQA9fxnyIVmbZjvc5aj+1oZ2gTpBP8SrSmMqUYqfx
LksL/soohR5QXrAwQwljC9zDljAdVxjIGq565FJgw1bJP4qezlkfufyAvXvWRYBVO+arJWvT40lj
qnAy13me8t5ltwl+6zhJF9sis1REjxKRXdDJkF7cdL7MHZtVGnShsIdm4BLz5j1auvDCsmAZXyue
IXhH3TYsaEYJZ2pFWDVucC8dygbcCMDxT92tbQLE5ntiS9r/ouxHDO1PpHknlvkflmHdLcKN67LP
IR0I/l3TcS4u+SSEjfogi247F5iT0LIN0ioB9YxBSjuPGdfIOOZfh2A97SHjtWn4dstuHmGdhVBA
e+2QBSNj26Tc1Vgg4I9WuFUaVI5cI/bObxTT3HCco/JLwL2cs/qfK4KfsFkMVvK5KDI23YW5L53y
DSmbHLZHUQ2gpXiVe8Y71ovT2OZfKC3wMLCFRa5xMdrxNCh5BIR8RqXL1jkpbwjBvNmMdnl6ikeS
Zjz6pBNWYZP+MMpvc1rI1gFjbK95iP2lIKIYAooTA5jrpqiLyyjZ2oQ1hSgcjut5Ee6NIvHYUji+
kzk/PFcUIZuZ/cWvpb/EcxD97ey5PU4jyL20wnvXBCSz7NSbMc32wLxBin7yXYK/ypGJBAXngkU4
vhf+JrNm2z3nwTfXiEO/dIFHZfqcsWrL0vojt2YbSYM4VeXGr8Mk+Rphrkxn631IpjWdI3cDF7kf
xMYLX417UKXnIUgvbs9cObfmG1moj9akvkQh2Uc59UPkD4m8quqvCQIMyPatKEjbd3bDZmsOESzI
JNCSTgq70Z6qwiOu3e+sBhibwDbTkYP0J695jF15rNk7MfY45caRs3OEz4ZVkogLSgw+KIJEMROM
oyPkDu7KGkLtSc217scOaFiUFwfreoKi15vDIbNoRqeUvX2SnplvKxfgSmC7XM861nJGp9DREf6x
xtAdgvX7d4yQbojsP/d28FGyBaBX45QUhFcjOBecxTtSMyxuSFzDoMyXPU2wMA70CcexqbcvVZsE
62Lhb7YFRdfk1uJN2TLmVHm8G6gJ5ESPwie42vTJp3VyGGskMyVr/awROtwUaf7tRuW3AQHGntRe
ZJgUXG06VnBlp6hj5wmHqR2BMnu1fa0cF4eeU/3wakcoCxYLnYQvV8TJQR+b36mcDjP15b6MCCRq
+fzUsaqiJBIIzlTEf+uRPGmm3VTCDhrv+dsA3Y/vgWZQPUuJR5jjzxrmyjdF+GlYtFiGpvO3Zidz
dussOwVORZemrR6ZAQsnrL8j5eEydrEIiULxbU7q27iQiAf9PMftlSXQpyZSVpPLdJgaLL5Bv+8i
XfuyMXoFGWRWGK456S2cRqb21FGfxEuj4bI5BsgJ5ryPOsKpzsy9HPrUB4g4DY9lcRlKemU0O/nn
tsY9x3zEsRhWO5O+5cKQd1njq1GD5F4SX8UkMQeD09CXS3FfWxgJIKPkjT9W88WOyqM5w660dQAH
gpc3+GDcrC7G9uBBzwz6Ujg9PLf6xhh4yoYUbC0Vw1XofKkkf5NDy+2M7k+KUU/9SJwyKp4C4sHr
MMtHIN2LWlh3d62nZYnlUWNrZ3MgQpN3z6HlhSdHdANNLF16pqXnarviBRYCMfAEMauaATD3sXZj
rMOhtfzQIY+Ez/Z/ZzIm7Dz2XGMsfiljLHgN4vgIbTeFD20f6jBEL5rw40PcWGH0O/7H0XktyYlE
QfSLiMAXvLY30+P9CzEag3dFFQV8/Z7exw1JO1I3pm7ezJNj4jOJeP+Id9qsbHsshvhrp0LeSSI5
JEoeUm2fFD5LjvN3tRU8T1EIsrSwYo78+mPW1Rd8DxAP7smU1QcjhlkLDHwbrDisDslCdnhD+4pj
qVj+tQmGfuOY4zLY8FfY64aZjaIpWJqkhyCZDk4TIQ/Zb0XGZhXq6lk3UXbDithAGgJkVCfx4xD3
/1f7nv0qPjK+tesabhYZuJvJpjxiXvYkyPaumNFjdfE3DQOxckPrhmu1mO0NRXwcC1I4DWRtIKxR
79JSUyH6eC1dL3/106jck/Oz96QfUIauafDBG+W+avHEJqiuadbtIqflXiZLu1lUH58Xuqsuda/+
psT64AZ4SbTGG0TYeuFAcdcE4ADFoN4wMwOTUUz4Y+l9o2dwtNEMJzxEb6NUn4y/UNIsdi6nt3Vi
5q9gLP+wCmx02tLw3ptVMFv5Fj+de2CqvJqh7Z3O56sVkZQNVS3MeyzPOoaGdRtZDcbXgAelp7B8
j6RmOgdzaVizWsrhf8rqMdYQm9zlAS5HR8svbF47ROay3DI82lQ6Z8xu29yNnq0lxA6qUhB6wsM7
lM8rPttTGspDBqIiTcRPkrWfNYRz0jMUiPRCEwlK3l2DdTjgBNkj4m2QhvYj00Bf+pv+mk+47sGq
vL1pF4I8msxY5GDFmqiAZMk8nC1FTV8uwSLVy3sc2ntl8cTV1xamxoEi6r56kbOhABfIfx1zK2Pm
hYVJVUWUl8XKzoIHyOWvYLR+REMZMK8N7kb9V9G7sQNyg/5O9lfJkL3RuKkT8CRjGFyimNWvhqW2
0JGMo2/aqgxkjzDa3rht/j5FvnVsPd9ZAYF8zrHV5tr5s8T44Vbdd5mD6k+W+VNG1qH30x/uq3Bf
aDLa6TD9ClgX23rsmsfAq09pEa1NB0RzqFrevDR6LQ2/0Z6heS0NZeYLlZpL0Y9rl7opvAwUE1Lu
TfuX4427gC4ujB5Er7vlGsoglthgt9lM00x1CRQ4ui27ytnNVQXI3mfqql0ARBowJ1Yl+TKnxl1R
ioq8hbXXLwpMdsF9m6tzREfPKY+AHdQDrhjPiqgm6x8jWNTroM1BGxvQYb7vbzlLoNjO5tU0fPl1
PRD7nskXLYCwF9cv9o4Lun7wjPfVaVAaZniaOmsvJyr92PbjhAxsdndueMsq8y7htJzKdmvH2GCb
GLe4lxGR85BSujcCIf9H0X6SgFAFqLBVw0R9kFl1USWpIMmpmS9OCnvfSax+jS+WmwIOK1Y25QOE
xrkSzwvKh/8xlSwh8QUvMnpjfX9npihHcbXGC5/nFhrOo9vnb3J0r2vI9NPJ7ePoAK9zAjRmEuhr
6tfMKppYNslr+VxbdLdlON4OmmFE2LADo5mtoR8NnPly91JwINlMGSWsIkj2Pse7Ku1YZEduv+Og
+pvlfO0ytpPN/+lELXMK7MnoBVX/r3Lyp6ktf0ecl+t4mGANFP+qqMBvU2WanqjxZy40Q2mYvM4N
PiAy1A9VTuulNYaf9N9+BHE0bTKojzvMTOc6gE9luCk9pP+t67HiKQih1CwbxzA6mpT9EVUtpx7v
xhTNrNWpVoTmjvNOlaehrP9li8CURNGDJc1pLJbvfPE+Oc6JrY83dQ01lIud+qB9V/T/fOGIXU6R
xDpQ+r3WTFyBD9qKhfvebvEzu5ynxwlvqm2VZhsRP4WM7lLMMb3OmnG3qhr/qVUTu+f4nTK/ix1w
mPLs8Lnsuw/dkFSKSvQh45liM7pV+Ti0cK3CaWTaKlgtZ+JBFrhFBJ1qK6vsse8sIaYkzYo3UHde
T3FIDfQQv+JFpuExUckeLuJ8rBQOoxb6JAe0x34yz1GtiAfTVkTfwj3a0dkmKNIV3Y3mmZsU8dEG
BJzmIT6GVD2n5GeUBmAnY/9+6GbYSC1sTceeAPpMr91MqEe7YqNtukqCpbod3cKsQuE9xLOHtNjB
omLNMG/tKnj28H/6AUwspSGo+an+N/bc/m1+Dy8D7zi99ASvP8ruz2nkca7VQznHx7B07nowK0gC
Rm1FFPIvtjdjQ0pg8U4eGnkwxh+lRX1ohnClpX/JKMNr5+mJ9TLKHEAlPyhq4lXibrFYbdD++7ow
JLLm5TPuxBnm1YVWq+L6jFs2pZ19cPv4x8YwMraufuUlR7nXBB2H0YYnaxNhWVhot23DfVq4ezvs
92WvYI7OFRCWbl7bOnyU4RTtWCq8OjjFNiYy4EKLaavp4bM6rAfwq886r196279EPvZSnlgge3FC
VZN3tNvrqIoS23E6D+vrRjek+KWAEOmJ5ELFNVkPGq0cbAZ9UL92KQw08pEbmj/X9CWajW+wKLfW
G42OF3KIkLvJqNEkG9BdMEh8+o05008UrIslPMR1f4m194PhvNhbi7eruMo2cxgL7LfxjE5Nc5Zl
/Bs0mOegGugH7LynvCvKLeXlMSB4ht7GTTlfhDQMrJZJtjAEOyf51DyZboh83XTVlfTjmvqZdxRS
Aw/2deGTVUm6sb1PXS4YpwQSzdpHEDzVy57bsPnpIgGa2+v8S6onkLGUBn8r3+m+GVPdc6OD4kN5
EdefWze8+0nBVKdyHMVlGlvAMgXUpG02ZQMcjNlrWJcLeUmJOd1zaKjeexHg1edhVeOCdsXaT3u9
9zUujw70C5Vb160dwwt8o4hGwi7iKWytkensNU9NAhHSfmyjiEeNi6cxeu0z8ifcjlghzbtSPlEJ
g2s/7r4UEBY5g9mMsu5upoAIDYeruohgT0C6vp5tXIVOq8gsY+9+gAd/iJzpL6F9rnCap0FPWPiY
4vgAXWl4bGOSIrQi2EK5hAVZ81oXqxhnvu2OtYrgviRIl689RNYVv20XAgONhX2HOQaArK0eJcs1
zokLhkZ6x6m3U/i9aKiWTV+fuhwzJUgg95FBP6PgyfH1bezUeu/4tj73XJiHCCbB1mN8JygBKB/R
kHk5U73hOIoPaOsuLv4Gv2DsyOG13sWEHcJBl8O6E9gHCOqI/KSxX4ZbcLSWWS2+XX4m8JD3de6b
94q8137QLghHwhyvS3H10vdRLJ7qHPSKI0N25UFpnVtVDBxw+kB+L0v5kc3x+OkHFvClmS31Mept
vNqjoSV9OzQzzq4gFLsUwtFz20NRwRkArDtxxadVkrYwos8OXoEAj+AVnmu7rj6iJRxuqEyteZEQ
aAJ0MYQ3o4XKuSmpo/jL6O8k6nL1vNMMeT3sJcTrU80oxXZkT/u7hp5aou1Zqe6eWhojIcY0huVB
Lvx4j3bo3vIA/pwXaWwol7PkOyVl9CiHkcNN3vrlBcWTvUkeaHPfS4tnBvkDKLBjL/K9GLJrZtPu
b0u3mXNKwwOk97REMZrcl4IiH9TUuexOIdCXrSaGjGuW3qLYRa7j7RU/oMdme0UhIpwCLJJH/pvL
fGpBhgLGpVlqIivEuwVZNrNbPGnsEyG15TzNUzOj1Uk3kwdR2WG80Qyw96K304cap/Ie23hxqwnI
bsog6vfWXMa305L6uyZ2nTcGQxi40xITayvbbO9C0f1ITZm9tuwHnjyD2dOOm4HbjTggzD0ZHV29
6Pc2LfuDUNJlC6r7gw0xb8/JkbmRLOY1bsI2CWJIGa+Vxwu7GTAmTWPBQQbZHXZrAFq7A1pR2oPL
sAQIuYFyy6Iy5fQ6ZXrjSJBZqpUjUS3cqIlWw3dUZvZzNi7xOvBSf0tnXnvX0EyxQ2vKL9IRzYMH
vgchrItxmtfZ75j24kWCZz7z6oSz3Bbniu7jTYZl5aEOx+FRWKr4zLtsOJraMQ9kU6N7e1SITjDY
HxcTg97tSatYqd3RtEWerfTq5qVJJRqjcoHnZMNwqCFNPsRBEm8cihEIe/SUfaMyHD1ehxsTsPoy
s7BuST0P313nd5xiCXfljsf8B4vyCPWgPfv5zP9gmfLL6IbgYyJZb69I+J0BqvcrBy7XbZaPRAzs
a89aGwfLL4fo4OAMGU1pQ9JCoWvjfT1gPk/y2HnGYAHqtHQ9vZfhoH5KK4RnGEzlruF7OaYIdecy
ytBSVWjgK1tF+ixmftqqLhL/s7bHCHKxN/95swcqVGLxO9p+ixMML0mMc1h5rwKCLxVWAZOteyW+
cU+qx1ET+/GJZY1jmTMfsZdbT7UVPfq9v9wVfumcAIUvd4Mh9iimxOzccqh4FaOWAGN0ylc12str
S9cMVpMhOVMbS70tqZ7buWgiYgBdTqzLgOi1rptRGAnsEZo63E+KsT8OnOY+LMpg7zkSNhw1u4T7
fQogRjM6q6K8TtAx6haoogXFb6n33RBASyAMC5Z1wfVfLzYInZxjyxJoH2ByF2wysH9HQwps7fdl
fKiphruQSkZhDUawUE6c9KyHsuaO6upgS6tyfO/Uon7g/Ra8XbUFmq4Gt4dWEtrHCcDfDa8ORsjU
nXBFScODh6Imm6U6+f28GZmcZxrsNjGBvHWPyv0gZa7Wkwqoner9YEfSCfiQZ1NvB9hnI4lDQOQh
eXyw09g/yELbxxBvChsdXT1Dhg6fkwF7YNSl40OO62hDoO7ZT+qRYuHxr8sqzHBFSxRZs0hcd2Hm
Hej1brcOYU2G/q7Z2ilkF3YXJUhdNzk7HJjJUY/yR2cduyR/dI8u/J1dGYYR1yNgRRq0rFeX65QM
UN7sg9omyQldoTj0OKNedNWjfroB+aORtBaW9IhQTE4d5VvaZe3J1PwSi6/5FgxLdUgaEMw5t9mZ
2HX2TNem+Zz9ae73Sxw1d5MI1TfRTAGnLU1vTBF76zGwSPFiYnjjNFTvfd/8LQMj1BSmyaZ2oZmu
W5rQjqFh6wf+UaC0dTPBHwYydX2yeq7Sq0Z64gnuH5sTkGT4/OwF7g7jMSsFfxd3cUVVdhAdwA2s
chWI1Wwn8VeUIrIWLbOEIgJWrwuidOvER0kWpm1hvSwU4EBu5JkhR7OVWk+UNeLZe3A56my4hMof
If3pX5emEqfxlfNlymX88X2sAngNxqMiBEw0N6t3Bg/G3xC4zVqXoj1ZJQ5VstCASTtFdXPscUod
p0YdqRKhkAX2a/Hqtr4FynuS1pU9vnyFjsc6sBzAgsTV2B+VBjkVpdHVMuHPGxUp5BClB/uJOim1
c13cWjzcIr0LazyQUzGHO7KV4bnUhbjRdfSbFtW/0gvt204zvgyuzO7wkgdI6SzEdWK/RB2SPmSX
aFOTk9lGClB554tuF+tSn0pd5o8yju7o+btCxob46BVGUy/SVCd6GhyUGre5pE1gHpIBBplhJbKV
wphH7BZwC5ZlXA0JlEQw68yyVlC8uclg/6vjOn3MJnZ9YQ+nmucWLRy+Lz/SLkTWixpRHjvfcZJV
wU5tZ5IJ3ZzxE8JQnbA80GzfH0vNboX0brLKw6DbqqTH3Od0bI517Mg1+/vhwILCup+cjlXdWMN9
tkekmS4G5kvWbb4h5RJBosZsxtWRhr+ksWvsDpTAVD12mKEO1J8XaNTzbOnpHLZ2gk8CLLsALjTa
oqd/0hqnX9DZZOosWxPyHWu549+sb3MgCmvg+gWYyRYe4TbmSyefb1oqZHsfejFmPDus5nuriFrA
iVkBa8xB4NzRD6afJtnQFpOAy7GYup5x48ltSoXuZ6MiRok2aR6i3KibjsakfcfeadmEQcoyKqD5
JQ8SDBZNHp47Iq+HrubUYhUEF+izCraasZi0T50/VBnfp1fNrHzKFmagvXRHYzpxdOwZajl/pHwO
I9fepDKi0GhcmodxJNwUoSc9RAYIlGHeo76jTpEPEh6AwCnQrEIaog+xvVhrtvhYmSbh4KodCwGM
23aWrxHL18qiAue99WhoxZHDB+Rz8qAtvAw+1GTkwXZood5bVRB/TGoOdt0ixU9RLWpna+ej6MS3
KXj4OCFs1ZW01XDD0ZCiF14sd1luCHZFGWUEGV1wDhy3Q4BQe87K8Jpdp+m0MHFyDubRuQvsavoX
Q4p87QbE49gygmxo/6FSCIPBrO/J5w5n7FfqLuZaw/bV1ltRT+U+8rN014/zFXOVRgmaoxUdIUz1
r01Pr40c5/zR5CMuMScIc0rdpuJc0NHCp+A36g7HP5WDNB+1a9fpXTpMCI+xMSN3kmLiz4UBnpyK
7Jade/qoEL/ZBRHgJmiWUEJV9U8DO1Js0BaS2gS6zN94aTE9migIbyIt9f2oWH9ua3vBwmE5NNIh
QvIZlcaxoRjV/q02OX20xrdwtnnzdB5F7q1tsuDUiEnrO6YzEwRDzuYZ7IHn7rU1W7fUmnParr2O
urLURC/+JGFdhh69zLjFzhwOvLvO7Z3Nwlll7dRgWycOHtt2KPHnEY6ztjFId4q3l2zfaXlF6lb8
kcnzjjHOrQPyGCa8xkuI7srEn/CsJyb7DBn98Pxd44ZQiD6W1KsWNK6lPRtw7Fx+DiVBvC/72zSu
rafZWzi2dS7XF4mP9nY2pKfqvjM/zqRYOhM3O846YefYpqyr5yn9rafcqQ4ySBlpdQo4Y9U6zPFh
H84XXCmYbL30+gZIrM+ySzJElTQa1xLp+B3vXvoDSnMOVknmGXrpl5CWtbEgLCN7zNP2EE3eXuOZ
9lAVa/0BLrX+ZYIn9ScLc7WXq2TBq0ff8FPM5v9rSXz5MFl6uVXG5iJKoQ9vqyzFulcs1smxRXRI
NU3qjlHOjVIxZZm4Cfv3fKYU2hBAJMUh/BdiH/Z7Q+vQXSSxx+cOeRDQ2gmzBXAldNwa/qrd8nK3
WL/T580pS9WX2NbfYT/Hj3EacIy1qahSQW7eUbVhd5EWs27nBr/dHC/c16qLqfwOhKErUVmYL4Yc
dkY7uTCTOTOnXmTt7Ay/Sckjkoxp0aUfyzXpkXNUX08itXfg5iZO9PZLxsFso8pJboNaUsYqmG9g
hU8b5SZfPbD6Y4uz/zF2XH1ZyjL7A5x7ZUbKltLkdKSLYSiuw2k6tvW761jlSWOCuziDPW5CVj/H
TscwrZN4+bag/YAwgB7Z+6a4N1FWvAh4t2svdyWey2uIwUSYUQrUb7Ygy7SbkpolNG+pp0LSAtn6
c0gjHfo8Zx42O572DotwKoEBZsBZNXK2idgNIQFb7g0qUXyJjIf/GfzMI35qs2OlaV7VUgYHa+69
rW+N9ZUMkv/Di+XvozbgFDyJ+oske/GRlcHwor1qOnK/ohvjNmeJNPafXVKicfnwG7XfZ+71KASH
yWupjy7K/mRVjbrVAb1ofWxFvzZ73W1RwTI2sq7ucmYam2HeXy4yYe3Lpk98isb6cFUWbngoI7ks
Iy6l1i0AJbdNdiTaN/3D5NKfwym3DzMohJXptbWJmCpxY7QR0z/M+K7K/6b0CtYqo/S4RCB2+9Dj
K4pHUiIFh2Js8vaprrr0lGdMzthGwQ5K8l3s4ZyHVoPz9nQxrcD3s+BDNLypXAFkJZ3FRlY4l9AL
iKVYwcAWq9a/HTRlQWQbI3sSUiFQsrbeNNhYNsWQRGtiBtfWoBbJuqUzHK68fwqWst83jnfTuAnE
9FAFPIjZ44F95b4THCjmzrDTT3guBUVwQaKbVjNKNOIp4TaL+3UlO3t4QS1NWUxG/jOLpmrn0hZ9
4OTibSuviV8Z5klfuhGr2PGnaYoIJ0+7vDBE/S6s8ZAneI3PDNnn3J5fDPPFBi7Dsu0dJ2M5Tk+Q
l5GlotXI7KclUV8tN0StMICWWDTxOhVUlqqRQG1E7e1DAUdhN9lVhI4BQFsTXDJRGHNqYY8lYchs
oBXc+pEHYtAZ1Tmx3L86C++VYI0RYV1cqZ78dDvhuqAGJjqFYXww0rGPAD1qjEIMVpEHtnbs1cts
w7F2BFZ8tLvupKqZ9jmS/mS5CDWsCW1DefKK9hf1NH0qqq7+ZMdh3emUYMVUphxxWPFhajsKheOp
Y/pgc1+jwbjSXYOTgidcu6+USmAWKJs/sL3Jvi8COoZYUhx4HT4YoJHrzsPEns8+UEDPrd7Los1f
OfeFN6kL46EYRnwbFjippSB6RH+eQRi20hsschxU/cZfx413m8glxl7A4dflULHrA/uNv/Vnvai3
NNa8ZxnAD0q7Zu9eF0BTWFvUYat03/mF95BlJTStqI53wZRFJ5Y4tDdp1e1TG5oN+yFvu5DPurVK
5az4IYpKCQ+tVGCB6EDAbMYYzKOooW1SRvWcEV1Dn0r4bvFPhA8ZOsM+GgMD4AMFYFF2AOqkr4Ei
lcRrphYrtpUnpypmRQCfKecZMreYbijW+WloGdziNHlGNQxJ1ViCSONs89PD0LsZx9g9VhNIlFVi
BB8+iV2oz2nxvZRU24HrQp0rAhgERNTFl98x/fczXWzB6DR7izPKGuOhB+3Pkfey0/mWrd24XWZ7
PPAqnmjGoMBqMkSSF2XNFPhmr14o08OM1ffcWFQ2yoHwq5caoAomGnZeCfEsj8MRc+GAOcHjqcGO
Nz4TWWSj0eOqi1RwHoPhcSngQeXaxxQRVxNHebIPq0H54brCQ3EXMHywM0pkt4+vrWdyBjtNlc4/
eT3CSifjyKVM/TBwjmQYn+P0TMdBdqN7Gn+Ctm6PWtXl15RPCfMgdiKwgb33qMQETmG06xNbhvrJ
LCwqSqCWW+EX0bPNEwfPGIG8wPXlP4sYzpHpOj+OBbGb0p+md0iaLUUMjn4Ze0Qj4NigBsxoTnVG
NwWvTMb5lpfei6Dg5py4jrozPgO0BokIX8t27uE4MkMuFAYoZcvtoJWLcpyd3Gq+FFLUG/xP4ykf
bH0nufCIBXrUGhVJeIEPCco7BOPQkEXbuH3y11hu9woYtbvhMnAZ6gAkNUs50YuEyhmjT1BW0/s7
mwjqHVf7CLG7q4+C7VhkAxvvGK03wlQ2Z6+iPwWVzfE4zAMyvAmnmj3kIDx4vU2epmA6t2MNptgZ
kwcnmAscJKYg+U1Bu1WW830kuxu7iyEt2uKv9XGblzK/uEXp7fJwzI8g7y3a8+x817ldex6UYifp
8SS+ok/9HUCCgU24sg6BnNyztPqXTmTjZkCLX/Hl0nwVzC+aercjVh7+mm5zHtohIo2vktsmHgkw
EG7GjCX4pZVylLuBqhjvdFstJ9sep00oqIkFC0jaJyQmIbHiPTUVjtWGqCJCahjy/CSiLBvNpymJ
Fx5QEOp1J7MPsLT/VFVEVLXVX7kjCCAhGlEDgamz5h+wA6Fd3PjM8khPREy8hrVCmtB3AYnqawn1
QJdLn1B4zIIQbaugO63K72gELHF9+KDpG7qGlcqcXT738a4JnR8/igo+TZlR+TEji8Tz15hZ7l0Y
FL/khxO2BSzBK/4Om7Csvyy2qEKkEW5dD51xcF5rnN63SVtT1M0K8Ixll3dRHv2LE3YPle12z0Fu
MboGZXGLFYb1w5L9mzGhPhpa04B24YqBDXaVz2hhlaIb3ko5gaIqybGkOv8Oh4StfzXjn8ILrZlO
GvHBh+MzpKrv1AdOXgED2SeQ9Z/A3KIzzTivtG3JpzSXrPwStr1NWUIDu/acW6RHDmy+inu/uf6c
dnm2HXmDWY+0Npr6dhQU5CkgddsJ18W643YvpfUeE5/ZW/w2/G1QU+VgSK4sfbUfNezKyO/7k8B1
vhrd7M29fv/MVv6+LqZug+UP65vgnBBjt8yB5a4FqOqNmqf6noVnsk0zyp3Hslp2sefCiRqzkLCg
SLnFUkG7T6v6clsZ5oEcTeQgSxJ/RVIVN1PvXcLFbTFnjtmDGMdol8F5YPuU4OmcjN4T7njNXKG2
SLXvXSCoa/L9/GJ58NtbxylohZM2qwCJ596L7lI+kP3sQgXOiv56eKzkIUajPc/QYkAsyufOK55C
a2QJWFc3LlLwDhGANCIMlXXbUpTOCpHTiQjPZPuw3WeJfecs1nFIQVU1C5EsK3svlit8NIKMLWLd
Em2lFzVx3F9aNjGq+Ne6jXZhpUmo9NLBu9vG0jwybYJ7dHTExmjARDuaasUXW+Lpqqobr/B+ijlh
cdW1w1YWXbCuFuwCygUSKQQEGlouBAMH7pREF/pCcKw/2v0iPjigw1S3J1IYs1Zvcb9kv6zWaBQQ
kdjV8XS0nBLqdEeKzbVZsk4yEGSrE3Pwe+76KaeLJtZTix9+4mKjtfwsYlQ2P1DFDoFFAroAAX3y
6hKhSSFjevbVKosZBeJYxbTjLdhoA/yaa0oYrN1gBHFY3OgAIky5RQ2i5aWrgluBlnEENCY427If
wN79SB8VLEGEBpQVYBqT6b/A+4TvetDBttYh9YINFV5ljI/BnxW9G3MR3NpSk/2CNb/MaYFuCezV
tP6PdJgTMsiIm2Rswn84QmDm+9V0JuWDb1cN7mWewzczABMLnS584ylsNviQ5UbQZo/ZKnlCMiWD
M5BnXzVTX7M3Zx9qO1bAQ7HSl6a1kMtLAeUmMBkCMqLNCVct2oLM2MczAfqHCv7ETQgIlkH76r51
qW31QN3ckNMl2JvI/p1rBeLilCfqRMYhHlctyOwVgLnxYsEz2kbazD/h6HqvjcuFGKdiqvehoEED
WJB921sE8JIytp4Ki6xNZ/n9T6/jeUMaMFzzTQU3VN6w+V4o8P2OqNQ4zmnHEcKr0KBqYlwUnbF0
6p3EPwRLrW/dmgT4MLNn5InvPvW9So9uUdVvrl95+FoirBOq7u+KQsKnTwtB4XySRNw6Lgkshr8Z
gcueWQcqWiZtCKSrKYjGuzCvy6e20MnXlAZMx6BL1aojGYoUkUxPFHvlZzuqrq/ool+TUa4v0VJi
Uwzbq/vJ0vGtUK74QWXyPsEfqi2eMDy6Kakld8YrlCdFx0ZUzbvA5uFf2Zn3VzlJw2IGXpNEAGXC
pJOD83Sdk2inyGB23vvSeBf65RGTCFMfTSP76eQ5VqKPMcWwpJdyiOYDGTS/Zk8ReyCeRJrUl5Yb
cVNWQ30fD12/Fbr5zuTIzWdhefb8gsV8VMYvE8LCpi/DXdHBXOm4Q3Z+mEVHq2I4yYe2eE2qkpIA
q5/9fq1S2b9hArkuTpZ623pcbYUe1Ino4sDDknA/wBDFS4kd9TbKvQhiuKD5nZ05L7eAnuTGDCRK
Mp66j4PyOLH0ZLud0PceZRDrvaJ04jbDp8/FMZENVLwVV8j/mhaGeNy0IC+3qq9fy6IMP1LJnNpg
bmeKwGXgts5Xo6OCCEQ73g0979OlmXHkZ8nDhBWFkAQ2SZp80Bspy5YkuPD+qjhY16MK1nJIWcMb
7Rw83hSrcOx533ajeF+mIEb1MRPBN/GdaYidOOxm3YBIK0biLUE7gdIbJXfjHp6X8Z9LNePCSyB5
F0X/2jl6QiyKlhtqlPqPGIIn1igUvDl0/rLAYQnjj3qfdBwxEdgmhO3UuW3KllidaaLbNl4ylD16
rGEqHMBUvFVR/1CNkNvStFyeSgHjik8p5WQfieLPV3H5TljRZ2tiE/LkDhy6A2vNZkO3k32IVd6s
DWov4kLxZurUve1LdIlA+fWpXuoOdZQCan9rB4zRcMtYy+N5ctsbUccNE52tfOAVbb5FaYm3ce0U
VNk01VGES3g7DyMctbYJP0ukB9xGw42V5LcNJ8F+qu6YOshOOQ7mY6exqSwgwLNPQbXe1Etvb9ph
4gOG8VutApcCmJLjzaUrrOk0W/N3JJfsNWnCeZ9nzoSHDDceKj+lKMafjhwG6LYlx7NBQcclNOSc
YuF87NTofoMTSY9RQj4LmQkUtU1RFiPFn87x53rTxCsxSX+RNaottWS0ThCD2TQOvve5JyeWj84T
J/3fOBqSDSgva8V2hk5dUPMsNMy37Q7gacvkR9ed/wJwFPvWlC7rWjX3aFrq3rdHSERLRQqNpSvv
BG33DOlx6IHLHcIspoHWrnDkOUtl8xLvCTPBpeFvWQ2WeK4Hq3yYGUfY8pBW+lpAgpGVbINQbbtR
8tU2vNiIhgYE5jaEDt23oGPw5CxXUUPjGUSdBxfZ6HqurNU7FQAdElUog+pEPUbdvfKzW5qJPMfc
8nDmAUu5DYlmZNB0W5ci+nF7Pb8GTvUl3PY7ruASzE0ScGHWHfZPApKNNf5zDUfca1wSdrXjwbeE
C9e48DmA0RsSYX2092qCbmlOtXescacOUt7gZnTevZydQdRG4VvvmvA3rzWc4Qyf/B4Tx4TfN5o4
WpdFfcETSCaSg3gId+fqQ4lKSRZUDELsyVVZ70x1860vbTJDmsfAqKEKRrbjnALE2wfbDmuCtAbQ
CNHSi74e4xeziBffjZytcWS6qTr6LkLKPLGhW/UDRfPEKCE3f4D8yzfU30SnDI/+JqVFnhM9LW/e
XCWfE1MV3+DAmNBR9Ykuo4s7WeXeTeWbjneUL18trxiOsrC9be2k86+b5NY/+HXO7dJKoru+b23t
riayC1R81yJ/dWuHYys2G9HU29gbykuKbegtMOlwa7VVe5eWORa5//g6jyXXleyK/kpHj4UQvFGo
NaAvssiyLDdBlIXLhEkg4b5eCz1VhHrU0f3i1n1FInHy7L3XrjW1Hg2dY/F6skNz3FmBrZ8xPoHc
Zddr7kyYlexa4qB99Azmb/4A5tExGHkZ2tkpzBp3M4Zh+5YPuftiFqb5FOJiv6vpUtkGfsaGog9d
c02TCbMw59yM8Dw4v0B05C70WVBWg0WeuBJglnUwvsDuTPkoimoVmVxQVvQ/hRvlVmiAaYzRATtV
zgxaYpgbmKx6v10QEhZ4GtN+LvyaQ2Zo8NLGw3dSBIAAbbIbMcGR3purrQdVB59W4O4bA9C0C8KO
CqUkxVIwWASAEcVYbjT7ADr2hfUOW0/LJDEP2N+K3KMT8wnPcsYmE5YS5SjnDuZYnPG1OjRD9OK5
49Fa0Ga8O2iLLUcuUbP5AMOFbZHjcNMFaFM1zfvQN1dndNnJzYzZRdXzhHtWRPgEQ3hkJECU7RS9
SkBdGmm2ZP9Ukf8x6nfLZ2bqZhrV0slteYUP8ao08U3nk74zw9z+LSh5AXSePU4GAqYz6y9KmIgD
OPUbztHqWJFWKVjs4cyT9+jKuOxRJldGVl1VK8clRGmt2yn7QaQ4N000rrRWzEXAUjA6dXoJaYni
UMTTtZXq1cFswxRnxTwB1viMJ+I3SqGETlF014cUdYUhUyuOrGzndT4x3wZPZAo8cVWX8x6YzE1R
pvSJo+Oux2R01nGnWWEL79trw/6hxMm/8t2OA0/gafP7wdnUQ+Nir64i2nKBtKYEaeAxg/LqSuc+
nEX3CoYmEjtm/XyfzTJ3V4NpNNRap96v3RFDdFQndnXnuaD4MCynQEMetN9RZBE23UdchV+zE1dL
0pGyoCwjGUbQnXHUZ7xX78Sp5nUkYUAUEtsS3GLcr00fLliApS63mrcqmWlupWqJPFDOrWlhp+MI
IMQLetDdZSUqUI3SvQk6hzupDUJSsbNYmdTGbJrAJp/XcOEURegfMKRBtepBJdLnZa51KuAM4KSF
HwYIb7ThjGXyb+5LytRIbXeWERxJRjNMqHxxLckH2c5Uf9CgsGdX8SpH45520neOIEyknSR/7/nf
jCLzpkPuve0jUN06514YNi2sXd5SLNFLvGr1AyarehO201FGKHpJh3wfOh92njwynDbrqBIvLLsI
4qnqAraZrpvGeqxUeo//DEd9PRHiiV6FNmGAIWGNHnsGtMU9FgFv5Sc4XY3e3laxsPaIKy9jyKcw
a26ASckENQpcpUYrPnw3szfMSgVo5F6xDFCfqsvfRGTse4va+6rBgGbE3Tn2ItxWEaG4iUuLmTvP
Qwj+zg4Z5OrZsVbkFO4HPchDvOAdEbfgI0F8aEGAc4njbT1zjzIc9dNlIAsYdml7L/UPFPPuCJqQ
epxoWQiN+0KPiigod1wHCtFR04R8yQUWoJpvQiyIkOBTOlKN8puRAUAckX8WU95Os52FiDfRdAjU
4EbxBbuXElXNMtrPoSrmQ2nWxtomeXGiEsIFc4qt38rRg1QVJpAFkINXqWeW7yIPsg0zIOsvl3SB
CLw7OdewpJsRRa+Igv2suy8cljd8aOIWQQNNPqUZxpJhTvUkHrasGFiwO6BkPbcmH4dqlhjmV2mN
N0R1/KMhzeEwof/uZjdoDjDA3QNxEsHNPgKJzXH2bExLNcdE/zte/TC7ugQO/8yQ23M32HInArO6
aRWXqjSH/Jy0Pd43lHiYM2zQXM0R7sZuQk4ovVW68G6EB4zEINdCv8TSYj3GPjsX5+zWiA1F2r7M
3XiZZooAOhvxz/Yrtn+psSFB7eysPOS707XsPy1HXNPBHE9ViBdIOQCWJ69DKanuwhQF0ZgHf0cQ
qN2mzsQzCd9mnRj2uPeRBCHhks9yO+8tHOtqP8blADtjeMJldcWA3Bxk2LY3slFEcOcOmcn1v2NB
AV4bFwkFjfgDuEPTLOKk9bllWbB1fWoLBElOjg44L12RVo8dGYtbrkDBLk869StyAQfBLaaNbct4
nVpTt6+94s1kJmMeplBejOcgCB76NhPQRNoALYZ1T16KB/Q53kBgrHWLKAdigjM1jLt9VleIgvlD
EFj31eABEeKdRbC4xUupqU1pIc2BTlFHbMeQgtyF3MK7Dh/1azCyhpstaW4yp70U5XwX5pW7y5t5
fJo9BM/E7RZqGT3o2gRt0vSK6mX2l5th9qI169zhUAN3WoMAvneK2qXaSP7ygfFferLiMq1/nSm8
0AqG1QWz+sr0OTSQc68UVVzU2N7PLoSjJNR3qeOLvQVGATv6tZtanMldjjnDjc7zIHqYw8mwLY2c
W2osnvk9cVcQuBDHpSkgCNyOUVAvTVxVie/O6z/tBcCaIg5RFOzGx2AqvtsI7YkdeXjgAlze9wPF
brXd1be4TDiG5rElLND0N1kXRuvShvPYB320zhYoz+TQ0xRQGgu3n1LawMgWM4ZOKM2M80/cAy1m
/Sp64FZDdsqw0mUcDk4GONbTVLD+MydQewyDXXOv4ZoHSmJsxqrKSrPAzMrQT28md/MUiGHRl+pb
TDDJKzyAK3cBM+m5cv4KgzXl1gaGzmvBQXEJtPdLV9BLCuV4h6HkeVT5c1fHBwrTJ1Kn4qblxuLu
YyFBvRit+xPGebkuZUopaJfdNbL/ojryQjwWMidOMtxHkrxaS+TUBSQ6+6ylZVEcsKAhToXG0hyY
Q5INLELzc/LHU40Zp0noXRp5ySgMaYGDIVa2l6xkO0UACouAKVlD53sFrmBy6x+CHftgKOFqOygo
wqAeaamtzQN2WA03Zxvz+dynX6WhPqiVYpoeKAto7J72F5LpYmi/qLlmtqvx+8gGN7kRUbldBAny
RrqoyHwopwiEG4VLxSWOXEKQhJtATWIUGRL8JHDkg3Lt854TPll8JPEse8d2QeK6JeyJK4bnyx1v
o4JnrI86Y5OMkUkM0chumr48F0N1N9NRixgh1pUDKVjg1mxlP9zQ+GI6LNs9m0GOggqsjNeRDE3g
J4K/+3w2a/97HmnC9Nvh1qoptcnoXhyn4ZKxPL5lZBQn2qrA6yiXZp5QQ/7r7E8DIsZqGFXwVMWs
AbNyADMTpib+CBYkeFK/sPrg7kuafDXp6jHGWI6gRqQH2ZTJNIBGojOP50MrsodOkUEAmE7atMeD
OQ7J2i19e7vgTFgwlXhHgH3g/eF6Ns/PvhRvdDAzQlnGn4zbOyjkCjbGQktNVElDuKj2kZz4zaLF
Y3DsLRWuWztGfp2iF/a78miN0y10GNyKdOW0RarI38XYUwoWpJWxqcfugdiD3DCeE5jKlzvDwDQM
zJGABu93crKP+Gq/Z9OioovI3pHrDc9URJWmGmnXmgrGUwjQzOzZi+v1fwF2VtBywl671fDLQpR3
oY8VorAW0KZ2HzKPBYtvkumo9NJ72/GOqAAa7JAIp/WQgYc2WrQ3zMl/ZpKy2pn+BiccD/idnO3i
vlq5auA2ITBsxG0qDiNgti0YmgpmiF3t5hoflqvKs+qKaReo5CEFxctZwUmd8WXgMgL235r6N8dr
6ENGnN+Oc/vDUUN80XEJUaOKb2ot5kNeM31CInBhJK5Mm/4L7G8wbvpqrYX52Ncu95jwO2gBvjlZ
AwGWaBLfbFmSpZSSZukKE+zwJ4WBBk9AzxYmd6bgQ3awudsqJL0xXdl64unr3xhET23c7sj2fnks
cfwOd2afcr1pZzYzfSs/xjpmt8y7hb8nmneGmaVVJQEojf6SpqSvIXlssC9RzQaN81AbWGjlAs+l
SOQbI+6F1/FD09Nzm/nd7UgINnJmtROz/5Ggnq5xeItdbw0vWMo/4qXoxJ57m90zAIfIYjDw3SDZ
DXUColefO4bZIyoWkI9ypFLG+bFt5EihF6Ts4F3CijurHu0Xexx3TNBMHZw4MlU7RkEuTLFVrdGF
WCfxEZr93AK5q94TZ7g2lPn0ufmR9M6bX7G2VhOfGtGgL2X3bw0IGjNHe1BcptZlPHy2k/csag8q
VfhRN/lnbLSbeJbHHleAhcm3Lt1DI7prm1dfBV1aK18HJQ5LX+ELpZnN7szbiuEWOESMmZTWgqIG
7csc/+fS+xLkxdnnJ3OJbV5mh5dSTZ4IlA6maGpsGOonFgLeQdgx682sx9ovFSVi0RJSwV8z9mV+
bCAvaHxta3+y4OJ5TUx9i/M5OeA4o0A8lWlIa6bbczE1p/vCJFc0iuyEtnYdpYhWnMsYsob+hSKx
bA3Q8RsOK3WtOTFoX05HGL+LzdsamTFFwFKYBpYe/6UkELye48Sh2If7hLS8bqe7/g+HCX7KfsQ4
hC/CnLunirzmee66vUjmS+10V2GgFdEneuEe+tvSIofwwx7VasAnj7pt1laqQ6jw86vlO/eUTR4q
YcHelx6ugbqY97ysfn21ZESa/IV+AO7hJrBX0cIeb+sdGOND2+Xqxm8wW6dRAmcEl0UAJJ0bPZ0z
hnyqbXFTwn4EXxe/VD24cuqIny2iEkwgfO1hlVR/dLs/Np7H6OXW+bK412QVsSZzIkbdQ5DLm3qp
UI9JbZUx1QMuTP/FealQeOqPrKJlM4fZwGJ5X6SxotZl3MQlrUCBoOBUFRgeUrG4AcdLkdAxGvfe
d6+S3YxgsEmtRm27vD67QvPPONFzJeVfKyYI/hXotN68S0Ao4PqnI9aK7Sd7hNGVsW+fRlqEUkpP
8Ko9sahFOAO8sdKgb4ABssIfmicbDHDvBepQuuWL6Cz/ZYI0vyYa/Fok5rPdFyZsib48pBOOYJgH
89SOZzulSW+kE3DVpdyFB8+tYGVRKY4zDGcXoXuK4FYpcFAgbm6xk648G7r4FtkMiRILvuq9N07z
XcbVYkWsc+lkZQCrAAs2kX0L6/zoCEKB0sS1XwG/aMKeFETNbED5qD6UuTpR/zu9m7rZlcqjr1VD
5gRj4lHDdmOadXVMe/PWc7yrH5HmofXM44h0GtrK5pn2zcm1HmbXf8pRirju8J6YjHTr9sXJyPxb
iA4f00hUx6uTvwJakdGETwmt1qzjJKQfOFYyhzUO7PJEmTaDhPw1EqvY6aH1DkMHc9lg6VPF5lNS
UzrkTxQOq7gItp7LkOhn5ZUmtvvO9/3bRtjNVqrwiu8XETEqD8zWMUzMmaSXiQ0LIg3ldnzLl495
AOUKBgKucqm1iwsov6CsEZ11uk3smY+Idu1r7A5wvnq8o5zDngOHo8S2nKvxK8vsS0qJD/UDcfXi
tsQvXfrV0n9PJtM1QQtnaG3KjazGcqdcimwW33atL1zkz2YfP5p1Sy2G61xsj2kIRUzsuEdfohKk
VtsU96ljVnuV0lnGhepukPOL9tF5NaGFjZDitY6zX5QIXOVk9mnt08e51sM5EawEsswxofcWFyAj
2HAnAt0ZTGOk1ru6ACfr53LvZTHxCaO+pLSp4LZcWOtzdrKiANdfCwVIY5ZeYXV4tPoZo6YfU6aa
A59ISvcXA94Jj8XFM/M3duTc03vgXRUew2L48NC9Vn1tfApBLWXnVHcAwd49rS+jH70uWL40wEFg
zs7ezABc5X25TU3/w0On35hDxG4roV7V559T8SeUlj3wdF7brntbOfrbVtadP+hvnVicpEJ+UpG8
NEVRFIsgo+6xxxyUMAC4hnpFqStSTxH8UfKk1rruPgneMXrTEoLEM31gRdvlI2m93IzP1cChFEj9
WefDcy/rDZ0Ieu07BIVrX11aolkbYBv4Q9MS+HlylWl6H00VrT/Y4aGOUt43EIkqwp8652NoihZT
d/1spOKOcENwLCn5YH1ICN8u7XvLHvqzQvjJmeeOJY5prHd9Q8WAfK4bLdfalvUl9odjNmJCUcj+
jKbeMR0iUKgsmOl1SasV0MZbZeaM/Pzi+SQoljT7R7o97wjk1Fxq2rtJVudS5BInJ9uzKr7B3AcX
ss3f3ZFtnN/5N4Wu0e7h049GBYhdPrpitm+jKn1G0X3uwuERDQ9YUOcwgRseU7zR2i1Xm9E5Sbw0
DIkQB+GMfuEO8ze2YdOpV09noMUaF4Z1B+AHYoTTvLcpFUmxumJXf6sI0666TJ0rgbI8KCCdvkkD
cTc/lCmTbj2m2OJE/KBK/w2d9bWcAvM4ShwLYMLgouoFljlTKxM4zxao2o1hsx1R0hpvEatfCDXc
03XD1Rw64sZAARVDdNBeQ1kBLKBVD5NqTOIfs+vuQDiLxR8DFoIqn9faBeTRIZesg45kthegafE/
ETz3SLGIAN9MEOoOkABZReaU+KAUKXdDTvOmcm2Q1xYYBz1YT3kf+S9jbBPfpv03SgFeEgv6lnFA
LThR3NUYTdGeOA9CcFkfrLF4wCiDUdHjppL0nsc8AbgzrapoLYzpSTfRs101ELXc7NXuADLhHrj3
fALKcf0VeOMONLmxhQRAqCxBcbRxc0xuQX+yuDeb5D1LUBIGl6dUcW6sZ0n1meDNW7kmywHmYUzo
C3q3K77myrrFCR9ucws/exbjDM3iuN13VkrxcO1g1Yvi6zS3mqQCVTw6Z6vD9RzguNY/OiG6YO9k
g05u5cFnkjcEAS0PDlWM+6oc3fOyz9izsD4OQi7f3vlmNKn/meHFRai2UQv8vJuVu/EmBGtu3+dW
IM5PcGh42J/GLLERMa3P0OtRKULvHi7KAnPg12oZlvfi5ekJcYD9fB7GNL3DoCqs7LuOzOTKBT1b
NQN8d65I02aZlaCR51cMhvNBuD0GfvTvy+RZtJk1EYfgOHzYpLWQvogtqDHaFaplwHWTLz3TkFIJ
w9nzNAAUEYKSKHOj8urKuvompsRgT5/VuAbEHu4s3z60OQQ0UgCc0H5lRXuvdH7wob/Wsx8QPMvg
nFig2LGVogqIYETmYm15Gez5nf27s22IelHOB+hGA1nh6zv2ByJpNEgilH+qanpJWeXsOxALex0u
HjNoObZyvYPpuWdtMuZhF53QGsmeT2688kwcD0boemuvRhj1inT4oWFn24bsE3RsFECJw2vCaoj5
qO5XReu4W6JtHKfLXmvSGoTInIwMb2iz6bxQM1CPaUZk9qWC8pV+GwqoS49KhWni/RgUl2xxmbqg
Y7kfi3rHepCZtFvshQlDul2pZ1pzim07uOZtmMT31NQKvtAks/mXq+5Sl5b6NgzrfVe696buumcD
3zkXMnUz9LB/omb4HpUfc9eY9VMceYeqKxwGCsw3YZgeFIL/Q1BipcxEUOFeMzOWUAnpgmw2bVrD
Y2pnAqodYlTM7WSawLjKwX/WLcKamUrKP8Zw+Jh9WhpxwyCJUetGln521yqgBqOLY3ksM+OZk99Z
mYHlbidPPLme7G8QVdw9JbmUClp8eQPQ4vsGvYkKUNVtKGJhv2fpdxtj+mYy+EXqfiFu8IMa/VGL
AZDlAJtMNYSZ/ZDMjOL+IqmPRQ9mBW9iKzULPro86p29j3H7QIIFEzBZ4tCa/uQUuE9dZWaPeZp6
m2kwHpN/d6yW1etgxcNGCk7gxjAS4uhVSNuzpiOj6+pD4rfyMdTtcisCBBPop87KH8peHtzMDTY2
9lSobzO/U21FG+YTsbPw2O572/pxYhAr/ej8oAb6izYx74XwIEg4X4y4eA2jRjyICrKz8Bk2eNMY
+6Fwq7WLV/MEzw84fuk5EMkpHJrryUBBKsU6x2f7BHIBbaduF9EQS0E0GpeehdimCt0LlsuGOXB6
DlXUby14T6uqlUfi9LhiKsaRuvKfCLMtQPcBf5zxCkt9OgyC2SDweYdFGSv2WtlUYpTdNRjLfRQX
4SqI/EfgSlciJ82JfeKnJmYfq3JXmaA+JOW1fcZZ1rkwvCBIYbVdgkTuYxAaXDO4sq6LPNg3DZCW
qjvSb/CN+/JsxjTDl/xcvCncb8oyfhrA7yc+1x8zkR8F4gLyRQY+T9EgQDz3JnTbH9WTfScc+6SN
JqUUiCBKpEhcSNw4O7I7FHPVOZvCgl6RSunuhBXoM6G5eeU78Kn7AY5bJitrLU0WLkUT7C1naf4F
+gLl0sF6ZSF6YtHvmsOs237t1x6236A4w11LdlPn3PfQUNZY/0D4Ubm3duvF6EQz0W+rWPnUPYWc
TjEekQhxbdtlcVWDJmLPXZlfEx11BspCI0lzwRNYh24SLRF5ZN+mLTZzAccvbFLFIx3wnTeKZ5uG
CIZf1g69o3z4bzh0gHoaW9lU9yVexpOn0WBjDBO81OQ9JPGMbyx9j+wpNJjzEVoo5VYfMuNE74rq
LQtEuBkL1l5z4HlHaVQ+96zaaQ/d0oEWkP1dUQQGfSBMzn3r/7FsUaB+auLscXBgxRisUKzAgiul
13Vmvta51+yMKp2wyrRoYKm1UpRj7nCekGTqLbHDk32Bf9Nvgli9ASjmEzOGa7bwf1hjzDcKofeG
/Hm2ZTJjo8ZNbRsFeCBVPrZ3gcmeHnrHRaEJnzPVgOC0oAfKobhpM/uVehhKw0LoXUUoX7OhU7vE
G5cSpejHNK2vtgfumMiOF+3iwcUbMZLeiECJdXW4r5YYVcH2lJ+dAAhYfvGat2sWOG8tnLdnA0L3
CucW132PizK2qvImS5zLHOfDRTdGs+l9tSDtnPaeL4b1UXuqudNRhoUkIHi8skqb6KmaJvh06U0w
gsnL3H6ThuLJMox94klsNmygNsUCZpWm9Rt5Qw81hAZ6qd6KdoRvGLK6DPsRNdpDvKqLJ8uP85t0
0Xhb0fCdd/UuzXJxVK65h0ExbWnou6RtWx38yIqOfDH+wr5jrG1ASXuJxA4bXIcx+HAGr91nRnEj
fePFLFPnXqia0WlgDuDDfMKf+ti4Nj+Hhvc+kYDRAxP1eBThA7tjk7UVaLCqeA9gfjJ/Nc7RBnUu
C6KGWK9OxsA7JxoogKXvGxVTR0vbFBQxt4x2Y5Xx+RU9yI/Iwby/wBSDmcbVLrqL2NPtio5dcJBH
Jyc17tuENkAvoc0gHAki245rbPK6egC02O3tqnyjLyfYmoN19uviSwufwLrEkZNa4UOy3BnHwP2u
QQJCbwa1li4mJ4jJ/JstV3isRQhL9HkyOR+Dsjw6ETY0zHbtQWS1PJkaHBHiG34xw+TJgfRziwuX
KjAWLY1uoFtoXu9lO/3GjJNb7BonnKKfOi95ATT2KQir7ODr+Ghp9V5yxzwPcULmvB3bXe8OP6kB
pCBrQzzhEUXmjjk1N0YBKoddyxeS5qMtnSMWstcqVcQY8ASFmYaUpwRGbPo8xqvRkSAS3fBdDNSG
gPuacdHCVzZmPuNKhpgJWb9tsmnO7xygxThr04eZkYLSEyz8IMbAzycGE78v0/skoV6jHfqalL2S
dxPZuicRWfreqXwwVEbqIdMTpF05csJAHMXJtLZ9j+p0R3nWesJeviuz2ECq88bo0evn/LEJ3aeA
clqSTIWxzopxsXbCxyDyQBDJQj4364JbcvY8C1DgOSnFGzZM/b43HW721uBzlYyb5sGOKbNnl+Xt
gFOylDdjuS/z/t1cqtj9brqr4Rgy22iHvySdhxXwkGsYhfHOcJxhb9LlhCTvV0/CSubbmPDI8vS6
92pxhAZhfU9PzLdZmemW0yjdgqB7YyNg3MWOoAGGL9yWYf/XHJF7ueS9YJ4n6zdT9xKYoj9PFXl4
B5bciZRlcOzoFjwSBLwtPDRxkrwkChT9nZZ/iinsYT67NkZ2ishE8L7vP8uBBVwVcRth+RmcOgvp
gcYqe2o8UIHQZDnA2VzX32lEuY5jenfo9lx0o/5q9hZdLAl3M+FlZHzsgKyvqv/oA8Lk1QL4aVPP
Rhh3ne444qbbZmlPZx2S3dZdMFdo+sufXYZPZgmKmFYoe191TF2xR0YOrYm7lWC1ysIEQb9OFut8
Q5gd9xncWBRlVcNZT/pfP1+GGRYmRinRoHsim2ztxB3hX/blTE3rWPjW2Sm5AUovTT+tVFHybGDP
QUrKfkUa1uCM/Bc+0vvIrs55V9EJlM6n2UQhAXpTvjnDuCshcO8CazK44BlvYmr3zdJ4mmA99wcO
Zmjnm7ihE8jiKlYDX14KMMTGEg699yww/a4wt4nffRJMHbZFFqWHsjNIQJrBjXbGl5a1tprC27aN
qhVxXxJJ+fjAu5frrxfeFw1orQxzy0ma9V0KOgYaR+Ts/GHobwMuqoHJAMIiVZ4Ii9ZbwJcBwzN8
UH8MJoaz4Bo6UX6rK4TLyYZNYFvzO4aHectRMj1C9ddrenVwsRUl4QhZEvvVrrx1eTZ2TuQbG8v3
vZfQb/ABRTR/jx10u5F6GlxPYdts7LnTdB8JFN4emnER2d3RKYrfISvueWbPXLabQ9iB/HBJDnGR
jTYG3BxIhP3JkfwdeXKpAsOztm8w64BNIgyMNwXKsmMjXvtg4OB42W9yESFJt8AZaVt3Q6XrvI17
m9uYC8SU2nX6p1F4H2rbL/CeApiZ7YZYr2vcdSSBtplFLg7PkXlfc2wj9Cp6+RqLUIdPhW5P6Rh+
Ce72YSHrO13Omt0FGB8J8H0NreJo4TldAeDA9J6jcVW4nYAhzgTg+3atbD0ch8G69hOm8raH7+R7
moOUFNccaH8tS1RmP07/ZjN6iiRrqaUGJdHOQyTzcF+4OHCVzQ5F+jiZJjwum743cDZUYLIZaMJN
N6AregA5Lmily3U+LSOilCp+lFb/kRnkT6TH4l44cQ1AiOxmykO6nYHF9D30ZK4YL27qnR3WtVvT
pM0n1DxpeKZYyyYeb55elfaOlxxlpgG9zyga5JeoCRqQfHP10cx4GOoGX0SeD+W26qAr1V34nU9k
4vO4s07TQsM2yMqTUFHHbrEa0UZnkouZmcPriTDfXJGI4+y/nSmAPkk1HZw5/qOzBQEnwClqSOwR
w6DDY2L5v7Rmqsc2WN40uo/X9STefaHCExiRflN3LcjnfroNipI7PyC0E0YD8EgcKpsWJAF6ntls
NPAYlxFGst+yqKuKQg6CwuOO4zaWwwRhdy8JBHrSYHg4ozzCyULEZ80JFJ3YJAZctPLxteEGkK9D
bORiPUWF+1z7vv3GqVUf8ixW8KFq+2BBHd1qqak6nIXesqMx3vNexVeBe++TkVAxDtTyO27s+STj
gfkzCmJOgyzAleYE+Rafco7aOcwmtASzMVjBT2xoa8OezyzPnIcaWzxPkBlcPT32D0ilVbZnR169
EWdso8/BwiOqtczXdYSp2stqUqgFI3+D4bNxHy01ZhfY3JXcA+4Z9nQqlh91D4Rw1WoZP9W6sj/C
tMs+hpHF8dS4KO9eY7mniAQqI95UeJdBtvSDtFPJMmAycVdHHCB50L0HadNyzGleKkzVZOlTtyD1
UBmec6jZHe0gG+obUAR054ie6EIx5PN7R43hllOH55uQKpX1jqJXtPKiSwNu5N6mn3s3OEn6E+m2
Zb9liGCd2ORayKlM7I6jn9EYMbGwqjrX4dzccr7F+9IDD0bqCVaK34gLOFJ9JDPpr6yM87RVijmz
VG++4ZanIunspW4L48lS9cbt8ccvAXCbnjPtlAZ9NOC321CgzveuyU7jKFOqbKGAH4JM4pmso2Db
tTyrNIxV16oazqYIkqvnFj95pKIVQULCxksQ3AwxS0ISnPCGQIjLEt2Sx8DmSaGfJmpTdhvXq4xz
641sJWI5fZgzUhZjD8pyXVPg0Ln5cKDUziZKwX8gGrjUm1dqXNdzT9VumS4PgW8eCfdReaOEe4kg
xWzi3C1uAKTHT1Hsp085xRAks2KRHCHvRHfMxQ1ocOntJPMM/CfB9RUVBxqXIBj8W5YTJiBTFXdt
4GTtxtZlTZFEmJN0JWbZPtsdXQws+e3wbpqc5lzFxABQnJjR+jBLoX5NxqcVtJJbJgtothnDc5tK
yToJDwA5uybM3h06nLjMkCgA80TcDdS8w0TDiMu6CCrpTVYV1qUtqxSKf+7fql7HG4O1MiNeRUYI
0WcA4tP1l8RwvDutzWSfUlJ85o9FO9WxtUsEE3k3Wx2mBLu9OLh/TfqN8oLRBulpZAe4jmfdICFa
YAQyzTur8qrhsalmarS6Irg300CcPSA6cIpqeJKtzCoyq0F2dnKne0KD+spHKut8z45uGl2yMfF6
w1pBTgt5BevqkHiCyBXlIhvXgrLSBV31aAyO9936drNOQnK90QLNsn2NpE2o/U+FEcHLMc++0bn8
9WAF6uiW5vcUFLRFsy5eet7AJcELHDkhfdaKtoFUQ20hOfqoHa5WzfcP6ay5jmFbXJbH4gE+KmQ1
li1P7EoxafuDc+NmkXg3K5SEVdfoAaAftQhbz4t5g+Z+C0V2nqT5wV2Is36wW2+D8394yl16uCyl
z3Wi9SlvKMYUmVt+dHBtd1FWAZxPJ/aoIX/SugiZwEHBsOHwuleTzlcWv45h3gSy/yxAR/PGkBAb
aTKgSSvFtrT1M0SfdWS30QC1YPBuVZL0xAZdbpHAxizndTDbY2dXBwP0H+VjdsKNuABrOrrVTceu
0TuQxqqvJFWs85AnbEvQ9jGrbeDWNVsSQDY7o9E+t4ZPXWMJfXEc0qde9NHBi4poA7VvXv3zH//5
P//9Pf5X8gszRkxJVf6j1AiyWdm1//qn+89/EFVY/tebn3/90/dd3/HNwHNc1wp9L3Ac/v/vz8es
TPiHrf/gSQ88ghHJkQpGADC5aREDJ3L9/v//mOj//hiyvq4FlN/jJ0X/S9p59UaOJF37FxEgk/5W
ZVQsSW3Uvm+IdkPvPX/9+1D7fbNVLIKEejHA7EXvdBQzIyMjI06cMzfTecIomGM8meKPgpSL/FXL
n/yJBex3wXmzeF2tGzQXDNo0dgC2C6HwYdffFUct5XujT526Aj0PCOmOzNARrqndWUF/j8rH/bpB
/cagJsuarL3YFJo8/fnFQta0UezIi1FkzfzHWC2+GK19pDByWDdzu1+azJwLFSL6DJByzcyYUddQ
bcqj89BpycmQc/kxNyXfWbei3C4fbQghBNRPDPLrlnL9NQPO0jNNX0OqqpFvfO6q6CjRWNYFlXro
gz1GbE0JIVQ4FvqHApw1rHM7i/FR+l5D2x4KEb96R1ldjSFcmFAM2xKTi10ucBPCoZe5FNO4JxRY
LLw3wJqp0nXcXxvuurSZnAzZEqiu8sKY2RokOHHsITGdNBKHIYm8D2lTAnHNmBVeX+klS7pQOBuq
qqi2mO2nRITUWwbizulATbfzvH+soqx+0EHaOunK5PLXRx2vVHWhWkJAJG9Pe36xgFRcTD+SlPjc
l6CqGJXLkG5Wg70sIFyAbAnVFkrXu6psuu8UGR6zId2LPD4oyMLRWSw2vnzJk1GyYScV/Myar3Gc
R3BWeXXtjK38oBjyY6jnb9cXVxFLn2yqsqrapMt4z/UnZyyHrg1DcJaYJWSkJzQYdCjt8o3ZVfWz
Xqj5qSsG0LoAY8CVRCovuYmStuB65JsN7bz+g5a+2cCkbYKflXGu69/j5zC1Qt/IPGqhVt8YekPn
CUHwMN6v2zFuv1shzApL1bGCtWs78AUapplbgQMJ4NFPQPfBCeknX5Load3QgvuCSNVk+J5NEItz
94XZWapjYF4nSnHlN2A8lv+lgSr7TaWIuv+wbmzhq/AUBdUjXTV1yuzXX8VoFuSKfdI4sftk1t/0
/FsPmYfvffwLM0DthK5ojALPz4ndWX0AYWXjZMyionq586gDSa0HHuTduiWxEGYFXiBMwzYU+2af
4Jdw/T4aYzJgr6/2fuYz+aMzcIeQixkAybNitQPPnHSFEzGLS4OhCUao+WvFQQGaKg3d9rbdp0yZ
BU+6nQI6d5OJV45pMJ/nMhMiX/M+6d+IcOoSoaTBKAlqcL9ki+HjcMgsi9yWwy4Dx/hg9GX0ThTU
Kjf8ccFNVM64Jtg1xTTl2XXSeAZcrYjXnPumLmjA0mdSmsY8lmEMSG59URfWVBUKFxSSubrBVXHt
JW2fji0TfNB/uekjjN71e+TdIH7tqli6i42A8o6kp1/WjS5+IBeTptAGZmhvZpRHFNNDDXILWWM8
u6n/W2J0A0zhRvxYMINLarKt28I2yaSuv03PA9+rRNKe8qAa7wKYJotOZ1JU29ivhZMGjRQy19xK
XILzdK3tMtosHkMXCTpM/+RhaI3Q+E6PJCA+CWMrJZSlGzZvv80QmkltkBW0AJJOf35xPYU5T3+m
mc1TFpTeM0MK+T0LCo5abZVgw0c0/q7ZVSiIwOS+piyrhj6Pj6ZogaNJvCczOOy7GJa0wYuUDSu3
XwSQUVhTlmbYBP2ZlRSWf7C1CLMqvn+y+/zRdX+Oqji82vWmjIh/CMH0dOdRkZNlhKkqObnluk99
3SlfKThT08uNv0g+ITO1iYncpkLVZ6YYH2ylFGFOx82AYzfNqXfz0/rXTAdltjOqrMH6rCuyot2k
0YDhvQqNOolZ8ixmjqo0DonaaAhPMyBCXSB+aJm/OfCeEGASiJbr5q0l8/SBheADFVWbneOxYKh0
IoRn/JgZFQWEPDQyjA81ti0/Uu61mafSc960Yb1bt7zgknikbui8ICxQNTP3h+vSRV8+hzCIrNtw
4TLzq/t1E0sfh89zdU7x0Z57iigsqFD8rnXUBNA5yFNkiX24czKEmwukzqhJbSznwglQGTs3LKCn
Bos6W04N1oYmbcvCsSNxzGB3ZFj1fSEN317/YUJG2YF/TFudP2KNEIpmX4wRc9r5m7h1q4OmWsMu
gN/oUBe0RO2hqt/3MO1sbNrCivK0JMEUxsvWzb6PWXDBcHMfn2vG/OlApQZU/2YT3Jly+UtVJvXX
UJNOapS6f9Y/+XZlDUUVhqowOc51N3cXk0e9GfmG6dDv6d93kVJ8aQRlNOajM304/oUxjdOAa5Ls
zd+2ml8Yo1ka5ikv0wdVZVi9aKt97ttfX2+Hh8CUCZlcPfNbdKD/GIPIsJkLEvdqWr5NBBWfKthY
u4WX0FQUmBJjjgOJ+GzbcrgFOhobo9NCvEEfUvHTd9Qpq4/4cUvTOmlTJ09CT3m04qZhYKEr/qG4
F31JVMsCppBqYGEYEYUSfH0Bbu/d6YfZPDj5VTy9p12/uAMzU4ZGAxJ0px78Y6vnnyYOiKAzqOfr
G5n7rety3WIGQxyGm2AAvr6mveYh1qV8TorfFVQcVJL3lccAC51ycsmNs3Ib4AzSv2mBVPgDrPmd
G8bTRLXwPSeSGDcHxUL7TP65vn4Lp2LKjywbghnVvHm3Cz0ObDGaozPGo2ONsPHZpZN6W7fEghkd
+gdeVyqvEVbveps6QrPXQopy8irjiRkAmsbIzKnVxootm7FM2WTAWFfmj6uqYs2movVppFEm1czO
ar+acqsCseBzOpF5uhRsnowvh+XC5yA/75hnC8AEM96YlgcTwmVdo0cgbWVdS5bg/WHeTDYANaqz
9MFIdHgkC9jQEvDGUCaWKpgH9dFnzqxBrX3j7lnwN53zYmoG5StBSLneJAXNqrIheDuJZalvI2YX
nmlPDM66x01/y3W+QtV0unMswqIpz3O8Cp0FBTIx7zzK0o+SvGYvl1Zx8ALL/QBb2XeNmLZhcmkZ
yb4M3FzmLTzPUZIBDGCc2oEDLFwxQIYZj3Bi3EWWtLGCC/5HUglGlZvboPk8W0F7gJ3QHVL1RIni
CJj7XFTaIQyVjUfNwkZRDqH6DBER9b15VgmcKY26iJ2xRpAPkbK3mLBf36XbYIe4hD7VmighatQ+
rn2hsT0UMiAld+B6Jd2PH0ypAs8JLCRiOg66Km1fesmHdaO3y8dpsqbEX6YKwwLOjJZoQVgwgztd
7T8Lclhms5yGBvSGmVsXvLYjru3olLVM2UtBnalpFJw8blAV0TMBSaHS4Ug7kw7xGaRxcdTdYlT2
JqQvH/oWfjpoJUAjILmpZB+TKDBihkghY71LqKgzeqXUZX6MdD0STlZlrvUlA2uifrJcQ/0OQwHT
170k0/xj6DOHL9eL7Kami8J67DQoST+BKQx7UFoRgEw9jd6MXea+q5n10A6SDHrGgXiN4lSo8f+G
MBBc1g5YWvQF+kNXume0p4YlIgfRs0cgK2eMONdhiVEUNdLhVUrN/Mco9Co5VlJV/tb8APCJ2gnd
dwLmrqpdq/Z0AcdRaY8QfdcexASjZJ06yyrNnW/3jNve8Qh0+R9NyVVESkO7ZhpoY39uIoRlCt6B
OmGcMzQvpRu1pZcwLNPajRn8hMxV3btyiDrLMHbHV5tibel48I6mnjS/MGobcFBt5J1TGnWyjwzw
FwVll/cV2gIb6cPNoSW0KtTi+STmqW9qcbrKtD+IxPisK632S07QHkZwre7z164edlTZ5NhSjqN0
PbtqB3i0Oli/UTUd2qe2/iKl1gOSPxtWbkLqZEUF702BgXA+r0/B8QNO0STvEv006WTrv8VYvB8m
tgQt//7KTZpsmTiEORVwaIhdH9fMVxpe7CKaOAkLB3A0DHukLHutTfz715si3k3E+7IG5eBs8bJw
AAIPxfS5ktP2Q8a0yM4efP/ZrIt+IwotrSA3IfVSEgmqU1MwvMgiELCQYZAmV5FzNAJjEMfQQNz5
MEJxIraelYvGTBIiE0enSjUL56EHFqkaiuGUJub7pB5+QS3xtbbEM7I1r72c2C1rqhNReKbvNn/6
6G1KKjlavqMzJwImrHpvQBCxvk1LZ4m7iQPF+k3l7eu1A3+dWJ0LBhIVnO4JIQrkPstR30gbbq4j
DpGusceTO2g3/ZYsZ9iCydoW6EZ+yIeRYVDALGCn1j9GkefxjmF2GlrUiXgXA0KaOV2BxkFvCIbB
kqzTh31e9sUPq2uq6M7OQQUAJCklJiJT12T2uTTr7zDzV9k9Ggbwqmz8FvX6t3DV86028dDgEiaL
nv0Wj/cscF0tPZtBpbyVwES8ZfDnG0IUz7Kkt3dQXO0OJz+o5Tf1AJUGcpo2MI/hlTXp//c7CC/T
L9EpwVzvsNYYZTJmhn9uC5g4M7MzdmmDWhkTFuVDPujWPfzL6Wn962cb/mIUjKKpTgSPmpinb0lh
5OT2ZXzO2r45dGPa7flpGkzzsbvRaJsdyBtTU/51cfqLPBAo7FWFA87wc1UZwENyPd7FfvVbGaAY
XP+wRWsk9i91MvPmvKRl0jcCMgkn1Rh1/UVS6ajKV7nWNsLnoh2K7bTS9KnAOovURLO6FGnlneFS
LPZofz9ncjp80aJKHERVxQ9/8VkX5sT1IsZARZveHmunKIT5Rc0NRD2sCeIZ2XCWq22lbrSfJq+7
eLv8Z9e4uxkImrAEyuz7kFcUVQJhjWPyKoOodpBhmojS46Aa9rEKWw/ZG7/d8Mp5T/bFqkaJh0Wd
oAVzt9QySbQMhNonGR6YQylr3qnNQ5S/kwRJXA6Ikxt6C0OBhAJU1rqHoet05ARH35EAd23kMUtr
QJNjekcBgaF+eL3o8A8CoNdHhB0i2shPshHAZIc0fQeJV9Ca0dHzbf2fqrDSz+u7vXQ6uZM11l03
AFvMQkIYSC0CJ/3gwFcRREcjDuJyH/mxxYhdJDO48RfmLItXiCz0294pI6gMdgx66CDk5rRJekjc
7DRIykb0X/wqm/4s7SnKk/NigtT6I1Pleuzolf5RsfV3kEi/VVVmONY/Z3ZlvjiRrk2VEd2iEjOv
+AZS0NpDCHSwal3/MUfsBhL3tgna113N/7FjKorg4jRpFs3cg3Kcr1Qy/W0ZnnYD0nUJTHKYuGIj
fVr8HqI08XqqwszXze0Q9NF51ztk6tY7q3U1B9no7Li+aku7Q1WRg0fuqYP9u3Z2dVRy3/KMgsD5
S2ue4644jOg5rRuZ/pJ5VLkwok75wcVdgO54giRMUToxowFFVALk9Q5CfYceBEon9Yc+Z67v21/Y
BN9hcMWbsjHviyZy74koCeyTX0vyBzRirN8k7uNjyawn9cZwOFrR+L23BMPArtpsbN5SDKFe/a/1
WeBG0icNRCVbJ+BJX/W6/12E9TMTZ4+kEyfNZRhk/WuXnOXS3pT1XKxwXfq8j9FdOKWwVO1qcMyI
TUJsvm5l0Vkuvmr6FRdWgJEj18KQ7knJE5Qx/Ade5j+gnL5fNzMrzbycMArx5L8cLwq3sziY6DF8
YX2VOVqLrMWo5aBNK/PUpToTp8PR65Jnd4w3DsLSjqEARiWavt3Unb3+Nmoeo01TuzmB5iXe0qxB
A1g6dggtI9gDUWr2Yf0rl1KJC4Pm7FCgjzcwSBZJJzuT3nutBmPu+KMfzZ1ozY0bbck7wDopsk6X
lrfztK8X+8bDQUmVIPEdBX6GpyRD8APIgv83K3hhZfrgCyuDO7huHXfSKfd12rFw48IFLTF6hL0c
Oa7IuJejVn9cX8bFfXsBPqDJqABiu7ZqRWYc+pXfOjpqOiHEq9D/6OZXU/qjWn/WTS35JW8yXnxU
JSnezJKjcFQ0twq1wMmyd2byKZJ+w9qhlt+bIIWrdCMTWzhrpAA0MMHBkYPPsxASJcMGG0atupKy
X11Se/Y+Sf3+R9roFNPWv2zBQeirs3wyT4OpG3O9iDClSJ4OuM/x++5LoAkHXonDuonF77kwMYsd
Y613Kqyc9ilmk9D4O1WN8cFy9dc9zqfYwYwcb6qXVbvp+0LfFNgQE47gEfx7S9SHsR72r/8ScAiM
KAO71W76rFzXdHZ7MTiFL+fv2tz7k3fQmnRlV71ftyQWYgQ9T8rt0zMRCNFsXwJ4nI1GtaKz5Jrt
PxrEhJCV5FoFCqxslHc1D/hPgVwn38MwiJ56SVN+UHHVfoauYj9FjZ/Yd7z4LFTa4JaEdoSpJljS
hZ1/rN16/ECWg3xUo6rNt6AVDCpJuR39KQb4AfYQecJdnZNVxfs8dK2PcsH01obfLTkF7U1yQ5V2
4w1Qxcg6l2xfZrA9hlmBoZQiFc7YPa8v45J3mxotVJ69vFPmebVZQqSbjeYAFqCCKrY62QgK/G8m
Zq/dUnSB1Ldy78Rjcz8xyLl612xkUUuLZcL6aAJC0cXN86CPDHihOtM8JcW7ApJmBebkKsj+wrvx
bBDOhs3Lcx4K+qrsArZrPIFdlx40Ch/PiuiVew+1nJ/ri7b0QSCGpmIMR9aelz0DVWq6nk772R8h
ep7KBedeTxGoLUT9e93UvAT1Ehc0Nn8qqlHzmrfRPbVzedbmgVM17rMaJChsnfuquU/QW8+tB1hM
76Dj+4yG98auLdxPL41aGo4AiG7webECtb/ocL5e9z8zEwqXVnfKvG4PwgCZwo1bYylg6IRxELgT
ynf+aCileNTbyJUcrRyzE3IajXFX9yL9DErQVhkKq0X5F2f40uR0+i6ufRv2EMhOs95RmzqyHpls
1X4EdIytQ46iurfhngtPCZbT1miz08y/gUvXMGnB6VTH544S2R2dKXjsu9T4GJddfADebB7BZvkn
2Uc32IAEZiPHWXJZi1ffBByfgFmzLDEIUtnNKeed3AKa/+gAb6DMxMG6s04rNnsuUQaRBag3wYjM
vBxiSpLWNBVNcQFfBmx9964XHl5vAlyUNWErmfWZZxd1pMBBWwWKw9Q0iDnFpMqM0hSyxn9hx1YN
ythTnWFeL2vbvlWTUIeZh+gcM0rMEHvsl9FGA2VhxXRQm/QYNHbn5kqGOGngPPT2iaHpb8OQvBej
v5FYLOy8TuSgF8RFNeEHrt1csg36tGkVnl0IFd5AlTzWjwiutMYOOb+if72fkcXxm6ekljGQ2RPI
rvO2yS3bOyuM4jmJOo6n2k5q5v7jvzi/mKJFiLQu5/im1dBAXDtAwOAYISx1Vdlbn5Ohe25r9AHW
nWFxCUmbDNkiz7wdLItALwRyZZ0y2bgHPvk99/o9lE1/1s0sRFzQK3gDaBzur/kZRc7ANNCi9Rym
lz8a1fioeNE+EOETKADawPGPdXNLvseFODXTuFduEnWBYGJkCZA/sOfmDxDYao7UaVtv4qW1oygJ
7IKq/S24DwaHXgf1FZ6hFI+PHsqa92msGt+SPNqCMi3cITq+ICvgSZgom59ZuFT8ykCOjQIXsqyQ
eYbZPoMFq9/Yp6WFo4FLJg1SktGqWc6UD5Y2qKVKf9CHS6oatf6+bbOtau6WlVnEBrSWqxkj9E6p
GqQzUDYmvbHR61jKLvSLT9Fmb3lLitDKQdGEOXJ3Z1fifZ3CLNbSSipzt7yTrPJ9JtObRHJHGYNq
I8VYuBOp3NHdnxDSFm54HZq0yIhzGUptp2feG6kAD1ZH9OzSLv8oo8rmt2K8E0b/1OT9huUlr7y0
PLnSxd2fmsICeJREDp5bMndeqj8ZEYwP8ii5GxFxeY0pXkxwaCYQ5xlcNViQizMkTH/8oy+pRzCn
SAhJ9z7tMvTjofPf6Wr7LnMTZ/2AL37kheHZR5Z5l5cx+PMTk/8AS4qgcMYK8tSCPvT9/2ZqFvZ7
fzAgUQ6Sc4Za8UcpiZS3nikz8DCW/6xbmn70LMegJE/Mfykw33QCqX+JlqEbRGZRA+oMccwllCGj
Nz38heuWlsLxpaXZMU+tdBTNJEtehlbsuBZCAzaUr+8aLfrZaqqO9iV8P+s2t75uduhtkEFKl3Xh
Wbc1QPttakXDLtPNcCJEVepnQk8QHtdtqhtGxSwIoMdnyJmktpSHerQQRtLUbFcHTHq8hf2HgatC
SfJ6L+dDFpxrL2yReWlRgdkb/VSkGArYcX/mip4gtWMayX4wVWhoB91o34ver97mnWl9hYq2RU7E
VpHryko1cw+w07njN2/wJfcTciMjuuGQhH+t8xwBv1jJg+yg5BHil3fkXToCW6Pa5NJ5NDvdvU9i
BBhPki9Ke5dJEMt/ROK++ZV1ooVRjm0VG96wGKv47+hngKsBoH8dMfqYXC0tyuisRQG6DUjTo+bR
ppRX2Z+2g3HXs5FTMKhYfgK8lv2Eo9fdKIcuHuj//gZ9tlFyKSllK6LwDGtK7O1FoXsNoqpG+rOm
P7XVZlt0C7JGru1pqF7MEkeeapaFqLjptKEKx4TmyYV+55uugFSnV9xkpzZtvNUPWFpmk24OuEbq
YTdJiWwNPDeloj01hX52LRVWndr/p4vak91FnzQlhSBjtFD7hktw/RgsLS7J/tS+BEpBMn69wbkK
64rpIxlkBfVvYFlvsqF7a5kwJa3bmS2rAWSQDhx+YGkmD/p5Pp71A0CJVJ9KYxOfDxOKMIhpv23y
sWNj2cmXdXOzNOLGnLj+rK4PklabIOQBSozHZmpCQy+5BTqbxcr/WDE1dZrUNab9u7YCleaAIp4f
OS0IiSo9VslnZn/2svY4Ss3GKVj8ov/amjflGohsbLDskTOYyie1KO+1TnPWF21xj0wai5STJqzt
rHxZGyPjq7ILWl0NR2hxETOAkus0xFK0Q3z0+fXWpjY2iSsV7BukP3yNrtcY0zSBoryNpPIDh7za
IY5BcjnkYuORvvRtNiIJVAImWOX8hZaWeVRF1O6hGlIfOVgOkls/Y73+XOjidU/PF6+w2Qu6ibyk
b6rAXaUoTTD4jTOO5aOwqsc6GD7rkthw8YUvIiYzIwHFA5WjeXtjUHu9jBQUwEY/cO8No/xtG3q3
H8qgOHoaas3r27Xgf9gwAVjw0J0C1bWvF0o5xHIV9Aj05I6GyK5t2xsmZrFoWrgrE7PUo5V0b+ji
qnXqbtwnnfwx6Pwj7Z3f61+yZWZ2aiM7qoJS0qfaovQGxqUH2Gff2IG7UWNe2h8K8hNjw/S6nXe6
4F+NWqRKwNc28KOMeTKpaIV/ahgMDnKpZ4f1r1o0x6NGVqD9MOT5vTWSMzRJ7ZsnFZXjOzo2/j4x
huIM6wWSiVTZj+v2ZlfWy2ZxFxrWNA6EQ0yrfPGWsEcTTfcGlfsYpd32nOTwJTaHQH6jRU9+8L71
tlDYSx84VUkpPqOZe1OZHX1lTGMZhIDqN2fd07738nGEStktgy0AxJKvC6pflCyZlL0py8ZuD5O6
7I5OYSnnoCv3lii+rS/fkhNemph+wsXyBbEa2L3XeQ6SNrsSOTmbd6aHft+6menIXLwbXnZJgIkW
Gg8HPHEW0v0k0AcEASMn1gwYVNPcAbR5KCX7RPB68pXUobu0cY0s2qRyP03RU6ucv/zYwiykteWe
2lShidVBJi41P5Glf1PK/kdk9Y5ulG5t2dJ60jWgCcKAI8XL2aG2Y8uM6roNoEUsVOkO5enhQ63H
2sc+bPuND1xyD3q8XCLckTIDItd7J8lhoJeSUTt2be2SoT12YbjxItowYc9yXrUytVJW8soJVetR
9cWzrfgbJhaSF/XiK+x55qdUkS71Y3B2tXg/NsY7SZG4fz0rum8quTvC5VdvxKilTaKaqED/QU/+
JmZUherWaKGZpz5+lMd2h5LVXbXV21s0AggbzqiJJGdep7I6SzWq1vbPUpzJT6iuGw8+4Jc7Y0i3
BveXQtJEUmFTTmTSfe50GnLbcmkYgWNaT1mJkiuEe670I2g/r5/ixU+ChoDrHt4I6DeuHS5ORK7E
Uc7YXVghvWnBngS9o+fHP/83O9PJvghKRiZ1kBcXybmue++RGQHpreFqwS9NIA+7bmpx6WBooa4M
4OsmmuuBGkulOvjnPNAeSj0wPqDzdW8liXWXDlb1bt3a4gLi7bgDJYqbgJ4nvpYlaq+dPN7htZK+
tYPWgUhpo7C4dGqJC/+amf78Yv0kdCrrNoN0o41tRp1CADxbo3ZLp5Y5fIpqU68BUPy1iWi0yxB1
NtnRGs1CL1KtEFWFneVPY6Vvo2qUD6IP4g9/sXz/NTp/gafIXlGMMaDB6FPtWBgwxucl1P+2hLTd
uqmlywOAPd1lwWPxJo0ZGMBHRNBPzsAQ4nvK2tIH/OQzdCYoaxpjv5NbU4Nm2NpqFS7u3YVhcb2w
eWpICLGysLoUfu20+sFI48P6ty164YWJ2WUc1HqSS3JDTyoM1KdqIkP1O834PkBMfL9uanKD+b2P
c0BmM01c3YwodYnRxnJqR2d5gKEe0YriqCYBDFKN8qFH2/sph15vVyqd9AaljY1jsOijOoB0Wjpk
UPNUtI7s1lcVRDKK9HcgTj20LH2PmH35uaEQvP6hi2t6YWu2bXYQZYkNWaJTZ9ZTaBn3ReiizLX1
fFxcT4vRZ4LVNBQzuywLaww71wXdawWVJs5+wLDUXUCC/7uGDgyFA8mGgkNM7LUgi6pCOetGmm1l
c4sfC+iRiV7GjOgvXfsoE/dRxr+kk+lz7JNBF49RgH5U1ZTdxiN2cQ8vTM1C2Ui92UPZMjm7ait2
aAZCXYxU3rFRPfugK667l5uiel7fzMVLATgnc9Hgp8CUXn8f+gdSXg+a5wQNmuHZL7PLTnWE0trm
uODiSnLvQGnFUNFNXpwEdMBTYLdOT00PVajQf7Ih2NrVdRhsRLSlwMLgFt1uZpd5ms0ithz7akyl
0ThJffrQmONJ8/3D+roteecEcUfshFz/ZsRtGrRp1cazTonZpnc8K5zGkt+6E3DfpI2VWu9FFPAO
7TbszidBXp4XE12WLENcdEujoKHO0vlS1Tia+9gaxa4s42M9Jqir2zvQxw9Br5OKG+fedc+Vy8iu
9Fo+ralmcPEL5omyzHwi6qa66xR1Cd1BJoI/8LS27yRf9TZCzZJ3XpqaxYA2tIaqQToVWHyBAOGp
nTimuYyK4C/i56WhWUwjD4/NBqobB0rmXaru2/IDY993kvrR35onWLpuL03NIorUykwJuT40Wk18
qLy3cvHVQBIesu0uGA7mkOzWPXXxMEzTEXCEkSfNYf5j0OVmXfPshUq3tVGIKUNIwgY12KprL8Uv
AqXO6QbGRR3mOpSQlTe6jSqH00soB8gDpBvMOn+IOrR/YRBv7iSp2Gr6b9mcxUwhklqKmlZz7EEu
4ntEO6UWrQk3f/SSYCwOUelpLW0apVQ3llVZ9E0wzlQw4U3hQXL9uVAX65WsoNfE7FCD5N+g7lrw
XLthQBBZ8sZip8XoxRYtkldubPcHerP9zmAca+fVzHiaRR5ycRnijQTF+Cktmy3cyuLOX/zC2eJA
dyFXSusHKNN41W93sPVjBifAxrX1MvE2T3wYKfp3IabAf5GCyxHqrh7Xxzmumh4d8Fjei7b6MaYl
3M55/quwOnFfpab1TuHveIwG9Suk3FuQsKXr5fJXTNt18Sv6nvnxMIanq0IE+04uuvsBGRgEOV47
R/0S/oA1U/ogDPISvTYUcQf7VUfZo9LlQNrlZpd/i7JieMNUUPRYNJZu3q2f4GUn/9fi/C2QwwEp
CTOG5E9t7xBcgnfsS6pa0AH98cPP67YWvfqFomeCENyAuNI4MEReGdKpiVzt3GQSyqO6lN9r8Ho/
JJK5VblaPkbgAYXGuChdz9ly1lUrtZkuxw4iAhqCw14EfZVSuCho6WpohbvE9YdfvId6w0FTu8yf
TaMYPiXwnSuMUCg5cnZctx8h80DMs8r4T+BCEaN1B8TJ+JsnC8QhRDnKUHQOZ16GktLY1iPviVKU
3kOEhOKhI9neSMoWL/lp7BkcJ7x+ypz2qdJzI22Y2zjDfI5YtjpJqIW82lVEG46wuQ9vR8Vg8DPx
TXTt+gZ0SRLd1V3FldWLar/uE0tH6/LXzOIIzXBbMFYcOmRV95b3YHfyXVf/8xdGmH5An8bWYTGb
hVM464PEsEbLiTpT3KeNae4Gvxx2XWxb79dNLZ0n6Itwt+llCIT7+gS7JKh9RinaaSCWPDLmA/iH
ILWnrxAeYHuSdho6LVuJ2/QB8zB5YfUFvXMRoCKlRD82FYGD/Jl7FyeIApct0sJR+scIjBEp4QGu
FXWXavV9VgXvCkS/bcVzmr7e6GvqSxcDT1TCF89U2I5nC6ABvujN3PSJla7yRkhKh9am0vU58pM9
MuGy8OsOfXmEMMok4C1p9WM7MlxZJs8FAhp/AP4iHtRCxY9QcFOFP4NOkYsd1XDtU+p1/RsfHaz7
qpMPIwMTPNW0zKauilby2B5lsOUCwVFPNMVnKRYwGChj0Xt7wEmJ2NNODN8a8Kwh7uX50pfER9FW
zlXlYUQNwt6PnWwhLVslZBoqo9jF3YDEyPdO7xTt5AMBDY9G6waf88YGazUMLr8LeSRpr1pli/w6
hDLJIQ08+hhATrLuQR8UvXljVk321Y3KckCIM6q8T5lcEnLWPW9p4WnSMVIM7ZW4IfzAt8I2Qgbt
PMht8GDRjkBxurM2ysxLMfzSyixIVZ7WG1kjpBMSNene6nImWtjztwGAnweQN1s9+cld5p4NwuD/
h/D5g6Ay8zgib40dzewOtoTar4XisaGU7/0meSxjAFOh5CJyikT2+nouRSa6sQwsgKWgwD39+cWZ
KhEQKt0qCxy9FsNd7cOk02XD1zFUf60bWlrSiW/aNOicQ+w1e4jARVTw7CHHcZuYSQy9L5KjV6IQ
TXPE++znvvoXe3h50cy+rJe6WEKdonVGVW/2ESVi5Dmt8RsyAQD64sT+sv6Bi54JHxvZDQIzN+TF
TRzB9EPb0fFN20U5pw6qj3HY58d1M0uhlxKZNgEeuO9v1jEKwgQZbEAicbTPEgTUUTCLSGm0wUVh
ciM1Xdo1ahrIT4Is4t+zOJfaklDJ1lSnTZuTgia2phX3Uho+MEO08YBcNAXlGUDx6d/zrNBv2zr1
5dRlSlzpUP8qERvbDQTPk+UOym8LLrdXxxK4B2EomjAPqnUzjitpNWkCKtAnMzSP4SA/xkq50U+/
PV5XJuYDuAiLS17oC8jY3HDnVw0qYkpyV9qApdbd4nb1KK+/0IpCl4pbzLy9GRosNRG8Drl77yXm
Lu9A2yB/FaZbANKF3Ora1vRbLmJGHY0yyo9I/Ogp7PEmT9S3EZrk6MQM3sEeDAUdYj3F+Ut5b3JH
HSxTSvcGQtBH2W/y3fqXLywxjQUGjxlHWnDRzGPMUDS+dRqD5HeuDA7Ik88wDn/9CzMGQBzgCha5
2iy78kpvqAJJBapg1bsAxU6I13eSZW1kFre1DdbWMCEooY9Am24WJgPEIINWT6Dmb23rrTVo4Rsr
iJVDkNfyoTLsbyDdEalVSmljGRcdCHKrifdz4fgluWXEg0YZs0YpSw6CR4FclJ25e4R8Xks6PQ3R
MD5hwU5I8sicxrUDoVgFRZgSKY4hSZ/yMvs1uNHh9dt1aWKWcdvpkFSRUdknHqHJwVaT7Mw7QT0G
iG5trJyy5IFsGl7x8oSfYwcqyUXAzRX+OeyRdj9E0WCcVPgXtHskPIN6hxihiRiYjwLHXU6lGN4/
IxyffZ24hoJTUaS7EdVymA7MrN21pd+le/6SoNuvr8nCFkMKz+QSSTshYv5A0AotTqXK8KgDOnLx
aYxRsfV2jVb+lZ1pvAOMJvyDs+1t0yCpAjWxTkHoDMEfFV+NGoYvR3tj5W+v3Bcton8NzTa59LXY
jRRJOJ6qH7y+Pap9tZFFbJmYxdXINabbxwZeyMNjx+goGEPzn/V9ub3Srz9jFk/LdCxzK2wax5U/
2hDT9v6d3Wo8Y86hvvUSXfQBCigTHolOwrywH9AK8kwjz0+qHB5NO7j3Q+mdZ6WPxOmNu2/hs/QX
btqJYQ4uylkok1PTHVpXtI4/vtPNClERlHu/amZzL9AOWV/ChW0iJoPy4xKYBnCn33JxJVlR65ae
giKw3bTFG1VJlI+qR29h3crC4l1ZmYL3hRVeDBrigU3mSKbjZV+K9Ecd9HeS7G349UJAARCEOhM5
DToY802yc16xQxT6EAygAichs6b3w0mDyHjD0MJtc2lonp7ELWqIeVMHjpGE3wRK51ZzZ8nNvdy4
9wPiyOa39QVc3Kb/fpg5c4nSTP+PtCtbjlTHtl9EBPPwCuToeaiyXS9EVdklBAKEhJDQ19+V597o
ttMZzqhzn7qjz2krAWlrD2twvDGDNQVnMPFVMBFu5s2/WQJwmcM9HX4SdhkWAOHrBZaPbB7Wuhou
lRv//BdLHD7N4Y4GCvg4Jgg6mLGH3HcwM8ggzyufdmfSgJM77WCadbiNQQY9CqEVpIwSz8A0y3Eh
Wt5Q/w6EBrlu03q5kyM5s6+PeU8YiaH9BMFJTIlxhX1id0FBdRy8lLQ7sTTPAbW5O8CvsvPQTux4
j8lxVrQZK0I7XPnKef76dZ6IEx8WPwp/6cF+BXYH3d47tPIXM4LA0LEUmesSroPaC7/Xif/r6zVP
bkQ8LeRQ0VHCof54kuFBjspMptFuBBj+uwAdscQU9W+NBf55rcimkBpAgeJTE5ITpxMmCsASdWFa
N07rBkbijjoHSj8ZLt4tc3jYd2HJeCNJUKPVO9EBU72kay7ZI6x4y6/f2ck9CZ2rNATQ/oAS/7gM
6T1Go34ROwWiRUXaVe9v8RpztKfWX690cj8Ch3nIEwGHQ//241Jo3rreHMhq61fylkNqjS7qgvrT
Q+xk65hGO70kd0ZGL70j/hp1hWYInLFAU8bxDo6HfUEyDCyqOgjwMF+UU4dKLfF6UVQuSc/UbCc2
/kF5B11UKGEA/ny08V10IlrwquxOE1000yOHh3zTv/lwzAr/1qIAr/LDWkcXpARjoCIT93eqht/p
wvtb2utvk3fOfOjEJsE6UBSAfCW0WI+vrpjIcIlFlW657u9xuH6Ffo1GaJrtku7vJy2HZ/rPWp9u
r3RQLtQZIC5I4nwZfhKYRwzkwmuCMx/q1ENBWACSDHgkrHkU8BWwsw49aEfCmfcKriSPY5juIbYs
cjYsZ+Q4T+194MjQj4BwF47acTUxOzXzPOulADun4g1eoiFst6DloaKhKYgXwhU8gvMWDG66dcVq
Z+N7UDs/cwD/oZZ87EgiJ4WsMtDJcAX5JN5ASJxS4ppqV3WWR2uIfig4mLXpbOHTgZh2zZpl+j40
1sDCfEyHoWgyd0gKG/a+XgugIevCBTAOrsQJI9CuYp0LCcNM1KAqk35S+aTSwoGS/eNiMtkUgEAt
93ByR4+pX6znQ2BOWHS1hr65i5JZXXWh6/yYdZCla18pH/kkkLg6tzRpBHzQYc0NLc0IVj9RONrS
nQS5DWouxrKvtPkFGUDx0PnDnOV+yxe4KscZCNsKeF97ORtCrlzSLG9WVzCkBFqxImtkelW8qahM
n2B+kN4qVBcrVwPnkFtBnSifg0Y1hVNTTxRwTVm2bQqhEsDVjPsSOzN/9CFX1pYZZ/0EcgNNf+KD
GweRRdl6M7BsufPDfmwKUALhRh9CwSV+BgE/7lewFmLx2qowuufO6MK8NuvQojJpWFboycmVYJbz
EixQyXMYpdWmgAjmqMt2GYN72J/LX3Ed9T8s6Ad1rhfV4ieqRvibaOzSastVIIZVSxeCBwCrKch5
kLVuUS3cu7Ro0P2QaSLuBID49mpsxiksoNKzPLoK+vooMGEB6DNfPUQY3s4Q9vRDklsl40fUFgKT
T85uU1AD4aTd1BHML6XfvBmqHThqjUsjVxDr1VmueyD7WqgEdEVFquEBCISaFnhRcfaoqWq8XFbS
DQvfc5ZfCx2C+MzBPnFzYpcj1YZt3z+azR/vGQAuLOrHAQLsMi0p9MjAxdo5zbmB95lljmlwXjhD
82qBUVQwJ1MRd0AxGttUW0PM30OU0VaBHRtaxGg2f7JVqRk2imO6Dq6RPytKcwaJqDC5cvozOfCp
kAgBjEMDGlT5T+4ZWYu2sGXQA0jMurIwIIcHOlsSdKKTM2nHqVvy/UpHRddgAaoduyzdST8GSnLC
yAkO4vP02EFI9NVgk3lrn4V/KcF6SInx/v77gEedbwFXKKdDHbH3tBveHqzjr3rp/aU42T+rYHwK
nwFU5HCgOrqWR+PIobcpgAmevJ4XXXAf/FKrzlwqp97h+2WO3iEy+rHtFtkAcBoU7djlvf0lome3
xoebz3TVT23292sdvTjfDG4wc0H2gIONvzg3D8pz1X1GvfbMzjjktcd3FNSLYqSjyDfAr/p4emGQ
DEdNuOYByMdK5rdras+UCad2+fsV/I8rULhitejeNbDZEV2p60atWp1Nq1F0fGX80T1T9p38TuBf
4NZB6ffJjc+jntcaKszOZhZQjDnM8rrvLiGI+rqM3iVEts4ZXZx8hyBpAHbmIuU9dsGBV5B25aCT
raRj0TbDBYuap6+TiZMP9W6Jo82XNP7QcSgU7BQcDUU/5lF1iwsrD+iUY1p8JqSf+mRo/ILfjCYJ
MLJHlTPMpqUCtCfdBeG43FqE/1Wnhmw/gXWwWqaEffv66U5td/gbYIx0kIP8xAlx50YFk4tKPRsH
DiVtCMxVAqL6MtBm8/VSp17kYafDqQ0cf+RnH3cj9GhRfw0WdPSlrcoh4GTFJJErMmXwiFDjD8HN
76+XPHyb4yP2fsmjAyCcxPGVrMNdBQ3jwF4OgFRE8bOSLz2lqNDPvMxTHy+GlQfoaSj6PxHul0F1
UJOBx5QzAqZQ3Vi478TVT539+Pqxzq1z9FjOPNaaQ3J36yB85POk78O+s3nmd5dLXz38m8VQymIy
h+z0OKG3h6679ifE+Mgtmf01CVWQes7JcI7ufGoyl4Joc6CMo7Hx6fZXUgdQLMiqrXIiXZe0GZLX
WuiuQ9pl3SXXQWLmXLuqvUZ31IAMgzdxNzWJl1x6FjnrpXIglnjmBZzaRNCXhZMjxt+f1b8qAxER
kcHqzbOQvfsxDnAEuTW+70wFqgquyok6MlmHU9D/QZCK4tXXH+DzEQ2ApT2MB4HYAbf5KAB5E4ww
gC6t90sIBQdYL0GSDrP6rZG1OXPRfg6nH5c6uvwgQOXAYqRxYZsd7o0NS5meY+p/3rsflvinfnzX
7alSu8zw/mQ7fxhXJmRw28aLzYB0as7cr5/jzceVjuLNgfauoyGDrWHHc9PPhWLX8SLXZniLx3N7
9+RjHWjSwE9gux0Ppzo4RukIMqo712sKa347gy1STXO0os/cECcf691Kh2/47gUGTPru4M3jLnHF
ZezXt8DFFNB23FBCNgM5E2o+bz4f5QpI2QftO1yyRzsiUjH6tTyo927i0IuZp+JmgVDhpk385szm
+/wKPyx1vDPmmQgVTZrtmmpemS5c66V+VdTdj276+LdH6uNSR1sjHKmj6owtu1gneWXDGx07hWey
+79fBtAkjMEx1AHc5ejlKRKRSks/2A5SlDLxXrTblQOUff7NModGOxD+wJYdPY2SJkBnHTlDZ53s
wjJ02hdoIhV+G3ZnNt+pb4Rs6z9LHd08Ue8YCSM5uQuqoLoe/OUhonYz++QugoXvmQN82MnHtzdM
nQ/TdrB9P4nfOm0ntdRNt3P5uKLQ64d37r/IWGHjgr/vI9n6lLEirlZjMiK2c7RO7BbYuOCPZUvs
rh2AoJPt0nd8uABAl3i/vv5op8buKfjYGUiloBd/ktsVc8cZkKh65wPjPAlTwlTwHuzwO0Kr0ln6
G7pwSCFN+YTGhQz5lZMmZTI5L8J1VzFGG1//nhMHHXJBBx7YwRL603Td72oNBAq6kXQg66D3kzwx
oAss9PnrdU581IPkCNxODirNSJM+hq+E13GtYS6xg0KHWsVj3+8dy8+Vvyf26YdVjvYpM6Ii2RBR
DKCogXwaGe7dOpmuIaQitpORd18/1ImYDEoU3PbwIXHBHwuEkoVFRqbS7hRtS3CwXADb4qDdeN6z
Vbuv1/r8ocDjxDmHKiTS9k+6VbarIX8AMMjWa3nhN9UaU5pigAvE18uceCREe/RhDnKa0Fc9/PN3
18wM2WDjD0uzS+BjetG0Qbb3Rg/WfqZNcmLN8r2a3DMYus+ZFh7t3ZpHmU6TWj3K2AfCo31o5zII
bpx4w/WP2dsKeg73cuo9oiv+jz49yrvjVn9VRXUlUyTrKXg3MhsR/5OcynNqbqee6X32dvgZ795j
XDEI6bkoQUxwDxOGC3/8ASx0GfFrdP+LhtH133+39+sdTsa79dyxQV88sf3O1NOfyuVPkJT60anw
KlrEg2qWMzv/5Ft8l5webZMqkLZaTEj34RjJ+0nM04YnfngZdcs5XetTOxJTmf+kWEdvMur6bkmD
EAhLaImWIAZPaF7HzbrhDHyrcKgvNLRx3r5+nSef792iR6+Toe72fEkA2h+aXIu3rnaLKDtj0PE5
JiJTfbfI0Ut0EXJbvxmDHfEqs6Kkju8F98L/5ypHpwu0Je4EFro0cyV3YvLWTKZnLrVzD3Kc8IAj
sshF291CnOsg7na8tuX/54OAeftxf3cNxGoVY6gRdVrWgV0pRxe4u8+Ev6+/+6drKobLcV95kP8Y
Hah+Et7wHP4P/moKhjMT25MB4j8fH8Pbjw8Ux47n994S7ybvYI7QBH2Z8ClY1xNfLkWWibULZ4ur
ZXT/1oUb0s/vth2g3x9XnhcONpEIAGcJfw/ytsvaIsBciJJbU/2lLxI6xR/XOuycd2GpFb6dF5fR
XWCCixkCtFMQ71xy1tYZf+ZjynhYBtiwQxoM79Gj7MJzYKCie2p3Mom3VKd3njd9A7Z982824X+X
OfpmnOCtjROSJYJqT0hatORaxdWZrX44LZ8fBu6mEXz2AM48Ok3+ALywDut056pJ03JyfPsmFDQl
cjuzGOTuDr7VwRgvgDM4wGUbIDn+Uhv6/77bf37DcVHW9iEdWybGHUB3YT7RpoGuxL+6ikEJ+L8H
PbZUbJYW/Il+Gnc1bLF9x2yrpS6XoS3+zVf77zJHX62bMk9ECirFrW/dXHX6MdbuBW6TM+ucmIEf
duF/Fzo6WAmhss/mqN7r1B+LmMV87WWKrxr6mLAylFA56Qy5oY4zX3hd/O3rxzx9T/539aOjxpYm
HiqWALQ/DkW0JFAOfKvcJzm/1ph0fb3W4W99sUX/KXLeHWs2xNHY0HTZwvgmbzInd6pzQsUnl8Dm
h4wpinZgPz9GjiAbfEy1K38XNbFXxvOYvJBQJmdSz+OCIQR1+NBhAzUFEPJPGjgtSHbJ1EI8vkpF
nORZ0mpaBNHA7zBrdn92c2zPxP3jG+awIjBrB62Wg+zO8XPZwU+DxhEKhPx0XqfxvDxmVHk7PffN
X5YMWAoXJaot9FTBXzoGgEA2eZrSfvJ3SQ9cWlpvmBXrZfxbqbH/XQaAT2iZHhyTj4LvDJ1EyFnN
2baakySHmAndYZYAybahPqcC9g9f4f3GO6yVHLy4MCaBStLxnGTwezfpugB52bxsVOtfuHW7GWGR
BA309TDwLo/kRaOWb7x167ytsk3gkn3demeaVse39+F3pGBmHwQAMPM67r2kDJAM72CqTZsFNzWd
qr3CEIflBvKUj7SfGpSgZChtFtozmf6JLYs5Ay6hg/YVgDZHUcZRC5xszIHEmaT5JMZCx9PKT256
fzxzyk9sVXgMQscV5w/D+WOKtg1n9Cim2OwmSTfVqFbGW9Y8OieMceKBMnxN/H1Qc0GuONo/UKmg
szfMzm6OJrCM6jTZz2ifXbkL3adzFJ2JkyBLHf7ix12ElaCOB8AB/uOTX5SdVEwHnsS7xGFNnriS
bLkDfmgOeELt5q41sPmasqGfNmqsr7ER/QsO9M6UY44VXcBeF7a3MHAv0OnJgIMh7rpt5tcmIA8U
VOkRoj05920DJvPSlAqKMIWa5qdkBFZ5lvcDZDlKbus+d0Xv3oksvIJs3rbN6HMkgLm0hzlt0/A/
mmALpaP4KUb5ah2fbSsoZUOSq0lyZPGE51CAcXUew3V1XXPTrGc1sjWtIQABQiR4pkU9MxHn6B1Q
v5hDKE/nkzc6BR2Gdl0DcfPNmAWAG09Qt9D1aHbg/7MikKOzgWUQ+peznPkGRTMmWyT1C4GIdhtw
6d5Xs1yZuX3KRlCnrMLfJyMD0CfiIs9SI4uMNzTvaYMfOATCH0o/Md4PUKLi7WJdRCVYSz0tU+3h
oEYiCkuYrczXsLny95UL/QGrZ114QJbtDCSSbhg0ecrJimljMvA9K2mbF48O/ffENRBgdcD1yyNP
/hgs2AgmG99mN+Mb1ujVTKfnem6aDepxfdv4dP5JiFPVuQv/netZHRzDkIvkflTRX4oAiAeAUNAW
ELaUe5CPu03SdmwTtN54OyjT4V+0od5Axn4G5bX1QaeexU9fSrOB7HyLYoHSEoeXfY98DZojbK3s
oi8IBk13RPE37ZiqTNvxBppgIawZFejnTpOaFW68ZqWYa3Xu6lBC+Kl1Kphx8XrFbRrz3E5WbqVX
N9ssEc4qS+Y0X3oo/2BY/WOpNOQ4mzmML10cqQdmZ75rMuw1H1Zyz3zwNFA8IcZnSgU55rVsJ4Sf
XOlwgnQQi/rVzDSagMQfniHx1W/hrBh8r1on2IbOPGH650zojEKVhyZEAlEn3PmGNK1fINLJ756u
5vuqn8mjGZe7xZJxoyBxWFZDWN/D6czNG2meXMzR/kSh0t+yqg2KxED3hiYBNCNhpoKCy58hYxo4
34ZU+q+kir0ZdC5Gf2EfxRsL1adpNUtcoThVJmYrI/GeNx5c/aqiJlp3OUA22d5VkXqMeK3GgsCf
6DoiY/aKfrBzPzaK71iaAXRmFITZ8nqJlldQpQe/AAYEyiw+vuBB/q4EtJzGq4hl05/EbcfvYGzb
tlBiWL4BjAdyO9U+kH683XQ2sE8p6+uNiehyM45g0gbSgZsvG+40z/ANPZ1dJMiSbqUjuwYIgjH+
2cpZ42zAEP6ya4yzdqA59mfEzfIwVb1ZU1brUgzBy4S25qXF9rrq1aCLjqFvil0qH2dbpWWcLaw8
ZDGlFziYPs36ZkKGmTN85mvkMwfhsqnNl4bEF65Eca5rm5akYnzbyLD5TaMZIIoms/4jXVpT6ilt
rjDWkJgCJvxFJULtU+uHxaJRlMZNClOshoibbrRPFq4AcFvnSxzlAMG5q2iG36OLqT4pqPBxLPXk
/jZJ1eSLnzk7FQXdGn+Q76KUT29z0ukhh+8we6FNa65hvM2KKOamLgK3UkGhUSJtCGSt3BJqqfQm
lvhLYhDNZq6WHt7SqbcC/Ve0eWj0uO5Gr7+STkPcXIw8fbEE9gUpOnEblEvtpe91/VySSfhl5DbB
hmYE/o9ToMXeIpDnHcPhL+YgimieOo3sD1JzybzqiBreUkdh4FbB/wrh1BssnOblZFZ8UOMeqTfe
sBRDDCRZuNz7g1ev0XZnOcRwgiAHEXSBuw7XkMW0QS032Ak4SgGZH1nGQq8kjXWTUpK0utBIrdeB
B1W2RZrfiNPVa9hCODCn6ZCJfDCq/mPUON1Udd3vMwptVxsEfC8D6eI4QNY4rav2QaHqefUmsMt4
M4K1t4T+98DJ6gAGCwIo18l63a8BQ+YrO7WCwT64oyTnaToXqUIr1s+m+T7hiNqQWA+vlh6D1DFd
Mn+V9PDp2SjoupSD1AbPVQ8RHFhxWm4RhpobAdY8L+OuY25e9U66x4DRuZmN4jFIIb0HlQ0Nqq9O
e4j3R3W09eoYl0fjJHOeUhXW6LRFZhsb2vg59PZ+mlBHtKh62CWIvr46kBZ3GCA9Q4a425o59l6N
tP3KcXx9PVMB/SnXsv7agSXdM+0M349RQnEHeoCH9nrTp6OL6zeRQO/GuoxEk61rQSC9RwWmMv0r
UL8KCCb8HQL1m3xMzR0c4GbcX16UJ7xaVg40/bd88uqSh/goIT5N3nbhRTq4GxFAQIw17XcIRf/o
A/d14pjfm6XeTSnxhhwKLj85ma9Jn8RF74DgH7Bwx2T/AgDQH7E4bCNQ+OxDDmcWpybVCsfH5FXL
8P4SV3m/knaei2yx4lqOFQIR4Yu4057odJ4wz88XV5fT3IsNlCfri7ZVtIAsRL9i7gyCUUJDWAQm
v+rReR7D5gAeFXepMemG0+XFwki3VJMXbLpm5CvSIT6bsPLYKmahvpj83s+nCk3RTDCVq6a2v1Xc
TvnsJf7akAz5FE8qsSItX4kwlOuRRwEARuG0HQUhSCfqsBBqJqsYmTnqxgGdz64leTuGPIeQw76H
eUABx7WlNLBdK7LBlWWbiFvdtndmkFPOGC175iSPQIwu24onbEUlOkyRDQi4jtAIadJ9qA1MU5fe
vs1xNDweDDUvdR1DkstbnAs5zVDvWwyMtFVFSxE3JbywaCkh+As1PbqURKQQ1U7MPWKPuYyUeui1
w2Eua350cvY3i4rDIp7YtFIDyOE0mhAvYZ6Tg0jwqw8FKaKowv8ego8MceTrwKo+VxBXgCHuwzxH
4yaqhqs6GujGTBo3H5Khh9CBZmEcC9OVjT/RMqrl8Nyk0z0u3KVINPPWCQTccm9ArSoH0MRi3zjF
AnJOPjjxAQSsZIlx1RMJhz0kHtutiFWDdVl9UUNMqAwScY+ySt+my+Lc1xM0LSpM+ldAxKt148b9
cxtFPxo6BtspXKZVi1KsaKslyClz6JWysdxrmJhsGJ1WvePcZk1o8wSCzFXTdU9ph13gcPa7bQ/3
/SRorpbpJ7y/ohzXlMgjCgjdJCAe6k/m0JKOXlrq8DU4JaRYwgVBJuLgcPUWYXeOs61K5m7nj5rj
qIRkRaNAorNC/JJTeama+Tpt+bBB2lCvIwBQQfDhJUTJ1GXEFgKCsob0mgBiAizLJYfI+M8lluqn
kKiEoYps185oIYztLAkevI4vUtU6O1HX/t4E7lj4NY37nDN+aYOWXiovo9cOWMo5fJocbOiqXkEE
+zaAoRhOHe6HdgSUCaYa5k8n4uHbODq30KQKHzXr3dyoyF9F0+gWrt/cjmpgOa1DQGAC/TwIvB3D
fCRTMLJdc8oW/JhoLmBRQx+WYOrLLnCcHCYuQZkpgLB8GjTAwY6/ndS9I33/PAXpBrlkm0ex/gYI
fb1BAxFfTwdr0nnCz9OUjsiK8AwE2mLfvRp6n/MShE82Q3xUFdLtbGJDDsHQ7KIH1AMGqYqVTRXc
QozLz2lEEpg8ch/X2nhrPFWv/b5zH0ScTdBHDhcgFae0ZDRpt1GnshuLeLdyJlmTXPuRd9vyMMbz
tbcAHb4pakLQ9IcZJAPRrR0MxQt3oPchEcllJLIJEnqg0rUj9x9wc+EfOtxdIx69JfhA4GYDBhUv
TnxJZimffOR6OeSUzE2TQuJfK/LQVWRXNz7oqGRaRX77s4Ie3nUowruxdiC83VH/kSsor/sDkoFq
atdNHyIJb0YIe05De1H58smk2XdnqJ9YxeM1s95bFXrdNmETTOwc4UHf36p1Jj0cyhYiTl2PGESJ
giKRH7d5hyfLMx37O7cmlxxJ1YWp1H0CKSNE0UmvQjZb5DrO/US0V9oo0RcOSV2oy7X9A8tqskfl
5D/OLUBZiKEkZ7GVFwkzY86tTbZIo+ZnMkCNLEjI2oWwA+gU3uPCl4uQWicHL+TBB7kYpAkMAnOK
n/wgMXzfpbDPLmMhLhpoIHWj+uN14Tf8S/e096AJG4MAMo0BrmLC9R82yLls5sFumRjuTeZuDh2D
ok0n51oT166cIPwxdrLOKzBl85QnTQlHP1XENoPR1+ybfHHsHROkzZWcZdFb/k1IAx0B5Te4P417
H7LgEgpr9Zp3UQ3nUBcoCNeOJeVtlCsw6MD6x7Qb3YpvU+0L9MK7G8yBnsO2uQChBKPqkJaxhg34
4sKlwkABGjJxfbdCM+Utc9CATSxf9ay9G8dGrCfZpNfaB/bfhcnK4mRJLkxD8tGJ6h/A0If4obrJ
57hf7mKNUOJTghzCAQJy9kXNCk9iLART6m2WReN1bYYGSVRv0cFgwEllrX4VlYfYEbffvah+6Yhp
i0lFbp7GdKt49M16mGDJerkxYniSrBl/EugJlVOvQNDySfgwQYBkC62OZZ9WiYtyIM0w9O+Tm6Cu
SJFZhi4y9CJwWy/ZL+ExtZWVhoQKAlTOh2H+huQcWrG03ZOZVQ9qqcE3621V0Nr2605BrX/GlN2f
YMaWCJrm7thfEN/GOYq4FRVS5E3i/55mydZO6j1UbRKu2rmP8t64cTktw9YRyI3XkZjI3eBkCvq3
cuPO6bUIlz9k7m9clqbbyZInNkf6zXhc7Zjj9V4O4FyVYzPiapdZUVlwPryR3XYz7bcxccMVFFey
CUVLNVzojMlyrvDRqj4rDcRhS8cEa6cldpsknchnVv9OJ1ND9TOjJfARDFfWQRcP7m6wmcMMBTru
KGwqD6plcsDG9SAyxjv70AgE4yTL4B3foJgXYfyoTfqj65FwhW74O5rrh2j0r7iNNsDR6ynvx/6B
10zvecXXUTZCioDWmIDHSj6CNfszbgldxR20INFrecTbwoyaV8OmMSm0Xv3ebkaadmuAa1H4uFC2
rtSYYsbTOBtmrL2CtGSb0xBc1QRWzjRRbT5LcSl08r//JY3UdymCOx27P6hB8S7nl6CZ7n2Jw7o0
WYhMnt9XgJKsVJVEN1EbapaLsK8uUPJ0mxmjYISkWja5i+0IBoIDHe00gJJxrlodX2mzVN8ZDzuE
tlpCDX5G0uFE4XWyeBeGTQ4yorhYXAJ3BBYp9FZ5i5Kj675hSr+s67QCbNcT4SYZKhRbMzpYqOqe
CNQBNokEXBk1/T4Z7Pg8xhBlEnLf2vZOctV+S3qwSVExrVozPzUjSj+dMr+wXb+1rO42k87uIvTV
yhpof8D2vJXL0/3CDHqfqO5m9XJ4M6YxCcwUDSSQfe4BcRHdiRRYq8EkrxaHqxxrjn9JpJdwlIpy
DpRvic5OWKhULYU/GlEGHmp8t5fQ3m9qnjPjm/VEXHwTOA/mURvpS+TtagsFuWTnDEtUCtwRD8Dt
pCWsojlwyw2yGOqPt0FD4FFg+wdpfQ+piIhWvcefJ59B9wMCLLiUtVMgw3+ErkqWN0M2PUreglkY
s2/jwqZcQ/S86NyZrwYvQELl9DUtA8OQPfikeZEsIRuH2uuaZxyK0NmrmaWb16n57dYmvgJi+hIO
fkupswHWNyP0vcOlprnx0wHyIP0vMsBY3iGVswFlkq/SOb6ZIKJ9GBRgIOyIHIcl3eFSBVSycVhe
ExAist6/DVJ2QKJmXQ63TIrdHPQ5S+ekaITzBHARTnkLPkgnEnhBLOixwUl5nhBsDa/yANpPuePH
F63L8TflcJmQOrvwHUkO93FSEg+ll2o6p6ii6Ia66M6OxOwaF7XCwkChrEgS7RCVt6MfDCUHtC0P
ZXPJMgclCEPJFaKltIYK78NE/J1FzCpAmH9FF0dAlyi1aOb6KStB8KxKNA6eYGENWbIpu4FOB/7P
pFryYOJwA2yHb1TZl0GpJ88RNWxomjrHfW3ugREAlZPPUY723VLnYG7eZ7p+cPEjVwhboM9H+pWJ
uX1tRg89P3SXIdmJgiXkuGUaPuVu5T5ox8Fvg+xgMerpLcM8rehZg9Gy373qVI7l6IKTmAIz1C7N
nYDW0sYT+km6FLZqCHYa6fL97HVtibaRv4KiY1KMrL7OUjizgLCaV2msV25q47fIo29kTh8GX+C+
wh1t1tqQtzDk6CGiXNs3cfeYddYrvNjEhZ7mgwRQ2u5lGmCqqGHzGgDzvMNBe4vF+JI5gm3JuNCN
ZpTd9Wx89SrfW3vE3iyojvBntL3pFZ5UhOLVGdssT9AFuob0yc8+HGFU1MVPpvJg5sJgUxsD+Ejr
cVkJDQ3QwKtfRmrLqkqnEgiQaT3pmhRNI96UIDuCTHk1hUQiimrvwh9cZOEj23Y6gcDm3PUAUvjB
naqsm6EwXECBPYgG3nre4K2Gro1LO8y/0VEGCRCNiNLJ5ntX9+0lUlav+B/Szmu5bWRt11eEKuQG
TplJybKiZfsEZVs2cmhk4Or3g5l/r0XBKLLsVTVnM5pmNzp84Q15VN35Xv2965rgMFWhsTBNN6WP
HJJm+iQqahPclF5RbwvPf2mBFhM9u0gQU4C+awavVda1LT91ZWTfwgy+H0AUfVSayrihkv9k26Z8
8IpErA3YxYesSOM91U13XYwo/NK3KOBsof9PXeARc8xglTXJD72xnd2IaTPRdu506z6In/mbnpTY
+2zHZHp6xoOjme1DVsHNVUhlUYeN9I3TqgesIuyj5WkwYCKypY4LROSD+ZDHfkYMWmZkt9Vd0k7y
5Cb61spo1lMyN7LZUbfAvZKIqlO8dds6iG8WjnGM0gbebGTfGYXlrL1efCY+f6OCdT9ESbCpUAja
xKFh3lOAblZ+b8KNTYqeDC0ffzq5RdpYjsnBRCThth3NHPEOx30UEXaIaQsgdVQic23anfLdtTu5
b60Rb1fL/d5XlUslJUyVlUxNa90j2Hw3ZK258Q09vUvtEcZE62U4OKrFRvaNvkktq1NXJtXhreWE
bsEAvrczmrL4Sp37F0EtwQQkEg8j1lPTG426TYg5nkIvNA5U4+9tz/nQFgRFbZj8bCI4zTRSjFPj
SrFqVKOgGul1K6Xqvw5TINmFWXPTGRMzuO8+ScQPP+vczJukcLWNWdiPQ2/g6aob5Q0tzWCN+nK7
g919n6jpt7w2awjQhuLcari0bKXU23DFIxkQBkdwvREiI0yLHH/t+LakSlyf0LS6G3xcvOvENaNd
03TmF0qlibMqW/5ssKQ8eCW8anQ5UcGAYPNK2eROFOk+l2V70EMLrXKMFFddYRIygMHei1p/jWqd
Wn32QStG/YQ96hQUJ+nadSvCgE7Wq0CWh1hQlewrd6Vp4VNYqThZqtRmRKoefb3IHtXQ/OVQ1tso
4Ce+qrg0UMkUH/gO0T7VlOBEp0DejbKqdjUQCz4ZrPxABjFlNVWsK7UwN9JvP1vw9XeJE9EJCuNx
XVPbPdoy9tajln8KQif4rmYlUQjelrtK6+INnDPni4FD6a6zg+bHEBnudhB9f5PlFGuqqMg3rZG5
jwSC3n40m+RL3Sr3bVbB9Cv1FAc8bAUDzVGOEWnua9qOnJ/CxUWm1T3zoEqTbF7mh0TmWKGVvbP2
Gyq+BqnomsqTyTve80jT0F2VFjGH1eQmd33dr00h0w9RbXgrWYz1D90rlE0b9/GOxmKwN9w2XXHJ
tS+gwBLqpra/59L9Rndt2NZ1qG+Iu5ytoRXfRRBEK0M0j11nfiQcy1eJTAvQz0b/3amdZuNYUfNg
ifpVGPWXLLEB3Fii5GdHj6HqSpoYlVVtW5j4WzWX6o63NF3LIadwSoKw0tQBVqcJd6Yb8W3PM/lW
W2pAC6rID03ox3vVKvw3iWHKBsLxsHI6+4V852cdjs22Lqzy3jdhOo+FKHdtLW8S3ZoKfjmlJWTq
VebZesmOF+aH1g3aJukcubMIS3aDon8zq3aAdAbnN7L0EgfTNliXZtXsZJUQvZK2r9ou8w9+4lLo
UjpxKsj9ViN3UeRa4danvrmpI95oKwtv8rD4KV3ve5+23YZn6Y5mobLW3e6Ev5JKqYDykeZ75iYX
VEPUKOu3ovFuCieDq1g4b46a9M/8XXhLKVk7gGazcJJ2cf4oyZmoXDZ7Gbfp3pdVzOnQinXqatmT
k5E1xTqW3r6SvWRhddT75pehhFRsqtR5NPxGX6NKlh7bsIhWtt08ypEQPQqj8Ij4HmmzMZCvlhEX
niuMh7isKv4zSob0ok9l7Gi0I0YuKk+N1+Mw2huaAMMq0aJb0/Q2mVTrvUmBjCc1crdievuSvH8O
IXCvpCoQ3cRhh6nG0HDU7g77Zyq8Pr8AKzRBRi2+0lKkUlK7zjZVlGYX+1Ku+b7hMUOw8CFGaWTb
hQGxv44Oue+bPgGfS1k8ckqCgyxElyuwn2qlMldK7dv7lK118hsnve96Ndl0mY2UoBEa44oH903x
us+OWXYrTlO51bLi48jpbbpgb/KzNpWUz75VvDUTKzzS1fQrdXEVYRF6ZJ3wlY+60dFPK+luee5d
a1V3sCnsvWWpzYYGc87roAfyxpriNyoh+a1Rad62g/F45/k0sftcPpdq8VAJ2a68Ii9XhYpBtFBO
Kp28HZI0wUqr+N9QvWg/NCLVb2JTDw8VUuYbWVLAqdTyrYqGYU8146BpCVbyCu8PXhzfUzVusMkQ
Hnz29EvS4lZg9/GD0YjtqCH4Xg7NsxrZ5c4yif1M+lfrcWw/m231NohyQr0W34N4+NxrIzbVvHQU
kvRTEucPlpNS/Y+cjjaUR4uXdt8q7NWtG/LC21J9pQ09bE2PRCloH8yi+zk6xriuRqS6R7N/CzJ6
8VZTd2sUuySJcbVxkA/d6Kp7SCMbQKyB7geYCa1YqSpRPF0151mvujhY8cqFn1AqkUAfxu5LDLQC
VbZ89I5NPYnye7a/Lgb1pUuSHZ0re1fXFYLr7vCJv1SeVb2xKKFVd16svrDVlE2EROvKcGR2kML5
CO2636WxOCYy7KYeVLdO0E35jPF0uw8VbgwkPZRtObj3xZg8TzZ6GrrUerGTtUa/jwge7Y/yu8A/
eq3rnrMrU6FsLe7NrTla/iYYizfNCNo1iUS088OopnqnuxtNCe0jkhvdylLIBdEvTlaSIuwqjejz
NDJ8KGvxJAGIr9RWP8R2F2z7kTZaKZqUskL5VufiENrFd5KObMe/ZgjBe+uSzq0rC62ZDFW+yVMC
GUBJEUwoIJpw1FDHVG6dmCvCNRqUljLktOu8glrcPSQmyRYp1I9mTHJajcTYfXyKE+3VVj2k1m1q
BqYZw58yhoqw2gDCPJjauo8bfwer9jbrZHBIsXvfeDovgCca/zUvigfP0oK163Nx60ZWbdK8yHYS
ps5Op291GyTOJ0TwtAc686i3u5RonFG7d8PyQVL7p6Ni5uhCTQBEr9QOKFLVTGr4oJW9ScFafh+k
1dDwpQ9jaYm+QYI+3qRZ7B9RImu3YNSom7gO4i0osVOr6Sge6DFF89RzAaV08GvUihc8CsfsEObe
52IiWiZ4QGwLUfk3oen+kIX4iRi4swtEi67O6AXrLqJN2erpCwrvxVvV27izpSV5pEUn8TIy8jeE
GlaNjuqqDl0W0wA1NcMtun4JTzlxgC5pRfWcu0BDVn2YdU9OItRtJMos2ehhBkogl7m+yu1mfHGj
wv00NZG/jEWWhes2MN3uCjp1jlhDJBd8FQJNICpNhOlmsLFBiJ47xULNRYvu0iTai9bGONF6jXnM
Sr/4oTTXlK7mQGaIXiqMeLRWEEMDCD5bCnAaegRlOTgSTfUnVZPDSmkKyXtdpYdIM6jwj0b9KUog
U3O44rfLn2KOIJ1/iRnxQeRZw75J/KPlO3vDJu4frzE45os6H2IG1W6GQfeBqbkH9P9IH/qdEcq9
HYwGRYvute7VW7L14Aos78q89BkVguCpVRO6LYcsHn4pPk7uwUjccXnx5ti/2czmiPpU8VMAsIo4
mH5GgSJ68bysWmm6eQVIOQf/TeMAhYWCCYEa7N9sW9bK6HpGrPdHFOIp6ufDQ+Qn0To26s/Q0/5i
R+D9oakmmF+Vu/09ppiSDurebR4chxbLL6MPc6q62fCHAM1pSuejzPbd4HeNPiDwdQh8n/bIeJuk
0W5IoweYiY+Xv9LSVkCfwEJFxkFT7h+g4xkOe2zhiBiRocDWc2ECBK1ufXBroV9jBc53A5eHZaET
wo0OJwaBkvcLZ9KXKWWv0rAdb6q+vPFV0kgzOFyezdIoLnRKVQUfLbQ5kBjlHdfs40oekwDkoFYE
P1MXUEDn1Z8vD2TP122az/lI0648W7e4zD0hhro/2i4Lt3ZT1fwCYFgzvsUdr/S2kpzqba54Uf7U
+KPbEFXVIt+jDQfeSQg6zUmS+u0TUvlaRq6U2G8+Fdv2M6lJdNsIu3NAoQwgSnIiIwJ2G7s8fx9q
hX4An0RtSFdl323QME36k8yoKFohnWM7aD87YRFuXPyb68MkAPHdLgRmJ5YigpuWrcTbT09/G6JR
nG8CtRjTtWb2DSI1QBGHbeHHlUZBQA7fKhon6NbhlCm2FLNR8646ExonwGXxGAtfdltpxi05NrCR
AuJWpv2yfdO90dC8eTb6KP6pg13IDwaov+5ol5rE4y0teajb0VXv4QD0+spN2YIb4mxLO4gY6fT9
iEhpDNDJZYJWDdfo+fLnW9gnNoQANNA1U6coMzvGg5cSoJjNcIyUqj0Rk+ivCPrVR88YkmsOBQtj
AfBmNNDtGqKeM3CynQVpjNuNd4yVID8BLABGK83qTrbdNVWt6Wefo5J5Lqf5YDbM7QGUaDYturu0
wBoVeyL09t5yDBMmnCydJMUzx2eNmPOjsHzCiT9dTYYFdYtu74S91WdvWC0HSojJKLDPU9HNN4Pm
fuzcfo/8n7L986GsSZ1MnwhGv3k9gXcjCwAyAIA02diBf+gd8h382l7/fBzgQ9xU8Oq4TGZT6qmH
E2h5AIfjQHn0PMrLkCGU15py55XV06erb/7V8PRB6gEUOK/Y7KsVBMdAzME25nVJkyNqxubFT+NY
bDy1r56ijhBoFZRJnm/SEq49ReG+eY27wXtwra4jCJWt3QJDTWpnVcXUDVZW1IE9a32jo6WgJb22
KfLa/ewQFsa0PSpCKNT+yFyz+JvfeJT8/nj5IHPoBqh8F/HQ+Zs8tgaAssGKTkUl21ta6tbG0Sux
NUWmXSGn/n68DLyLUTN2CBInVsz7i/gf+5lBbfzjKJDk6FXaEJTAqKTrRri5PKt5rMbx4uFC1GSK
OIgBZptCi/QhGqQfnYRDvSCUsjxZZaH5K6qD5ONVGYMpgT5lohB4ZUEXh55klKAcwNqYS2/riVAK
32KPOEhz3Hp26t1xdXUbYKTqhiuG2jEWTQffBcR7edLz8IpJ8xFd1IN4Ty1TzHYnqblTdYiuApP0
36h2nJqEJraltiuA/PvLYy18S2ywXc3GMB16znyWCjih3PX66Dh29Cr74VTYFtrR9ZXw6tows7c7
N1I7M60SqeMiXwP03LetPITFeGXlrg0zWzmaULXTeijgeJ5ZbFzRY9VmgYOHESKdKw/a7CvxkPF5
NLSp4TRBhNFnU6LiX9sm2f6x0ClkurclxX7XkPu+vaaGPf3qs9vqt5Fms2pFiGyjoo0HxFMdMNuF
WexdtU6egHAXHxpLD38YhR1ec7LUZoybf8fVhUHiqTkC6c3353xonbzrosY7YjMZDdsoL1susU4W
lGUGF6jHPf0+46un9dFj5UK53hnFSEcqbEpV66e2LODFy9vVXFgKnZIr2xUdVS6h9z9J2D2MCCtT
j1zfO9NTP/T2NarR0mqfDzHdC2dhZptTdDcKMRyV6qR2jwM1UdPeeu73pg7Wl2czu2L+WWB9EgaZ
HLad319xv3WbFM4BrSoflsxNnIEYD7CFf6nVEmDLlbRt+l7zfaTDQcMN1SKPmmdSEebrilKQ4xB4
hc9+6ka3sdE391JXXLAFvhLfh7ICu+/m9ktQF4575Uq99gNmS9vpqRjUIPWw+K61Lx4U4x/aaBlP
dCHUdG1nUjOAxPpyN8lOx4gzB9fSvMX9Y5kmSvyWihDlLCcySs+OI5CTB0SMdk0ZvUA++DMVrn8/
6tkQ00842z9jniJDHg7KIfKLtWqqsJkcHi3/8fLeWbp+0Pn7z0ymq/BsGGBEpajcDrCtp8QfvaIy
1n6bOrtML/Nfvk5x9/J4i8eCy44Yw3WIMmaPfmA7g5Yr7M40pLlQNsYvITogOcpNYTtPDU3wy+PN
a3L/riNqv4SevL/2vJhRZzoOKA4CXFlaZXsFWBwEei3bSjLyY0m7aTXUeLUV+hcd/ty6GxWxa7O0
2WLyPuxz0rn95V+0tHcgH5K7OIQk+jxvz0i6vCpp3INqpR/jevhqIaR/eYilC+F8CP39R1Wh0flN
plkUzOVdYvvgLmga09Tx613uVdo3JwmcDTT/4IqBzuLAKIoaeOUiSzYPOUCuupiA+MFR70Bp+5Nk
+nNsfEilCVEh2yfX7CqWdhNqt4LbTyOtELNzqJRkxhSFrSNFkolc5MGSQEz/xnPzcevUhYrnamf/
xcmcChVTEkOIPJ+kbKraYK84B13fi0lktznhOL25/AmXdgmuajDgYRtzWGbnxMzNMYoofx/rzALi
nj9k9jWW/SzK+edkEBVC3kboT6Mq8n6XmGVOh2sIYpqmQXUELJXb69pJ/UPXemC1/2I+mAO4FKEn
D+XZfNTBBawbd/hjdNGxNEDijulfHCzusX8zaHoGszjDs/G5y0yFGzNXtlkcHK1Cu/L0Le23SVwW
Uj2ZLOd3tmQNlJvIsIdjnG778uOYm83GaOAydmn7JbBdebi8akufiAaNoGLl2upv0sCidFKvmXx7
Cr15iGCfySoEwakNVzTxtKUn9XygaTuePQNcRROd2Q9PtVPD1ClcPXMB/btJxrGKTP81dT3L3Y20
a7U9/nTZcKoN6Q7rslVR2k9VYGyrvNDVn04QRsDAEyX1NjXCrrdqBtXu2KqZssoTp1iV+lC3V9Zp
6RWzuG7YWXgouf+EoOc/3ylVOwpQGO2oiA1KsFWyExSPVRhmxz//IjaOhRBlIIT/5j5rgRjMWpyj
D6M+fK2r7pMeZK9pqX25PMzShATyAuwxx0DUfXZc8oBWYRUW/qkqSRBWzZjigpxbMX3muhaZuSlD
Sra7y4PO9Qn/uRHOd8HsRujDcQxlrTrHIK0ra6ukI6jYkRu12ijWWCmnxvZoocqso4tdq3UBnye2
cm3fWb3ca3YR5ZQEFaqKTQ/pHF6XbXxydDW8Fr8vnsOp1Ub4jn/4PN301ARIBCSLE7xBf4NQcAcD
MxBbVVrFOhmDb+Ay87+4waxJekIjbvm9gRAiUZo1dpKcIheVRNRD46PfV+HD5W+weOLPRple2LOd
HINsTVxY08e+q4+27eMGCWChv1YbWB7mPwdmXhDx/FKOBAHKsYpycz9UcY3puh8+JXp/TZ1uMf87
P5yznlUbjrWeB5V/wlEi2apVAkZLBfaRtom1Fa0JKERMxtw9tSYj98eTm5fqp9ShWHF5ba8dqllY
lE+Kz17XBqe0o5cBDi9CtqRBGwhQ2WbohXnlQVocz6JQzW6hQzNvu/pFPUS64+CR3XgfnCh9Kmpr
6xjqTZpeLTMtjYU6CvUemwIXj+D7faM6qYnoA7qzsdqvdSN+TIV1CxBv3Qr1D7VB/rkmkNrE7YeZ
kdFPp/Nsj2IAk/cKZlPHsC8r/5scWzv9zssIDj+p4ysHYimkRIXEAp+D1j+x5fvBwEGHsQHw/1ir
Nvg6dZNZYGaMbg3Le9NgPGk2Py9vk6W3EDnUKbMTwv2tXkGZfZSBH4IIG82VNB408IBg1H1dB1u+
InBHGfMvdubkAYmfHUqN7vw+y0oAlZkRZceijh7xjwL7UtzmtdjBT77yVC5dnedDTRvp7OPRrooL
o3W7YxvoO09/SKIGyGN0Mw7xnUSe8vJaLn69s4nNtkrSN0PVerBZfJC8hxoG29pK4hLIkKOHHrC+
0VmXXj4cerv/fnnopQjaReRXp60ygVxmj5lAbgvZ4iE5Jpn5Icubj1HRXkl3FoZAZAmLeMzQVIrL
89l5pSOdMe4xUG92gZJva3ktlVs416jzOiRTBm3r3yoNWKRb+PJ2PhDUZxyIVgOCJW75Cfzy5vJy
zRXMplMNcd4ygIqgMOvMw2cz6P0YUox3NEev2bSBITZBq1gPeZU9KLFur6u2QWIC2cq96mnRDSqg
16TFliZLUOXSpicq+E2bx2aNcxQZsmNVDUO05oG3zG2lKwooaHe0oSOIrvS2lye+NCgVEIqBlLLI
GmY3J7giRVBIdw4lUjJDmJqoV2R3iZ59Rwbvimz34li4K/IPFycJ6+zw2VXsypZGg6GYI5yDCgpY
HG2lcE+BV3y+PLGFN96ZZAkMdI5scvLZxBKoBo2rZP7JcWknd4Gn3uIIl+40elVXLunloUwScYuu
G9nk+3nVao9MCeHjsWyzow8Iu6hTmFzZ/s9nhO4Ve4MWDpSJ2ZGurMFTxnL0jxowEbP9iHoUQOvX
Px8EQwrNsqgscLhny2ZBRk7LAnlboxb1TmuUcQX+gValEOGV7bC0bAxCrcSkHAZY6v2yFUWpNBng
2mMG8xpBoI1mtHjN9VeO9uIw6B0zBkYlv2GxAmHSxkDM6ui08UtVm4dBQFIY8ez+i5VjLlwfk7rW
vNCPjyICN45EEtsHQW98Qz1hpbrP/9Mg7iyaDAvc61i09jg646ZoUb5JzEOqFVfyvKWTahOckVEC
sSHOef9pED/z7cGyACd6COlYGxWlVGSXVjqM5z+fEJEnxXvKkxQvpnDk7EEeo7zoE9GjHOnDoo0z
/PeC1E4O5K7Kldd4cVJUrLju6AhST3g/VDp6SL2MtnlUlRaSnKgxUNm3ZQozWQ4QbHaVjIL8zw8t
qAZCRU4tDV9ntslzB8U6S7oB/gHhg4HRYWU1+0yNr8Q1C5v83TCz4B5QUROLWIC8Sls8SZW1I15K
6DGXP5bJCs16H+9Gma3goPZNJ80CbVS32xIH3iKA9j+u1/QTzvZD7Ch5mXdxfcyMSkB1VIt0OGpx
iSRRquWl/Is7CPed/+yJ2XC1GNEvUpTqKBsUs0rNlOu2jL8FfWJe2X0LX2hyFeYiImnHyl28n1ik
BLXhDr199NllW0124b2qVtVdlw3q8+XPtDyUK2hGa7r47T2yy8JNUxsl+yT/UDZTrvA2xOVfHFwB
puD/DzLbcXqqpFXvomucjfbJz5zveRvu9Vb8+cZm2f47zGzL9Sg8IHEsvYMh1Zs6Zyg3fcjU8kpp
c2FnT08Ed5AlKDnPL7yKCwN8OE9cVvfaQbNKfScQHLmyZtM3np0f7lQwQAwFbGYeKEhX9WM1gr9p
jGMNOHrINIF0Qpxy53UWdcOq9j+P5CHqlVO1GN6StArLAgSChOi0Zc6OFSQ61U/1MDlViQrPahBQ
Gzs4BFFUH5SijG9LYQw3ReBlu6g0vmuDCK7gXZZW2J1QVoLLkMR5dhGqjdFrdSXTE3X3Gly74cTW
Ok+V+Eris7TGLvkIES1RDBXE9zPNHcS2BAo0Rx2V6onSXsQfzOkptrRNXF9JgRYHo+esTdgPGhbT
vz9b1sTr45hur3tUjcJ5suCrx2tUFsNDOBleogvYHRUVouDl872wlEio0dRBuZebfR4IdghkepTb
EePGjlQJy5WqXWscLlQBGELwTCLDbbGa7yfm5D1Y5AwZUleBMXfw0QAQt2nTRh9koVQvE2Twsx4o
CCBoNnKviI5k8koMslQ5Y8ui3ELIS+FxHh+WAC07p+O1iUdjqybqDZhU5LqCJwAMn2wEszHJ1laG
XxvQieQBWmd05dgsfF6sPsHx46kMgmp+K3j2KNEB0R3IZUm+SRApmSiBG4GlQFopD42Sqn/zac9G
nGKYsw0FqzMAfNPyaa16b5Xptun8P79RKeCaLlgJADe/pZmUPrvcCJhUlAYfA3P4jg7YGmLow+VN
Op2z2V03FagJfTiGKgnY+5nEYWzVGMwGpyiNPtuGtB/Q50EhSPXbK+2bxa90NtJ0XM7WzLeNSLNl
Q/koVR7qiYYwuEcn7QdaMp6yKrTkys5cPH9nA86vGNdO+6TyKMrZAZVaJViHAxKCl9dvcVZYVDr0
WmhmzGvUuZmNesQre8ixlKD6MD7Vav5J9awfmLk+I4F2JT5ZiI6nOEijLw8i9rfm9WBpmemjEXMc
tGEjIdKlYfeQKc22sv0rT4GztDV4iibgBb6Y88cIQcAoxZxIPxqyTNCtHmIJRa0xzbdM6NVHtbch
XMJXrTAO7tSravWzmVIlBtZLF5M4jJoSxovv90vXGqGiGtN+Cf0PSmLu7BgYpD/kcgO//8oxmH3G
aTDkcpD84DvatDBng8WiqhEjhmCbhdkrU4L21N8VXbhz4L5WXy7vmdmt/dtg08KfnYTGMuNmKAB6
mlaK+kwaWwgjJBU08bVRmnp0yBOkaVYohvW/kIc0a6SAWuft8o9YWF5mjHQQKQ8v/fxNHDMnTTBE
FQcVp8r0c6I92yMtj2uGV8sL+99hZnNlmmZVCOaq+1q7hjvc7kvkxp5TDTFenHNQvULG+cqhnO3c
/1vg/w46fYCzBe6b0IHyWqUTX1Ffa0MLpUBvQP8bOc1gD4WArGlrujxGdLi8qrM759+RcaEzON28
RfNGgEnhDKYDlK7GMfaDGO6StLhyLGc39v8NQQWej0YFY04uyMeyNWAEU/k3viiINLnj10Dvrqzg
tUFmn62JcnrpiMQcdTSL103k+8ce04+tbgfllRvt2lCzj6Vq+miOeeAe0URAUwIltDeEFJEy19Ms
v/IGLY4Fygp61QS7n19plOXiwcMM6Ngj/Sq0H6itrAI32lzeBIvbjzYWGAzgslSr32+/Dh2I2C8L
zIziKlvnuBvtEhGjo+iV7j7tuniXJZbYDWFgPF0e+Tew/z/32NnQ0/482/lOXfmoPLfxKVIK2aEt
lmunpA8R+UYZR+4CmdhbIFHhx0BrsRXTzCaPfoZdFjyhFWts6mo095Gd2R8LoeXBukEgKYEfFMmb
hhw/33hGFyN9k5QbuPotuBIrDawVLr/NCVnk1t5dns/i94LbAh5HI3yfA4xiycs2pn5y1BCUpbjw
WYJBRg7gb47U2TD6bNV8tbP7iUtoBM0mrPxN0sTboOr/ZqejtgeoUKNyO4/WrRGtdyQ2vYOI3LvQ
QkcNNSq5Um3jSpq8uAHPBprtgtxK81EzJi3n2kUMZSvRDs7NRyO6H5Lb7Jrx39JzpvFC804DNnLn
ZBZK3WiYVEFyzBzlNiiNR1vPt0D6T3UsX/DP+VKh0ObKaz3CK8OKWY11TK0eH4EoOCq2tvP7bp8L
mvS9fG5Nbxuo1akax09aWr1c3pJLa3s2WzFPkIOsS+LYVg4V9mu/MksrnrQq6pR9HVmVgu6vGsDf
jxLF2KgYI1lXKmGLs6YCK6YnhiMxu5jTrIgST/GSU6foBZJyxAywiLUXLQqDXQ7B5BBzraxSyxjW
Vo8VwP82+9lJKYVZKbKGlzipnFXFL8LB1ah/9CnUyuJzkH+7PNzS+acYQQ6NUKX+G7RsRMgy0NJJ
3AF1CyS5gUxuYtoql0dZ/qT/HWV+XBIZybKK4lPq2OjRRkGoyo3meEq3SjzX/FT6FVYYzRCBHOoq
dE+u3HJLMdL5LKdVOLu0xzL0i1y4JR1ae+f69VfHi1+z4c3ESmUD1uXr5ekuRX4aVEGV7gcA+XkP
Fboo9NKhRLwx7/wP6HDlWy3JTTTuvAbXa1Bzl8dbnB51dROCLrzBeT+xrVs5erGuHFrHSh6bYGw2
sLeaGyQUIHi4brsLxfjnlp2E8wxGRkvthbv9/ZrGsRNXuZLZVNrVlTX2e9uvMAFBlKPX12hUr8JS
7C/Pc3Fdz4acHU2lMvo+LNMQTd9816Gml8XKzh2dV2KRKw/W4pKeDTWLmfQAhfxQDR0EHoNb20Hu
/ZsD8gNI0rasv1ye1pWx7Nk9qwmllJbVEgB2r6XirXys5XqUCBPiBxFcA7AtLuLZ/Tb7boaalIFV
oG1OSvaSmMVD3rv4x+BOosFzuhKoTQf7rPjxTygNDIlIHbicjUvO+01iJ4aTNY41wCwFIV2RmgTD
4fLqLd5gZ0NM8z0726nd9xlRlDiIYbgL4/ie8/ZgS3G8PMziTLghKehRIYVhMxumTD0lSBt5rDqB
mL7W/6QHdCVHXnx6zsaYXZN4dOa6OljDoQyjYCPtCov3RI5bw0eoNzH9BJ3BFokEB13CprkKgVhc
ybPhZx9LhqGJXBv6TygUrsr2V5ngNwgA428WEhaYUBFbpzT2fiFJVoMBplc2eT3dZCVeEJr8iyQE
AMl/hphtiR4NI6211fDUiwjbKrUrX71ID25UY1IkujydxeN0NtbsOHl5awDINeFxIId3KHxfrMYx
9vdmB/fBCJFkuDze8kf679xmd6CmOHZaW358dCzkZYlB+uQUtz8vD7J4I03m5JR6dRC0sxDMaiRS
j6JKTrnR46LhN/66DQdx43QtKlaGc6wTCiqXx1xaSF21VUrttEXoC73fF42rJVL3+/GY5sOqA+1c
o2ta1c++fiXkWTrJ5wPNIqzRStA28rAVdBptTx/3RsN56/JctMUxpvY6AEJkgOYJKu5chYXpk3dU
yhhBI4GOYPmzUzPLeYZQ5HjrpPTkhJKuaonpT2MgohBmGiLtMqufDLc23TX6XYWC/4gVlyuk2p1r
ih5LHxniBz8RqJcNL3m24Lo+ZAqkwUM1uD4uXeGDgqRSV2RHF1FcF5+XK4sypxf88xqcjzi732A4
o+nXTkKK3tCi5dl51c9YaK6PMnONQKtdthiYmKFjjw9C1bAaCtL8hoKicJ5DJUMfNR8qM11HfTze
6KJC9pNODOtr5K3VYCJV4pszlPZ95uhdC88gi+WmDoL+rgtq7x5zTOKvPrft5wHqzr0ZFeIByVhb
2db400yC8o71EgFs8VadhcTVkPphsCpVeGmbpG6yGxFLa4IVuCPSV/GYP7dVr/zK87J8laYWmasW
HGmzgvVsv2Vw5fU1uQIlZK0OOsxGwjbytxmuRt8wfijEFkip/80Zy/yDO1r1ykf5z9/gRCJheHhJ
InEZ6np7lbp5eh/kBD2rMk2VV0oU46Mv/aBa+/jz2BuEW4weVUazr7ag2BAcMbUa2WQz1aWBj0iJ
8DzOyRZqgG0D3V3kufska1uPV0GYMk7WqGl/hKeapbdMdiy3apzH4uQipFitBtRPrHVY0WPfukXi
lts+gRz0Icga1j4py9zfIsGB5GeuI1yNrldePYNaqO/tqPw+2v0D6TjKu2kZW18VhFpRinZq9dR7
UrTr3KMxcSq1KmtwuojGEmG+sM53/4+081pu3Oi69hWhCjmcgqREUBppcjpBeYKRc8bV/w/k77fJ
JooozXvicnlcs9mN3d07rL3WMkXPnjllRHSSx+o3JXS0twzRD49qUMr6XRzaU7WfB2ggXFgJG/QU
yiKE3Wqo5WeHRfe7siQydNE/th8roy3f1r2SKbssaVQ+a+gof1sKc1VVXyE8Fmez/uu2x69eaWe3
gODv1cy3rrM8Og2wS+/kTFP36H5SKaqhikPKPL77A3v0XxeeHkYdxVsnslBjKtMe3t6B3vqITPAh
lAzjwWrhLGFCt7y/bW/tLQJaCJxnQRER5Ak3SN+VE74fe/lECQTdnybQfgxl9uV/MyNsI6IfoONC
2WCGuvjbUf0c6japPamRMr+/bWl5PMVwlWavxR6CfmBU/XJB9FXRwqiK2etzRI9sM32wGe3KFA2G
ypI7Ek0kX8s3AqK1XVxQjPSKwXRfNQhzBnwLdFlMj3ma5AOMaRlcyer0WS03A6Nlp8T1nZsSdjLO
YzzPhIG8TP2dkjonCqYbSICt1Sx/fhaO5/3EQL2eIRgYe4jfumNtuUk3Hm5/qLWTtUyXMuYApptS
zaWVorTrrpOL/qi1A/VUY9BdiKMKuEodfZ8UIPZv21vdOJycmiKAlSvFVbNIwsZB4s9jwOw+C/Ij
MO8N31tdEoP0zsKOgA6kEP/YjrrodFJe6iT7vkXaURsQ+ozb7tkO6o0QaM2WziQhWHJc/WpGcoTE
E0JHkhmTbsM+muOeQvUMS2QYSQzKlxsevmruLNIQlpaS1yDvWpqeXYbhPYqDLVpRRbmbEvi+e3SX
N7xj7WudxxlChAfuB/5z5CK8QXYOPrMFbdy8ve0Qq0uiOfwyk6IoYnNPaonDq86vGcyFIlNGdirL
94U87rkm726bUrZsiSG/bg2hNAVoptqLnqqSAh134xpC07vgPQwZdWT4xq6qoYBeqPG7MvgUwqiX
PEzDrEn7xk6VAXboHpZ4NQ/qH1IIO/Pt37i64w6IdgpeKsgq4QtXWdtPJaoFxzF1DqpUQLbUbVRk
lotDvLsgl/nXhPBRy7kvoBdnBGKenmDFZhYHKlZ1+oODfm5FuFgI55C6qEz9iBaFvc9LmpiOY+1v
79bWUpbdPLsjB6Q7iNXqheylSlx0xfbRMN6ZwfjxT+zYFNMt8FH849KOZnZZrpfj/FBJuZ8j0jZn
RfUdASO1/pQOUfv3bXNrfrpMqivMdTsmw1qX5mhoGaMTlQDLI+OU6xHFiwiWGemhaLSNy1LERL2k
ErRCEN/WgRFewfPLOocofXbykyQ5UOdXcpi/NV+cr8m1n+Sp04zEzUyc141y/R3ZS/RIm6HWK2oa
ai9tZXz64n6ie8KDQk1DY/jhahbVKM200wJjppFmG8Oh6ZncdZHlAVtgNPbQccE2ASAcFJR/Melk
IrSG1hYi0nmifzFHn7ShJ2wLD+rsqOHOjPrRBweZZc9IJoRoTtblDhXc+nc9FHBCoyzSSa7CTFAD
jIE2tqv6bWd6Sc6AkjuaMawL0HdG1X6aeqZ0CrqRbqIhYIT4Bt0U9HqstnS7FHqDg6QrMAuXeqfA
Pzbo0F9ozCC5TPGDqTPq3gewPUG6rpaF/RZMCgpYYZwEW+Nva9EXEFfQMFTOIQoSjoUyz5CO28D5
9Djs0LFsgp2UG2SkdoNUg/JBku1T7rxymuTFk/hoAJJNyg5X7645pFlY9aDrMh02KclwfpVqxlyE
1W1U6deOB7V5mRk0mf64GC2XsRWYfu433jJuoKIkZDU5Mg4LdpmO8Jw0p1wJWnmjbrlm1V4Y98Bb
U4m1lz8/u2vQbazqQqrhuUy4mmFGzx5L4A17SorGTq/jeiNYXz6SeA7gPrUpG8FidcUTWrRGpCMV
XnuD1B/9wXm05vb59j2zZUL0E2rN5kxic+y6EXGRArL9nkti/79ZEW4zLjJLHQB2e0kHe7gUD9Xz
QB668XnWfP58u4TPE/Z5Gmm2pHqpFX9XAhveavndPBU/Yzk69kjaOPn4+fbC1l4fW1/QLcpLCCi+
CtCnd3OcxJ4f9fsu7Q69+n2KlI2HdNXvzqwIQUsdLTyW0HJ7fr1whjPh9j21Sl7tbCO4XF8O/SfI
OCz6/sKLnahokRRRV3iQVRwGQM7BAKm6pm50/NfX858ZwekavW9rXSGttmvjL6hy76u2RGZI24Mi
vL/9gVb9++zICp5nDJ3WD5Kie0MClcJutEv/e6zYw6sDKpINc+lmcNmCPhRiNquTKPowbuYNfaI9
9QEC3oEZdR8iw3p9intpank8zy4hpSVdY6RfOvoofrqd3ahu2qHGYMuw/N/evBd4wOUFdGlL8Ac9
RZ/PcML01CUG4npgpjXGtQ29/YboCBB0CZ2/kPpWXCWHrBuNTyUsXt/p7MB8GoAXQnu+QVBhzsqT
VGrsumPOUnafyar/cYwpHLryaOQfO1kPPiMSVfw0SqfuXWRMm6ekNYy/MgesAlJe0fss64rsgBoN
En52PGg0E0tkWzWAPb+yYqw0N/EZEnUJEnJPGYI8ZtB88H8X+hBrbluNxqHKrASdVLM7+UULoduY
Ruq4p72qBrD01M6J7tecPeQQcvhupo8BFTEnVt9CNjp9BvgX/FCGUFYQJZKmT1WVhwAvW6f/0g1W
uozs9/AEL9IhNZJkCmiZefweDktffjRqqQIR6mfNbkIqmxBkSOpvpTQrHvjl8UebKoi0hlp3P0ZO
gnhNOKIWmaat6fpGk/2+/VmvzwRp6jJOCBRfpeEsOKudZpSvJiM5VU5mcqco6od6GvLDbSvL1Xfp
O5dWBD/Vuw4zMRR6qp0cq/pJi5K9kbwZMiqv5d1tW9c3/6WfCheK1YdBP+hBeKr7Vtb3aQ0Th4sQ
UantDHsaH9OBYpEbWGbsSeOgFBvmX3bscq3Yf8E4w15FdCDcMrhFOccqxOGJHkvDXZFE6FAkQQiv
QhjVk2cpcorA1NBoT3WeJ+mu7WXEmYdkHj7brSY96chy/9D6WP4c50FkE5L6rbF39GwydwwL1N1u
jkffd802mJ/aNkWUD17W6WRG6EIUKKl8modh+mjzBL51nLBuoSeDh3FErw6tc5T5luJRjQqNXSaj
RsLrl9/LtAjfxpOloHxoV1kNAS6FfUtpUQtsePB2VlHPxw6hxo9zn44tCkd9ER+ywFF+tsilI5zq
mN/UPJaNXU8DLNoluSoh0lG0yu+wV/T3QW8kJjJuJtLrtCbM7lDXWoXgUzLVj7OOGAeaea3+nBqd
3IBwzNRHxVn0M1I2aau5uOWPwl02xUELoBeQ6BTEyHTP8k7rIzSAhp+NpX7vQUDd9snrR27xf+gM
oYslRhV7cCgCKlrjayYqYfYevt9PkZSectUIvzZJmf28bWz9SP9nTDhseaOOk2zDBYYA3E6aVAQG
p41IUVn+jksnv1yQsIF6UGRBommTJytjnX7qUl9DQKTwR8fc63mMIl1altMHP63Q4axKreY9TwyI
KdoWrhGIYmY0YGAf2nqlxI1etheS4Zfy5TIpLfyu2UKgiqZV4g1WvDPUt+FI3a35mTUbUctyiM/X
/48d+H8hLzeWMSbh4a2qyIhLBbTqEM3vm6aJHyQpQDqtNsMN37n2VcpqBsN86sJTweDZpSmurK7u
YCA96R2p5mDU6SG3nd7LrDR6YxR+9CQXWb1xi4nrowJwbvRl3O8ssPA1Y2I+JQw91GR5K9tnTUKc
UW2T3r3trGuGOBTQqxoAu66oo6PZyuV8dphYzEOgnokdu1mDXHGhKa+HHmmAMMAe0XgHWSU2IbLG
1JpFnhj0WD8gQI+IzMlUmnC4ByWc0x5rTfOLH4X519tLvD6PHPuXtI36xTJrc/kBzRiQWAWe9aiY
xbOT0rZ0UuBcf2BEo4ROjruwxgqOHzWlT6W71jwtlo6dNdLRfb0J0g4yXYropNt0wy7Xgaw0wSYa
OiB1ikOKYDW4pve3V3HtDbC+gcddUJO6pYqA3HaONGQ24bkuGGBpMume6vadr2cbp3fl+uJqgJyY
Eh4FA5ARl0uJfAvFOWgJmILziUGTqkAyDE6UNkF6PkjnnRK1Ru0mvdoVd406o5gYBAD+9qWcW0/w
1UvOHm6LeuNavcYpLT8LTBdNeKB/YsrVjFMARrQLvXZCJBspusy4o2mLvOFdH70dUXaU1I220opz
krMCqoTCfKFfW26fs4Oe2bGV20mQnIa2oiaVJP07hBzbje+6dofpdHhgLWVXr7BJ0PfT5LRkmGfC
j436K5DQKKzemOjewla4caOsYESYPz4ztrwRZ0uiaIP01RgbOFFu5I8QK9ao0BaJr+w0acj8Q6YE
QfO7NJTkXosBm3WBKiE4VjR9dlS1ds6+ZGAUi+NohTMUfGo9f7zt5uIrtdyusLkAj4dM0WJU6fIX
tr0RIL2pBqeWYYcDcIriEOhasyNTmZncz8uNLbk+VjCOI4DB54Xkhw7Opb2isZhjCuXUm4bmm6mX
X+vC/Mqc5K/by1rzJdtZuDZs5qKvKKHsaVZ8tEOdY5mkBlCjUL/3JXOL9u3aly5Dj+VXnH3euR7l
UB6twetS5O21d9rweQLsE0+gwrZ86TqXwBYlfs2AwJU5QmHjIFi09Jmo14OA1PyWSCTZlJzzd/xn
/8CUrQVOBuXMIlDlz7f38voquLQslHkQEEWHrdACJnHyJ02VnyQV9OqkhD9yVL/RDFXup8l+yBv5
79uGV+7GS8tCvKEmpZ4UU1JAKOL8bWTjD99qnlNzerCcaBfFyRujt++7ojzKZfJtdvpjjfL87d9w
7a8XP0EE7uZt3sWqSfHOUOK3tlXdpWP4HnaXjWN47a+XZoTcF/iTpBtpF5wiqS9nVwZ4He2Uxm62
xFm29tRUL302otNgDsyaHOdo+KY2fe82ho5EdgNzwBeuy508fQlSaZ/F2TujkvYVo2uv29IlYIUW
C4YiwAELidTlLxiyeao7CN293OjqN5Jf5owJZcazP3fp8X8zJdy/sdQ76dTDQ6xU005HFBqelZ05
bXUUxXvgZUVAB2hdLpOvIh2SNMshgw6Q0mrqbg4fgsFBkLY4VTosaiiR316TeGO/xPtUdbkCbN5L
MTBJ66YguirsI5p0x9Fvj87QvZ8j857OwkYQIDq/YEqcDopN6kR0F2MPYeddLX2yu3iXtlvMgatW
CBXZukWASaxSdBOKnU2cy0fStMfQ9JMdes9f6+C1icTLas4SMuGMUYg0TL/NCq+N2wYA5NSeGHBA
z9l/rSQEUzCXuZ9wyHSfBrqdoxjYqLLXM7/OCNXXNumeae7fqd0WNYewgzTTyPuWWA0SS/oyIihM
8ot6zOkWeqYSPbeacerz6tg7yUasKjwEL2bwcgzAB8pknPAEqVI6ItdKT7sae5kECUiprqT32VTJ
bu1kC5k01SEplxeYHvwRr/L7f6wrVJVgFedHiBM3IUTpUikhIo7KQ/A8RipFVe79N3attodqkl95
qBd7NpmdQ2JNknYVjg4GQCMNGoxTgnjnSWn0j7kf2bs8CH9qvWweYbzO7m4vUXgFXkwSFYHWJQ8g
qxEyp0Lp5DInnoH1bu6gaarr+8I31Y1L8ZogZyGaVy15cRn4rcUuZSJ1cpV1zXQM7fdWat2bqrZL
knHHSIJrBa1Lr4A68/cp3ao9rTgQYGlYRpjehORErPA29Thq/QzjB8zRH6IcidyhqyglM+sXot0q
1/UpUJ0jCm+v9x0GlYmeyOyR7xKLXlKHmhsUubFnDfnOyu6mUqYkc185325/wJWDuDxqChMkjMKQ
/14+bVo9SkFdZ4qH/vtxDqx7TUaju7AOt82s+smZGSEiM0JSX04IQXuWyPKhV3zwzRLl3te1s1/8
cWmHoSa70MKIhHWVGodDZ7axpzaPfvJLLUFuz08owOxvr2dt25YcBFYhQKZXDDytaQ/cqDHcMzLz
qO5syuXfOro6NrBCv4s2nEF4rSHigLKB0gHph7IM+winzBjNMpjrhtERGTYqKQ/jvW+FCYLWlXwI
BkM+hNTzNrbyaokvRnmwIXtiMkukhAo7NW4jOw+9sgKSjTbYt8HWDvqob7jGmp0XZnwG9NWVO1op
jXbuS+tYKj8LO0fsLNtbW5n6yxad1RyXLYSlBbgBWsMLv6AQmPO9JrmfxtaTrHHfJQ9R0O2YLaKk
X33oHNiLVOUp540AzPYw2dHjwqWoh8WG24jDBuLPEEuDZpePkdzC0yxR8pdhcVHqEOboVj7C+eM8
1Y2mAxEqDABBQC/VT06i62/HeBzKnRMReB7LSrYLl0aa/0Ya9NzYw6altXCiNVm7Q9YzqO8bS6nc
RLGbjWrHtReyc3DvMnmjkg7LQojQ+nOpzao5eHE4HrPkt6bUsGqAgw/fd/YWl8e1V1waE1y+6WK0
qKIcvk6jOzhGsq9HqFWrYOuDCLEpHwTELt6twzhjW1e8oHngJxWNmhF18KLRPdrBDLlRknY6Ty5S
aXRnMjrl0CflaJ9A+s2IoYLLCUz4ttU6+NJrlS/vURZvojej4YfqfRF3he2GAJ/ivTI45Hu3r57r
X3zhyS8gtLMUfhwmdZ6mitB9SHaZet8A/JVoDqRb2N/lThaPzHKRWqhVLoGa8DRAcASps7LIZDvj
QVZVxoPqRyOR74fGZCwmTJ+rFHj97dXddjIimcv3KKqRBbIlH/ofZ75P8vHgJMDUEjU9ML/xiESt
d9ve1cPE9//PqTVHeJj8SWqisfWzk+TkGRNQXcIgSFVV2lbX7LZDA7i9XFg41baGcJXmBfGHKjJ3
Zpa5Wh5tXKbL33L5zc6XwxN0aWXMIBIq9AiuiSTbqcM3rXkrSSc9+GQko2uUf2lEwK/fwLMDJHLe
ynOS68w1octhwtsySYnhFlHib8SZa+uC+4aZDuJAukaCW0hRg8ytryaewXBwtctMuBAPyB1rjRtb
0dgfB0Ai0t0MO+2PrnUChqBiq93CV699Q8SmKfeS9FHFF/KxwEc1gcOfeI0yu3PybkYbdM5fOUz5
z5V0ZkW4Zx3LT9rAt6OTnA10xcZJcuK7QQ6sgp2dzD9xzPNFCTdtxpUWU1JvvFRVHsNhfigb815N
zI1UbHXv/hklWWiexXBiTg2dyyR3vAb4guLPbhOXz5PfvrvtjqtmzhxFOM95UU/ZUIbycc7H4i4K
pv6dSeTkZZqEeOVtW2t3B4goMF7LGPnVHHnEMC9wBBuSqxI/zJPSekTVtPn8v1lZ3oOz+1639FRq
Fmk4NEUTrzTbqnSLMITv+bad1Z0DcEWRZsFmiyWhfNTRhR8NGzFY7ZMtJRY8u4F1lFSUl/7AEpcu
neZlUEvs6el5VNRRy7B/mwGV10OIxWEvCg7OYG0Neax+IgAcYFdtnFjMTyt1dHREwhNPH9KPczUe
SvPVHNJLBHFmYvkJZ98HpiLHCODIPVbp3+HouEEApMR4NX85Viih0UCEwcq4Gn6udCOPfXvyj+ai
I/aoN1Ze3/UAFIJ9Mtl/kHFcmhPuIHWw1LkKZsObC8hIwqZSnqc+gdVKVYa7ejbLY5AGWxffdWRz
aVS4iSB91wO6s0CLrAFkTykd20k3AKkFuTvEW2pGa64B0JC3BIAAGhbCg8w0WyNZFg8yMOe9byen
oM03HH3VBCSeC6U0JSCxbGGVSWkXicFYPIRAE4Se2rxFtLe6Z+TkyLMz/Axo8tL7YkSqO731pWOl
Mj/8lX9jrtunSf7j9pl94V0UIwvGxhXEgpYBfPHQFj3SxqCPoXPJUq17CNJh+NwVEFyjaSXXEjTW
svzOlCsGyFEVr6M9dY16fug5GamL7wbhMVYCJTz0RtV8NHzHGslaIT+8b3wlelPOc3NMtaR8TPRk
eCILCRkNMPLMORVpItUPjBPkb2rkQca3TGvXT2FXNe1Cb1ZvxVCrW2o7MpkvqH8y/MstVYcoYi5l
1jzJDrJnfmK+B2arPZdSUbwN9Vb7fXtrV70Evjh9GfG5lmJSsqCNGRquvDAhzSsS1XHt4Psf2MAN
GUvE0lWZZ3CSbo4CRUU3yH4gR/6I0s/+tom1EI2f/++2Le/L2T1o500Or2M6e7nyN+3+4zD6X0wq
ZgrKLFIsMbFuMlGvvq7g/xIsnVsVXsfAqpNITlrJkxf5eUvr0C3RkkVfKpZfObVwZUuILZAKVIZi
yq1j23ysxnLHIIvbhfejFnm3t1IcJPrHEtobHDNmWpjAvdxLJ3Ta0FAq05tSxl0OxuyYhzborHDf
ZfEEvtYokkeoqtLHLA1pxA8RDB8REswPTpkkW+2OtQNBrUtdYhxUYcVrDEBMm0s65PGQ3aL+NLuJ
pOy69gjJ/MbC144ChS6VcVOCKpqSl+tWaXwBtJQMD6g8nKRtPRuxq9sUKA8bO7xlSXjgWjvqc0cb
0pMRxcPncA7Nzzlyp8GOukf+VM6D6n8wtW6IXDkv6I5lqMIVR7lQy+9jogUZH98ZR2/26/axSOR4
3DhNwp7/M0oGmQDgJxnGX3GWuNSkDrpatBwNZMRkQn9H73ZKcBco08aeC3HfiyVG1ejDkF2BOxCu
O12XKi3UmI0pil+pJe1UtDaKfIP8RtjuKyPC0Ukb8OttN+UnBTYNbZ+YGjSIrT1Dr3D7wy5/0dkz
9c/gFHAcArKXmExYjZzACq5Jxeg5aXgXWNO9DZ2v68M21gfkvmZivNGG0NiwurY8cIz/WhWW15LL
BBTRYw9cDDgZ5106Kp//YGGcQRpnCHrBNXt5NJK0q+cxCDTPahXXsL7LtU4fnPbH/F1PnhUr+ZMl
ndkTlpSVwCWUzoSxoU4/xJQVU8e6u72k5Ra7+lZno3VCvCcjnlfTP7I8q4n3stVAHaQ07Q6pr2qf
jsUTZ6vZRUH+kEjpFqpg7Xwh3Mf7LkNEwpe73M5qHMxKRk7Cs+y/+vF3QbfdCT+k9t+3l7jmGNQs
FvUKoHLglS7NJGMSo2mHHHwdTQc97U8RTKa3TbxwP4rbSAOO+9JhrOdKjjkfB1qZIzyGVmj48X7I
hu5T3/r6V82aup+6NEMXk8o1xGpw/UCaOcmR/GWUm4LpCTNKml1dQ9xxMCl7f2+TevrWBUEEt9KU
WYyGqn2Uu1zXQJFv/+4X1MTV76ZTqYIspQwrPivMmKKGazIjpVVoCzE83Q2yK7dvpqLfyd2jZX9T
04Ri6zc5qXdB/DQ75S7L/1I1pMJGNy6rfTH8TqKFMXs6lDlzmfFPO4UQA1IMcMW3f+2qv5z92OVD
n0U3yRyqeqfCh9xIb2PrudC/RH7jNlsSvos/XO8JnkKMphpXKmLp1E1hP48+cFc4YdA5Tt8MUSgf
5GCs4GOeGVnLRmcjTVl7AWwK+2SXOiG++CHswhykegGOon63g5TZVebivk7u/2AHaaaCzeRJu1LZ
NqsU+LVv2kcz/pI236DL2QXae2lL5n19MXR6GCThrRaxvE0whm0qZ4bnq2Xyq8qaudyNfo8Ub2b7
8VZavnq+UST8/9YEt9DGulTmKZw9NU/2zth7XTu8rnD28qIhcP2viWXBZ55nForcmtnCLZ5Wj0be
vpH18NFWzI1AetXBHY3DaPGFKLFemqnVQE7jRu2OjVFm2Z0q6eU9pB/FV5hp0unQoPW7le+vvdXk
O/+aXH7S2cpaZGDNZszjUztNc3goy6J/V+nl1B9bc0weAlsL7ENQL6F2W2bdxonesi5czWYP28eg
+ZMncbUF1tvADx9yK3dt/fMUSnt/GI63D4CIYvjnSyLICXp+QUGJKfSiechjCixRNx+C+Gdmjzsi
EYOOYzVF7tB/aPtnLu6Nh3zTrLDNWRlIZanlgQcwsLtHh0x153Yu73OEBD25tPv7yojtfdXAuJlH
crgPzXmrd7hyThaxGh5ahvRp9Are1ZFVRNwMk9dG8/dqDMKDqVPAur3BK/EED+CCE6HDyxYL8UTA
tONkFDDcTiDQD1AydXvmjduD3+b+bzttwr2G/vZJ1YLpPtaUrYLS2s3D0Bp4cCpKcHEK5hW6uGYU
p7FH/dlto4+Sabt1kGw8m1tWhBtHhjclNNUQbCtTlEWycyYGSfvPt3dy3QhUCgw1kmmJqJBYSZu4
6uHQQnDgdx5QmrDVb3M2frttZu21Q1ryXzNCjDk4UToNcuF76SD7rqJkP8dW/eGHhr1vY8dyIR96
pUjeyxk8NynEfabTWCZiH4zMSPquh8PaGKaNXGd18yhvU20mIdDF5F1vUQWiAmF6kKArd31nTG/6
wup2tj9Mf/3BBv5nSmy+Rf4YqmM+OB5iqv0HCUzsLmiLT1Vuy3tI/60TqO5Xdub/2UHoZYiZAXZd
gR8RaTBREKEbDyX2TlJ7D+qkuyrYktRY8Q1QT+BuKdxT+xYBG5Gq+WOObiKj7fPkQvlHqGDtgUu8
M/LxpExbCKXlFhQiL+yRCLOdhgMe4PIxQj+4CMtgYI44UBh25SX4oGRZ/JiG9uiWWjFsPD8b9sQp
mmaWjSpG6Yfk52s2dTtGPJhudfrnKinzj7fdZNUWqY5K34DnRwzw6jJLOBNFeEJD87ceNA1MjlIC
mnkk3qvCLbnLlZd1AQP+a064okxGMnRn6HXWw0Vovh/b+tA3f4eZcmcoX+3yy+3Vrb4tCz4KuYiF
BVl4yJvBDNLCBKPX2OH7ohye80re3zaxuiLTptemw6V/1bGqrYkSY14wgmNV8InDv6QY+rsEHt3c
Nk5SUf7VI/W68XCvfjXm0YjJwUeB0Lv0yEluoMCfIfFttGzXK29TBzrNxtnXsrZhaW154P8YcqFH
AT+s4Ptyp1WGXjaDZ9BbhP7M65hHrZxfpq8ec12+j+AHuL2ha2tjbope49K6oLMvrK1wDMmuIC5p
rR/a7LvMc8t9fIil1w/P4xJIOuIbL+KOwiaq0dAUQ8mIFjNJD6GRWC2cR5bN+AAVkz6ypx9Tbeje
7dWteSRaDQpVtaWVKs4LpGHatA6j8p4pZcUxdQCuRq1WbFBlrO6hbnFrcT9yRwrxhiUNqFCE8+xR
FWof+lxKHowJQI7SzwXjxEm6NQm1diWzOf8aFM51wQioZaJy4zXl56SlR4xSzPDBKcjcxy3l4dUt
BKan4SEGBS/BJalIdk6LvWM1+I9WbN8l+ZZrbJh4iZvP0g90zhi4hkznOAXlu6lnkB5+59uOsBIK
cCH9uwoRq1XPMiqNTlN5llX9lP32Z46eqJsM9efbdlYP8Jkd9fI4qYVfzJPho9uE+MGDlsU23Lp1
qLwPy6GvDkVWJvZBqUfzQbYDaPluW1++hfh0ct9RpF6oBwnyL61XSdYogWElp8So8sfOmaZ9GkzG
rkmKz1akVadM9QNXCuV5P9dKfrxtfS2/AS0DJhHcL3ACMbeww1KfTLz/pAVg3y1j4eaN2lF7CzMH
iavWKYci8OOj6UeJW1QwiigU5V5fQ7n4EcthPXOmpAgyqB5igyZn6EYkACGXdjBsWFk98oCO7YUo
CdoR4cjPVesHU0ZjvGqj9EuHuulTMcbdh6m3h5OhEkbc3tvVE39mTzjxVheYamzRwJ40ZLh9J3Md
efw71TRIJgKki3P19bEzjwG6g3CamuAqhAUWki33LU/8MR7yj2Zfe3pbPRT6Fkx8dV1nZoR1jX5e
9V0QcZPFTQS60A/doWq9yoIxuEnuk0n7dHsjV4/ImUHhiIyVxIEYJ/LtqPzUtZBm26HySbPahFHl
/i1N1aeEzqw1+RuGVy+5M8OCX/oAeX29toKT1cvlX51Z6Ex6+urGU7T8/KsbYOnbkRWAoRRTnkiS
/LjqqCD2Ck3e6rGV0AgrtiYbV73/PytitmPIeWlPnex4fdkWGYyJupyc4ENuuwN0ILEFw2BUVxtX
+OoGnhkVAohJjWoqXwBv7KpK4MIpct/NnTLcIvPd2EJHuMK12dLzImuo0kxRQQMucA7JrFvwlg7T
xqleN2VbhLKcNVUM91Q405ksjH0k1czxNFeh+lRHVXaU9KnciIRWDxqB1/+ZErMcp5ESTR8YL/GV
MNz5dWKf1FQ1n7shdH5lchN7UzbaG0D1VT8BDLPMf5DviHUgZ87iehgZAmmm5K+0m4+RhUhJkt8x
trFRNV091+TBSPYuTSQR1dhL8+zbLcmwbD1lpuyFffZDqcpfiRk8tZoZuvCnfq9DbWOF2uINVwcO
nRKCdRonmtgol4sqmTppiFAMH4toJymz/Z5Kt+S4dQeP8o7ZMwQMkkROP6PkY3WHsgmGT75it+Zn
s3KMzm3kIPipBNQP7kLSw+zoyOgdcBc2kIz3QeTbd3nSG78yqzDyXa8brelCOcYpK8oucly9Dfkf
GUTMGU1ojKR17SjtH0kuW+UwK0b71CCQ67xLLC01qFJpiJwgQBWFG8//mjNDD0SMxTQm/BfLn589
vHMcZ4aRqxZy23L6ZkJg9F4jEXwKRmur07b2sRnmo3ALpsu+HgYr7GBgKIGPXda7wWnRDaKt7Ci7
3qygObamiKZZ8sYago3PvRbeLfwDkD8sIC8x0oe9khQerR8P8vz5MR7UAvbCCh6RiA5dPgf5ztSC
fjf3Sb2FL1vbXpSS/nU04VrKsiEzJO5Zz87n3QSZOTnyrqyaw+33cW2F52aEd7/TUyK03g9OnZ80
jynow49GyCMC09tw5yc0+CYri2Eiy6b9bcvrl8V/CxRCgQaiumnMFJSn0sp4tOdA3htGonqx0ll3
CoH0/W17a+8Jg04LE/iCgxYzXy3MBrMLQibUYmM8xtEENxFdpI1Xa20/qbI7+MqCexVrB5XeN0BT
mDPqY4Swpcmzm+6DUTcg5tL4gcjy0Kl6vWF0zVfOjQq+Es2NIhVzmHvAkz92Wr+jBPlRhsbtT3bw
v7UJvlJDO6IYdpZ4o6l/pE78IZSajY+0tRLBKSaEWvshtTIvr1F93DfaPL3PECkx3W6eYDu6vSDx
Y/0ze81F/n98WIuLnl1hReyHZDUB00fym6RW9+P83gATXRqwUkIcVdjRxg5e6cX+Y3GpGcDoBDuH
ENSkPbIfrRlIyHFExm+Vubjffkhr5WDOcke+OE/j16JTxrfA9vsPSMElCBjMajHeTXWA36Q6tdGd
PDbGx7RzwsKtFLCdh4HwUoH/3M8+IDTdI+8xSZPtxkGv3Mdlmf+dhGi8pENZb0HxxVMsLkhwPerR
swmSKzzpZSTtRgkWoiDs2gcnLKNdUExbPIlXoAvRoOCEINhjIOcRvaYwn9+M/lRbu0aXZ+nQBVTS
UK319e8yQkpQYyCmW5GR9siKR9AkuUbu63eSXDvx0Y/B1VHdZlfdWpJbfR9OagGzdDG0YHtGRf92
29fE62f53YA0HWRxgJaRtV/62pBq8G0OReD1acMcPPpNlpl9fb0Na6na/593CTZiScqbGTp5L4u0
2YUerDpWwdBvhJarKzE0um3wY3PFLWf47NTYY5JzkYJ8LlNddhNbLg+dEc4bGbd4E7zs15kV4Wwq
pWyVZav4x4Fu9Du/avtdUMn6W9X/f6R9WXOdOLjtL6KKeXgF9ujZsZM4L1TidhBCIIRACH79XeTW
Ob2NKVPp89bdSbU2Gr9hDe1WWL7+QXDJwWGHmtRSJiNq3QAhVRSdRhDO97AVgACsCMSPv18cPAnQ
CQNaCIpSi6MvCtcOdAinuzHs9mFU33SbuK61+wwhP/R7EY6BszAnBRcrUwyQDZ9CUpxBlnRvnRp1
m5jD4NveQ6Mh+Af4I1jYRgzR2iQs+y+Tmz8LdjH4/OMuBh9AyQmnXtDTFIGXrV696dBa+cYga9fN
5RfOkeLFIHlmA04tmpnOHviHianiaDr8taoyOFtxl7/9lzULLJSxkVz7y3YsGYZGoFNan4ZujCWT
51YMGxoty0Ttz7ShGA+pA1TRILTw/ovgCBVm2UgB226Bo+6J/bUw229GoR943x5V3WwkTqvn6t/x
lomh6xMDSczUnTgjcBo348H/pfItcuLqKBe33eKWBi8RYVg/sZPq1NdCBy/1RFDdAc7s8wX6UIOc
pw/3KWSAZ9NiKA+8n77I6ix3zCNIb9SKxzaQNHFj9t0OTgj2edAKhrutoX40ph5u2on7SYbXY2OX
rH0sXMYRRABS89F+KGiIxMFX7OTBwMbPiwQEf4jfbH3ryjWFpgYyaw8OR/DYmn/Gxd4nRWfALmwi
J0ggfeuovo8y+e3z6Vw5Xu+GWFy6AOm6g9nX0dEXYZU68K9EbZ5lNxroqifbgeXe5+OtzBww1tDB
ADgHKnvL8yWmqRsmNPlOFSW3UWTc5nx6GCC/s7FN5l1wmbVjl7wbZ3E3SUY5UWEIGwLlk2QYoleA
cX7BSAfWGvZwhtD3Icvrp3Dc0olfOd2zWKOJSgUAOGjxvV8zLKRuiM3cYzRdsWCKc/crMY5jAM7T
xj2yujtgVYZXDH5GH8Co1tB7MPmr0VwW4S26K8Bpso3VWnle/ojqI7nxILu9pDyBiWSIxkC3soAV
VdnO7eV40q8E/hg+ufaacv/57oBW3dq6Qf/of0ZcrBvY50hPLU3PwGIO8IpqOinhAgoSZixJf/Zc
EpCdoXKviZkFvEIqrJm/m8upfVJNK80DjNrUbUUmNAVoIeTb2HRNE08sEhU8RfDra2LyVzL2fTpk
AzNgQBVMTwbcFF/qfjQRTxIV1WnrlBp+71UdhjBj0T6cZjIOdlwh/ZLETVdXT3xUoKWgLNN1cWtl
8l6gDtPB/bHrYPkYusJLSBYooO97L4MLWgBp8RQ+kRjd99oXw+jQwJhCvxgOYz2iPt20JqtitxID
h/Hh2IqkbgL+qFunDhIOX8eXovFG1CFqWcH2qTI4SVwe8jxB4aeFxkUGgbEK5eHX3LKEiGFvXnq3
Iq85S5wgd28USgxQKUJtp48j8Fcy6C8Enryvh4qWqWiawYuZyDvrStcCekZZz8gZZR+4w4QBUpdY
QifxnuZTEB4sSs085tz1q50ylfPqWIPMEt4xEGTAPHAeJBlZnvY1D761Rg1otCYtfZr/6yHye8D3
a8KtZ2hzg8gubFs/SVBufhBKJ5gCi4ZBNiSyyA/h5QVwIS0EltAKcctsjnPNIDUqwB9mYXv/pfYM
6CjD3qf+ZwL09gYvSHgsiPCvlOvTMxGh/1SIOipSJq3wFj2C/rkADteDLIg3FQdd+3AG4Hk4BZAO
BLL53Fqq07HPWHh0o8xjSQBHhp91bzhil/POL3ZlNFrfvWzA9RL4CsULHaBePfHKuUIRTYhEYEnL
lOeiOSOubiwItBLzjRu9/OrPOHAIHHHIojR25vlxWNHowR98g57D0huD2B3akRyVbdVl0sjJQv4i
ZQOjdScHYKCEGfRBS4oqERSu2Xf0cqa7zgv6HygENo9Q3qJXHYa+nhy3fSvrVt75joP2MbSbFZ6s
shyvSGsGKjZa3om4ixx6Dc1f/x6sLj2kQUBcmpCBdVd2NKHaZvj+dI/GSv0SBbm+aUMN3RS3cuXz
hOs8AO7XagH/09Ks99JvPAabshZlJLMV/k/Dduor057g3OhahnThHhRmecqd0nn1KezBE4Dl/a99
M9VD0nXgyadthpmMtSnG7x0F7+wReh+tmbYSYC8W1UMLGQInfBVtL2GWOvTtb2lXAAZTgu71FRd8
oHGtsLdjDSvjf4pO8MeCmTY7eFCILpMcsN4ysYws54nZZgwJdNRY1jH068xOmVVb/2iWTc9MwJIo
HoOSU6wUDX9bpKzItaMl+TUGBXkaYHAIpesGTwF0Y4T9AgoC7psmEO59oLhfPTo0IkES1o3l79oe
6jhJ07ZBBaZMHv6tsxiePcBXAJGe05oAncv3r48sDVeAhgG3n+ZVmuIwRP3BIt7u82t6JWjAKHh1
AL6c8cuLWA+uF7kCris42vX9aHypfWennTypthxK1scJUMEDWwogp8Vb6hpOhqUHdCVoHjzcrN0I
Wyh4a/GNIGjl0UF+7s3qqSg1Q4Xl/axR2bApN8LwVEseHgCfxU6Dmzd0sz6ft5Xgx0ZNGawiCBk4
oAG8H0eZ+aDrKJxO2jAZ2gJ42YL8aAjy8Pk4K/P27tlejAOhvRw+dn4AuEUb5/2dZl0iui+esVUL
Wo0PUHwA1dWOzA8kQj60Fva87xxDk99AvheNGcQJQRvb9IcTdo9OWW1EJCtLhazy3xEX1SeLjyGX
eUtOQV3fh5oee1jpfj57q0NAcSyYpXSBrFvMXlfI2p+8BmAfu9zhAdj30VZNay1IxAGKXGTsszbD
vFEuAvthcDzIMITjyUQgbP4Q+ZdhvBf+IyVvn3/L2gIBVAzJIBSnYQK2GAiMVtj1oX4CtaUAjqKl
deu24TMqlbewJ2f7cZTdHmyzLWmhlY1uza26Gc8AGutyCllmQHoc6oRHRyISUtmuY6cBD9nnH2et
DIOPQyd8FoiBkfnifnD0pPErGnIyEKahMpob6JbUVVfwazlapX1rQlHQPDejKLrErhoUrzKpsuyo
EKHDx8ev+/YgwKaOgE/zLAm3EBshTAVPCHvjSC55xrPq55/eGfAWgE5+SFt7ggCzHSZ9DINb1ryE
VZ94t4dX+HfHrUZwCLEZt9oadL7uF1nQvId96BsClQeo/vt9BnmimkrF2DkCFMmDO/mk4qhTN9J1
7H07+leMWPI7iezmaLUGHu0296LdxipFKwfq3a+Yr6uL3S5EMEgJSMtRlcYUHZ0pd6KdiPIp6QOl
4d04IGTqJ0HTERZhr5kRsO99z6c09Ap+DgtQoEdYjf82JpcB7R+Y11TAgL2CVWBqMD699aR2UoHO
3YGQAoYxTq5pkqPX88PXflmjLNwXV5CAto+wgC/TzAJXCQiGsE+Up7tnry+6sxEU2V4pau+nOh8f
winK72A1ZL/56LMcYXjTw8nCLxIn4+WV2ar8jTDapjCaF0k31Py6AJjvxeYKeuygpRxZXhrQ0iiz
4OAyUvyCL31+49fw+uSSDWdI3QDn05Zcvo6wNLrKfCs/RrxuWOwgNTl1kQlsFZNhjqphbV07Rq5S
OtUFdLOcb9Qaw+tIQi8eJIwQDmEKod2sJx93RhvFAHMPyGBqz72eyNQeQgjntimBLeG+VO14U0ln
wL+OwaEPqY/w0jAfW9pp8PlJiewGxsrmd1p6djq2RW3GpOMlNJ+NOkxaaXUpMPb6OmNlcFcwd2YX
z1Cz0vWbs1QTmtl1gejOnfzympgh4nLado+IyNl1M5QWjHx4kfYI/m57ZtkI8ruhvSl1TtM+qhHM
ZdYPT7kd1Bb1g1u49QF1kB6ayW3+JUP1/6Rz6FKb02g8AYTCD0CXkiwOSnfawSOXJVUHF/uYaYUf
PgCifz0CGoqHtvhJstI/VJmmB4cMUdwgUtoFwncTiF5MO5hjoh6c+QiJM7NKu8E24mGikDGk1LnN
AVz6KjIKvuPYdc8y6/NHg5lvU+52CIQLNPb31lCPzk4JaHqmHdIXKL1Dq7s4Z7Xed8xvdpOR7TwH
XBkJivbej6Z2uDcz2d7ZSo+PjmkoP87Bl7/uQQy7KX0hUMd1/zRXPDWqlGf18B3ykPR7UGnjJ2xM
2c+MSHYitR/+dgtQCG6AYIhOthD+V8sokKD7PsX1Al2PMU9EQ32dBGqobwGHQpJaIxo9Rr6q0ixv
THL0I87uOAtCIxG9x356U2/uGXrRNyjEy+lAA5QSYwIbsTDGtU8csKq0e+s7I4meuS75DZoRHoUc
tNOGG8/yWh9oRtUDDYBiBLbL4rYHNkhqJyqik7a6Xh6aMMr/QSO0/G5MuuKpLXonS3LJjW+tjVzj
ANsmo0feO+XFLmihrczCTkSwKDPNf8pqQGNBVfmrtKEZnxS4OL5id7GXzy+/lfcXLCxoYQLWhGd4
WevVU9NYcmj0qWq78cvUF6XYQYuCvFgdVeJg5DNAp0eanoQQrNySV1l9dC4fyEW05HpVU2jY4R1V
/khMCmnBMRnb5wpW0RrVAJxN7NDUHKA1obZ0W1c+/SIVgfbM+1vf1VOvsU49xM6uTUjiUS6SwFOx
Hh59unfHLbbW6sf+m/uA6vR+QN1D7nNAznfybQ7DSY6azR4IgDLtctUlSAjzRAPneF2AT7GPLBbs
IFogDrhE9OPnq74Wl1z+kkUE6cEYCBY+6MrZmYCEeChRGGiymVNgRO5WFLQ2z5AtxjaDqkT0wXDV
KqDqRY1+pnYKdEnyDhZ/LCt1yprMBoikyb1/ZN+UsbRR9fn8Q9eK8TiT/w4+P/0XT7vSHKSF0vBP
w5BhaWluxrOnLGophDUHJwt5WnS8SUvW0msloDZgZQ7baByuxhc+mkRQ00ExfpkmBjQISjb5zom5
qDClvOUEd7qZmVtWwSthO77234GWxwmALbhOEPMk2yYadzyM2iswOirj3jSVlZ+zKUBO10ElZ+Ma
WdtQc84YoGPo++gqv59m2+ONySAfckLj2r4C87I69xOqQdKi1kZQvTHUEvmZg+jodDlo1hlUV8cn
J7MJuaG68n51tKcbHdL5d3+IT8HPQwvij6b54o5o7cEciVsbR18bVB4JFWF2l8HCAF1MgLAcClQG
HlIIw9ha7csO7IUYVUvtbRC/V3fQfHgA8kPys0S2wXIG5YyxgiAfsiVc0K35aHrkb4295hQA6Dm0
g2cFXNQB3q9iPitz9SGonqV1nsDCNCqRuBHMdd5YRrai7nkvLqf2crDFbeiwchDNaIQn2ud4XXQX
7YqhgjPK6DgpLCnUYRxAwRahmaHkVrMjg2WK2/NdWAVbKoTOWh4CwTk4UkSz9PmyZ8cQQ1dl5VTn
Rlc/4fKDOH5SClaqndfgnzMLTnxXXe00XdIYOFWx6kSeXwUAb91SGHT/qiiznzUiWrmH+n0psCMC
t4oNJ4+cZByMyIsd0Nt1bEay+qI8V97nvBzMVIxj8LMSrUzbzu2PAnxlWKy3VftkDZavdmVuyVcL
hdmHtg/CDaz2WoLqWLOKIKIVmBIsQxYPEn4u00V5UtozHtlQGzDiQSuFQ9EILkrQS+hk5yTRhKfB
kwf8bjcxUEo7lr6WO60hyoL7Bj7vjIMm9vndvfJu4LehH4UmKhpxy1uzmEqwBFnPTkFeH5za/A60
16M/trcFNU4kQ5AsGjf9fMyVy8WxgCNBX93xEBXNf37xXKB4b0+uAgLQsO8lAm/DS8tObQyy+mGg
8qEKitIKwMLvBxnbgXd900anqRzy/MipGbwVDcxJY6Nw2bQf8yl7QWSbvVim0P8BFIFP/Hf0RbJL
A3RUW6uAnhjJy0crHMsT/r6BXhTPNlZw7fV9N9biQkEBxoYT2pifJxr5d3Zj9QmKie1DZo1TQlUE
t1aa1Swxa7jbhLnzxpneAu2v1Brf/YbFPeNCvYhTQGlPFs36mFbF94ajHWaGp4gCafX5/lm5pzEY
9Dki1JVmMvb7pS1Ky0XXrNCnHu+edPvf00T/Q/kPbJiZ5Td76IBn8X4M3AVj2w6EnxQ17kEd3jeO
c/z8M1Z36MUQizkLWkY8n9vuUZNqX1DvB+SEbq1I3mSM7/3RuPasqdw4FatThyYu6nLQNP2AqLam
CS2bWXmmDXhqmOK6zcX3zz9r9XSjbhHNcDfAFRarAwmBTM8KiydG69tonB7rDio67uBuYLTnFVg8
bbi04OvpQUoNta1lNJSbtehcuziXzEbTlns6ga6fTqEZKM5oUdEYxRvy93ERBo3+qOgC+rHs63P4
CBukNN2jnNwUAJ6vQuhj0G2RiNa/7d9h5mf94oas8jEnXAnnKPVdARvu0rnizQ/lNgmKIxunaXW9
oA4EojXQ0R+wGOOYVU3nEnpueyM7BDBzOtZDoc6y9P+WpovQB33Xf4da7HgeiCJoXJGfiK4PeYMO
bd7sPt99qxsctn5YI1CBPwAv8lrwEnRxegoN607l7Fhm7cYeWFucmR0OOJ+DLtoym/c6p0S1B50B
33wB0StGvTltgqdB1LtxSxdk7V5FkwjMPLRyZvvF9xshrBWzo0y3pzJ0YacJu+oOuOj7wSk2Pmpt
FyCzADncBNcRKeT7gRzqjI6AI/YJcIpv6HwkuGEPRIiNWGhteS6GWeYVbYsmKHWd8kShYeHCVloM
3QajcXXKcP048CCeBanmL704O4Wt/EDmbg4GlAz2wlQ6BwM9lEg6+2B6KxAD/Ze5uxhx8djnWRWG
qnWNI3pJY9xxW+9o72eJrDZl+VeXCbZPs6stPEGWxBT0nhla1iM9aVPHdvGKEDfpMrpxiNaKbHOr
9X+HmZfxYg5FII1m6l0PlfI2lb042maxg5hdbGvUeQOZetFdxY0rwBOu2FRcQVdtJ/LHXvC0Q0sl
J7ANpGlpP39+uFe/frYG9QFARlS32KR2IbIy94FAzlTG0tyYkDqY1E/hU/BfAhrIJPzPUEtfu7DK
pzrgXX2yHMZRLQuvaR3MlfoX0GQOn3/W6qFAXw6DzQd92XhWYoj82oQNuCyqK920KIv/LfV+vnkh
DQ2hBejBRUhw3y9oJW0DpDnHOtHIOdOxO4DetP/8K9bCGfhGOwAoAkttL7Oczs3QbrBIeKzwBXr0
nWSoNKqKsddljwqALTC4ho2ZW6kcoNz175iLd3KEAbDTez47o1sMqrk59Qm1PZFko92jUNBnacDh
FlDA0L0U5da5X71pYH4FHOP8ycu+WgNcK6TuoXrsD/QXMfRbPQJCiQTX31Eebokhr+4SaKzaNmAQ
Hz2phDIi0rsw8KoHaf4sHcBKYiD9/XLj8K8+b/AcgroLVE8BOH2/VQzZNQrMyuI0TDfeCE4ErNbs
CPVT/9ZSamMBtwZbXJ2VYlHJuhJ6V/2hwnNQ9+y5Movboe52xrQlu7I2hVDXsrA959RheXuqikOW
AW2CE/w9QQKR9VH5zUYxa2uM+c8vrk5ooAE5QnlxboyqD4GTpGDytGPPN8K2tc13+S2LZRqIMEMB
Qu7JsbOHKMteAVE/Ww4/cxVsvKhrNXVgLZCrw17YRNPaef9NSngS1s8yOzlAKD4Q6PLEJGAy5WA7
3MDzsb6CIpD7wOlUAbHIYKg1GWPqBWOXfn7HrE4uGHazXzbCiGVWRnKoIjJh2qeCW3vO6W0dTRt4
2rVrDJgmOHxDlgr2KYs3Zpp41phNAV2Ljuy7yisgycaN3aiRxqK/xuPAI/qqd0pv49vWjgLCFZg7
+tBXB/7o/STznPamdqEuUwnjnI/mPq+6KfYL8NH8aEcn+9vnc7m2gYBNnm11AMOGGtH78fqWjZNd
utVJgk92DnzkAEDa+f55oMoAcLmt6bCxZ1eWD356kGKccRof/TJrIChR76sAhK5HfpynOoG0t3r6
/MNWogSMMtvEIqyDDd1iBaloKSmwXie0H2PgPeLR/11uCiqtjOJcTt/8rRfnHKgRX7oIE04+YoJM
ddeeM5xrIJf/Q3B5Oc7inMNzHZWQEuTLUF6DlpJASA3uDluaLqub72IzLO5hoiu0qm1nOkWNk1Bn
N/k3Q1slffjLLv5LLPJH1Qvz50B5fxGLQFW5D/tA9NCzy25I2DyEhvHz8y2wdogvh1jEBYVuUYxC
r/VUoT+SIFWEhMTEu70wDFgu1epH78/QiGzcsrdb2eHzV0GM8v9/2+JQdf6Q5QbvyTk3LOcrprXU
+7yXRvH3rYp34yx2X+HYImcVpC914A0pXFvMPXGlu/98Gj84gc9ho4uAEe8IoCgo3L/f5C6ZVNC5
vjoZZMwOCuiVN+RTQZsIrcco9kqiDqWYPUnsblZNVmFWRveOQ+BUSIwhcGO4jHBy+j/+rMXy1hyk
KubU1blWoCHGYZuhmg6riMCPg46h1NkjPIIul6byOQRyyI/HAkDEWFY+9WIZ9iHETLyh36hIrUWj
aBwhcJpZeOYyHpzCwmzIOOTnAWkZ8KlQofCoke+0WZsPugGOEODtYG8OeSXQ+QAC5PN5Wb3R5y7a
DFm0Psix0ozpmssyP8GEeV+MMhnYT7fAKba2DCpWrwskmqit+2DJLSuw3HWg+tpAFsnwx9iraDKS
Z92onQQMU8m/Z64hqQCBFug1iA4us75hsqbC6YDLNQblHJ1gMEtwHJT73LmoKG08UauxzsVoy8Qv
6hrZRiYtzszN+1OEUOCYGYCNWDZAjII2egcjxv7YOwXUPepfJPD6xK7Z33Lu55MHJTO0CSHHhs76
4toXGYnKevKQsLWTOyTINaopISDg//p8z6w9Y5fjLC7+Ee06VlTGdAQ2sPmt1BB8VyoU351WWxsN
+tVGhQcG7MyVQwdwuZCsLAoZIg+Ft3P+nYiXaQquq0kdHKe7741nCYBtXeRxZGzVM+y19wACxS4w
w74JVPwittL5BLH9oTOOvMb9sHP8so92Y2FXvzqr0UVcWbUcUujgKu/RcUpeHiGlGDZXrV86T+4A
+kHUcvdHZGCD7qMg0kbagPPOYgOQCuugK+ArEug+64emDeSXvNERQcg2Rv2RZmgBnVF4tSHnYs+t
ywGWvi+DKx29s2he3vRtoP5WXHXePlBoQ00B9zaiu8UHW7rNhI1SP3SE8yvLqne59l8DByQ75m2U
9NZuvcuh5rm/CIQo2PdG2zcUZ0Wk2hoO0uxeiOlfVy67A6/p2sijPqW53ngF1nbu5bjz77oY12GF
B+MFJU6F0XVJBG5LREoZ9z74Jp+fkbV79WIke0GnqIKmZtEACB9Imnkahlo+l4H5mgGBeGwAEDh8
PtxaDAFYPtIbKBzN5ZT3H2aQpm08CpkSTUivEkNRMEmUSctvn4+zOoEX4yyOftlIN4BMsnv0wuFo
CbULOpjJT1tY/dXZuxhmsRUzXOychIN3HHJiAepQonYeAwyimicCS3dyyDrIR21EzStzeJkD/LmK
LjYH/sf2AKcT91RUyot1B7qQLL9+Pn8rY+AS+3edFhu/8wixzbZgkFQN2yS0QGoLN+uQq4PAPgw1
O9jAQVnm/WYIGoCdBpNkx5HwvE8bQHHZYVSVcHaff828DMt2GsI8fBDqvia0j94P1KGS5vSKBcc6
evbyFyfbD9mr4oDdbrX/1zYEwPoRXll31sRYHNysdrIh4Gg12D095PJrpepT7tx76uHzL1obB21B
tAHm5gl0ct5/kWjRIvYI5Hydgd4UYvzmcntnOhqgqS0xyrU7EO5ZgKyg+AlCx2KVclhW+9ZQmick
vk9QAz0yWMKIaryFnvBuyqzEYkNiVPL4+ReubA4Xoe4swwnbsg/NrkK5bl8Aa34yXVXHinY7jzTP
n4+xMos4SXP0j5J7aC6L046YADnLwSKCT+Rt1pWPapLXVah2gI1sfM7KhfRuqPlzLw4tQ/5hBVkT
HVu3ZylhPpvLTF7CqdqCS67sdiyFFwAdAvwA2oXvhypk6dqTh7NrwPtoB7+P5gB7GUhuEsNI0SKy
f7tmkx8+n8q15YKQmTUXd9BhW55l5UCmI3QK9InszN9NpM2uoani7T8fZb52FgcZjXco4aN2hYjn
w7Z3dRG6pp+fbUv1XwBdz68Aezf7lJtdRGMPxd0xzpoJQnMs37hE1jYLgg4oMYMyZaKw9H5a64hn
quhKdoJOTwRdqqC5l8HXJt9SLV2dyYtx5t9xsVOQVg9krI3ihGLukbnFKxgLG3XA1SHQMEFDBrIN
H1iHUT2BZA4ZyhMNYV5A5aiumg7x4EZs8afM9mG5UFgFNiFAEW6JU6INGVxR2uVZZ027l2VDUrsf
6cE1fJlGbejFEPsE97QL2j0BDRUIarAfbBswGw4NJkgBAn//+Q5aC9QRpEP8ZO5HoYq2vKEVsaoO
tZITL4IwBty12k/BjAuAlMGRgMCY0JZlRxLAhrT0QczxQcLeyPrWTiisQIFKQ3MFxefFCQX9xc+U
qcm5bZVTgCvM+ZsEC9nd1T76gHE2OeWVjiDOu7EiqwPP2A4os+OMLstTVs41fMMo0KigDnXQiSiK
OikgCz8lrQ/dqIRETTWCFAKFgY2j+zH5RFfChCLGjGpBurvMkIwCJmF5rZB8GiXfgbyJIBCkghtd
2g+geIyJZxd2CtgLAvrZ3ZP19AbMbWvjovpwEQemh2MMdCqciUAVWRzjUviDm5UeKqiufYQAoDtC
4HJT6/jDZfFnlACsXrjefZTM06XoKl4DMM0l1AxKKpHW+7Y6EpDDwRg3rb+NB+bxZlwIdpMDifPF
I12FjrIr4aLGWRg8nsbsXKNVqImwEhOK+J+foQ/XBwYDkDhEXxBYlA+qg50B+A42S38ChquHHgC2
MGw0vn4+yNo6Ado46+AAiQIpp/fXoN+TtkIuasA4d5puBlAfaEzMPryt26yRG18EkNjyZcE3hfD0
Ri7kgby2fDSjPlK6z+FBCswQ3TE9Jm3Um0dWCJEiRHB3vpDGntHiNFr82S6mrxPQOAlcdu201Kja
hEOb8IjD9kycutw7YKS0GzoWVw6573kf7EAlIGlYg0YOo7z6OFnQMW8z+cZcVkNWjtQgj+Rv/eCa
z4JV3z0ReAfA8L+CVf/qjeEbHvtnp2/PuulvCREn7aowtjt3iKH5cvaiYV+TbJePuEdtJnlcEf7T
ECAtiCE3wYzKUwIODEQ1wjqGzcA9mp+wTFCigibmYMSFdqabthQ60U4HZGnxuy7sn26b/2TQW4X1
ZftEQ78F4YRBzMFsD8Zo0dfMcZ4p8qBdA0fOneijMJkgGQu119dp8o7cFgccYpqIGeOjpl1Vsnua
qfuwrU9ABrwVNYyiyqZ/kwGun5JD8ioMK1iDV2cChgWU7oZ7vyoxbz5EpCiCisJIXVXtS474PRfH
zJGngXRhbFZhykmUKl8eqEGuqOPt2sBJzAh8yTZ0AfsmO9JUj8UUJoRVX7Vyv2cKakCF/UXYzU8z
A7Fw8gCJnMpDm0+xGzG4lkUPo2X+g7kCb3GGiWgvv3Kovgpr4ywdfmOQKdYh+yVrAffq/ghx4pu8
AlAb+MAwQR/9mnt9ynz5W2TfHWY9Q15hb9rkbmThuZv0tau7Q1EESZ3XadGgFWdZ9A18zwd3CiBH
YsLJkg2/UGt5aCyQJ8nkPQ4TL+McOPtJtPccOshO0T6RVqVuRF9E6z1CQioZ/PaL2U43KNug2aeP
mV39gMLJ3m1n2wBZ7wtWA6fET6XMZlbbD2c0v4IXcbSo+apUdVeANGua+cFnJiQD3N1Qg/nohDtz
KI7Q0oFer3/qgDP3wux3oMYgEZVP0sFBe493x5DJ12Dgh1pP0AFBMTMooDwAy5GxelWhew0xx5u8
UUYMdygWg8x80FHzy6zYoWvtR+UYVwUVOxK2bhpBYjIdRiUTQD/vRm5eDShwxbKkIvGsukpdUelD
7fh5XLmQVimHhqWTqA3o38AzC+acEkos7jNVvQSf1St2FYuM2GRoCikbIOKsbtoryit8AmTVQcVI
skYdAqje1I2f+ByAT+MBLKf+CBQKu1Kj5e5HNPwOAa0PmTlBmA6U3hT4yacqDF5n7bV4chody17f
aPZthLtxSgZuA/4i9T7LZYBSYLjrijJGkLOPoEUS1478JkGaRqX7WXaAMWcyeHKN7B+dh6CvWeI5
FNKOM1F8qQQ7MD+/toIuGan7IB3BdmXm/EN0+TKhmsqC/mjZTtzyKNGm/WPopp9W6e9QlvkiMtuN
2WSfWTPYd3Yt7NiF6UfsUg+zpqoz+L/7GhzhWPWec2c5mIIs9FIayYfAbvY9ZYld0itu/UChfmeL
7GcAQgsuzHA3WCP2iyXDuIFGw207hDdG6Z1I5D7lfsMT6Pw4UMcnN6Mf3enafXIhme8L1Ek9p09z
q/8haxLzQXwpJ/40gf5MXKcGC+geR/s7pIbiWoa7qs9v4Qef+K66rr23wprE2SiNn9yyj9xoX3jj
3RQ9RKQ9fVWq8bcLpSxch/Q3cMlPlQqKPYr8EAzKsmbnSkjLF4Y8CnR0VNjfhdBYGTMdZ2p4aXOb
xCLAqQMz6A0hVZxHdFcU3kGZLZzoI/omfGTcBPwwZrDrqO6SsvdOnZ3ft93U7SmEjslUm5Avgiep
k5n3IGmbd8MYGYnndc1OMetuMvhL2QDLKaCfDfEasGDtpO9RT6LNkXj9VePLMjVH+W1oQSww/x9l
Z7YcN5Jk0S+CGfblFUsmM5nJnSKlFxglUdiBACIC29fPYT9NV5VN2bx2l7glEOF+/fq5+5WF1kep
p5iP9CWcgj7p5ulb2UBCtZfBiW1Z3HirbpnnOwDcvNdGBMgrW1Z5TIeGoOtT+fVOdNrLoobN0noR
H3VbJjAhGvBIKrV9lbKJNcakeN7KlY5ubOAcNaclqi9Cc0c05GcZ/qfsuMVsvUZJj0YQm3lx2wSj
kfSe/VKsXGlbe+cGyogju+CwoQySw0dnM2AL/e3cl/pusAp2YgLxIsklDz15soWZdIE+rIF575ml
jst1fPb86akZ/DSgc3VRA2CLjJ/Fwg0hpy7dV5GNsMNzp6kSS0RPDivEceHl9/VYX/wtuFkUL73a
b/M6+GbkRmrjEbfG6lrmxiVY3GSo8Pdb5nsejb9hOB+9UX6zhH8yCgwhblkkgbkmM2vjsWeoD1FX
UzzYkE3q4t3ZwjTa6mRwAVIpV6d5OL/6Bpa6nJO4amRqmYWfBLUBhrdnudwVThP37J6ch9LOgFRf
JEGfempAgtVsBuX9L8EVMCw9GSedpZinqfzEQjcwKoWHgXO+Z3lmq9wXUzZ4RQxeBaOsnr4mSe9m
JP6luPynUixiLwweDlzhv4laYxF1MK336qQ5TbaNxNXB53I0/mXE+Pd2kYmbST6gxWCIuexf2yJT
5otRkbl6YjUqkcUn06GLVYhYk1quy3ToCYvfnyFmxbk+9W53UMW/hQj+Tez6+hE81uMopV1mR3+p
OjdsFSA3TGKy6IniUKzJXue3Jvuds73dhyYmIKwsn9hofv7f5e7fx9F8Z5uOlIoaH+PfClBLNGIN
1LafwG1dC7P69JQ7JlEhrls+30VSZdM0HqTQj/gPz31upmb+b+rl3+QVimD2DRAFWKn+EqT+u+bO
l24OSZpSp2npk3XzUo/MJOxOmeWMcMT6ZPu3TvgfvuMXuAOzl4nKhwv8v7+jNXhQ8AZQ7U4wNicv
NzeqHx9kljFnJhUyzbhlpFPX2//Sjv5DD+PzHVGSYDR+eeb++xsPXkNVnHs1PSi5WzFbc/VjT1by
/1s14mP9ckzYDu0vstVfGrOyl5z3UgUQcjs7xhII8N4Ixtuta+97plj/MrD6h1cVXYM+2+cZBiXw
F4/GGJilt2BOuFlWk7IGutShzNm9Wxp20//lif2HlglR2EZJAdOPmvSXp2VtTJZQut49DcN861NT
9ON37ch0ITCs6d3b0vq+6C7t7SLr9b8oKP/we/KwoAx/xcR8iWX//fG14TbOs0XiB0S12Gfnf2Hw
Qi5O+n//jnylf/ot/9d3cr8epP8lx9FrRsYubAe6j6tu6xHMSN2p4gf5wtPbtq/bfmzwhf9cQC6f
czqRewCE+xTbgkYptnS/wqIL2kQVcnwpmdWaeHm78UHMXFNVhL93W+rhboZ8DqxopgXoexCNZNMM
Il5krRItu+q4sB19YojrxYPbRIdgs10RV5im3p3Vv+hKdL+6cjUSafHPOt8D4AFGZc9G6XVl7MKl
OQ2kS1wVznfONFoQ1O8mceaJO3XIIWU4qqzfAtYjFpGJieaNeojC03mdRqj7QecbQ1bZY28fo5B5
sVtzqasywpscqdykjtiGgwWP9J1Xtn/GxsJowKX9IacRjBzn5qhHCEBe10gqqAkKyTQW0OjnmoSk
Y7mrKcqEbADG9Xitu5t1XfWfxhP+4x5axsbVJ5Y733cBCgYjf2j+jChXiWt5W08BUMtbQwG2TDvD
LI9bQVJJ0k6tvLObAq+hFTTFTSlz5z0aVWjHBn34Y270e5S4YnevezO2LgUjRT6Mnsj/mKMvjZ65
nqNuuqCoyxPp0vmxLgbvZifTIaRrru06U6uxdEcXC+VzH+TdEzuhAEc2vFnZxhX3mXO0FDGv5aCY
lDTrrRS1EjFBPO1PpspzsgULDWq0rg4kD7v+pSLfhtleeuodelNzdXSnXg2Egm+VttVbqHmXqSM6
82CELpvjURkNd+44mVWMoalEJRGVc4oC2tIa7E9WFat3gHBqT5AQm5qwQpMeY56DIV4DeGm7ro14
m0znUBAbUMX9NP7O7Tl67YJGPDp6Nd90TucnYQLfuKu/q5Nn78XvvBqdPvOEssfErGccdX409sGh
1JH9qwtkyV+2ccStLEJ1364eQ6I8hM5UtAaIDrP8NMeyOojAofrySys4WlRBA0Z6v7uZXSy3k1id
H7rcKdACWACxCGT1Nni7KzKHVNwpcYy+DZPOiwwB2bJl2TropuomnNTwXBNQt6VC+CV83Lq+2yKz
GJ7aetvvhOsYMnXdertOXdlQVGBaPbAX4n1Ti+X9dAdTABpfIMHWSpXvbu4veKpkFbzmuT31sbYH
4Cve5NYmDWZOrDCVooZMNHX2Q+irLjzsjj1XsZJiBkHWwEGMXbm0Q9zyDiatWdc4LXp5GsRarzdY
VLpj2IfGp0aT/siHjU0Uq6yIql1nbbgpQoIsEDb88FSMLl6LMqwSqKighHapf+smGq6Wb+SpScja
c+7BqKTBD4uDOdntCx50/2g4INQDHsiHEmLjne0I+Vg55n5CXepfe7G0B5c5/NsCvv7B66P+uojQ
Iewv9NMRmFiyrFKfeRF13OqO7qCS27sv9+BhlctMfQaRvci8BTJFvPcur45tzG9eu1kHLBzU8KLs
iP6UL25XqqNvbmD0xtrqxHFVQl/8brDLtDEi+ezYHbDUfa5SZ4TmmolFWqg7k3CooV1zfCt4f6IL
ST3NZx1V/nALTTd47yFHF7Trq7zbpLVefRnVieixykm7WrgB27lZLpWzMfwVBd2+WeP9d5STMmKt
7ofC+l7O4osfbjfRsbGLjtwsVFxWgpxNnGt7ms4sU/dsAINZSFeX3ec1GtdnpMngGmxbWCNiOOUF
icVNKiCV3teqvnWo9VAcvUAFXeKNfv5zm8X4akCHygQJFrG2NlanR7vzY5qd5ZmV/eAYseUH8TTo
+SONwo/5LNx7XEzYmK3OyFGVZxTGhdc59mDHPoylVWRgLYpD55ryU0QdGUL+ZOjqCCU3TITU5QH8
dXhnjoHK+KjWKw5+Sut+NVPfN9CKl2I87srwP6JZ9+k8Nf6d9tzthd9hvKpBvrXL8uYBHrudhBtB
T8pZCHMQ6GXstkrO2Vaa5hkJ6EG47oKI0w+p6DXDWz0WXeZZoXEeMKCd18goYjWufmpAE40BjMOp
yYWVkKH3TJ6HlxWS17YBJda9hk1jjNnqNVy7gy+SjpyMDCaLvDjdjKEKKl14aaylvZOzdG8U/+tF
z359uzl18zHu7pT1rlUdxT4gHkZ9Dt5Z+FFsM00+8IgMSYNudG6ABMeEuypCeZ1ijBGbrFeDXd8l
FkWfZ6L3xCmnWk07OG7xsobdC5Ms+TQhut82ypreITl45tVwhQt5bG/WIZF5WfwZZTkeZVVV9Jha
WG/TunQnq6yjQxc2wxHe2a/R1G68baV3wI0DUNsr+jDdnC3KcH2q16a0hBu7KKBMbIZu4nEYbfPE
/QsHRwZbdLc6zKuxa6wJ3ofi1Rw75cdyqY0jPhg8mg6kmmKw3Ie5nVbgZk7/MbvyiuGP38+w8v4t
Ggd+BG2X7wM5y6+50e1RZoeLk6euNpCftfXId+4SizSlowzDIuU6X9IIozpyhWPyx1vb1DcCdcSe
It0YK0R9cIzJPyyhPV6YSk9z3AyWlQTd4HxwMv/svX5LoEdEvE158DC1qkJfrPyUPTjJ7RWoLw2n
z9WBRPfuMW9yK+03vWewrKLPEJZ1Ogh/eNgH2/mzb8JILCe3RDyV5kic5KJxTVVWlAh72HDkh6ch
mK2zTUHKeeQL38oA2AFPHNVQJ/NgA/gcHP848zJzxLoAhWgTkR4CKBYQtMcXy2qaswhHfRl5iKhA
SGAZkqip1jwu52q5JWVKJCPH+x+xmbzRVTGvqWy2+hDUWmZq5FIeO7e6RKvHkLMPqBlLO5ff68nd
OVh3gWEp8lJVzsZLKKlru8BxwXNWwTmCHxgzSFhQHk0R520nRRyutv29d9z57MNGw02ATLPoQN0v
Y6ezOsgHJEBtE0U1oCfnTZiyMFG43Cv2dOp7RgUGEOaHtqN8hq4GCLwVe1IZNsjrZdQsiDS5OHnU
a5iAFj5AXUbrgVHhcMnXBll7cX3rpln9SCTzwrNNVVYK+7AFXvtnquZcJcg63YEMKXXAdUhNwMjs
UU+TtQK2lvLXuMjlndFw8cazs2SrHjY/Me3ceTEXIrEXKm73sFKfXD3fCRHOofbFoqsYFkzaDH6Y
egm4Fo0g+rZUJkXOMpJ7OBg+Ztbc/F3vcoyhyrWJt4TuAXNOkZk83Zo6xNJmDAlxSbeqbw9muP4I
rG45KwYWVmzznl/5PNnn3X31oo2yvX7RxtOgFsuTxlW5xkWF4YhyWMDiKrCFJqIw2zsG6f3Pzp/b
s7k230otqzm2yyB6LVy7uK/rBmbVRrZck5iL/ahQoSRndcdgEF/XxdE51+nYb8AsRfAaCgP9h+W/
TLotCbRuNMsz0wVwX2Pff7ITrmFST+oJMHvPF+SW6Vni5xwu7Ae/zn3OFGRtjvnqmfk7sZaet11V
y9lPCaUPZtP2H9toTd9WPdWZYTTj47ZGHJATfHTCZ/v+bNn9h2q84cABud841fKt2wi+NetoTHjq
igNgmSPKc3QYhf4ZFsjITTV/wgkvHlWxqTucXR/TAkbSr2v9VASNlS6k0cRAMJpDvllrCAfdqH+V
Ydi+5UOVvzaeueqk8vG5fSX/LvFK7uAc6zafrjxF0yXHj36cLTePtUfaKqWshe11tgMKI6Xgb6+e
eK0ES6fC2L1bZ9+diec2aDLZeuXDZo1rzHsecAl7TkylGWa9JeqzV0vjwZOLz3XMV8saS+73ogcw
xInYMimumjtH9tqJGZxNF64xO4WsnCfL4toi2cJ1TtvdHG5YYHCzqEXa3qTx6RMrdAjcvT6YhtOA
YZ32yIfDb5G21zIWUOPoXNm7mm6mQO13fpVXwBAHMI/dhFRcb7PO5sJ87mdClnKOZwwS6/zEZXg7
a3YWeGbXb05h5qnOC94PrT/DwThWVAh3Zh5Vh8oFRhrMC4hptXEHyq/VcbIAy4wNg+6Ic5gUXjzZ
VEt6Tmdk0xfdsogRu6vXn3N3mXH7FuNHFXjbr5AK9ibSI5gA/nyxFlX+zE+sj72S4R0gJHb57dL7
k3e9dXKN6G1svV9D48/p4tXTpbRKfOVMmK+tGOWNw5ej7bCaiDoneoAztDKp7C612UKlH7VvXxHH
yqQfjfqidN8RlADn98Habe9XMFDm5xyVD6NJFRiN0XTT+0xliqZ4ADzSHuvcm35UQbA/tNSNWc77
I3ltrTQ3nSWp+7AguGKbrkqO26/m66TwwT7u9BLBgyCH4RtCO9I9rLlEVn7E656vh6gmAVQIjykr
SH0Sy0w3021hkRZW1cB6KxCtFfcxyniPJdxbzz7sOjPWUDWPlk3L0O6hffGFurcl5nuzkcNjXxjL
b0MU4kCSx5xiwnglnmA6y874+kG7z3IVpGdG9vdt72XalUufDUx3uKbq8qAlmM6uoUR0h7y9ZePl
2kacV0vP4RYQqp62VWUd9Jr7ceQVRgypq4FVyC6F3Q1txLSHFnkoRPOgXV8nC2sLMTkR/i31iHce
dfu8QTLLqt4KnoWNmkWd3T/2vphPszXcBrtvJ6oBf7vmUjHe6pqMHTYKaMHCpK6sDok+nzLbo2eY
GABAAfFOTdS35AHsMrMmx07sXbJt7zrcrbZBUkNXmreN4JnvupD47WJGh5wX807sxXyLt74+SCSM
FKBdkMEfapJRFeJsea1KQWIZJ1+vzcHwOha29fCY2+N6dPs9zDjraJc3gIkRmgz3pv2eG9seQ/rx
CPg2nr18a5K6LRz0SHxKxsy0ZVrRHtrce8RKv6Qy0k7q8MEx2tjFbVgq8lLB+C8WmX6GzZ/AGzkm
clFcTR0wT8oJY1kq47h1pF4uxs6PHbZWtrbQhBwo3LHvT/lPB6kgnVbQrjNyQRKRuJFK42s24xom
P7ysX2o2ZOKRUvxsNrx+9mj76ebLNd2WpVHMYKpfdRhMTwxkPrfRF5edgvjVWjr/4jcF7ES7IE9k
nb+3Xse8sdpV3TP4NJg2L8yNCUOAaFu1r1M/Mc4VjXPe3MC61GVNErlB49bSl72HO2eb4ee2BY04
aG71vMzH0rF+oOA318FjaEYibJc2slOXrmKOHfuzkgdXKf9SqYk6hhD1FN+XCXpBLYm95b8Na7Pi
TrnepTZaunqqEYSq5Q0dl2oMwEoRy0rJh3DJf++m2WVBWBuP3VA/9RNdIiNX47JUu6D1YqLLrNC9
frla0Q78PbNbuJXQ9RQvHOvS+b0o9vE4Ri2tRymHZw7m/C4si+WTFXeEmQaoAMh/DAruZNo4QFbr
kiuew7rFtZjMUyjZAeMXaYbAvY0mH0TbbnwlhU1U5jAim2OhTZk6BawjdP9H7S/GqRccoL63ZMyL
hrjaB/fqTR1O0NmRXYx4wsG8ojBcCNM4bYtnkMe6CoA8m73Gc7G0ae9NX33hut94qCFHM3cu5Vx2
Sbv43pspRakOMrcB3I5Oe/G/DEFerorY8IwINVYILLWheV6WPacA5spoxv674Vrl762079eSml+X
8hPv1GeB8ICVeZen0NHcVa21VFnrNq9RXyzZHK32kV0shf5Ts73ZN49zvnV/BpYxLvsyWndK5R9r
0KqM4qpOXRm579aE82BbHJVq1/7dFvJqRMXwLa8dJy6C+kMq/libSyC89AhlWXaiQ5atRkX1vJsR
d0bluH28eROTSjI6XFJPQQdNmyOuNvOTuAqKZ5jgZysoqmsVbfONdPBHOOzjVvnixsJG69yXvjo5
Jf+5O8mTLO3lZrQjFizaefqQLdN7OLrLbVDNVZWyFGcdo3p2DsLGx7WOgaaqVaZ3R+PRPRf/Obew
aHzYs65rzDjKOmnXEPfKqu3Yaabopp4D42AMERd1w/WVE2Nz260un2JlrFm50XAwHPkZ2oWdldp9
aod5OXWtyWDXG6uNstvuX7x1Wa5e8fXWrS3NBB7R+EsDSFeAyZh88iFtQw6zYB945mr5tZjiFwmp
n3U6qMa+L/xuTiO8mOdO79t3UfdeJo1lyfqKobNbzxuZENu7zb9KUbXc1GdvNpX1Pvy02O67fGmS
P6y9/xkyZEgCVVvv+ouEB3DY2zIn5LJEN5iKr6BdMo0XNeDjEeDxB9FBxCm98XfEVXVnWvzm094u
d83gTYdx8duDNAWi7NJGt2UZGtmOa+ewsGwVdy0tJD7wP0XRcFC2RecnradMeoLKi4Oh9Q5bRbgJ
u576tiXGBBF6YVjoyPouDGrrcR7tkfAoVKe9suyjLbzwFpSHdd+Ew0Cw/LgdlrKhADGN8Vpj5gA5
Dn7lsW6QrrEedYdCyg+46fWlKAv73h+svY1XayoPeVl5113INUN7b+9sNa0pw8Mem8qw3ZOovR60
25fnveiK1J6wiskIp1IAMSTxJXXn6jhBSiu63FlCORlY0pxZ/GynwYgpNF5079+42+zGQw/qmRd8
mLdkryLrZghC84YYuDrOfYcxcUOgHw5azuK1LW/JXN0OdTnmJ0uuv/dVOoew3fsbfEngDTynvCV+
nKUwrmd6hmq/q+XObD/XAjVMazobmvFTXpjT3ZKLzUuaEB9N40bT1WgjkXYztg3N8lBql7PKtDU6
R6NamgdrttFkrAFiezPT0awDr8lSLdvD8jXVmMewzhZb/2A0Z3F7bSrrSYdKGijX97Uzlge31upm
75U+bDlWHIGapXuHBsYrh4O9UVIZ/colvhbiAtOJUnesgHes/YebI7k7Bnd6rJXG9dPTxQyyrGJr
L16iTf8yaLezeUc5Dlbjj1T6A8NFfqZAdZ68xicioeW/Aqo5lxQiPNw+9eJqRBMq99d4S7m4gfci
uI16/Wx1XIRlxwrqrMdXEihoqLxFpbnOZbKzB56FeJeeqxobxmr567V3FsJ7RmdBGuHcnGvuCGPo
eyxBFG4t358RjPFHWOPXR9xFuAlxCHSanhmzu8I2NS03yzAARfJK8oRkDz2/6tEE7FaA8JvV7dZ8
nQY8FdkactRZcnjlD2IScmX3cWtar4olyMOQeyxU8PqmzML3O83+xpNnb2NcdK3EWiI8XAd1exiL
zc0C1b9IY/9deOV0W+T8kBgSqGO7yoonnuhYFXrHpEMSwLBUGxcrOVhZidJ7nSqnS4VTt8dizhvy
leR4VLkMz7YM14Q0VyeuGZoe8pYFb3b5gO4zA2ta34r93LXuw9z6rtR4h/DuUCB7wSGYgufdpiYb
Sg4YAgqjLNCUGBVZS6duXYfUb3Y+VAMtq9bR6xaYN1XYq0M/YZtwN0SMiflbTbhShspMnpQzPvsS
4+G4a5u7nPkDn3R1xEgJyrvyP/WOBBu1xisTqTkLXQIkgjbf0tHoOlRJcJRjHXy3HUxqUESw1Wwr
jVplUyZjG/rZriy5rWgxt47QiMBjmLZrOWQqMB575olXIhz9J/5N9WqiA8cBa7GnZhPtTb8ifsyj
8Ths/AS7FX1zx/yVlO8PUdC6zkNopKoaMYZp6XyH379kgWFQMBgslYzuKt45W8wnZYdHbgYzWTGC
HkIViW+5j5MRs/m9ZXf6rnHc4LSY7oM0Nju1isrkxaFon/3wsTeCIlX5+gL5Os9mYgdwIpbhL1u0
TYat//fehG96//KgfQVVtps9x6iYxH4xbEicAYD/uHb1Z2erJmGkFD6Y3nYh17nMFq9Y03A1AH3Z
/vhgNniylDeZL9JxoHmOOeWvCaPDxyUfR9BsXqr/hGRY9qsb9euDxpLJjqHkTDCG6b4M9/BWUPOl
PCc5X45A6aXGDTtGO28j3RlzfgLXYiImSUjbzV/OvNZ0FrJM2kHqzK0wmGyjab0I+oYnaU+/pyIY
ftS5Yb7ObdPFJQrmm13NKIXO8KQnooJd671QoBmrfP8sc/PTIBA1dYLVySzPnFJTmKSKYWw8mx2j
HGP0grjSesnCIXyYbY2xo27TQGrxZPc7FUgH96yuw5eC4hhlNf9tAZklacAoz93ojOdoMtzjmrt3
C60bmmlXXNn0eaYF/EV/+30fGenxMIdo7bI5dZpkiMHfo5+mCS3CLcNvM25Ogov2gJNfhdc64lQz
56482Yp87RnqNMl7k/xuhs4dFXlbEDoRBalZ9VuqbJoZeyq3TO9z/r0uQQ+3Zvmr5zBLnFnz6jTL
4p2tRnG595bxXO1eDz/SOove7t6oxfvDLEdmFaKIx3mnfoQQelk5VBSp3jR/O9OEuBkNbNVrJ4CC
DPs3Mas3HRVNtlZ5xEmOFYowVMyb4EhemKyRMOKsTtyUxSXMOScwN95UjHVxXuKMass3rBLOnbPn
aGqL9WJVFd21Y9xzVxpURbt/YrBX3xtzlWdWhzI6h8b0as+NQ45QJ9OinqNbT63ttbLpKAxv96nO
6+FYmHyDcRhUVvKq+DVgG69imbUOVvPWb1R43raeUn72VXGzWkxq9DRft7IhEbc1qZT2fsd5J0wC
SElJtE8mW2o3U9M4R89gJU0tkXPjd9pOidMb48bgNq1pol7XfDSvksi1bDAnHeNCDTLaq/xihsWc
ReGEvBi4VXHxqIte4MD6mavFkXjcOqsd1d7UWy28uBZgoecGit9ubv2xdQbziL1+yxrJmF66Zns0
LINAgdVmIll+C7zxh7AM8TyG9MmD0DAIg+HcmpQgPF99VvYLc1urQlckT45gPVIDWX9klMctvZJi
caw7yfvuDgspAcbVRR/kyP3Kq/Dkk7MOPxhtWuTMuXuyDbN777D+R/tsl29jjgqvEKcGdGJqo9U8
bPhbDtowqfMZHLrDyOB9QMPAr3FrRHmQtPZEepsK/MwKyL0PHO0ezBKH8P61Btdt9FV60t2riGr3
HHpW8zISQx77hrK/NFL8u57UMQnaQqV+5wZYrFXHqCGoflTM0lGAZgazdK/szPjLL3td/qCM0pP4
QfGUS4/a58u+uTrSBxaXlxCD69zJ1CT8zAjc4Y+eBCqz8j8gGxc3UOz8e1cW/oEWfyWlxmS2XLL5
YNbob4be3Pdtp8EO7fKbrMNn6sM/G7EgTyNEJ+ox7NCjX3fppLfpyKCmA1th4mzuRYEU4nZ/kJ3r
u6h3NP8vpU7e5sTAbAbT8HI5FuNAagrJOgTMFPgQulkcZi/4s/UI5a2PBRSF64/FjtSfmq3U1N4m
yDbMQv1gXg+rTyCKISvEsGlcjh6JHDesBORASvJvc2d8Bj4ecBaV5QfjKO82KGu2fVwkaOWU3xvm
ZulYM6lYcHskpaAnl1Fj43bxd1zO0jpba+nH8z78cLxIJiXmkXQasJrvzazSMZrrSzs52F6G4GHz
Zh9JeNyOhu0w9c374H5hDH6wiNe8MMb7ZqiQetnY9UFB2X0l27Q5uMDtEsuKVFy5S5EUu3W/DMz5
DEkD5IueM6d27YPiqYOB6U/JJPb9bs071K1uiHBMm8Mt3tcmG7x+wsMmChpBM7q06I5YXkv2QyJX
n+qAKbjyDPPat+ujVzhTTM2Wn+fVspl6Mb3A3XGiC7UOFfQED4odeaxKz+9fclrceO1ruRTfRT47
mW9ZRFGEfpvZCnSXtNw7DED7zUy6ZEygJ9M+3fdlQn6n+rWJwL0EcztccPBsjFENEd177Jkduym3
6aog/UnXw9nukTYZlAHegrbk72EPTX3tFp6fet75IJR92olrClLeyflQc/km5AoW3weAW492zoAj
bMflMLMuk60bE0Keje39P/6CdmIAXxZdfju3ppoyX5nbg9XaJIe4Kx4Zu9I7DV6jkGV9R/vfyBfa
L+WEqte3Zfe4MdU+MT1TcPu6buZat6t3s0PFiyft9SnunuHCttN6l+cA2KPS2W5MUP/PwV5tfdxt
M2aRfffHGBvQmHpOO/tJWHLdd8tivDPAmH8TgjmcBmdu2ZywmiUufK9K7a4kKWkMZZvkFXicOIjG
8VZvxA9lhozW46KxsaS+RNWIe3fbTrhI648Gq+VVlyXidkuU7MM0zvkRysb+Bye9e0N5+dNow+hA
2zAfVyI1zmplfom4PQwnn9gvGVdDSKUV+H1CsmGZlLIwz0OHlMuptTJwj8ZD5edc+18WvZhlYBfX
pMuwcyy8GzWznbUNbfEopzG6n/TUf1oBYVp+7nd/pMdFhJYK08IL68MW4q8vxOCiZ0TeIwFm+jy6
arvrq6ZLAfY7r6M1qN+da223wu0bXBa2S9xMGcZ5tTp3OmBEYHcW5j9cYeNx6AuZteNafoL53U6z
g9FgDP6HtPPqjRtJ1/AvIsBUDLed1GwFS3KSfUM4DXPO/PXn4eyNmySa0JzZBXaBmXF1FSt84Q2j
9KgOdXLW9JF4KyuqE63O4GMs+dLFHJV+T1EhO1h1+g/C4eozpZjgNNA8/KhIUxEKK9ePWWaa4VOn
t/Fdrstk8D07Vq87okVvyPtny5cmHT/y0MxV2MWZ3h/doAwObWH7B7RCLPTxzTK6t+NBh4wgt+2T
nHlA9upw4JoOU+AJSppH+6b1jBcXBdxHIUUd4U0DePs2wHCFJ2jBh5ygmkIHkDqDh0plX3W+hNkj
CkNcKjj6uvuyPgXmy+1xlrRXtI9thb8ghtugfOeAST+VBkOtfaR/eJmPOXEQVYLU/t14uYpZmVkW
cBEEbRapqSV5J1mhme9DU9F/3f4lK8BbC90CSNTIcQNUnc04FQ0Il7AxceOQjsXQvOlhsTHZlUW1
ZV3A7OedhkE4x/bCvrTqAPH5Et9fg2hFgpqlavlR6pzbk5lW7YrgbMoAxeFAgDu0TGsOt836rBd6
qxpnm+J/Uf8Kyf0nL6rsi91/uj3U2qSoBk2q/ZMvwBywHKM+U+WeKWFmob0lUikunjEqn2y0dT96
vqz8h5nplMZtZjWxlGdrGIEKjDnroZOPH2O2fZ33B6N7quPiCKt8g365ggK3dSRLEcDCQhK49DXG
ttekVvd5DZzKGz4Xvk7hDjEsmfhNeB9rs/veev4G2WAFQDwpCNBsEvQO1DkbWQlGLa5jCJDgmA6W
AgEp9eFBSRTi3//dJj1IeVKFMqkQXM+Nr2lkaYMrQZBXj3VqX6RghOOYgKcwX28PtbqMsLsRu5/+
Mycv0ENO6E/XnhOFVGdUMfo4yttoCFAbKFUqjtUfWa//w0IK7hasmJF4XgDpmxStBxs6k0OtWDpK
SDr+qC1Pv091atm357d22iCQk32C6pKV+TZRaRWGZiprDqgMYmTFN4NHHU+XKSOjNHh00xqLxRw+
pLi7PfLKpYVCDXtFUXE2WkjVhwYe3nFftWeEy4rvLqjGxwEMxMYo05ma3yZYRWno7ugo/M/V3dWC
xCKum95Jg+9a9I1e+VF1rbOr24eMmmxcm5dG3eLDr04N9x6ZY4s+jj07e7SVa5AZkx8nLXHZcjFN
2lKQWR3CxK4OfyBhL6SJOzQHCuB2jWNSkMN5XIrucg1I/O1vtHaioX/CtjBUXITmJzojTVaLCuFE
mpXBS2407VHBJu1AtTXfUKhcDqWw/xAaAbQoG3Clr880skuWYaUjsmBpfOhBV2TdVM3SN2a08mgz
Dvx3hDqoh7N81+P0ah3LleCtNBrzkzmgoxGFwNUzRzfq4zihOcOAeljx0I/kCbeXc/nRFBkhOJQa
JquBxZavANn0ppHITgdAIiyCM4oKG+d5bRlpnkN3QvCfozVbxgx0tUWJxHOE0dwNQfeQ5u7DOOYb
XJHly6kAajMNoU8EowWtLEk8fGwz1zxryp/Q/alPHGXAey0p2ruXjAqFouGCZep8stnn6iojAnmA
OwNNujuY5gfIrs7tIZZXoKLDDiN4grcEjXi2ZDqtWL3yLfdc+M1X3ZLuolY/0ZWkqha95WLLzn1t
6ZAZZg8glApDaxasVVAc22gYKK6H56iG6RFnGOY+Tg2S2/Na2Qo6WFGkr/lQBAGzgTxsZ4aiad2z
qlOrdjOsusTeE8rX28OszIe+mKYTRU0UQ2s2jFXJEm9H0jmhh3QolTYcu1M1PUCp2dgLKyMhrYNT
hyHD2sC8+/rotp7S5r3MXjATrzkOqg1KJyO6BhxVniJZ2vI6W1lAC+NtTOp5F9FYme09W88pxbTp
4Ch9e8wM6eCDnBsqfeOJWtl/sPUUS0dDR12qcoSp25RowRpoN3Q0ogrdvzQZHVkttr8bPp/NpUDw
7m/G9cDzoaMfg9zI7IHC1KlD90OPLrhU02uOG+EnO7X1AKTbavbTagA6b3y8tcWk5IcWu2VNrgSz
jweDO03iqLEdH+7inR6MKvoNcXAMO/7f7dmt3fG2TEgP857Yd/GW6NArQ9DtycVLFTAlWuOxmIP6
ksuSsRcZkP4o0KRPoWYNp2Sk5GZRsduY78pm5Sxo0CCJPmi4zOarxiiaa0Y+oHxQU+0NLO+sUFI+
gGUpdkOxKXK8Op5GNKWj7004N+2yvzh1AAHo19gcQ6VXdlTum/CnbELwqbaC72VErMCmxfUbQX2I
xfPzXluShGSqjNSI7H/x9RKl7Br/jvqu7oLnSpT443YbSrDLvaPKDMYtw3nkQM7mFrFxitzOsZuv
zYMHBi6OrFNIw+D2vlku4fUw08z/WsJ2DEDaZYQgSn9vVrAKABxSppTDl9vjrE1HsEZcUKjJLeoG
hTJ0qkd11UGPAQSqcd/X5g4A4wZvdW06Al+VKWtXVGSBr6cDmCaA4iyQxyuqD2YHLQHyBL7kLo15
/d3RmyobvKAY7eAKxn+vx/IxufcjEhnHLgfUKELVr38A6Atek7q3/7m9fMsoijNtKmQsvKAw6GfX
8hBxv3CekktV1em3tO7y8RAgPK5unOC1cQhFJ7U/9vOCR93moaQieSefIw8sjRYQzRcfb09lWpbr
7GRyZlEJPqirqLye18sWqjC0sFuXnNGz3GPFlj5iBPm7HQzEY82xcygvD59vj7kyLU2hHUGhCHUr
kqLrMQNjAF5otqGjhwYCKYN1aUz96+0xVuZFYDipZvGNNGjT12NkQ6i1ullkjm8CuU5wch7Otoww
y6jUQHzDjSmt7HRdoH8NWU9QpJpfSeaQEG1LNbocoEW+QMqx9rJJ3xG8uPWcZXF2fP/0BFYENrsD
UM88v5NRpu4VUZEWBS6VaBO26Z/RteJXS6XRdyCEGX6ko4Qm1O1xV+dJoUrjSLOuc501KQ/VUVYp
RsDuF88hnItHD1D4XSirCI5Dw9uY57/HdrY/EWygMqCA+2CJZ49YNWg0seUmdAAZ9eKQiKpPdgKD
9m6vpH6dXqJW7iwKm7Jy6sYO8ooOWkzagSLuUwBPdfzU045EKCaL0ug+DBXra26DvtpBPRjFHt0E
Sfp2e5HE9KOWP9rmCZxEEBaHChaaUPxBHu8PYvc9233Q98UOwMmuPch7e/cTYsj+w6dPr7/inb4z
dl8fHh521u7b09P+Qbuku6cfPz5/zPcv8f7+/os4fNkyP198Qx5nAXSayARhuYUGm1cKK2rwa3RE
QkV4ghoNz3b5xW2Mjc2iro2EHvw0FG/NIgIp0WuBDVy056xxX00l2ulRe4h8kKK1vzOg39Yj8Bsz
oBGpg476Vti/pex3Jwd3RZGd0vBXxzec6JBqIB099K0qFHzqov7cBP79MH71Kgg+qLjc/nyL60mW
UeCdvM2IEpdxTFx3hmvXknmm0wqHZPwkS+2P20MsZROnMaaMhVudrHL+gtggOm2uJ9sB5ov4FzwS
ytgyeXLWgoUuDND7Sg/fBUWYS9+m5dFVgvBrSUCwMdnFPTn9EGpfUyhIrj/vIEgajRSzboH34/Wr
JxBbi59+wtfotJ0UvbeqOA2GXAaPzRQdzw/zCPKx8CYQLBS5hwoPHy0sD8V/8VziwmfTMTPCgfn7
QjTIexLX2KiBf3hUSiG/NEr5z+1PuAhCmYtqIAhNt5aS0XzhatgoQVBQxfGNV+oHsAabfV787MoP
NW4AIdzw2+OtfSiVUjNbhj25LLdJRVaVfjk6TZRjVZK3rnvh7HXNLoj8iRaHPtNbXnpbhnUrZ5hW
CErRMrEVf80u4HwY4W1mRc9t0dwn0RCd2tKMztFA9wWiu3m6Pc214aYoG7Vhzt8iwx7oLbZBgUCN
Wn7xkj9K/jYCWIqKamPfT+//1RXN55teFLRBCE4XyUrhe9lYFnrkeBDGC+mP6F4jq9kYZG0yaLLi
9stFu6wo1kYi6dGk3a2Cs3/ubcyQKsnEa7Me3J99GDUbr+XapOh/oBFtCX1ZWZTMINeRY1Qd2x8e
xljeB4hdgna/u/2NVodhb7F8k6TRPNR228YPfFrXjluhlgaLKY/GI3a8t0dR1MUnok7K0ZpSdrw9
hXYdwqlRUrWmV/tOiDv3pOexb/3sACnhV5onnzyUTfaoZx3zvDlTmnuALPri2VvHfPkJ+RG0cekl
oVvKjX39I1AXkHqr0HDnDV1YAsQeUIxsz4Nw2G1kMOtDoSfEdUxQbk43wF/Jn9mqqW51RuCEUbvr
zGcU2/aW98Ufk9PtlV1+P+bEg0w+i6j9or8pBXUA+qUrnLKq3xQp+Vx02Vvgp59vD7N8R6k109sk
T0I6nHr39XwGraelTwffqbIoAT4Lskp39a0GgbW2bJQc6D4Tj7IZ59tkiOxBKj2Ssdjzqr0nZ1IA
PbDVv4RpmRAglHLbO7I+QnyV20HnuRUlmDDImiCmkWYEGtR58TP90v4xRMV474OzqCHX6tEHSHL1
RfJTsG/IxI3eXomqqN+JigLPLqrVFpyokspvll3mH13i9J+9VWrxSZKS9oNemoD8vQgr2p1kREjK
AlxCabXzEUBs2hhmcSjowKKnA/EWWkT/S1DMfIsTqRa7zpYl+Bb+iBymHzTim9QK7zdcGYvXWXVL
3MLlXP8NGxLNwkrJ1Xxnc09LT5FkIJqqDK4RIBlbVuG+jhuUKJOUIh/WU3rjTaT0+EU0NQe4JsGl
xIAkH8KSGvjaU9jjRkeVAx8jJKa67oNUKQBTuLMl91yWro7cbDWpHwGKQZECoVAR8QoN1gjuI1BR
H4FH+DB0fmfuASmi4VPZdHAKFJHiXaNTX4QWxQ3M70IlFf29uvPOldSHiqN0tvTTL8GaHcxYBziW
V4X5R+RKA/S40dStWHj5qtJSnRpYisGzSrXueo8WidZpqZlYsEvVP4gFnONkREhDeo0hVeqd+3L7
SKycPPqNhHsqRSRk92ZHwgh9kQaAdAEjjekxpjR+n4oe0moqbT1wK8cC3Bz+GxQQJjGv2czkwrcD
xfOss1lZewTnnxRg6mqanYyw/Xl7VmtDUaKwqfH8r1V3vYgmgHED0LfhoDaIggQOQU6KeuEhMSxK
47a+5TS1soqkgyQU6lRbXVTF4wbGZsJGdbxk2MVSedAn+BNK0u+elkyBGnjGFEsuNOWjtkvhL03i
0ZWMCATCzCcT/zpdzbq7TGQbsYK+DCjpgdMWnHr85LvzvTHaGg51vRddEpH54OaEG77yTytPoafm
KGZEg/RQS7kGLyG0XkoISmfukwb2eufr7c4Ckjzs5Rrs+K6OWySqUTup0x0hsvIrr1qt2Clmh7lx
KWn5Kcxg1ok2lNGEUTG2qvWE+wMiPZw1DRfk+7ophQZxrB3DBzPOgWHRVOR6hS7TtnDsA6hC+Zjb
P8pIkZD9TOMpKzPa+8YbuVTAVQqAZ+iBoIKTyh9RpTEfDN9OL+Q2o3SHiZDZnkiB0Nfhh6vigHgu
FX94OORDYV+O6d27vybOUoomc+yoLs3jdbsMBrRWy96RSs11kpqFRaytPim+R+dQCtPX2+OtvH4I
nBNiGuzTZSArG5rcoWOC8UFX37lpdIrC97tzoMQrTzUnkgKQtbPYxEooFkO6URG9B84f0fBCSP32
LJaNDDb+32NMQdpfQUnhpX1cusQKXW1odxniITsMpP6wOXue2qF4KMIwfuzspH6C4Kt8J4mIrI2j
sXJJ68CVSEK4OEEvzeZZi0FuhKTYTp73aP7E0K4xEsmOY+4aFz1rcSrOcSPa8BBeOY+UuGQ40PSy
aQDP7mq056iUJGnmUCysbWym4oPlPwPg3MfJrqrfbd6hYH429WlkG/O8+fZESUhEiWb5cOPQDjdg
KKMedvtbrlzTV0PMmgs+wN0iTFXAUahC+HjImdU/kfLLIhy4PdDaytHO5nYmuKTXNnt6Ko0kp7X8
1klB5zUxcli95rvAec3vekQjoLCROeir/v3bhEo5I+o8DWKhXCmpKB8ghdFifQKFtHtGSWcfmcMO
/3ikk46357jyBlEiotll0xBil8zmCLcU8kMKGcFtoiOc3ddSsqAaaps99JV7hD1BmkX2wW0yD2+r
EkHE1lPF2evkB9GbT7r0fiMt9gV5HPikKcWZF5OrdkiqJEc6CJWIHSWFPcRS6Kd3ZvWljLZa2mvz
IVDnVqFbgy7t7Fh5SJZ4ampjuKPbH6B6fUDb7fz+b0Pgw5tNHWEJDUHYJ6ubQgyO3SSQAD1U1Dpb
oPuX2MnGnlvbBoLkhueaZApHnOvrMdDlwLAS1z3bAbBzW5UOIGOKgylXn2/PafqDrusVrBj1dlux
p7dxOVBMAZBH+jxkvebI3WCYOQmIQBWgiZJu2EtFjNEBX7dFCkKO6vBx7MfOOtz+GWtJOV0HEBA8
ojwM83JQCiNeDHFlOIHWdzSMxtTE30b38rsslJq957kDgqmJrbTHMrL6sxHJg4aRGLKfMEFqzdo1
EWqJGzeOsvIdOPV8bSJQlWOpXX8HxFxSylJBdLENVNKlLv3iWuaPoRcTZwWjQCsN5X3ZICbuF9rn
qpPahzLGArXXDVQIC0MgQZf8kUY0Om8v2NYPm47DX++nNHQy4VxmneX+h0z+mJY/pOHt/zfG9Bv+
GgPJK4q3rjU4QVo9oidxNuXiWPjaxrdfeT+u1nj6+38NU0aIQ/aTyIiMxsSHKI7UZGePunaufKw8
SsVM3gvxIvYAgQ2OfmqzLuxvak3KJU9D5j2q5D9+UsCSFEeRhghvecXP968hpSbuci50ylqza4l6
gRGPg6E7hl2PaNrj3+tflLzrg72fGmb8/ueeMh01yOkW1DhJ12tZI4kr5NaivSqVdyOqCHHrblxN
KxctsYtMYQT0JInF7Gry9UbzJRRELghii284XEOMVu0t9+G1/f3XKGLmNKohzFHKZes5eR3BwE+D
8t7NA/GgqXG/ca2v7T8TERycg6ZwbB6Q2YHaqZ03WI4+hPK9bWTmk1WbP1otpHqQa75ze0es3bgT
RBMKB75Si/KjW3jobzZ+fKlF7Hbo1IuT5kEZLqGOVqMJ1kuXXf+zVSrVgxDSuKUxvrqyAIcnfy2g
UvMIQ2iiUDXfsjBMz4G5KJIKlSNUHjp3q1e+ulP+Gml2sK04jLwmNhpHStKnNEvoYKQbwfTWELPj
ZSqQm/Vuwssj0qu6o0Nx8Ovt77U2BDaBNCkIZUi6Zvu9t5oo0qUgcywbqX1hHZGdPdweYm1L8MoD
/OMJBJE3e2XCCHECLY+SSyIjbzEgTHM3julzXTfDDy3Qfpi5jIKJJjQ8fcdgYwnXtj/Bw3QlsiHl
OVJD93q1UkYrcqBQIRyBwBH6lrGP7tWdPXrpxRNGlL9/wnTRyJYhAZBjziNDxKWiGBa54lBdgERl
1GnvJFY4aXWasKjdBk1cnDVRW5J5S4PNHGxlzuAMoCEAueJ/5gvuuV3t90Zln0WUvXYx7DvPvfcN
+6W0JO39L7XgqcGIcmLGwJK5vpJz7utA7ZPMSZGbOwm7QSBqLCjQUZS/u72PVraqoDan64BwSZDm
SERYTCOCLtVwFm2DkmBsv5URIhm3B5mO1Cxi5OKnTmZouLnJ86yZ2piRjHJtQZwXkHiHPqBpUpmZ
dgelBEFFkfCv7jsrGbf6QyvH5Gpk9Xol+zhBV09Pg0vbVulRchGXLxEeutfaIDtlRYjfjlwjDOUH
SKFBSYw2du1i13DC6OBT9KS5Li84A0VJcy9ps8HxUYSWRJYhqJocRC6e4maL3bFY5WkswEz/dpqX
PrrkiHU6UH88yyY6asiNNxewyv6+lhFA93Lkf/TRMj7e/rSLp2EalLokqTXgmAUA0rWnEqDtSWev
5+TuQi1LviFTWNNQyIlcNg7G4nMCDsMZFUUF1pNS8uxibWAYgoSzByfsn+QqOIoBTdNe/uSZ1tFN
HvWkOMvp+N7HfoLDAwwGovhv/Wl2GiF3+ZHoMqDjoP72iuVG57qy36queewssVGWX5xHBpuOPhk2
6M4FTt1FUk+w1ImjZQE2RU069WPaTILkf/vDrezMKcMG+Ez2pAIOuj4ZShym2dj25lmyf6J5fMpd
SNsIiJT9RkqwOpAAIaZhPbPkY/qlhi5u5yYOlVRHV6TXUG6P5AkvCGgfb89pmRJqk/mnYGdQn2Bj
Tkfkr7wApam4gDITOf2oHdCMPOV2cYGBIsDltvfcPs9drn1E6wq1vPChxV7Oc/HOuv0rVo4EmxCo
JKwG6pVzaAmBeomwQOhdbEXS7wckf3dhNchPSK7/uD3SynEALsCawqsiLpvX6euibRRbjgzHtbJq
kiWrP5l6GX5POvxmG+wDPuiq5OMKI7uIfbl4Nm41rZS1n8D2AaI0gWgWFBtUJOosdkfPUaVk0FBX
zrNsP3hhhlBe78UPGNanJWZ3uEdcrN7s0hNVWlw1oo63e4f+odD2tlLaX7MWGVHU3YL+V1kk1FXR
ySnk/USJRoKss5vymLQylbzbS7j2saasB9Yr+cmi4JSYVuQibRs7iWe/tPmIuaF610nKRpK1Ogxv
+gRwXYmYqAVSforaFnhAddYH6ZlM7oBm7wbKeeUJID2geTihgeCEzva/xJ0o7EEYZxW5VM/bZxHt
ZvpDTfSa+sPGq7766bEBwhNBmdjls8SxzIYGeahRdty2R4uzDav6Lg7LN7UzftS29+YG4oQq7Bfi
puLXf/hqnHBQYhp0nnlC0tmj4StWhLW0hxpwemyK4IIT6cZBXltN7i0KntRW5QVrOBtEZcYdIq8W
22SX9pOaZgq+uo6zAB0Tak6tZ5obd9jaqk4NTPhqlNYW4HFbT0kpOfEOBEMUbgI0QS+jpOEdQ2Ei
xnMu7ZENt5Lhc5jlHc6gbd58u726K2/QRJqj8q8QbDPx61u0BQoZsvaDkw+J9oCqRPGh9eJgY/tY
/ClXQSF3NVuVZQUCsvQIHzFbARLaYuhupv+4LalD6D6iBnLW2/CYaPrTIImNtV07hSjq21DN8JVa
VC6rHAAdqsgjIh9adVRhu589FG6PJRfcxr2irC2iQcquo7syEV+m7/zXUxSagadWUhleJEAuv+p2
otggIYFWH8MKJKLKWDnXffPRqIITqJf2LpZNSqihyKxXU+Tl17zSu8ehj62NVVj9ZeCmJ/YY1eJ5
fcmQo6ColYRMyi92Y6s5vNwbvbq1hebQyCp9AtBD8/pIh7AKta04uLipXZ0RGXGfirI1n0BNYYBy
e7eujfXvNqLNopAgznZrkgY1puOae45CnBiG5EB7DoGELaeu9WEsWOh4kcHpn912yBK7gwi90TGt
4qXKiwfLG/+Rg628fm0Yvsq/rFyS3fnHsUKjyItGWOdM4PgI2izYRRZipGrnvrtexgG0QfxSzTS5
weePhVUbAfrag3R2Y+WEWgtDIrq+ybxZmRGYXnCHlI+mZHZ2EKoSyiqslNhpRZUi2qd5TiX7yNt3
mn68vRXUlRv777H+bSH/fehAX6FfJbm4S1vmI/KzsrYfowr3mSI0ss99I9R/xiZH+j5Fa+pN8WLv
S+6qZou2sK6c3KrJn/D89eodBYUIuw/U1Ix9YbW1ga21nqMGHmVu90WNsR+I1YADlAdKrN/FQksu
lCgM4HJRhNBvlzfxUycyI9pj5FN3h9szXZsoFyfwSuo/PE6zRbXibLTkLncd3XX1FMO4ob+XZPEM
RQ3JQgP/mnsLo+L3RzGUCsiG8AShCjnP4yVsiTVscM2z4sa70oTijKpftYVMWiLSJ7QQD48BDxSn
9HmDqckKw0O5r3EadKFQc3W9B1MhFqxsz7o3bcauo0IcU0+gPOp2w86dJCJ1ZK/+wypPUGOiNnJc
spfrO3yE3R83EQ1PWX+rvZ9uf+nKYY+aozX+vP091w4Jj4/NmvJiGHPApYoyv3CjjJepyY4VGk0G
2u8mvh23h1nJxbhSQIEQsJkETrNtU+KgHJhaFF78IMQdoiyzfVvgc6ao7V5LA3Mj9Vt5af7HrDIo
lS+5fcJXa7mSU6gFatk+lX2ufpMHtGRvT2rtLPz7nE13M4ns7CuVltwoyD2GTo8aDzbaRRCdZOHv
Sve3hv7n7cHWPtTEUqAEB/USVtf1lihSvyvxP+scWenq8oBrLanWJIsrdgKN4a1Gw+pwoD444oQS
i/qRTy0kjMbOv7iSXZ/ddMBF25TyB60t9Y1lXB1qIuFYvNls+dnecMmQ/VCLoSp4GvDYUQgnmHzZ
IjEoG/DitS8GHoP4AIba1EK5XkR4sT1e3TK61RjsneLce1ERzsNsOpOdGBu9u7gf042QZHVMUnKK
HuDFF/Xb3m8yRTQy2jXa8CsOmxe/bk++Jp77VDyXir6x9ZdoJRiZU8OG8j+h5qKtNrgSYVGtiTOg
XqfIPXSCi2ONElYqFZch7kmSrTfLyz5I0hZXc3nKDQoPtOjZOGhfzEMVoK1a6tk5SAAOhMyWabzg
0HmvGTD8954GRkK3ZnqIwEPN75MRUfxSK0ffEZWNRDV6+Kb5xj/99fYwaxNSKe2hPDQlt/NIJbMz
PStrK3Q8GSM86Ha6f9ckmExlwwbSf5mUTBzNqe06yWAtjnc+5FEqe0Xs+NhBaBKy4Gj0+cmfNL9D
jReslbSxgislK0ZEsIzheMZpLlyfBRevjkDDm408wWp/pVImf8ahSlZ3ctqkKBuHJVbkZqc+dwBe
f0dDGz6mmJz9qjvsK/IubF9ur/XyzkZEmDNJ9I7q0gL7ibJb1NgCm2jFGPfgF9/QYX43nJWzwYeE
yECTapJOuZ4z4V9WZDWGd5ikXHAnupMm3YFKKBfLHDcWeG3vwISdkgN6VejCXY8lKUbiBbExOj12
P6feH/7J8kJ9asM22cWc+42QYXmLUn//X+lvYjHPP6cKohPxdlt1smhwajc4uaV5sjCuef9Xmuhk
YMVJLxd4hLHxbFG1kX0eAZPetWabHMOcd/32KNOVf52i88cT+7Af+Figiq7XDohbF4NTpWxrfgzw
2Mz6T82kNKr8KaWPdvHZGqKN53Xt/PG8WlycaKct2lFxXiNyivq3I4GWq8YfSfljxKs0tSKcEgDT
yBvjrX0uG5Az+3CqGM/TrRgok4EfrXWuMuOPLUV/4GV/B3v26/ZCrh2qqaRDXAsxG67r9UJ2MFuS
oRuogaMf1oXi1BnF6+0h1vY51C5ixwk/tyh9N74w6wrut1OlA2b2gEe8nQ2mGs22jS2+fEmn0tCE
KGZjKAvOjtK0jae1OJtnXSjdR5jsnPo2JD2N28r+2lee9iEUGuKitycoVr4VBeYJUwmwcpmvilgu
Oku2XQehZKV9zNCDbnayJFL1oc0FzOsy5nZEoDst5LMIErRnM9MOfvTYRb1FTdD/jIde/2m4JVSj
UOH6DNUWgd3JJqc6SGNo0RaAA2EdApv28k5JYuMPva3qA+ByN7k3Eq2+dFKK/mLq5ejDNWYc9EjD
jXF6yOhjjpyMoX0wRKPfYYpT1s+U7TUFWQFNfcFwPun3eZKG1k5FIgg/Kgwb4AEh2/5Z8VD5v8Pw
MEH32Uykz8ZY48jXJUn4IemFgb1a64bmCY0M/dVy/fZRaRFROXhDj9KDGZpacMzq3vySyGGS7sCn
NOYuVZvugynjzLJRZV45pAQXqkYkxXZbbLUeg7kmKXkicJFAAgjHQg1t9hosPp66fagdB2R2b3/8
tXCKMekm/tusXkjzVXUcpb5d9Q7aznsYy/sI+9t2iM+NpeKAOx4V7c2X0jtyjC0M8dq+o1BALYva
As5F81tQL6PebXP6qlJjYD6PY1SHRubON/Ffuj3N1aGQk6FfPPEp5jF4mBEhYD3nOWPZPOJYBPm8
PbENN+LvleuIXu2EUCbmWEpG4n8nyaXRt+eSjvSdZ8ThuSiHrTdq5UYCKc9tNPWGUFyZXXrDYBtj
DAvrMowDeuC+751dCa8oDTsmx0zjYGuPrE0Legz3K2D5CfB9fcuquZnYbYsdQonifLs3AkN71BvD
vsfFZvgmVa55j95vJR1NbwifCtuQXge9VrGSVTSQRpbVo99dw7fLKEtvAAgXX5ZcAOybSX+a8sni
0vRq1cP8yiDl0VrzITVNOzwObWbWuwGc6kbysViIabCJQqayhUjeZzu2BDvZBFwpyIErv6NgUlAW
ysYYi687jTENATyFOG6ew9FZwgs0whYF7ODBlA46N1qBXT2+jrfPxOK5YSCTWAp2FY/0oqeFHVoi
Br9NL61pFGeJFwK4k22d8pTow5Mrfd82anO6Pegi8pkG5Xj8y7hYnvlmtMsuHDR4ZG09XFpXHZ+9
CJ8ehYbnHczYHwJTHGSl4MVSFdtSwllb20lOhbeOFsIiFW88pUu9oIgviI/6X0LX7t5SLcVKA/Pc
XdR6WzqQa/tlgn9OqAPoCnOV4VJpa1QKAhjoET7xnv0kje3Ggq7s/0l6FwQFFw+qLbOzWXlS1eNl
nDi6GA5BfMDFelda3cYVsDKRKX8DYUrACjBjtvFHlBgTVJ4Gxy268qWlT/iEe9DW9bmyIxll0tcB
iQLQe3ax5UpCKYu7xglV+RNt7xIektjbgQ32Mzy4hnG4vRkX7y3VeXD97GyC4qXuQZ2RqulpMnXK
pAeTvBfzPQfF33MDsHocPXw3t8D1KzvQYNDp2mYxF90Og3aA6w8ictr6rXexvNUpaRu/001o8Nq+
IJYjnkM7COHwWdUpR6G9SirdwqRVD+4VG8PMKsJ5d+w893x7Gdc+Gw0i+l4oOvCMT3//7+aAMqL2
FA+yk2DL6Bi9ErxEGjiFysumnZ9p+6Fr3p0PTr3xvwadvu1fgyqeAbsQm1tMn6s/iWnmP/S4i/ea
i4397emtfTIVCwlk2zTqavMLOaLv0KE67zkdpMe4OUaYVKrGL6v/cnscohF+81VayJwMqlrEY5wy
isnXc8r6SjHSJNRQZLbQwO2muFnFQH3H2+e9hYUZH5tAHbBSH70cV7PEc2JF/YhQJRaYrmmWR85K
e+dmhinQxI+aU+sRfSQEOns8lb7WyHuISi/PfV33LxSx6i8E83g19Y2xbwf8kT1Ek3yNf9zTjJ9V
MSa/UG3OHwa3ngQcUyzoLWxrvqih8k/uJVhTcm9jGyc0d5do5XCye+9NSqvsq9eFYNEVo/5eDNqv
vEOxjyRDec6KtsaexsXzCMjl0LXe77FU8xOBRH8SE+IUtKJxX7VV/mMI5D99HbsXD9eCD4A6yxPM
lBTaA3ZVHfWxt8azSJs1zW2/lrL0SRWSdK/iePiIpRyGQCYeF20WVYcq9dIzpNRsD97FP2aB8lCT
bh1kTx/bndAzLPPy2N3XNQajtDnx3cw8ccT/vN8VPCP5rmhDHOsk+Um34xqPuSG8q/zYlTCVxF2j
78yHyBvrl0TjpOEJW9m7CHmoM4hu0F8kffypknmnA2s/1FVZ3WtlpD8Js0UiJ/HuXGgJ3yy1UT7X
niXvxgjHt9zzpD869kiOlLvNqffsfl/lkslvwRTuII/yB6wSy0OlJHgCScZXhAGe41RS7jw1LHa2
kkOYVjzzJI2B9Kpn9oDbY3h0PZRgux7nJvymo4923coPpFjJPmkk1JdAv4R8VO2+Z9OEu97KioPd
BPpRo+a6w5Lmjx9o6QFy8HfX7H20C0ycpisCvGxwX4q6ro+iA4aU5LbxEuvt174Fpo3tHfY4SeF/
Htpy3GsSlsL+pC7TDbl/HCWjIXukI+tX/ddUtNUrIZC9c+WqQDDUKKLf+Lp4Jyu05YOkWsWu67Tq
zhWBvBPMcBdFHsZAZhTtg1YBrizlZ3+EjNQ2kBT60X2t5XwUp1IYSFVSDvygVJJB9RG/Ij3NfxuV
EX+pgeyRaGvFaz5g6WK5ya8hM9NDgN87HJhCATJiePaDlJhiutR+p2n1Oqb4XIqm/GxHVvl/nJ3n
btxalraviABz+EuyoqRStmX9IWwfm5txM26Gq5+n5gM+HJcEF85MA4PuPkBTZO2w1rveEBFfLyFa
WWOkNNzoauVOx7kczqcvkeh2a5Q7TzDZNCYU2OQHfdUwmgsl4SqxZdSDHg1axdqSRXksxja/6fLi
GWsSb9ecs7GMbiakiD9ma8isi6VrL28ZPhAUhjTjLDev/Ynx+BQ3mfl7HtvmvJHVHrshYohh6pL5
RUAjYfUEVfq8GDfPO2aKedRVAZOWRG/OIXY4Z5AwEZXJ/A/Wad3JmaVxsy7qrpCDOmVDIeNu6oND
rfdWVORNTUCUVkVeU/8oqGhvMWxen1VtmYSjDCdKhm9T5ZuRMxevad51G2923U2wLP0tAZMDuSgw
d5esEmGROqxBbLDCpCUSupD9m0voVcilI4+tVhGj7AiieaSzD1Yn2AZJI/YcH99VYL8RTDZslTu+
ZU77o3Cn+8L1pmgs6wYySu9FpPw1G6mV31uXALJA+fekXxqR7KQf5yMO7SMmPsRf+Tu/b+qNmlLi
VkXyrojdY6cRQtSkmE8TLDOSZEY4aIWGhYggmYUcp+ONKJv7cum80GyTYd8tXheDD/T7ZiVLqSnl
oypUvpVVFYRZZd+NVv3L64Qd5rJYCdyqYyvLWbyNuEt08WVABffIZ4WNO7b4dgwZLXmRGBxwduLf
V1kz76y0ck7dOLm7rGDzguXZ35Zg6jII/P7JP2e4EJAyBHFX2t62R1ewceBZHZtxtPbJ0tzJnmke
Ulb5yhHYEq6ezfcraT/brpZT6PeYiaierVYzT75bCHR7rasmucGwxv1JAJS+twuruS/M0f2ROnUa
+9bQPThtXt7PIFePWq+3e7+s39NMW7YF2gLSXqc+/66pQL4rd3Y3eoovum1Vw5PVnw/0tOiJE/XE
qVu1NKYBG0juqbMwc43ilqN2uNWrxtjqpOQizq7X9mR4sx0Lwsy5vLx5169svjAtg1+OhtfpWmYt
Ph8o2GRGQvY4U4NUsncIjGibyDVlHRMC+ji6mdhocu7+MYTovptJck8q0LxfTPtbMqX5vSrhCkdD
6ozhjKVAaOAjtRpdGvpr5kfDnJGUNmt+ZJmF2gsm+E92x00jGkESZbk6901LXHHSFsMXeCEPY3H2
A54DUijn/nExyLbUct35ugbDGPXEqljCwDumqIYvovTqx8CctBDiZHBce/43Qpr0H0NKCpOXefpR
bwy5IcChwlfBrqd4GMr094T5BLHlE+57dWWRT5U2OH3mGHRbg/FUaToJoAQlxt2gBQQtEpREgF62
w0u7v7H7xnzpFrFuVl4tJNKsI+Ozzn4t5lpR+yxeXI8czp7emf9M/+t+02lJ+w2NWP7Fw5CRlW8Y
G+BfN14tv4xGQTTurFM/EPtN1F6X1tvA0vqNy01yOAe7743GSL7abm9+7/J2n9XjGJoLflD4lRIY
Ow0+ucRQdUavyQ6ZS9C5JNsqKtvmIUmN74TGdC9zJ1U0+mmWEDGaY6w0tM+WVc9fnHrWW4wgSUJp
k6rVQ30GVNMEe3I9x8x62UOnL89rn/dQ+5d9Z8zGZnSG8T51ivogW4vI48Uvx1vNrk8+7xCBhCyR
2078vOn6VVjWc2AT1Pn3avCzjsuDg8lBgt71gwtn7awpdVyw7kvouw9AVuk9RVFypQP6rHSHOsSU
EfQER5KLvk6zJsylmUodFvW9Sm5997Z1/tGsG+f/IIc5E9agEZxlDR+sOfRktv22zxKOjfS1UC3o
hvrvX+yMz7vwpV0GjZfVM4J0SKSuBtVjPh8Dif/Wm/8HtAl4D1Y24+dzKsxFq+M3dWHZg0tN5v0q
8ejr2LeEsv79p/+IyTL7pduA5s4I7+w1+2cfoJmEa+dTPx50Gqvp1BeJePBpsHDacY3WixXWkg/J
RAN0UwlsXe56TeOqVOYSlFcWyCctCb6ACCYYV8Hmvmx+7EDK1hiN4rB463eL/EXNVV7Ytv1NYtg3
U702sZWQm/f3L/BJ8wqJlH+d5y4W2SZ/fgDutaEWrRcc5lKKF7sNmiPC3nxje+OPvz/pk23mmbiO
kAFFo8xa//NJAfne/pIn4961yicXKVPjXLNi+wTyQkoA2xng9JNhn4nvTCU1JQ+zsB74vR8AD7eB
o702E7pqjr9hcPbXHR8+++WAuoG78VT5OPErypHAvrovDyyN5K3N/MkJxbhSxw7GnJMvp2ZqxExp
9j3uBuoaaPxJ1wyqCK0AGQwDzssPK4aZFGiGdvsxaUjkzEM/0WI2PgWQc2WNfrZaoJPDUmK/oNi4
aJsX2bno6wqEp/lyn/R6rOzlpsqD7X9fKgA2oHk4650f9+dSQX2PC4OGO1S+DlFbuLu5sq7oPz9b
jYwxgfap/DFrvdj4vbRdTNsWeXD0ZJfZ63ZR6f7vb/Hpx2KUiYIWd3PvEmMjaZBmiMDEve2V8eh+
y/MkrMdrG/izxQe4/P+fcn7Rf6EzQjeVn7hlecTvKic7PXghInraMNuCp61Lk8mz7N5WPVl//v31
PrnQPBdHQlrqM9n/8kJTIwlUUlnBXtqEg3oLcgLtEW+4g4eewl//83CYk5oDygcV9VgRl5ORvieK
ex399RAUjAeH2rn1pvHnLHDOmo1rvGIu/jMCeoEQedBSsXQ8/8Pg8jheutYJhsU0D60sS5qCIVuj
inbwoWh0SZtDomY2Ldkhr3AeJF9zeC7Luoh7r23j/JwqOVjLemxEhRFYVpvblTBGIqqKLs7SNSBO
LX9Ol5ao9GlKY3ro4l4F5bmyNm7ESNq6ylP7Ry3n06xVTEmdFcPr2kx+m4v5BA+d+HFGU22YyKTe
C0XuL9s1O2Lo3R8ZMcs4YFofJQa6yXHUKOP9Bs2vbiQRUdnTP/PUTw+FrcDiO2lAnBRZ7MvsYVbl
j7PPZdgwnoramtBaA8nVj9nqhmfXSr43riLPvukbWksq32zBFigdW+uO1mE8oCHVaZqb7JG22Hsx
a+1GdDRexYipeRZMd6a73lFgE/2jtxpea1iI4GtZH7o1+0qyNcmKPQCBwQA2xfgOkEX5B0UJTtu1
KAb1Ba5AtEh55Prdz1S5v6n4RRz4avq95qhZFgtsowOkjBUyXfwldYphp5mOTmHVeUgp02y9TD33
dqZ2cB1R8+G/OC71uCFV89lrdevb0pkgGK4x7O2GSW2alusvKmbj6E1t+sp/Mu6rPPkFS2J5Dxri
uIdAtfGMZm8gQrkf77rU9SK9Sa2vsrG830VeGHHh9m8NOu+brK/KY8nY/nFA/x4VYzEAWQ0r+aR9
3Xxz5XAPEbsMmZmTl0U+3TYY3HZb2kaxabtMxtgnoEbL6p+eDL6Wnt485G1uxnqzfEEAJsK1c7/D
nk42uTcltwEN+0ECSryhtJlOgb24Gz67G3Jo3Wm9n/EX9NlNm4s7U2EWN1l5synqWrvXjLXb0paf
1iWzYg13tKiotZ3UmJQhmTPux5R8dLuSD3iZ1HE/LqYRpnnfh5ajfqp2fqtcJCGWk3cRCn9/m5Jg
uk2SdDiauvqZtkr/Wc/1sndBvr4p5ddH9H5ttVlE5jwWrd39ozT/S8FRfSh60ewhAxNVWdVfZ6Ox
T4mU6a6ALHnbItU1aTozgjFqf18KtRvsTN+LVtpHu5jenN5cfovcffB0jP2LwSu3LeXe3q98DDP7
oNRvBrPloKSP3Bqt0z4h9+xeRd3V4eT1RTgSjxJOpjN/mVymv+VAY9SJ9Ytf9V/liA9U5KbzLSHC
TYggs9p6Gsp+JMxAus4zB0R9a2rm3Qzj4MFsJ+PZVMm08zvoW7RJUNDdIcCdfMpfpg5saCxnEVpp
mrIJVUtGdrb+k/bopNwlNaEEry2bA6QMt00buAdMYqrAuso8XR7XrrT2Y7XcdAEZovjj5Mn3ks5/
v1TgOm55fpmkWH61deXc+krvH0uRWndtE4xHMGHxKpp22UgzI/hLF7MR1VMTREub8e/0wonrfL5Z
JslqxcG3u9Xz6TXPEhVXSflFc7P26M7zFCFfKlmHynsyhP00D4FEnEDae9Es8+uQrw+lSxZbindR
3NrBNzhY6gRS5vEl8t9TV6eRjqVVWec/TDm/S0O4oVsX+Rdb76etgGL70DnC3yi37cHzloJm29ch
MqeHdBac1YY9xLm1lr8NQR753NXaSYcTeAOgVO4CPc2srZMY5i2c0OBmlVO58ey+RTEhfO02L9o1
DfPOdvf2cHbXN+SvRZvn57pqsxj0anjrhGFufcKIorquxl2ejtlClLki/auRlX7qvTTfjFpPLraW
MkmwxvlpsJQSgGpFD2qdYn08FaUTF6nfv1XkC94tSsnbZGxVfzOr4AitS6Dzx4bQcGUZnbUe4aAD
7IXASVqEqEY7BqPjPmZmW/7o6tZ9StcUdM/CRzJ01t4WcY8Op44Y9Nm/CA8Y29ApU/xrSRbItn3Z
82qVWUezNYpYVLVvhwWRTiC+MyiNXmlJaANO4M/cli2445BWWy4E7+RmJZIJHDOioagUGgazfOiW
xAqXIEk2Uw8WVM16dZOpdtgXa7oi/s6cTakzC1CqSo8QUvvICgADPXfWuVV7gO2KUzknpx6mL6QR
D8FllM56+ionu4pmR+jh2MMmrW1Qw2yUAPEd0e3NJPXItku/CB0fZQOvL4x4UGzQrJ7MZ3sC4MrV
6H8riY46cox0Y2S2w1dNEAGNLN7mSDFN9tqk6TlAk5HIm9XFjXogTbYMHYb6wMglSeCVU/EqrZHa
z4HMReSbWXFyi5S09aVuzr7nVaGzJn0ACiWGdWuOgRabDTQGDtsgiYkeq8lznprnxR1SDJbVCrLu
TrsmKEm8cQusHIQdLPtFZdMWIr3YZ2sHwr94ZvMie0t75mJxNS60Lo094MY7nzu1ibo6SyPGk6UM
0yCQCO5yEtHJmt4qWXm3qkebnIJ8bafGg81pl+42k6n/qpJhvieCLdmAThK4mljmEV7StLfP0eOt
1esRyaUaemdND7AHZ5AW26XjvbapXT40nvAf+9JiJpN7yVaTZRC6gTJivlixpdOa46zKm4cWnUas
WzK5rfkb7gq8nKGa6dpe2CuXtTRXD3+Q/q01+j6CIJE/amfvY+6y21YfO2x0HOc9yBIL5NqTTTQa
qqAcKH9PY5CfFtWUL7o/VDdJnYluMzhgvEvFlj7jc0dPNNozcS4ZpUlOdVazBIHKyDkBhVmo64JE
/MZSWr4nVS2eiZEwOGdVaZ9woTHiEXLxG05d1h0ROGnMRKNgSsXgYx1IWgtVtfy0pDa8oL7UNhjc
VpFmAu7UySDJLm/Wm7pPys0y1UbMMAtcOusLtMZnGJVCCFcm7SQyo9s1vq5toIKlW2qSEtexotxX
CN53vZYbyL+c4JFMqWTTqQVpeolRrzYl+XtvWzLsAhOU3EtIeHeSZDdAGXhpFHUYafP6Bio4C0rm
5XaaDUlUfaeIl9EwQJy7/rbU63QJva5jhAHj/kHHNno3qkCIEHaOs4ayKszt6OYa8wDPewey9x7y
dV2+ycSsnoDnXtk9v1O42EC/xMVYouFOMrphF/RWg5Oon3iPyyCT2FyDKZpbL98YhTFEqbGUnDW5
7f3Qc68Ivcy397VZnOYmXyHFWNK/b00GYYSgJgcUeDIW+PndBQ0Y7TpbzYuR2P0ejEQeyZ6bjhh0
2ztB9f1cN55Z7vTJkHeWrf1EWumrMCnMMp4qlZ1m/stQ7ysEIj0Dg7D0kszbzPZk7MVklzujKphj
2vY473zAboT/qRNJCJAu1Y1CN5eWnCBiPrCvkEEIr/htdQ1BdJk19E+952SnPHFUB5ti6sPcsJp3
dHjieZkS/SZfuuSnSZF6yNqCBK8ZJllkDjNJvWMi7yYMJUIUmYPYJEBMuzUPkBkac08/kbsp41Wb
eWfQlHrYrhDg4qqDi6kn2ZMxV1W/c2ZtODZO9mNccu92qIv+oHzsamzVL4/jsjQb6gNuirwtNsvc
2WEzFvVd7dbTfc9ob98kuh13a7UewNS/mMIzo8ZB4NEnS/AjDyyuOa8nPWtIzkMU0I7Dmg8jI1zR
3HtJMzzNxlJxt+ZJ5E3lTxxl5SFFO7kru0LP42rFppjJRXXQ8Bg8TYMJSJwO4xsmL1h2Z0OJU3q5
olLwBuSpQeswR1gSj12l+xu7aLiIHYuuAxnMdzuT8qGyBJk2Sbow0lmzL/kguQFZCt9l71tP6Qju
PAibCcjiCQio2by3MjU9ZWaZvGQMYO+meXj32JHprp1KvH+XcemIncKEue6SMS5aN7nxFD7wST0W
D/Yomy9216Ju85rJiFc818PG6xVDf+9rkNYMttW8PBaj137p6Lnjma42hIc83RCKOkal75ITjt7r
UBHnHRtwfDZab9UHrcVYPMhW7oXCUdsSmyYzzCy92k2V1n7TFkFMiZDGTurpeiPqvj05eJJ/093c
PerFssaoHTtutHPnKQRJmhVMA3sUDdOSLHvGLV5u/Imbf3AI4zVttqSW2D8k7tCkeQXNibrwdw1d
N2ahYYcvslXi4JJILepGYDMJr+2wDon2CyR9RgQrnNtlLCjVuo72YMELb8K2Myqk+8+E7/w+H3MG
xmuBbgE7YsX8l4IRA359gz/McuyaJruZXONVTFm+szLnrsjXcZfVVkX1l2h7EtXFYysnEcFfzu/8
Vt0Fcqi+JwsxN5kaHFph+sMwTVWzLRpqa5naQ1SuPcNOxjAnp/NMkMAaQ+OMQv8WYEELe8vpokZ1
ximw1nTvLoX5ZGm23DNf4ZfRBp9+Pe3/gSDX/RIo60lZGFciAsZXQ4P35bPZvuLh8WXC5yZWUjfY
sHbePgadIMTAMGR7u0LvfKldPQldMTOtWueJ7nIS7yPA76lpyiwPcZ5gfFl3zp0tjPakDfB/oRa5
L4gVvlW1ljzVGjNMV9XehqxwM1oGE6++VIqdNA0V91YiCyb2wtsFXac/pU4yxwR0aZGekwgAv1qD
w6zsiIKpvalZTxuJPfuua7h+K+wMqNvWhQLHMJpDJVW6M3pOOKx9i3fDDdqtzxbZrPk5IN3LnfaV
n2M81FX1o9KRjUedtTi7aaVOkEUGp6Nexy2IvdzB62ljGSRd2JcmI3Jqly3d1Q9jdPgeRGVsuJZ0
rmijebODFQds2yzdfVe56QsB6tmOhDzjZ0eiwStwd3JK1kRtYfzh4lAt5mEqiBdlsKWtkdAgzDc2
C2q2ynXLoTPtVyasu1EQc9LkVbKbBfBGaIqpp95W7RhJs3xCc9zeteMyxbYQ+m2jF9U3zQ68jDtq
8nbZbPdHgR/IRpxnX1qJOjerMfoi4WzBpTtgZlMY3SlbHHuPGltFvTCW974UIj5fqoRg9FroEXCx
L+juozFjbthW/HBWpweHKoNrlPuqj1fdq28dd7aOOacCpWDR7SEStOEw0j+P8xBqiZm+N6lJspjA
q5HEKq+x4sWt1aHHe2lbzFz9uUznOzG2y8uQds1dyxG4w39QHFuzWDbGMurPSjrBEd9v51taLNW7
Z2XdyfWqaTcElKi26H4bLt9SdAbcPNN4m9AAQGvxtE2duRV8eI3CKi/Kh3zorOfWq3AkWqT6eZ4R
nRZmGXGWDNO2qt08XmkWT7Z1vqZl4TZbW5Letwh9m3t6v529Ft1gpvf9vQ7gEpmEcJiBoMh1bV8/
DTrZco0xezdmX3axGUxJVA72d2se9VhS4kaisIjU0BYjcnLZH3LwonDR85d8zvSvRTuXN8lMzmfQ
2PcZs1VWuSQvzqrkrqmEAl6yifw96xxSMsAicGa1cWRnxymvxmDXMeZ4MamplUoaUk2Wrtqm60Qu
30QMXiUcJkWe6B7KUpdfkCg0sam36VOdjc1DIJwyTm3nubDme7kmzm0w617ku5whVh7s8Rb8R3Tq
n0r5xnah58MfqDQpgKWH7zr9HczJaosBqRa5E4Uvw1/3Z5aUb5XB4RJa6I6Xs/9ydm8tqb0da8t6
Ckpx4kOMEdvHDYPayHdg5tZGOtV3k74ACXHqrZh9Gd1Pfa1KdYCMlW+xF1W8V1a8jMH6zS1b91kl
0ukxPGpcEnaXWT6WRp6fZvQ621Fri18gy4+NsXx3++Z1dDwZDn7RPgSpyO4bJb/bYy8O4+QZt62P
fbFChXLnrJr3xOP1DRUk/ZHpgh1YdKRJ+rXW5l+ymr17T/ruc6ZrUx5NDSZGgw9EJ63upnByM5pK
13vUin7dElajwlY/15S63d0yG9TC0tUK/NcTDxghreJxnskF7EeTsnNOYOeAX+SNB+vO8n93xZLe
zK6dvDOm1rGzWpvdpDiZKX7nWyKPhk3VjjWLthGh1tmChTdpN4PVphu/rYlKWttxFzh4jGmJa+wD
WYitUMsvvJd4JVOMdNLEnVRe22/8wrdC23a+9JrZQjkpqjhtrelApk4dC6vxN7U6I8GSFKRCozFQ
U5k+rYvzUuscn9nSeA+wtOjYKoYspdf5j5PlwkWZS6rfwl2OLK9+a2m1f3AH2/iC1uwW+c+tLpri
2HiltTG7hm1QNI85iusodfv3fqVyLZPiNRkScRp7qHKWq7KI3PdqJzA8CadezyJaFGdr1La91RZV
bDTv3M+OS/pduh0u2LUWElsZbAK/40/xCfiRwUyeD50pLZcoIsdLHlpXy2NIdkCG03LvC+9Ob3IX
WKC34qZKnlSLafW4Qmjjrzvoo4eAfw3OsRWTHyEyqsLUX3/nZfquFQldYTO2XNpLT9APWUOdJvo7
WYPNGoMNyOue3agDOw2TFLLa0pusxJQdY+ByDClCQPqyKJuBZuHwaIVgdVpfyWyCV5c4YbYmbjj3
CUdcTY8pA+Ots8kjTzhbuC/86uS6Ga0L88PIrLx67ztdcSAM9Q6c0oyk0H50s/1siXmOFZzS2zJw
ag6aMdsgv/Jvcq0grt1lVCDPE09Ug/gEiXzZ0cdS6uRZ/QJn61brl2+QTX6l47wflfdCGpyM58n8
2VROFiE1UQdLmb+GxprjUtlPZNlq0ZJzhWc9GEiSZjPmd/30OJfp8tBPztdZz8Ajg+LF4ZqlSljG
KGGqEGqW0kJXVlqYVM783un2DWA96VguAJWHIi0CoZc/gd6zb6WW2VvebI4Nk6Zx1HSfwwy/OezR
Dn+fJ30yyAoM9AI+oySSYi61NqI0zZGwyvUc2BVJ70wfuVvhsa7Da1tSOBpX1PQfJ4CovdGXI7ah
yPmgP3UaM7Fop/DDlk65K0iGikuszK/oTz++FU9h4o26BN/tD1N9a8RqQY5tdfQJ8fnizSq5Dwan
v1/MzEOMDWR8x/yJIiUANTGvzFE/mwz/e4Zl/jkbbKtFEcjiVQeZBbuAMTgELZb4AjHw77/dx2+J
0Y/JdMfQmQ2TRfzngyymQ72Ej3sUjrlurLoTkeWUw5UVcu0p52/9r1FnlbetPfhZeYTPqE56Koqj
gW3gFZnTJx/N1xnXukhXvHN83J9PyQ1QBwRO+aHQANXTmwKZU1NBPrkmFP7kdXwmqLCOILoQyXLx
0WadZiMRlUPv15TYwA2UJ4avX/lpPk6hWYBwgRxMjn2CWC9G9lI2pui6AJ95R6Rf9X6x/2nNWcFu
M9z5iqryI//iz2ddrDdvEL3F2+oHzX21BsZOalsAn2bkrPa4N5ZA34yMr/BKPntBhvi8mYW08IOh
Krxy35VdkB8sCievqeIOaubiVOHfl/jHcTcYgwXjCWGOhbfVxXeEry/zJkH9k9Y3AHtea4e17u1L
h+7SuRbD99k7oUqAJoZnxMdMrvNQZ0p1PT3afmmCBGZn4ZQwN8nQ+leW+6ePQgTEBP+85i8z2wKF
i6+1Wt5+ISa36L5I3QER7658vY8eEXwxzEQgcnHmwh65WOw9gTx1MFjaYVR65e2AMK3lh4HvbhHi
2dLdAyRPRsjAVZnbQA0mImhHJmQwLMC2XtWf68e80NWVv+uTXxUXobPaxD87+F3SQNZpstuiN7MD
7Mst7GpN/RIpc/P8tWmubI5PPjSPstnx/P+PbrWVL1EcEMFwkP1063X1DvAHuvv430NUTNQ6ge6Z
aE9YqhfnV1I4KfNVIyevRYsKK48zbQ0NFWz+vh8+eR2TySYKK+RjiLrO//xfh/FALSMth6j73Bzs
w+QO8427Ci+0c/taos4nj8I8m4chNOJ3utx6I0+xXU0k5/DVeLEfHCEiXb9yjHw89qHzIlGj9sDU
44PgNO1wf/ULDbNDxYi3ZzQSEoEUbLtSp7odV+3K3fxJYcBTzr8PLkIgHhffz26ZVOWpNA5Nx0Cr
glwS3CTJ72pe76nFQ8UU7e8/2Ccv+McOvLg97XEQMAENBir4UsC479Yitgp6pfFacO7Hiw0RF4uQ
BWjjOH1pMDXksNYTA3eFsWrUsGFY5Dgby68y58ru/eS+wboH+24dvw3TvqSjFQhcQUDIUMElL8PS
DUX2veYVrtzpzMX8myZPoXgQoV2T4ud0ogtH6TrTFTbsZx/233+F+edOMHBvaCu98A+papsXfCOd
+3Y1tOfa66f7+RzO/vcf8hPSKq4pJqfI/yOvXXq6FX5GnCFUlYOGsYOZD/QzRIHC/YidqaJ5cNAI
GPZh9NatRUt25fGfHJlcs9gYwAOFLX1pmCQlR1yi69XBm0/J8i3PXpLsmypo5bJrlgmfbPzgf2Xw
cDpJG7z8fdcRWrAz98vB0It7XLhjW28fncC+cgV+dOvTWaVsRMyZIMJCNPjzF1zpm5xGuNkx0Izi
vhwWTI4BvTZNqxXRlPnFxjVWuU1nbToxxE3iZLVpnsvhmg/cJzsHQIVrUke9Bin3oshI0tFqV+F7
e89E2emmd15dXzl3Pvv5zgbt5yPHPwdR/PmuNeOJnhJnONS1FdlSj1cP0r+jNrr+5E7XYjY+/oJ4
UoNqO9xFaN8vj4LUBznwMQbE2G7ISHwu5vzRFAvmJjNpFFdW5sfj4PwwpoCmx4WO+OHPV8v8hcO6
HbU9+ImVIs5L0/uEycCDU3nTe26niR1Z3qJ9H2HhemFgqry98nU/ngUUiEyroOPCBA4uG6F6yKpW
sxPCVDUVVcKFwdXei7ROyQsed38/Bz59FjZDNA8eHiaXldvSDQr5eOEcmir7PmoOfZGj7F2zKHeb
QOK48mofFw7u99S/BLSBLX/IIfSLCe/RalkOchwjT52C8VffvWXJzim8Kz/kx23AbmRe5bGXYQxe
svJbs7JJnfPlEa7TstHL8o0a4JqH8Cfvc27JIRgH3B3u5UP8diLh3U/FwZ/khslzuAxJ5Aw/yGAL
c7X/+2/14WFnV0zsKoEasCv+AG6MVuMNyhjbA1APhMwS7ZgOT6nbzLWMHObPf3/cxxPt/Lzze51N
1DHCvtgK+pwlws+z6lhMfhOZLIkd60htkqZ3NzMcgd+j1aFc1ktywLp62ZRwfE50d8uVqvfDnuQP
OR9ozJZMBISXHtJm3sugX6DluW0zw/wBztQYw8ZOUNf7elmqTS0AQfXzIEibBuPX3z/Eh/Pn/Hj+
jyPBRXdzabunaX1V+etYHJoe+pO/n1MrRtd9Zb1+2Innp5z9A7ETOtttXJTcvI821CroDpa36zwm
d5BM7WQ7CDP+++t8toy4+/FR4JcFcjn/838V3SDSiaNl43xYAHdL8T4hknNtKFr9e5UbV97qs2+H
EQU1KpUcEvkzQ/pfD7OzIW+boNYPhY0ufREMl3tuiWvudp89Bj0IPP+zF4tz2a+QiOC3jCvTg1rq
zRBYmwYQuvUe//uXY+8Fhs3u41kXPxHTm1HW9dmrL7CKHXJX5LRDVdchDCFoK4WzbpbSv5bd89nC
cBCGQBOzcK29hHjaxLFHHYb2YZLNr8ycf+YZhl+2OX9Pz4yRv7/ih46CVQghP+Bbni+gy1WojQ2M
k9k6UwuyaTOX1hyh+pGxl69LuC5guMFs2nFmFf3u70/+2N2fH43Txll6w06/vIpIuq7RpDUksae2
n2yl0tPHNUkVrEilO1k45voybf+Hs/PYcRtp1/AVEWAOWypSnRzbdm8IjwNZzDld/XnozbEoQoR/
YDAbA10qVvrCGxS9tt/MJDMVtwxb5YceTG10GBxMNWC3c0NufJCbZ2T+VdQlrVmyCIrM4hIs5KCu
2iiLLr4DSRIsm9PK9Aj6aYNLsraD4R0xGPkTWeRinHYKQZ0h6nWRB/oU5SQbz2Sav6H49hs169WR
KBXi96Ig6L9MGjsqxXHRp60XCC/FVSEY/dOUjxu3zNp3g6dFxZo4dNahuT74yO4loZnlkZeqc689
OgP92ngP1yZCvI1yF4qFXC2Lu8VKcj1F82H02mw6FHV4ET6ep3W2UX1fGUYllYfVSX44u5Fdz0SD
1ms7CCF5Rg/Up3oujA6ZRHvjolw55YyC8DUzwqn55uBxX5cpUAMP9cq4OY4BbMX4N9/3cP+Yrc6G
RwYYBAQYBICvZ2MOsSW3cqF5aZ08m350mOzuCbvcjeVfeWRUPGtIp4kqqQLPP+Ove99y0lYG7CGd
W7l3Hs2xTuNzpOpF5WaxAso+DgGy4949mdnGBFduMMoGNtf0XGi92XgkXxagHQSOG8VBkCv8Tenu
OFnpRyVXX2pLOurJljPWSnyiAtgk6yI6QAxpsUOkhNAa29/kouWm+mLabbYzjSkiKgH6LYGAP6FK
o+8tBHaOdP/e7q/oyklTCQdhurF/SJAW73lg9n2hF4npTWHinMIaBWnfTrce8rXPqusEb1DpeGCX
o4x5MVpt01jnInmbkuosCvHoDzUC7a9OGh+lTaPD1QFnXUUwbRy95Uf1sZNDKKOOPPAyxjGxGMp+
l035IU8/pVvJwtrpM7hPoe/OwfzyKrEHI1fBnLdebbaHalDpb8oeuAS3azcurbWDQSwNSxa2ODH8
4vwV0PIRDaLTgL98vJ/QYrgY6ihe8nqMD8Cu/AvWn8bv+1tk5dDPVRZWjQI6HPXFaUxq/gUqZu5B
3nBV8CKw2HZWtTHKykZkFMcgVYfQTRRxfeYDwLumNdihlyInLOLeC2t94y6+LVtpKNsThtuMwpW/
fFZkVipB5SG8qBBIzloJ/igBvHEMQk3+7lc1RYGG0hUoceGpcokumMj/hxUkEbF5dQg1abpdT9NB
hjsJdCQaBnx9flah0/xuRtjlrh46/neK99AMjCpDkPT+Iq7tUZvMAHqwTBS6PIH2qJuFE6nRRZui
N9Le4GmY9PK56JP03Ct+vKGjtbKaFF2Y43yzEA0uphlkTVID32m9DjwtXkz7uO039DettTFgPEPO
x+vlVqsrqWCQDE0he+jeg0wRwOv8vWVYP7MgDt9ySJOvOaJISIAq0Us4DhqcaGuE4KcPUHXCTjsI
s6kuLX6g5zAJxUdIF/JBM/1gT0TXP2uRbP2UHDweRqHon62hUd0IQbefY5yAnYuc4iTwboUuNXU/
hRMA6xKiOEWdFeaugiLQvims/Fmr8/HZJ5namd3wpVdt6AF6Jo87Q6O0NhoQELu+UF5L+G3vVA0h
exE52Q9FBrDVTDGyHAT3exX7ufMkxejbiD7eEZv1YIxoRbuJ3svnFl7n53Q0ejdNc/tjg1jKp7Cw
zQ9gtPr9pPbSAZUN6bnqouoo2rj4pAWQv8YxoZHo1z9FJEk7aYr7S9G1hbXL6zTztBD9LBu0+sWi
ebqXZNh5wbCZoqysI6eSUgFarQTvyxTFiYxSKQQhkt0IkE3pPqvrjb2ysvsRkKOAOyt5zvnX9amj
1y4sqHYFloao1MFmbSpzX9fvFXOj2LByVzIQlUaVv0k7eLHvxynFjIH27yXP2vCoTGhrTGUUvEZG
Gu7vn+g/3+WKHzxT7ufcmKIxVZZlKm6N/og9l+p7SIticllobgN319UrULQFyrTz/jAPfdEbWNu0
gCtLWB9YvchuViJcJueorqDD3Lh20zuubQSIsslDdbj/M9WVpxi94TmvRqljFta+/vYTRo6dXlk2
pMAqaPdmaopHBJ189vko9xquP4X4XsdVoz0knEUsQCI/l89yY8Wzmebwsat0wH4G7oyfYD4E70dR
Vyga5Mp7e/Qho0yJkbiZDz/GrTiz5t4wKkN6KNMoqXZ2F9voPhWoIVy0AcQgTFCRfx4RgfogdbU+
HO9Pd2Uzm5SZ8PehtH2r/K/R+jCDGO+DUc5PkSU90zHcuFtXNvPsm4KMMvx24sbFS6kWCZdSPNpn
dSg+lENxhJ11sKXgAcLuRlq9sp05j5gqUAW1ucWXQ0VV103gvM6dgCqmlYn/lAg1OMpJtbWd12YF
tgQkCvkFn2+Z8rWpiuGGsM9pFbvEi/s0+ND372pb+veXEGzXHGuD2ZjD/Ov92KUWrRaKJWetnqOl
XdWY7liG+yT7cH8rrMwIfUweXeQC2AnLjY+8kzQWFVIVVXW2rN9T92vS0A2It1A8K4s0ewDysNMK
M/RlgbMsJrkMU7DxrVI9pJV2jlv5y5hvmfasnGO+F+EfVpG4eiyvGzPty3qQ4HJXEF7abH6mHqTp
M+I5wFAug76xy1cOEu6JFE0ZEPu/5U1aos3EA9ZbZ/bKgxU7JzzPNi7rlSFQYOcYAbNa6SOGJr0h
uCyZl8qj9J8M/jRzIfcEG1fCyj5gGEI3ndNKvX+RYil6HMcFQHwk9+Hym9iQR5M7Fa+atHWGVnYC
VwKNb5vc+baQmdSgKBXJ5qptIWe3ArRlBk402zhBK1kIUbSCBsbchbkp84mWKp8TBDbUWulzJIe1
O5VS4LYKcv5BFz2jouXdP0orE9Nn0wLeVpzabs4sTXxDH0ayHfQKU+jDYXaKhrg6WV251S9c2eac
Vpp3ZHMKc1tcD0aH8JFwmsYbdXCxkZDA4tTw0l3iqvBcIWdh7go9tHfweuON5GClFIBQLE0ait5Y
Oy53CnAsTc6T2jhbnXbp4rcyORWq/DiU1b4xUSbrj1G95c+68mmpeNvERnSGqD8sIpbeHNIG7kDq
1UriKeFL2T83zdb6rewYEK5gUKGzM63l5Z4USjNmdGjwrn+nDmd84o/yhJHl7wQ7h/tbZeW04Rjz
p3JIG5SK/vX1DqtJqpHHbLzSzF/HDjUDXfgPApmF3jS/3h9r7dvNtT1efKpUVHivx0qLKcjbiNKk
EkxvnT28RyD3S41sx/1hVu4prkIG4dW3Z2zQ9TAjdowTwoWItytm4fk4dHhplYQbGISVzTfbQrED
bPqENxvBh8csVD0YPDMN3yW+5VEidfUYYkebeI4vv6E4czSrjch85RPSTfqzAdmBEP+v56ZVMMVh
8/nnrEsOWDad6jZ+ka1+Y6VWPiFPFx+P94QPuUTZFag0+qUtof4dZ+8qJ4CmoHzbWKX5py7icfrg
XLsz+I1dvrg57EQykPGP0aTLk0Ls49op/xOa031KQyWd8BPBiMSVisZO4J6NpXYEU4h9murT1zso
wSAP79UuK0scQQaQCSDU9XGXEfZibTuM+pMsnOQnNXnxfYrK5Hdj18G7cMgROfUJQw6NWUcaXGHq
todQViiwBeXwHlf6QUEZAp3Z0RjLxxw9Zvi7QWlp7mBr0glVjAy6MLaQQPRSNTwZQayml1zgsQD7
KEkfbDryxJqtcR4jE+7r/c/2Jwy6/mx/inE0f4kpWKN5h/xV7FWKMJzsKo49UxnyZF/oXZ65ehPT
o+nrEcnYqpxwL0+L0Wlds7DR+Awcmj1u1wG3jaTWi8whQuxYb6EpVGPeVi5gmSw6Zr0upc85ReR3
mQId7kRdAKPiUUFomvDSgDlS8lx+8x0j7Fwl6id1B4uj36qa395+8CZRhMMaAOIi9cjrGaoyJVYj
0qCZxM3ZUM1dkr70Zvo06DMLsTjd/6C3J+p6tPko/PU9C5SBqGRFAe5rKpuuYL6VW3XaxqWEmdTN
fp/7wPSBsOqijbe8/SA8NY1jU7hGnHz61cMHOvoluPsgjoz3U6dYlBzAtQZZIT1lgq3kCqFbnmMG
M7IICaHad9Kd/kdwuqw6JCvC6NEaK/Oj31XJI4R389SrAtFPw5QeoAzkUJiG+Ay6L94Fk+TALPWj
J43izLkQWrETvWZdDKP0j5Yt+U9ShCy0Wo5I+2u9f7KiAF8GfI4PPXvpPBhFewlUR4ICn2fibBpS
QOcsjf4LAxw9USPJvwLEHXdYG2p7Z0Q/qoE3vhNSVJ+iciw+2oqU7JGR8E9dNtWnGDYmvgW99hBC
VDnWYRafCJk5V1ZnFu8GU3SPSCEAt8xL9aCVAjuX2YcntQRMO1ltHpHWDp7Rjwb+jJ7eqYtCWxxC
gSzAgMQDQgrJbwwFwr1EoPrkq+iENEmFalZX22dLa39KBT/XDDoovK1AUlu3nJOMcdMJ2tXPVG7j
46BqKJ82xexlEmh4yujRzmdCnwZqu+cM2ahdgSqQq+q9Dl4o1VBqGu0HGzbzMSpN+ZDAAQQG3WCx
3YjwrI+9ghKMAt92SpRd3Q6IxSJ7s2vyVhxbB7mkqG5SqnLhr4x2Dbh1HDiVzMfhISwnr65RZD51
+RC9CNMCK9UDsukQIzg46GXr+zovpBcB0+l34yvfnBSJSkg54/BMFxTAYSNZM19Ot+IjIR28SazW
4E+NA2rZqKJ4so+nm5vEcHqzMiqORtfjbG2H9jcYxMmh0mVKEVOYoo0xqO1/XKUD/PgacXjdh+Sk
OFn61lTQ5+1w5CyNtrTzbaM9mXVT79pgFlurYD5SqrA3coaVQ6zwGENcpdXGnb64FI040CwkeoSX
TOYu1YNTERQPYV/++12hUhKbc25ucTqR13dFKDl20RW4V8uqJO/7Pkv2fmxhS4zOyEZcdjsjhMzA
N4LY1Hl/l1W+Ds3NBvXmyKv19jBXwwQ0mnHyD/96+9E0JAmi1040Q7h5PSMRiZE4Mw4uXapIyKW3
6qcelv4uT5stKIx9c//N/Uk4CzT4ye+XHy/yRUl5OTc8w46RfmpRzssRF8eUW4oJcd9EG/4P3xBQ
IX0YWgi38MICIJNGM1s6S4G/i3BkyFDTkjPv/ie8jaB1aj50YrCnm3O8xSd0UA0spkGOvNDHW7ZC
lSfYm/FndvnGQGtbwqFWRp+XDP/GMQf2ZUzhfqLZalaPIhGV21v9JxsfhI0YY3UgaP9IKRKa3RDt
yqwy65QszisyRKIqYT/7ToXpXO9vdJhuX3qdMIaeBAk/gNNlCDgrpAalmWWXMfYTWgTwh/3SCQ5C
68yd4fiosUTqv1uE0VmVZcxG561/Uz/vQ9MSA/pUXtGqPmIUMU2F7rMeRk9hIDZ24EoLjcEoo8+V
MwtIwyJed6xxCIMEDL9WnrvxIRkq2DOHPn7tfKCmzYln2ZW2cvLbSAPqBWMSZICTJl29PtSQ7dAC
sVDkSM3kkTzcxcli4yZcOczkBnxGPiGUiGWTs45U3L2yNrhMLe/kWOAHL3TtG5zT+BmFNSz5BhPt
KSQENr7oyt6kFY39KEKm0BWWVUI0CydU7hXpHGjyzsi0vamO7/1SbBQjVwBSFGtAoMy9T+u2CtXT
duzTsvdBNkgWVHJp3FNqyc5S29ZHqL6w44hJfoiqB4nQ52QqQ9vMegO/uwGOxj9fMaCUaN7h7QoS
fFnca+FjA9OaHUPbz/TqD52Cvqb17BdbXoArO4cmDIAw3gLqo8tl7RHqROcgHrx4wIjBtQZRYgAR
EUJsPNgr+4fXeoazc+xt5FWut2jKE2uLqnPOapc+xp35msRoygGPPqJ3+ZjRbOyqYmPrzH/zOnPi
C2J6TGmAYAgIyfWYYS9Lpir81Asb3p6nqv81Fp915VeYHGTUDWl13V+1tfF4vE2QX9S0bwJ+3Wki
yRlrIMTmf4oldnzyQzyjWuN3DdpK9kANUN9Atq0tIG1yDgjHk9x9MUdpqFpVagO8bKdWOpWF9X3I
4/8hNuH8Mam5OUggtBgkyPIS8YqswFBxOE9D90Ki+lob5kaFZW0u0L1p+4OMnvfJ9Xrx5pRdaCeB
1yMwAcXqrJrS1/tLtPIAEfzwyoGOJyZZkhyRYWZr4p/joWV3rmqcTVCEpOToSuoRd46NTb82Ggh5
qno0H+gOadcTkhxQlWpY9l7ZZXC6pXMlf86dM7bpD0m9RZRcuSjnciwcDm5p2lHzv/+V12a9ZDZx
Y0AlR0mIy/hBQT9x2MTJry0SOboi6+AP9Zu+Qxob+YitOUGJPe1Rq3zqSnMDQ7k6BFhAmxo9UcKy
5KolVmfFUxV4Wpx81BXpCGtif38f/OnMLe4GnboabBReM/O24y0ZZRDwXJ1B3hvBbqQPlezCBMGf
faVXaFFMZir8ndqFNcLwyRi0btg0FAs0I39J7JMlzhSN2o1XaGXD0DCYu2EaAELaVddraPu1PU1l
EF2qukATZMj06mMRxP64q5SuP/R6Pv5IdYF45P3PsfLF6SUR1nLoZpWAxd5Rp0qjvhgZXuUU+N9k
andJhmz6fn+UlTcAMgx9f5BZ1ACX0V+roZhKZ7bweIIfKv1NK39Y8ptffa2GgyKd7g+2EqVTpwXP
xD1ME3iJsBFyJhPWglRMVaxays+F86BBtFAi43B/oJVzh7/yDMzAoIE9tYj4cJwMHTnuhYeIJa7Y
I06oOCFxBUGlj0yxcYGtfUNSRCrdoBpmVOT1DhlQNMJrMlfOKq+0sa+qKqiOsRic2k19J/FdKw71
z9ixmp+mqtzMsFY3KPB82tAzVWR5ybRSi+ATZ9brKipGiYHumkAiUI/xZ+3UrnsektTfwg+u7E6Q
GP8/6LzUf91sBkWQVFSp4g0g67/IWZY/hjwNG2dghZEzZ1lUqOmY4nW5PAStA7fYycbw0iVF4NIN
OktFmLjKJyAhe8QAH5o2/lb5hfOhbhFRDccg3nI7WdlL3KjAUeZEDDrSYnWlBMXJAYTMRZGq7IUr
3ToySPhoIJ+7cT5WNhLlSRLzOVGh6boYqrU6NMNAWp/15pHJuXFk7abwEwbix6h/LOL//vmUzK86
lEnCzFuqShurg0TnyUYDAqU7RIU6WOJZUyL/o6HT/T8MBpiP7ivBPPiM6w2DHqWMmL9NHcAu3w1E
ajuKexeR+P8esHCN6eAxgDEgmrA4+hqtANnHZvCcDGX0hC5RcpRNWfkfVmoOKLFn5fvdhLH0H/oR
3aPSExp2l/5LFTzSbNujCGpMXtFsAJ7XtiAbgosaDXBqXvMN8NdhM+mmIWdZ6Oeork/wVZ4KU/YE
kqn3l2glVgaXhfoBXAkKUcs33oidsdHGlmqvjgtLgmXwWZn13MqwfOlRZXKrqVIerDG16JkrubW7
P/zK63A1vHo9yylsS5QzBXpJCC83r5aP1WXzmEX/vBHBPeNfysuKPCFH7XqYTBESkhK9eXbi8avV
Z28dxgpy1G0Mc3tBgqxGIQRoMNzaW3qDgZKYXHfCKwyb+nA1JMegQHjzX78Z9kvg+R0bzA440cVk
7N5G6DdJJK8LtZpSQ1HvcC+pT6GDoUaCiOLGeLc7kYoUwqMzORI+3bItpJWSlBXorXo2+56WJKK6
O9X6cH9Sa4OgIwQs3XJww172Vw298fFfC6xzWhuXAAzrfBF+rGLt4/1xbjcc+D46kgQkMwRpWd5F
ZM4fqVhq50wPXR4zJJ0fhIn/EFrw90damxHrw39oZQAFWSyTUUgJlqIgqEWVxV+4ncJjGvs0K1O0
UzdASGtjEWVpBI9wq27YTjma/X6nxeLit6Z2Uk0A/aHV+YEbq9WWQM3tgwX2A0ET+I4zWXR5Yyja
YCiTZIsLcuPFzg5qcU5yGHTB6GiPAoDlYerxpSysMd+4EtfWjhCPlGeulHAErk8xba2x14tBXNLK
/BVYMiqiTtvgPWtI9Se4+lst3z+b7jo5MWZOLG2NuVF+g1gLSgO5CMtMLjTY0nfFWOW+i7MI2D+/
kcShi6Ly1JWl+d7Qpgpj0ch/GWlqKkerUUS6TynjFl9JMqYfqhpL0PnNmHaVVFvNN6TUmhyTI8kO
joqaphgWA8N7y8OZGKeR5B9SvRIIVU599VBrnfMyZl2nuJ0e2e+KFPV4V6kbDcfC0cTIQQ4wEN21
VMB++UaDMF0uZd2DLA9l9t6XKPQORaMYFzrNbf3WIQiNJjeJo9fmAShqpEyHpyjUsHXVY0t9qWaX
00OVBkPBDzD79Ch6VfEyK+nfMjNQK3wZChqZo1UY3xDdA+cKnxSBoprGueOCcPZ9kjUdakmmTOF3
NPkQR0XoL/+AnPwWcnde9sUqgWSVwftRPJvBUNfbIsxylaC0l84N9p+nxuhtT+1V/3mIVIRlkWX+
NMYo598/3crKkaOWAHVnjiRuuV/g8hvbyCLHk2vW70ki16oO4YAq/i7DJAjR/ixIPrTDNGm7RKlN
eSf3ulEcfUXpmwequBMa8qa/H9G43AM7Oioodm/F0isnBscuuNaAtMjAlmlCUQ+oWdvDhFp35U4W
IqjZLubiq/12d/97rI3E4nJOwNtB+FkswqgSi0dKmHixjZEn3XUZ04oRRGS+kbyurDY4SLICEkqF
uv5ioBoVlxyXTvvcD1O4H3TnTffxVi5xJHELI5J2sBz+WbRv5mbRyULJH3y4toTlV5EiBNx/3+vU
GnOiyKd5VowCpMD9j7gyN5ikIDDnOultcC7pbRooFsFYXBf7qOlduaLYgNyo1n0oOEz3R1vZwUAi
ZpEFSs4zzPj63MRNEFlIOpvnfFDpCyL8g+VmE2xsjJVRQJ1p1MMAT+H7t1ivphLYDI0WMI/2y1D2
u4BpaTBB/nkus0IFIDdaIgQQi4LNkEaxE8fd4DVY7E12elATZ6/Dcrk/zEp3AtwLWFz4CpRObjp0
ciaKJo9bTDIK81TlHeFx6JqYDIikBaSzD9Hdav33GjX1WHsn9I0XcO1jElCw+ecq5k2DqS2A08k1
ao44c6mXpi1zYxdVdvVLTgcste9Pdu1Ig+9EgQ46Ft2JxcoZ0ZgiX0xuM2IL42ZBk7g+SquTXf8w
zWEjglnZ+pS2qXtBOJvh2/PM/0p38s7qhkRG2yC30RZJ3vTxE45umvp+7LSNHbkSwGg0zyg82xDe
wdhfD9UpQYtokG6fYdD+GAV6162DFV/6OCnARRSCqGwrhF77lESdGJZSUpuBSNdDhsYYQuE2TciC
5Q+fAvFFl7vosemn6b1jDFsGqWvblHufxBG5FhLVZZSLb5ONmm/peHrieI7ql64Oug4k3tmIyoMu
jJ0f1z9LIXl9hIlwhlmckccbqaVykw5RmoZPgDnL/Cyj6nA962GusIANMjiUU5btqP9mX53I1gq3
DxvxZZRa/9j3Ks5NZatBCWstsoADJTvjFQkrxT46ppRFuwgFlEdp4Nv+6wU4/z44eeivUW01lqsS
oS+V5CVSM5lvwqWjEr1XouS7HGH3cf8o3ZxbRqJlQwpFxMCdu1h/tY/jSvRVdIHtN3yqonD0+hCm
igyB8l9vwnkokIoq3BHTpL2y+OhTnOtNBvYC++d3kj69Nj1ORnn78f6Mbg4Rw9BbQ8eBHs6c5FwP
k8q+3nRqErK70MxGc0zFhOSlHmTXDl59JTzcH27tA1J5IfvkHUZIcTErvyxzGAO4D5dFe4xU8bGS
xp3abDXwb87pn1kBlCaBh7O0THXj2KnaPC5Tb+roPEgYplBJ9unl97/uz2d1ICp+XK7cejfXXdqF
QWokaU+L8gducPsqfegAj9lbUlRrR5A2OvHYnBbeYH+c0BnTbowlYMvRvsqRjMnGDSzJ2hAUwnng
+W40FBY7wXaaQBnlmTaCWDIC7F8nW/3x71+LWjCsIchdaCMtjk9YxloZI6fiAYMsd51Er9W1hR55
XA861f1I20B737xG7AMqzzPH22B7LyFTOvr4iRoBmWqsDqykc65GHM9sAmfZ+ObYW3yYtd0Ae4jA
j7T2VgvN6aayswjVLz5kx72t5+2+LDrxGEzFrGSrhht3xNrhhSgPCYsXgk24+J62OYDHHhChCSGR
PBdJ0X8vfSd4Mwrk7lyh6+mHKmlTLHR6J9mqi6wPDh2UMhw442VvzceFUDVbTVwwxmvOYFx/g0IX
O6R4dHesUJXoR/yvWvrOG+/+2qLifYBC00wGImG8vrImpQPKZ2DsoBeNW/WvYXvGqMbtlLPhbxzv
m6oq+4ciE8XAWcKW/18P5WSDBed7ijwjLzLg3EP/oFtR9ntIEnBdo1G8n+hnHkJJUl5TPCk36uFr
+wlhIyB4s5oPl+b18PkgkNB1ytAz63bHCrgGgXdCDoGt3v2TOf+lq9ybiYLWob5PHsxuWowU9YEk
d2WceIPyDD1330+1m41bW2btirGhW4JVY0o3fCNQVEkFkpmcTzHfOCKAorc0F1aHmFvQNEZJ85ab
o1VzuZC0fPTEMGOKUtHsA/oy3v3PZWtr34v2AcE7Bw8wzPXK1HN1An1j5J+oWT0VdTDbPACz0LxS
TtLPQ9hKwsWktYmAF09y45bm1HzsirL6YPdgJHaFhtbupcpyU4OjYTk4vOA+96g1JQ0JcyCL6xWp
vRSVZFouSjwGXXvZemdK5UkPyvZH2VrpZ38s/Ee50lv/a+8og0za1xOO+nZTdb9lbBiwc4gbrCbI
DMNvmHiY+HHnYxCc4zJK0ByrWi29CD2PH/0R4PVuquP+myNV5mcI1BqGRq0Z4CUhgvEQo1XkY4Kk
ZBiM2Vn23Qmm5k1P1O4jbGwTaqsaxidVSFhc6IHc7KpU/SDFQfTcAJF9R29fe01bZXzHZMzHdLYW
McrGz9ywq/L6kIpS/gKcn3aySBGmwTJl7hqWdd49RUGH7UQHCvApEhoudU2tVeKol81ovydyLaGW
tOhQ4lKEyeshRxsXR0e9K35Itani+4GMgdtr84+y8xxAeT/WxqNAv+RRsrRk4x1dObT0HGnnUmck
eF/SFCSBndsoKvssZIqEoN70jzBKE/Tn7+/BlSOLwsAMCEYNBQGARapsNn2tVoNNBVDguB1o47tc
i46lUZ3+h3FsiBd0/qjYLnm4bZeHJTJ8E9DwWsH/JN3LtHapfscbj/XK0UVok/oF/uo6V8TiDurI
1C3flGyOkF63BxMdU24IpwzsjRmtrhAQBq52uuA3L5cdD10fBmp0qVUM0ZzMD7EXdtRz0hjFQalw
37r/BVceLPgBEFdmbAxN/sVlIRulafRSF3qJbWd42jXHNnEeh2Q4ULYFaR9u7MC1nUGWohPX06ul
HXh9OeFVrEZYrXIddMElyZuHnIYn1idAEe9PbCUEcOgnWcCXiHfY7tcDDe1Qp1WLuahwMrIvVUue
+lZoX6LO93e2jNwmnlMD6iNFsLGEtyPzKMKvm6HPxKNLbEFWjroasO892fJ3Xds9SqP6QAHxCbbb
QS7yo6RnG8jA22QcYVbUX2bK3Sx5twyQMbxFtQWja6+Oiudiik9yYx8zYT/2Y/hDLoaTobUPFoyR
bGqONjYnttxvvDu3K2tRgwOASQhNH2NZyknRNBwTaZQBwIGH7M1mfGn8Vny1sRY83F/b29PIUATN
Ctq3HJRlppbaaGPIoy6dOxuhOj30dc8ug27jzN8eRUah3kwxjurGDft5FjURNNPYpo3Wtm4hF1Cc
VMx+UwVzwtpI02//OK05UOY9khG9X1GYUIZYHrSqjC+GUo0fJqk3QU6NW4Jyt+tEQk2dmS4J7S1A
8tcHA23ITm110Lmwu3ehcbahLQ2AQu7P5fbjMQqnXOZqWemjaQ1me4kWtF414JGHWZNedebFUUrh
xrG+JStwe+TmIgHPGpczwgLLdwBuflKOqQkesiM4Kd+NbfroK+dIP419+USbcH9/dre3Ju1bwlE6
dsbsorH4hsGg5h2OnJPX+8rD0GvvfRhgcNIVhIGST5EabDVZbheNATlVzGRm7C7PtybaRm0KB7xS
7GBoNkmNq0WG8lDxAG4crtW58Z5SQUKt+Ka4E3bJEI1DFnuYvcM5dQNT29n+j5jMVInGf35+mBfV
FsRBKF1SKb3ejG0mNWYpVZqnd4nEYmk40jrx5OIyrb2RxsG4NdWtZt7a9fH3oPNu+qsOXOPvrFWS
GnuGKE/F1F+0ZPxyf4Pcbsh5XjOOGjAIMreLZ7Wx8pZObZZ4ah64g3i1pyek6g9ahFk1ZsQjXsT3
B1zbINBC6B3x4MCtXTx3Y2P1fSUPznmwPL+HGShPez9p/oe9MRO9Zi1wntQlyl51MnykkbK+ZJLe
7UPRFN+mIfLdCSvYg1N36t5xml/3Z6bJLMd1/sctwsEGFWLDJVq+5D0oswnoxAgKOaK4G/ZtdpCM
SYT7sqkL/1hkaRHt9UBEzX4wm/A/FXNTe99CH8diIolLwpnc+FBKY/OfnNJ0nlT4za7cyH65U51U
LXdx1odgj0Y/+lqapfFs6+B3ICq1n0u/bSMUlqIJWTp44NGulQof3Q34qVj0lVbws0bpgCUdEt35
en/qq4s610BpnnGRLssYYV0NvtCQIfBbdWeFzn5EbI0M63R/mDnmuvnAWEjMkQNizMtVnWI7iFs1
Ti+SP07vsLsdPshWHiJTHJH/7LOh6vGT4FYbkN6I6NdbWi3SjQ288SOMeRf8dShVOYysMIEGE/fN
a1VP7/0s8KJU+1Dl5aemwvQhkT6Gavv7/tzXbjuKGDhVwfvkUpiX4K9hq6FRaitI0SAsoNtWhFEP
CJ4gaadVLZ6wxbRva0s53x/09nHk6aBuYkNo1W4FCAdpfjFFhXvpSEoZxngwx7tEL9xs2FjalR1E
AQCUN1xI1AeXVc2ImMVJWin0pnr4nuEeSKj/Qcex+P6Ebr4ifDvyPMJd+ni3ytpJFoK1xXXYMxrJ
qzLnUrXdQ6Eoh2h2buuVjXOxOhy9NQSYAJjeALm6xk+lqc/Ms5b64Sc5tqzKdarefB7syvw09hYM
ba1stjpsN++GAVCSLiXNjz+R52KvKEong/kQvtc3ZUg0n9fhDpQ4Prj//DXhxSA/MgPvKEYtHg9M
OjrTJ0+6GJUPH20Q08cy08ZHbaiDnQYp/WsUZ9jq3h/1ZlOyQVDmJjCE13QrU0lu0cRpJBTPsKIP
So20KQ495kT7rvh4f6SbTUl+MDPR5odRnlO06zOXJbmM+npqnoNyjGeNjR94cwR7X1TRv25/RgJw
SmTIeYPyOm+kv0933jQVwKYezWwd6j/d7sQtLXU23MyGjU15uzuog0J5m9sHJNLLmofkQNUAxCid
7SE784rt0IrdqLmufDiwcEgVkKyTlCw3Rmm0vmyNtY8unOaWeegip72r1Y02+S2vFQlKGlMzqHr2
Nlg+uGE6gDTQJ0EyqZ8tgepNmnyZhvQU+MITXfoaFKWHi/MuUuWNePB2hjrIwrmmPOvf3tDq+tS2
IuB3+SzRfywc5E2gdLeGtrHXb9eKYeawDNQpiJtlD25obZne2ExsMqnjaYobT1tX4tpMuBRpQUCA
pguyOMT5ZIT62PY+aZbzWk86uY/yglP2v9ZT6FnNjPs/fQ4al4uzpM3+wBCqYaSM2gt0QPwdLWWX
jdVWo33+Q1dBAlOg3UtpFY8baIGLgXwzrEoBz8bDWr3BcFjiGBzQEpXxwq47RWA61/dYPc7Fb3CG
Tv9ej0Sonq0p5jouhkoJjppIumzfdEWzlW7eLCip8+xpMnM6bAtAwvVBB5jvt1inRR7VpXOu5GKn
xMMW4ftmkBkwBeZ6rl/x2i0HEZWFsG1m+J6p4TUVU045NEUQfbp/O66NwkM9C1yROfO1rqcSjXHr
8+4hYWiE/tEvZOehcNR246Bpq8NQGyPoAzZwSyYNOi3w5WJ8eEXW5Wi5AIqEi1HsPtzlO2n34XQ6
PR7cb+7hOXl2RvebctjJbu/+fvg/5r6kO1JcTfuv3FN7qpmH73TdBUOMnoe0MzccZ6ZTgIRAgEDo
138Prup7yxHRjnavuhY+6fIgA+LVOzyDjH9+fMHHMEfcVyhR4W03ETmPzoNcmgLqTxBugcrcIvk0
us5PaC6BTYsIQPIV87hZZeE8t4nyTZZ0cgq7Sw/Ssua69NHVWzOm+nsQxctfonHZV5i+EZF+/Fce
3S9019AnDYDVxfF4xJVw3WaQfm4b26HPpxf4s0sGQJsx12fWORE30JkBtH8hQ0Io8+A9w1CD9WEO
IrPog9hzH5nfxqp7+fhijpJt3HGkTgCyAWi2tLXf7zFBkFVpWIBuGPeusOHTzoPpRy6ezbBv0pIU
PxifL3mbn4m7xznGojUK0hWSNxTIh0ExaLzWovBq344DHMCBu2FcxWPtJoY6ExdPXCH2NPA6OPSh
53e4EjzkxqCBd8YOccv3EuZJJEyLIjgMYvO6voXUH5RKPBL2cqVmILyB+gCD/Exf9sTDRLIIqAcu
GFpyhzmBWQ4Y9U3IoerQWGtW3gXSWzVAHX38OE8us3QOMXIBcv1wsFjXs+WBgBxs0O/GNEenhd3e
WZSfKVtOLIMxC4Ls2yJHih4CBXMRtQUI1QjhYaaHUHpxiIGFtQJsnYZnNsvJ5RYjhoWqdwz/4Vat
bNOYzG01EwG8bx8g8YYdWAPF8E/niXjfwAwBRwkx6Kh/CFtbWJoVMFcyC3lNByOG9CVSEDf7+DmF
R2eovzia4v5BMuSYWw+hnp7YtK8hfvaLeE8GxGNH0wECN7ODOm3bc6fi0euGa0IcQckCmBGSkYNT
saBAw1vE7lGSjXOad9P3qpp2vhSXXUg+u9WhR4pSbJmenyJOlMi/oQ1SkJ0UXolMUc9feejQPZn8
c/twiU7vUhEsBeI70P44HpGOHEQvzwh6GBTB0hry9GulVyLqYhs0bqtnSeudyYZPLoZJ+jLIPDEy
JU1u5SVpNdAHr76741KuXLuMc5FB5+LMNjw+Y3BhADkhYsBnGuYE78Oy34cy6GCsvPPbaspkEQRw
gkNf9JO7cLl9i2YNKgns+MNWIaMeI2UBH0+zcB7gyZNBDvCuiqYrzUUeT+0YwynrzM4/epexJlI0
NJiAUMQMdQnXfyvEemZg7GYJvitG1VwJkJjjDnTKDjwOJz8TDY9CP9ZCWoPzZVGbRjHxfi1OXZNQ
F+hEiL6Br5OHU5+aGE7FfOrCW0Hy4qItXJI1HjN+dE4JXsxnbzCw7mBEwIRqEWs+bNZ3dj6KDhPN
TUPL6CoKKyezC3d8opIVqYVR5NoPOQTjnE59+3jl4w2ETbMETCy+BM6DDTT4rPaLCgcBQOTo3rUx
c85NIo7fh0VbewHIwFMT7diDu1tUodS9gfehc8UPwPC+lUZ9I4IhnUorJbL5rC41FEoxHQCAEWpO
x45APXgQEdpzFeiOQHBU4t40209HLiyxKKLCDyGC49FyxX/bm5IEknIJ4UQGAlFp7oK2XTmfZocu
Sqvow8FHHpzKI0l3irKd8hZeKnWlbrStrt3CS/yZnTmijyM+juclh16KNOyAg/eMw93HkkDnbuwh
T83ydoJkXqF1LMszrYiTC4HEiDiCJBJknPc3TfejkKRyYa0qzHtXt6AihTEGZWv0Dc5E4FObGuQi
1J6L7BUygfdLBdbsCmecxdYu9BOn5Luj5nMMkuOeB3Yy/gM3AEHjuLydoEGrUY3p/dSiiHWrdFAk
rbobEyKKgftVyi92sK+8p0+/ryC9Rlh0oZSjnXlwaYXvoa8ODyPPyuMCQRFWfcnHSxxHXoziwdjE
BCVYxGUP7h6Dn48gXrfUEzB+6q9zdO4rHJgfr3LiGSFSI7CDtII36LAzBTUk0SgYwGydyhJ7jIWB
uo8cnX68yqlrAQAYUHo8CnQrD2LPCIOr2p0WSmGpk9Y1L8aSJkVLzmy4E3sblms473FaneCZadCE
9WgIG8IXE40rt/8G5eKkkuFXHcozIIMTl4RnsjCeoa/jHiGyYCGpoMBC6y1t+wAGHkZdkHSs6hrj
KKWinx/fwBOPCaXr0l6zAQIDP/n9fmvJ3EAGFAbQaCCKryqMRmiStu6ZXtGJ+4f+5GKYDR839EsO
ttxQFFM7tHhhCSlTt+72QTAnuYqSxj2n93fi9gHlu9R55uL2eDgh43lAZBnoCE1rNjTJJKb5poNX
Uabctj539B2rhqAHAFLysgUR+I6OV6BZGt61MHO3KAPRNSr6DONIHwK2JMycPKhi2JEHl30xgYkC
/ay0QH4QM7yDZ17q5Q6+z4AXmIMP68nFvvioY6LmqWDw8JZb9Oi/m23z2JogYsNO684bAS0Nm/ru
0xtnMSlfrPEwITzSpZjn0pFsVM629JvM0+0FQD5nljgqjnBzgfEHMRFdPAziDvamHcnC0Q247E3d
RoA3oH5PAIfnD3KC2mBrDM/QLa0u+8HPz2RNpzYR2qhoWC4XeNQNyed6ilwKDSrluo8dvGcjUCMB
uT6Typy6QIQtjOjBnTkm6BRhC3dd29XbyoEs/jA4w6Y26nDduQZUdU3N1qCcOslAS+vMdjm58pJA
QcoHCmWHQ05SKlPOPqgGoGphY94VTpdKq04Fc2PPmxMGo62P98upEICVFoMUTBGOcyrhD1BuH/wt
dGCznjt+hoqnS4066jIg8b9+vNqJB4hZGYaPy+wFWdbBuaDmlsCrDtL8Zps/CzrcRTlckmYbSfD/
YqGF6gxoK7BahzBQv+5cgpkqBvKDj5rCjEERykLefP6cA/ZzwfqgeMcLd/AqgOnP52GoMQsffg58
C1o6uHXnbLJPnAWgo2Hch/YAUtJDEJ2CiGBkFozucl+5VVxCcgEhpGXPn79lcGxYsgPoN2Nq9f7I
8SlEA1wYZG+hKO0kENsvYmoMZkbhZLr5eKkT23zh5S4cSOAgj6Y6kcMMOjZOuM0FyNS7cez0lDiz
cDekCSBJEPaohhBjoNOqjfycM8VbWXcQlNFvASwMo3YQiA53YWVaI5OhghysA/etIk98mV9KY7qB
THpqe3UiOfi77pMFKULS20hnZ9ClrKwdZZbX1qXX8LTu+zN76eSfBd4PqmHkZbAHPHg5eMhHa0DF
vwOzfr4NK39utlG3KHdBACv3bphTe+LOFiOmN1UwQP1fYzawKoPmNezgkRcHg9PWoFPW8oY37fB1
9JV3CbIcFZch5O75j08/xYUbYeIdg1fUEejF1bXgkZzV4hoaXojJHFMdOSQlTgDPbFjIJyAi8Iux
/zSqAE1vTPYXAhjGPOjUvd+pPUwn68DrCV5uFkPpJJYgmchwXVXP2j3HCz3x9qGsxTNBuxavx2Eq
W8JliSOaeZsc1j11q1aanuu5HIOClwvCg0eserMoPnjyDpWk6XhhbvO+hDnE2uyAXI9EbMv2EkDT
F3/wYcRoycugy5/92b0i3nDmzDuRqMDlATIDCMxoGhwGGaepczXnudoWnQfrRf9a1fpRmf6FSZ2d
zPtz6gbHfGBc85tYPNqC0AM7LOYbkygvUNzYAr9kb6euIJtKE1hXovVCBkxr2mi0M1dZ3+gI30NP
k+Ia5LQwBoNFp6HniQTA2/H24z194oDCuB4tk2V8v0y4328tNTVDUakOQbDrY4fdMiNPmDyngXvi
ZgMpB50QNH3RbTs8ndjswcGrg0LPbPhm3FaRn9baaFMpGM1yk5BUKuPcvOrESf9u0eXrf+ueTJ6u
uw5V+8ZlTian/jtFCKts+g0u0WdC2Ym7iKWWNwZ4bPuoS0+t0gyY07hbUItcCd81auMlDWupEaOU
+/mDCwnTsm3RYj7uPIFFpRurBSANhldJi0k2tC5TGjmrj7fGiUCwjKfQdsDMFy2og7PeMlQOFO4U
bnKnW419eYkx5Jlezan7hkIWgF4gNwGYOjiCIQMw0KhAegQ66trUJo/hKAHnYpg5fHwtp/YCOgCA
j0Cd+JhjGo4FDvmo1NuhedC5jMN8SEqIVyAMnVnp1FYHPATdTlxQcNRvGKtWo1RW1a6clbUFimWM
wd3p1wvBjZVwGILX67l51Kk10RNA2rf06NHseL/T225WgwDZekObG/gTBQDECKePPcIS0zgXvE88
MxzV2OTLXj/GgGFOGhELrLiNX+mfiFL9Trc5XbdhOd5/+qFFAPsA0IAPiBwHsYlVcBIZ84LtNNpE
V13jyThS9R30m2LPYeHDx6ste+0gSQKuB6wDHPG4kYeliNVU2tItMbdta6Rmi2jobOp1T1eCjok9
QddHf/49xoGApdDbRfl6OA4YvTKYcZM9sC6NyY0L2fNL2B4XD7Is5Kf9J/F2IfGEagpQ+seW1kbX
EoQiiCHBnvw6msaMUWsz++fQGye2IkI8xhfAIYBldNhh6XPlASIIMrfnVtZNY2g/nsquTS34bGDM
YUBF3lXTmXfu1JaEWKQLI7kFfHYYqZy8mgrhNtU2cu9kuzIh1myO1ufDISY3/15kCZd/O060koUy
MQPbRtVLX/G0mc7du5OXgbAOTY4lVT+8d3NXTBWnrN5a3rAPOvLLMseY28XnG3tQo1+6ydgKAFsc
JF8istkc1NLeeoqIfcOhWeaSNnqoveacX8OJI+RNKxSKodhzx6A5Tux8EJ3ahjNLG/Tk4Zx2Jkic
umm4igX3copsTrVHihbCqtvIaBJaz2uvrX91nThXlJ5cB9qWwIYgFB1rSUwhZzBhhG76IGOMrgEO
2aEYTj8OQqdWAfoPvZ4Fy4AQ+36TiTqXTYkEcgPFj03udTdRYSTkfzONAykJlSgkvZCwHOb4XTC2
NdjW6GgF3bA227Lf9EGlvn98MSe6khiGL+N9jJhw8B4uw4jrMA0VhU0DDR4yg1ddmd9JOK5yFre9
eKwMdunV5ms/G/Cncn59vPzx5gOUF+7LCK4AZB91BhWjUW3adbEjsOXsU3/kgbrijkn4p18oLLQo
MwLjh7bpIQCxGYH3aRwBkAssyVRU3HYl6kEQPD++nuO9sSyDadMC9jtGEmpYtEVqIs62ae20rIdV
339tiT5TFx1nSlgFdV+IfOIE7ZY0wLH1TSe21KBgftMODmUqiQJY/DHmvXz+kpAmgdkBlu8xblEN
mEXTSEJpuoNJU0xzC3eOLQZUcTs18vNTGii1oPUPNRiA+o5A14WqeoXymWy5cprEKedqkzNbrVsH
xICPr+zUbcSYHR35xcv+SLQh0BWraQMm1xD1K6fZ6q5LKJyFZnf9+YWgYYfkFkOGYyCXOxCc+RaM
GXm/tes7B4rkfvWtcPmZdY4P9kWuB+nIm2HBUd+0gnpdWbke2U29kjtLA9voNCYam9rMeMd/FDo/
Z/hxomTG5lhkKSL4dR7LovWDzEGCU2RLdH0ddiopkIoR+MfFqnW32pOZQdhzjxNST+UmhLCY0UYZ
J3zFXPvMe3Hq+pHYoIMHyBye6PJ2/u34N0SJArfv8m2XG/XaaiZ6IYICgk+WMJKOmWLVQdr209U5
zjW0qXFKIyc46htCEHEMq9kBhLlhCYX3QugDEavOXdupzYpTwFwytxNW0dpUhWu4UBjx529u9zK5
T6ID5Qeifh/v1VMRDAgbwD9QpBzLZFLhtApwhnIXhYACxD2fwy4hbM5vy15Z+kxWeGJyDpxLAEua
xbMUZ8BBotMrpUJRec52xLgvhOlqPzzZsGmGKSDV0b4cHVOMMYwqtXfByobkad57PVQ1IgYZvo8v
/dRhtCA5wFw1MXY4TLoaX87IVMBtNixnZ9ViC9HqM8ftiSWgNQm2KoCCoOYdFtMsrBmkYCnduSJo
0NBuVPTFUI395e1K/uOH+n/ktbn5syTq//mf+PxHA1VfYGqHg0//ucnusv9cfuJf3/H++/+5fm2u
XurX/vCb3v0Mfutfq6Yvw8u7TzI+lMN8K19BJ3/tJRvefj/+vuU7/6df/Mfr2295mNvXP3770Ug+
LL+NYBT6219f2v7847c3FtN//P33//XF5QL++O1ediXHv45+5PWlH/74zfCc3wFkXNx10JdFbyHA
pp9e//xS+Pvy9oJOhANgwbVhLMCbbij++M3/HVqImECDvP8m7Ob89o8exFt8xfod9QtKQvRsFmMY
pE6//dff9u7Z/PtZ/YPL+qYp+dDj977FpX+XtQbyHvSqAU85iFemmdtQOPQBfWkI+xKUUQjzTlbj
raOhE9tFABCYbagbF2Io6zmU/lpIxiC/w7XchnlYP1AX7hpyVMBrAYC9EbDZyZzZL2VMOg2zMWMw
jJ0LyONl1+lxhz/DugAo3k8Cs/1ODKPKBALOZQ8U9Uaz1v1RQasMsjQwNjPMmiNeF80X0ln5DaRm
3H04yPHBDeYqVdpgaxpOxorBx+OS+sTcdLAVWXWzVdoApQpnB/KGFTOvADqlcjq+1l7t1nFBhN5X
rV/vi2aA8jAGTC/GGLGtG3H/Zylc/dor27pwolonI4yU185MYUeMVt0K/V84aYxTYILJ6tnk0Z81
IDbtPA2v0jMg4mKUKqOu2689tyW7HgVWCPJp0e7NUrtP0Jjztz4HkSb2rFmkkHZkK4sJd6cxyVy3
Qd9t8hzTA1318kXZytpAtbW/6Bs7f/DsWly6lWuuPFXWuAXCbFKhjGjNuoCPK9jitvfOzBmPW9bZ
a+75+ZfG8ZvbJpynL6Y5OGu4j9OLkFrBpi99Dv1XXENErWE9B2F9EQoGLrvu+Yp7EuARuyzUGsdJ
uSe2W27tvEYfcdBhFcsO+HNGOw3xXdbetWo2VnM0iEQURQCpEqvZdlL0V6DW0Cs6QFej9YNxZ9h1
8BU3gmzlRNh101hOXMGu99GeXXmfz5bbxfBU4vcll+pHI5zhnrSD4kkzzNWvoNMiFYL7sennrI55
7Ud33tzbq6BuvS00G/zXEaaObUKMsN2XZWDuh6YmmWjwVAKPgRTswhbpCcTY6VarcM6I35pPIFRH
caghjUQ8f9iWBvAQguXdCoIP1kWo2iZrFBRJ2DRPF540vZWSnvXDMrtqI2w+PhhIStNe9SqZofS9
yoFwvG5y3Vy50ES+1U4Ng+PCy+PI19GF04BWFXJpwyrA5VM6tHCyDCJepaWtyI7703BDpslaw/9a
kzSsynEHdcf8i8GH4gnZfy7grRFVzwzb7mLgS7fc0gx2g3RyE9ZW4RX353rjNlEQd4EyIF7h2HHX
5ySjnZJf4T3vxlHUtdfML/yfQ9gB32KQPoUKBNt1ikoXdgksupIjmxOvLE086aD+aRKrvbEEZLl1
AbYx6Q03Rlowxd4EaFAMzgu0uqfWhuwHlTcwrxHXNpx1f/UtZz8MGraZoWbxAmTKuIoW3Zwp6l3s
n0FuoJKQA5/m5o/RbKqtExVNOjT5hLrWYvaNwlkFPWEyXxl6MF/KIfKS3pvyDM1zdW2jd79hIA0k
9tiqxJKLbCikyqARZemnoq+brMijqFizoYdVu/LaKa6saLgywA8VsQ/JOQpsWeF9s4a22FWR2X41
SSCdeALM4SKvDPKtdgv2o8mb6Kbi2L1QMpphsAOL6NjPe5qMk08lXLCrdt1BymYHCeRmK3UzXlW9
tkFERTd+i2LTu5uKpocwSu3m6A5ZLt1ZvsL2J3JqIOob+q+aI0UNoPVzSyE9U8R2I5o8dWejdJNo
KKebflAYvUJ0yyviAW2aFMDPwEgMHPv7WQX00uzhuzLVyDDwbrmgqowV4lA8wkhOxZjpjU/lCIhI
OPTNdxPWjW1csGp68SfidshuKglrqIaMfsxBD+6SiFMQmibW/ZKaVZfIBkzwsAe511Hrbcxoropk
gn01WWsIp28pop2fmEVeQNUAuRMUWnyoQJvCdH+WACcEiQ1A7L4buPsiLdYvPvGF321HiPuHV1ap
xYNj+HgiesZQMWZzZdZXJnSWumwSDLKWohiheRCOJcyruNsX/g5e3+XiVTLL1BQsuB24Na0Npcwo
sTmMDh/h0G1xGgvOpnBHPVpqCN6PpnujolG4j6Fm5jcLrxuHlAyTVVKMMDqPlO9dVMwNp6QScLOK
jbwIqgsotbBuZ8+llokqId6zDmYIUN4EdMRs0iiFsc1L6lqXQbPcydLXE/AxTA87WpblHZyZ4E5O
JEA6wEvm4Iq5dfFSV4Y749RlLFjhNNVyQRA1uLHgARnjqoPjp3XpuIY37u3eaSyF+s2p68QI4aS9
80khgm2BXcDSKVBjnTDtSIKIp8rHyup0uPY8yFmuOodUJcT3w6HCRDyn3yQsBjFXk5T8tHLbTBrP
UpnRN7WMRxn08OE2jAKcI7xn+8FwRNaiM/hkyADQ+3J0jRggsuDe6sx+SNgQ2BdORZE+wPuhTZuR
munsSUT0onJfDKotGtOCQKkYYjqP0E3xHr3KpHNSA/1yxx0dXjZhVXwRQkV7yPcaqBlnAegNDV9I
SWQmAQa49Hu78cHuLiWLWR25z6MuxE/H5hC66F2zXoN6J3fg5IVw7PWN+ktIDHvbUW94DHPB9wzP
4kUo6ctsMuR46/jjiNJwgqeok9fdde7U6jEaUbalop2gs6kNf9zmIAhtWRXOWyp68kU3RXBtMibu
CaDEP1mPzA+OL56x5XzmaxhhDXd4rhyoCZ+4ZdaEkl+Pxgz3BQB9vC4BkCzfD6KvH4BSsIK4UA4P
kgix8L4xZteNy17LFUW8vEIBVL7kUWsWq6Ig84VZht5j5CgYJaCq/4rxQO2sAvg5PAjVyC2suWs7
M+pBX9ezN7CveDlYGEPKDqMfpju5ArzbuCcaImm9PwTAmBiM74NqrrJKOt71DH4xj+kwWrDZqGn9
AFy4ftKFVa9nYkFi2vPr9hksb5yKWk/Xlm3AzM1xcjc2ZmWGiQ+fmtfOL9oooWwhrnE1FOvRLjla
/MChfgmrACKq0FNEN0BDwhA2M24FzWuu9LzCkNH/ObtdeK141X6JinFRC1IMIqGTbV4UAnlYOg++
kcCo3luPCIGZMXnOi3Ym4GO8qbvmtfbuWRWwFOm4tynqygM4hM4lKPsehDEao+i3QQcp9cDo1F1h
VtPX0SjQcOQBko8Y+Ktyw4N+3uM266SEG00TNxjNXzju4BLE0J5/CenA1+hnjmaqDSe87TsflHYc
G+5mGtmXyC/wejoEmo5h2ZIt5iD1enD96qIa2nI9WhVdVThfMyRS/bbsybztDNN9dX0iX2pmhj+l
PfUJspLmsq6NEmbJU3gPMEC1HsYiuC3QvfCgXINkRLthflEitezjABQm7PWw20FNh6wC6oQrZJYu
ZpmieoKRBt/mBM7t6OAE6UAaeuNbZbXmIMb95IQg+axycCO8mWdN7pipZVjhdZGH1cpsXD+Dbtzo
JTPmYrvC4N5TrqPiwRG1mzZcfO0tA0hHi2MmETEr7sG7v6q7MapivzDbdUWHaW2VyNtM5hap40n4
kSBHTGcu9ZXfQchr1qVpJgat1eIMUwVbYgv4kMJwvgfCocBpS1CYWElYd0a3AzxDXjBohndx040U
+U/g7cuB6puS+sMa5rJRakMUFVn7GFyVAfduywaar7HCEbDJuQmIPCO/mKWDIIEhLsX9wy26507T
P3PhBSl4MCpzWcsfXMybATap8q1QQnwvMR/Min4K7uaZRatatmLvuMojf7b6/6po39Vq/6qS/yd1
9P/BEtlGw+i/r5DjhpVjic7vn+X2UlMvP/Bf9XHwOzq7YC4Ckwj9DiBN/lUf+9HvmHUhWQQdFlRY
tGb/VR8b+NIiuwX4EdhgQE8us4W/KmTDtn8H1AJYCwCUAHjG2PtTJTIUMN6PfvE2LWw9TA4Xx0Pw
BBb43t96e/gbMNqD8kIWOjKLmE2uYZOlV3kwhzjvVIl3DG4+12Bxzxe2dNO3b3n78Pb/3/7FInEz
8Vrs3j4Lll/y57epBuHMmso/f/HbD7iAoV9FNRzSJd0PTikeZQvwa8mmZDKs9vHtQwSrV7NNW2Y2
NzTSLx3r5ptKVewuiMRtF+YxWGICZKfITtBza9Ki6747yKlXzO/uvJraqccpfLSZ0adc23HxbHC4
tqRGGLy6ToXYHYVXrnSsbIZPCXiD04WsqIm2rpFWzvxtMgYvsUu0y3tJjK2sNLvAfPy65OFw0URT
NnI7goRYJVaG5tshtyXu24zlvTyd+B7yWH2GUFLdMGImIQyy7uBisp2RQGVVJJq1EXIAcgoxxLPl
o+AfSDaStlpB1oneo/roYVY9lxk3bL6Cho6IaXcV0cK4xKmfXzYNRyKW76o+CBMWzl46NoO7adV9
WRo6xVjTWJeYMzWuzIinw9QtomFLTBrFlJmXdjkWcTWV5jdmXsHuMh4EUWDDVW0ydUO4DgsHuT1U
FBI0M+2VY/s3xgjnc4wG4Zq2oOIc5Co+uljXg40MPPDIGo9jQlK1cHSDbJ61SiQLriIk2Ps6mJ98
aXtbb/G2rXqWoQOqwPgu+qQLyzopbPfRHJ0G+BD8cXT6hjMNHlOGzBoBq5/OAIGJeFbc8u4R4tqL
7NVUJESbF7DnjVaD96OV4WbMQSashxbbdn6aauvWgGMKUmmdDKGzB9KZw8EEGDsL59mso2yCBlQ8
lyQ2JF3PC9AyHy9tdIQKO3ZtCABzOLvCYqxCsYKMlMLeiSIT1L6OBcqeALlhURdPAzNW5Rxl+Ti+
dgPtEjaRS8Dm94TrH5bo3VgFwy8HYx2nKDAOib55c14kFlICQ18Z1pCVpSPi6rl2+A/XQ5GhOX0W
9mXU1q9QZYQR4+RdDB260mXvePGE6xnj3u+vLObsIPxirsM2WsM33shyCOokAYe2s41DH6rnMVzQ
eVq5FP+X6pVRdOhxwHJqDHSbRXXAEr/Ds5aV92LPNruYRWTeikG8Gjo3dwP9Hqo+XPkOhnuLNMsG
QgF2zPxwO3nWTdQa5Rb6S8EmIJabilp8mSU0qinrySps5Xo29nWPmiWv+V1IsdcH2/kKrdNo7ZAH
SIsrPEhYoHQQpHQMSi/fPkBnN1rzsnkKBfCdAfOvZkkryFK7DhR+oSbXtS+zMahd5I2AZk3duu/q
Kz5UZeabXYB2n/217gL/1diadYQwM0Vp6dTlhZOHXswxS89UjlVRZ+xQ7sEj2JELCnfdhwH8ulxI
Q+csX/cKe9l2fk54VbDTLdBkjHEzVfSC5c4Lcep9PvX3E2oMEOyin50Pv4ig7dvYDYSdQqIxy6EE
GaFMiZ0ZpobD2O1lXTyGdnlpjFMU26Gqke+rjV/mF3WF3kUY1BTPGF2iYbpqyHSVO+ypd8sf2ile
EL6zKG90FrZ4LwXcBMGzhpogkMRxx/StbL1b06yTReg2bU0YyIGEG6Jym8yk5OiC5oYZ74thQhg3
mwS6yRjnGOFzZUbdhYqM1cT8Jm1ETzPgi/gOk/6gpDKtbUzupERTDcWAHWuqgBANgelayiraWVmt
9VXhu3LHuBh3b//K2zJBv6PO6n68LwKQHrVl1NjH+b1ZPIXWbGbM1XfFIk1oVeWaLz9J8hkNoQgf
6Oxf4PC0U+j/7GivvQ3Btq6dHLXm8qGd6RaNoWldOrbYtSn1mZe0cjLXla90OqI1ukZ6Pjr3CnIw
l2Jw7jQI1V4diaSLRAWtep2gEVhlnh8+Y2zGE567jyS0dgJMuZjlZZN21NojFQb9JFI9PHLK731E
+pXtFtBK7Z6Up8aVo3OyAv9hVTuqgvkUHjOviJOMX013mNc0AP1HWSu3Hsa0K2ZcZ/SMBJYmjoNh
JenjjlIaM10/WtS4lmFT7CladkNU2Ym1wPPGebxjbV0lsH9NcD5Y2RhGrx0O2Ad+yQMj32jPLtdK
5d9Q2CEhBZtDTXS5Wb2VYidcUSpu4E06JJ6IIrjBiBtYiFKoGgzBmuFuZg3rvkJ2eEhbAUkZPcMb
yf0Z5cN3aZbrvBTOHv0ViKj6QKADup90nrgvc/8anQKauVGLpKG8ga0XR5LOy/WUo+BUwYIH10EL
0/TnwNZPrRqrFRC4e9pjYirYM9A33/IZObM0p5tC8HUF7PfKMqI9wfkkTP5sEyvK4PgoIkzfR9e+
Aot3Pc5OtqA/4WiHeLr8ogikUNuvqo0Bn8K4GwbIbzXkuu0lDAwZqugGzKsuHB55iW6XjeS2HlOA
bq81v+tAwUznCCdyZZg4ZeH0Ee2UUejMjgiPrQ7mV7mpLgNKvxidBq9EDJuZWVcY2mwsNtz6ZD1Z
0stgvk0TyC/NTW3Bh9W8nSWMZl3FYgOsN7Sbgz0zuHjERHfF7RWIPSSWUQQfGztfT+ySTiob7GhI
0EaS6WDPmW7IA4wNPXT9cPlTz6rYYu2Vb5JrOd6XkHLmU/9I7fBX7X1jFILSbYXr7de+RlFcMRZL
dB+gjlzTDDq/V/+fqfNachTYlugXEYE3r4C8a2/mhegegyugMIX7+rvU50Tc8zCE1G4kBFV7Z+bO
bD1neWRt/7Nm45fLLH5oVt1fRWQadMa8mcGYosFUdO1jAeRmWbEfpNulMkhKnZnRqF5l5757g7e1
PAKjk+KWmMtBSSxAkGvMoSn7NUxtnLTNtIwmHP+iYRD/lvS0Ij8Np8JKQmFMIkzbOcFH1rp2RnDF
4ia1gXnt3v+nr8V3Odh5OK7N2cqKDxu8KGoEthWlsyJ6dF5LT5yMmgQBF4Gxk3l706i2Td/iSESF
2gGSUNSMBIcnxedY22GR2SbSG8mscI20FsXSNRP1pXAGn0qj3TS9fp7HwOeFc6kFxraw2fBZQ2K7
ZNOfBu/VHloZaSYVAbN8eyPPzpbGXmbl21Xzz/7InIihOcx004vmnFrlmnU4JA7hbJr5a3bXUzlr
18yb5ClZXULigBROpC98DUXVb1VPg0iWwq3xTygL+ltga49YDMoI/K8MPWZFo6oLoqJutsWLaTZg
CYH21aT9snHtZW9WOlSOqfnbQiYv02J/G377ufTW1WZvChz94or5keQ6P2qT4jiRxFmMMxuoQvuR
vcLWLWFg8BUin3VLYwVn7xh6J+ATNi8zHp/x/eVXczsChapvGIsdpk+XIbB+6UF+pkPRtqt0dl2p
R/Pa//V86sJy+UTKE43z+Ki8WHoacH2Qv+stY8GzcGJzIgTFXLpj0THVvR2N+dqlVGoQIHtnGbVd
o4kTWWpnS6jT6GpffXmajQe0LbvFbN4c4OiQqaJN0qknj/TN0BS2i1fSxq0KdnHxPrISOhnyPjr9
GtAiLvRYTvolBWXYW2t668zi39wl7KLGLsVWLVpASUmqSJjcnHcQPAcxdkc7kaH0H+27w5WBHji+
sy2mBm8Ld6ZWg93bHI7NWDx7xCiYudpWzSnXcZjwIAoAOt2tUk0VlpOC1KrBRMxyJUpCYPQ543A3
eaTPKSBDqcwPye9Eubt8qmG2UE2rHSYxDOX5jxRpJyVPtUVp6Ze4+li1/lKo4Ngn405brOeE0Rkc
VuiZmK3tl+5ZOcwzCMy5Rrcp9oSC/R5d41yK1gpLe0y27QxYbVA3OGaihab1qNejxJf4PQlmP3SW
4oVV5KkGXtjA3FMKaFiEVJbV7N3OjnOqBiB9AYZNYR+LGisskJuN5S2gDzYse1akce9O11xvMhHm
c/si8jXfdlgCXxvm6k42v7lhX3BitXjizdbFsjVbecjt+W1ZUgGsk5RhgFsUh/EuX8t/a0wRb4wK
u83aOKxzJ9G7uM2RkN5HkkG7eKTB0Wioju6rrZd0hMw6c5cXciMr9c9d6jT0DF1QBUxkUTSaIe4y
tTVk73xrc9PfMF/+5Fr3AN2qepoNn5bG0s5G38GDllJs5n5ojuP9UOa2Fs99XYQz9tGwDIkbg1Wn
1BRdG0n3FTMQeZyDZNOOzRzPSfEyNWVzN4W8UedR/IjqTazasuuMeZ/DLYWJh65NDF0d6cJLIxeS
0luTBqqXg17XEovx5cuCjI6X9dNyOdUOlHSTF+oI7aCOrap2pZyQdOjr33VU3ysQYFQaJbZx5rib
lVCPOWc4GFTsJtULPdUWcc0r5kFRJfXb6ghMBFuYlNVm/ckx7g+9pDpWEk6b7OAI1PuXxzZy7ivj
PJU69eAdnxaq2+qBvFpD9YojxCZ3lm1Qas9cQcHGk5l1dcgjpp9izc6F93fuNXLV0tWLKn2ZorGH
Bp8JfCLXItlMOaSNXlCd6cnUhlxRV1ILdt6EopWy5kHT0+JCOuyzwtVoMwzdYc5nNzKyKo3u4xSh
h6ycwmPbDb18AIjzt61etVGQJ+LhVzU1xEsswznBmXqTLSsbGYM5m3potmXbTWfSIO7Jnjl0qRAR
2wmeEwIfFYvZtwctZfZsSbVi71YuZUt/selYD+jaNksutKglX3wDyTJFs46sbq1+1d0oQmY8gn2Q
e91j1xBM08gepHKA2SzEtC+lpyJM6m1wA5csvaG8JPqtoF+Mbfk9Zu1OVWsTibS1HuZlNR98f1UE
nOpTuNTBg1Y4/LeLflE9zSWrUlyN3FhlP3Rxm5JwPhf+V9NjypAGxmNQ6OYjOo1xu9IZQomkcZs7
RVzm+rCtbXx5A+Xgt5aOVPrLVhOOG42yzTa4pOwTSek397i99HU+PvI2BOTs6h1qN5/Cyh3Gvexf
ErvLTqMzfyFsJWbCfWb7tneunD6Epmnb2shfJzFNjxY966KvKTjQOh+R9fzrWRCjym203eD+7fr0
YnZK7OZMfpitIffoGV3GICmWC7jMfWkyPnV/Hbns1KPd/dENhtkMbdhYVXqtfQzkG3fuYH+Dvd8s
5AEZ18mp502VFHW4Jv6TqWbjcWpZBAy/z2OKTCdsW2Ig14NXYMuRm6Dci6J/KtzLlE0VJxw9ydSz
G6/ZtcWq6cheYR2nFG47AZuZIcOHROB3BWYbVTRfUeCziPbyUDXvxgK6VhTGb68r12PnLcsRaQMo
FaKwcGnHj0wV/TbAvh03IiP2vfSjleWwTb3ibVq0F+Z4++1kL+m+apd9kwbB8edQjFN3NMQvIcv5
2x11I0o9bSfsxjmanddeHWVy67b58l56NZt+txtorT9SD6WXXvmx7gPEJLUHwV7a2rNa2ROH16zx
6+9G1/qwl2sDYetyuzoZV2JLHVWK5eYFi3cYy8Tf5E9t+uiayn/ysunNcRcnatgKk7poTtLz1cOC
pzB7XWW+Qf5SVMz7Sm8wjrSFs4fN+a7vfxPH1yKsWsYgB9PN8cm/iNVrznPOrYC1u/ENOFTDMP4W
iSPi0py8qO87IyKiPI0d2PK91mTfpAwZ53H1bNpM1BNkuDPeuM7oSMziqRwIOfeyJt1kwxhEBiZG
O8IL+1t7FboWt8XoPpj0iQ9D57oPpVbvRb6ZOsu6gJmnTxUTT9elrrdDBVIYsbHY24X7BNAXuEgr
sydfH9Knzu3gGNv00syeREHkq5eyo0qrNP9hMqobxpgK/t78zEwUBkP1lWvTvDNl870upYiHtbKi
dGRgGW61n8IkH+VWMExKt1+YmPu1yRza1The1soZLzJxh6haJp8pyrrYDEbSQEMX00Vbu3GKjTar
Y5QTWUzqHqYiLcbVK7NEUZIWRgR5PMWK1STqbGFskgR35KXysou/DEUMRVFE3UhIGdld1yFYnxo+
kn3SkV5WY8/+nwPSlPFg9P5Z2OLbmkZ7F7RyuPwcMpZMKp3mpTbbx3HMxT7DQuJS3A8Z2q8Zs+Ra
XarRf764dr3u+/tTq57VhXtVXX6e/hyqVDwwRnfuCM/ctrX33x/4z6OiCSt/Sq/T4tJjGoSSyoT0
97mszo2Zr7cS5dMtnyuAsRayVUwwiBb5xtdZXrqy0G+WL9pwxQV3//MU1lu/VfdfskbrWK71usO0
5SErZ+Z5UM9oV8/d4+m1gLA0JitNWloUe/54RADzlE8t4q+5nM2tQVp0pDXOittKasUeeWc3jOqM
G/AImhhCLQvum5OfaOpU12lB3kFaxc5UkgmEHlaiP+FhbyBJyJdmAoBCyYP/6HDKpWaibiAb82Tg
IMRXNGElEVKKJmL3Hk7MkA+nn0f/f8D1XsVajw+woWn9iTmYB+p5uZP4AJz0Oqtl2Aa9Fi+yHDF4
tkvJyLmraBSpdiy7JQ7SrsRKO5lTPyEiP4lRNadhTeXp5+nPocwGxEhGMO9xES/jdSiZehLdYep1
8+YXj8U8L09TKkPDWvXXVVntS4FUs3OvSdHkD3lbBi+qRW3irq8MaBQvVv2Ff6BQ4tX26gXL4mLe
SKKMaS/Tp5FS7zVzs2e7qbWrqzLxOlW8cIdO/WgM+h0Ny4/+4mlht5CsNjursw2SQoTVGnQXzxmg
lAN0QUUJgjKI7NPEyKy3b4MNTgb0Rc58l3W7NSu6g7C8MVqVvZzWlpMl2zS4V3JdZMvk0fEM8WG3
WblXORF1SHB+aYOtP9lzrz9lw82xHhDD7LpEb685ZndvqtIveZZb56G3j8j+gze7YGuZu/c2SM1r
F9hYMqAqyZVfXLXlQ+NqZM6n4353yUcea/E8cvqeGenY9Oza74a2XCuy+ra2eySeN99BMQfnQS+f
BumrjTM70ZCtxNrxQZZuj2AQbxWVaQW9Qxlse9M9Lg3KlMxZ9uSBHVcbOXDRtfi9VHKv1Wu6HSxu
tin1Nk06uFHXpUDiSC6anNJoqCsUD0Be8f0+dCrq7QnjLs3jEgp0GHHpEhHcipfW177Wcrx4uUNB
X/pxlnVqPxvJel83w3bxWJBWZzm2A0b+rnorHL0J53qle+3cf21mvypFSC+ymhlYwOsBg0C7AYVg
gMeLz2MnKB7rCVyh7v9x+xvbiHCvOMDcIhwDGK11NOpDnuZfk9Pty7sPkq+MKCAEzHPo3DynHiN7
MspYd2Pszf4wOZmGulXvBzMx99wfj6VjdrHtZxcdz+Gdb2rAeIIMIORPyF/m5Hnt0DV1dvduJfO1
pCnOCm3jqULtMGl7WApPD5dF+1USk70pU+Q/DsGPsg62bsDdQpwB2lXZRD1hH9EgmRTHkREtWjqa
OyGFGY8IfDZ9aaoNZPhvPAzf8hEKOMkS1vmh39VLFqPFceOl0eoz0tB3s3NOnW8uz3LS4lJfElgv
j61rqMUeZolbotFjBP7+mw0FJG3U6VJoD6oaXiZnoSu3tHTfTboObJy7CCL1g96v3efCT3edsqJu
8Bb2AXs6UfuHbr0CLlZ1eVOUcbQ+yXEUdfNr7U8eVxqs5G/TIm590awH4ejzuZSW2uaaufXb2dnU
WXkde9pT5efi1rfJxfNHao+6b09C77O3ZUg65CUJe2RgLZsfJpGBbVa3NnGP0k+a07oWZpg3GJyU
qSgOy51eTNuSzzQopp1TS/lqdWO+RQvrxT0FLlKE5nWeKN9VbdssemPzatpVczBTyrmf79pm9iRb
K9vVIrNCgUzyNWim7gJT+u/nmWXX9i1ZvWslgyyug3zZG4kHHJpm2i6bs+2o8uUVh6jsuWbr/XlW
J127D9zaYinJaHmb+TWpRPpKgfbzRCUGNSFL/EY6f9M5OUvqhGhoDC/CmP8jc3BQcX91ZZcd26bZ
ZzhgXp24wjA01GoDLNvI3zKQiRhLYhl5CJSaYa7iYG2hstwiJgWetmlBUukuZrXv6/bJzTw3Hikm
oy4bX+vEPNarcShdN4hnKEqYL+qYFbIRaQgYB4YS4ezmFyxgZNgEkSfrRy6T7CSSuYf3S+EbgyV/
dHxVbCrZJvHPUxhWuR1aACe3L8udEhL67P5zP9+dnbstU067/vOUJCM67DG4Dom+nvH7PufZ1KTR
GojiIWkZuDXK7XwPdDfcbN60qdXHfS7Hh0GggzHy7ji5i3pATa0eTKPcMKlAGzigRvn5utFIETZF
YB19F8S5N5/HYN1mDgwrnvlyY9nnzJDuLUcTuK3HeW/j4QdzJgCqkvqlaErgY9GUBBh3H2od0KYh
Xh1nDNBsI1vOQfLLrPDct831qIhCjXTpaID6c5Q3Y9yWVy1gI/XEURu8cy6AfXuz1sLSei4qOGQ9
qzazXJMINcqLEsgqPcc5aV8yUU8zN2uPKddraeGwDihPE9mqkp4Y7LULGuNM+x8Fq6Rq/gUkEdx+
Dl2SR75Mje1E4RX5QT2isgIOhZ8ubo2hYpsOOyHFkBU+qG6daB+XwgY78sEyxkG/JJYcdsx81Nt2
JXSWiAM5Zdm57WEYkrsjIKZhYKPD/JwyCP06lDejNx/7od5rhDodKaEpdrvyzdE7k/+jPiPn6Ymd
NI8VqqpQsbhHjju1NHvrWe9JP0mmxLsYLAChgJLrq8k99UtxFoY/b4c52Xd1sdKlF8fW3yBbQHts
2zeZoNGdZfbPn8sXihdlejOUt5CbhurlITOny2rtIbG3vpG8cdN/MSNj7Sek0W7nV0C8ZhdpQJBN
YYVLOR+AC1+RJFSRWySxJ8o/hqIo056nQj1hYXP1E5Prdt7ikbbQLoGOTHI3dGpHLVi4/QSjXW3G
rvIjYijSXdGcu6nytk7Rv9BeX/MWZMcz3lBM59vBnd9cY/liLtDZ8UfJUe2nOayC+rvTsonzLG+m
t3i/q95/ZJOcKMZ8fHlSyH3cpMJBQHUjm+Ofrh1GaW1szb/e8z7h8drfKEzsj6Kx/A0hQfleFWYW
KQU1OvV+lPf2k2+O5PvC/I38tah39Q3V7IeVkbLjjR14U1nxyQOfykWRV6DlFnZ7YAllUW6U0rSY
WNHf1dr/7nB/3yidkIm80IEkXJuApaKNqlqPR6ecNpmZnoN1JA0MtfziopmDzl5gDcXW7u50jPXk
V+uHpooiXgv3aOlqixDiUzRuFbUuslnDcG/20GjI2sWfxYRrmgJewEyq8dCZH4GwMiTNRh7m+Z3U
DMzfFNdlmFZfRo05YD0VN7LIYZm9LMyQlmSLHXl+/+l3rFnJpyuNJFoKdz9lC5JP1rRg6kPbBgCV
vQMYa1L79lUCnA2i1TkHVLRbaUnOz8hKqFz0x1qYGfMDEFEb1XnyuGTOwEAKCoP15mhDhcnkioh9
+kNm+V1VsrJ12WVI2VhE/uC9g0TtS0bJO3C9UZ/nCz4RG6ssb0j1Xuqm385rFhxEmf2Tqb2ti+I3
Q1lHvPWHUGOPFU4TZZNeshHJNTRpXIz3dWBYAYXm7yGtHvOkRSfmuOE65IfyDv7Kqky3hfANbm+m
zGvTwcPN9h+DhZmTvKBZt6Ro4t4MEtpg66Oc7QQX6d94fngxuqjnboEfyiCaBn8ju+q9qdr3Uk8+
Bi6phD9G7FBU9lkauv78aZRQAj4g2DjaPjsV6qHmHankY4YHdvcbu06xCUawqkSs6QlbAi4L7Wxm
yc1DMhgmTfeRFOzwsFH6gn7m/gJW6b/RgVYuCYbM+o+Umf2zLpqrhVRhBneFnKKdBgF26yEanPxJ
UUUDtzm7LKiegsatI6ChB6cKjb03aNu5haf1y1d3RAKP+DkMRutfZw3XNhOP3IbxaHeUpqVh3mvK
WHQznFCZH1KpXQsAiGMw7gbLe3SJhKUiHnZJeRcmU3bg+nXx6LvJiEXilH0GfZnFfpvfkJpiFpQG
X/PwbNZ1FmdB5scWm/XY12TgSarREforq8XGN6AhrP61rVjVRdqRVey56ENsFZvK+aOr6WEC8kPf
YL756NvoIOv9YgcJa73g2u5NOp+U05xe7JqLtu8xI5wp2lav22OE+gWPb0ZEUhkGJelU/L1raBTU
1bartSLUgdCDRBAA6G2kRWfbfuRVssdG/bPp3jKI802wBmmkyqmhjHVi1M6QtvN0XjpjeC3AKIbp
tAhphIyD1ChDzL93myjgNjrcnuEAbWEeJ123qa4MCM/IXurnqsDns3QknVyDZFKzf9spU1AwdCxj
j6gPNJK82/zkZvlpgPsP71LbjY8mIjNAQw2hEDvNxMiq0dp47UypYbuRhgBg07PfwWLkUUVA8caz
WidcJKriifowzEHqdSa/Tg0uc5HIyl8OUtwQ/ZYr0WjBp37pDkuTq+YXQgbiwZ9IObS7yYprd2xj
Q6e6Ge5IeOWcJuxhN+TQLaHwzfKUsSbs5sZwdknH8Bj9EquBz4pTeumeFGe0Sa1x1JohXDPNP0D2
jFuzWb4G3Rmpj1AFr/jHuBUVVrYeNCPtzvbA/x4A9YHvzN6xW1zvWHBuWt2AjxP/Eq1U52YK5b2/
d5P6pLdBgr3+coBwZ9KEUdypEMORIY0YmTbYfxM8GfqaHJ0G0DBE8VhGxmzgd6KKWz0J7ViyCxx/
Hv0c+sVPjsrMscLySXomYVCrQwIstaO8HygrtePkgJynQ99unEamp59v6KC6Eby6H2XaucCL8Shw
wcPlDG49qLST7f+1PLM/abPINitq93B1H2sRFAD5zhDDo1tHncG8Y4Iyy2qTI6Kr/x78FWqpC1iC
Zk9B2rMsIdEfxJ5RjBUCy7Dw+dFUf/T9rtv3NvLbu0LGvh+A5f/7SOut6hD4fRRY5baq2jaWXQC4
e2eMpvvh51HhlM0xsauFrdD8LlrhHuE7HMis8pu4yT2mDkuU+vZG5Yx29/fDz6OpX6t9Al00Z1p2
MtMmPxGxpu00EjgTrU+Pqf2wdpMkFxKiZ5TmFoz4I5tSv8XhZOVImKa2bdvyfTTXOhoEaGPx8+1p
9M2TYwnrhOKakDTlnrGLNv7n0DBQdMrtkzWw2K0sStuA6bXTfw54Zf330f1reXd2+ZCO9MGgaj8/
4bOyneRslruy8Z9/vlQ2jk/owOnnW2hg/vcv/HxNb0E7iXw0KB+RliUu81CqowIatSI5slhLZp/q
gWZvgPcKOvXQVF0bO2JAqtHayOn03vq2+pVzVpaPCuoXZI1dHen6P6PvP4TItI95wliuW3v3SfoN
sjDpLpepVaEumYDzvbk+TAyHIbmcnA0bhvY0UkxHstbEJ5TPm726vEhT2mcFh6jJD3e23HiSHmqv
O2X6c/hhUKHksyOkP5meVM6dxGM2YUAEF8D+ggphZX6Jd3PxtaC/qG7ZKbMfjj/fLTqXfkS4h2Xu
F0Dh+08kotTDVOsz2K3JPPh++0tzGe9xZ/qjrL6MXp1t/H7weCMIzNWqH32z+/BNZANeUCGXgEO/
ZGbTh0BRlPmujyahamJVyu/MbnxaefwFApGbvNniYU6SJk5dB9MNa94y6vrqMTwZFiggtFIX+7JE
mCBdihUth6YwpzY4pJNk4OU0IdhpkM/kmXvCQQGFEjPXIbS2BmsXp5q1Y4LogKXbClrPLGPeOxuj
NxZUJQ/gQWjPCYRvrBjNBq2ATK+4ZOyla/1L1UghqQyNIab0ywcedRLtkTGdNBJMyobwR4dSBBeT
xrRoi3lXLfUar878Ydrgg7WfnEARdwo0Em12uvezIZrQtrB9ddPGLRTKGwneYYtoLsCBE4EzZ9DC
k+BErJvr78EdtNjusTjT1HChploiwm5HLEbXKnTc1d6OkpW5MntgZflrNixz481wBbP9b03GAyKb
10JVC2ovDGLYvZ5Q+N/0yji546YrUBM2FjmCbRKc2WOetIRbK3kFsfkukUXKof5VN4zyNZlVxoXR
3Fdq85/dEPpTzDHyKCZ76wrGpn/M0ukwtB0TgQpNczffKoORkEKbIrc2I32OJgMrbFiNPzWjV3jJ
MGA0CFK9Zv3me2qDnSjd70jhbstx2OhV8cfOujzqu3Z89tqXxKxu82IdbSOZ4qYi10aDjzXYDsEu
P+9vgFfgRLnOuSpT80bWQuhPy34UqCAxpDtOAVCzXzLEa924PHjndvlSBfqt16enrmb3HT0mJdge
DgIZW9iZ7Xszr2Q5smQLgyHm2bEAq1U4ULnKDgnnQE+NAonKHJr+lM32xhPrbanyT1Rrlpee1yxf
QGfWv02rmrBg9o3xF4uqvTFXAMVhn4OdtXgvHRvWPL3HoSEovDgZ/QcbSo81WUFqtzcGKK5u78Vl
nS2RVUMZN71/4cXtzHvyqbrajEHtZWp+a373wp52QdAc1PBNtTpQepM+rZuXrC3+SrW+dtQocS6n
a3EfhdPXIGrlHbq2D63RPYochE9k7bXyWhVnOBG3EnbS7aPRaQ+2y0Rda6Qvqf27X2UbGYwCxXry
V3b6d2MMcxjYyxNwZh0uPkWLaLbZ6FpHumtBi6HUzTbaW18PZ4GxFO2Cf+kaWrppimqPiS/Xp5aF
dCLqyajoY1V1tTLkH5SfLc2PywiXJbIsMkfjdc2Gg2z8IfIMxKGAcja26PB7KC77Ieyn0Yj0qXgC
UXygrYsTe5nCae6cSH3mDtWf5ouHVRmbjIE1tOsTjaW70WR+HVcxbbQW6AFYiu55OmJvof3J1t+l
UX0KgFoETd5ns1p/fGhFIjMRTJsNTi1VlBZ80mnpdlv5XpbOdrSRZyoGrTZMD/6T+oVRDuiOtXOZ
pPEKUKQS5b+5fixZs7EW8Voa2c0q0UNbxKUheStf0OsxpbXgs5kDgqk0fZHOcFdX4nHNahD1hT5v
/doLUH6l+3IhbDLviya2xvbIHi1elIKIpQaHemm+8oa54Xxvz3ka4xL7MtQzIFCfMNlTI3fsE2hA
Q7e/5Ox8T1bDhJLTxcvSfw+O+Wk4+a1pLyxhYm9NNFdpcRrT8WZ37rmcDfBKSBdRr2PYLMavvOpi
bxjfcKv7hCsNx3EA7l2qbcF2jsQczKefniZZ3IaUsWLnDwtOv+0KYHIGL967HplsoZ04O2Y4sXV6
dUCEZFvAPNncKap5y2hOwvtn2LJArXluHyDjfnWLb96NDI9dDy3xPpmAe5XLcB218Z8F/wQmY5qd
69RXmnrmn+4KlQoEbZmfAW1ipTMhkclvROXaTtnuO65AZz0ZDrNf01D7bN2VfepN9Zje3bOHJDmv
a/mZGH/L2sogfRbS+9xgl/cWRcRdq+YdQCnpTxktp930qTUh/1tAaKa4Kns++jKjGS6cBxMPLVqr
9OLhU3eHN+qQYZAnPDH+MU7RRfM0z6GW5/LKXAH01oyJoqeeEKL+2C5slWhguZen8f6hZiNhhb1j
gqUaRURDS1k1sHoWbMAGEC6ouH2R9XOQzCle8B+6pfR9zwiwp/UPbcMoaltRaDemG5V280vTK8Fb
KAAXrMpBFZS/duB27MlNE10Rf5ydpuhjU7IUG3fpWpwWs3MbKzBQGNUlMRG9B8bJybMVyeqaRoli
khHkyt0I10vCmk2Y7Q+DhFEqshMW1q10zPatm6DOSeJajO/NIiA+5/Z98SjADYozuk6G0U6yaewY
lpPXYxHqOoAY0TXLaStIu0prIInE8T5YcviZJJr9/HeWWKhOYE3aiaABroQw9wcK5uUfOjYq+sY3
qWDHgtc5o7kODJT0qZ99BRkFt1YXtxL00PST5xIHPiTZ+QOyEy+cU1OL3ZpdR+/nS1nfCgf5T5KH
vT7804vhfV2a/dLIIMSxow2NoKdsPTM3usfBxqSSr98L+AZmr3+1LkIPTb6RSrkntWPdimZ8d6v6
FUYeth24g1IalYl7TH3eeEe/q4OeTIV0otKbdxbUBAOPW7s5S03Ffj3NWyfpSN5K9Ks5Ym/te9mL
ZHY31VsmCcprWj0kJruCyGRzsc0Pt12yI74dN08f/ziWD5/UQxyb3sSWhwpe67zD3GH441rLEK+K
Djw3wKu1/mmCmNtTLs3cbdaw065WUtZh4acTs4bfQQ9mQyuXw4bv8nG9L8/6Tc+5SVNXw1HYGLe6
I27MaezQn2mYcqhQami5XZV2W5OVtRSsH5pDh4rzu38AvYdRXnESNeWv2idoz7NzTOed8pBQqoYY
x4HmRMpKYBB3qd7p56nldXWANnfDq24ogKA0dzNgMXxS5V/luurEeP3rKvVhrzSho7TT/rn/R9KZ
bLeKLFH0i1gLkiZhKiTUWrbc2xOW7WvTQ9I3X/829YZVdavKliAz4sQ5O+T9PNdYVRagmyprA4Vx
Dw8gReJoxvTwCSO9tg66zH4r8I3XcUWyjH1chWx2bqTQPDpCu8aQpRjeuV46fTgngDd8zVbfGhOR
XTNgM9WxY4YOXX48TRynVWr5xeQ0+1l9MgQ82zlTUs0Uvpni+Z9zyik5HjW8kkz12Bz7CNkiMKLs
Pq0qTKWDeQ9Br9lGg70xyvRnWT8LYWuWP8fDwXtr67Cgru98DUmwXBg5ivENHBqjAdFfWtgJ1HEl
ll2teSDrv4sjPvfUVv9MWlMf+fjRjsWp9RiUzkxuNoRKsiBhxDS08RvHpHZXx+7TIFCq7fyPTSnC
hyWmefZm6rMPuqy3zJ0QT9xvHOX3epoyh4U1z4y9eK4X629WSwoBfrqHRTZy/raXJpkLGuha4faW
W2OJR8xG0f1gq6OBjfjI5Tr7mafkHTFqVGqPJaeNgX7vlZsoaf8J9iBux24YkPuXp4ZoF2tRQTEb
lPNJ9Iytb+CaHi59f9eZHWbpFGREI6zLUtcqkJLYebdQqqxilLvwBMALBC75J2ONJzXmWJAWNSWE
0a2YqvuqlGILdD2jERKslcJbIOtio1m1QWWzBHxoRCHn+ImL213pFElbPQ/RjNlWllcA+E99ifbW
lepLueqR8QrWczXe0J2x9Xv2uy3HXbaonOl/1LH8TfdQ/UKWWqFzJnlY+1rj0gd0Ybyb8c8zVfTw
JjfOofWMiHaIb0SNI7plp5AWie4akMtxlxUbRs4lp42Y91ZB/AFjP9uxCPuAaPtKm8xCmE91nBV5
SEtnPAE5WQM1nzMMl43oUIIo7ztSaChj7BsZWzyyqvykhKEpENwAVYZpvS/URXnywpaIazNUGOPC
/LNU2C0Bl10qeVxEFOjWmPh6OXmbUrgvQ+jo50RS3eVpdpDFHbQVYjMAlHZZYkpY/tvG4TbR6n5E
vLKTC7OKt3ikYmwcVjwpuw9ifTzj7s2v+A/9ZB5WOXDES+CxWzKZF+VnvSv3gjYQge1fpRGFF81y
GGwcyH2NDZJ4op9kDKWGCvtN0bfVRmp6fHIk3ynmTIQd+wX2zEaN29GJflmcWpOFdqOganj4a+9e
WdUtt/RqR/L0WW+SbhMTl9sUvFQ0qLrwW73dCwNLmei7o0Xefivn5H6I7bMZzWUw9vq+IDRwV/Ku
kUPifxmmetAa9CWLvZySyIy+JfOB3ptq367Y3uo6o99a5oPbTRk+k+F7qRBBcokyXWk9Ias+b328
bajpOIzssGXdO/egF7oIE4v+zZS3DnKIb8Osj5j69X2mxf9SjlDirMuT8BKwSsvqj8byyvU5C4Jw
Xs7/fAv5IMGCUDwMkydOcWWCyYiT+0ROKTgCdReW2l/XOst+dRgBSEfUjvqDi8mcT5LnJB3rC6u4
vutp4VVc6onLTINPoDH30GKTuKOxnaTGuLHl0TKdOmO6mmyblku7s+Nne2KzcWqu1c+yIKO03zR6
RQB+IKP5QMPDkrbBsUoYM1J4q8Po0GXOZ8cE6xLHOHap/LHUScKCi1VoJ/bo/JXAUMArfSsrIUEz
s4F8wRdnoUj5UVTAIfH0Z2KB6S6CwfI0J+PrIOvEN7kmOSmIwE/omMhPTEqXgiGXgxw84naxF5r2
skV9mL0zaGfSsJl4nnBEbqpQJBiNun9uUbA0TOdn8oz+kVQB+WgZvYahU27yyfrIy9jyQfeN21J3
gyacOG7mNeDX6B/O2ORBunQ3drcctAk9hSUqO2dGtI8N8Wk62YeLKIZfIAg78yfXqmxDc76fbVHi
797EELiCaiq/Mj3elcw8LHJLWJ3mkN7e3fzyz53AWjlFeibFPuuWdEOih9BLiIisICbAFQAFHum2
b6feuQcnFnizeTWn7iWLw+gHP9CR9X9/7FagdgAXhpOAuV+UzXv80hapsPZb5S3fE7CRjU0k5uy6
KYGqUvVB52mUP5ieSMCxoLIvmKOZTie2VjrH91SIBGFTfZNNz41MzXOuErKadn5w+7DZs8BljcVw
oXtTZZ1Z+vOcjBiycq271XFEK7tUKPBaSZp5x897JLPR3FI39sGhyGuXYtzPrKUIklIyq4npqgbV
4KLqqowNZbqLnqIBasGM32letbfrb4HgnpmZg7XVBT8LkAPU2NlptCpoKqyUZef+1bbT7qGIfSzy
gxaO5HGEdzPL+lNVMubU6iYJckIc2xLMeUDA4R0xlgyhx9ifUisAcbEyLilBR+lOO1daGuAUftYW
lj0WxLuksJJt0bQHMzRuJm6yTSWHfhsl3wDuzHOToDGaDNS6HE5czcNtkinCJTAnG7XUpxwEwIbp
p58Ct4FzEUnqOf6LI+Yi4ZkJISBav4rU1TbkAtryrGwWPWnpk/XY70pzm/GovCYZldm8MKan66HJ
FfkBtekwmdFEGFWMPuO+gxPhprQt+qcuz7HOmnHQo6tiDvnJZdexy3yaN/GCj6QQpJTMAdU9bUTJ
LlEymAsydz8u76KzH4XOAi6vzK+hVe9TpDo/H6J0SyC1PcZeerY9Dv66Iiln9pPaOLZ+AOdJ4ekw
KY8dNpi36Xwm4x9f3Kg+LL0rQGTE9pZPFdVVa7ztaAkMYF41M+fIv2c7zs4WXmcci1QEbGRuI+IH
LhtyA0RW99So/Wz0F3h1BAWymsgSsC09tJ2jNdcNhD6bUJXidCy75TlawnwHvmuk06zeC2hHEn76
fYVDvSFDfLDcDg9uJh/om0t/HJ7dxpY3u85Oms24PpmwGE7le6chlo8ZHTVzxxxTutJ36QSqIG2d
vT5pp2WQWQAewNc7QfDGSS7swSME2DPj1BMzsJae7pTHwJcLgZZ5CjOfL/mnTudXZxjxWkR8h6W9
cayaCUs033Ld6HeZYguSAyDq6OSs33bDcbdIV9vk2fBBLj4ojKNp2OO+Hh6bXA0kBBgyhtR4VGAJ
dDujsMkVm9/8iB8meMLRIoekDzecDZ/uEH2U9qJvC+dAl2tqKLV10/+BJMIv3uQYjRJr8J1sl0ea
8xQ2WfeswyaENlc5e0dzz26p7pJKWNu+0T+bJURDLgegXUAT9pMdfjRK5/swok9j5U1MNqQBqRYD
VYgrspe4WEvYMsyjjsJCWxyGV2fqKeZczH6VuTdsFvQwtiQjMFiIsHFx7DpEbvpgmvGaLKLiSRyG
1WTHEpkCy9qmSaoAYzvyWo2WWkYGmVQP80K0MQq320QlOY8YnBqpq9EMzCJ8i7nt+Sq0aufU3SPL
mI9jsWbKseJzQz17HpZMck3TDgU6DxI7sFBsUfPk62Q2BxDSM49lqe+0wT5Qek4gmFAjOvgIdYSv
aCG24qvOfuvNkow3vLutLNMDmPUOe1eb7Nwwp2qPzNd1ccdl2HpeaBy8UC8vU1njp87fRxbJXloJ
0IaI8Ca1OLV1i1Wflvc+OCLyVUakdtTTjJquW3zcaDjh6uLY5tW+16fqblKnWVEhD60Z7b2mAK5Y
s4bG5XJHMgYEkSffmPgy8irLchxr59luhjeQru9N0WrcGKiPE3i9rSRMb+SFzxurTukq8CW2bW8J
o/R+r8byTpb9ecK/fXAZ2p6Nyv2MRovWmwH0zuJgZiecFoKlcpmDrko9FZDCA6mH7SsAp2PpHXhU
misqN4yP9lAV4ky6LsLeVj85FCwH5i0Nimgl2EgrscCmhLkV3s6NKrr4OLusRwgpVIko4qq1qWY9
5Iql9ftoPozl+B4V4q+oWOKR56Gxa2233sw6ekiny2EDXz07Wn0KVW7s3/rc0A6DQiCOM/3iDWqf
x065G6ABQZKgaCxS4FxL5Q1E6eb0adLmh6IJLzOBimc5ii89FtR1Ft5Dm93EezmQXFtzO6TjB335
M9sILYLAHMqPuhnCjY/CTxdQI5KkdOz9aDFmC2Fw7Nrl/ODNlLi93Xym2Pkv+GKsQd5Po+6ck3XF
wbgFx4HAVWTPWHeyR2by+l7I+CGLE7ASRYi1RZ9zzMuc0BQDd6wLjne092GgKNFDYPXHLsWQQ+oo
7AVbTqY+vYvt8dsxAXfIvtKPg25jHMNhHAsKLguMpr8yH4G5PWbUSWjlPFWT1S57MLP/gF78azxs
p/XMfT2FgClMtt8Ah7l4rWvtl1orNmYbUqta6m4qYKoOSZNiKEi3dLGUTcN0cR+KaSkutUbDVIyD
vmfPzldS51RGAu7lUNsBwaAFxTfqfS1OxJGjNJTHuXNa0AloIaxbZL9cG+7pLV25rCGDBsKbAbmg
acSrk6NQhQxYN13df0U6KYpE2UHcfUc1GfQJopdjNc8wMnNfxMlXxBIt2Q8hikbyvEziubB+2Qx+
sobpJ+/NKFAUVNSoCOqNhv8k8xKiPUC6Xbw+Xl9ySYTnYnFOcWERD66+01C+tBUkOTE/V7V7m4Y/
qA8NegYG0qK6Z2sf14hxNXqDU90Oc7hWTc0jVxHv83yrIrgz5dN7n1bXLsc6oEcN0wElLKZYjdwV
TnvriCqOcDphHOqfCMXgqqdtqiUDgXdvl9FKHFRP2T1483kyrKco4cN1enmOxzAO9JBsw1hYfBUf
+mTlh35hTOtBOUBEY6rQaDti3VTgCu1nLOJd2PKZGlnLKN41/qKuCDeE68ONFP1jET4aBVcTRukW
S3dLmeK1TAi1aJMs2RFnCzOzddN0EaUZnFMkTRThzoJtJ8hXbnqLg7kEqrIxv8MWq1OSoZ1BRvyO
zdncVjkHE19tPZW3sGYRltRtbcNRpnEtDiODrO6yVA225tgxfd6Bn8XQniOzLE/rD50l6S2cWU7Y
5VBZlKRps5OSwJRzGqW54Kyw7zXL4PiIu8s4DC/8sYGNHJfa6lTAB1/tPJ5s2w2Af7VBWto/uZNv
3SVduMQULQsB77xTBZgybwwgzU2bNmEi1LrRFe/v34rYpNykbymWfxn17SaNiCF5K8bO6OrHlB8u
0CZxyrKRO61DobT1Fl0sA0qU5xTIpvda5K5+0iP1uXox+QbX1ReMF/T5y6pyTBbljHLB9rtNacsP
01MEFN3xJpIi8cnqxkHepNk+hdPSUFViMBrzIzpG5Gca/QM2SjyDTfSvmoaIdMaSotM9ejgf+pzz
hb1jxZaTbfB7Hc+0kUe8KYxwb20q37J1tapWsIqXqS4enkNVG3FAWeBG8Y9sxRke9PcsQDvC2OfV
5GMq2h4QwPIrsPDhLWp2Wk637NI58aE8MRUCitAon3SSzdB/4nclTwwr+Bdg5X7ikx3TaaYenn6T
DvOgQe9nU8AGMwuKJ61zkGFK5iNRjchuBZqg+3VDNrkkS+T6VcvPy26mBzxZJ8MGw7t4BCmUYIqc
xHiJTVzsUIMZBWSdwwNjCSZ+MXINFIRFLhvXLr6K5r2xi89piG+ViQo+SJC4nkq/ATaW+K4Yqcxh
pvYjqFzyFF3AGPQ9jBpG/mVi7bv8KRssHN0wsg6l4R1ARWyAOEgfXkuJ4db8cJWLMYP7PzLd34wt
Lp+JI79gtBo7rwyL8xAu18YF7pLVyaFV5nseh3dN3vKel6BscoQ+U2jPGPhehxauJZ8RWR+W/0Eg
OC8eHlfvJZ0M+zCRqthDpL1b6v5fG2WfyyyAr8QGI0r902GqCdSqhWzJWUI9b/kl8/DCTN7APzBD
YAITFhnMYjLWO2WfMat3WH7092p4tyfSLhCMzk0NH7KN9uVoGKeMhG3ESYF5tmTUaHgeW9PkV1+J
p3qZvmJRXNKG13FFZDvmEAXFmFmnNHsDRnPq5vpdaeRgugEXoTXiRoofU6BARcfgVMrsoVJli79h
fsja0cSrCGpyKGDjxl13EHUGLXBWO4vbEBuGjdG9p8L0yr+wDlmqUcvXlhKNs2s/m7E8SeTcNMl+
umEdI1DR7XRZfAyTTsL3IlSc3S+qvTLZ/1hUd51KM9xmEZTF1bwlY7MjMU/6unZwdKJcEvOyAmO2
NiYA4N5UH2Wero8e8rOLbIG0/IZP+4kf6+i2zUPCvCofCgxq+Jth/7TboXLueJO+dfgUK3KdwoVe
0uqMUx4vH+HAW2k6qQWnIG7IGCjyh0NCBmX6bZv3hblVxLexMd0kDlo1v9tO/rx6dRfPvpvcdvad
JP8eyd34VvGssD4YZhoebLfgkjHdi8Oh3AJZB3eZEuLFb8aw7M8RnGx5yehz5Xv0UXkbF2wN0Kuq
I8slhJsP57hApcery0o+lWO/sF5bEKGMiLzXpNfC+3x6UbLgWaaXEkW2Dv60btu6e8vikeXMD3ri
rShb7dXVQv5TTRkA94RWTT2xHWrztQ97zJ2dSeFS4+abluTCS8iHPEOvxbMYRf2EZRJ5w47vWORe
XzM4GlhDpR8bJGQry0BTTVqWBWLf83OrDveDJBXvhB07dN3laYnDLzIqWdB4+V2i+CdaThmpdyfC
XRVC3fSnG4o5NbiwXRabx2QsAq8b6exVmDIcoAyYdOIeloNtB3iZJ1IoseHFnCO5N+L4DYgqlSsR
vPVcgC8pJlwf+TvmAok6XVMPx4qjy0Vnd+oWwvNKdShQmDezBAXTCXnJeDG3BWqm4+HMYBd1W9oD
WPAR5HiElZXmaP3MEF+9N6+PHH8OLXq7HgA1HnWVWuJUt+KJp+9F5P2WyYJCIGv0M28D/CP5ZXV9
tGlYILBr77u+oWCOwC/b5scMt8wX7rHKvPHRab1rqZkJL7ZL6LlL/kSx/DlLsZyqhgs8FOJgi+Gp
4twKk2k1iFKczIPjBLlclQWJV892YekMFXZfI/PXX3XSO5crJv0etN4KJm/eapozbioxt7uogjSO
BrMdvX1E5Qdthk6mr/KTOzbJDi6OqwFkUeF1dDFVV+jWER4xNFLX8ydTe7Eqid/MUUxXxdYBRLFh
8yYj9ILGWRjiWtq4ZeCSd2jDzrFkOhDhFTNJC+xYmMAIZK7vbUP7lDPjq6WmGyWPp/sGMEq+MsxT
aU2CG4+PeY71FfPmcVXj1N0MCLKbmjYUAo11nPAQtO5c4jCLC1qqGFOamMjIzjVdoMMvaIoB83Ff
gv4ScbQzSwhLFS7aQMM5a5TUDevKyC1s+fg+AUDkwlbSVtokbJBxm0f4yhvwCFfRei5+YgufAtDU
zdh37latamyDiamyxM+sgPEV7sWe8WvVIYXOf5VLfm/0tEc9fCiIJZiTbCagbd8tuxIv6iHBpEli
QWOemLVXUbN8UMXaMSV129PSDpSak2EEmCHi45QqwCsmTBVzwlHZqHeuBc5tbZvo6TUzTMYClveq
qv7V64dmBcfuCHBf8gpWU5gmLxO0eF4D6wBf2KrbezZ1DJsYW3usxCubaS7oFwVH0F1pUupHg37o
Y2ZNWp/xNHsxXSfBMwZCgRi0XbYalxPN5qht9WAS+AccWpEiNN8tlmtsVWk+TqkNGkeIi6b6j94e
fsIIhx2skksWxi8V0HZgHeNrlSKpZDZvJk6Hrzjtb0uLedvqlT/w+Gd9kW0zjdkoj+prRaGyI5Dx
qsXZJSLjCQm5egdB3G4MceKsugmNidQsjLvWYd2CUxRPbeRuSSukQ7EvWFahwU3cRNNwcZlkI4PE
P6yNuDfCuT0sRGeGQT5WNK47o3PPpVPcZ9X43RJD77sQqUHInZe1jp8o5F8eEPZgO93FXTg5sAPf
a18wPHhlTEw+umXcZcXXGvXLxuFmKP3JrDrkI1MxvEyXvdM5yQEV4RrberyterYPoEA7TnEnpvHI
GJ8/k9jTxRPZtW/h8oqDZVd/Yw01iZcJGo8jbjkWlbVVMcDAAKbM5mHvosptmqW7hmUDDyh5s/T6
mI7dVQf/Vmu/lZwArFiLy1d5GMF4CRyOVH0V/bMxvTizdmc2BDOh6JiK3wg3S8ycjv08G2euaz9x
o1/yW1YQWfWt0sTDOtByCurxHF8yFR1MmhFXwwLrZFdo+rkcYGda1nBb0mrZKOOmPKfb2ASZ+8Z7
9mhgQCg6z7NLwRsPkDsx2d2MqvuYC42BqEJBGeYw+ShwDvs6AEwc1454VbVGMTmmx3TxGMAvPWsn
ynJH+uwhaTOyYGbVfrZZyewinlbu4XKaB/fqIcjioaiYLWcpY1bD/XYTtz72s+HdBr0lJiayj7bp
QsT4DD/y+kftGmizIA1UiD666GgrGxLa8U61BhROzWmfrGa6Dj1iDsa+wwAo7awTyn/yElZPTLP1
Hrr9iz7ZT7NIHlnZ17LLMCFsOEUKYoR5iAfbfa6xQV2SwusxTXSnUakejxXUpFnLyqvROfqjTJMn
/uT4IXuYbWGnhF+0dkMYWZUfrvGdkoh8E2ROTw5J9e1orCVYSTOeGE13xim1z4vYeUTifOhBs38o
9uUGKfiSPYO96oMmZetYYXutveS9jkV8w3GN0duTLwL1ihtFUCix8QO3HBZ7qys+kll4672jzrLy
sjcdiWNe/69Gn1gHUdH+x7W6mI3tPbKb2mV2SGbYmBEnTThDyJBfEQNz0fYwrsEVB1PhLi/xJD0/
1ll2IvGEkcCMX7h9koM+wzr//18unX1ydSxU//1l3lTeXWZ6Hx3DjRPbGgo/lY3xsFjylGduQ+BU
mx9NzgbLrYimAPDcg+3otnr7lqQmDKyYpI7Ha6SiTL54uZ0+qYSZRFOXd+wk+GvZKjNoBPq11TfN
XpLNaFDvm2EIXTcjGL/O90yYEvSOzRoLSLeA6ibZQqZf9A9739VludUirBkV1QTYOGOja/HJ0voZ
YuRa+Yb5R0EhAQDFb4emfCyNg4gb9z5qPghIhqt8/rRk812Ux6zjWXCIjwiIld5jT5M/tVWRzHFI
QtbzDlMzDocC/+/oGT8TRmvhIaF58wkN6UV0+GN7J/91jOlTm7JrGA+ozTg9wTzQKRgDU/Ax6KCd
bmoRe1u8DV96PePakybVgnkThfMW16wszcgmQZIitiSj9ffQvztnubip9hAN2o+mTUlQCmQWs3/T
4+WvktbrmOEHMob6LdSrvyxRh37WXwz2RviZY76bmETZFiFpZi2LSdoEIA0buNcj6qihCTfAQVij
6/3rtXr2CfKN9boHIEK8YD3Kl2agEVIZxwm7+Mwpq3eiro8Y1t5bFt+UXhhQSG8Mu2V3hOs0OwOz
MgpA6+f6VG5L0zj1tsWodXBB46SwNbAh9w1Ob43wZKftl6785+kS1qYVBqGH97/CgiH4eUPhXpou
+VHM3DStoa8mMRVV5RFVEH4b22QT07nlDGV9NjYw4p0SNHOAOQmSBf5UA8RUYS0BkOyb6+F4WcKf
xXNoL0jD5PFtoJTNlkb66ThC7IVTFdX3ZvxpuCjbusswaKLA3sjRObAJZSccamOI759WZJFdLOwS
mvWwlQV50soEM8gOHA79UTtaFnxW7U6tkvjqsjCg8owtSxNoApdxgQ2f1zq9QOQSwSflasFR7qYv
Jlr9bjC8k3YQuJXhfyFtVuWWD57Pdh6PRdtcSsCFKckd8Bv9Q5sbvkkB1IcPDEYePfTaUZlbvQmZ
F4DFJ0se39hNgilb+9Xbgbsj37Z99RO5Dlg9zPxddhRzRzm22sVnBxGpuY0eFSVRrvs6JrpHt/Lk
Ce2TLPNhAt07IqWwjmLjufwOhqkHXhvdqjl9rov23kLDgDD0nMTGHZsS4C8bWk6Lbj2v36xl4sE1
7fyZhSak+UpwVTpG9hRvA2xw9uRw0iEQPU2uOKKfvQ2ec7U9F2NL+ZFjhGKrqv6YxPXRAbvv2d7V
skvwO+mzBWlY1PKpaKN7t3W+MKc/hfKmam4jxFw9ABm14KRsP1x3voKpIjTKBoCl50qFZMxdaJwh
L/qcCX7qLuUOpNLChgZ9BwroDVqAu/D7iCtBWBy2YlFwwwS/XYTXxXD0Y1oS+zbVa0/gz9LGwtcX
kGh8gxs3SyNMRcaXLhOEVMc+Cjfd0e7sRtKErAh91tunPKt+i6Gf8RiZDGryez02ee/EfOflziay
vRczXXewtCQOqWtcyjXftR0vcOdegXjkee7bG7X+X9EKgG3GMvutxoxe2Om1HbMzTz/wUv3XHuJ1
djEdE3nfS/IDESKBRrw+Lma2qOXkS0XqS4mtfxHxNWrFzhIQkTA4+RNARmIplTAfYhgwNPfJKbVT
BlfwedqoxNJiHot4MLk5q70hup8MQhDOKjSolJevLhFCe9a0xZ58LNzkvZm42h1eIXZZUAZErWK6
gOkg1cp9VzkHOXvE/qryk3wdO8yS/jKakGidgRGYEu2N4rfZdC/CxCjXyWU/sSwHn/PZNgj+cigw
1gth7IYpw6MlnEiN1SWm6RBzmkvLAlicKDNRPHO7ZNpZyghWg+6BXXORYWLPgFxzhAyOgmnMSWCb
zDQozUjAZv2LYtPCIQViouflo7EYELLKMdolev5KOP6cEir4FmBRxywutpHkDVu08jdqmiFwbTzo
UcvkzkyuJCHrq5Rd8jhI976thnvWBBBaT40fuuryNGDC3nmADmgGAF2S9HmIGP5PibNnS/0jvT2b
S/BvDZAattLTzpgzIVm5yWUlkJwUOxRP8yzf9YQxo1Yhrek6w+I+j4r7lhVa+jjlfjknfunZ2SO7
ZC9EaBh728yoSGTtYyu52F6dbbXMDsEoWvUhKenBYSiom8T5kLBhhVgKxrMC7Q2FB+ekITPKj2TB
v+FGIXWsvddNzccZuEJUzIA4r7wri5h3j+qmGshPwZu5g5F1miaNFUom2vriELkzpl89VCX2VmsH
PYM8o4Uplql0Zy2YYt3pS9oDzUkkBwYk2LprtYAQAb5BSwP7Ks7tB3B+AQLx92TO7T7D+3nXG1g+
MvDeUAuZi0DT2pBhYiDJXh9+jbDea+G1ZuOhn87bpSJPKbkLRkrlXWjBl6RPhcc0dhTUg2DWYTzZ
jfL2VS7vMxvQCPf/zqpGjvmIkwPZx5cCQ5osvGhTsszyWg/5PyaASQC5+qgp1ggWeflWmFx8XURm
h07IdwjTbsOu+JaE1NqBE7qot4KPm7y2euhgq7P5DE6tSIkp5DbFXThhVZodJtysJ/9lkRQBnQmC
Gmm7O8n7fe7an8IgaG0kHkdsSFsN7Nd3vi2MExjk2j+tJhPTu/lLKrL+Mc3VpSri/EEWDXBhL1H7
usTzZ2r6/dRo+oVkVoNI495EM/a3ScMCNou6OkzzXm+j0e+gPnlF+08bYUdHsvlzh7Z46OT0DUQ1
edDqz6GBd68xxV/NNzAVe1/oab61rHVxABmr3cLfGlvzL8l1Stta1rgiOXxzxrJ4MF45w6oAb83f
lNOsO/r3BLNj9YtxXHHflXKTDgvZzjj+ZY+VhjDb3E9p81QuUp76cgVZedXDUnHi58sCslPDoce6
sk03Gjsb3pCvaQNgCWbTAzFQs1ZQ/pfwEU/+blom3oiweYvVP2EwDG6EevQkhJ+aHCa5isclg0xR
ysrY8kY8F0xPinBIdw1aoZ6QBBdMO9nhiq0Jb1yMK8JjT9t6nb7U6fIO1hnzl9Gvheaac7Ip87Lx
aJq28HMVvZiDHd3adotvjbgOOtbW0hxopgxaO+Fhmg0NFoEZwjxU81gRcMPU4E5jcyy7YnzHCrtT
3pi8cMXn17mzX6FabWULrbUcokvRVNljLV31EOIAU7ajkGyZH8pYzx6FrfLjwKbEjYCS9/jfn41I
FjMsoMPr8ut/f1tf/5kZqce0LZbLf/9i46gRBNu8JY0/c2HaMtCaFgjHbBoPqqA4lKgKGkWo0enU
JVb+0OOjP9M0XsGMfAxpDJMoHi32vbk/rMxi69Dq/gDuafphrasAOO+XzAtO0Guilw4yOlvCuCym
t2Vk8tYQPjQQTzNPRPtq0gw/s1lraaOD9I446U6FmWyI9gaHyanRBjoEiGNzDne7HBj2hJ7+CbAO
KNPQvbLEWIeNl07BVMn7Mn9kkd1Zat41S5xdVekeB2S0tZT+XUw/onqo+55VYzLy6EXqe5cdpVuO
KBjKGgsKO1wU6TpvmhHRJfZIUL3eT+HecJbs2OaVvSct2IORCfVERJV1Bvmh5P4KOxbCq8r44l/X
wcuhwnhmf850R2C4KjW2xZOjNsdtCx0IUVKjgkFwLsEo9WOt49/v5WmwGMp1ESjJRIISWzrnEbR8
+dBPqf5qVv9q/EL7Qoxk3av+bYgzdZnS7oBvGdeJ0rdWw9KUOqq9nar0SyOQIphjoKgX2f+YO7Pd
yJEty/7KxX1ngkajcWjULaB9ds2zFPFCKBQKzpNx5tf3YlR2p1KVUlRlA41+CUAuhdOdNBrNztl7
7ac+T5rTNhfTtZRuxRVmuq/Q2ZL/Pe79qYZNYtFBcNwKtH+5nk04HDwkvk3hwHPd+275LE39FK9+
qcWzkyW0yHhSpsFjGxUpMD8d3gvpvVhF81jByN/qxuV85s8yxcgg5YJDyjeBatgiFz0G1GR4cib6
8H5lrQBLgema5Xlj5tfav836ND/aFnbJTOX6XlY2tX/+7zoMTobIErvaIl0Pp5WCcTHnK3uULCsS
dT8gr4HUBd0TtOeuC5nRPFl2Z3385MXqh2HNEiMfaii67VuYImcudDk4hj2GyniP7IPboUnU9Txw
ZpZWn1EaIxi9ikBuiae6LK76Io54RLl3lT+5r7lYTBx5dpWjLGMVYlxZ3Gc7jCxPsozuelZoqCcH
ZihaadtW0msSjjhBw3UaC+fbiN5sRSYM+5U+uYNF8pRUNElSfOsrukfhNjN5WImqOR0KjCmGRe2a
jJeIGwEfw3ero0vDQKKC84w8bbwQPVmX6EDOhG+dtw5L9Rk0F5Mm0B414352h5DKa/xEakdNSA6C
mJhmrj9HCwmMbr4Nqmmtczpoer6sWJ5tjNk1tjLxdiAaOK+AR9eC6LyV7OJd3dcDaxMR4G7x9Yat
V89q2D0RKTqfQtRfzWb6gQ8QIXmU79KG3XoH/qG2Tk2SWs4EnjFqCj9sSpsYX2iXetq+SYEMsVUp
uNpUhVekHX/rX2ak/Ue7l4D9+mrbEtKDaS+s9gHK11XkNTdV3TSPLoSYcXDugrm5derex8Fj7ktY
8JvZvpjCvieorIiuHBOBdognETx96e+Uti4RSZUsK7n+4CPo2cH5KHAdO2xiF+hs5zqKUykL1gO3
AW0pnJLtd8N2gh1pqjhRQc9inDt1M1bYpk6/oi7Se6vKzsAnspS1G2Yg4WAL9b/brY/XOau7A8Xx
bDtJVgqEOHs7W7aKYQ70J0Zqv6tUTiyLT3c+0d61nWi9dZoWYSPDMvEIO3A1xoSuzx1QTBkUabS3
XmMeLPe8Fpi1S7JR0I3dDo1hb2czvQA9+JDHFH/px3unzjjEBORFDyl2SwpeFlvMBEdNNlbAhHIc
qZhlEP0xmSfiGxBP4lyqytnHCHdpUmKlTtkp0Od6tYJaQQpw6HOUiONQJEEEtOVzjrFqdKgGtdK8
A8dw00T2XYjFEv2Md8gq91GlI1LkjKrxOAJl1ODR+GMEQYHTnJtfH/DcZjsriHdkMJwKShcHy7Zx
q4DKqKP2PoiK46zzXe30z34HLpJICbDjXXgVhulZ5DEts4YQ3nwz9Mk+pw5Xh9ahrp1TLfQ55jqY
xVjuErZJumGLmT95YoNK10dh1py0kGnWSax/RCYqzn7Ze4TRtfKzTd+MEAgLZBZODdwENuLRDuTl
FNFZHPRGLU7qJokyVAbNuO01khF65GCjt5FAP127BWkdwZ2rmhclRL2ZzOLJzpr6uZyC4+yZRILV
QGvBO7YNaroiGe4caANNteRlXOk8V4hlwjNdlc+TxIbm4yQJmlOK9k+eZ17QhDwGgsiGzldfRM8C
U6v+lMSzGy9wbzrQ0lowcnxTf9VddOc66XNg+zuexduhG0gWTeQZa7wbKNnb4Fn66iGcFnvIMH4B
lASiZQpfZFMu697boASgNkqIWBDx/K66J4XvNTBaXC74cCXDIRkRlwoIIz7mFva28hmNIUUwMnYr
UxnQiBl5JZKENvKPurLtLVV8dsR1s/M8xnbVK7lEREDR65qT1EmuAJfX9L6CB4yo8Rnt2e1AUezU
nJR3cNMWbw1ZQQGd2rUZxkeSfa7lYmdvGESbWhmXOUWxwh9fRDNCh3s0G4XonZBolkxqC7TX5vJf
SHTHa13BvizyAmzn2D9bSbdd6Glg0MvXWs/3NUvKJCzPBYpc0suTQ4PXd6yGczGBJ4+OLvsYHo6Y
Ltr8lgVcfBjLDFcRG9rEjPxtQbt6TSN3uLezCNEpc06FiyjUHWtCTPipk6drS3pInHNUwZ1GPiwQ
PrBKCCWNQYQGeqXR8MUzRZCuGg8ka8MeWgpkE1pB5nb6142N2jIIrzqdEMkKul7DUidShr6eT6OQ
ViKPv1CiREdZaB1nEha2kcfDmirKD9uZT3JPE1i6RELRuapz1TyWMbGQad/g8uppeOscnXLIzsBW
4XPuq/aLCiJ66JZv3CGCYG0cVdU+Rru56hdzAcucYKPt/ixYxASsjoj7YeiwkKS4GKQRCAJCRpu6
rW4VvvfthFL0EubD1c+RU/Gkhe/xwy/HhyzD7gJvBXsHK4jepAGOnjG5MlmkXIQ9qhuYm8JyrkkK
oP5lVO6ZtEqom1Cf4yC9S1XU7LI6py3JQofKVEvZhmj2PXmewOY8NkLJzG2r2/CiynzQTqI5DGVF
th058Nwoa1q74YaSN/TeRl1ElilOzPiGik0Hx6kor4EIWvvJ6GIgNSUoZdTeG8dti6M/U5atXfPL
BGn31fSAkLe1ILMGbCY9Q7lPQntv40xfwtKofrbZTZP116H9IApXPA7TI3f2aa96qJDaEIchVD+K
xAOcMW8au0DnRo48zaXvaMuBJvo7BDwb07+s/f7GIpJ6Y1l9TmDObVhSxQ1m1LY5LMx+kuB1jPEh
oZFMkwjfSgFGSCUsJonRBAVV1jh1o4Un2ca1vWRwXDTNRBhRk6KDFEjj9WisBnsXV3gZGsvGAugz
l1UonylY0KoPKUWZNXAJQxI5SrbgMzyXdVN691GLtb+b2NcIjK1tWuDe8TxJb0Jf1w5VJ5qit3YX
P5UmKVDsftWB7O5TfObI6YL5ekjrB8B0N5OHEjoZz9sAbIQaoPb7cTFBIANeJKX/lO9UB9OhnZJn
XSLqMpp7Wsv0wGPE6oyyQ4GyYo6eJlFn50hxcUVYwA0M96Gtruaulicqn5jrQG52mEZ3boJrGfdz
1oTtCcHs5knac+cEmhhYMuXtXUKLFaqTODZpy6AKUXq5yewdQn8MkSZxMmUf0/yLQI6kPCM6BW/D
LQjHCYyvVl47GxYf1lq5WPiZyKcQb4Yb3rAvH05Kp7rC5NnneUcVOsJWNJl3OdLwOGA2wG9+UVb9
ixqd+w6l3Mot23w9p8QK0kwdfcw2vfkyYQ00S/FQ6BcQPQ9ZVVP1kPa2coLncBoJyIs5YtfpS41q
iVzyxyjbD2xXZZifhi7KJpLkkLYsIrtEXaCRwkNvdw8pXX4EO1i8JQVzmqL62ICXrGtJ4neTn4Mk
/pqr8jTsSkQ/c0skX6ywuA44bQQyLR21F9HY0wOuz6pA3dQkEdqmifa/ieHmhTRKoRHCukV5RneC
kljbRVfebO0jTWxIFIcYwc4wnZz0iQdm24qGo69ncZJwiyEO1+GJrIty69FJOssam01oNda3AgYc
2ltipEvl790wwOIvkbvg78XGgVIjyJMNHmZMeKPJ5jU/jfR0EreEb9DzEXtrmDgM10Mk/nksElZM
KfucYsY06OUmZWI9bOg7kIpT0cmK2A/HJVjRTE+b0riTwwg3r8xWzsxKVYJi3bizsZ3cctpAc60x
G+XrPAQCHSRJRpkMaYXlssboZs5HxAluvaugTc9wgToXvRYHnoDRvmvixwFJ0zhWp/GssdHSwHJ0
/6WMkDv00qNF7/N1cn1V9zwsh9k7Qw7AzZrOpI0O2e3sEY0U9V9+MtqRBg/rmG+D/O+MJSeO295f
dSPxm95cHpw8+4ZjVcNtDJl5XML+sNGc+5S5vbrTpOEEYtfEobEmHZhqURTyVaEscY8TiB40eu3q
7sULEzSCpo+IjvY4hdyg3Y6yAkZCZZE8yvpEca/cNiUEOIpMybnHWUHciaiHU1y55Q8EvdTaRPAY
O9njmGNnQzmIT3hm5zALTLKaOSecoWf0BbKMMGRnSQLTwIneDDqFbdEBWXCd+z7u9AGnbHrU8HN3
dtipR7/qEVek5rfJXQp+XjBe1p5XnaWNpLxizeY389GJiFBt5KA2LUrGYxlHcNv98UFUZ0hQxkeI
YJCw2qjlHuJHrEzkgSo73f38UY0UGwB152dW4NjHAVY9IxOVV6+fnXYwzv/4JzKd33+kH838IJ1x
/8drf/ydM+Zoc03KcgoO4Lz6+RvsUsZ503LJ2+nLz1cUOQlHPcRE7tGud1KkY05IUcrIag9BQLEM
KtD8FgGFb/5JCBx88+Py259/F6bWwmMBLIdWAm63BZq1lvu5bxeOo428F5rNutbpdGeP7AiA5w9I
6QVK12akDmsX7inzdHAUKTb51Ea2My689OFJk4G0oKrlyrHiOx1mNzPWIjA4gpr/sOwIqvCpkV1L
E0T+mOcKgFNSTyfzjIsOgdR0MuVLEKA7LFo3Lz+3mxQXxkDZsaIbROkGlArGANZ4EVulvMJ1pCPY
A8QcuPICSelrpaKXDPoeu+Nia2hjPy1Cu6lAq+F5A/wUyszroO/m8yiKt125iJ3jWx4a7s4ij6Et
gWB3RGWYTXc+lhU10ZWr7+Mq6TaZEdIdq/3noDpo6uq052KLtIH21YzHW+6W2yiv7oZa3OaDf2vO
kIkqXFrBED/hOEHjQZBcZLF8lqAv4ulbXlGaU9VrXgLkraBqVeV17LDLnHiLoHNpxwYXZsoCIYcA
0wA60KhjWVN7x1aIkWUEtLLWeHTs8RxmMduAYXxuE7EzEvmQeP4ZJOzm0HnqTshuJaIYT5siiQ7+
89aJyGbNEIfYDiKMAQWMpAvUVs5rnwKhJwIBxeIuMGP/dPkkXpN9o0KJKqFj96mTsN3iMUcpoyeg
wlF2Y0aLP0jUh5z1FUC/E+wPPBn6rzJifEyJBa6hcuBIYI6qaAuKKwGhR1K17YPguYkxi2fEGGyB
sEAVfuqz+ZYuVb3KPQuAjVNxHix/k3bVlxrP9cSicFP7vHMvlyycCHuHodWlaYzXmCgkIxPDgxGP
1dnPf1jvymxTRM5BekZ+LGenOquXfzwQdSc/s7H/r2O/X8b/8VJWE2yvqP33/Wt58Zy/Nv/2pzDw
f/+3P/3R+e3u7v0f/OnvSRv//WNtntvnP/1AoBPW/2ty2qabV6Ia25/vHb6Wy1/+V3/5e+D33VS9
/uufL2VXtMu7haj23maBC5K7Pw4P/586fOWzFH+KD1/+y/+OD5e/OUqYpueYSOdcU/Kr4bVp//VP
w5W/KTqrtusI37EwhhE6XpS6jfidJX5zfcdzPU+QLu6S4PVHfLhSv5nKpVbOb01PEff034oP/+c/
qjKbFtUEQeccCLmoJ23H5vU3meEtvV90uMNM353CoNrExqGg11YZN29Ox+8p8f9AgHsF27tt/vXP
5X3+6v3ln9+/Y3bucobudtLofhuYI6SdxIuU/u+9/5KJ/ubzd1OPZ8NT0bZNOusbGyD/UkQl5o3P
39794ONz2d6+vUrARLnKibZmKx+slMnWC7ENFqiJ6LQbC3LKifafH8syPzjY8vqb7wJ0RehOlekx
yZyRPKbZmGMg8aPHZB1S9wi/VK108UhHFDJWeV6xxPKok/dfWlb/mbkgW9H0rGsYNMY+bIkFYw1Z
sBHt+8QnUafSdbYH9I4NqIBffVe6nYcYYkHHff4VlqT5v7jayv/zN4gCHoizxdVgx7KtEDiOSZzt
rZAVhYBdARIc4klUPn5+NPHn4Pv/M3jVu8D7lqdf4uZyxszLitwxrmbln4SoL0yaCEtQFYUD91zp
9OARdT7Z8nx0KfZ9fnT1wXddhszbq2WkxuCCx6VW3Yz1F9hCybIhRdsfPcVk5Qj1iwN9dFLfDQue
smY2swc5Vsa8bJHFiS1tIGbTxbJ7DNLx1NLiF+N9mar+6gra764g6wEwgMqCMezUMW0fG+9L+KX2
1c5ERLhKacqz3j8WCeWPGc9xmNSbz88nU9pfHVktr785n6mYaoRjIK5RiSKipV4XEBTX+LVD1y+K
yTo08sD/xTn96OItr785mI+caxoxjm9R/0wbs1eE93mhi6Bn6neff5+PDvFuZnWsye8HNgfHdFx0
V7hzEWHDnsjQln9+BDStH5yzd7OrK3h/YCbVkV2Zyq8oLqUV9erAKWsPaVnlFDeNyGmQUlYyFhDa
HAaE/8AZaaGgOSXIzmcC4QNoAXbF8+swxYUPwruswTZSLgmRkIpjBhqV+Nuwn+Gdrd3W7MJyG05W
O34ZRR+mgCLyWcGLiFJVUXdAp4QHzi5a0J3knoaafAC2z1GQHuqFLhZtWVEChdsMTKPOWZ80RvPd
C8MiBYZnkihlUoI2R2qcJFkV5feh9CfKHZPuWIBf5UmYGQSa2D7jBPtCF3aUgICJY94et4bAMyyM
hHADikrFcFm7IDapaaHVDV4kBKbhsshVi26APXONIt4yuxpiICo22LebmVxGQbaj40eXap59eTAd
30+9dapdX53XqfklE/gNV1VXbmo0tRkywnSQ+kw1CIr6vL4vA3AbZlVR9fJacBM2m7r9GJSds6t8
heQw6erJ3IeTE+XXXJ0muJnKCFEvrxoXBfHS/cHx0LtSECpBe7hmTYRq52j9nc53xvq4nHt56GwA
U8/z6ADQRl6CApbwl6YhsGlyCCDqMdZhK6xz1LbUzbpuQ6iDgC41J0OAOKwjCYF0iJqk9TaI42mX
pEUASw5BLkY2O7Cta1PPTnAZqbaYxp0TTDa9Re6UEtqvijp/OztERCT4PzvV4K3walC7OkzD+Rg1
ys3TvUJzUbGbD4h73k6mt8RVjc5io/Nt3I8SBnxxTvFe0vul8m132RZzoetdxw3WEoJYxSypHwIS
43GHTB7RUzM7dng+d2CnqUMS+wI5pzYhVcqVm9JoPldYwKLrXIYeUnM/Hr3LSiU2FABal8GpRBmD
xTTXOruOBrMH61OoRODdogVWGF9bj3nnPDEMRRpLiPqBzGktj2y9nfKrV9F4up1w+WfXBkk1RKf4
9H7VNSHdqUTgMlvpMWsnDaRuyDB11Zj0620zT9o6rxIXnwpZTrRmEPX634IEhxsUokDi8WsgeBxZ
6qaPyNGwxqZWYOLjMixICI6TFQtXKYTwmG+VqIgwKQNjrLb0iWiM5lnl5/irBNr9je10Udyfgv0a
EMTS9RNqaw/QIaK9a2EUbzbRJJPiK2G0c7bLyZUXWwyqprNpB7ewz6bIqx8H2xsD2MK9SJ9t5GAu
eruwCW32T6aS1Y/JCnpxk9UKYgWE9d7cBh2CNeyr7VCoZ6DaojiQKp095BHe1c0wRDI4aWRLcY8N
SZ1js6LLwP4HMs5tRZ0Be2BSoZVi1wcFTBlpxWgOHOYPgzVwczA8cjo2BiwEc9fRmyVphwTAcNsN
cVVviarGKmxhVNerfGIqWjtBmNkUQFsJEiL2EVGG3gS4rm3iKnyN3ZmsXVZOeMJoqqNWtfoO+lwP
A7Y8KXTeO49EI5WNf1L1fSCpllZuBO7wLCCtBLmJjd7J9vb+UNBkw8GNbgmxqh1E/kFn2WAW56XG
qZ1e5cAxB0RWdBXSgyMdVJpGVbc+nEWCXPqRNlHp5Qp/LwsTqumHxo0n2a8ak+tT09YnzRRmRdHW
Ew20sejpUltT2NA07y3qJSG2+xFB5xYeR11cjzUJhGQXaGcJqTCmIkbv6PlAnm6REtgOEWb4sZ6a
FHzynRdTgQDVGdLyx6jq2gUueT2WeNsHjfKN0zJXY8x1S6nrmElXGQTuCWL91m1LU3DYWLYfjWfs
WV3UNikaDWgY2A+YFlaBR4oLugd37ClflqREZPbeq6RoEUPlI9p8GwLk84RMXu7wYccwNASUlGI/
2K2NhDcr4mkb9Db94MEs3fqlrd0I7JLnGMn9EBFqfFHOuAXPjbhT5i5Hwelf5MKiTuLVDl03AE0R
rM7CSTwERjRtqHbmdLa3s2ZEbGnqpUvWVDWra5eElX5L7mqIBdarC7XNog5WaEVOINEltausrQkH
KDppbaupDnZq5uSHlB4pgiW2ivkSsllQbfzRryFqlhKqKQ0UXwWnGKrt4oZ50rC/Yru2hx3GuiLY
h1KOE/wZAseeayPgaYElMLfOtOrymNyveYrxA/Q4rDwMxsOsljpJhdOZ5NTpG81WsweGNY7OpVmD
RNqgKyncs0Y2id55sRa4BqtMjOcjsQvWA9Bn6t+l4aQ4MiPgHbtaicm5EgHd9VthjDXYv64Y6CeH
lh9ScYx1ZpjnqVOPQKzQoep9lcXtcC1NAyzt2JpletrH7qTxHaTBREgAesY9PACvvcGIM4RXmLr7
lnAnBy1YABcsL72ZTUtAfNxqRold7itDQxGADNnF5SWQAwIU/AAFy/XoY1GxCYZRMsGwyPt4ELfI
oR6HbyLNHOMUDJjIz0vkB1+J8M5AyxGqhCOMhqgckJyWful997h7IENRzA2m/exGVnOuSQeEwdlS
CRu2kIlyM1ulTYacjrm1BwXlitxCKa2n5sSqfbj7PCHDhdWo7OlOBJV01aYM0QmEALNMFZ821HN6
+OghYo7bMirjZjHGRsloQUjPwtI6ULiaBhfMF8sBuk+9X+DVzC3UF9kNTx0nZ8KLFQYG6uSdbMMr
xVqjL/ZVX/btjomMcCSVO7omLNiQE047ywEWtRExJjiWMUBRo+QLKyozyPYC8rp1H0Gt9zr88joT
TymS4OKe9uOoDtFUjvVhdJgarv1MV5FaJaiWqA96bdB03VkoCmW+hDFIUOjcGKu6TZrNmiUWlk6j
b3Z07wCwrN2i8YHduFZtQc3Lp8Q/ejj9l6Z8GGChQsupS/wkeLvmxezN0pBUvHsELK5DlJovUmwm
DisDtF+lBDp3l0Q4Er8rlicWvGK0dOZzQo9KtnQxFkXTxjMMVFgEh7idOusr0QTonoLIwpNaOOQC
56eUlOeSTAK/jvwaYU06o/cKx8ZxgWVJAoSQmNZRQKe7JHMXB3HKdGk9F/aip6fIHTXU/tC61pxk
UeWLVqrwZpI4YaH6RvhtTIVFDlff4Nt7wWi7KLvsYihjDCeew1FYRUQwEzzILTLf1K2CSLcBNixw
VpKjKUKqrya8VieybRseRtcMBtlixAK1iJK5NOZA8XjwOWHVpAx5n6UEORBOBS8oRkuU1wDK3Nau
2xeSygfqwk5U+nPM7J2SUbtiodVPp2pujGxcyxbMPgZXGeSzvdISF/GjnFTr3XukwvFIFFpZ7OmI
fnXzH7Nte+hVzXKDjqe3xcaajMa8ZlT4JMXUPKn6L7bTNmOzzgW1Lj5HpT36Z4LFKBgcfyoEmOMZ
TdEDtJPc+GaG2CdfwGz6OVJSg34WRn5V5cEzHEwXCkuI6W7pV2YuSIWVQCXkA3PTqkKgMZkqqxeS
sRVVADB8RaZB6M/AXwCFFLORrduR+5A1VtjH8WVXkwLOugUPwLBqxzBHiAc3G+8ZbWcHpYsBA4At
a1A1zvglnxhEVyMdPTxkOg8b8SRnwzXuE/ZStOpbVbYBRjQ/qf1NpkaoNewwLJNEdozDoj0iCi5r
Stkm3hpS+NJ6om48xvO9AzGA2kzj2EPE0KOwD7CxhWTTnJLgE1hfighvEcOErhzoPD/ExyMHpyLH
YoqZDlkrU5J7hCGhZbZqfNhopL/qzAxYIC/wo8bA4zE4ueyOsd83Ys9To3f6fcz+YIkMBgoh72AA
tkCA1aBD78pv+wCWmAtpM/3aGeC3qZXEiSC0o4Hy4T7mk/bb65idcKI23IqmrehDNGJ8cVnmW6jz
gukMI7hvf9GJZTBCcbqWd3FjmAO+dLs09Es6tGgPGFcDijaptR6R4wcOaBo4qIU0XrGEJMUtEfOt
e90Uk1+dN3WYZ9+91oSUfMTC4JLbwLMCxFReuOHimJpRUont5PWSvj5Lv7m/q+cUVgzclVmOF9wm
hvregUx29bpOWC1z0WtN6kRWdaDrLvN5sANoT8LXzTmTpDF+R1ShaVVRijXLqxQ3KCgjVgqVSW8K
TmVzOoZNPdTbKTHjgGr+SPMlz9YympEKfu2m1hbGSYkDVfzNssdS23pTiZgxiDl9ZM7Hvn4K7dNZ
TBtcZkuv+PMiwQcFWPWugkkLTxgOIvej2XDPsLhBvBr86s0/qNnY7wpwZDPgB+j48Eokh3SUB8J3
mAQJwLYTusZ/6xvY7wptBOzGRe+TH1qG2cEN2kdY28e/99bvak5QhnCBNmo+Qlw5K7MWvWT6i0/9
0al5V2GKAe7w2KL8M9injMYV9y27m2sc6+d/77O/qy8NE5DUCTz8MWFCkTnebaf7xVt/UHG035WV
oOXyLJR6aQpcjrgp7f66rq4zmmrehMW6+cXQ/7DY+G7sQxJG6mbW89HpJuwc1SpB1zGZTzRBT6e0
WVeLqYP4agPqcfCLCucHZTn73f3QzAbY85ZjNu3zmH1NzGKTDb8YTh9d8/eVWpCxTIOcN1i5xfQd
F/JYn+Xul88v+AfvLt+VZoMmSXwn4ZOrng72vCNtcwfSGtxI/osL8sFcQUfpT3PRIDLQr6DHjjZq
dzhadv/3+gLy3S3MFjoqTBywR9+1QdWezPJMjQse6jBb6At/1Qz66Awtr7+ZSy3CidGG9/MxDx2W
NSiw2f3aazP9e/eFfHdPW/gFvRAWLOPVerBIh/Roy2wM/yyZLow2Z5v/qzr8B3egfHdztzgEojni
WicUgxok+bE+EitDCWMFkk6g1v98TC0X4C8aNvLdne5lLem0eYfFeIBfAjsddO1c8LglNuerHOgp
fX4c8UGlWr671W0bEHKL0vSg8wKpPwUHE51NQQwci5MLICi4l9z15J33v7hbPrjPl4br27GAhCwh
JtSrD0kKrD3SMwvxsox2IhuiX9wuHx3i3e0eGzSggDANx3kozZO5ZS2FRAT1Q5WM28/P2weHsN7d
8zRlh6EtE8zS7cKQH8gtpT7G9vXi8/cXH9zy1rtbPvWWZkEHJEW7M1XYfkhaCJu+Gh8T3Vm3YPi7
+UAo2Vr4gEEzK19bYnAP1ihxPBRmcxmEgcUmQOlftUE/+srv5oqJFbMsNLF3jmV42N7tck/wV3Va
tCHFzs+/9kfHeDdR0EDVRJ0UuOoGvWU3TALNongr/+ZVWw77Zh6qmnGmJojybxT5w4A9wGvLS8ft
Hj7/9B9ds3eTQ52xM8VJbx6pwhhg/knjpYDW/+LcfDCJWu+mhAgj5hhURk9aK0CoAGhISkIXSE3n
ZfDwIH/+HT46yrv5oPJcDEolcXZ2OCAO7+cexczkbrwMpnDuD8Hu8+N8dK7eTQMJ48cOLNUfMyle
up6Citnkxi+u8wez58+23JvrPCahw57M6I428L8J+0orSa3NDj0JH9L6Va/y5+PlLyZp8W4SsMPa
dZpkao7ginp91TVsrItN5EzOtBkjekqslFzwyfaqjgfbPZ0JYke6nHtSReOqE/AMrvRAkFu2pkEu
RLJLRkRi6SFBXVekpxiXi8Q5z8iJALdlBWHarKKpwL2Jb7Ux93ZREAmjSlwVG3DD+WyR+IskXxyD
aB5CoN255aQ/yjkOhyfKmhH6AqwUJSrMEZ1Y1eFvqQTRk+uWYg3eV980K/yCLtIJUiutsrkqHK9N
gl+MrY8mtZ+vv7kuE2XjRGkzOrJ3uK+I72Tb+71LrdPMvJDWcCXhXMApCy9tkjLpp1DLyNwDjqHn
zwed/OBpJ97NqpaHkszXdnjMU0hnbSI9HLlUJqgOku5sYCLIAP9M+UBJSd7AyD0SAoIBIT7r6wgB
OXrj1hyvKJI95MtdSET7BTDhDdXBrTV1X3WUnNVmCbSEpwGLAviu1tcwGliQ0C4g6GfTkeP1ixWz
WO78vxp/72fkEmeiwxxwzDROuZlGGZWNeq9CKCG4us+aDG+NzKluQQk8lBi5o7rBKWpg/ibV5PNz
+sG9JpaJ5M01zTMRC89soiNyZAdwh3NqmIu5ETij9Eu0zfP+8wN9+HXfzd52r2YnTvi61SJFruPm
ArXWY6kBBUzAQX1HH+dG0RANL5FNbymPnhcw5qk1/WJa+Wix9POTvfmuuKnzauwVnwAHEMWQg1Gj
nw2MQz3TZuzgFhDshiP+BwzZ25/f+v+Nru//Q9mepGTJUPlYuXfb/uP8GZrQn8R+v/+v38V7jvWb
75qudG3lWq6SPg+R38V7jvxNKCrHvm9K5di24p75XbwnvN+EpQRATenY3LE+46jBV4muj1+ZysL3
oWhzSoks8L8j3VvG4x+3pVKeo1zPZhZHbIr1znw3XoWpgHTV4KRaSaYcNW6Cblayu3xzVq7+4/3e
Cvh+bi//02HQL1oSqaInvXdPIdijeAiEKTeidTcDobbpfE0Fd0chcW3OFKydbEeTcYVXdu/FTPlR
h7L/MLfHmgcPqQx7FnVr2d1GI+O3OJaYbJMzh4TtlOAMNMfIOdauCrcOXagKeMZUX0c9u5/Z3oZC
Hyxp7NwRLLhPIGBNLgDaf5Ng98+/5l+cTLSWpuXxuDTd/1DavLn1iNpLx2my5MajOTxI9Nb0ocbX
zw9i/dzwvjuZnlBoQZFcWpZrvbtmoaBvYcYgaASs7E3for+ZzX5fabM/pOgD4mqlCcjdRr14qMkI
xVZxifkJvg1EHh3cdBPeyvDeAyRL52B0XrvyR+LdD4vkrycXAldw1Fuc9cca7kDV09+Nd1apdrSG
t/4g15Umfq/9Ntd3xI0AwOhWsf1tHq5bx951vjyOnN2h05vWsle59tZel5EbLVYKVz4N302zUNZT
kjuJ82kC68I0h81iIs+rl77HP2XPa2fqoNmdW4tLCMb01GGPMG9NyryCbDEMf/iGYGyAYCwxlAZa
7PP0SF4tq4S1A2UcecvajukvTvhuMtoNPmWu7tBYCobzdY3QceoXsmVzxB8NWyHbFpEP2g3fh/kq
dIRRnVwcmZ3MCPgdo6UUsA0WcXdlbbD9D3gvAKCsAPWkkAcbd1ylICiKCDpddz+DtjQBEjX+a4N+
kL3QOrPkLglDTOgE0ZYsl1Bi1sZ27s/t+dUhwiVGBJAl7TWRDqeqzbeCDKNmSy7B1u+D48CHLYSJ
RSTctFybPgIDRXSk7BZ38U+54nZM6Hzb7Z4m927ws11BoFBpvaYIa5ayfWB8m3uPLNiZzIZm24M1
IBnGYHUhEhJW82L7v9g7s93IkWzL/kqh35ngPDz0izsHH+UaXKHhhZAUIc7zzK/vxchKpMIjKoRC
33uBajRQWRnITMnppNHs2LG919anL+Yr8iC7WFrY9UaJqcFyyPimuM3Udq2P1TFEqE/IqFE/Gzxg
DgztvFGcmW0WeIOwIW2LF1wGiJRz1KXTQTGD/RzlEINvlVFyNRq78YwDWRhu/XDa9yjJUp2DAFi9
OrbdrHuLGCgFtHUdrxW400RidJkPSXejSRAp+XiAYwNfcYajKqm1q/EpqDp2mLcBQdxrY4JbBupW
nT/mhXqIC93lmHUtzNJJUSDFK+SeT0TA5bNjRZBHCkyDseDEBFZHoMRyj9uxHZfoaOvIQQYMDzKx
zMCETRc99zJQTXMkEoew0X3nC5/1UqQfS5TvE7IpGYiymf9lSzcu9xwIdSILXhbuCsq16E4E35+5
COoYgeqqwdw9xo9RgKSn7e1WIO6J9LICcp11jgcnJPv999PNMjP/NNl8uJ6LvVZfRdEo58zcEA/H
wVwPxXtmweYASZtZXmkBUuk+meF+OY2aqqUpsijqqnixRZ2zmop/IEXB4qSuIZKZBaIw2j+/2P9M
sfKfaEJAgvnh0S8mh3+aFxabxf/+X3cviO//saKcCb+l37Lpo3/h+4/+XdBgGlhGpiLzbnEK93dB
I/+B3QAkCyu9JBqqzGD5q6Ax/rCogCzTNBRLlBSdcf9XQWPwU6LOv6OiUXX936pnfux5/vn6gGvQ
RNWUoWxcbp5AiRLwHuLiJXHxyt/mm+KQ2OEnLVwKk1+8FRYUFRHJ2vKaXmwoODVUCAyXwARP1Cov
BJ5ioqduyenjmnbon7qJYNFVAHjMXzepjSlZl7yeWBrE7OgabvonQI1sgTiz3suvcHnHJ1I3LUyf
8do/Em2BI8t8Zy9NlkkarlSULvOaLMFr4T46txkGpZV5MjKvitiMcjK9yu9IsOxPJC2SOt0c5pcg
c5X37FD7tuyUT+WDSEWFn61ag+XkD+FLdSNeV+ryZ6xKxrPf7gKEt3fRTRWsps4WC8DCNp4gq1wT
lSEz7zWb9r3T1+mX9BlGHgfz8AEQZCboKkQ7tRxibqOHD2PwF5Xj9wd2Of+Q6YT9T+NxKurFZCDo
xGzP9cydczsiilUn2RGVbcb25AL08ET+LtvxzoDT9aCU/14T4J/D6cOnX5Ra5NiQFagosq2h9FkR
LQRQcU0Clg3QfwUIyk2PzIT/l1/5YnBpsL0AkMOgxpKWfxWLNajG/hVBXNusVTw0K+0GHWh2mLbj
kR6Nrx6r4pOzFn2Z1n+87bzCkiYZEm+rqsoXyxA25dFXG7jy/rNKtZ6uVBIe1/md7o1n4ap7Bqt8
o3vwj7bNt/YrMS1fQE6rW20HpV78WrE8i+sWFcGNAeTZrT3rCQq3K7j5MXYkx3D8p/xVvVZuBM/Y
KfeBHbjWtfbVfFauszvrpG3p8Y8nFjuiNJBKF/Ynt/izr7f8+w+VOvKpqBiXrxd9mXYUuCD5EE48
phvrm7ppXlnxP/lA1u9P7ugypXz4SJSSAlqMQbbzN/Ulu9LO/VcKOTI0VAuKg02sdg0qjd4f08Mx
uJOPzABWcD2l26C/La+nY/KiPdWA6m9DjHmrIfVarPzUQMTGZe+tv0thnkkrOQH0TJzmXiSOXbWF
nggzFwhOHm1QiIBK63p3umnfdMLtEMDALuQVOlexO/QuCTTxfcnvo0TM3PEMR/ARvwYWSA0DkLmP
wytxchb5qAqeequwbxthLEOW9AboxG8TAbTmV6k9Wwo6DLvfGoJNRzbVbtVM8lrjnkhR/SDkrtZv
Mpo9FMuli+MGAi7XYt5CPie0lR2AcWoJGI+3PqZWzYZhDhd4nSvHTDxMtTffFS/Z60ieGyFCnQ3M
zLhu3ges6TfTK+EQ0YlSsIJquYL4mh+m12lHWFyziEoQOQG7XddozZuNfOs/Syhs0C1Oq+oKsRhK
ovzUWlsdZWsKqGTN4ZaJz7bxThZgkHY7yreIe5jus5fg1cIbPjtgDtuH8tqn/UxrCUiActOam0k8
pomwKawr3NmK/NUALyqlrgBkfzDvCmUnU3eytUVCqOurrnqr52sK2/RR7SFd2SSgB81tASg12NRc
sCLvG3NlvJPxoD+o5Be+dK9YiMXKk66lx+K16F3WEDMESr0BoAQrgzRWNXHaejcOJEtEd13qJeBO
2YmQVVVhuiBGDiQ2ulmb3y83rmTchs2xBzofXCWKGzZ3iAZzBIX9is0X8VLg0KGDxNJXyJ6l7JAw
youj1R6ZUvpTAS8BRGhHOoeXvuDgwPbGnn8t62+W6OExkDyEo6mxCiU6YStS4qlCbrQJm/261mxo
H6jBiG0uBDdmEhl3+XTozENH0CQ4ZO0raJj6bDVHs3XjFNbXo9JfwVbtniL8wDik18lBDRhs10qy
Y4ETBqckaZhIo4wktK0heYSMLnFPZOKERBxbthGd6vhEsqxV7girlO8R9rT1kVw8g+DhZ+vVQhdt
8NrYpA7OTxLSMQYqCSSkGa90zdZjr5acAVIW/At2o/cwVLLA6/wdCXCSB2kJCa6MfR/4Y7RusD2w
XZI8A0ytsS6CfZC4YraW6hVbWq4IpDmrLXQc0kHC2hvkfafZNbrCzsOAUxArCYBWdwlOnPp7rgg0
akkMCnTx2YHHkLWnfraVBsyRS4AfiRUAbkppJb5PgPYR1MAy4mcc65soO8Zok20kKF7R2oPg1hMp
Kw0Er5UOaLny2EyE0ZrCIkkcYnTQotZfS/TPzbolVLN3gsXwb9OamSoQyV6rkY+9gctWprskBF4c
vFCXaL5DxKSeuSQDrL7PPXvZR0f7WGm4IG1c7YtU3KjfZhTn6Y5E67h7k6XrvPrSKOR6bed5E1br
+D04+Ci/YMOgY3Tqeo/ESSscBO2Q1Ttlle7JZdb0ndkft6oJrW81vCR8GUhcEyk8K6vYMD4HJHLV
K+GcloVrfK2J2/mWdz38gvh2UL4cZt31J1dtHidjaxAR2WxSEtRMxyheutlOTuWuOaDHRzYBHT+z
Y5hc3UvMuKYXDwlsm27lXbBpgjU+JlVaxS8xWUbY4IB9+/smv9WNQzp8E4VNMKLA97L8tR2uUWDU
7aNIQkXmkCRqlXZs7IJsS8JylFzr8lWd78ddKQFIs0FeWJVHAAWQVbbZD7lwjkE50etoXLCnxZfk
YSFrPsNFZqojhmMo1sm4AbMojltWi/FhiB1z9GQcN5kt9bZAyJh5l5MtFq9IERTVB7oZ4onAbaKk
CWO15r0MJza9jgWP3Fid9RgvhtK7vL/EIOFc7w16NhtcVyS7W929f4hPY3PLc+JwAkNLusmu53dK
ABQValPRDntLxH2iXOGNGlQ7em5fIcvhVlAeAiZwIgYsV6QbgpH4zqKrA+RQdPP7/Ll4Cl76I4BS
nRMoii326uEDD49SjNRVlVtKMKuwZuVEaF/mbiqCvuE81u5Nd2KKJHEKG5TqwUjJT/FJOug75RQ9
zHcD8YsKEJGV9gbqiIi6I9FpzS25kj1LyTf8RumbIhLnsnwUOBZe5uqYbFCHQODUUyKuVzzEF4vS
fGu90tiQ87VGHL1k075hFBAHByqc+8s/pFeSAJYkKJkyOj4whspbzB98JU7XHNU1EG+CYT8pAo6c
lWFs5Rs2vOW38husAv8GBFkE8ogeADlTpHXyRVMnK5dSQlozvyPRbCGet9FR7R7F+SqqaZEcyFQ0
kmNierSz6mduapk5hriusCuGzGJrliS8zhDxEzoolps9mA/5e8+sQK7NskRS8Qr74aF2qUNJ6LKG
Ne/yMhAo10ilhUs28t3gyMPCd1inTZO0ThhjVB+o1QgY346QUWu6NPCrThH1IR0ayc3fpNiZWHPk
jalsC+ucM9PtTBJrVmDf2euDbSIw0iTCjqihb0VCZKBtfJEY+LILZ7mU99Rnhl2+GWf+6/DbfF08
GfraYNEoaAut66vhXEHIZcw5Mfgb1P+lEz9jl0m/CXs6KQi77f20o4fGSoixIH1UqGDENeft8Va+
Kh8LiZQXJlh7Ng58tw2x3Ar3lhj4EqTETWK6aXCndRvy2oVgMxe3JhAbshzkteRwk01hzfKH1lYT
1vIphgf0xeJ5P2baFnNqxdQNWNzotwHE1sQhBMZGjWenL6Gj9tfjW9xrtFlW0MbM6mb2KmFnEvJx
V8HQxepEm5AS72UK3iXxGrKkQSjZgNvkWAQ7CQwNg104NONen91JJy3mTqTcLLdSfD2UOyUmMGlH
npAmwPCB7uJCpzNwFTLVT8i8V4w08V15a270XYti15bGHbTkzLcrcoxKGmwb8bE4CTfFuWDyme3q
xPCLDtauv9fOmbSetpR8DzQhH0HJaSQvnGpeVVDNtdeOm2AmwHZbKS9GsCuFzRzty+P0QN+fIC7/
jUQy4xDeWLsYFMopfayQ8r8QW8MLd/b30968wlB8FGgBf8EwsI5v1Y1+z8avvFJeKlpSa/nIIs+X
wzsldlcz5CHkk4arUeVUQMFWGTS9VXxkhjSeihf5KnjMuWqOrbszh3XThuQN/8W/B5SkPVH47Zu9
pDh9ayt3eraaP9tcfpfH/G6PdbG1lWJMd8mS3TXbxYt/tNz+Ltnjq3nI3fKUHTWHiYNxUG3zXXBd
2L6je/6V6fpX+TftethEr5/tUX61Q5FlUVVovkmSerEpStLOhyRGvQU8b9s/BN/I9nII7gKOtf/9
R31XbP301WVNpekjI8z/fvb9cTMUxXrWpmxxrYcqeYugxlo3BJfo2gODmymTrMAht5Vs3d13T+RU
0qQAyosIWSQQiY516Wrdiby9ruB4fl8DX3GULwkmqv5c0HD5TBN44ZFe+gBshz9c78V2GGNQgaGB
fk8G+ofCwrDVewlrRY+fBvj2qnwZb7Xn/NZ8wIkGoI6uzM0k7NXPtNIXqoSfL+TiGRXCVI/yyDPi
QsIztNZ5I3mJl9y0ex+g4sp0CRVtPnlc38/Hf/e4LvauaVKNpB6zd6W5xa4oCo8+JFYXSwNZV9G1
+krWCOuLlDiAVJ+mz27/p8Pl4k2ZomD2K5k2TEYyGRr0lf5SXiuv/Vl1zINZuMQMhK/akS0EqcUy
peGqfTE3eu8ytWSv6h6OH8um9shK8Upl/SBtfz+ev2vVf7pBpIpwKqsDUbQu1Hym2JVaKvIq59fD
bX0yWcNf47v5nB+0x+oqdClARad1cVc4med7zTG4V0+1Yzn+SXLqzWQb29TrOfQJrhf5zztSZvZG
1i50hE269h+EbaranF0Ke3FfffJ0reXu/XTxBm0eKC4yzI+Lu6sC/lC1Uebu+o7sY9xyFHy/sHE5
XlpZRKJ9EcQvyeQAvcPZ2567d15Y80gIPFb+6AXjRKYvW+1KO8fZWrA8flzpwNk5CiW/7pRYISxX
ZR5lkmUXxN7WAoe40pzqmL7RyiOxkVcbmKrMDpllCHystRrpQlrLNhL2LP1/eRlgQKVwgR+LRzqV
4/0M2wjzHPvTaxz8/pu4nB/BO92Uhu2fmRLEfkeKzmScZI4wr8p9eJvQrMDOi7iEEOvK7R6mHVXV
cjDV35A4/PtR8V3y/NONXU67JVriknHZJU7nKgQuzWvT7RryEL8uB5E5DWKXmoOj0MrkFa4yGzIX
zG2ZOkRhldngnRMTTxHskYA8YMevUCF19kTH7J4SVDOwC3pjvDXrrRh4eHsMccP2uRPs8v731/9d
G/bz9RuKDClIpmm/nA19mKU5+5E7y+e1M48ETx/DJ5KZhyv1PJ38k3iQ99Ep3tROu5vs6I7Gxief
/sthyXHBPz9dvXinoLUPYdLzTgG/HfftdU+vimY4/YL3fF7D44KESDklQkr7cyX8rz0aeogIxfr2
NXr5D+BPITz5cPP/xdGPA0T3BU9m8/Hk5/tP/n3ywxmOaSBn0VCkKAtK528pC7ObZVgywfcXUhbj
D03WVYXxI4ocy5gsHn+f/ACN0oBaacgZyMKR/h0py686rKqFwQzhjK4p+nfdxIfhKnHgnckTWFgx
Nq7UQWcrotyEXQ6KxNxiCFe7W1kgqbzvHgCX7+agu5vVlBCPYlOD/ZcD+jEp8hSCR6KbXiZJgIBJ
nQjKoNrK9eS07HE6X+XMhUZfHp1Lubvt6n6d+4SpizMJZeMB7+0zKHPXNNKzFOw7FAkYxDwdszcG
gG/gGJyIP1tpfztnhmuVkY02Gtoe57oWPVcgb9hL180A86LqkPs1btILd7mfHgIzQqDQ0MUC2ADw
slYKr1OCvSKUj3PbH0W93RFN7Pqq5GI7Zp853+dz/B4XzS4f9PtAV6/6GRRONJ8WUCSxu3Ha7wS9
8VQDrJw8/Kn6+R96jf4Tj1iZqn73nrHNf3l7KX58v/iJv94v8w+dw1FLWrJZLUte5uO/3i/rD5IW
dFkSLUzif5+qyn8oliIqKMwWHZm0GJL+erckdGesOhaHNwavBVLsv/h2/zx2A43HPYZ394tjONla
5vqPa4Guc8wl4v8WuQxV5JT2h7UgH/Uxxn9NxR62jykpgaE+3wqhwIHC5EQtfLbYJ7mFpkqQG2eF
s2Dc7x5pXsf4yZgiry7bR3kwo/UERdmI1eh2hGavEBHdzQ3HIIp+GMl1Xw9U8SE9RGxv9VE3sAcA
S8GcnJIO0QKWn5KJ1CJ16HGRkw4YEB+7iicB4KFO6ripX4+meYbsctXqy38zJl/lZng2Dbvp3bQT
34v6gWLnyxgDvlky72upJASCd9RpH3qw9BKdsYg8pE2kchZrEZc2+vdpjc6cXcxIAEJH1VHP+2ym
nZr5oxeNNZ07ic1xN5NEHxZ3KG6sNYQeOMSSDoQc/q4bjbtOLDdx149XYxmCGDZ6KJZ544CabN2o
AeuK7qP06GXmUQqepfc5naJP0jwFIXcyS0iRr4SMzTQdDJIqK9fXABR0FpolVWkgBuQT1Ot9oY29
B5eITqgFg7Ya4nctCrfC2DbIfwWo8gAwaG2Xz6UQ3wUtx8atQVbaCAtiXwTyWZNfaulYt3W/1S21
d5uisKc01jE7q2zR++EZ7guYELjsUk444jxzn6nrmpjzilkIaYGF4hc9Vm6yehBXxljD8qRyUWe6
pXp+1UApd5WBIw5B1Y4ZiWLI/7ojXv8vjZyobqvx0MfUA9h0KnVivv34a2WoG0i1d2Xv70CAhHgJ
OZEol1EnmzstFXAd55zkxdpzkaQHheAWPMNEPWruEbkapHHY1Zya+yOn6eFeIFdvbco3gpof0t6n
P69J17WYajSEGhyEkeHgOEYolBbX3UAkunwm0TBdaSo9obGlzxNoBQzW4GBG+btlcYghIGukF9FC
xjMk+crv0RrJrb8BbfMsUudL1svAg2dbWzOU1A6Y9EjmgvGG9Hlf9vVj1Ygc0QEU4mUgXqJFX8X/
6QDau9eYAAZMVaxRIUoARvqXoiYbSETzE3aP2NLPcQ78PJe1K1z1r7PakBiaGuRkl+NOKrINs4cr
ReIX6PnHqTHYFwEabVGbNSgTlMQ8E3ZL7BU6tx4Cfz0kXw0BHAMBzNxqAyAILpp32FBbUpMOcFDs
fD4ikAK1LmWHqJhvrHFEAxFEZ2yM9bZro+fIl0fSZuadxeoL8710tLYyPeyToh2NwgvpbWs9Ssgg
tXhl6objhTjYk0fzPKvKTWSGd1MkE/MXKUtoG6Emdk8XeTS+CdCUKgnhxVjKbwUZrL4MVH1QD1SL
N32nreYY+Vnuu1NiPGqqtTG70Cnwr5PNK9qZptPzYjQX1UxjtCLD2Ry28LUeY6G6IwOiXJPYcBe1
GUEO5G6pS635MKXkLn6Y+n8xpV4ItEGiM6OqEp4JlT8CF1iUYB/KFaVX1SFrc4DzRHqJUrCbJzOx
8zj4hgsCELt/bqTkkJeFo/kUwN8//f+vzW//isGKUPbDA/qpBl4V+UtUf/txbeYn/l6bWUrZ36vG
IuIWF8HEX2uz+YcqixTFhihDYUIx8cP6LMlwyElMRha89DX+Wp7lP0R5efqqwvOHAfRvrc6X2oJl
KJk6zCYukdr80pc8jnJXjbMi2UUrf9H19usk9Dt5xpbDxJES0pdYtEUyLeOIDc75Eu0t9XeZzOlz
2qBcEiycJj4HtGVakzYy37alyIkE5wazyaT44b7+auBrPzpbvo989gMWN0bkqtFR/TjyuwFuGYw3
CVB5svHriMa/hMi36y0WvDBC+fBgYUyDhz0fCtQ+vpbCsVKIIQ2kQiVDA6Rqwnl4q+H89LXJM336
B6VI7F1I7F0NVwZ/jLoe1VIg9Sw+VfJRHFkjTJ/OmZ77FdaPdlUVZu1SIVvom8oZGVPy0hB9lIaj
B+AIwL65yQ3lmdhZOo5d81ClW0uav1RC15PJZQLaAiHlCuAjBos9fgJCI+2+ySRv0klHmg4e+jYk
43nFmEKmq0xwcjR0s7SnmkF+CC3lPA/A7YIiuQ4KzDiSbGyShS5eQwW1p7B2R6FCC4Plxw9Hg8QW
EiyU1k0TJBlLedEWrZf1IoFzYLvrQr3LRA5Ny5CJl8QWdaoP85hFNjsOEPQLEqWaw3ddJHJEEt8E
ubxWu5gyoHOGStgMOskJXYb8Nh2JeodIaInzG6mf37IMKFc2YKinmT/WbPXh8elsRuIBsn0keE1i
Ut485UD8QHk9T6Z1h6PtptTINoLv3w/iOaKkdMqmeZMjMWI5pLcxx/WhrPvN4AfEmihvolbckU7N
+UkSfEuy1DHrTlqHIscHmSChLUm2k0h2TE+eWT+Ft/1s3KPO6pBtvKc5C7IMmNsdyX8VOmUtNAmh
0Wp6FZa9bTX4U8ew70FUEcvJCVM6kOebGBzt9Wa5ZBQOwfq/YYr9f4lyjWD5w0zw0wx7f/ePLxHx
BPk/tk36kn9tfphrl5/9a65V/6CHQD+AbgE+F3TNf8+1cKvN5dgAPaAiLxrpv+dapmFaVMuGxzTp
ASzdqr8mW+MPHTWqSLqzCgdbY/K+2Pv8bi/0U1+K0wC2YXg8UL9yNRfrtsCJxhDksm9bSe/K0eRN
pu98uDG/mCKXX/Fxs2VefMTFZouZXrKUgY8YQ/VoYjwnhiJiLlssMlE4fNIA/kkz+/3TFhsSt8aS
L7V+rdAnQSuiF6snfZ3np0LNDgXhHQmilSI+C0W3/f3X+1nUySeyxYVLvsiE4XX+uABYWlFXpF2D
5er7/RKLmO4Lk7wcHA5kppAYm6wjpd8XE0a1MNlF2XTVTupmCpTNcrOnnkNewg1EQb/7/ZX96lbQ
qBVxA2p0kSw25x9rMilWpbQgo9UuQuG2VNIN04KDBQG5Ds+6Nu+DdPzMPc9A/+lhf/zMy/Y7+To6
Dhif+907s4aaKeV8VIOybZf57JUtkfJ5R6xAvBY4XNdG6/D7L/2rAf3xAninPn7p1kx0ra740mUa
r2Mx3IVqsvn9R1z4ITm34onrHPbx6qAQp5Hx42fExkTIdNDyxH2yc8X8OcftKfBZSXxl9dMWkN2x
17s9EXIk3hfXsK1mtFKfXMXyTS7fKyijEo4VWcd0d/Hq1qrWyUmCJFrvn8G92di1EDJlUNbSTZJb
h7Jio8zqFiwp5RYDoLO76UuVkfXUtJ954i6LtuWWGKrO8QAbQqrHZVx8qP/hCpoBfivfVoY9LUSy
DLONxcqUEDwpkFhYV8MKv89KEs37vOSMmFMXEUEcEbc7y8ArV42kHo5XphwhEEht4IROjrgjYAsZ
887ixT90ZbtP2KZN/eyqxM2XA+fgkdN3k/3Jrf3VIOJVNhdPwLKnuXjAVV3mOslFvk3Kts3svW6b
eE0cCFnwCOMq7Gmo3BI0DWCjHdrMR5m3a7KeoP3+ue7+y17VMnlcPmRzsRggzF/8BBfnBplv8AIP
uW8bFeqnyY2GCQpadl0WPbj1jAi5yA0/Gd/fz8Z//lA8B4QxSCxDFyMLYrBEflbMSyyeOdu2KQ+d
eYh2FRvtah5c2kVOEj5KVbyGlLaLe3VXYQcTE+GwzGhxETrWJBzgfh9wxdlRF7jLy7+44oRotkcj
uNGTwfGtUzFf1R1tNEW/U6bJE6fRM+PAFQrEy2V1KgPkmOCiBoa1XCGgIQJSmynLxPOkfYbZ+MV0
aYimsgjFVSxLlx13qOAG7RY4dzICxY4A0Bgtvm8iD+XssFR3Qvv8+2GmmL96hbGLiIjy2W+JlxPJ
HJpmIrSGZesQwSUVIZW1m9MMKdGzPPb7NAOwN1/rjW+nPkmTGjlq5EsHkwBUqaMN120hY7oTbYs2
eYGG4FhZvIsVlfDc6GlpYqSqj5ipXQ+EI/EmkVC+LuG6qz6ZqpV1MKSeLPrBMeqM3QE9xVphkYBF
NMe3E2a/vi7QMAkor7olcRsdFcIwI92Mcu+QFW+DQvZgiK+WAbI8YTGK1w0WPdK0kVShDoa6CJAR
iC+mhmZwxkrb1IvFE1y5KWxCa7hSQuFKX9EbKapTHwxXojlu9KfgXGMdnGTB1Q1xK7YtR7eCo9Lp
GCcS4Cxmu1g+6kvOc49cNsgOltGjD9LWRcTXUCZvNANnuTQ6vQifAzTdTCBourv8QNWwi5F/ski0
evqEf3IP4ou2Hv5JrLUkh34/FZnCeDeP8k7wgX+YqOima1Ehn447304QDHCTkFzoymq0G2vygrXJ
ltEUVi1DhV/FLLiy5Nruk6MmyUczmLwezIMJg6e1TDRlpLhlwXmqixdWTGek6SnSyluV9XglD3wx
1fySSdEtuZonowlu/augUM9V2biZTjt6DndN2btzHN7UeXodJMYKdNvaUgPOvImdCFoCtoWtzgSp
j+DmjWszZ4NczB40CtRPhMiKysYXLNtCLqygPtLNL/GyJEPPsCYSgyjYUDSTs6d5mnJMahMTkO8s
E3Shv4c83WXVW554RYJx0dlK7qjV86SxSQ/rTUnYfJSzyWWIhEm4I2xvo+hcXN1BHmIBmMcNIiZU
VxrGxVg8k6nkLTM/gkQUVlQpwjCgb0PSmwuH5eOKfkbj3ZwsfpsR+o5YAzG12nVq3iUB7Wsjv14+
DBCRN6e9gxPTJZvH6VFkAjKEcLqkhKkoBnOAkcswPuiLCF4A0t4fyRvZtoidhUK0hThal9bo5TI8
q1zflGMLf3j0lkVAiMiR87V9TcsVzbnMN6pibQPrfaV24W3aDCswiRtRCLyZ2LHuPWsGdxCSmzB2
5Lhlr0jll6ELN3vOwrycHFf+idbzvHkkY9NtFcsnfpXboun3Dc2Bsa3Z1gnGPhtSrJMIfamdY5zh
Mtru5ZJKuoQZsrdMarYNRAiR5TdncI4zuQXYKuR+3jTJWsdQXmU7KSCfjZ9SEKVKDVYNnsXMQ0x7
+sUT2o3ScliI1tqAxVnh+8frKRgdHytXifN5uaMmY6xQJ1uZcEJz5J8PFHdB78DQQhM7r8khWZfo
VVR98vICRSa5CDVajEHEAiB3bgHbVUAkt/zVNaz//L6QLxZBcYmpFVJt9oS+3cKIRuuWoP4mJTUW
XHiXnhqMbh+SrwkKzJHIsA+BBYvGrg7e2X7tkgl9NDbjYQy9ZTC3erTTmIyGLKMlTpR5sKq4kjRk
WZeDO52IU5V2jEi2sS6fTalb06LZwU51Ap7uUrQkKMakOnpqKFJUvEsR/XzV3/tMCsQ+bmCaE5Y5
eTK/GVb+utaefr9I/GqJWNKQCOriEJjEpB8Lq7mu9NRsycJSzPpkmC3R3KPXafIna/4FoOXPmhbJ
j7p4pHTwCRd1c+yrJE+aeAmImd1lcejBTlnVGGsCjg2Wua2QWe0Rc0ZTtunlyZZq3yn8xK4YFWjv
TWpdn9dvJnXCGn2nF3lwmv+g9MlzIJ1bScPYV5P27QC4eeC44OCLGhHFn9Zuv6qYLJO0xCUNiqPz
i11Pq8RhnvmmBUghfvKHk1aFzpIzjNX+TOFyTNTUHjR1E8vYrPm7kICizp8kvSNqWz5ynublMQc0
Urtnw/hJOaeIv9ggUWVYFss+D1Nbzlg/FsqpXo8ZKRSWXQJaT5gFOq7NrANk8g6KBKBJKgIallwM
9ct/smwbiSVwOzk7BKW2IwRx0/H+Nkm6znZqpe0mZXAmjragEW20KWUiTw8DSqc4AROA44mjNF4R
35mj0S0L0euy3qmwPgxVsQYAPfLj2dg7rDFeHQRHcASHXre8+TWoeK8z4W5MQqTHzUma8DMRMxcl
ytEMtR2Hash3tF3SgMYHJaXW8U1GF83otY1ciA5Ma2BqBPwSSWC24S03XEyrQ81JkQVMm7QCyL7t
SAETk1pVKpuWycAsNA4xaOLxocsOcZnBiMhwl5KDVEYnb7r98kjLlNooD44COizOJaWuPakTw245
uZnVnSTOnkmtrBuC01nMO019ElhEgCKsdStBs6BuFukDLzp52kuRIM6oElTBFgp2Hm28C8LkvTeT
jcJGWe3GW+EVdzAZHKPXcwO1aPaSuEeMTZUUNVtJ6un2xjupQv8gum3fO3mfbnyqllAUbmkC0oYN
cLkFOwjeTmvIO1Vu97q/0QhYX96vqVZ3vvwcVf5tqiJUXVEa7hsrQY3B7S6sQ9PyzvTmQYmDbQrP
HiduOpOkC7lZ6gLPZzZN2XSX9Bwge9lRc56MeEPDAjrE93LM82foDhQNYf8iJHd62rsBRVlFfWgU
gdO01mFCu5/W4W5Q2vXyJPq2OolZcGtN45pA+JLgg+UXRHPn5tl+2ckrFtpxNmGjchyaZ0WDsEBp
nxnk/mXUTknojTyOsH+Nh9LNzHPdM5VEGkZByii6lxETvZwgGDeaXaa/6fkz/4tZWTTAPh1RbG2N
l4rI4S7FGkEuClFjDYuI2u6lCovu1DuYPt9qjsV0Xzk2wmhbgXHvs//wLSqnfLpaLtNislETZv2Y
YcTzC1C7EsLljLitNH280rITB49KV3AgSE3bPOuSRis8u146VabPSq8NnlQquyHrt+UU7uCHr5bd
YRglN0QUEEvGxpdNbaElN4CKVks/TWtJuoyPeR86tahtSCyE9E0YLADsVSSgq1Wn5IlCRx3dRpjs
pR2zjFt9nDzYo3aPi3F555YZN7Oa7WQkh4npVRWzTaUPbDzbrW5Mduvz+pASAKLQi0wm1SG1a/rg
ekYHLDD2IgAXo+A2CzyuiAdEPQgVxBmH8xRezWJ7/fsl6+f+COgdDnFQd5jWgn242LRahNF03B9K
y0C4W8q0TB2JyOj2M5XPMtSWCTZKgjvD4IrVyWs4nq0V6/b317FYi3/YxnIZdFU5lwG+wJbuohdV
iJVYi8Rc2k3K6Ka48wMQNozQKfsnf+FfbtN/ljLT/7DIJfzejZH0S7m5rKVDqqS6ZU8DVaDQbpui
JYlmfh3b2WuzzJ6tzoFBsDZgb+RD9RL9H/bOYzluJF3btzI3kB1wCbMtX2SxyKITxQ2ClIH3Hld/
nmRPxxFLGjIm4l/9cRYT6qHEAiqRyM+9BkqMAgLk1mcafH/MGH65lbMIM/aZyBqHW5EogztVAD2+
KF/ixrn/eHnBLv6+wKgjAGrUXExMiGjvYxkYNZHn4NFWlowvxAymNZzaehE14S0EjJQGbGdUL6pP
01jJSeCGV1FLh+Z0DMX3geqik+11VYW4Prn3Sc9pbRoX4ADGjkM1HDYV4zoxDq+2RYvA6/ahncGX
cKEGw4qMuVzWPZhF/Dz10GOFLQ5xEl0MyANKiQjM1O5al6GgSrcdqsOy5ECJ5E6fyPrxZ3GNYTvY
EOjoQc42EzBEHbfONG8HtNLRkGGa53eXmNteFI55VSTUndSb2NLckojeNhxJQEKOnj1vjZz+bTGM
q7AdsH3Rnr0E5F1yB6JoV6RBvopCGy9mBwpuGHyJ3RlhHns+5vp0HFqCUpT1l3CJxyQ5atK7M2Yq
7Jx4NmcHq7avkiG9R2YtN6OTSIobHGeUbIsPBEH/hrD8sow5I0SyabKLtuE1z+0lvkS3o5GtVJo+
ls9agnXcINYE24VbCNCCK1XCppQfaMndtX3xbGQhUQqT13je2QSxSUt3ltW+ijr8MWGtBa+K3sB0
1wrvwrVpPHBoCho/TSBuZdu8ZAbfYch2ovfvCpt0y1Rc6EocsiT40pr9OvKoFlFaRMFvgSvad7/q
15zIF8PjUFIiRfGF7+Y3rUSSXZLVqJrRyIubgQaHyX2odlATBLdVq22Iu2ZCatS6B2F4dwm3QSf0
pKPBpaJ4pVEI1NVmQlTJpSWQCrT32QSYQOBaYO0Q8qapZ1xMdDZMG0tEXH3H4GsnCaZleMEgcJPU
wa2Kmk7pPOgDlsAtPNg0P4SKnJboQBZxDFaX8uJdAMEzyq2LlEaWg/MK2Jqdip+e0lOCQ4ad3sJu
8NjoqMJU4jOJkyp0ERF59Acqr4Sv36QHZ/iOs+A+icH64Ey2FvNtNrivggMrzfvXLhCPKF4MrJ5l
3xciPeSKTeb+9KHV5N6w9XzY/iV7C/elC8cZVlP00JrBkpnxxnRhmlIH1fI+da27WDvobXAd1d3R
TNPTW4PAyy7CZqV6BzEhWWX1sq6vS619tahOw6HDsgSOex492RG5Xog2QuZlL1GiYf6MesWUntrW
eaywnxdjtGsM99aSwdcBB7Zo8L9OhoExWevc2252Y7W489rDpncx87V2qgAc2MR+434fHQpD1SMg
hTGgxePUQ0qDFhqYua6Q9HKGtVsSUhB8zUtyAdvZFrp54XXPNmZG6qidiutatK94OJ+sxL8wM2zF
aUmqf8Uc6kKVbjS3Dg02owtMOa6Cbyo1i6r6xdXr67oTj66lpuY6Jtg3phtT++GKZhhbMen9UnVd
gzx/mY0aMSNTLjRJxm6FF+okj+dh/fEp+4cz1tXQVnM8JcX323QJR7gpmxoNQj4+PcUklyolVI2v
BriX6hl8fLnfgDxgGBhkER4UnocJx9k0S8PFdTTb3Fv1ABUDI1mrJDvkAWm2SiZB5PLe2sVuEsYn
tZH+e7wG7oyojk75RvPdPuu6M2hn7GINkCHdaTFP1TKlmqfE3KlSPZm1La2wZaQnz6b2Esr4MLjJ
IQqzXdR0rEqwDti7H6/Gm8TvuxQChDhcEsWEQSKILu37CNenVSSM1vRW85B+BUYCiFOsixpnST1f
cX3KRIZZPfxw8jBVlmUzVFOOwqm+VoulOl6eX++F1m9qzzsExXWBMVbW0d0Iu09Gn/ofIj9tZDIe
Bwdl/uMs8tvBVKdOrXswyah0yIwR+0afjt7YA8nJYgKJV0gDtxvqJJjTTkeZOycn1c/JaJV+vHa/
bVy1dKZOjQtcCHz92dKJ2DHDatQ8zMyfx4bXT+su1cRHvYpp/u8p7P9BwL79RwiY4m19qOb5GOXf
8OL+F/CEf6GD9a9t/SN/+R7lP5p3YAX1Of+AFfS/GH/QnrBoAIHEVoKh/wDD9L8sNWXUNNN+g26T
Tf8jh2X+Zb5xrWwbvhhHB/vyH7CC8Rd8Kz6J9FBHeeq/hIa9jax/fR89A4iZmraTdTKZss9S+sgD
20NvGEp2D1QTHQujtLeJzJbaZG8lQk/Z5O17jwag0a/Un8Q8V4DzFta27tx92QuiUbBJRLbMQv4M
84P6VaeWW7MxT1pvb3GaXEyts68Ldx+at+rXDKdbRVG+LGp5Ur8yz8Y6xx3USJNX5s2nPmzjxWBE
O6O+kUNxiKZ2pSXOPhvlKZfymHXylKEYL+fi0M0gd6eduosYa6we0JOTYQIhtwoYa4T9St3k4C3J
33ZOWxyqJjuo+8NG8VXznGPeWY+yuig1d+9p4G9HyOVtk776pb0fQHf1DRw8x94WromSeAQmlM91
KiY5QFHp7EdLVvakLii0v1HDRpG8ho1xQsVumwzXoNZv4w6RgSE/jB7CKnyG+sBxcPah067UTeV5
vmyZxc5III8mQybuRi1oHwHj5Xdzq34aHeuobn6q+pVlS4Q2kkMpTezcskMKQmLEwVUB3GMRH/Qs
2NFFnHwTxS65jxy5txvoHZBeUq5eO9e2kRwUDlvrwQOLZji66Qbn4gPwqCObkqI8O2hFetB5Vn4z
7HMEWzoXCQzbPOaAQEBI7NXf59gvBu6uMKtLYt2ydMXW6IF3uxI9IPNUl/VTXesnu4ewkjD6yFQ7
fF803FAntzryKr5rbQe+m/qTMHqM4gcdDU/bu654cm7c7wz/BxXTcZ74Rx2PSGdYWmbbopTsQJ5m
b++rKoMzN24D6HoMQIyUpl3SX4/WcbCZhwAnaeQP9Qs52iYG7VikOwlT20m3jiojpax++yo5w79e
aCeLYKi+uvpti9ypqpBcYAekhbVVP9dDZ9+V6asCzcGvWM2NDksePJ5pbSnyjtEY/UzV0vQFEPGY
iRdfLikOPUuIad9erYn6DLXbotHaitk+qtub837VcU0txCyTRMhw9iZLp9499X72yO2onQ/1bq0S
JPVEako8k3dVrWXJLLMdTPod+VI9YQsVi8qFRpplB8EtOHNyUG+fXTjHqQMtU7pH9XK2jPyyXu7V
V1O3UAh3bfOS4FB2Qg5+30buXvDSz197a7oLtNtIu1XXU5+pzoaQDTbwtQJPvEw6L71aIoESzLDM
jS3OdJdqYSJSRUz4Vr8cxDd/H1e/Cggb54kOpxhEFs5KpAhNja7u+6yiq018YQMcl4WTHzJ92uEe
tVaLHInoVd15qEMOqWt37zb2Xr2ZVdEeAI1T7W3j2to2eHj0dHjKpn4C2bXHhZX+n7VdEM4P3mge
3YwDi6f08Y2f5xfn932WX5RYwOL8opyi0+pJvZ7YKS4V/P3jy7jnqcPbdSwTMDFtDGDIZ+szxEHY
VyMCXp5pnMaYXkm1VqdxgjnnFO1bvV2rAl5tdfX81YplvOFGzKHHKWD74r5s5ZEs9ti11imJzeN1
VSIf2NBTp+4Vc/7WU2f4mbjwmc30YCXBQ1+YqHP0d01WPw0252WXHua0e0oz/1614NUBO+fOXu1T
6tQXGqRvr1dvV0+GYJ/awWs1yGPiYWCcXLZxDUmI2eBsbbzeuY8bzrx/XiN13+4Qv9qpc1R7svXm
fVxs1Fvnk9X2y2kw7tRZlBjFkzovUhWphuCHhsCUzVNWx51eOXt15BiYXS+0MXmtnfAVlN2p1AVq
iFuttI4aNxzlOnnzf4uXOH9KZ7uhMJ1/72K1tGp9kPqDQsHRxjtdwN4ILbn/eGf86cWhsygdMkob
mqWCcPyCMrLcfLbzwonf4rkKN0HIo+aUw039k9Tf+uO1aFXaOugMg8rk/bXqGLvrxjbiVcEJqwL5
PzlCkBBsCHdqq6nQpsK3OmoSUG8Qn0gZVLahgqQKmIBsjjEHYTdYJxWGxmpdsEHU+qgbb1AAUusV
87KGmrVVYahim6p1fIsJs7MHin/yyqMDJdzKzJMKaAM/fjtOUZwxfI5btnBEOPUpCj9e8t+aueox
AzXlVXRh7LlvahK/rLnOKDvPXT1eNQ1tNOdFS/jKDKhUJI96bdkFP+jDbtXNigBODUnDxEb4+C7+
cCKAsNRMy9KpKkDEvn8YgkOOyQuSXhNX9+hzG8O9CvqOyCkmPjl/pNq577NM9higXcVPZKedIzqT
kAGM4/OVC2KvlzknNXhrwvLoFddtwPtG0gk/irGidYpIdhqCVVpySJDTdZFOb2JFDrtvE+84Zy4c
sfRaCHPd6eGres5lKk8pSiwzrD0LHHucN09OCu4ogGyWH/TYPapDPcXb22wdMBvW26Gv8iJfb55G
jTmQDteL/S8JiwjyH9V2GXzohY1NfxWxuBxwfavvhRT7RPESsSD9BOr5W20M5YE3EYycaUCdo9x8
/0yKwYai1bJKb/nrVKH4DXBjXieDc1RZgxexK1TGwF6NfImxVvSquGHCdBZ5Ig4Osa0iuf47QRMM
5QNamLTk1HNty6ePd9CfXmeUH0wDVLWu2+5Z5aCbXWW2HS6oLW+cOq1U7qgSGqB3n4RJmN7n+wfY
NiUP68N2RYPm/cokphaHrqbhuKo5R1U3+HW1bXeW3q2KIVu+5Y/kzCoGTPRxP/6ib13397uXl5Xi
m3qLhgUSGGdX1/sYL1wOrnkiLGQ5cDqiSpp5e/VnDZpxaPI7QAVrDKJXHYlUoddP6rxShUdc5Qd1
sqnURCVaKgNRRVVnmbuxpbPMiRd09tEh+EmjOIRpchhy66RSEBOJLBXgZuLSzMRZHWgqTVDXmAeK
AIJkCKJoobbBGJrbOC+249Vb0JOklLG4V3m1yhU93YGSzsFOmhyweSK3eKp1ucEdQUW8cBOK6r7B
9lddSxUcJmNb9WZEpEcivpm6t+50ykGlTqWRh/3xMv828eFcBDKPPooN0ABdjLNYlIhctJwNHBJk
9IYeb+dYW/pzskZpTO0vdZsqU6gDDoiW5Jd4TQKqzouP7+QPL6K6E1dXctQ2WDKVtv1yQluVH2mO
zuFY5V62MPRt2l7XXnHhhdM6bna+YR9VDqkObXVD6uYSnyqEckaFnpoSTcbWUaXcKq02uUuVDscF
s/o8+GTd1LK8353QyjQiOJFV07xznElf896BhUPtjkFuF9RPUe2tA99HtVXu3yoBEWzeFuj/ekP/
uTekXvr/3Bu67+qkeWsLLV+ib0XzRw6L+oh/t4UcHaIKaZACm9N0eSMF/rst5Bh/obNjS/afjUa5
pfrF/24LGZD26UPSSXbQEXrr/fzTFuKvdBd9Ac8ggKgN+18wWH7rekpFSER1A4YNNiVglt9v/5Ee
SNo3E0R8iZ7k3OXbIGVgaJjVXWeDGJ1k8gyK+tG2xv3sLRgiXZoyQFzY8K9VuZgwRfhlNf9Q4J3H
GnVHEkakZVgq3JynqRgQTK0BJX6jQqDdwux3Rf/oTEDIKnP4RL/9N7T231fjwIfQ6TiswfvvX3mi
r9sBzyknoDCKuzpcBAFg0tyjo9RgaVHi/zACOw3d+dYqolUYkLb0cK/dYXyEtmvDPbQeqjC8nwSl
C2jjubZ+guYe132DuMY44a/U6KummjbV5F8AtSiF+aWRMTAEgZKvVmOFztG0cIDDu3n9TaCdO0i6
W+VEiwM/qAujH77JfmWO0XUQ1sCczOIT1MGfF50piYX2Ck3Hs6Br9Gkf9RVnWwFAfxEHEMyJwz/r
9tpnFP/xAz5PR9+WHAIjPVJLoid+tuWq0G+rfmTL+fm6bfDDSiYldhkGJUyBCu3L8dvHF3w7w389
NrkixyVsXY5OGgbnW6pGz47eLFfUovLKa8BOx/lN00+IttPd05SSG0q0cenCGhWSye08XUYh4sKZ
FcGJ769Co0FxurqJZXTZJcNtVV+FQbEZg3HnputmFwmrQmsu+GwmoZb9oxvnfPg1OA2NN/WJCjmy
oyJ0h0fol9/jueuXzOFg+bfRpR8Y+2Iwd3EFrjPsMfVys7Fd95Xc6Mw2P17J3+L220qqQ8klAikS
z/sb8qus0Po6pVUZFPccFMNi7lFKEBdtnn3Pc7lLifcLwtSjMY5MaiY6jN42rQSdYHH/8c28Rbvz
1YE8TLLIZgKEeXYzxTRGgdVJAnNVPjiGuBZzePBy/WqqUm3tWP2XMbJQTfRBh5dh5G27dpMkyBu0
cftU2MNV5/i3fntAJaftqnrZZ+krukVPLdokBpA6pEaqdZsO+Ht62V3hTMXKwYRgYeJiiphONT2a
AT7lLnXFost5jWeIwuhgfx8bWoJF+KoPCJCI9kk3APL6WfIMZm8ddO6xc5KfqY+4c97eFp3xLHL7
0QDzLbRj2uqkvF7GMycfiScEWQPw2maM7kg15V9KaFWLIA5/dk7/qJp2bSif3M5eS7D0S91Pw9XH
y3yec6hHTqaG5otheWqW9/6RV34XzVrK9B8k1XMnGosiYH40DAmw2mC7qZZJq2F59PFlf5ulvl1X
mZ5panRLJ+H9dZ2uM3Gr5LooksRz/dB17riA7HMyI2c3ePYFvclliLj8xMp8fG3zD8ehwzmoeKKO
xVY/u3Yfzdg9WlFInSPTywZpii52BTpMPXN91ETzpLuSaZfudaRfneYep7Pi4I8vU4fENqpLCSZZ
iInOMWVBAwSvrBMmCVZ5zBQtBhk4c7xOR0Dms7moMRim+qO9JZoMEdpEu44iZJJDfWjX3XwZB02y
BhmEVnk/PcLW56dALD/5yrRPWc/3bxNVlaGGn5iY8MzPEuEQWzZjymWwgVubLhg93DOx7aze2mRY
+5QmrbuWSkcnFpoltVGn+a+92FauEiOZ5d7S82dho3cT1fUdAJY703ktfbScu7HsUaAHQ26RM2vp
85TQGRaRvZn5f4u0ile5g8eUSQMwcY7Z0I5703W2LTKxbejFIIQAU1pDtAsL++i1ybhyCmMz1eJC
WNqjaNDeBgJqO92VNhsAWgEVCq26qIboe+14OCv6PiBI1IfJy/1vXu2066TFdtsUGEbZSATqXvRV
4jAV9k66lbnzM7WkvxgSdIk8mYBtskPgOTzQHqtWtIJwshhT8xYt0GMa8F2iHrpKWlr3zTwB9pfj
nrQNhBoYk/XozhexJl5MRJNAcG16Dx+Y2bGRK5741cwwd4aY3U3ehRcaIvANqrVu1t84TfrcZf6F
Fvg3BriVIJFXcWdc1Avhl8XGbNtV23vzMker30zAKaVoEo8EhdBbRW7uLeqR96W2nfsa1ns6Yeqn
hwQ4EWVgVAhpFVgRKaydY42A8hk1wFigHcEZ3sURKIko3DLM/NYmyeUkA6JcojGug9ZWuiGd3uw2
a5NXzg0gq9ZlAiqUVC1dxrZ5+vhltM8bStLzwFLwxDUYhZxD6u9/qdBy35yl0Cl0BqgUQeluxly7
TRPtsUi41zl9aYel/JYaEfJ/obO19Zdk8sd95jhfyMwyI/3JFp1UiI8WM3gy3cY7I3ZTBNJD94WU
4TGsQtQqbcYGw8hZPqAlmSQ9/9GEr2lGpYUHbO/ezH1+J7DoLETw3ZD1U6c1T3Nl/0h1B8pLZWJz
RgzWckgOWdlf2RY/kuasxK3mg5X3X6MQZzmn9bHqiPO73LP5ZAwYekTKo/Y4TvXSdcZnmcv1NKNj
pUr7YijuQhd1V+HfOlP5CYlO5Q9n77zOjIDEFyYu3pJnZ7ulWX6a6nRTchuriYbm7MLG1Rp+S/LK
8fuU+j/9eJzfcsGPn+rvV+ZIh5JBbU0iyKzi/UOFCcsLMUE2kY0ORDk/mV13qCvesQZTAkAR+w6l
dn0gCn984d8EfNV2gpaJ1iDEfR0Nw/dX5qdDC8XMW4uB8ashNI05m/8ziWkSI5yxkRhRDkNKPqd1
EBqqU9ciC52hNAW4p18iAYJcVfNgFNa6bGeUSKubIWFDGPPjx3f6hyWi16YKM3RhXNc4y8nLKAC4
3s/eGp3fV06tS9U1SqP8rhbJuqZ7qmzuxuEzu+Pf4wDr88tlz+IAwLy8r2M4bKGHhdSbKIwZpjeg
uz6zBpfa76UA16KSBXCjnsZ5bqHr7djQ86KHEY7roW6/Cnkr8Syw8mmjoAMRSIMODacxnFFo7+Ov
XtKt5DBuZsNN1qHOeeZXqqtFk3YEEw6/R/8apXhN1MWXEIHgYarv5hTzuLQP8PmUhFq7HhCrTw+9
wfE7oe+2NQP9MegSjEhM+XUWTa/EskqkafHIoS+VremZXxsVcseBg4idXUzLvtbvKs8dSQ9lg0Ct
tUt4VdsZglT4MyitUxB2V3PgbpwOE8ywSBHCgmHXV9hZVifEYuAwih7GYeRsne5ngs7D5ZxzQx7t
aknXL569r1rlaSD9dAOhxw2RlPwwufGnxMKkg/6Y5xAAJS1RLNAhG1jZ9zZ+RXYDwrXhDMysRg9x
nyUSvFpI3zxAVRxo3qICCguPjzxRDvm1NqE964aA3DVZC1pwDT6OUUX/fLiM2jRfJx12EqoEQQUv
bPr7UamW1XX+jARcv5jwKPKDHK3u6TEfeQpVUALKDKZTZ5V3ia81mAXEr32YfLfstWhtfd0BalxE
V6nlldvQoG6aLVBfglDnUdoW8VSuqxRTgCxAZq2qLURgvOG2D/2bySc+9iUqfbNUVWqDVJE3l5d1
gfjdkN/YA+5nbgZgU+zKeRxR+Apem4CZZWLFmEmLy35KWZgON1B3rUXpU9TZuALkMdY7MdhgT1xg
2uwufGbxYctXq1MOp2acdn6qwQl0tQuvwdAiyQ9uOTCuz55RS1u5UXNXdcw889m4Lsu1V9wK/zFq
wFEH0r+JMblwS+8+zFi50vZ5BI2GA1aBlA4UYvSakMYb2mQdp9UNyqXW3spem6GAqx6iemO6z4bQ
s0U08iAao7yJrIzeyLj12hF8nDTukkLcBmV54/Kxq8HrXjuAc06SbFvYIxiEts3SyfZT2jzwD56z
sWhW1sjKmMek9exj4wkTpDg+ALAMsoXjVTsh4OTmetfh2ZFdtyHHssdgonKNncodYLfjnyM7oKG5
dt0IWIy6c2HpwUAcJOvonO7BbvizJrWIWvDbYcjp4VZZT2RM9mUSXpWjfmpSuByhnj3HwnpMpXfh
J+RXaiJMp+aeJPjKAAbP+3vRC4/8pXXvA0mKM+YAt5s8+R7YeEI6Me6T2XQRDIjTudbJC/WAhJlo
bsXkqXb/I9fHb0HYrsiyd5HSZxwlHYc6bH9UhmL+4hTrNARACGF7hBEhJ4b2xi1dYAWuhncBYt6Z
0mKaBX2KgPCewkGw26twqJ5ilat3M0mwGKBPFZO4NVpwjNJiIUKUAJay+wqrh6zCwKl1Fsliiv0r
iONXvoi/NybabliKTEH8WuCg14dTs+mGdFpnqXaJIfP1OLrI18rvbeO3O8qzY59CVhohIXNFrj10
NqnC8D1OlTdbqdG3U8ytYZWa/WNplU8NLBYqmmzVMmPlvVg0DXxRhD03WtV4KEwhxzm3V513Y5vz
Xdah1KjLG8dGldIWQHOs6zgnr2Hilyx0E18FwLvlJnSCm3BSfh64Rdf3iKg8gfHGEiREe9bPGZ6R
LEGbCAr52DrFlWmktNWcK0BcbaM167d0K6hAagh7XsSeecqLOcKZSkLpUR0ZDAmpDfHYq4crBrsJ
dLxhnfZ5uUzjYVV2+U0m4DC5ycwoNQigJFy38fCT0qbBWNF4bA0cHJjDmCmSW9EL7RFuWmuDNe3Y
GzNFIjLFCT1xvxaguSksH+wo8zYD+jd4cER3sirWdserI+f46JQmK1Z51UVXSd6xHD2J0nsss+AK
V6MvGBgsbZXWua2S083QUWskhzmH7Ks1Ixs8+xil+AEplgFh0evBBVunaQYQ3dmpvUgchL3D+loG
AUZIZbDCBwWvbndhuBwU9hTdjZ6/s0M+ZRjT41RwC1N6ORbOi92RX+pReOmKqkJzMj01kMZQ2+BL
UDHRPpFLJXQ4IZWGdlb20pD36k4MXgjtxq7mtbR03kLYt1RyKK6b0HywUtOSOycNk41nfbMFQupw
xl01FN02pbesSuy5CiS6CkyCpCqJIhJsXvZntMk2JWD4MiuPWonxCrpsy2BAAi2Q1dOo53dNYIO/
SruvCFzcMdf/6ZXiR5Q2vE8xvt6ywdsIKweJt5Y+Rq95PbwGqGw2c7frx/m7l0bfkYOibpMGZZ+o
9xA8+GZw2xi5Ul/79zJkj0BB51D3hl3cPlQ9Dmuqie3F8a0XGi8deOiFkseUJXJojZYnZH1mAyef
luek46wn5s/Szt9bCji4e6YNDhv4hX4uC2IVZgZYtfDAjZGEND+LkcQzN/kSaeuttIHzzWACmBHf
lmOF0n9Q3yCOm6ysmBeyL/2VpTlP6FjLpWYOj2Me02yeysUApK2ezRtUbE++G56MaLYWfRc5YJi1
9ccZ6W88Z3JnFH8d0EXobqg2wfvcOZ5jFBgyBOUqDWhVXxzqjBcvEyVxIr5pwOyUdXWTts6EJyh2
pvWNEdjbFMvkBdATQnYSQ84ZXnyNt2Nu0xvVJ0iGeW+EwVZ1tZ2Kt6hjuGVoxZ0sqrsGbkCUQZ0w
xUVWkpp9/I1+E7bnG1FRYm6p2bbJ/846PRXSe5FPfxGPHm9a27l2V5nNsZC1chrRxK7DU6MJn2ZX
eUmPxlpVkSvNCB8nWRnLWmfzJxnQpzq4j+NE39pm9NOMau2TJpyl2GDvKzXuEzUdNNCQQ7PPp+K+
Oeo97Qln3RQ0gBS2sClVHalqWaoSprw5zTDbXDvlKgg5Np2AOOZ34phKeU9XHJs1lxGKr9m7N0QU
U2zVy3R03hMto7vEA1q0rvhhDNWpNXEhCMcrDUFWRFKu6PnixIKTHXhdCLPzElt7fyUogxqSaWei
0B0y70LEJtoa3JGXpZ9Uqn+oFFCmBTTBXMihNWi833kN1WCl+dJZS/LKuSwWCvuDZbhPd1ZYn82n
/1B6IaMJo5CGmMIwnXHznIFnivU22r9BeVPNnBYzHT0Ar5qB3aPEiXeqvWmpmgAf78c/XZgXDOa7
5pLjnAsWWK1RR5E3O9QVOFF6eWKtrCx+jPvkwhrRHMvBnmZo16I7l33ScP3TCitIpfIyZrJ4fkDN
EiRxH7eYpI0eRz3A7LoDsofqlRwb5In1/JPT5Dekh3r3GH7S3NGRUrXPwVFFGFcgVhtnnVYc4bnH
f/V9sIvSQtDuC7/OFla+Csz51lfpUu/ejrO/B1//b8fb/19JM6oi/D9Pt+/af1HXtX8PuI8/+qh5
R3dQv/wP3QF2AiK4hsvZqabU/0t2wPsbDi8quxCuDDos/NU/ZAcHZUbmzEQR1BnVgfa/ZAfnLwha
DsK1bHxaUvK/Mv/mN84OTNhOwCT4II5MaBnuWaia+qAyRh+/ONTTbwLDX2K4u2izZzBfJTl40KG3
jh1nzLTFrh5GHBjjB/Y4GkCYrdZbHV3VgFRPy+uFhiw8vkE6M1q6rq7ztanL7cTJjyLzwnYPpY+L
DDEQ3Y/eshcaAqNoFy002AgBdVSLL43m3lvDMciclRbdB7ijRdlPnL7QqnVRAtfaDjV7uS6dr7r2
OiTU4Vq50voMbAeETU2uJkbxRpcuTBwgHe2LPAJwTUp7Ydb1AvIIc/ls3cGSTFezftSnL71/79W3
WvZa98mqZ/6V0CIgDV14zn0YS0JEsKb23itpha4N10pEAJbBIo7yNxbjVAUrO7FXpWwQIYIFOsJ4
QiFA6YiVLFvWwRp1+PZw/2q32cf4GM6A2ItlSFt5KF5r+exPuGfE4IaNRXDFoYMoK0IVT130nLrQ
EdvnPrxu7eo2QavACvrLADpn3iGyiChVDTDKDCJcKvGolLiqHxvgga2Fgktr7tLGXmZuvgPAuBCu
kqeid28Wy7qvr5UGgJLoGQZqsGa4dBsIpg3Ezp75BILGMLlM9KDGBtSyuZiK4oZCdkOyUnXl9TxG
t3NbX8cJnOQ8zFcu2lFKx0utQdF3+8pI8VH3r7Da82CpNWOwVYJiBZxrB80Ro4P12iNf5Xl3akmn
kFYuxoGldbhVNzvDnZ9GeNFi2OjI5gS2d9s46JFzGyUKTYpAmofGdhq+0jXY2qHYtiYW46xMDUfP
QHVMSVFW8XM+1NfdbF7ogs1lLmPMcRSDbornY2F6GLxYF30nDokXXSjmCL5EV6aNOBH8htm8dhCW
sxD8jWW3HmnC4lOwVMTXyEOECK/FkBx9VIRuJo8gZDdKEEHJyUkbESMoaK2GJcI4bp0qOwzzuNUQ
sxMBbeQcHJn4GfVQM2xj66C2z0egyJYv8UHF3AjBH7qva1F/j9p+yeR9TU3KQ9kXWnSV4ymYzdl9
UnloWxXI8qM2EH8VyeUQEWzd55ahdoaqkzk+aOlAhfNcpMgHV8imFIF1FafTpuvlnW30e9kjX+MD
wPMu29mjH4OBizYjwLWz52ZvWebVGDlsIh/8Rj8/dc14yLD2i2nv00/gdnw8mRMKAYGA0QOaBPgz
438l7RdpfSEZW6kfJbj32nm2anL8YFMwHsl9iCtmHTIa+KHjJj0IrKnxaWrbfjsmrHH3YzaSfSUN
oIDhMoeW6+DuFabFog7oMiCU5vTYGplf6qleTHhqj1q4jEMKb/cHdpNtvCW/7OcHqhnswb9J8xI3
B+qxiW6YXAQkeMx+FnX37Gtf8vIqHeMr16E/Yd4X4dUcwvCqN35bgJQ2lpn2YA63oXFtRvnWs35U
+RrbHCi6yVVbhysolmis5cum0Jcxz6Hfagg+JWmy76E09aJa+W1+IfNkZ3FQVehsOXO4zNJTj30n
qpodppqN0e786VVrmGt1nFTaq13VCyNO9nGNoViPVXBTLjHReArG+dIZJw7LCJq3uw2nbalPa1AE
6wFv1LJvN9Y00snsdrkR0BLXELXB+5wjzaJY09Ns64h+V/RcpcyueuZSs4HvAmd3QznYBvWituqN
Duu09Kt1RhI9RM0myp6gVS6RalrZdbNRv1ZY9SHQZlom0SKVr1gWfZLL69Z5qqVik7RA0xLsIPyd
J7NGIHgJo5H3Kc52EpZDUYsHmh5bPctvwJLQ2EFgBAUCJZ6mBFB0E0WbvL90kf9wI3sRISimlBja
Wu5sfo5e3Ko1EY3EVNZHDonmwXK0ratIQ5RNPJdGhQLW7RQGjxESkv/D3pk0N45kW/qvPHt7pGEe
Fu8tSBCcJVFDSKENTIoIYR4cM/Dr+3OWZVukoirDqu1tuq1XZZUhiSAJuF+/95zvkKG3lcSybrHX
kpZTE91r92xemkTfgQ2VqB8CWCctDTqYaCFYlEXlKiANlawgoxltdX3cxDNOqaW/lSigSMXzD9DP
ULkK1z4jUgkGGoN9bK+10jtUmJDB0sl9ox6Vk+i9jdXA9pUXSI9McQj71oAOsYThz1CHIcDHQq/Y
WncsfBKflZBx5sb1YShehA1pSQpdDDYv91462ml5nNRcucCruLCBMLM+sw+f5GIbFuqmHTScu/lO
LmQtiEIVl0DlsNhBXyr543Kx66p+PQ3ZF9KfVoQMhyRu2KpyWcz4PlXHGw3GeJJNW3nioTF0DDFP
Dz3ghCUkkAnI3SQTiIOqKwEfkLqtsz7MHUgqaEjMr1vbOGtDdSfBahKJY858kAOWbK7VXGi+tMh0
40Nh7Awl3M6GuXZIvEtLsAgwxLq6upM8OwwFmzaZbiLW82uZ9z9bCP/LpDNYL9+qem4g2HX/fX4I
Hv9viEKTeLF/XQnf9T+arvqPezSefy2B+a0/S2DrD12XRjSUkxb/I+dXfzp+nT+wfUDRRlJJIsQ1
Ie3PItj9gx+l/8vREn8E5t6fi2AoijJS7c8IiX9L3PmLXOtqvwEsbGhSY009/NdTc5kM0ZATpLJx
hYOWaAJ1aEN4UA6laweNEHstc/dWxaSmr+CYsmDH8y1vk96RyXMSBaUu9kZe7xBO7tsEWFZkpj/s
PuQBhlIzk+QuTZPmaol5Zup2H7pOMAz9Ya5sXyMkySrKje3Qn0AWrYl6a9IZycegb+uT1LfntESF
s5kBsyBMDGJcg1LjL8x5syCfz61yV6fhqhXNwVvKHX2kICIjXreoRu3qTgqy7ZFgB0JRwplcNQa6
o6VhQMbXFrs3DnLxEQxKrHt35hjeZcl42y1nG/TJ1FO5xCDNo5w4QXtfZlQvbbgquhbd3KYwLV+4
6Y005qTxcpSj+L5n5nLBx3rTFtNRTwO1y9bZQgOovGvoqmYKidn5BxOp3ThUD9Ocvim6E0izZgkv
syCOINO7A1/+qSyQehrECSnjrXk/xtNNL4pNiYyvjJgwVsOhT+rtT3fv3T96RT8bJ39p3kFBxIQE
sB6uFBqea3LpTzqKsTa1JNSQf+ACtPgqdTo/i0X0QW8Ek0FANI1niwzFlh/xIhIpIaS09b2utqxt
kNRo4qr0RtFSBrlX7liLd4r4rrsXGeEwzS3CH36BQEvdXFa14vglCLxuaX+zfX7WowHLBkiFjx30
PS6CKwjjp7exjLHSFXMZSYljRuqXxQkvv9Gd8nWK7NM4xEB3GdH8/Yf3y2ny04vKHf2nF+09eKBu
CAlLdPV9b+LOZtSLApA9yHv8+5fSPrf65BvkHaJXlWsBZte/vlbXU4/FXcIAThWQkaKC+n/v6Zkv
D3jCkmFpSvoh6hdbV97//rV/cUPw2ugiODIjBZNFyqf3acc1PX2whcDZAR0VGFTUQ1ZR78dg63AM
5vlxoUFdR+YxRJ6dhXCdhEcF1z81eKKBBd6CQVxV+EsK/b0S/SlOLonSnAp3+kfn5l9Tw2gj/KUl
er1WzHWIatAQ0JD+6+dkV4Pm1WmikL6AW5CyF5073FL9sljuYzwtLXOpBxYlEj7co9N6L9rsfiPZ
rGu8R+n3/PuP7hcl/fVyXHYBjyYl3Y9PH11iLUbLCJ98dEUFusQUqhLJezwBPpjpixPetVL6IMyd
2zDq/TwvPlp8l9IzYvXpB0PPh99cEF7oXz8hxHx02NgAiFf43AMxSpDVixkmMpUviMSX2hI3eUFD
zYis505/Mu30g6nEY2UFi2lneOqQUMjOXxQzDUmYeiGvqF8qdGGj+bzU5yrNvphGSoc7P9U6c3zw
TdjjFvdRDl5jCq0GMq7VwjYYzfzHmBoE7RDVruXvdB2IwXQubpdQoVvvlUE9WZxEYl3oegde9O4q
Njzz13JQvqiteWPIsn1YLozxBy5xJhK3isW7ZRBQZ2hnvcP7H5c3vW2fGocoIyX+ILyHXB7xNa/j
mcQ9Rip1w6nbeNB07bsldwddGX3R4vtmDClxCYtBE6BckgeP95ol9k0W2tf3ImEVfcV5ihHVxXSi
p96+SB9URI901QIY6Pv22JSosnOs/JhLsz6/6c3sQ1762DHekO+sJdFtykBWs/wTYW7TUFUL/Xs7
QjBl/i1j1DQsxtK8h5L4Hc3CSnr1nRahz1y8DxWpthaCDfQq4ddx0c+K1+rrpDUIXcTX1XFtrsi2
QkNOWMyVDmEU01kjnl13AkKGTlz6WpfMonPqXbo4flfm7iWMnWXDJ7FKU+SaJuZweJfcFZKuMDeQ
EowqSKXfeh5RoempedYQOEkn76hlHwnDqVJ3tqZgCjdCoJB22ikzL31hHfVa3GazjHFiw8yYQPr6
suuG7rX2sodwiU54E9eYYtduD/ZRLAlp2GPfbWYlelVrQaC4idQQgc00cg4uyT8Nl7T25+5NIdAK
tYN9gwmkYKe3vzJD4ricoRSTDevrtbo6rosKu2BXtXDUmW4TRHsqnK+RaR2Ugtgo5JzGqu91vp9R
3EaTb8bRkx4SNF+K4moon+BqSQ+fIZzbNv8omCSuZr0hNok82UqpLooT72fh3RYp/5JLg0giTzDk
LDjcwTqPxtU0Wk9eu8riwgDk5hHnTHpVzLzOAhDDkdWmWYSTM4G+QP14o1l8yWMxQWIfoWo702px
jEudFdenYhy/TU3znb+4qiqeF6d9qT3mA7XhPQ4jJxx3vk9q+Q1WaH6myHodM28VO8pOPlNyCE5f
3105JjlITDyQCyjJhzQK5qmjrbucgJeB96IY8TusVi9sX4Ya3IQZ867NduFPyhtRRSZRE0exmkzW
VNepRpgaB3vI3jpDfCWTAqR7q/xYpodIIf/daVkC5VorjZBjlL/PZvRReMilere/1xzlTj5jokSe
mRDSKz27Y/E+Woh6aiNed9D2sYB/DyseODGjyqmH/IqCAil/ktc4S72UAWcuorNnljkBnvMPC8gJ
28XjEHs3rTuz1lDLsXSogr8rbZki1QCHh3sKNqNJ72SGKXUfdzIka4awX0kCa/3rT3dV8mTS1AJk
zGWxxMX5B3r1s+K492g00Wx0dvyPS2vC/N0YjNtF41wYofDxZtnu6J0rAkGuKSEBoSupH3c6DaR/
fiN5MkLkHxJFImteafa9fuBXeYfSjHunqA4SQKBEJLH1iFuU8VJNy5tRpGwbELTmOpC0Brwh28Fy
9qrt3LhK+a54UNzE/KQufH2ypJbohSnkOzMK507Y0r94yKJRvy71app9ePZ07hsbz8+ACapzKwhi
6X3kIL7DneS76Sx2Dg+5hgNGH7+pXk9bojN0HlsmjSOlNM1BqAu6+yi/GOAGpym9yeROU+seTyxS
GM9JLnXVHKYFBEZGJ0ZiF+QNrFoA1FECpquq3mQz3otK4wtDmfWSVPyBuKPJayUfmtU+eE13rugJ
xOryRe6qksOe5uWNUPAg4C2fXBqXo4LCxynYgxKPrIKU2Mckum29BOWIp11Ekvhtqt2i2b5JBj4F
JWV8KTEMZVe8J2b4uDjRx8KeVjeH0knhbomXsOZn5M6YqvnGYBRWWel2HoyYrDix7ptHT88fJbaH
dNR2FTXthjWW+Jgi+7AGnoN84U83WElH7aySPsgyBsel7odvdXlOtRuvhYG/WKxNQ1x8E+KK3pCf
nUT8yHfqDsqjBCHJL5o8TW6GvkMPfnTjl7onE91Sj1raBZrk+1yXDag0iAteopAH28gQP0qghwaj
53qFkrbhRTIOBuHTSk2Kd8y3aywpL9KWbJIjrSijvpFsH1c/uXG4HlKojOrI0HvsjO8CvVVoM/t3
SnaB2TM3TmE9DG3/pWrx61oFj+ZMwnQP16fxBGG6CL2UJKDRRVwNOgE1it9LQ7tExbIasAnTgXEf
m0TceXmX45VRHnvE6AvB9/If8Nl8TCkBfE8pQojW1R6kQIwcupelf3Om5Ci3blluRejoVlGd0Lx1
93KjTwv9wh1zI39egDWxXMLoBrBzY30/2dqRkxl1hf3Alv5Dot0kTkA6srOLaBBtyV8XFdcM55k6
0pvuRHpTIK5oyOAmZ1DKF9sbeVad5a2XmRGrfEpNVAntPqISLlDPQOxkigLtpVq4EINJSBuoiujI
Ash7gK9Zs7FHs/QRJ20dWn4bNDkcclZarb+aEd8P2UG+OSoPVsspYIjGLSKEA8qIdws4J8Qt5Hux
NABpL2POozZAKpLVeZoqP7LFOeoetyg/fV36PcCAhcqXY3/VSrZ3WdYXAzcUKu1NUsTZuoY3izj6
lFsNeYhLvE/4EKTLx6vZJl1nbYIMlA0BCUwZjP6lGpVLGl3yCnM60YeI6Ww+gViWj27MxRmFebOA
nijPhkMfArP1x3U/UmrWacV9nMBeJar64bnjNi/L05yw20gHuDLpl7AOKi16oUzFcgIDopS7blzz
tSh8I2EBuiGNXsVWQW8oH5Jpzj4cIB9dBNGhGWkRN0j6rYF7PZvl22yyb3BofrTtmKyudW5VcKHF
1KBxQhcntMIDKU+kpBpD3U/Z9Bq7uwx680EyV8bUDAwVGk1nqVDRzmsVUdSqSOA/eeGPadKCcnS/
SNN9DeLDzdMPFDGsvCVr0uyVeFDcam1xH7VEtYSqfskzKoRGJQ1ep2shxm3VGB3Ks+g9B/kgoVLT
5G155t5Cj5JM1XmUCbrMNm19WaK4IkIml9mdHtKQEMKlh8xuMK1bLdHuSI5l24yGaBMSLnm9ZbWO
C8lpMRs5bXObPOnASi/6SPmYThtRj60fD8WqHTCTGYKfNWPrPnLd89g42aZ0++9OA+fdKUuEjcjs
tklCHHDdtUTGjYx4iO7IG+WtaEPu8YQZGycKwy30dVdaL7rWbyOHClaSBZYC/4kX7xqAQXGSvnfq
k902N/qE5Yt0g1WWVwbtA52YjKrfRIUyw2Zt68AIrYvV5CwyoGDwHnobrVqMfYxcjlSqJkhSbndv
rvBkRB0frceE0tYOduu5hOeFR33SDeacNTI/ntiE2fHRVrS1XS0Ar2o1Rk23tzpWNULFIaxrtI3S
5qCNfBaVvOWSocCHhtFPVObBsBYXQ4nTrNMuPUrADJRRBL5yOwwTZo09eH11Cqu1QoJIN6TcK/pi
+precneGqkG2VwuMrVAJwCvviW7iwdYRRJIU/GA11htmBiRgWtH6WPseh8ihPzOggE7D8ECE9ui7
IN02FUQUdMqiDiZB817vTIZIeJK3moKFWGuCSE0ZwQHhZuxnfVUnbd6Pw4xiGfPPicbWOR+997n1
SH0ewzevZbfT4h45dlvcDQ2SoZ7K1sjX139ZKBm0KqI3kZmbvOWtXv8z/dB4rTfbWV9IH+tuU4jv
3Jg8c8mQP1FpPma2djEENzAZnXgVGcklzX0z4GQI0Sch+OcRnrKDU4nGR0PcAvMz3ybLooS26eSR
Y5Uk0E0RCbPHDuFlLu1NGXFg0EM+ILguoxtEGnJW2/1hVUwyipi8eGDLqzHN3+XxTcg8IrtmRxZL
hjbApSo0ONB2jaAeD2/rAXqVPL3Rg7pwI9/wH9BcsoKEU/iVA8q5VVmc8mL4GK38upTNC4i63nsh
0Yzceg56QIhgwL1LJEPWUIl00clcupeWun8Y3IOk0FzVoXI3kHeMMJLnTt05VvouS1sFVm6eVwdX
HjTbEc4w+y7tihnIXzOymi/cm8y2PDyn8cfUErSg8C7kDjhGqC2NcKKSjcK11dnQgMv03ZmyL4Yp
Nvk02H68qy9FhRJViO927G6N+JJUxbeEQeeYqqRJ1Cspb+jo0A41A1Om2nDJ1+6gPyVL+E1Fg80A
bj1O5SHykBq2NOFKlSVxfO1r/U6TQwtmek6YgiQURBw5ftMY+9LJjrCbac5JZ1M7YYTi3tou6ky7
YPDW6aCy0CbstAV5sJ5HdS1dgn3CMaeV1R2aQNHi3lDwnwoktzFNR1sV9wOMvF7Nn+gJszjOzwlK
BKH2NdZNIEMK33RYPMBxOfXl8NZr9s7SAtQSz2ysRCcMD4OpPdNXeJxiYMfGaWT5XRdQSNopVdDP
qd/jgY5bI6y1DmZ7zRCy25Bs0tf1N6L40NllFFmZ8ugOtEx0mqWrkEezH9EVhLjHBp4BErbunMY5
RPXkayPHr54Nb67j9yRin8ya5CNFe7zKwwkRQf9Q9+rueg+qIa9VgpeZ7ew9mkOoKHhJ85YaQ6/D
Szho+8b7kczRl990jmSH8WexIT1AhDPo7fB4m6bjfHLcGegI7XJamAyO6Ubt1RFzpfIoGwAiHvYh
gWIwpbZRtXaSZjcm2DaWBNlHOnHGUdTiN73XXxq+tqrjUkPU67Dq/ZKOWNUOR9vEVXzkgQSf5kXN
zgPlKP5KvuEzrn20CjwFv/kMrF/ai7ysw9LNS8skWeNTP0/vjbJDjar4pVzRoY6iFC42yY0eUwhf
+3v5zPZq9UDhtXw9cwndBD6CDgk1pEQ1ylbQLGDtFeziQ+jeKJxF5lBfXx9ha+xe5PmnT4dnwV9h
jkhHRJ4IR85t8nhY6MNZs99nA04qRijZUGpkDo/TvAylu5+TgaDQ9kVy/jK8qAx3YK3V3l5AvjO8
mKRoIjVGQ7z0i3mRB2Ni3Vg1OPdHNaW7PA0bsniUJX8v15AqHF6GjuW44UButZts8W5lB0HiKmVB
Ld+jwtBjoYaRfbHeEy8m8b40IzjS8qSSK75uh+GlpB5yQuAVuQqkSbzMcIake62MwseqrF6kxQML
12NhuBfSnUWWvOuJeOlAcQ78TQnt8mbncWQWYi4HW8fEQKsN0aPH+uE+yl9vF/biCDRUmFAqO3Ju
Menl2qijj+sJh0VvNTmEZmVyG4oQ5W+juIZgtWlS9vUIKADNIW3dUnXjZUGOH7GQKOojKw0Dj9y7
xZVabGtD3UcqO6XSUTF4LSVxkrGhqBIPNdvKs2J3p8GLLmFZHfSOrzBJmy/5zJFkyFuf/uJ7w+Bk
HtgpI+WHPIAavFPZKYqqGjghRwub/khFC6vMkVuYSF0WizfquQOCk/fUa59j1v/fPFSoiT4/5IiI
JaBNVV30e9rn5vA0EwZEf5Jazhlu0wrwGjIVJEBDEyjIlnZppAJUUG49VxDNWh8qqJg93byCfUyj
ebeQZPDeJBbuaHQWGbuAS9FQaWyvYqPQ6TA5P6dmvLVa9X5sFbibfGNF6zxnY3Yv728ExSfXSm8J
Rme6XyCJOZW9CNRma6e3mo0hOXP9hWSljjRayje/DBcy5NjDXl2eSwo+jTJDHjVH4GlEbqFIIcw8
mW8Etj/VS0EkWdAKsrWjRKiE8UY9tlFDyRASka4eSTT0e4vnU0xEJij0AZG/lISUsrEFKeIjp6/o
sNgnNQsDXcesgYQnVMiOkdczi42RJ+99JKhVEn8cbeRRHL4tkmx75fgP8CjtOLIaR7rhzjEtXjKT
e5H6lCoSK/swtQdnwlfMk4A+b4/ue2+UNFQZ0Gnkl48J/Wfk6WA3/wGZksYzESfvg2Y94JEL8Nlg
DCYuhijVMYhq79x22W3DvqcWnrrqTJTCXUVVxRs64Bx4iKxtQcQw5iQ2K+F5PGXmD0+td8Ks93Uz
nwcUt6m4MSak5chraAztKlrIBEGap1mLTllKdAM6wF7RD9cF939Wf/D/khAXCcBPW5L/1r39B7zx
pJtv3oof//Wf56rs2h9N89b9rD64/tKf6gP9D55qjUWKgS7YcUnl+1N9oP/BiBRehwrKx4EwxTzz
T/WB/YfMpiX7WIeei/b6JwmuLcPRpSLJcK56BvvfUh/8YtyXccZsPkggcHPD8ND/OqBr7TyulxJc
wxA2t3pM2h38zrpKtkrMobDuZGBIMJG1IxbVD/svnaasr7S9mNM3Q4b6tiRKJtcCfZ4xLVCOzM+m
51EFt7dFNd6YSGnavD7SXjnWEZGKzOIt/X3J8ec67b5Kq/OAYF7JxY3UcCrsYI7ZbEzSTxJ3JFXb
3aTAHufvdDq2bWrQk5ye59Y65A3ZoB3ZCPbXzkXPJ7U5erOPl/IkU21kWHW7cB6lH7GTThvi0DJL
rNSJLONivIsjfZMrDhk5dOaj+zKNHmpairVzjhXM9PocvdTKGpaQn/JTinLULTIP8O3K3MaO1EAr
IgJhrVXeNY3NrpcbmShipLezOVLrwAbUl0Mrqj2hdVQLx9g822Xr68RdWTkYCSXeayNTenGUC6Ol
jzeDVm0MihOyfo7Z8r1QMr+mk9/UPSl2RJKh6dRUxr2QwafWecoK5TkZ1WPZ038ryTjx7AdvAjCo
e08xgtt6WdCgObcJH2eboQPIiAYEUoWX8NI1eBZkZ3D0Tqbz4Rbjxo7Mgy3SS5Jnr1ZBhazbzcrQ
XziU8BkiNCNDhjr6Vpm8+0ZJL6JTArdo3vSyuMzVRMwJKtaWhkO9rFpWLXsgRqhpolVdJF8JjkRa
0n5xoNmaQqBxmVGgjf+Ypv7/5elfJSSQZPB3y1NAHMK3WDm/NV2CH7z/8ddVit/9c5VS/3AkccFV
kfxLOwDl/Z+rlIZ8Cvrjn4p/h3/6c5Uy/yCAkrwmnVG6SQQZa2VboUT/r//UTAITIOl6TNmZ97FV
/VurlFQJ/HzW8VDEsOTB/MSfxwt+KvM9q8uVPqd20JNp9erskMjIZILVML1WM1Hcqrqqhvk31Ze8
/F9eFfYFKlAwp7p95Sf/pCfJ6rTQFMUtfdt77mfgVfdaKYDkYAPNXuNhNyJJj/K1UT7VOdTPhtbT
93Na1Fs13RhiE5JyxILKM/ijLZ4YKHlMsIc3M2S3XglnN7ePHEAYHT+JiVlO88ONv9rI9n/6xu9+
VRT9UkLKz46vFnqD/F/1c2RKY6hzPHpO6ZesH2X9Mns0C1wtUNRTRnkUaipKr+jOpR9Qj+7GWr60
NqNdOqHgdRiv+QJEQ+19dXA2Q1AKlDLBuuitdbPexCQqZWUAX0vY73r6ZiXJxsimvXCsY24ktCqV
QOliP2Zlt/K3OQbRF95n72mFEzh8rtwO55S5MQhN+ft3/VlUcX3TBLdxC2Jgwfvy110taXMrKoRd
+j1HrmuuhZdeogjDtvMxysNe6KCFt4K/f9Vf4uJ4WT5hFWmQa5Ei4rKj/6xAiq0pCRPOpL410z9L
ADOq69rbmWG196ZmE3VJoPSHonB2nUiDUkR7T2gbhdA8/P1+jbfW9b6P/WPZJzvz5MRItTna0tVD
yYT7lj7myqt/R57+Z/c5V407B1acqVNz/PWqG5qMC+8LUwkOYCLWO63yw5wchHA12R+s5Ss6x4MT
X9rpUJTFyg5NKvxno3oxMYE16ttACaDZD8kA9mDX9Hji2qcuQqIA/YODqNatIRayhwoOYwjxm0fH
ADeP/qBujkYT/uaO/8Uuev0WaPE7Dr0IugOyV/HTczt08TQ5OfFFcaIHkd0Es+gItOJoMS8rianC
XowlPdt1ur1P0uHUm36rfJ/KZ00QfqYHjaXulnpaV9O4+/s7RPsnK5kGN/N/X9unG3OEaAeRaOHG
1B+XeAi8hia7qoF0dFFRxJuiOXccqFQUcr95ZSkj/bSG/vzKn6MMW/4RbzrfssF3AGLSbxYmcJzj
yPV2M3CAEIQKMr8jY42q2v/Nq8t76O9e/ZPIVU3pioEUKCFTJRuv9VaiuNNLojMNfLJv2TDgFTVX
DecoRySbQvsdIO8axvT5AjyUeljdyO10PrtFDa8rx2guuQC+7TCztwPSiCRsbuIh3tfLCdv0XRNn
D55VnUvYwUp8WBpFAt44S0nRfxPA1Pr2f/CxQP/QWZxdrGnXW/mnW1UoZVYTzlBCQWk3XTzumy7e
63UTIDw82yT81Vp1hK+xCvmyIBpczNT+Hb/yn90YP12DLm/Zn64hGsa2ocXB5qpHh5oELZ1PJcuy
5zYqd8Pc3xLxtS4KAVTzUSmH3zwRv3gAr08rTFNTcnQxWxh/ffmubZGkcQTxDaIlRxo+CvkrUShW
0oWSeRuzImSw6VYlacB1iPCJsCOaZqvOeSUi0M8zsDq3GssWN45EdPlG8qInTNSUNRA5iDiLNOL+
7mn6J7UBNlzTRa9rywSPTx8ati1PVayh9LEO0L3wApFW2zNEO79ssUV0tGAKHX3BvCvcPljaVydz
VnM4HhQW+t/cRPIT+nxrY/ZHaguIEVenvNafvsB+QNfgzh0hnMIIbD6Ffnwqh5XT4IhmujC1QZ6+
KGXn123jh7fhFP9uxdWvCN5P10CFhGeUfUSHevHpGkLhzAQOI3hB/0QLqNk0c2AWiCuQqymTcbRj
Dd4TGCSzo7vBuDBjTiTFqpNxEnO37Qvj7Dn512TUoCg9kOyyN+UZRZeN2GFVXaIph7LOvJ3iyfZ+
hD0gAKfb6gSmGKRvy3+ysITSo/c7gouzRTuV2KFA4/jubPoey74GcghA8ER4sJVFeyJE0EYXO9jt
vkOZt27MwlcJYukH0oPdfDc4CZmiFhWauy+B/DSucTCX+I6u575yTOwseiBfi46/36iI5PEvJVUo
Zeu7egh3UPKDpObGNsNNoxMgRFBt1TK+0Zi0knDcSlyZi+KO0J9RYxqjretE2WmdRTOaAYlm+qra
bYd266nUXBBQPU/cJ7Z5zc/qHP1oJagS3MyflR+D2az5jYOmFWBm1ZWp7TUXVPBM39UymA102zgm
E/NZzb7Xdr4rxvRiR4Bj+PO0jkm1UAO1Rm7kInOikR2O1Ib669QZaBFgIC18L/qrpjbApqpNoZw4
Ams4gXQ+/CEm6TzChRY9z9O5iV+J0FkVmRak5Do7+hMQ9DW5Xn6YvgpN4x5YggSPTJF3qC4ZDQsN
vQoTpRmECApMJWbbRm+RTuWmVYtjRJirS1hu7A57G0kP0Q8EUODGnQv8g2eaaArzpGlw1l76PI97
LRI3WcUIasQpzFIQloyk6Hd6bO02n5g+96sxLABDcC0sIaiYNvJTHVy+ACthuKUDH9JRm8k58nrI
yrXg5YDn0mLdJXvnC/qPVaxX5wwW2Vi1jxoywUknHyabjue6sk4hndJeaxn0L+tJrQ8hlciSO341
89nZBFxE4IjIdSPBy/hm3fe5s4lJ0CJmPJ3uQ+x1Jgy10BDrUkVXplNMphN5nRGpjMOh6LUgIop1
oBTkEL1x3RuNcCkCwQlrPDqDs0MCwsAocOgG19ilG2UKRHXnZXe2/ejqgtHCgxcZvt6SEVey4iJ7
bmkOFwRfpd1K144VTUmFeT3TfbnmotUAmnRX0lEY65YP7lGmFkzcKg01diwH0cCrXD3eReKxRpuh
kAGnTwz77ftmfMFctxYe3YvcQ+SBmaHhzJCHWLPxp7WpP3n62sSr1pX1xqBK7OJ0YyEd7uhQpA7K
QtRlg7GgY3oR84Vcek/pIXOiRJNoJEvfKPGbo5brCfhvbbhrx31q3SFwO+OQT2GwVONKHd4aiKk2
c811Vesbs3HXnUHFYfLFoiFp8jcc7+shGaEoUIYLrCLznZWjcpDxDDwP+QF5+Cqp8XfTFBJ8P3oL
zoMgYfwza5QmGzVlWuEx3Zn45B3f681NFhtBiClaWwwOTPhxRbQSyr7NvjcCLDO/kOvxWnO/1xYS
nOU75fLMp4qTZdUZr9wPfq49dQZZz6hsxWCuGOuuDK1ZTY2Dba/BCnirdgSj81mH225A+kJ0cNmx
5dSV34ffNIU/QX0Za8bWYlfyyNgauLDJHg+MZ/0o4v9nZFSkqW+1FdPLniindJO6jIQHx09sPr/p
QGtcUjzWlgH3sdd8NVrWxgxBHbt+n61DBCADK5rSLfTqsp3VveVqe4DesY0IEqS0Y0YNmBmaTpIy
bbJ6P2b9aCE3dUuzzsEyV+6wsqhD5wQ6ao2LUhvXgJrQAkNJbYcNoVzoLZi/uOe4IhrIU9d5Lwm1
N0Ov+ohJ26jlEH2fmF+s8MHRac3F+AMtmK/MHuNJldZ4pBb9Jq+KfdV4T4vurEfjHetoBAA3Kdwd
gLRTlW5pLCpNcjctSiAzBLMJKfNItl0PZBYtT89T4zbVOXHGTTmN/C3a8j1yEoRYs7abFj0wo3Jv
1hhnaae6CZ4ld01/xbfrBmYGY4i5P+qmurNEjdM7AY6MapsQFU/kW6mQTHN1l+cG0rVm19cgEXkn
cAqskHukd9dieorC54Bc57Hm3W8EqivI9St7eZqjeG0bBaLzyh86Fy5jDOelXQv9UdW3Q1IEs04k
C9qxMqk3bZNshReu+twKqnYKOJqsvezCeI4NCRgDQx1h+KWiPRet2MBTJoIt3EWlstMrIAZJA9PL
3TepftDDcKfBmWpnPx30oNZPRNwdW4UNmu4kmoWHWuMiuYltpMcI4aARY6a3fSMPN/jSfDfXjrEa
7hPjaDXAXNkmvQzjtBXuhtE4NI15bpFUwJHaypVrYVbZzmogt2GaT4d8MMheeYZVtzHY0OSujCDh
qJWIkvjQs8w6up51KCvtONBmKUMLrJa5b7RsJxLzMDrNVtG4KIn4IlsbPg4e7m5bR2LDU3fN95OV
hUZFIP9bJIdD7BgqVy7XSIIo/UyarMGO8jFwfgAiRoaW/PU+2quqcWp5qVTXArkRlap+tHtoFnhz
5YYDt+VI8lnAJHbtfuicvoW7kdUSRRTMc9+IfbckKOa5MJr1KHepenkYXGVnMsoddGUnq5uRNAah
nDrXOJe5dhKvXa3s5kILesR+itFsp67ZdAJ1G9pGlYxxFyZCDebaHtgCAWe73pkGTSAjD2MPooXl
3UK9uu0H57bvlFspvIwSDAAURBRa0ZBsRz8GMcVo/iR71ZKv4NZ86GZ2mVNO1yNq8Sy+2KNxlP8/
0QwGcOpxNEn00uJT4u1lkHg6M9drEJzr6jGKCWuZjTMuR5JI60M2kfZAVNhMN92aXrOx3WiKeVNE
oH5Vsi2m7xEYT1Eiq4t2bst9EhtHI9VOIaGj17YP1ySLJM0VW7XHD5XPz90AuWoiW7t9UFBBLRQe
WfXFzE3fVixsHsVF85CaWUCItXbrat3W5r6NFwYFXr2ROtWhRe/rVnAOcxKEjHMTMu52ciDLUaAL
8/C/uDuPLcmNbMt+EbgAGOTUHa5FaDnBioyMMGitDF//NqLqdZOs7lerht0TkskM4e4AzOzee84+
yy2B22cd+c3GVeF+ajkK8bgqWukETp3pqK6pH86DNTzIxnihiYGiTXMhuxUNx8L5atGdqDmf6kts
TJnul4MfHYsMJYOAWcwqyjZcQqBfNmCs5jFpH7gi+czrFzNhLYBCvcqGr5iTr5H0x9qadwat0oOo
4j1IzAXFkQ3EYpqXbky0/ZQTSp3ZOF3ka+gM3ooe18nzmntnMC6F5Jdvrbk8xnr4LSrOoJr+QtFx
wM8Abx0poB/eeEn2RZl36h39szP8s4nPOqGNmDbTFTf0u+G09206PaAbCMw8JHxwsl61Egp7dJPM
OuR6/bPQ5vcxau4tS3slgWQ1shyYS6csH884mx8IMGD75VzOlrGWuQtAbx4lY17rTCfwU4Q4NRzH
e+6a8sRud65cgZdielf8cvCWw3utGw8hn+Xk1oHqvxMhb902vFrdyfXmdzPRXzKDmW9c3et1/SSh
SXiVOJeeeXSTXwks+zlUD0KndnHNI9XdgxEyL28j69lqtLXI0zsm3M+6zpV0+1fRzA9Og3R0LNI3
pb9Z1WhgOULEoUF6aTPrUtqUGzyf0ZjsjeEBtNeGz5VZG+tQQ/XR6FvIIHdzyu1q4EZJqKS4oTpT
HLvchTtubOsGVgsHLlJpuTqGZ5ztMj5U3KZ+qJiLNWz+cn6ZdOukPHq+DvexEKdc0y9eLJBW6Jda
Q9EaTpzlu9Xy5spE0JAIb/yh2ZSDcwAW8dgvZz+Y+RaVts3N4vOSaOiAyg0ckBMj6rspnwLlgL14
N+tji37DNYaVr704IQV9ujXqd3AkQYYSIRLNKUyy3b7P8juny9+mRj9o026Oi73R0qQD1d6otaV1
QbsosKKN1X0PaAXHSaNlFgchWehizUfEVsNMMUJJZsd3Y5XulyUkVKg626Jly+bxV/hPo2CYgK90
fLT5+zzh8GIBxA20W36TE3PmpTZcFqlo/mTCsU0Fdgc9GCt4Nq+9y2YnMFGWDWwWcVyW7jzH3cUj
E5knL0dHjHJz0RIOKX01yoqlglo2oeXwrHBA/RRp/NtkZUkRMPDmA4j922UfbTTzMuf9rgeWtmyH
CQ6rsm93ghXIr5sdUtRLaoRoXjgUjgSbG+gk0mZnhwutpyLqzd+SrxGLeVvp/s1U+geXM36rUWWx
PQPtZMZ8XeIYhUj3DodWzyLXpmt3qVNsI0a8dst6VeV7zPBbUv+QPOPsa83gONTmceyrTTZzNLb1
raTn7wlC7HgpRp3utfk6loiIqN/YQWVHjZx3u7Iwzqh/Nl7DhbY3o8sf+eaG6pRh+Hkp8eeSqpMy
L45FkIEJqSrt0Vx0ptMdqrw92YSPeMnvMsVUp8y7vebdO7V9nGcyBspuVwz8R13kxFYPgOzCEp5e
FXOThWcH07OF0KR6Wl6SzQ3lNmzM7CAkPrzliYMOnK4vp63JNJir8m/K+L5ixUe2m9GamEtUmBEb
EFXy7PIpWdgy421N5DCXYROH2U+HYWlI6Dz8Fe4sJE6bmBySpcK0uZuWkr6sEPMua10T7n3rH18j
wYL4grRtj1gRk7AGV1y0VMNe568xphAnJ46yo1FNh2AZzkg2EoMioZTtbvmUjdQ4qYIKtu92Kj9Z
lReQSnck0OgmzQRuT7ZuBx5iriHlRgoqD+iqTg2JBovDc7TFpbZpmaE96XzzWkh0+b+4wzgibST6
Fh38BTp72m2cFHhWgKNAt/UOQnGVlp4OP8gJjRPbYa97AY+7m2i3Ks3uElu9L3eRMeRcPPtg22aw
vCJXgzUUsRfXeAyjVfddefCjdHgE1kGjDxO1SIqNx3AWgZ+DOEpvOsbHy0cYU94tTxOwq3XPCbzU
oNAWzU9KtKbpy4226mj6LNuJDjt8eQJzm6eh1rfLqdX1JcU+bUMecAP4QRPSFOLJw01wVIiUAQb/
/Iyfkyx9j4EaLwuvFX5qK8IbzIPYlNGuwIS4pDArQ70v/28JxSRe5UjGzJ1wb5O4YYUCvWXaGz/v
Kct4Zfym5RUun0OLkkkPzeNyL1G2s334m453YznVcwFGNV3aqlpQcxDslNz9NAb/o3H4Jf5syrb8
7v7O+vgLDGS/ud/8j1/w/wgtBDXNn3qn/yLXOX7kpMF9/GUKvnzHP6fgrkNmG7NCDsCIa/9My3O9
PxYoLJNsx2GwR7f+fw/BAYWg4YEwRPvznwKf9p9DcPcPF6zIYtS3EfkwivyPhuDL8PDPLVZ+hg7M
D8q8jlboXyS2bjO3cYMhb5sO+c0s7D1iVSsp3+p0hnu82EAPbDX3g9vfhxZaREcfcMrk1r2bjFc2
Cm2NnPnfMRf+D7FdDDyXiAjm/LzPv2dEaH3eOpPnJttxGh4sahz8r7npXjNXP6lquheWhH+MmciJ
L352N7UZlGH1oSaD9KnxGf/FzBSK8tmW36ZMGY8zsZ2KsFtPPKEOIZ6rwgaDFP2buYPvLKKBv32e
ZDYI4ARwZQEp/G0klSreWFmIZCs9Z95YXv2eOelhwixMz34Ez1aOx0ZGn6neEe+Q0yvN7OqaNA4I
u6uMx7Pwp8uiVl04dEPLSdWtblJMBqMhoJnMa7I/g6pzsUqlJxepjxmhRDWqc18B7ciJkIGQIVZu
EjOWnopnywqfozScgrHUF14v4RazxOeIqaIat90ovYAxDgkror/3S2yE5FvZCR+UbkwQP6w2ICD9
LguPYZ9dNIp/C8dqjSg0qqIHs//QS05J1Oyd4xzxVDsZskTrMMlCB2D2C9dKoFuIs6QnX3VtoPNW
9NccPw8tbHgixXPaWQejs7agIw9k4nbyaNIVKvi9TmThQxpo3AIkqbn1cvRHSJpqiGlLS0DO6snO
4J+h4eA0unwFlpbvun5WJQawOOFk5/TtpfCKx7Dtso0GSkvhrlv/3Ntln79PcBBzYhVWtp5c+1Td
JJHO/he/2vq4anLjuWrJmuEsv4QNrAdhHaXe31vjTEdp3utO9ZjAV4yc35Vxov7R1n1v23vh3CIf
J1Zhpj6w6oR9bWZSrdphTXHxuzWLj96qtx5KV/w1bTecYt4GWzq2LL8ZdlCxmr3nEV6gJgWXJhmq
bd7MT6QIyFUydh9tQtqB4wyEyPsvBslnrt29R6ln732xHpnOYJbhDRQyPoSl8V6NxccolsgsMeLq
wo4HoqWD/s4rgzfMLgXUZhj1p2LCplYsw4KUOtN2P11fC3Hq8LP4sKG/xzC5Wk7S0h2r7airN2TG
uLWoMzto4/uuy798Od6gCbh1O0QKaNU3aB2Hi+s/C7xqMs2indcMMMlk/MV/4GHMvmrH9ldWw3oz
mhhY/JSJhpfmvGmDxwPCz1kXMyUpaBcDkxCie0IJvDj7bqzwNEXyPtdDuDV9VAXD8k6ncJWW5CDE
zp0hZ23n+9GJBLd4J0dFgDiVkLf4NLWITu1QsvQ14fRYTBCO/LDa1Rk/rA/FPozHZp8kpbYOI1rA
Uybvo4jaWPGsziUNRYuElMCj0+iqcV4PAy65vjhJYr8hIS61W/dcYXubs8hdz8sccW70t9muOXlV
3IqVsjiqTPylBAG5RBlMEmCf0JiZDB2BArgQtkPpTrRVC4dT39qGU9kN7b5UeKAXCiHjEUm+1WbI
GRgkC98vN1dR0t5EWa/4dX1IxhYhHxZIxaLnnUxOc+cX7osHrnE95wkhJ0TcZA1of+H411HvERQV
fJszqmfY7S9phoKwghcfe9wF9S93TvoNNRNfoTFhn9VzPtCoVxYaprQgkYZz723kxZcOdTeP5D39
h2c9sbP10LqXRu/IzxLLpaW/kbU9DqziYwle9GX0wZdPGx6cU2MA9Cw02FWa8UyTtNkzihzWxfSc
pDey0QQ6B1YoojMvSW1IhiZDuqriuKdWZhjQcLYObY1+q33TFFCbI/+3ZLarch6pOu4bWrIwFrlB
Jm+XwGlgeeFGIxM6Dpxx7bvU1rm9ZIfYXoxmWx0KXlAGHp7JcYZu0eXitFH6PbvGJlpsadooqpXl
k/xhMYiIRqI3SjacxoWK3eFqiJgNNWxFbj0/Fyk+ZXtZbY35xJrB9UsZS8dLVIExPkfFXtDhXKfd
EOLe7s96zotIJ/+1rMmmTiVvvLbbx2E2bjV8+ptktLEvVx/ZzAPUqSZcJY1+ifr4trK4mgY/HntB
f0/3DQUp4MPK4m7mcuaotE5Un3lgaua2Dpfj77KualP1SaE6hhEKTtYJUkr4Rt3aDwO/Ic34U5PE
j2mmCNAQfRqY3c2QJIAAh3EDmQFAwAICLyOGZCXNpZ+PHWL5BZcyYWZivDfy4V6M6hQ5ZCDmw7FM
r3PLM22lGOyESefCzrvLTCbKrLr7ZZ8vp/beZGcyOflLAkyMTD174FesWX8G4/5ZxNa6XEI4kpGb
a6I9TTG5GcI0XFXdyyy7g0zSYqMZ8zN+QdAWg3nsbHXuE27ZzscrHDkmJEN+gvRGYF79cC2/Fln9
5POJmhjSjkl70lNUBFM+PxmRTbMrxzQWAllgPEtjhQep4sEssvrThkAkRfphTAIrQ59/cNZDrpRO
z0YtPyzd3CYCEzWN/W3EFWxId8jI4ZlmomY6Uz3qgrdAgqXARih3kF88+Pl8LJWkUtZj3Ga3Zbae
GoRFjBd3YYps0HVvnYkXEjoQCUcMqolgEpPMXH5F6sEKNsXm5/ZA9VsGeU7cb4fnbib7ehMfzOKm
sEw4oqItgzLCJd8Wx9kZKwBmpSSOhlrNXcKUJOcKitRd1uqEwfDcuSUQGS+Lv+MUjZOsvrRltaR3
aNF85YhVcRP+3BCiZB+ttO4MBGCDfR6FkOssGSl1BZxHBCFA0K024L3TJy1ZJcxltmPVv0ZQHda4
Yz8GVd3zyxivc0kynYckloR5JfZgrmZdu//5xXrNLZuYH0ZZ5j/3sJtlH4LAmzwO38duDMzaMbaZ
PfIsxWoXMjAbTNz6cGCKNaeUfKXlMaaImbWpD2+61sD243+HGsfen2swJfVTptQhXg4cXZqHsFy/
2qqKr9L/cvn69U9ojuuH57HTd5pdeIxrsAHqYkdEwEdMH3e1/AfDNxWUDR2+iRspLZaL0U3mbhyh
1HCEGwxiPZKqf85bfpNyasJgtAqGkfid42pZtwl90mHCCS8YqrZtR9leRUlg1ePGSpR7VJO8ThNJ
5oNBX1M0b6HnKDgMMFzzYiwP49TaGyHtk2/2B4lDDfQ1Bp/E1HaxpZdBNGJu67OI4ROTd6PE4W5k
+FJMMuINi9gAyekfdRN5qCuVVe665KDMlc0eJDm1y3ARDLI/30V+HQWyHVPikkp06BXg1sVDzJz7
Xh/sb2cA/aR13b4ZZtYX6z7lCdmFjnZWpF3tTHHvJ7Qn/M6VjBxAHTcJoFM9dTcOrzQDovpzz7vj
YGzJY4PQwVWUrrtb9h6yTijjU9TzOebW7cyTvB3atuU4pq+qD1QWPYgOqB1GBlyhTxQdNO4gkS12
0goPAqbGuSdvIc+YNeqT+9v67GX7xaLB+jyxS5gJV4xygquVxl0ZcJgtUy9d/XiHGwCqBgVIuHBC
fx7GUeUfo6pPadF9i94YAYaHB8izLI/wKDrTP/jZ+C28iqEk9YI9JcyQ8Q5pqffoGv3aw0O1Wm5q
C4DYWhfuZ1eOaxVyLWiBoAHptvmUlZtaYM60Jw+La4gzj8ld6txPyzIbu/yNxeK7TmviPYfsVLQW
88OBVRtA3W2yUJFN+zYaI8hqyySgyLxPtkyAyB2vhGWVgEszXf+cUf3YeOHk+jRVJBJppNLxtMNB
yuVJlOzrs3dHkOpBCR7+GMOwVZOX5NVsQ7TR6vemSL7T5VEOG0zPOplDecy7Fi2nVLeNNpmC7qNj
8p/i6sHzjWED9ZswLC292KJsKPD4ZGKWdmX6E+zCQQ/s8cVcdtCsN+gxxs/TVKu1mG9b2FSpaqag
j43AiMlhm2VI/cRMw8wKhhsKaXVScGNDwYHDAKm8IhFvEzIwDugFjpRIq6rmik+s2CvJlMdRPH1d
9PLz03RSoBBIpKef8slf8BFk+JSQhF+8kM6bRT8o6ZeX2hbZyk+Gd1eriSetWLSrRe3gZbR47Ng7
9WVPBl2Sv+TJzc9B2Eu8EB/256hRj+cjxYKwWXqJoRIMr2NffretXQapXyHH+MnRhk1QJRImtfbo
DNN5KtiMHcviafK5Wy3toudjD9MKUnk0mBeZJ6+yY6LvZ9q9g+Aq1eMPOVDRCKvc2sy4LPC6a4eV
glONehightsZhRkojQ+iwz5CuzuyF4KPqFj9vTT7UpaegnzAh65RBfg6YvaRNNkw5UbQXA43bZZs
2NMyS5345DgIgA9q1z/BVj//gADDtlo+WjXbyM//GXoDhbnjzoE7vU4DO1UO+hiBBoVv+ALcmRWw
L6kMBapPLDERQBN9PeqjFzTm14BbaVULgPEQxL2FJEcoQFZuM87Duk6x6/jGtPHcNN6XbpoAup/J
DOOwkJeVf9NpEMXSrAOXx4ERanenEGtkjmppCk7bNHOSwOgtHX4wv7edRnXsNJS3KEiOftbQy0+3
fVy4zDKwNTWddaL340FZRHfVp7fTCEGBAHP7JLX5UdJmbGO33oHEqrYyHx7tGN0QgBz0Zm1LzyUt
kf2gBRjQUQNAjHfxoOPe9Ggde9X06hst6aL2kG0SUzGOIb9m1xbDoxXLU85ghvOx+e/ken8XL9JJ
MrBTCAvnuG7/uD3+LBjE9pRVsCqBGvdAt4zqBWFi0DBvOPoJ904pmaR7tr2JZDcR4ZthJUo/8jRn
xAOPlHIeLsDADfGftyv/bSPy/ytzIQ3B/4FtvP+Iu/gvvcrl6/+7V2n84UCMtDGnkO9hCwPB9T8d
O671B8U8eloDlblhYS78X81KU/+D1iYqWybMtIrMxUjz381K7w/dACa6+CUWIa7t/yfNSvPvBgz6
pz56VG/prVncaH9rrukiVpQpkcu4KK6xIpvyxi7NTYdOIMaCsLd9Fe90BQV9ZhVmNRkBOcz2dJun
zjOxcl9Izoad4wjq1DFaVEVVuxsR5QETLZDS9TftkNhbbxhuPDXPmxr3y7pymZd4odj8LBtJPIrD
ny4AB3Ely+IveN7FOvDXniGNXtMAXYCvQCd76K9SW+KFZC0qx2LEWHMICy8eq20QOtmJ8A2FkrFk
bY/7CnwWPbGx7x1Ur93RIzvxZHXMCxvbQTI8Xn0tW+rr6Y6NGxzbvK8cRtuW3r9DvIefowNF8/QH
wbR9RZ5XGcCMeukBl0p73NmKHQuZO+dBj41XIhfPzATwj1Y8hPl+UnV4ImDxH+bf/yvL9Sc47M9v
3tHp8nq4WwWmdCY43Fd/XjbQ3+STm7NFjHU4B5Vyd9m4nLuiY2YifiGlC4HMPFLtWLyW6LsPr3Vl
D7eFdTCbJtt6jKYyIq3PSQIXJMqGX/5YOLtaFx9dVCZXv5R7fjzfBT0KbhDDGhNFhQed2JOduA2b
5lSHY3FAwfFuhl8FrZ1j5UnnWOW/Z8OvP5MsujVvmtkGLZXODLWkP66JLsP1bSSYbEippr/E0jyq
yNs4OZjTpCmLi+y648Afr3Hev0G2qdkX9V99k3aXOre1nTLz+RJz8jJ7bAK4KKyr030HteVE9Lyx
ixbJPG0hN5dnYUUos5SGyON7tufb//kGNKg1/vUWXHLdPMYKFivA39HKTeqVupbPNjLW4VIoY507
Y3IipZ4jFrzAzSDuDb0vGdJ124mI4NuOJ8cYYh0VgvNK5L2/avU6W42NDFe6PxSbxh8cuJbZvK85
0CV9bpAcwAGgCtW8QSnxBdAnPDcWNEWhD/ip6DmeJSzIvGJvGv3SvUut7nc+cysrK79DaiwB7YKb
CSOCA1rOx75ajTbNUd1Mlr6mfMp80nJ7zQgizyKe8Z2m9E1UVkuInripPA3qEXNHPE8xz1E2Gddc
lF/xgAguFTszNDYumlAvew8RFCVQGQvXvJbtQxvL7SDbe1val1glv4xSu6lFd28zlZhVfzWbDPIk
alIb2y1TiiTTbpwlLDeG79A6+fNgVLR7AH0M49bTZAHL06T8ekhq77Fy+LtiRDrLqBEBk3W2rZhS
yDjFbX1PvfJt6XdhWuJuNbrP2iUjUEv7lVXZd1mOsaFvf1fAdpuQ1OCueqZLhVgshSY7lb+6nhYf
jW5mmgNF+kgfDxpaII0qRioXNusu5FWZhS35+KHlhd25dMJL5fnfbdW9qTm7z4iQGZLoLeqPWWJf
EPaibEatXCOHMlwyYd0X6YU5jTxU4ilxrZ1P616BouoiRNzOiOKWRuBaSI3WbscROh3SuyYaIXPI
8MOKWW4WTUPmRL9cZzrFiNRUI5qNt/T/82m6ukprSImYq1UmcQiC5Xq1vV+p7R8KXQRSm44O8raE
QbA3W59h61ymyLhUvv9oSeslDPWHTmVvhW2e24nzLBGx6w4M405hOQxTe96GudhGfcDUbduwTAaO
VU6bvAj3NTOlNeeTFNnzsan1dY3GBbd0UZIFrv/2y/YzqXsmulgAK69JqPwNRh8JE5GlWicnE41o
6LyWS+lIAOLA5MG9o5MQL+iGdTIiuPFFQvSJP8RrU3S3hUvdXRt0Gpkcs5xLfcMaRofOqKFehMIO
7Lo71AvkqE8qCPc9LvJusveyyp6yjJDaTFJ1Nw3W+razjUfNrfXLQDdo1Fv7NETSOgxCfbmClkJv
LJyjHCmspolp56nlKxYROmyWaU9g6smFibj3W+ehAkxLyEtaXSwcAVqM2sCbsr2Zznsupb0flyN+
YfUw+8sPD3DrjgwZqJIaRrQ+mu+HroM3mE3vE5biXa9Rp1rGwD/m6uxyBOTN00XyZwcOIbKanzfo
9TVUnKjhJXII9+y+JFSpj3etmxAzq8DfFsc2MuafQQ1E1ECMQNMrxM5aSi8jzSQRjk2+K3q67pZR
bxIVFmszXLQCzHr+wbidDeFTMdZXf3IZuuTuO8O5Yuf5DslGmjhq3leK7gLIgOCgwFojGq7saD1M
5GctZvwy0NDbmqP5SMhrdZO4qOpLRnt21rvkWc0aKb2etyP8uWQfI75VOJrcJCHndtmFNOkT5Lxe
S46KXclp42R9BVJlaMGxtfTUl4PV3i6t1yREsWY2s0Ea0ZfqOewMPr+8JsL6oCMHW7V0JbZOSQZC
NFnJZoyjaDsA7lgLnfqEpu9065nVthlzdBvS+uy6QjuUQ3StbGg1sDuvNZjBM6cUJk7qThokNHmm
V52hO5waNvBTTyLiAibqR65Cbvk9uE0aMZ4fl2v8Q8Y+DStOWTsdpcTVUtFLPkYxqvriueiskOLE
DxLDWfiH/aqPulNeqWSf1llyio4lFNSAAx13YCkZ/encyQlchiTHr6OBytEsCvZsurOrJtlbtf7p
1mUXxBTvVd70Z1AE5lokJWBN6qDGDWnujM2tMsk05/Vt5QyrIZcVqbtIdTpjY6NhX9dtdtKER1KT
tSwq8uxLi/sUGar4dOoZWLI7oXJG/K96ax9POSsSNXncu3BdhRet+y+tbZCBSHgUNvnfUei/eOT4
BumcPJEw81aheLnhhNMgpgecNTa0yzXvNoeqx1MKIFRG476fZP+s978w7VHGTlAlW0tLNoNegd2b
lfYyGEjTqpo0pFD1D6TZjMQjMRiCG5US4IGish0OP39wWijnoZkefU97tVvNWfU0a0tSG07Ez9DF
M4v32MujUznV7pZ4n0ON5u42cuxuYcLf6ZJ5mU4OT1NFH06Ux3AYi3TtE2HMhC18MHPvZAuUiXTH
CPzM0F8/FuzogPAWM64Y/Jva9KjXe3dXpsj/hawxd9svrhIGpmNGRSwuKO3a27IarlmqAXW1ECCb
EL+D5HZMnG5TxdV+qEEh6qVmnzE1v6eRuWonbLQFJptlCxsmDqtDTypxKBmfkJl1lk3YwBQhDGsy
sxvmwfWdaBaAsPfhgT62UkXHmQBhrPX8Prvjx+lep69E0+WronijGoI9GnMDNDb9ct+uD1peog5v
e35kHHHuMeazXZfzQY/guYXs+FHKMNHDwx6acbpDoK/ttJtOTbQT0/axZzC1dWPz08QMfSDvobzZ
xk4z0h2L1spqpq2dZG+9me2skTGkZtS//Ch/FqMwd74b0QZGjKfDED94hQzINqKxn5RXpr3uATXd
jUUzNFAsNMGcYkgsiSHASVNCfNYaaEQtQEBSO5CjhgvJ7HbmSbPyrt6kBRhcGECBtiwXg+hvjEx+
gPOEMmliH2p/C5eayTZvVY9IS7Wk9Ap8DU1EU9hmcD9l3dXJrCao6jZoCoYVys3uQdZN1d4kwcXW
4ss0lscsJ17K9D9HmNTtON55enXneSXZrUV9Y1QMv7TB2091Oh7MwX6NfP+UxM53UdDVqmw/IVvY
Bh7bvhYFn5hjNwclIdD20fhF7vRexePR64uJIcNAjrX71LcEHoQe5525vow1f9OTVbLJm+jeJvK9
s4vNu2mqZ1V548FWzZOvxc+qdu40uZj+1Nso06ODgSgg09qdsKE4Dn1sdORjR7peMiAnhdvba9W9
Nzp7Rz3GPhuUBk5Gav6vzMdUmBuZTtvKIfcqQeVXGDRrtYfZlzeanh2lHe+Lxjdo1QP/zMmDrtP8
HYi1wglhn/vS+mTkykSmCGYrbdbRFI9Irue9EZkvo6fTmG5uq3i4U6O9ReVPg3Pea/QwgwLQJPP1
b80K3waJW0rv8O/FLWJmcwUQLFrHorlrBDE04imfnrIZ/qs1cH4IsZNFpR84hMFkaHmAk36yPouT
nB5jGaNa88YVJ4A2WNCvRH61yAgzC8GK/5CbTBtCl1J7xr9UGHSFl6ZxCgDaitW0tgduRTpqri73
rcof9LAhmt0754nLiulkF4/wnxoFqTeT/ZAkT0hZDuQ33HeRcgJsHY9RCMm96X6bthIoypO9j64Q
Nlt8NVAoMrPXcERom9rDPGTQXA4M87dTQWyLMu6GzrDfChR+QTWiMRCdtwNWkNM2joe1mdKvbIYQ
XJ5pZ1ubRLlt1XBTWoVFUnoH+0/N9rjOfUu7Or66xKQeh1lXXc0SNcTAAaicGHAa2A7XVjUcst6c
ds0s7iprRByPNpw3L5xm53XVt2E3CEH84rlv+VjHfRsWT7WHSTspw2SdgXUdX8uiObBqEpld197K
UzDEZFZzPsiJW+f14brYdKadrge6n0wwtFWcp5sh0uFmazXBMDMNc4P7JX+rppoDaKtWdCc/cjMn
2bHimJ+iwh8KlxPIpH/atVRM1ij0Vfs0ie7brMRn6iW7VsSMIhQlUpJvDINxYDfiI3CYc0MP7gkV
aPLHFnMC0kMaMUNDR0bHHUbJlOjyVeNxz3Xm4jIFpdL5GIf2Fk10HAL7pMFnpqcJHL0UEL/WFg9e
PmInbdUChbrqC8/WZ0cgywezkpLKW0VtiRqje5HDm2N7OGFKCeskAcNXsS/0Hk5224KPSe+WomS+
aTqfpwi/Qmu0v5IaanzrIwppbI7PAqSR4T+788V0mzd+yEOZZ8+oSb+kpptMILDtUfSvheAI4daP
vdHxjJb6794fjm5dLGUDSHsD9kiKN0xEPEEdqBJ6OzTDc7Eu45ldezwr1/6uphzslecFXVN4nKiH
jzEp4EQqiw6p5lscNaJuRYRNjR9REIfVtfWplfi7Zv+hESQxTVV9HmtIVA6q6c1Ef1mWxkuf9/m2
533QEUqAsNeNudFJmiSIyvlkcFCcTe6YbWw3X0Y4ZRdJFE2dMSW0ImwDIU9er8btEMZErxpkVXXj
2pyozZNSNzcyRbpTmvou0pZBD/f6jpt/3gNAfBTL5CZrXZyP/Pwq899UgzaFuTlPYiUfixLfcIPl
nzGVdj/HoA1b/MCruaxIGTOZ3WXpVBB+QUth9nIUQjnxntlw6ydy3napsfTPGWDELlwuFWIiqKYK
WX277itgT5PhPhFDUGz6nH5Nnb32FpOSanmJZRwfxihi1ufPL0p6v5yknKlvk4dW1sBzJoJ2DVZ0
hSTtKpZHp23acJt46hCRJhEkvUNJwHRqxTNqbrPOw3+CpdMptW9oZklQ5ulMTukEOtzIrBUfqbWy
74Xbi13b4vd0++Ehhw1wLNpxbQEKuWOQOAX1k5rY7Gr5IKSYeAQ6/RoVdCgQKu/MaGT0XgKAHeaQ
NMJZO2jOW9hwASMTwC0Mw0g2fGvtsCjlExT1dBNrZnShAuCxAC3f0y0UkmZIYjFlI2kM9ldRr2sw
Mju7yO6LqknPERVrnvUewwWWBXpx3aFo8X1bv1mh0jPZRBH9gXayAhnbH7o3fziZfw7jPD8J51GK
brxklo08xA7PkWqvrqF6DHYtZ30sZKPI7WMtI3i+tQ3HbXQqbHP0GprZ3adYMBmp0sXLMz07LU4t
00oZP/koxB3v1fQ15yhKpApeP6s1qiJ16FVUr1FrljtDv7ShK/f4SLxHFYYPw3+xd2bLjSNpln6V
eQGkYXXAzcbmgiS4iVpDUoR0A4tN2AHHvjz9fM6s7ozMquq07suxucuISC0kAce/nPOdibsph2ty
UEugwCCa6U46hKahbgpVhCsvccf2Mk39J5rM4nHJgSFGANx89zN5Sc1efwiiBedWVnifdQCOs4K0
nDX63TGoLlfupYSeDT0CCRcA8BlK9mB/K0dE56xR915sVLjX2xHtGrcTZ+dXWcxcz5BzMaEuVFxW
Rdykj6gRX9T1Z1zx/S1iukIGxO45WbZhu7VeLPc5UgQ9BmaThMnoHpPOJeXB5whzssvs7Ie8Tu7p
OYjSRNhemszOVqIlbtcBzYw/Rzt7WdOwAwR4X1f+rRdEPrYuR94QKrfmVfUwTLlPQ2eYYVTl5qET
w/eWZ+xuNqP1aMeLHabKgUho9ri/rY++qHjwONm6R9ya7bKXuEyf3dFJn1ig41q6y3rv9vrOuExp
NvjlcJXHhXtqwDqbLvZMAknjcDLmiWWnHT0WzuBu7f4BuGzEAZ82pzyCIVtaLTScHDGuyvsNJ8Z8
lMKdDwoRXy1W+Qg7AZ+akT/gUCLjdyFyeG7Gu3RIly+jZR6FwKKTTW6F5iSpXrKkDhmSPFVlZLxU
AjRHWiyPtounLvMT3J7YTKwyvYB/qMM5im4cf32IEJR0SyA58riqkoS73Ezci+njqEMradDSkUkA
nR1XYbEc2oX/QrR49IJu3rVJeVdGA4tGqwgToyOQlPnqpjS4cpw6DeNCReeA50EM6LrTCcM5ySQH
VyftSF9coI3h5IWYMzCQ2aVzi/paNkekUzzb0tG+eE63c318HLabDbuW/tZPGn452BdXpq2QNB/Z
tDwzWaY1NuxXHt8I04IG95eNRSCzujfDbqCJGhPJglYXSlQ5YbxEeokblPds2YtNRaJUziX1tKTp
Mzqur6qxWCeuzWfCWxtw06SD+R2nM53c8xQxjOqtgDrXKD4GZ1i3sUtXaEp1dvv+vSuD4iGpMFXU
wd6ZR/esYIkSs1pjXbU7EKokCEibFh++7LRlNW0D7oi6bTe4JfiG/K1OFKDftHopSvs2HcR048mL
ZyA2ENlyV42M2bk0xk06YRntTQdJCMMqZtriPmrWN9zMxZ7z4WOyFNJV5B3AYj00GIB6dl7f/5zs
4SVA+LJhlX6bDdZ6vF7Na0xUc+scJ8e/7byZVUvNBT371YJMAVjCkl7qFUYx6ljr5HAmU9xRIKXl
lzjxnFOB0toZWw/R1XAbjV18QcFdE+KcMXckiDyizCZQaNPM9SfL7pG9iRz+97pu8xk+DpEg93Oe
Jzf9vL57hp/f5fiClj7njRlhDVxXAmm3zSxULY2bqMPousHeWD0OuME/kyiyyTx3PXKO7PLGl/sh
InQqc0o468vI4yBGAHN9xlqBcZ5H5prSXdm/53YE8aJBNTpx0DX90G5bOfNAWtqPPoGuIdyB0pMx
6EVBHzkPb26f52fXwnJo5RGPvuLiT9jXGtvCPYitxhty8am6CYpBnHuLLU3OEQyxK33MErDASOnO
TdlgraoztLF2O28VI5vDmAf+AyCgnwuh2y5Y9os7Gt0etVt8H3yHxk7S6NB2t0URfTEK4M91ykIl
c8A8k/bLgCerH5xEnleNw1Zr5u5F6fVHbuMHq9UMY9AGcS7iczL153Sh7QRIN26tIuCGB7FZZMFd
TyV5R8WFs2YU8X0tU3lumvZirRQXeDTRILkM4DDYggDAbW2CggAyRZhpxyyoGTMT+ER5x3O0ubHs
OnkqeU1TEu2XKZ5vDEExKIwo2spqlUdvYBiCgmJUKrhJ/ZDzXezsigs6TRP7HNA/FMAF7hYM1Q3V
wmO9FvdrjhBYlnx15fjHSqk3Nyq6e1Ow0ZpNvGHCHyQXcfRqMMvESDWgSoK+QY86oAGWxNVhK3e3
md/7t3h12YiJVh3RLzeEJfdflqTl9OzLs2AuYMSAnsv4oWdbjJGoqkFyp3dp8pwHc3tjntfsMjRM
POIlQaUuF+NcelOo2jE596I9o1D2PgXRQh1A9PR+deanYoLGXw8iYUTRqLfWIr55TBAmuhM5JGNs
vEc4skPh/eAKmMOiv2Td2h4KWUfQaOpjVaOUlAm7kD6VzMLwHogIOVu17lidKFStiXMEAHOPd8vD
YDvfVGsC23t18ZNKwlR+/7FTWx2NJOtZtTGq49f/7qYgc+yTQzl6YeK6XIICazlC3qMRGcNNj77b
9HEOJpm4eLMAaiBqxu/Tc5cWuFmzpDqZhi0PvHdw11da4HksijshCM90E//eItlz70FlpiLt0ztY
Mx9lN+IBaMt2RynZH1Vq3rXwHVVgtQcEFL3n5LsZBWMkdilG70gWh1Sw16HBAXZNdcXCIdqZOI42
duz4xPYs34MV4W5pltUmIyEVZy3i8srLkvMoof6BkZEoYI8wbj8Q52asiADqZ2nz1bBdxkuS7D86
nb1M8wBP6NIeVx5oUpdBM3Nb/MH9i1OI9ZjmoLuIIdlmbfDK3l8xUHee2TSIrc+sAPU704TVHsVe
YjOcSmYKlgSW4PmGeos8QkmW/nOt2Mt2ZnrrCHZhdKln9COMsTvQBUPwnqtY4oSsjRsFHayIO9KL
g8nfC4vldGD7/tbx8oHAPOuTZ9Ms1Oi/tzzf4GIsyGFnboelYcrnrDC7oxfVMGcYqpauPT6kzJf0
xgGu1OR9uF0+nGejPRvZMu6MGOv3CHIZGkdMWxThDuTIS/ZUZnAKmYTQd/jPFaF2Q4Vl1lTMp3sH
eGjlfKFiKR4tGa8vpPCd4wDHdm7lxSUiBn0mQSfsc5q7WoB1Skv5RvxyFzZ9H5rNElxMuv3S4vk4
GP52HtPq4AvGAys0X9b8JWQE21yCQy+tV0P2TPKTD1ON321bdCiaRphgtp1s/DjiMK2w4Fe8vr/Z
E/+TLwtgqmQiA/TXtf+FACORq0zHlE282bjfOlm/WI5NqeNQZMTJwOMONAOzpBN4xEI10b0dmWqT
JfE3d6XBaIPyY3RG4mwXljkUV6E7BmCzgjo/mQvsdC7OzkR56zEfOEwGQXpFLh5hAaTPcibLiLjX
dKeUT7Np+Z86m4wK0q/7fWd6PC5NNV/yZtoVSqAmILdvN9f5d7hNLntlXDOu8QkCSHJXjNPZGHSC
8BRMO+HZ3w3WlKFhWcse0zfy4yZicV8YZ6sMwmFCOZGQREGE88iCpQpI9/Ley8WeMM7gac/WPNl4
hFUeCsd+K5PeI3WIrYXyrJuSTdlmYJb9KWKlyXbR2fJdgpsAUs7OcJ85j888XMIqkoKecx6YXFbx
VgIH5L8INXBrw7oJIu+7JYIF6bm7Xuyk+RZnwsVAu7536BzgmaA9TxCHEmvSkoFdrTWEFEZQXK63
zOAtlrAvcYajxKuWcMqWai8Gx9nScDLTq20VGlm+bPNai9ay8ZxX1vCWuqfEQvIR5IoX5KyPfWon
N4Zd3bXJcCKBROznoaOOIAM2bMp5CuMsHdD5evXpqmwYkng7D/3nfs4frlVkkFhfB1LXwutV+d8y
pB7/zmr6/5LCS6AP+vfh9Qwi2KF+/1r9r6efavhWpN9/VXvpr/2H2EtgP7Ud93fJlgh8/uU/tF72
b8BjgP4Jh0g6k5Dl/9R6WfI3uO54VSnnTMsWkq/6D62X/xsrDA8/K1+E4xXI/f/533/SAXV/+fOf
RFFay/UnXZDl8CNsThp0Y+7vbMBf+IOSKcYUp930u+yqhIRPB6szRvM8ZIe6Z9byXEnqoXRGX4JJ
Gx8TlkachT51lVUgTY9RasYerTw9+aA6kgoJXherYMyXzgyQnKPIIudkWzDJLReKhmiK9FAVp6mT
73WzFNsJHOO+H+IXM6mM7S8fy7+QfTEB/OfXaIsA1aQDxd8na+YvZF/E7MyhGzDp3LvNyazyV5lG
58TtxwvfrdmmNjoKWfLY6hDvHnKgUWyqzPyce7UJzX4OPZxe2yrv3CeAlG1tP3QVr06CvlqiVext
szkmJcm1TVntuzHN9ngNHnI0NAC3XHmNrrmK5loL9oERDerSz7wPHmJsgbb2UI/9AE+DROQZ848h
OFVwE8QnCmwWryaanLiYbjtnugRzr8JoHLGoF7EW0yb+zbQIvAaLUtgr+L1UHxmHYeV7p7jBOMMR
Uw39aGy9rGmPVkxOoYwwDuSS12BiV6L4irZqDo4rRxmbpHHaOoOqzr258om2wZuvDBXSdn8WMwyu
anIkA7tFhsozaRFrRD5pRGuEkIXxJB3g9bs2ZHGxqkA9L8h3MpNJ7EmwK8KlVC+d5X5LjHGml2g/
y16CfxjvvY4PP+n8h1Imxik3j7mZvxh+3L3H8G2jxnqPCygeRsr8XX+Iq2WmB6gO9zp8w0aUROYk
uvi5rU9uwYMkUOvbVU4P7Hw72gxQ/c5od/Zk3iqBT7E32fWs4AVkCtJHL76pBGgVbY9yrkfFVOSA
+lwjzvZJvXT7ZgX/ta53bSqdk0yxLQSNMe5qIENO4RqXTqzxAYPLqWIuCT8I7cniu+gwhievGVq4
i/FZKv/BT9IS22fuo0ReiEL5PIkc0QWDzVXO6s2uhgxUoDovZWA9m2FZN88K11BYdqwZhRxuVr/F
XKeNhknPtyJ+AUsshaX2bhR4Taf0sFbBNyee6tvOoKV2arw/UzSfGc1e8jbZOoLHFIIk57RqkXYv
QdCRL1QiLONmJlowDeeAhIEAGb6RK147DsQE60uc2Z8ijwcobd2XtlC3fp/VNwM1wqbzmfK57tQf
Wow+5hwDC8kgpoyYjEvGeAhyovsqBgXnScwjwQRuq0PCsQLI4Q4BcM5AMti3HT8Ggi3L4NJBG2W7
NHKiZWTJlXp9g2ZrqpF1r0yqXEjnPi88sPMPOw+Go3DMDYO56nYq1MPQRJfa9bJLhfxn4/GZ4rPg
/x6YKCSkQSymp0lCr9d3rLPVzSAB51zfScwL2aYiL2MzS1keElJYt1eTqgEPtrO4Oo0flaByGK2Z
wT2n5tT0Bgv8uj1SoZE/SEu9o9KShEb2T7MNclFW6Qch5ti2hX/frFi4moXdJ5PLm0SjCQ1qT3NI
ht9vypizChFq/b0m9nO7jCzde667LiYiLlD9SclT2a1YJsAzb5YgLi4jkwYHZe3WW6HsXM/r2KsP
fjo3oFSz0EIZiiLE1145rOhsJpmhkRocRhMQc2dFRz8zh9xm0fBIrqWW7lh4qTGJnwJyurAVGd0x
Av/WBnN6IBnV3ARxPV1eXQaw0PmKT2Zc++H13ZwVSqDEy4AHmawjWF19SguujxaxVJl0Ytu0Xc1c
BDOYbYU4r9pjTHe59MG511eyCMCjcAQ/0SiwvuYS6n3u7as2uDIzak59oVYwYv15Ca/t7xyBsOlb
a7fABd06o3bq6POgYoC+FdxAu+vtgWju1C/BD0OSK9QB9514XTsDJteDzlZgt+M359Vfn9oKO21e
zVg8guWhMPN7I0NT2ETesLeL7O16Oai2eurtuLlxsIkzq0UVJeY4zCc+RX1nUeOTdNz+vP66aw4P
smYxl5JP+kRp7KOh8ElDmPh0hICr37YZzxvHOWXpZp5jL7xe8Muo7+0iexgU6ZWuPiY59hNYJnBU
hFvK0DA+jLFjvCRFSjV8L8vxbky4uSqk13xXzd/VbyvzufTgiuUJCCdrKv25NWkgudIDDFbWLl0W
fJDJfCxr8TSsaQKSprw19c9neXBJvX5C1oBNi6qG5G1+y2D0X6/vRMVebfLabTp59d4BWbNbxXq6
/hJ4PeC0jYhy8h4vbz9UikLAXvfGzAK0XIb99eygtebtG+tTVsoYu4c6doVRcPayqZ0mBRI1KW7q
UqLSxsoQdkOdnNhwET02L0ARgDYQysMKmsxqLYsFm6Ptx2tV3DfC+JoNg6Qx5JUYLjIaZAOQ8Zmv
pUZs7SbuO6TsXNkcpfai3C1GPQaB2pYelE16EDXnQYxphPYYv2hWFDhbTNCwbsccxTUY0wFyLGb9
5dFy6AOLRYO5tLQtOhKqdLMdsA2ICu7ehDy9d+u1YWcRbxN8ItuYkWzoBPy6ymR5W8Y2EQsdbsBr
0cAxwcA8I0lyMojCcu17WjWfegmPeJ147Y4drBN6EjMgM1Gsrb58Lwq0wbIC2eW07k2vGGRIs8NW
47m3FWjPUx94UJOaWEdBNw2pyDrUgSFS73r1ZoadI43yIBpM9t1qucfYh5yQd8297DBjZVV0U+nH
QWlZ71FVfLZXPX9ak48p6uALpD40RYHBMi857TpcOSNgH1P17C4Is7AAXNceB2GcWdHORVQygM2y
qFBPfhT/WJsm2032whrP8qDTLkN0aCco++YjIqQBrtO8hpyjFT7JIlRTvm4LL/o+lwTIAgAo966B
JdpAoDmgj1iY4hwxTTysXsmwuImRb0yQJWvQEQo6yoGAMnWTAQB2JJGxzCVWHk7VK5PBn6mVS0T7
VAax8rnQvM/xlCe3k4tLNYmzo1oi/DX6IxAk/cWbekJzkTHL2OvFar8wMrD1I27Uz4F8OSvEfFIu
yUOLo3sXCG4U1SWIihnuk7WNKxPfp+AEeRKcvJHBctM21FHY4KbK4AI8wWUxG0HIavLvnTMK6on1
Nbdi+7ES8lPFDp3xNmUBiSgHRvSXa4E+6F7XDUgCuf7RAbdYNu0JMFNzc/0bqa/wLMV7PIBXzWIb
VQsEE4cH8CtqNXFa9YnKzohzLSL2oDQYhfTZUwW1efKT/dqyNrJQ0vP1BBEwGcYAhRVJVyjugJHU
H3/Gi+J9UDzD55j7J2ZPPLtlsLNn5549AfG+bctQwJ0k5zQm8cDlpALTkW86R9yR0TVtgp4PotGV
m5n8NEYT9q7rCJRnWH+70cRiQgZtXPNU89QCBljVZ6MMXpAr8xPSp87WLmbVYD025jfV9vQghB5v
U/BQxyIlKF7/VQ2jbnUBl6s+Cxt+BxJs00vaJg1pjyynEK4Ap+VmjNtlxxLI2I4yU7t1fk+qsr6Z
5HSKHfc9wwHW2sZ4xK71KCPevmtNXOwLqeJDbSajBjQsm2bw6TUU+uLrJ5Ebxby37fyL0EVcUGW8
Vvch9vzkskbdEQUOONvBF4xogCFnUNRgwqYb1/FoQHwHb7+Y3Btj6Zgo+97Wc81+N3oota6vrXNK
XrOlZ0fUNGVzqeO1PLWAI9FKH4LY+CJKBYHYfkDaPW4cox9C5ixiW/O0AXuYR68MEOenrLdeA0ke
2DIBcmgtfuc4cpnISgC3ZpBbd21OeNe0qh9ebc3HZSYr2reXLdpdEKa9Dey38UuWViNiBPIflwzT
yNA3Pb2YbjMbvMqboujTnZmv7nZZdsXqzU9o7uM0s3f9qO/wKy+DWzGFBULdeseOglBLb3qekBVv
VUNZVZCCEpv9W963XwSV8M3ai09LBPDIigHAgGc9mu7E6D7HPZ8GAWm6UK2jAs0i7mA6YTI+zXmE
oR1MaMASSkqf+brh8AQO4iUN6W4EIApdz7cYPiPypzdp3Jg7BezjqOflXmCiQOWiAYYC/RpTRVYi
wRz0iVwilrKipD36upmKDfshRtR4xH5+YdAIg39Qn8bKE6FjeYDAFcfToCdLlP43pgLDYvXr7mrO
R6PQzAymrtgIJrYOeA1zOuRDdywlN94iJuZiEzN/ydeKOjGKzYODUuRGTPMPJTP0BDYIPavnjJy9
HOi5u7xzNRob1mPy7KisD8vUCy4D6kf6ltwBGqDiTanhBn6jgFsXoNOQYo1wh8g3ZDN6HEUqL7lX
tY85toJ1LlkQiqK/FRMDMY6S7QAMBOHp/KWqhwfPLwEAz9R9rNALJFTcclxy/sUshq81qdD4yAo0
H77/qUfXv0d2NVGVlJ/RGnDjBTXUpDm9d32eFUpUvOjZOrf427edHzDi1M9mdg6EGimgCPEAq0Uo
5MFT9xwH3LZT17x3LB0OgS1wIEtWDH5ffuQePRW6FnwRCzkio4XY2lbzCbc6/1dJMTDa/eNSoP2I
S3Qj7hJ/ux41U0vod9D3iK657frSsHgLPEAkoAEOq9YzjdFXqP/oR4U/MXt3D35JBl+ZrA/X03Jx
Uq5yxrOXCo5nQPBsSNjX7UjxziNhvBRNN2I377EskNm6zdB2Igpi6G04+CwKCxp4a1LCmtPbwm5q
f93E2fVUQH3G6kamCR3euPIhBsjE6QEIX17BUsXpes4NsovWdDjWDkszd8Q8nfrWq+mwNjcZxT4l
0noYsYxw27DfY6UA7RrHeVQ4NDz+zJE0fIxQrqgxGncvIee3HL/Xi1VlihTx1OCgHOPNPKD7vjaa
13trKAI22amNUJ/T/zitRIvr690r4/4pOJmaAmDrKnYxjdsa9QeTheVbkupCEUi0Vzgm8neIMz7j
VxRdjJz0s2M0+AUtzhFC7dDkLj/XsUEnbxM8Afv2tu8DHL1SIHFWmQx9iCE8BAhT9YqPaqAvW1cW
54FCfxQlj86KbMcJGJLbI9Aa40vUsstfBAiE6++aEC3KwKbezy1PZHbVYTmP5iFrPkVG+uFURXt0
+/VLv6pbmpMujLw2bOT0lGX2vM06PBBlS6XHUD6MZqwkknFCHbQPABuM7fUkb8cg3xKG86GwI/6+
hIoC47Aq+2WUlOfMpxEuMvTB/TtsUl3GZgJJoprpsyiXwybmEqQWHhO/ZuZCtIjWthG88VyOMI1a
gNg8XrC3N34L1ROhB0Ks587VhCSPaVnXEqisDDzSUXAPTL0L2dGWoNGuT+Pr6TY4C3SzTHOXaD90
WrBd8AzwPOoXb+WJGPi191V0JZ9w3+kQc/0wHuqNHRTLTWV4P1Y6mqri43EH54j8k8e8foZHTUUg
mT9tJ8pp3i/EsI4WX1tdXZwy9FFVtLueqFhf7kdewPb3Kgf206Xoot0g4Vxd/8rv7gzH8jcrVeme
FdL9Fe+BBZGWUykaBOYizCJGsdWkrkKWJwfo0Oqrb8NKVTl0HH55L7yN2dY9pc709fqW1B1Tvlzz
hbnT41oShQKbiBoLtawlSNdV7qeYYFGYb+kHS6DvE0cSXz4cs4WTWELvcgJawutJAYv4q73sFx6k
D9c5C48BzrYu/wgU09dkrD5PqiWBBEU/cZlMe1w8KHOX1SxfayBG4msq0ITEE1BQVmjfrvcaLRnI
bILdyvhDTkYE5pwWHl0qsOqPFZ0qF+keeAyTEhSsrBOQsqJpjbW4tdAy17ElDQ9FIIQYVE5x/jYz
Dkh5Og1l/TFoqWyCZnZGAOiXYEC8GcMQOywXda2vZbZGjuDW19JbiB4kA2g5boUuN0WfmxOXiVhX
adlui34X70aPmrdH1TuvFQgpdL42et9YC3959NTogI3ZepzLcT7UPrORkmlnpUXD2DKOsLPBbWlB
MfqhF1qqW7sZkBpnpBSYWn5c6zEmMmbGQ1qcjP26YIrLbsjR0uW0jQY2hmu5qRsEcQX30VqADuWo
ecP5l3LrEougqh+eZRnMwDVGnnmQERgnGELkq2oRdYCaekJVbWl5ta911lbKXTA/d1qAnaDEZuLH
uDeDwGy8KpTaBL7uXZTbUUT2d7lGl2AavgKd/yTQeGdEzGnJN05tPH9aBs5kotSycFDKO6mF4oWW
jDdoxzMtIldaTl6iK+/dvN/B+dINDIF203OvJegNWvRJi9I9Z88Fu8v6BFWnbP2N0h64/MV0XrBi
nmE/P3pa5B6hdh9QvZtm8DMrE7nlTH9zm/TDL9ovkRbK5yjma5TzMwp6fsZjVqmHKTXZca+fMWxR
cRuom/qYiQFlXouQzl6s7wjyLq2W6adm9q79WsAKmjsSH5ByoulHE3p2EgP6La9Li/4r1P8xLgA7
wSPrDRMpD43/jUY2TLRlwFuefRwEUVA9xTg48Gj3pxGPgUvxwPpTI1ewNqE8jrJpV0/pefDHtxjm
7Ypbgbvz1WrUS5OYE6EG0+sdHUso0DCXyngEk1iHozY/4Fy/Ba6HUQeSSja+zKRdoVPlX5p5QJwj
jyNOilVbKpa2YbqRJgi6P+N0HHdU1+QKaSNGjiODCdmNnThfrDQYT1nm49ngohzamozw2t5IfB2U
mY/wK19E7H9XJqZdozxTDd9avGeTOlpV2HjZk9MMGs5FX2owg5jwkeAXZXaFs4RVss/QlKKbhdDO
dt0HGxdKhhtliO1DWhfPCmpSa073kbatYPDcZdrI4mhLy4K3pcTjkurzlgEZy6AFt4w2wow4YiqK
w82iTTL4N/ydo40zEgcNtif/NOKpybS5xsdls8bYbXptvGEytmnLyT4EeHIw0nxztEmn124dXDtL
RnPRjah1EDNfUB4M9b1dVbDi+vU7z7dxjxr12TMhC2V37mxEh8j2MYSUTs97QSpOXtFAZvOuT+L1
VIztSlhHss+02chvEGB4rcJ/lGBvTF0sSdECT877AkYaE5e2LQltYHK1lcnlYbCdFCWLxOeEqPar
i+8JPlXzuOCEotn3OEkcSkTcfIa2S00DxqlJW6hmbaYacFUFzrRlfrxRIn43Z8u7tA7KvcKpjnFh
9mF1ZxfYeVuE+dvZzanBcG9JXFyztnOVSJmENnhFOL0YOu45NTNynf2D0mawSNvCTPxhsDZxin0q
rr6xBLUHakj3lS37TYC3TLUuLreR0PYmSwjDwYEWaCvaiieNvcBjrE1qigbzQeJbqxDNE96Elc3U
njZtbqu0za3H7+Zq41uAA05pK5yHJ27RTrmWa1eb5a5/sLSBztRWOqk9dbnNggKNHkC/wvjcot7B
eSWysA+URS+kos+B8XXg6fpaW8PRWVkylg1VemSIh3rMdmW5uIdOorSy3LS4z/D+Ef734mszYBzJ
zy7uwEbbBCNtGOx/5to+2HhRx7dJ7hNtLQRbfuSQJtVF2w49/IfMQr8n9L9cAC7uxK4JvkTarsiT
9oa8MDzDUWmFts0ugGqploLGIKC6xCdszerBgD6zmWyJdXUpgu1qEaADue5Yj8SBUIWOLnsCLPoE
AbEVwGBHzyAAI4DnYim0OCif9VCDynRnmJW3z/Vg3jA7+gyNTypAfRFG+grpj9HadfrYZh8d3H7w
fIcs8dbwurW5brC4QWTozuuTyit2JkN+ILepwAWHUTxNi98LcCtjYhIHIuyMTh4JNoW2KYlmm5zt
KCyKgonJ9RW2BOYP5fZpsgbvopa7duQaDTQGI1k0stuckTcwTLd2TIm2g00BN5vkZajEPEW0W1JX
r5FVcmEHw5eUYMRieV6t+utK0t1m9NbstpLVAT5Tvi+D99qpJkrf0bqr9Rg0jYscL2PyvSJyIvyb
rfBfYSDC8mxb5+35lgcAz9OZl7/svdEj4xCcUYJd+8KmHcgF9+mfLId5/fTzCp+8quun7jGwW+wc
kdRzz2Iba4plNuVPoMURxxTH3mXQbRDB+1//ip5Gcvx5NR+YkqknAcC494IrpuWXX7Ec2dAswkZI
rXcdicKuWLcPCHfMMwJGvBE8p2K61i15evV+FOh10padRTY48vVaKdfcWkyt43Mcp+R5oXx5yKyS
LiU1P2q2O3dg45nZHLNAPeTRDxpZ5kNG8y5McfYWEmASSs2KmL6wJO2MUciE+9/BljwVZb71QUG7
s+vflEAsd1aeeTe+YOzteSc5+vX9mn6/7pgWyRUYNGi/02A1dzfexAHoOvMDe/cM5xVPtutegrd5
6yZ59ntG5v8XrtRD1bfL0884ratfxSe2i8Dh3ytXXtohHr4u//QV/9CreM5vJuQhDBI+LYgkd/o/
BSte8BszeM+X+r4Bje6BN/lHnLjhXOlELmoVl+EyEwtuqH8oVgzH+004trSkY3HXOa4T/HckK9dc
1T/uC8O2ICTB6LL/EiQ+J145m5W0wykcT3boHzk4d+MuP2KeO2KxOpiX/i65ae7FTXn/yzv0L0Qk
f74V//iRf1GOLInvzwpnPlVfK16DVtavNoPM8m8SSVHz/HKn//Ht9d//codHSODzZjZsgur8cDZl
TIVSzSGZGH+X8vnvfsJfsD9DDEvOslOHXhLhgVMhL1c3XRf9Ddrmzzj2P14AF8SvLwC4RFRGkm8/
ThM7vnwWA+GukoNp0KZScv+Wh8lx+uf/2cfxl0M7jePVnWt+3KzSlypngdWmfwNK+ndv1F+YV0Wt
erUYTK/8lt1es5gU5OlLhhT7bz7rPycB/PFW/SV0VnbOSsRQzqJuWr1PSYRcciYLizk3hl3sjOWP
/9F7dL17frmmeifP8FBla5ihL4YaQRwjupzk8F9/d0+L0/7VNWvpB+sv338Z2oWWX7mhrksIs/SJ
wCGgjMdsaSFWST20I2pU6UUIgJObFsGF/2yXqngHF5HeTr1tfAEhmsQ78s1EQwNc9JlPL7yoN2eV
/oe5UOdldEdIfpwGfXBRHrpAsPK3rJUl+8i2icau97pH1uGSD6h0mCdRn2tzXwnSImqzhUxA0kE2
ojKis9F4zaGh30nh57DIh4uQDOSbN7wQlrBpO34ZhxnvyBykLwkBhhfRzt6PIWBRERhr9LxMCi/M
MhTrZ2rLYt4QKJZ0F4Y+vnN0Z02Vr11xFzfVzymyoOo2sxpecAg9ZbYbtvmEj0Y+YGVJ4dyoqIdW
YE0nnOjBG30ZYEsLaa5V1T2NPdmIpgXgftub3lxcSBaDte0adm/sUfpXFr1bCyzVacUsXl3boP9L
fQOx3ZCbTnAGFZGk4YgE5oeXYbi689H7ojJqV3uHzKj64RYRXaBnpS7K9czokncASIyPSwktF1D7
3Bwh6tifF0Zl3wqcUWpTqqG97eOl/sptoo1S1Qq3aSrOtlnn7xEjNLZhdkbiG2xh8PUJLV0ZzOOO
S6V6ESki/86x4rCwka0NwxjdxkxPwT3TlyEhC9bTMNZeWGUs3pH4ztV3022ZfkixkNs05bdOglOx
ddgkS6i/h2CU865LUizr0BSsk7SYOGzSlYnJmHCI2mmGxbGusNMACt8tCJDv1lrKA8MyLADOzApb
tGUJtj8naXYW4H96Ese4sAokEkF2FKMVv+dWvYaGsKIbiF1EU8dVdDtJA/K5NBiVx/+XujNZjhxJ
t/OrXNNaKMPkcGAhLWJCMIIMjslkcgPLiZjnGU+vz9lVUjKYN6nW4ppp093VRRKTw+H+/+d8J+t9
ANDZpzgstxCo9J58RWM2Yc/MoX7pea1YGAhDQ176rDdXcW1EhzRr2QCNlD1QCWP+iaZGoa5Zb2mp
beyx3Y17zSHWXlid+0REJ4XEWjcVMZaQeauaHPNzLAbBarMCPXE1ZdV0rYc459047jAesEV046i7
oYmTPiQEAVB5pYO1Fjg+gtWQmtbl0mrjz5n7c0qgue4bXY8OcdzUV0lYBRfj2OoXskH6WRhFtG9H
t7gw6znY1OVAsGJaNXd5kxi3ZsXaHitxjItJb5cNnpP0aRnAnboT5XlDlLR4YztpD4te1j/qrAxu
20iHwZma08kuUsxjGKEuG6OfHvMwBPCJGv9uilpeNWPI3KMA5+03WEqJwCYhal3XDjRtKMzIyUC9
OUgA/GkYMDshH7BRuyMs2jiI3tE8mPEFRh5SSB23PZZNljy6ARImZ1nMvbAc4zQveeCLyiO8EdfG
FQ4beUGxp9hpQRIiEfHCmyyDhBxUWf596cPpEjbHvKcDL7+ndR0fgTkRuMmC+8SmFvV51Qe7XnoF
Lmx3KtcDbwRItnHeo7qUpzwxgYeVoI6sydSvRexYSBZd7Zp3WR5TZ063S2kFOxACxn3hhIhJKreK
mbqc9IA6RN5TjIPTatftsxR1c4qbkbaubU9iNetRfQ2GsPfrEn3jLAyo6oWbntpSshOOB8LUXNBz
ZHUXybGtm8T3ZqO8MBoXeFAvk4xX0elvpoZs0dWANnaP/JN+hUHNq8+K4CJpU4GxRc/h5KeF5wuC
F/CQUMAoiAWp7RdgqeY3QAJsqqtFiVfmCGmbuWTDLo7sbFeHTneJX1SsHEP2Oxng9EgDhDdzKKpd
LRFXRF3Wn8pljj7hJCBCyvWKk0sULOUxOxhPVCejLb1E1dFopoc8hgA+erF2IJIOynHYNhcg/FNa
ZWm96+d0OjkAZVcL5oUDX9jgpOu299kb2LcIjDy+IanlFjlsgUVf4v3che7GMYxuG8ctMH5+FwCP
FR7IsXbIlSkNBI5iJB+cmscu1WqLSloPMGnsAXBNSGc2Y2VWvh03/c4ashQBkVswLeTE/WbM4MRt
2DdFCugyyerqso2KbEshxv2O/rfYx2IZD/Cn02MNpoFpOGnrB8gF+YaOoHss3Cq/joRDKs/ocA5J
5Jz0OcsPweDYdGxQZdWamTzSDysPsiJGoWwr7arl4W2d2Ylgu5gLCRmE6KKdIRLUFPO8Mio+i22d
pY+ZNYwX3dJV69Yi6ArdqSp7I9fpGoF+tZy+eNSDgOFolBeXbNkBL0V+QbRJeoH+LD2E45TckLvr
XEqJ/Cmtm2KTx8twHSjnfDRk+VW5EG872bT4azfxEIBp6fcJ0cnamGLUAREUCllKxOCgaYIboHfT
fW60mN2G0d2mLqG8Hq71zUh49R4RJOIdl1RRLwuDizwrnE9zXMfbHJEZ2rglWI3QR1lNy5bilaiN
Xdl7va8TznALqQJpoOV19TUEY3qDGorTB90upnnVyRlSwuBp9sHJJfE2Whqa125UQg00yiS4XuA3
3MzZ2P+MXKfiAJZxFWSV+bl/7eFMUd98msaCYhZCIlQ5U5rUtOzi4TJB1L0SoT1sh6S2te2YtsAh
pJFr0arMcczwjWQ9zfCQUM01ZrSIqolhAsJkmxDR4826b7rdofKmrpjaq1q3bZhy0kZTgN8a3IrZ
9DQyWrO3vlkx6ImNAU//WYBiM+kUVNQLQ4d4cNmaB9vkJs946cnqkT2i/o58wS9FOXnPfYftYJeH
nsQ5PQjEv3nQ1MNuMXqEjZbT0wEKQutF2oZ1bwVRVvgi0uUX0y6DXTQM0+eOAEFa/XFFBHjHNW2E
M81QwXk3j4y8FnSSnFAJpYUOZB3wm00VqS0jtg4NaZuX8RRM93y+icqIUylxm+uS+N+BUZO4WnML
TpJSQZvbIYl8RpEgnuyQH8BoEnrhg4GGMj2QWIIKAp5zuA4rM2cvYreXIdmQ0TYuHbtQCJeK243B
6D5zvCYD+RIaNAa7skKM18T9cwCJ7sJ0poxIuSigW1RbJuHvYSLES01fe6S3PEIMjHXkQ35pZktC
cbtz4cXXUaGDU4jQQy2LAZhxGHrvhxliuQZA0PRfEtqZOUoim9L/0sU8z94ykMNqfVe+zHWXmRuj
qtB1LE41txQNXe2uGsyB3mlSyuyQWbOXHyEGZJhG+T4Yl3xmoJ8M9FIxwdNRIg29n7SJRFBvmB6L
vhE2zuFF6/ahFfTmMWQsM4kGJZPXdSPj2RpWEqvbsECdY7O9smkZS+hgNbpZ44ACotAG/797WprP
qry/TVoN2l/Tkr2tx97O1rNu87rL+K8p3aijfCdYtiFitMMT8/dRVbDcm3/YFl3czbf9T1VLYUrs
/rHPqJ/8v/2X//Hz9a88zNXP//Hfvv9nlRmH/fF/Xpj5x1L0a2VG/cY/RiLjL9OmJOMK2zAF7AJ2
ln87iRwDarSn/i8UXcKUFtv8vwszhqq9eBbmDJfqi3Qkv/WPk0j8hR/GprToCio6pvi3yjKUgd7s
CIWAWW3YSN35c7YlPXFWnylS/HTSWZDUez2eQP1YZRO0hvk4ePkVnDemRL7FOCZQOaHZmo8W0bU6
YZ12T+RcpH1moWnMfqinL7CQyM78qk3NYYHMiPZ/Tf9sa6WkVicdCwZ+jD8mBM4ELMo1/XVoHfoM
Xhly7uzZe4FZuqv1o6wnf57nozmSYJbWzO0IfKYE57V+4yDedVt5Uv+tzpnPbU+Estlum4RdpH07
AYMuowH7rzyhOzq54eIXRX9EKUqUkHEjWJwVY7MynXYL7HtfhN8Hj1OSHdEnDbL2Za3uQ1y22866
IQwIrmG7NXUWjjBy4x5NHQZMzkgZJdRvoT/YqTuizkaZyL0FgQ2/bYnJR3C7S73Zt4zTCN8VONFO
/V9l2G2tCGei+pnIHX0VeMQyarVodILNb8hT927EDZ+7XYDqVElaUJEdI9LB3Ano7OSbRrdzWaio
y2NZcTWaOjNTD0s1g7SQHijkl9muAGwf8BRnivSh/a/zM+E1Fpp7crjbpTkfl55rcdIrBN8sFB5G
XA0OOcBJyINOpu+k4KpU1h29aWQ7LDQS+vekbqKQ37r5QC5xt4Owv55rBgkDRF1ug3E3kS8Ct7W6
1YHX7FzB+Iomn4b3vrEVuw8QYN/u1B3Iev34egfddht6yWGhI1jztDRrX3nsSLN2ZxQ6VWeMOzxZ
daLRzB3i8tUTVLfAlP8avgHNe6f914WqB9SSxAtyzPeAM+m1znqZZjRDWD00ZIG+GXasnw6tA5vU
GX11sYg+aXBmh9c/03c7+OBb9evT2O7Kwt6rAT0O7TZWSnrtcYg0wo24hfyYeihGg23d+c5qcEeC
lGrw7zut31Ci30rUXZm0T+qWjbM8NVAcrJb3Lah3mOVXtaMD7T3pZXKoh/SqROSfh/q6Tb8VI6w/
1qGR1FZpjgCHq+WFMepmpe6OGm6vV56zjgumo22mVxQ1cIzTp3Q7FmCzX7TNdhJAgFgctFmPlq/b
NXUD7XPYjNpe6ZAlnxaz5NM/tJtn9bMleTRqmKhn20zfevS0yEvVPe9me19R2FAjJU/0m4KfTKse
zTt7SSs+tClvVyauHKo/FItuRAtUyYYgaIvX56Fuskp9H2inQatAn9xg6Wq2LKevVITI6xm6w5bF
/9bz+gdL2vs0nvBtjP7ShMfJBvgZsPjDYd/1wxHYHxIJLfqqbguxfGv1NNVJjRU3kO1lky8ghtut
eg7q6UkBRL1hhrpky7hxuHEsuk+6jA/qxqgLDibiYqLkoC7TyBtiVJyTusmIcQ8B7nTFUACsgHXw
p7qShAM243JUZ5hEzXZosq/9vNxonoWgeH6kcrCTI6+hGR9QXPIC3KnkJq2299QXXrxF3EIJq4cJ
PfLwsHi0hHnoA6+1+k0SerZaqSFXwBfIPTPE526iwZTYp5rBp4n5qOHeUW+VuhNqgOR6u1N//fWx
8KY13IU8SK8I/jiqZKCJbX9mc6s5Yclk4zIHHaqq821vBxD1gk3fJnE5aRJ5IZNvFjf9WnJ6eXjK
0RfbbXzIreQq5E1M9JoGJmcV2Xs7/KZG6lJ1m5T32s0UEvF+Ho11DAuuyL5TAFyHMJBUKrHNsNCY
4CbUYzn3tdU5H2Y3iwGsc84V/r80O7LHQ1eTHjL4xq7LnWBCUR8LT0ECGMO9yiYPZhiofDTa/AoY
xSFSE7hN23hJDw3UUZY/a9NettVtVgc7PBh7k3kAWfnR5eUGLopJp90talxy4UQEbadO5WnfDowW
9WNQbx9pkt6o/1YHMMnwWboWf+01EHawMyPdOixCWf61FPZJ/ZWmyg81LsSeF93MqKOF6ZW6bF0s
x2iwn+pseCjZZxmF5XckgKrfy9WECRl70KbvBn9e3Q47jF7sgjl1sPZIgI4V9Eylkl6O8ySfamM8
ss+/Unco9fY4n/ZOYz0JWb/eS2NyVLvzpC4TGtEa5+hmGmwMIwfA8nu034ea81MjTf2zehyVMT3Y
7QDzaOPW5X6Z0Dw1840xGEfsKQQsThQPiytzoHCYHlwnuVJ3OOt4A6buQe0e1NVnAGiMJN2WTrcp
+tlXJ4BTEPQXnePaWZu8010w3r3e3JxApPygpCahSK7UuA3q+BBCjcz5Kg/4RSL3i4FIU32N1QzB
soqUcrHRexKvveXG1CBmGv2dyYLiv3BF++uC9n/+f5LqbNKj+c+XvA/Rz/9YfY2Idm5/XfWqX/on
K8X8i1xSRJgEnDi6IRz+1d+rXlf/i4AU3ca84+iW4N/971WvKf/CNG/TPpfevzz3f695Tf0v2uk6
P28RAPLawvxnuf93G/BP7nnjbd9LCN006WaipTc9vPOmzrr712aIXTlDa8eKA2ENzwlxE4cIrRTy
I6M9wVtfDiSW06gXA+R7JUQJFavfLbULBepYjeViE+lGraDT4y3r+mhHYfNjA/zZulydJHtxPqWS
ABTpnnWeOhNX3CzG0m9ERV6XC4A/q2uYh7YXnxwjPoJ+DrYjlurtq8WmYMu7gzS8BQlT4y+orHXQ
lXf5wqfQCA3zg1wWQzUJ/08/9/UmCrrNEjaCJcQ7KUaZAPlwKCX6WhWMsBaJYm8BopqJZ33RUpOM
Cxiz6xFk6Bba6UAsJsDGjvkXTB16urjoL38Zg38/5l+hCL95qg60cVNAbySNyj1rcRVd2VNNSgo/
aswS48b8DajiTaDX6LfM+hAF1F3+fMS3TcHXW+DAYWBzR5vcMt2zcTSHca6RKglGTDekT/Y8/C0c
gBGC//KjHJzfHktg72MwGKbunF8dSCjKc07u920mtm3UnlCYXgfObPKYIaj9+crUq3v2dD0JW4jN
IeYER57fzBEyHo6fIvdfY+xaK9DAe+qfdLAGfgLHYF/RosErn+4i3anXyOnDI4S91TLzba/UBz5u
WVhPrcT4vizZRpczRjTqJMexMT3KIfaeEgDF4kCbr/588sbbJqd6Lpy8hx/SI73dNPSzrvDER7gX
kFXJRHFv2k4jPy2LqJFTYFzMDlC6U13NWpTfmvEn0ZU5iw+Rb/98EudKJf1VU2FI00apZCPKeDvH
cFNLsoFGxkZE+gKrstU05zdR2u1LOVxMA2nd9ELND57bu1GijorKwjBIqDLevZQ2i+ceBkLue0VV
kuVXU2ay2wOVcH1jZF30wUX+5nAWeiwDjJKJ6sk5ewFILsALiomd+vTorvTyUz9UctUGft3Kjx7q
uxFpIXCRjs5UQ8GED8TbG0qWn4fBqE3RKMzBNgZ8AQHjuCT1jaYpf1o4bRiyP0XnnPKufW68WFKk
7KzNn5+roa7pzbzHefD+eS4fI4OP0tmDteKua107S/28tHZGnWzNBuM7sZUxgQxh9Dg71T7rUj+d
4y+kJf2w6vFGw8xoBvHTn0/l/d3n40o7jTFGgUnaZ1+IojebdsSx4rv4e/DQ47EhlSO/mepE0qYK
f/75cOeFIt0yHcc1dRf8DQ/bUh+EXyQEeGSo+Mgp8WtxjIKDnefb0TrGdnOcQKeQKvJQpvUHX5n3
bxHH9JjVKUwharLOHro9Ng2FkS7B55peQ8qLV0u1l5nzPe3DL3HqfLNy69u/f5kSuI66SIa1inL7
9TJ7iMRO09aJP0qMC8cl8l6g0F/D6LgzdPa/EZmo4aJ98Czffby4uZKX10WDhZz0/FOyRGY4EbLL
hUYA4yKlk6VkDZk6Ndtnr/70b18jRB2lUyRH0bHOR45WWSLx0I6SZlFtGy1j8IJeCxPrQpmDozn+
GVctHWLKzh9MUK9P7O3rY7qSsqWrrpVZ6mzQGksSJbOQoS/tGWANpqxVQbWicYibhqsHRxFGjXac
jG9J6GZbERverds8W2D1NrS361ObHr026NnYdubTTDFiGm7C/uh2bH+mGvzyTNebRqDuw475Edit
h4yDdlCSOZeaCBRJOocOWllUhGbnGbv3qS+RAKRYtRc3+eiC37016O7gNFHlJftPMI7fDieBU2+Z
5gjbC2YSBDCUKMcxu8aIrflTVVwCFN3j66xv+Bsf3Ot3Y+rtoc9XkBVBrzmY8tqnuQ21CuG4toaI
5q2RlAXrP4+od3MRx7Lw3TM90N+37LNZERRVWzmzW/vO6GJD9NbNjMo5Hggj+mACtt593ZWSkVq1
oeYixzg/lBbPcyO1seb56k+luzzZZRqoRRC6kZyulzz0aXWvjVgkK9neu9qUgreA5ThrICOX4puK
6SrbJz7PeIMQyNpaSv+NwNYN+qQfdQd9hIl1b2gY20vyd4zRW6di+GrkIflBUalt2iTieyqW2z/f
RON3d9FR6y3psT8iQOjtYEkm0PVdR0pQOIOHKWF8rSrAnEMuyQ+p75MS6nQaBUR/VMF1A0UTlvQh
8IZlNyfGVyuYSZdwwSyEmAg+GEzvPnvcdddmjmJPbrElOZuJ5zbC/JdqFUmpqb6rk3ynISn9d9cT
HERtC+F+IT21zPO51xXztARW5RdB9UMC5985BfnMWWJQXKq+fHC33+1gaL4wCwkL4AD/cd75GBqa
mnpccTQXk4/TaCtvCo+Og2x9ABy7KlwZHkVYZHttmr7lY3gpYoEpqyJuJ/5o0fqbecIzbWHpgrUi
K8azSxdWNc7EEdDal6LHm8Ojd4hm27RENvRt91yYFGzIDLgwvP7+zzfi9ba+mZO5EYQbGgbba2Yp
/WxOBg9n6GjRCAJQX56B+LfWqTCXZrLBgePujNK9gjyib+tA+0IPuid5PVqL2P4SKoHYUhNhLoKY
1g06dWgm/WPZkWiSQqRYCqs6pDDQ9+PsXVhV4K676YPX5vVBvTl/liQUDkz6ayx83y3J5EK0Dall
FTjnaFenIrsdR+tBx46wQWj4CSY9cpQUayTWUr9GoQNaOF3ZROyurBaKWNpVn2PSs+sc4U2LMkRk
kJicGtj/vCevcWWIdlohQLtwtOyaO1GtHVJGs/KBtKFTwedEALU3R+PKhpFiYA1Mm7HcikZ0F6lB
idsMpo03mRPUiznakLeBK0zzaC/btwy39ZBWiu6kfXYBGtCzfrFm+zhSdDCGFH+2/mlZEDz0NXGn
GjK8qtetnaacarn4yGHxfnblw0xthBeCrTSpfmfved6g84dpXPp2ZdAcNy+9xhqIy2Y25Z2gVB5n
NHzSlBYB5mu46ZtczszFo9Vt02R5Sro+3nqJ9yny5lOSQzitB+da9hrqUGFiVQT7UI4uWp3g0PaP
Ay6ihtR7YJjTU1zpErFb+pCPeNjoh+i7D0a6GslnI4XtCntawI62924TEeVRUWVSFv4Es20rgcHB
oVk5/X4KE7kzuh5/f+l+coJGHPLMQEwUmxsbxq8hUjo5XXxnj1CtFuz4K1PP9WMZm2T/mcoNjfnr
z2f77vvNAtRlEqSq4dkG6vy3XwMrGHTS2wVCDVqjOPlshFbFDkvShV1bl0EEyeDPB3y/cVZHJMGY
1S8tads8mwg83UqwmXfkuARP8CIJzyDbYUkt9Exst9we4lZKkTigbJu4cpN6wUf2md9ds4fDB/80
Xh8u++01i8iErIGvxNfK0NpWDQ8kHLWbRMdPRDeJOTl2P1hQvK9kcdXIZPkPy/M85/yq8T65ho04
wIfPs9Buhmc1a8nRdBjDBqbC6KLqcuQzbbptDHlg6JAxNBSP9Mb2HzwA8/34tNhbKlSo68IRPVst
SmoJoORmBJOFTNaaLv3ItC+I/Vi7wcuMN9kpu69FUuDNNfZ2dm13H3kCznwaFE/Y2KKoImuZJRZb
L/WEftnmlTHycNsaC79inWHXw09T4b5mkgxWZt8c6S3d9/S9RgsJaekMIMdR3MxP6cyjquUCHC2E
FO15L17EcskqEvYRuPX+fKN+M0xUYcdm/4LLinrY25Mc0A535LgW5NKi5mMcfkJomK5IGzipR6SV
zunPB1Tv2tnE8eaAZ+MyHpZpqXUOKKvbOupUewVGi4LHLf7/y5HICxc2X2JK5W8vLbOTehIRR+p9
K8/oAc7VveOEL9kHe0AVV/7+kihPsf/D4EP55O2BHCtrcAHwqol5/IHe+ehkdba9q2PQV3as0xjT
bnQT32rjul8X6A1T6Xx0Dr+Zj6mb0iHQ2QmqB/n2HEIZL4VtwCxLAzPHRhYhOADHH5qQ/UPEVebR
G9AyBvTfmvnHn2+09buDK82LTisAEvb5wYcZ/2tRUTDuhs8BiDA/gRwOwMS78fLyB7l429CdfvSG
c0hjNScE+lMVX2Mv6FfotVFSWhNbCPiOn3XsAKt+MYLLdrwdMQDjyv2EFO/TWBLBBD72yQmXJ5ME
hiGEVO0U0WcSjvp/WebeUIJ/LYCL3zxQISTLbhfMwLtyNKEcSKFrGFFppWl7YUOrKpvm3qugOv35
1v127AhS5k1K34atn79/CxALOwkkPU8acitEPFMm8xXJMvzDILq92Qbr0fbIHCTJCOvMEzpuhH6k
W31wIuptOH8vaUFQxGASYNd0NhGwJkzgMnSUelMnxsR4AT5hULWTVKpYAuInN23dlr5WhFujYufS
Dz+TNE4uG0GYBJUG44OP9u9OiPqNKeHOMKbOd6dRL0RVIq/3KTMQYEr+UVqzdvrgstVG8OyybUO3
UFjzsaY3dHbZAWgxoDxJ7rMJO00FdCTDvEa4eAzZxbbe8mManhxbaU7dQy4jCDaziV5kQfTskQLh
WHWwXrSV5Q1gcWDNfHB6v3mz3pze2WwZRNbg1nmU+524I0/q6vUWaFnfburxtoJiOsurySR256Pl
6/utjMtHwZB8FbBAguA+20E3+qyk3hy51lJyIvSWjxWIP5GCuYrt741LUp8YuiNtM7zl+KvnwD1g
cP0B0QFp67I8zYYZrtxyWNajGQ4k0eG8dbtgP1BY8MyuP0gPG7tQYKD8g+Xpuz2gOnnVmmTyZwt8
3pdMEOo1c6gRSasJj+IFYJAqRattzY9zduEBDdFIGE6g83yw7zZ++8CEwYvE3t72zkctDM856zQn
Y9lFQaS0cdEjiQVxYX2r4+BG7+RT3n8ulzvybuUHb8zv1l8sNfkK0doCQ+KcfYgaUI1si2TG9667
tzxk5HYnYX2K6DAXOd0ZMrVdeycQAgVjZkCB03fNMl5oSfPR8tN6P4cShsQkqnbEUFDO19wjwVN6
igDOJ7uEXbiJyATxRzANX4e59dbTsulH0BJiVsHgoyEO7AB3phYgzSlviv66mMjTld8NIgiT6C5q
RkLGpx/MPuw3CWQg5Si22TdhFUNSM2nbsMat4jqhtTKH9qtm1/eT0QS44qJbnaIsGvPo0zi8/Pn9
fPXcvp0+uErKTMwgtk0J7eyOL3M/oDkN6KVgNiNJB8ClFjHCsuYBn89NQGQlmdfZbkizL/oinnkK
FnmR7sHCeEJilfwksbCtamvx4ccRZUldfNJDJtSGMUvzsNim/LJ96lqz2qD0rrUAYI87Pv35Qt43
Y1ymPyr1PCj+BxWqt+sHh6NDr3RS30tylqOg3taLxymEqfkwgSTDN4vbYrjuIayUHR1xZPBKy5IA
ZFix/E4+GMu28/5NovPs2JJlFXOQNM82ba4IMm8ccjwl3aUa9Rdl3ED7bTbwf/NNZchjUAvA5sx9
B0xARdRQGWks8PwCLx0suEqUxS6DdroPyn4kPuczoS7QkzI0jDGbM5SmXb2JQPUe4VncGQ0oF90R
GSGgevSQh1dJZ37taPgf5+QARlYcHFLTRyJ0bpCW1onXX+QBSSkF9pxcyi9Z56nkz+YBJVl/2bv6
MymMKdJ5eZvgSSf1Zmqxb8qAhpf3fYBVu9FizaZoogeELFNTHidz3lakc65iOskXg721bVNVzvDb
BVqEShdoBxuFlM0nm/1cP3E2m8B+WqxTZEKSCGbvWxmOL+B9f4xBEW2g2rmHEqU75Fv3Kx8Suqf5
nYGg3ffCaUC71ZCHnQFRENDVN0vdoowCK3WqUdJ2gWGAvJlQLuXGzDqt6x7bIb/JxhDTUtQPW5kK
wmwn9xvfUMJ8ugb/nJuRXdnE4lZ6nbjF1bXWUsSell+PgfcVYGbWXvV6/2AWUXGIJ1ulvgYXCyKN
02SR7wF0xjPHq8kdvgC3bDa4BYm3zjuErHH3GXvnTSL5/KaCiJ2C1vsKMPtqAbEaBESYZ5bjk26F
msqZL4ss9NYRECUnmk/S1u5aO4BQaC7W2nTHO9nR0nCQ5+lm05zy3kXMmVh4HMsV6XRgbjQJcMWC
vuWYRyiX074dUoNRtkSkCsy07KR8yXVlApZZAYQct6FKgUyixUKBOSYrr6kfEG/X62UkJ24evoxz
HpA5Hdt4uWi+5sNVHOXVtohRShsDRhajOg1l6y8ojte5wDihl7DHnP0cUDG27OKe7CE6au0cbgtn
+jLoFQuw+hncWerjzUtIxr2KqkNefm1lk6IVsS/02m0upfiyaAyI1oj2NVNIoqEDDGGjbrzQdHaa
aZr7ZMdHbdgbdVttXZd2Ekk6N9gY9+QE1ltMKNe9Tg8Eqw/fM+ht9vAICXC96PFeS+MrGxvfDry4
vtV6zR8FQg5G72kKNY1Q1sjXYsynpv2j87qNuyz3gTvt07r76eAdXmuJ9TmMjG9GZIDDiEPStgqq
JgpOFRde8ygHwziMRZRvedFzwqwQHXIvEXUaKQxFlVoh8we6R2CCIqZKK52eZgvIKiYycCU24Bsq
tjhsCnM6xN20SRw7ZtmattSkc3kgBgc6VeZup8d6accdQCG/R43EWHSeXTmm66afYMtB7Y7HibTq
ARVxxNcVUtvzPBCMVrHxuQS/6yu3S2hnD9Ixoos+1svVKLNgm1Y5C6Qie86gluqDwf31IKWWUUIm
thmGFwm4XQoBoTwg6S+BAEHWGTeLCLTVULuuH4zkbAVEiaysrvpaGNG4C6g/bgHBmmu9u4sBVh2h
uEEFw3e6ik0doLkICDvraQxi578G3nyk/41uHohlDVeVxp0fBK8uA/tp6tKVoZvlzp4GP456JoDG
aPaogJUGPI74bhXdaaSupBI61j3uxOupzCjX6vldm32KsjyDWhvNl86A+HKgGAnelmQOiHtElafD
tpyZXZvcgqdStAP2nKy8qLGanqZ0vI/Kzt4Sjgxn2ul3hHggem1j29dRvZzG3pBrr/e8bZ+bcjem
/VHTtU9jnMZ+Cspn3QBkm9B27XMamRQ88PLEssd6hrazKOTV0PzUCIGaw6+lVzmr0LTyTbDEKGnn
5smgnL4K2/CqmDTvYuj5PVJAt1X9Pah2WW8HOOaVRbzfEu1H+a6FnNZV1CtJLgMw45lwz765AUQ/
a5Djtk1RxWZNfmdXLUTx0HDZxqIicbRHjy1CEC8vjcRsTj9T+FHsletKdNaXsULFwoqqP8UOAlii
bzQibYFzt27lwDa06s9paFxn7pT/KEv91iPCOkYnPiQCs3LNpGYNeEN0A/AtUrN1kdi817ycDfnE
22nCzI8VapXY5fic5cZGOjFVSG3h3mkBZof86ZV+VKKWXSVSUslfyNDqkyNm+vbZzZa7tlTS/aK8
I85XrsHdPUxWW1/Rom5Q/XL5ZcNkBXlq8AWB4msUY8BZQSPvsoJQwmQJsJJqyePSE7fBlhJdMpgw
Vw5iXcQosufSNXcz4FGAocxThhU8tGN+FN1Q+Bl4+KsesTdsRZSr5iw3HyyB3lemYKogHhAU7SjX
nTfmPJLurDqE6yUmYa7svhjXk2nV12AxwH9a43IJo+5kspvYWBKJ/whLYVP2GCmU4c6T2kZ4ownI
u2rWemM4H53f+w0xjTwcRvRmVI3nvMoCEVC4Nbh3P6ZCvsrBDwzszFPZ3ml8LxdjAgPdU6HwxvFJ
E9OTYy5btms/e3JCu876CKmiqDpnW2cUM8LylLAS/ed5g6OoHVQGvUhAJjlfZTdqV0InQrbAdLkP
6+qi4iXaLWXhEJYDLNduP0cy30Od605NQqpq7AVr8jSTVZ9Mj22QT3vTTXAb1OHe1Fs8Km6X7vSO
BbMNpLLqKJy5qQyv7J4gbRddiVSmBDsXfjLZ3zA+4b6G9bg3vHHTjfl9DZRtNEuWNiMdP68AWUb5
yySpcyKQE3N0WzbzgfjRH4lZN49LWn+0CfrNqhqRLR8dug+qo6+rTdIvJWCTAKJKxzjrmxPAj2aU
LvFn1c/GEoR3WL1FSwBpZ9KyGI2Mi9muL6wgzDZWgcIzdngPI3ZNH9QUsLWdPzfK0giBOCmJuvP8
uVHNGGU7Q+zVXHIMswCyte3YuOwB9Q2GY/haQI1HRUSBhCPijuhMFUNbrmOiMPEDVOXVbLGvy4OX
KdZOTe9U4J17putGMDW34jkppL6Pxn4nso5IaeLgfR6I9+B0MBGGabhwe+K9B4f51G76R6mFa0ek
F9rMt1KGwrtpYAqs6RX/TJK8xPM0ZThAl8feIbC4GaqW9UOb3Mu2eunEqV+y6XkWbbkr6/omncir
76Wr4p579R3BQkJO52aIUY3QSSXs203uTAh6bQ1LAzhQ9sHW5TfbcLSsFMyUUoXansJE/frUU5FW
KEKDyB/7hFq/S1ZqZvZ3wQgnzWMfuh+L5aWK3JtugQ3QR469auZJ8xtPv/tflJ3ZcpzYunWfiAia
BQtuSSBbSanGtqwbQra86fuepz8D///FtuRjxbmpcLiqlMpMWHzNnHPghgk/mYP/pRVnMY/8y7As
S7CU1P/8fYyurdV2MOJ9aiXVQ+bgjlCitmARlrfU/ZF27oiNJgodx8lS97eketJntN09vBX1MI3E
BNZJvdBLw5EHvCqewDplfpFeGoJTXciWETOwzaNoO6S+O6n9SJ1NmQGrKc9It20np3gKZZfcFxWG
MEw4F30rSoGs/XCmtrm0cSICY2JE8e8z/aP6Fi0NLaTBCgbtm/NbJ/JfN6BthSn9uRnvScP50Zi4
VMq1L9zGaRpXxwafdb1OK6fREBTd2YJ5/HWM1nsKWPOmX+WFxyqPTRuIVEYSaYZd3q/If+HO0B5i
aG3XMdTu89ZOn/79i/9lLrzp8030/bTlzEDf9+MiM+FdkV+YNVSzpRnfo2ihBqX9tmFPzwORpGE9
P6etPHUOs0lID/QrX/79a3wc4vBbGFzCbBRIMHsvFe0zU1fkVGT7kOGK1jmp2znZ0V7tT17n9y7s
zzkKchjQdAwetlXN+8mVWCNW+x3PEl7yNjIbe48a+tmutC+KOT2vJrmSEsISizOb4ANASouDZgYp
g5vBOPKyMQPRK56lsWmVTJOJSjMT4CJ9QOZPCrUrqhXmRgNaDLSXbpXiY9cc5SpAqA9UHe6gMcA2
teqh+V0+oVEy+IQZgaawDMYD2TXw0hfn+n//fKXO6gT37HaFvptxFLkcVr7BlOkzgfja7BD+IU/L
Nrj69wv9ZSHNB8z9zwmwqT/f5z1yyPROWkIPjeqlf6xmxJ8VSLvuzoyOciB1fDWgsayIZZKGVnUG
5PXJc+fjTJYFFRkdqsaYHaHzNu/5r1tRGc0h0XQUqE7Vvpprc6GL/1GjK6/XcKdEjPHIxWBiinLj
k/f+ccfJK3NN6WwCKZ/e622LJuwGe83S/TjBaK2YrmGgRptiKVBpMuQlaXYh9DyEj6ruNYMSSuc3
SotHZwpf4s551RR2xVES7S0ZfSZr1P5yj1HWbUo1dMEI8t6N+OHVwFVU2c11avuIDTx1w6xFcS6f
NDu5x1W838R3K/ZtXCvIJ0hNTskynmZwSYvNarmXyieX5cdKE/0SlTAyWgwzaEz//Kpo6Ekwr4n9
7/vpdVC0S8H58+8v5S/fyR8v8e4ZWTclLJAG7Erq7G2psXLp3sjCYUGLIFV8cgV8rFT/fD/b+/2v
S48JypLIcthaxfqeavVK4byndEUcq/z69/v620tJadnYoSxWoe/VZzNte0ysElwxa71Bh3yiGPiq
kZjYq83jv1/q9896d2huAiOk6zYPCIIp/3xbS8d2LNS2twVyDasf66jkP53ZCTLMq+wa0fuqdk7E
K+caVngGp8Z44bnfdwXTLQVASTGnl7p3wCX/kCOKq5jOA4EEF1WTtYi2Yn7v276R6CTBshHy9J3H
UukqgitVDW/twvGoK9QAsPGwS0RzkxjEUC/4r4sa/4LIyGHu17ll7LKOnNkVcD1b+k6s1S5JJGRa
Ldbof/KxbDfMu4+FA5U1CO0JM5b3D602b1Gu9UzJnEL1U10jTA9Lq5QHhYekG0pOtk6J0XwZzh0h
WuGOqOEKCMnGVWOIryvD6zDSC1S2PLM8fzAKsvG0YpumwDOYZcLCotCZZnToI+YosEhkSDXZ3JVq
zCDMBpFqqM+p7F/TNn2c5yZiiMdewtARnm5P86XKHzup7DZBghw5idKJoKgQUc6/P4m/Hfomy03t
twyIS+Xdfbw5y4jugb7SDMxCqn6ktqvb7/A5ceO2dewNIyChQVR3KeknfiX6kXn4+Kn86qNPEAcR
bZC6WcroXrdM1f++AZvKZMidFPEeH40/GmzW9SLVgnIldUamL+YaccWEJFxhhvqxADk5r3wdTjtr
Nw1X8bho5kM8XQtjCE/SQmMukQamtfM0htZ0ZpmID0pE08Gp5F61SDbSVPbm/AebDWBZ/FUwwFNi
cVZTdhe9eZFdP0CAup1TLHf9iJUZHQkbA6QIVdPvFlp6XNBbbdi1QTQb/bFXsr256qAQhHMZrKnb
LxhW2mc8fUtQ2rwBPQOwAqzH8mplOhuZnfmdLKKzRiTbkTXJHLCD2RcLAVpRExIUbInncmC9X3fJ
TkaZ2BVbpF9fls7OVulfGIaPvONdj9+IEPv2JSvWH5FRnIA7FrspbUJiBiJ7x5r2hwgZlfeazlps
aucgnF41kYqdmFQSKwp2sMQmMw4u5AsxS2KnTHbtvQwa1nhqPygFTXJhqz8GbZ8f82R4hCfIziyd
SlevQv7UksmxapTK/DVRbCBvzeg+nn+qxhhuVCY1MMkRoz4b/LAd3nQnuic0/V5G83OfyV/Wd/Zn
37N1gnEpsYZO8owQtAdgB25LXDCm125bZrPLNgjmfG59FwkGuQLFB6Nqxiu6AgIhnC1yIwCSENXB
obIU+qmop8ZX6m5fNwrV41IQd5Rk2c5mI7VWrBRaKAsi+tlbKtvFky3mfKeXzklwqbiJg14Sus4P
ZzG+/Z6mJGJ+S1ZIiJs4sFXTI/dM5Tpme8Ig9KYkHZgk+wELKXKy/jD3W2bTqryhTU2gl0Oi/JXN
wJ06Pk9X2+rZLG1PC84vt8+6xyRME4Ki+xtsCqRJVMBAIpF+Q1cCiQIhQU6VEBCqCRq5NEdUMTkK
dPBC/UilEpuAa0sWYK6xzZwQlIZrlyCuz/zaDiVQTwEAx7R3XFc6g0Nmix1W+ynP8caHmFJMedsQ
UekqCG/cSUD0WnP1a5+VoAe6zgvh3ZBUxV8j+Dgh4jfQzTMsLhrnxlzIfwMNTx9LpIwgwmSWxCJ0
KWR7toD/kSRy+Y7JZVxE8obsLhQDCEZqO31ckNtnbf+aMXWD/Fo8mEKZT0Mj2yCtlcuc32N1i98U
LbmVCGFIeLfSh6mqzqTxdUT1Vly6TJ/9Qc/qmwH82m7u123AVhn7WUwNOViq2DeCgtZSb4uuIB23
IjcFNz+TsjAr4BY/a1byg9gJZejuqcJ/NBkj9cgG6jCtsxfyZeIUPUxp98YnnvhtwnsPjVbutWr4
YqY1KgfMqO46ts1+MVtwqpxa/mzVX2quLUZQuInBWlqHSJle2wFvvqkg4GFUDeDMMIPSDAl7mU50
5/JYzw8S2MnO0Z7IM0W0y8bISEiSSybyPbSQea2xSXsj/ZFGiXBymDvb01q69A8nu485D5Y9KAvu
jLB50y31ngzF+Cax1osKmOwwOu5o1GDG2mQjzMKYa4mUHJR28CxHMV0d0+P/62xKyZac6ItaR20O
Eo7H88rwWx/oomYbLzJQE7aBCI7Jug16sk9TS+NXk8BsUDze2qN1JvtLBwjD+J11PTATUEuLrlWH
MTJ3evZmNtZVsftT3z3ntnOiVh39NdN1/DPMHhSHCzXMduTqUD+QWOlq60iuHntEzVgtpuHjNWke
lQhgilmiFigymLAJrCYxVelz2VWNJ0l2cdQXjZhHN+P08JDaekmavmW4Gd06zv2cgZHG/9PjqeQz
vY+IR03afDhFdrcedOe7NOIDsWXDuSmpf0ICEMXmkNMXjXVyOtzNGF8NY3pu0h6IiOSrUMsKItPE
BsnuD03Gz9JS5TwUqsnpeC27jLD3QUHaXzWsLBe5n2cQj0XGsNOGoCERFyWayYPmLIpSenLb/xhq
9rXWaiCxoT8sLXl2YwZwSbXccULLpw/kWOq9CVm3fkrb+MFxJqZ3MzCaWBlcFNeMaYiJyPvhmIpF
HBvzqCk+1Ok3EqpvSNf9letzz9aJ+YGYnatdxjtJjIYLZgfFTuvY+7SPg8LMiHURPZN4UJEscnEE
1WAqBtz5FXakUZxDgU/U4RxwCc88Lr2ChnpeqQLtU71UNTh0jwYQWcDU7vo+vB31DvEC0CC3SYWN
usAEYMVQ3SyNRwdzwSZ3hc4VQaAfgf7tKKB1L4+WU1NU6W2sSQhrY2IGxFOYZM+ejHW4N+IKSFnB
iLgu9G9Evn8HrNDxeOVJv9Y8oJJhDcamul2zTvX42HaK7K8SGk2nAzTajiTF4M1X4Zu61C9QAu4t
7PmnLv8xxOZLxQDeE4p52xX6pUmBPKV2QqJgau/slZyY3JdNWgfdwIM/IVSSblJ+MfQOwnQphnPr
SIT4ue0Nav3YZv1KjjN4lJAHARdz6UYVd5WpNK8DvlpLHe4tS7/MZVYGqkZsTkd6EbvoFcl2dI/F
0BtilnBqpLAtoTvzowRA3GxbtZv0qLuVwY68XDGcq6qIb9UkCSsgYbQm2DgoFInbRrtbZUbmn7Vw
8aXNxRpCmDJWhgMTF8Yun8DCdWr9HFaszmXhXBetCRbkLW5pVmw70ddEylWZqAcAeWFFSCg+akt8
6Ui7dSUGH09ZWfeJU5jGA/AmAq2y/jqt+KwKS7ZgNzG7SCIG3YX5DVMbmCbrEcEDtTjDcDuNQqQG
Sccet8QgESc3ZqK+GA7AtVjRM9cK4ZF1qNAiIzpMFmXrnI61V60McsKS0OjGgGgcVjdjYaUBcU+p
C/Z1JZWrz4Oa+ePOihHTcJBoQV/G+h7bSYvwmujAG4FIhHRXiIhLNv0SMUhap1X/k1aUchiCgX3o
gmfZ+tYVBVI/rjtuQ0QcanSRyu0g88d+Zi4g7WIXqmwe+wasyyAAKGZTvIL7hbStqvodZljTUygC
d5oxXVWrIpfL5H4OSyR8OkUvYcuR38ORCJFFcBSyssNDN94UxL7v8CHfUvVUXlLW9c4wBp6BU+aP
xdpjiWFpEDHyGmKFbWJdB6a5QoBehpiUs2cZwzlW2EHsCTu8FoVMArtNll0TR5QD5kqQDYysVhMD
5w3tHTYaknfVoENiEDAh3MeYaeGVVN9tQFoUAhO1L3nWtQUt1ArdubWugp1nNGi239AzsZMWxU4X
NdnFdaIfii48YElLHlOje9BWqaCxyd5KrafytNNxR5w4w5Uw4szIRXTuzZ2cZ3KMYx3gX2SJYI5J
/+36UfWxR6GgSmu3V3weSmuD+8ehzgaUJTKPmMhxj3aR2o5ryE0h7kEWKqczOMggzHQNorlyk8xd
Sdb0qn3ScOnb1OLP1lPojDUE9noGXMQG/Nnn8BNLYGxqGJDt/RZqS6CnW9swCGc39Ohmmdp6C9nD
Ph/KkdZcD5oJ9LOCdIi8WB4n9e+IviWlMdbHw7LQz9SSGF9YYw8xjGM3fyHypfcULrZP+ua/NGl0
zOi/GMCi5P4wTkhaK4tzhgYBRfxr31QvOjKoSjhEzeJyODKxeZ6nn2T4QrZKx5kiAxhgE7VM9J18
9iyi5Gwio88YDM9Z7Hy2n/0wlGI+RkyKvdk5MHS+l/OHy8ytsNXZTmPcTS0z3dkAxPzvltn4MKV0
NtkrTyfWdUxw3itHN0nAIOuYPt+MFxfcVv3Yc+OxnqmfsL28RhoSFJ0wXT8rWuekLOCQSTfzx2pJ
SV1qBpQOvXGHXq3cQeuIfWJ6XuyRjDAn7XOau6lGdzao1N55eQ+YlVwJZz5GcS1JKa5iToQ8Rfvi
tO7QTybCY83g4LPz/tEZnQuewuSrOe10RuK32K+5ukP1VXfIjpZx9YkM/sOikM+ChTM+GsHn8WGW
tcpcLzMgdPu+dmLI2omgFyPRUM16/lCXbh89d9r4mfTvLy/LVpkcDJZWOtL4d2Otbq7laJdLTGAz
UCZRgyoryDHfT3odE2Ev8V9X0R1cVuuTL//j7UvMiSA1Cb/I5mvT341iZ5mucx82MdbRgpyblk1R
2efzxRgXVkIiPS9hI30SJSn57Z9hl36lXRh2kQESwRlKfdfaCbkG4XKKQUu51rKSuge7geE6ob1o
clRJtk2LeY4b+NP5+oe5F7+1KkhHZaNARPH7DBGdeDGFNxgGBgt1EpSjM/tdhfBLWQCrQH9aOzyR
xiX2l8w6CSOikuTRO9ZPFtFiR4DJJOlRonptalsHgwMXmd4vUYbhsYPVd+oKaJdDmx8nPbtHnkcL
oyeTa4Rf2GxCH9xumFmbT2WvE3usxA9NP9Gyw2MX6Mhv4ij1s7J5UeYSOKZoXzsr5NXXUHpxsUHP
zOzSKDQvRAGVrmGtksyClgSCmfWwqmn5Ae/JeLDqleH3Og8A9Z7hCOTnLIOemowzLKUxvhh6pdxE
uXI3DnRgQBLPkdzQsCaI7a6YQIjpOncZD0OXcupnQgO+qwr5ltQk2SNFOdSDprq1bhX+qg5H0G6x
2wzNT2tqWHBm43M1M3FlVb3PF/1bsTpoqeUynlbJHNZKAMEnSnNI89sseSLLz7hEaUM7387ev0+q
j3eJJrGVaYR5GRZu43d3iUQQuKhJQug+0lSPZ4ortNa56VrM9gkqb3c7utSCTKV/v+7vndQfzzhC
xQjLtVCOco/Y7zUNSuYYYZX0YSC0NQnEsL6GdU+W/LBAytBaNvUVNMIubcdbtnGPtdPUd2RKIBd2
bkILvEaHZXbvDMqjEq7RQcaEmlOB7yV+QZe+ZXAhdqSHxQgfFRqp27WX0WVc2NLUPzVlMYJ1aBla
WqOHnaWnYBjYD1JSM5Dy6ZURkLLc3qe68dkeaftE379xLH28bcQubJTebRFmgNfM+hwnyIv+qJbt
c6IaC+S+/mIq6a+1L4dPnsgfn3iazeqVG5rQC6K1371g7zRDEg3CDuIY0uXSJyUEsfb539/nVpK8
e1f8dAIgeGsc9e8XFhHoZgYPW5DHGD5uT3yjswcglsMn1+tf3gzmMMTlUBM3oNu79R8atibT+twO
wtlUXdIJSnesh0/ezG9b55/vBpUNBnqcn7gvrPfPjlAOhOkxXQxyrTcCwppcFg/ydoG2u5sk9b6T
0QVINaL72oQPTvbA0BoMX+MIvOxY9FgqkIcBMaQwNDyDCZ1DFhU/6RXnPfP09qszO4SQJ4jrErTy
B7WPD+osnFNBcGlkauSAL9Vdmzn/PzrxfzWlGfJDdbmZSDU6BQ1F0ebV+rO6ZPjQhLWqCyJFh85N
m/jRqknGb5NwuG2z707RmUcup+9LN54UxY7v0rp4DfPlsMjxvhh1Wi5CjoJCtjfcsvkhilH2DDNx
Azw4Nt6ntmOiiE65gvlol+prMrM5SaSn1mT1ztmYu6qFmraBUe4TmVqBUFCNh9YJTW8c88e5W8B9
V+yRzIgb1pIZSG8zY+wtiKufJhQLJQ2CvVaDB9XH8NlO5Uea7hpwehYdidpbUfuOv8ahNk9AbEpP
xMhoxsipvo+kDXiMSZhR6WzvMuMmYwuwRxyse0Obfu0rCAqURW9DyoxezaNg1qyVkILqCGei8ssC
SlPDNmy24L/GYoH5wjGUK0SHmvVB6M7DlBrVrd5mt5GlRIc6agbflKvYSUGPDQiISGerIBFHAp8Z
tfCUdN1PKzohJSufpkY7Kw7drhkxUMP+xAfXtvKxSGzS6FtySFVFedCH8SLDmvSanmzY1jGB/DQ/
bJuSgy1BtYlTFprYeLzKJnmZi+55XTN5Xlmd+E7bGb5RahulvqR5n/PUzxupnE3UW66xTQsYvDVb
Bs/LOKtvzCKVsx0Tj2ZwIBwT8S1t2/aGJ+LzYPZMM51KOYi09ZzJjm6GrGUYreYxib9UWJzaG7tg
C+rohr2kUSTPN/7etKvKrt7M3TnsIhZrULrTCQ5LFYOA6VkZ6jbhxSbEaxKCnooMDkZaDuhtC0s5
0qbbd1NT3jItPjNCClFwrSg0rPEchTBv7dL09cougirVotdWnmPbdjXSD++tuvhhFRz5Sj2PN6Y+
DZdsMBCvjaI96hYYdvTEIUJEpSCGuNIOWTFWX0giuG4ADvTSFpHIhql6SSXsHcJ1bDo9CD1ZGde5
ZBQytk73NK3Zq8H1bzhL8bCiQ+Ot7icM5CdRKbPHc//LkGSNZ5nSJzhvPPCrC39Ad72XoUj9cOU5
KKHX7cKovjZqMZ4YIPajjO5kXSE6JGnZm2S4nkaNDUa9PrZVM+7oeALc6NVtYbHZ6L4hZ4u/jWiz
TuNUHdk9sCksZXkgObzw8Ync0XYX36LW9pkRZz5k4M5XCiW+NwaVHAnnm6bW6SEUNUJ8sQKjiZ38
PMJhLU39q4PU1mbQiWzm65hEPlWXwaKNwW3bMDvsNHJ7LXOvZRMRwC28emUtkd0a3xmgalBATePA
Jir1VSVdiZ6QdiCj6KVDbH4a1DiYVYOaGfmfO6k2FCABQKFODcR8Sg6j01kib2jqaJ92SDLxCpB9
3AKOhflCfWhxF8hy5B2pEAfnsPb6mp8E4LZ4qrP1drTb5QCPbDrGRFxNXZhfaixLrlHo5mGqbXuX
UvAyJgfhUFJDsEzi/BLD1MDF2iSA+AL9NFuJRmaWXDmoutCjz0WyXLuSAGsUggP03OnYaEZ+carJ
IaDD2BaNuMfxbwu08uova3aYqkLqYcfEadSuCdG7cF3DabivcjxuMa4H17EBqRt17VKKGi46ou5A
4ALA6Ub9AlQ2PjicW1B3OHuX/tnoQu1IKbCwCsatUOmdF+nMs8zcGa8DZCr9fk3G6jtKXDLLW6ax
mYgDzpzlwBBloWlM5N0CO+TWGCumUFEtSGKVyPxZY6d55c4YaC6VE+/rOE6PbcmBHBLXoxUQxhr7
TunT+KbqG+NWFc2lEUenxHUVLtm2n8WftiysEsHTfp/1wFK7F2NUMx+tDxeX1RePMv7PnDeL20nB
hsLSGHL2GWOBuXq11emgt1Ld1TYZylB/2hMF8Zd/1zDWx9IMbQ+pWbZNOUzW5rtieEaZpS12bAXm
bNQ7eAfdLrLqFydFXUDH/JQz7DlpdjWx1MXZU3ZzyjxMWR6oivyF1ds+BIS+Kxct2yN57RNxUpXq
e4/3wbXGp1JlPCpNvFZmik6Lanw5YNx2W3X2+Pids7GR03qNk38GCXwZmVNpulGc10Yb3VGbem9s
MHTlg72cdC1a9soUstTJWB5AA488Qd/QbevpSqerB1PZZqU4Gs18tJpI32nQuK1V4bqf2LGJBOE/
E1/p2/D62sl86bHS+MbQd4fWCE0uSUf1Eb8NQWLNr7PStRfU9BFV+lMzAblvQrDSndYP5wmsb/Dv
7+J3tNa7EgxtOtMTvn+mYO9l6hOcFEcIvotGWdLj0K7LTWeOiSf7XEPE1/fneAkfC45FOvpmOWkc
66U2mWe7LU0ICs5XVdSnidXmkkc5qfa0DnVolZxLszwnsR7oo9IdO43dGPv445z08cXhiPfGVW92
S5pat3XHp/3v9/VxMESGocGzlNgulNPvxTY9ijV1rSGfxz3wnC5df7CGRBZit7s2rjNXHR3Ce1TU
6lO0qLt/v/jH65sgOJMegHiHTfCzNYP/JWAykObm84rxZQEJPeXTfsjU45Q0wtPm+rI93z+p1v/6
ghgvHToCqZJg8+cLhuDg2HHwgkMuYcKVSX3LypNIB5M1DwX+6bMQjb++oOQRTPgppu33YaBZaRui
nyjcsTgcbQMJRDGKxTXIG2zGRqB7Y8P47w/1Y0dCaDYDdtRTyAI/SGwb/s1kmLzkMDoMtZnPuXzt
nw2V/vYqfG3bJIvhjCn1Pz9Je44UeIUFOEctem6LlLGDxbLg32/l48VpmDqCJ2lzw4kPWQm4ATFT
wkUKCLQiPApQ1KTGNmHC2l2UQd2cnIhxaXqbK9PXf7/yX743koE30zCDJw2z7vu3R3ZgmCNpEVVz
Qew9u+EkBAuYyNn3qurXK4LGf7/k9iP/PGAYEGA3QclpboFD7z5RTKLxMvTSCibqmkkse8lhsZMT
8L6wbT/pwbnM/vJy5ABvHpctpfu9o79KTL0vQsMKckuPkQitozvF/f3SZPahS0frFqvVtF1Bq1zv
WEiOe41zyLfr6JuKZnRHHOZPTmQcn9biYMrK1zPoWIB/QKN2WMIZm1hp1lzMtf6h1QpuQVWvL1lv
mIg8yhK7af2t18VNzoblmulqdQoJUQ9BrNVNgw8XuzPd1+hA58l2RRuN3mHcsswnLnBP1QtgamWP
DQGn1m7SyjemVVkQCjhEtkySXc5mdcdisgVjObOLEkYA5BLZD0e4q/fivhxorCqbzZRVNL6uNI8j
dyU9yaB6ZM5AP2HhnFiFdmPP1Bj1UFFVyelqbP+oQgwEZa0jWcXDI6sh9xi0IWGwjq0+8YsnCn5r
pazdOo/ulizK9grqcpkW7ZOs21fkzAyFdGA9Vtfpe7NhLKyKtyg0tEd8dOgUgdUd0gOAv7tOqy61
bg77PO5yFEuOebOMTqDOC0oEPry7ea4pQTItdokzBNu+DZXHVIwY8TRJXcNYe1qN0I+rAWohlYsv
17EKesR5WZRanmiLiz1r/S6VDFi7qr7gMLXckpiDXV8jZa0n6xBOlRrY8T1ooMhVjF7sVtQYu66d
rroBDCOrz0jNFu/3iLnqku+KjpC37qbQRyiAhsvkhICQqM7yqnSLoMJS0xOM1XTbvPLEWQrFR5BG
Yj3eV3/M1SfVjJ4XxmQ+2sw7/No/K+h0cpwvWgYaYi3wOpAdFTUGykuBmieJJEmwehmkhMpzLDQx
9aT2ZJYoFblnjYPTpfs15Qf2JfjbBhfc3iytfbxa2QEjKXjgUA2UjrsOWHCyMyRB+ra4mdfWOrRh
eR0Gsdw0OZdHh0CUvbnfDWhISURg3pA5WjCNhhLEST4FRgjAODIZ6Y7kwrEIewaLWR3Z2D61aaUd
QxC2bqPv88wCwcGS97wMXwbZ5V6W1aOXy0S9tKH9dSGD8JwsZejpYLLdtmEBXDRz/Fguk7HXk/KH
GmdXrZvDp+yJJWo37axwMvdrg+rGZtatN13q2qQinhsFOYUdl/cJ4Vi7vCyLK9YyLHdKkotjua7z
LonNyZNRLDwV1utYMdWHPVLcmFN7SRwMwAkGvhM+qokkR+NkxsYv/ia8UbSJw8Le1UzcyMjMnT0G
enQBpkB8OLJJKepquOmN1cuN8QscwOQwlvavYdDlA7kDewUKzNzM0yEunzRdqQG9kIq03Uh2T9QE
HAONIYADFctYlX2VGozAhxqKayufBnMFXgIh9WawFtUzkmrG84pcJ2cxRU9Ll54Jmp1iRMqVx+eM
F7oVojnECDb5MUxuFl2p/HnzZ1aFel9RknrSzPKbpOhODJ7Ur4olX+RKMHyFF8wzZgCFRou93Cli
7Uts7etNLVAulUXiOEVEVQiE9gkvb5CQ7PdNb/hNH11rdbR8QmMe8oVuzFbIkeUTe06SmWq9iOsA
OZpn63HqrblygWk47pvMlwXpw/HKmqE0tWPSsSEMkwg285od9AHaU6thcFfyHbzCB2YU/pKG5bkc
+8SNnZAB8rT2/pJgxTfEMUw14UWFWgVa7nB/JHOyM+cC63PKfDDCR5tpA4ZZGp4FHQVGvUSFz7aS
bCfETbVJOAlzZDGCxaCy9H09KYmvj+uzHEcQoEwlfWdkWwih/sEspxjRhRkRUcaZrTeG2yIOgbYE
nYwN/7TkgS56FoS6YO2qS9ObkkU8J0xXNAIREGRt8LBVJ4DRybwmMZ8ImrKhjXaPeIpRkSwTeX9C
2bGGL5CsHNsmKffb/UX2KMYLAOSNC3RI+ompHI1ZE3dEWO+JCCA2JZuvIHXdzmrGc8jBx/vZ0SiL
a9NU8f1SZbdm9qylun5c52JfzWZBu+vQ81YjLlqSpNG2DoEaaAvORvSqrLvr5S2sMYXjMUu9fGZC
9lhSvnxFndb4DvAk5OMY48PHSrTKq2m5najJI0V/53U1YCvDTL6qGkYBuDa7aBKMNDvpYzvx8kQd
/RhrA39t8P2b0SPtOlOMvOnA2zRvK8srv0EO7KdNehknrhsmaeRyKssrTyb1aw77KM9qNSBwY9lN
i5AIzuZym6SRpAlJ3s3bltdImouhseSL+Z4Ce9W+WHn3vcvQ2LbXRYcCKEqFBPCm35s9zsOsHYtL
t8aXsTbvN1zhfkSwiYGj9GlYVM6q6Eehq2Wgz1Pk2VYDkGp4qYTRHKA3g4NQMa+v/TOYOIIreUeZ
1jAG4ar8vWpcCh5EtZ3ZLvR4JFFELWiif9Mbk4ASSLQ7S85klEdBljmBTqhsgAAOBJmS7RoFOWiK
te1GyNI5T6ntoZKmuVz4ABcS6f20ZoXZhQhC1lx7UCYy+cOszD07VE0vrCD5kjvX5E8WD/JgiSmQ
ctKJ6aZ9InrMQ63YK1hX9VFk+aNYiblPtJR4WAI53YSNK893DtyqYIm6/if/NUFlum2k9bxY2Q9w
4vVPHitfnbIqvpCN7SJeT+AFOt/SpNL21kp9A/AMF+KiFfct1zHeJ5ULvOaxwdbMs4a2PZZL2KI8
/lltPvuq7J4R0oT3jCCHW4JsSIS1gwiF//0SWycWaMIbq7z1c0wwrG5REYMJw51UjHsbtphXMBRi
toRCF9TVcGWG2ntSGRIONWW8xE17yaKl8IgE9HLSn/bWaKBwGjv0KOvQ3yHCds7pjMxZMbtjjOCA
OVdDevYz17R57Np5wWRoPU6CcJi4Mpbr1N47/Q8tX8OTBoZxiKO7tKit1/t5WuKXMrm2NdNMx1rN
s7qkb6PpPDdIcoA2j4iYawaPA6DAKb2gHj4iuk5IE0bAzv2Qwd8JJ5cx3Yqf3VL2WNyvljqZlz6q
v9n2qcU453HN9ujzy3w3j3ze3ZQZ564ZLhB8G9iIHJKEmDykIV6SyrqW4XjRod57UWmmL4RRDa3w
7YkM2oI0GHjuTUp0j0aSyVJ5PTNLLDMnzjHI5A06HnNLbG7H7H84O7MlN5msa18REYwJnEoIDaWa
yzX4hLBf2yTzTAJX/z+4T2yVoyq+Pzq6+6T7pSQlmTv3XutZd5arrogPmiAI9DQvpyzwb7sJn0KC
kvRqTjKkh/QGNCnLHRsBCfUgcEt8mg8pyozKExPSQQrOsqmJhZ3NDWaRYFBPw2DFj0Nbbn7v5yia
y7AmlaXI/L1fD7zulFPe4D4wUH9yee1o45O7Bv99Y06ENFva3qcDv0duNe5K3dvg8nADGCLETQKz
9WKi9JAZzUVyrVnpm1VQjLKcCVygl2niPj3rdH8ZcwQuMbdBvyjOEuEhpGK/MFROVnEO5aQjzDtn
eW1SKMKbSRjPmWpJTnOI0HP8leBSumKXp+Urclp0brHPaBuUbZBOFuzdKDpMSVffdObYHrKu+m4X
+RPH/eNSlipoMw6hNmP7Qh/7Ze7qQ8x8G0xXyTaaWY/8NzHQnb0pxWBs8sSGFGEOXpA2ilRdi5DH
+WUtudOSKq9S0VO0DOQATqhXe2n/rGr/2Vb1XhmQXiUG3LtiYDKSoe+qzSi9inld823dEJ1sFAUx
f9011rzvpcta660m3+aobwLbGhImKcU6i+rG4PemKS2+Grt6K5T8OS2Ou03lOIeZ4W99S6HTNx3K
MuvJz7urfGCp5oqGm6JGpea44gJ7hHw9Hply5uRjGkV3dGufrveA2CReXpwUgw8SZ6ZYQ/xqVI+q
i8G35ujVLAuEtxWl5EDHzJa01EBjX+LThOdJtYWhqu2NHpoJiuFc3sw1zMA5n+m6t5JX26nc0yLF
UzY4zb4i0/gcE8gKouRNlJ28EXihTuNgcQ2qKG2drvkVC3E3R4Oz62nQbKY6E5TlP1f99X7uFE8Z
Yp0bST8el3TUSB7kd05UD1kb20e2lnRxwf97GE5dhH69bGl2t2MPEaa7syJYT2OjPvH0vfcb0Zty
aJPhtvZsnebK380AMabc4KSztv6SRz+3XkXrlKGdEjMbKXTofvzKwMoPoHgU0iuZOdSfXNfRUb27
rjs6aWnr3NzDTnw5z+4KM67QS+gh12uKGluSPLIgsVaOpXZA1sdDbzLbGm0SoIzV1atmp3mNWF6N
vtN7nxCWPEdKIgsLnbH5XJgkTEeWjA/pAI6olV9B/F2D603u23y+l7XTBoj8ZDikN01beQ96RGhY
BBNTM1LrHpj7T8ONQ7tZM2lFnGwSKDmtp8xfc1MGcV6kz6KYnvVywAFjWuohqZPqSLM53lPTH/U+
Hx6cTvsvJ3T3mI7dax1F2YNlDm9lfE7HdnwxI6wQOSPHHd4lKySHOgsbs1wC34jzA6hK/wsq4Sx4
imUjMFfnHFFTv/XrUt8sa5J6ZDvXrSfHq0yRxl159aHrcj9Qqeqwj8TTluEstpoJn0XsRMC8IrhK
iJXPsmvcG9NbnZvkm7hVxeGmT3UwKjVfVfaGnqV2zst0AQXwxHCguSpQEmNsj0j9zfjqRfrL6lj/
iTbfmIjNArOjCuhr8Zx31QvwiJuOu/J9tszHxU/vdXvp7oZSHn1LsnV4w6MpzTnsFfcZU+tvDCcp
jkgLYoRWWUo+bBSH3YQ5bKyLZd+1ox04nO0UBwBmBC0SIuyJELB25eKGGjqi56KYblQU79piLAMi
uqbdzDyFpSzDqNZeB64I2wmB536xxZOf2lR4bfcGxdw6QgJ4g4IKm2qc7Z2qkO2ZpQKzo9d4yZKD
ZefRHip1v3UamvTpgJqPC6Q96bT0pZjvhVloR6TIu/xLwpv65MwuGbLfqzZOXiYUMreSGMs1npNu
FT2IhcQKRPHVVjrmC6l7+dmAHR+iIW+uxOrXcRZKuZaD4cCmUl4thpiPcJfk//bUxHS4MsXqfl7E
benwDoiI7ZQs3c1idx23A4yJvqY5e+xjUOZZT1bPcE7rxvLGme4Ndd2Wo9qPnihCv9fmQxoX5VZ4
jErqyorP5WyewaMbt41nMGIftGejneoTJgiTlHhGVR93BY1VQPJ3WxBewoqKXfvk6JNWocsfPfLY
BicMjmwJU0+PtglGc3Al3xxrATsFJ1V3gWwokgsW4zatuKd9/Pj3TUm2OwLSTM4YjEaXwhNPp/RJ
crrjlc54VRX9j0x3nW2vqnJL4uvTx0/7vYv9/WGhutMnJ+XCZjO77IHWepd2IjeRuGgT+5Q1emFN
CYSUnCTkCg+MYrzYWg8CjNGVMUcvva9rW3SB02Zy6nq3tLrcZSqpN0yp001t4EGpOto/mg6HPCaD
upjtCeUyB2k/J7eWk6lT7hn7ZZLjTthMu+mDrCngyL6nJL7KvJnCxl/ubUoIUXOpzP0aFN40YNwc
jvnScjxrjUMjQXwjsqDGa8IC4/tJWGXq7ePvB0HMu9WA09RfmRJY67GirB3zP1ZDjig3hkaCLXGK
SM6d3G1ZJXgyyJ24GQMjgTgOGNDfJpb2jVknjhe0clsovzUYMU2Q7jsEavamLTyx3wPZ26b4GcUJ
QYwFQpRhIL3cb4tVfRcUdfTQZ4j87dn8AWrgF7lPzGTpvuEYXowzV86n1ujJgXUk6d34IoPBca7N
ybHfOmDT27Ie+cen5mmu8e2UWI426O++dlU6vHTXbgKjS/pOdYyYWwed5l61zfIcw6a4m1aXAVoo
JiWFFp1nxvKBsuUcOhlCjMmtmxdTQY8HhZnD4jenw2R76tTa3xaAkBDvMuPVdphFtsYwXMdjJyiX
S2PfjdWdmvzsBvoaPY+G/FhGxMGcVQS3+2wuw2gMR6cvHuY6boM6s+N9rmycDXnT7keb+arTMml3
I9Kvuh6yq/Kau6XqyX8eu69OPtb3RVk82mIabrAARJsGxsneo3W3uJIOrnnlNByWKndJukgWZBoF
xSp3rrNpxjVMWwJ2lbPFGfhqFLY6+jiWdtbk7TFUBInmxKEpRXuyE+cqoQ2/BwbKbzlkJ0TTzl1a
GyfNmqrjiAwhdaPyZOHCRc/g0Jb3pjuXsCD84aZ/nIco4nYcmUEPuA4uHOqiyrK1gAIPSiI/XOpl
3VFI19tlQcmQ7EDjXQv8vvoWpb63yUtdnfqcZUBII4DXXD6PNMSvpNZHpxkeJJfC5pGlPD9zz+Gi
X1j/lXAJr4Bf0jG29JOzZHe46W7jvvYOnFTFRjnGsPNNLfTGfN6KqnK3KD6DWTjV02K1V5TRVd+n
Z9cbXkGJYQcunT6o5hGBr9U7h6npPSK8sNIOzk0pEiwrzhp77IZNogMdnUCcEbmIcKt0riste4zz
ysK7MRrkFcWPihass1T+xhTyXlUzqoXC+pGs2RpuZTCCvZqJoIOfSSdRY0BSMN7df/KCv5/KoNJ2
GdGtuZRs+Re7vW228aDb9RS6yCQD6AgNo2YKvt7WS3CPhn+MY3Q2NQpRrnnieq3C46JiGlCYt+Os
KEbFpzD39wpsIO46MmR+Fganl1NTu4tl0tcx5Jl6PndjX4NeKMsrlBDSTm6B5+/kXCEqyuNnPQMN
6EZR8Ylmn8niu50PXa4HSuc3fgqG7t87X+qkwoqKAjikLTWyX8w4SPxpP6wYd88ssckVNv7IttoC
+qXFsTBSYKGX1kRvhVLJKClqmz3J7bJyftHIcA4FDF3SpKZrJELmhDkY/VYGPwD32ZThQu1w43hT
B44f5XfuORuhkSEx4YQGw1o1u0p3pxuLrns1JGecdvHWFDT5IpoE26a9ixNxm8aGfhzp8baZgtHg
QTpOmxrVnH1f+Q4t0vwBmd6Mc2p0kfl6t4gN7aOtWdfj4jKtihtsXM7T5M6nrq0eOJJoqyvaTGX/
Cyv7crIwcBQxIQ0YWh8gacrDAi97Y7bqJ13acG4k3Q1I7vPi4GUZuhYLOLAh8ghI3jaax2g07/24
NM+57b2ARG+xlA7zkfnjmQL8Vvo+LqVY3uursdxliC0RKwewdFqcvs6rNykaJ2XhbIU5Mn4AbwwB
w3xUhqbvZKxjmlX4bEegEXojTwRIFKHUPp2dvh8UY58ReILRjbvrHenvxVG5dsnogvOhHPdmO8EW
WOoycFvi2YtoLzAHsl2QNfLt49fVdN6/GniETJ2wIGKxyGS5kP/qJdHvSWFOYbXUbOS9hemrjLge
28vGhKSPOQvLvDtEzc5q8K+XbC0evb7QBp8bMAcNEmVz0xY0Bpqp7R+Ah94Ojqvv2oqgTtvfe0aD
RZoYoYPhj+NhTF1FFUjjrq+RMU04NzdmN+0rTT77c1UGZqsTK2AuFpbKnrXvOadB9dVxwXyycSyw
cwArD9mU5XhQSiqrvrwRogqPlib0bblKG6ueDIo5m4ojk61q57bLF87A8WjnFTtfhryu/Ta30yGa
h9dpwqPf2PnZNcz6Jo2AO6Sp5h7ToYK5ZML91nKUoZ7oKhA1qMA6UU3HuE1Jxpbjg28s92Pj9+tI
kQpNQxkJWdEKu6ITUCCw9UeW5j4Btzy3tYtkSMx1mHHC5fiRbkHOHnTTOqGdUmhwVnorbeNj6fb3
leN3GDPLYudjc97SfEUylWrMni3rNq8kfUG9pMnlcZkoMRwXxDlFpxxQBx3BterHedCQ+XhqABXg
49avLQX4eK6dfYypnwuzzQTDTo/k3NDGk+23sRt/SCvPNxiKrrWo7Q/Rg1f2GEdMWWMYOUs9Lu4s
gDk3YzZu1arvcWjNB4ZEo9U2fGBvoA9vxGSnWciw/JlyPi6LMsiJIaTMNyZQouJ7mpXRPo3VWa2W
Ez+pzEBgI+lsLHnNiukQkqlC99pmsF0QF9l7hpTGUhIBm/IfZjwD0LFsMBjyq4w8nAfzGKbJ3ZA3
8sYn8y4Qi9/vqCz6R9LlTmUBb4zy4aovmaxMQyav/eobP4TNxX1yDmk5HZFDsUprhhD8jvZZWQuR
ijMDn9oddotQz8IPosiyT2aNmJMusA3hIjQGf9zW9pycLcxQWTqFLB3CGEeRHHVbCydkYoGm1RmN
4+hOmUYean7D5TRKdciuQBKTwXzOyLk9ziDJPT2xjmYurmWU5UQE2s9VZDAGGnpuAAmUZNdL9kyQ
ESd6TEoaN8q54qH9m+FXbZkeAnRFG06RwwKIhL2CToy7yudr6RaIDI6bHHMYkWE3V9+ZHOZbX/nN
AUtcFuNRqQFbkjMncEmh4ywK+Uvp+p3vTa+xs7zMyj2qYSZfrlh+4ACjADbjx9b/NpvJdW/I8otj
DY9uahYnO8cXX7SteVI4sA0qK6455wmhaqdZsPnUtjMHDgQuIR/vZ+9vFwgE6Fty2fNxglzqsXLd
mXSzAxMtR1NxheKgLQXIycaSgD1z2uY0+j/RgP3Dmgg4B4QZAFie+Q4mitll0Dve0bBIsUgXUYQK
G+EXEEUnxPxyyDPcyUPDEZP16U+tROicLAHzA7zItE3HlyYGrmA4DJIqmDugfzct0KGtoB7d6FLb
OyPW2xQFuV98aWFYTCnJ1zaBg9H4UzczZxNH8aMH1yGrzXDoOsT6Q+Js9En7rjqqibXUt/IvmG7j
T27Xa83y93WXj46s2uV2T5jWpToMu3fWQiSZAOdwk0NYuKeY3ja+hhngOlYuaCZ9On/8G/9DVArD
kzAzA/Y5bqdLbFxriShq/VaFi9ebhzyuiZeYvU18hcSbwD4n+6JpzAUBiO46X9/0MAY20p3TTesj
sqT5ssch9cI/I+eoY7+al5RBBX465Ix20Pnxm94x8tEOMhL7vuuvKW36TV3022JBBoRMh3nBY0Ei
9hoDSwr7tprKb03u6uE8RXf0ERfgJ/wvEWJ8cRgaey21P97tb9Myh13mjuwqBS1LHfd3zYSYkENu
rmV8a6bRXY9QdV8WmYfk3gYFqwzCDwhWNAXkiTnre0YaILtrCoaQ1xyTRVcFzfDIXUgP42RhW7S0
heiO77jB5ScSr3+8XyBU4c/5q8UNmtrfZUo2UcUjelVhWnSHxc+vo8lPQsPtfox2WgbtNH7yY//j
gbYAiks7hagJfMZ/PzDXF502OtcJtpXAVmPDlHt+ge0+BjTcSnN4+Xhx/aNbhYmMDhARv6uT7nf6
xR/9CaOUOlf0YgoVmO+N13voVua3qFqsEEccmpo5gZo/gmpdMd9o/z7Zwd4XgmTT8C/qMY9h7GV/
pPHbjL2/n8Bt18PRHvUInD2pmJEIpi55MCUlflKBKkFj/smY4B8vs+25a7Qx3zZc2rVU/OOjN3rT
0kYYplBPi2Qj5NYYKu3Ix3/xTaUfyc7dzbX1+vEX/u/7It2g38/9X7/oj4fGsdE6mEWmED/FWvtR
1dWiMYL/81PQYa7MVItW5Dv/P6dN19mdnMLJofk3TSmTVhbtxw8x39/w+GfrxKfpLmJPcdlr1LBy
ofHIp1DU6my30X/4dxmzmB2hVI3RPZrNTbGUj0YcOQzq09tF9PHeyC0rzGwKoahWMTuI2uC42I5j
JK+NZVv35fQUtY6xRS8EUSuKPrkC/OMNWzuWuoGGCkDC72vrHz+APUWN6ltNhS0LasKetkkIiGfP
AWGEQAYLWvEZ9vEfa1ygnOKUXsdSrn2x0OSYEXeUTirUQAmBb/lqFwmBs4N4TPJQL1+9lABidAWf
GUVN9/LDYtIjfmk1x+Jk5/S4uO1QEeENVSRsTCjLkD6iZ9GQXBVeFbZrbsiCD20wKS/HkUkMfvBv
zdAtx0b4r4zjEQONE/nQjlTXKQV5OFvUvJjSyqt6yZ+7ZVrvLLr6Muec/xi3KMVJqCC4wE6OXeq3
u6mLr0jrie7AnkKk5z6jGfori2MbGx3LPyGCuIcgQqMguyKF0SUh05h2djNNgSQRJag9M90AF6re
csijlBhHrTTm2xrz9MP8BciPG3QxSXQE4LSbJcp4ZRkYhI7g+OvtxaFlKJ0wilxzo+kejapBB4sE
gnZTdZNDG8Qm5yjyzKeo+A6FJ+V4jb0QTs64BaBRXWkg2ghOMn+Ug/7SzNYhd1N1p8W1e2ACyrBV
WA89ufZnvTXds235u4QAo9BoLdIyzXLXV2l8UxOji6tGHsoMoAPaInWqbcIIonK5ibmmHqdmifaW
/aM2uIUyzTGCbFDVVk+N5TAppPzGcIemsHoosdzvgEFox4phvEYrEVZDtPFF9sUe8UGWWIM3qTPe
A9euj7peHPysnXc+A2yn9u58dKG0xLMdEtP8t3q4yeaHgUbrje6o+8kkOjH2l53X1vpNrqZx40fk
pq+2eQbl3FBFg/dHFssW6c6b6XHT8Wudqq8Tz70+bDuEQLvWuyrAchnxsiMReQqaojNPriRyhM5I
PT7ERnSMkW7s0o5tyUX7vjG5WBooyY41Wpwww2ORdUW9zSbuD7rJgMxeBNIz7mUoGIbpUCo9TJpk
OUSG5/P+ukc0iEBLWmuftAWIZkerDm4kthahSjd6Nu8MqVloj4bqyIaF0lBHY1kDfOkIs3YYGWxH
U1a8HbP2pRjlkZM3O3nKhdYDvU2Lr10Ie6QwCPpO8tyt9zQ5+9HRytWv1InMKy8dkjsmUD5yCEQ2
WYF8efmipRhbsw4hkrkQzBO38lnSgr3XzOsxE/mupou305JGezEfG+5XV1GKGibjEtlpyx0MtjFQ
wmgw9iMfoZ30muaNhsyc/HJbzUf4UKFSIjqKR7Q0HNNTMu5JBdqCXbXPRFc0+xLJlmnX0MCM6b+J
+vE0x0ZybeVlEIk1f8AFyZaOpbFpCtEwTVTtzkxsVndUUyTGm16X0Ru+0aOp/PF28CNgaDlxTJ7L
qJkYom7bOrkTZgjYaKlIPE1FR5ZwEz/wDqP54ujeTnl2vfbqy8SSV0RC3fmDqO6SbDtUjJ4H2gSH
vtUDyBURarSJPL/EH6A/pBwUC8U8KqblvmhFtOsNIEPEbrWwJoXP32SfSQRIrnFI26kjj8kaLB9h
uV4Z2fa+/ez0viwZGKxx9aFvxXxPAEhaT8Q/Do/EysBGOkMTlk/zwLYpi4k1RL+JNHJCtxKl1Vuw
je0nx/k71sH63BV84sIEod18+dw2X8bJV24TpsNwwAgKSAPZYpyW6eOQyu3gtKGGme+/iOGXuyCV
k4ouKdbtva7tkqTTHmfd6W4yQ4DzzFUVEshA5Ez2XaiObPjaIeNogiDmxojFl2VcThFwp9BC1sTp
1T83tIVMsmUx5Q4tYINe7NrkFXLhjZ3S+uIO/q2J+68f1xeGtR6Mf163+Nj4HRz+i2w7xBQXB2dW
wADIrbohzWl8VS13CNzkBdvN/Gp4GGHzCA3UJMr9SBBX05nNPl9zWys1oslcvAc/ih5jTi5kS8DW
9a6k7CqShyTOIjq/PZ2AGLFrVqKdhqrhhX3dhZb46iMvPdEihuOnz2d7sHroexJ/lVL2rixNcHlO
7G9KmbtXloGASyimDZnmQvgSpIMkvSvPtfUFCTrueHI2gPv+zCzz7CO+foaxe3JH8Q18/nhTCX86
O8re9y37xwBvPh8I6I0hRYea5rrbbvIf6kJY1+5YPAyRPh2Yuu87FBUcofgIeWeyU1Ive71tIPuh
7j12EfRWTpKMLU7ttEkSIxT531OdSyOE9TRAoAevwkZ64dP4Li2uyYlZ3Jlt9DKK6mF2SFGvG5Nr
G1Dylh/gwR4rE8GvyZBqbfywQM4RzRtUT6eSTMPE7bvj4GhDWNWyQg10qkhNcmt34y8tXVP6nqkk
rYBwhQkd435GKb117BrR3lSrvYTUuzPm4QXFkthGfs+I3Fa3VgGv1kd6AslxcBA8eb9mxHG06wAO
atXMPbW+nzI+XpsP7TXqZQiXujQ56q7XGJ9jRuJEMGr2F3J8ddICqTkVBPOo9I6frdT3CxXeA40Y
+Bg6Nq6LOqshSTgdMJaGeVrNcENakE227QWxrh0TO8MgX6fGVtDpcBqT36zfqlgupzRO6QHrh4//
GueyLud9WTvcFrnBlOawUf7epWTjtL7tjE2IjKbZjAkYmcX86UfGDzdNTloJrFI0YLSt2pDskSKG
SO3dxqM/IG/vvo3rL4tbv9Ves6j9L8Ml2dcKSI90HkA07uK8lXt6kndlUb/QTUana2jIrDgB8rT5
6cnltZcmWnq3usp6+Dauxa7i2oTktNmrnlTfMllaW/1FNNLGJ0m6o94lrw59PkgRWH8abPTFQBR3
fyzM/ofu2T9klz55i+y2JJydMoO39uPv7FI2cfmVrSX8Hxt7MUY9ah829mkFyyGv7GinZfEd0vK3
j5/07sb9+1GecHUHz9j6Q/39KLJ3uJ6VZRPK2P0P6ui2j1y+nrWPOQqPdi+NT4il2m4YwbYqrLkf
/wGXt5H1+fDVVqI+syCMjn8/vwM27C9J3IQIibl2ULGvhc23QrPusU2wXlD29VH8JEjE+fjJ6ye7
2M6RxGNwpKPCAOb3uv3jSyYMvOEQaasQ4j63v04/gizAhgIa4+MHvYu85zPaQGR0y+eq53HV+/sz
wiVoScVqqrAomtumnb+YVfpWOcDi9ERAWbD6bVM3wx5DobZBQdev96NoqQCj+TdcUYJmJhkqhx97
VXbOnYvOcN1u509aqeY/vhEspvhbuY56eDQu3tQayhvrDmercLs7k8g2GzNE4KftwSvXOsjW2zMc
/42BaYOhLumbOSpAp6AaJtD4bdK8+Ugq2E7n6sVH+Y7ubEGenynAd+CBLPO+jbHbdWk8HeEx2bbx
SUP03TfNBE3n39DdaURDiLhYzW2Z13HvM48AtmTsepH/iMt176/EaYqTIiDTBGWALOy7hWCgOy+V
tHXXHFq5N51vRQZZLS4acTBdad4imTVgNCHYncZP18TlXXj9S9d8XHwbsAWNyzYqobKNTtNuBMmD
lqFzqo0+O3Zo4HffJrvJy9TdlLXwNoYXBANHKmqxB+uOBYuLKZohzqiiFMaGFL5JRKePV+xlW+h/
fxwdPzoSgIkuX8oa/EUfUb6TmABthgIbxPk0ftbsu6ynfv9QFLBrFDIG0ssfC+9kmoFX4pheixhv
Gn7MkSRtoYjuukz+7B1tXyOyijnIlb3qXJrp4ePP+W73W/8Ew2HHF8IzqWcvVryRgAdlTxxCbLUM
sgdu274HareOIDnYXU7R4d4lPRKw0uOSMkUMwD75Ey6Px/VPoBVi0+5EufFOkpUWIq5btQyhO1v3
9tyRG1ytGAkVX7UdevAFsS8DhCUJ8jl1N8g1nb1TvLjW/JlY710H7fef4hsWiCjBXe+yP6MrYmzN
uh3CMkGhCY2H+McMPxy97WI/9dp30ycNpyNzVjcQ5MvEas+gd5AOx/epLZKdUVc/ATPuS0neaJWj
v187AANpjfu2aXb9oo1UtO6n8eL/+g4tmpgCi7zDt3lxXjI2LpLGSVlJ5HweJXMFomXHXSPxFJRL
dd0YjIiVz+1okFcpejbHutZi1trHv+U/Xht+Seb4Dk1z37zcP1FJa5Ci7D5EQnGAFgVnRAv/fx5B
aIUhfpd3a+Xwx6E1uFCiSp0WWpqP3zM72vSdffvxI9Y1/+e5yCpgKSIT1Jksmc6ls1tpbuMYndeG
jl1ce0naYfAwz2VUHNup241iPDty+uQsXv/si2dC/IRyoAub3eDyLM5cN+booQoYMjDIVfUjJc/H
Shj6uli+Pv58//iVOBso4oHS+iiT1sX0x1dYt1qGZpvIhHQqf2kN4gS3+L+a8TnlYcayCNaKRlAS
/v0MR2kyKahBQ0FGNRKQNCzAK2+oxONAH2b/+uOP9P4n43GcJoZnCgeW3MWqkEbeAXrSSGXNvG90
Eq+SFv+GZuE0I6wUhC6pyQaRjx8/FUXZu5/NcJg90m8nWYYB7HrI/fFVNnrqF7RE6pBYZxC+UTqf
VWk3wUQMqSFypPOLOhcxc3LlgskffW9nIcln5I+eHf2ZPKSzq++XjJYWNtVThRV0Mw4upupGPTD2
ofJP8uyqjc0bzM1gkXCu7jrUk4e4Yr5vm9qTQTOgXHQXok/pB3rU67etny/HMW5/YARobwc32raA
SujK+tVNSl4V+u3rBP3B3lFDvC3QUN5XsUGUh/ZFyyJxv0wV5kktepgASAYMclVQCTp6cUxwzVBJ
UKL1YzbOczgYPUhcxGzTkHpHTW83phabgR1r0X3kyuHUz1iSHf0pj81dxS8YaMoCidVG8jxgLfAL
W7/2qsS49ge67oucxPfF0X5YmH/AU1AYRl6+byWcii5yIZw3mhWOPc9JDPmKmp6hpPJus0Inws1v
MSx1HvF9uowxluLIjtGgxbGathp/36ZVOnaTHhybmWtNkC9yBUI7cI5W+816Ie1WV6mJW6MY1Sn1
NWPPTbskGjHw1xmct6KlgXPdgP9mDvxttO1AULNmRYnRoeW3EZLToeiIq7Ew0OX08sIaKxphowi6
2mUjOzBRa7Am5j5wX1M1QAIA+hUwoE22CeGkW0o3+Atd059KlW5BWvAFpA2WaVM+TzZ928Xy4cxn
ozy0ZpiVbsWXR4C56fX33GXCFohDGFUoYDTcoBsgO1iEBd/brMbl0VoZBWu8Df0Mdeh1/8gcODvM
eAeU4ZU3Rt1ot4NmY/sW5it6DL42D5esVY6QtXF8z8NeyizfGs9GwlhgGnAdaiuFHW71zjWL6ib3
opssJlmpc3LrDCKt0Ms9WAWa0akZuDaKIL33KoJN+YejMriDodkfYt8mBgaG7TUYh/ZgeeOh6Zyn
Zem1BwvgAvPz7AW/qLEliscMDKe8r6RjhTX30XK04js9DxtM11sYIPqdy7krFNB/H1nJrlQR0w8u
lYhY02bL26wwZpnNEVLacIel82vmY5uxZXGkXWcgeVlTZeMeUBEEjGVg2KEW88pN7J8fbyGXNw72
SVxHSEJ/n97GpfCulMy6y9GpQ0/U0W4ZHGOjN+N3b2Blfvykf2xVBBWsogV4JdTeFzsy71NbZR5P
ivPm1+BZGrNkuseirNXmTYf7N2ifaU7fHzQrR2c9A2zbMd5BYDI3GpuU7lVo9Xke5LF6aPr1PemQ
TPgr1J0E7BaH7BZlMXABJAv4uRkyzhDr6XocS/OzGen7Y9YEEc5NlNA/0GDuxdEHr8Zv4OwUoeFh
ovXn6Hvd3QzkkLRzdffx9/2PR9HzoWzmakMr6vJEV1FRWjKiB8m+/urO5A6N1sEmsoB3/PXjR5m/
G1p/lw9cVjlGHcCwuul6F/Vf7Yq64wxIwm5FdyRV/SWNZ5yXThGvAT7It4x2U8ZufdCFCqTT66Eq
FX0doPltJL7bVokGmhgVUqJzfE/11wpr6QG+LERJNUPuHJv2yrezr47K+xNpMCrIV3BXpq+MycQL
8wa9oBTlQhT9qrhL6IjqY6MFHFhfa6Y0ntVB/5NAEeF3d7S4+l/YAX/MM4nnmQA7qsk7yBSrxxOo
XMzfhLw7MIAxYFhp3swMRYCS9RIohV4v05ivlJoelr290Vvne1ZXcYgL+Q5+Yr7BVws8UX+DvPxj
5l7B3myosNC7k4ahA1hEdF+7VUqja5ML0Yf9lJqbDIMtDnH5c0jFLZpgi0ih2j8vlnNo0P6qUYbO
KASxEThGvKwQod6Q8hLLIWxkau9kDWnHl1m7XUEu+dBlx95TWALy+kDKRH2tktI5NrF7JqOEFB3a
Ijtn9AjXYjXiA3s2MwhQusgJVpSFzk2ncINC5gJhtXpramGGHaq+KzIgxbFoGRKx97+4U0M/MyOr
zIt3q938S402mRt9/WM2YvNQyijfipS+RQEZudIfUhWnByxXxmaoMbH4WZWeqFDQ9NDygoJTHjTD
/q9n7z3bDd67N6NvtCe3Yic3RvPGETXeaX28Li3BK9RY2o0c5icvxkUducIMpBvMphMz1saN4Dzg
TO+OSWX9P+bOrDluM8u2f8Xhd7gxDxHtimgAOWcyOSRJkS8IMilinmf8+rtA2X1FSiW2+6mjqhwl
UxKQSADf+c7Ze+0XxJntrtANFJoEw6+VIb1OfNwoUT2Ye7kasSJLJk+LfJILmE1+hXRJMYxyhTB8
CwoG7GaA2bsbIxWFfI5p8plYpmZppMVVQ/2zk+t+UwsMD0vTC6lqYkQ6+dFkAuZSRIz0vUt1GcuI
v1EMVVfhuEzRyvWx72aYqTZKJlxDFZ2Zs3uURsG+V+G81BO1cWzQrWHFIgaPbR8XUIcbO/FoSG0K
VRtOhDJZqxza0UJss1PYEJ0GzImCSGlLB7cfT2EnUQSE5StvRPSuCSxSQG1LnwgtNwizDbupdlVX
8nqS/BInBk4pQSBjgaQm1vEI5J9QUWfw1RzKfnr1Wuneysv0Iq9EtlnwoEGUECWjJV/jtJwWIbMG
0tyUdUbllMmptuf5FOwGa45Tl0NJygpwOtUUrFU7Cud6LG+TWtGOSF9xRvjAhn79ivrWz3n3iiLn
j/ERbQ7seND7lfelsqdA78fyGy8b9tVOrPEkl1BBoWLpTj6GuwDOynqoxBa5vA+3WK0JkQA/nIk5
/0i16zrQCC+Kg42Y1ylhHmSG8zITllIZXKJ7Du2xkpSDrtnIEB55wrnKtbAMJ/NMcxw4cV2tVUFi
2mIae7QFhR0hMtkUShw5ApeM0g8bo5xah2Hsyp2Rh1+MxnxFHPaqR+WCshKrugKYgWHpIRdVgB9y
w5irAksQjTVx0MEdKXnGzi951/aFnx6KdNMBVlwNiM5304CbIe1eNPoCm0mZToIJCCU1MzTpNQpZ
33oVm9oRlCTfDV6er+shvEojQ7KVcarXlrIJFCG4yNsHug13Wl3UV70hQLsSukNYR4aDMojJwiDi
lhX8ZTq0+ILJ6Bmk2LoYBgJ+UAzJLuqacaEKNcSrJMyOofU8WF8ypXqMqMoMq5g2ui9fa2LQXIiR
DCtO0fGmpYl5JcM9QYQlOnlhRkePwnuS05XKXtxVW+Mi8YL4mI3WiFWJbXIeVTW1F2L8QjBXo+4/
9YjUc4QfvNYat+hMKD0tbkO9TpolAyOmeJZW7wGyWCBwAhOfVUe0kBjPTfFuO2btdPABoKwyWVyN
RlVuU9H0VoJb50a5UdNA/sQ5qv1QvgAmR7CAokE3NOChH+/YNMi0yajQ2UxlTZpW2RFmQoRP3/HR
lLR6VptgsEucvo5aRBqVug7uBNy3lwpfFJ6vFbnBiRrjJsxqYnFQQC0zjOHk61jWomI9axAI03Jt
twnmDmIzWjC4Q35N1nB9HdTZ1ujxQ0jqYG1RV1gX0Ww6zsITONIvgTX4IIJDO0/U49SBcJ10s3am
Ng3dWiEYshuH1uljFSCkkEHvYVgYGKpkk+3aulk+HL060MlxmSB1FPtGZZNgxBh5ABvzdhjZF769
Af7jHai8/td/8utzXoxV6AfNh1/+a/U1v3hKv9b/Of+p//5d7//Mvw43y9Mvf8N6cb34+Bve/YUc
9q/Tcp+ap3e/WGRN2IxX7ddqvP5at0nzdnD/az7/zv/pD3/7+va3nMbi65+/n+k3NfPf5od59vtf
P9q8/Pn7nOj8H9//9X/9bL4Cf/7+X5nfcrM8ffwTX5/q5s/fBV3+w5JVRac7LvPaJH/s99/6r99+
pPyBWQapN8MUFSfLPKbP8qoJOKT5B6hNmm9vOsD5Z7//VuftXz9im019yz/AlPLa+v3vc7v89pr+
9mVxKf769W9Zm17mYdbUf/7+w6TERMUGkJO3OZBM8QdhrFhMvAHVEnQ8sWMToWDs7R0EXytLvhYP
mv/kC+DVytZOW+Tv6g2cfPqPmFkIhKwLNpKoo4z+kYH3ug8nm2E+ZROePicx0yMb1m8337t77/vz
/ThsYKZj0l+bpaUKwRgf636BSrQ0ZOTVg/7SmQ8+6hfJu8jNyZ7Ievvue/zJtfn5sVBs6JqIROTj
8FnIsUT4Lb7LMNwUEbEpWL2VAQm+utDETyZrc13//aI6fy7LZF41q0stctTfL6owDHqlZleKiTMn
IcxzUv8mtjYhNbUQ3WcjUnx8ob/+fB83NhxzTlEQ5wNzxB8sW5BfzSDyVRI+X1AfeEZMfNHtEHyy
f/rxMnIQVCbczPJPpNdBlWpllAqqG6l7rJwC8kdlRHaxTwms/fUnevv631/G+VgAoDQmUYzoP7Tx
xqlNUryvqqtA5uZ4MVbg/NGi90W40F4PL5T4tqG6itWTTD+v3TGldfHOgm98Nqp7UmcJqF/VzXPT
nwIINSjyyGQvzOc6gwCsjWTY7tLpklhRLF2pO5poQbAWUbdP7vBUes8lcQHpq0YnaSRiooHWo8kw
4K4aJCeEfbhC/QqCFK8xtjXG0eYQLQPW065/ztKd0N12aNJuG79fpcEux4JVNhTRpCZWvkt1J33t
GWMC4aI8Rw0qrqIoW2v1M+PeT66kNK+JH68kxAM8hDKDVNn40Igt27g3tBpGHtymm6b01nWmLQvu
fmWGnRCfoKAOtYYn3xqPatevc4JhsvYzha/84z2KkJoXJ0sqYy0exPfPhRBYRczEFq5HfhL12mEO
u6roW0qkRYpdcW0G+TmgrxoDcGwp5QLEfF5tkVyhvkK5gK5kDndtx08QqVJgXqfD+Eha4OWE1s6I
/KVottvQfO7U/90V/O7UP8zKi0iYmtqaVDfISeBNPTf3EILNKB82C7hvZOXgG9dS3EIvU0nAoofX
uL9+Hn58q7y/evL7q6eUglmqOafALhF8WOmWJDgUqq2Kk+uH7aYQqLqi7B+/ozkqjHQ6fPN44iMl
iMyGSazg/7udBCsQPUGCB+y+FGZiUkjfJE0/mfN87L2ZOIc0xp74HWB0oL54/zGxq4klOzI+Zowo
crwDjUyCe/fJKPln77H/fxQab++PEvQojQnh5lbsAtf/qobn3Dumyl6PPvk4PzsQvUSOhTkGeeKH
j6OPuj72CR8nMm/Zert9UBJ2ygRJeq6Sz3DuH2vj+dqxjtJGZNnBqPzhYI2V9knb5arbV+c+AhgU
3v36HkSnxYX5+Cr57hAfh7Flj3NMYcvuxnpK5HDuqCPhlyTRei0bWTrjNcHxAQBIkxY6ce7LKtbd
Ss8QKyVMIXq7RpLZV24eeQuEA0tCK9cFDspEarcIGddRNN704rgcjXBPrs5WiPH2JuhfYXRGxaaV
VmqbnIyGV3yeP04B/sc4OiXx65CJGyIlo3TXQX0IAvDaPsn1fgz7jeEMnh2wvUD/4NMHxBIrX3Pv
Ri38ZcB2qp9813/Sm9zRYVRqqQldUdwYdb5s9foi9aRdnXqLsicuwoAQI8fr1quvZPzEkEtstakR
sj2iCt1GrbEk1nktRtEel65D9g/KYnNWT2KgAfvCNkoZJafBoy/02S7BwzWQR5yP5jJMOe1yIA0l
2E5pu/U4RJTUxxkwW2FzL6UrK03XE/lpPkI/OUlXOPedQLzLxa2KTxtubQoSKsxzHJzmmp4H0TWl
O8IuQHDoqOC+GVscgPJdCxPGxPERCaeTk9Ob5fURtiNu52xTkRkXihHzMUJZ2Q3R81qmxcoPil0h
suvzzRX3sTOQ0G02EahA8zhZxrrSq4WHTDbE3cvubYO+/loW4nUGtg5qjNDKi0OrpPCFrLWgoK2r
KpfDLQXm0bFRuvGEzRkFfjRUtxmoaEs+aQ1691PcHY3gOObiok+v5JRO5LEeb0ZSidL+wjL5eJQh
hhsbZ7HCakCrU6ukdQZIoRsPM50QYxSqvNvOePB0NvUXuXozm//GmuB264WOBv2bdp8NEdQFzNRg
MYbHYkYVAsQQ42RrSjclpQ57Sbc3XcEuVN3RhGPSLomOxbV5OR/X0GlKlf1GSxMcs9XGMusrRRo2
Yhk+KETiMdKju159HT1/TU9pHxprcipALMirQIhfITFeD3VwqXWPYTd7JcUT9GnEp8D810ii7Dnd
0MMcitUXhAFNwGyyNiVs7jaV4HKDCMj0dd3JSxMWAqJ1wAXSUlFCiOMi8ttwV+fDOuECWIG2RRH9
oOrPfFX7sIgug5ybVQK2FLwIIgxkSKIZtIk6SRYxwIReya47kyz1YXiOBn/b5+2FKcK0ys2tHuhr
Ta2+JOCgfUh8cm6BHPYXZlpt5bLa1pBFq7xZd8FYEw/QrDNTXCKwIg23PtYByO7xpJNyq1k3BL9P
Dc6icnQ07x6UiJMHtIBLc8temhFkBSasJnAAzhFKegVgWIj8+AWtzmfV0vzu/+EVx+LD9g4j0g9u
O9FghkirjyWvzK4zWDAYPVy/5Kmar63Q0ncuFs1YnErz+tev158VSCjm/z7yxwKpUyJRKuMaOEyh
OnndUFtcE+VMu/mvff+/3Xr9bJX9/kgf6hlDzv1mSjhSjrlJScA0IDam+bH89Qf66YL03Qf6ULOM
QqhqCMOAM5dP3rCzzE/Wo59dML4OHf07ojCKhvfLuOC3Or4NWs+acYTsyzC3Jemr/KTy+sFcPK+r
wBgQSrKwslf9UC0MbZH3pc7mSsSrq9N1Zk+wBDNHYdo8tqBlo1mcqg/YbgeUhZlbD4ZNNtFqZAJr
aQER4JhBePqMDD0CcV6NcO7KdG1O1bK38O9J25QUoZlpr4BAqyNxIZcm/iGC1XH0hp2He+Fh7CrC
akAQkSeXMbSOoEnN8i8BNKCuXgweHibrhFBTJDq0D4ddh6nYAA0zqNqyolaVqr1Q3Nfspvz4OYNg
pVrL1mTnUw8XPildFsBBb3An06IbINpdAKW4E5dlEX+rvv5R1+l/1VB616D6d32r/4tdJ50t2b9v
Ox2ekuZ9z2n+/d+aTpL6B0Udqp3Z2EKyhckz9q3nxE8kE/06HQYJP4NiUnv+1XJS9D8IxWVKbTBY
flP4/nfLSdH+MPGG0zrVeLspiHL/ScuJSvbd25K/HymmwlAJ5w2PyA9iG7H3U8GPIUoGOQNNEtLY
Shc8CrXeL7SpvFDryhnMc2TKGNfYSQf3SXCWlSuNKZ9UWAsxS9EeRasCBjHE/2U/50SIAG+he+fx
bjKDTd4ZjrodvNtcxcjOJv1qmpWZ7RNmsCJ2svbJSGnTbxHbC5faSOt0Cz5Xg5WpOSJnhrYD02xq
7C3mbOlx8ignXiYeA2QgkSIDv7NF4p+QJowl58Q2U7c96Xao17p1CWV/MCxbsnDwkj038hxFsMUq
8ghVZnswPcwUfDQpYgLdM4WCT3SS1HfyPLY15ZLpI8Ya5hAYT8KIPKBhxP+CQgMBhomKZSxo2Xfx
2otrkCTxKhT4CKa06P11hRwQztcyFAi4SL+Y8bPDbMYJuc6smYgYCTnQqzkjnUwGzmhUiAkT7Eke
7cI4iOhpPFmy8RS7c2RCSBC12N+YCQMTznvw+mUvY83Jg02ayE5nMagN45VESZzmAfOSAEIbKWEQ
UQdpgwqEjz+xu2XWh8m+8GGoBtEKoJgb+zUfAW9PeG7Lvc9+rW1WHVypznKlCQAaU0HF0WD6t0mM
UqXChUQ1YHESVOcewUzzeQraHSMmhP1XfXSvxU5B0IW2mKs007xtxzt5TVSUHz5S7Ob1kwGLRDXZ
SklMYiDoJPldVQzMWOyeHONUvtMS6k7pjnNijOIAXXWE8m4+yxCW0yiUMG3h5ftnQcVuEte2lw/L
UvIdhT83MXatAuhYobSiMe/KADhGLHy9i0LeDdXSkblRY0VyBAuad7dQITXqjePzUYbyPP8bC04A
WcgLWlt2V/tLXeaFT4ke1HYvyE4pPKcE2vfDXZb4jkCYUR+qfHvbtJ5WGjzC+bQSvhaYK24Qx/gQ
PVslmmOwJHuyBJZrtL+0u4p0reZogarHvL6rm7OE+0PN8a8Z3BDcXr2vrAgYs1MOIxKAps/FnUh4
Wi4t1OBar1dCLoL4fRga0WkjgR0K5CXxoam3EmWtMHHzcOdOoBTzgXkp6xtMEdsET9YggfT1uyKS
HdESbIFvAtb5nJlDBOm5bS7KlkWR5NjYxKB0F+uRbRRAlrgHEtgnBkylUg/Zca06hd0NFmazUBy/
HdwGCdYEk2z0ZEcuG7xM8dsOaJIGN2foP1+znntl/jVQMzdTzgUnq09Mk0WRXOrIHTJm/cgk5JpH
DJtzOfDzfnAJDnIS45Ldh9MKEjS/2gm2AuxC5nVBdP7uJX75rWR8199+X/789W5E+gGZBMgxLcz3
5YlCApSF85I9YPJa55U7HS10PbgTnLjnlvMSfM5QbEvMTvMnM3dNIvOoCa5kblR8tQXbNMLy7E6U
Nv24ilyUWYNeLDtFYnerQuYiDIDRIghqwl3iFTDESlwXKEOaar79S2eiLWuhSUjG8/yQDcPbMwC1
CoYPuz8b9SuxBuj1AZ6lwTnhATLFO1J1Uxl0Ld98SSiS3N551O9JGYF4O6vRQwpfN17p+rZMacZW
56q8qgd8h9HZMzGNc61DYnJQiti6Tpl/nTYU9cPq11d3ntx8V6f/eHXn4vA7mWdrYHTLVa7ulNzG
w6mMDWKAfW7/yDWQB4tCaDflq6JeCNHFKLD0qAT5VISklotfnwlL5o9noiooq2lYyyoL7vszQYMH
kqWO+Z5zFrtlIe2h27PUOcz5uHCataTxDEEyNy+shjGeW9aXtYdsEtmCtsiBkekrtIcxWgMRN72b
INgsruL8mA6E45wLbVcKG0yLQngPBwb5DDP2dSGSi9r+o3bV2zVltMrgwpg/zQ8FtRJBXRHNhAmR
uqys5xYyeSsSS2Tsc6n6pLX4vqH597EQ1jPlBDLxUR5czVktwQA0n0wQEXWQ55Ld1LYrsqfo0X9m
XgPV8vFbwn+DkptaCTk3mrv5af3ufulNJLOyF7T2/L6ZInljeDxWQbyKC2kzyDyBEnT64Uxq1hd6
qRZrRi9QnQ93Pbv31vcX+QDSzJQupK6EuqOwjgQ7WWoP81sewj6pAfGdHxXOIBTPvno/kwXC4Daa
rQc85LDRXkA7bLzgVIXNZrIAv9Wy0w+V42Mym88CmPllbfaHGcClZmdjIJeHFprJy2K4UmGOiU/l
5C/K9txjtTXUjcjiOpcRAMbIvKjsulzF9Y7/srweRpHcqXHfpcoGscV6oCJQJfhxEuMvRGVV62N7
uKQd5KH4qIWHVJU2QiCsG575sTyDOt3KyZpXqMOdAjkSyahxKbcUMl3vzisvjMC3wkZGD9F3fBQS
jeaVb/60fn+SoYZ7dyKzxhxZS0yM6bye8MqbqwZwKbYwPxwgqBMN/DYv+sqrtu2zEdFcTGgeEhI5
3ndNb+sJHvtetgf8UCx+KqTFpqXxJryskua+Li8b4pC7gqht084MNFMsEnAqXIj+FcBkWkSgtogw
j7H4T1/V+FIgcATTDJFplDDwuaT4cf5c84KS5vcgtYFCHqbQLk0qSCl0Wyzrg/SA0MGZz7lkzSPS
gs8ZrzpEx+qxHUsMXMZCBQPVmNvYpwDO+csQsAWa4BjEumHmZJlsmbqQmrRRwvReK6u1pPSHvN+g
83BFJdwEtXkxqsIajyGRDg7nBr34Ueng7uSpm8SIYMOAKGGKRYZQXr0a8rUaktYlAaykDZT3ySrK
uwUGIq7wCg/Rakr3E2Men2WlY9FEnE5HiapKD1d5R6m6ZbkMYa7O6zJx35ZTx0+oemCtENGn30kA
1vHPYFx2PKpNfdgTTLGel+sZHTiXR0UM/SGr1j0Pzbwiaek57pYi8JMpQpAcNasRToWnEjd3VUYh
XwXeDY17MfJPcaZQKu5m3Unk+xt4rKdEkhEicUMIdyMzqKy+7qRhX8SIJ7Tu0PjUBllNUXXuzWfa
u9j+fCB24HP3I8bQkLLWfFZw4mbSKWOnPB/BpKbmxs85uaHbWmRW1+N8L1c91SyUixzg/uizlBn8
4Xo7vwe6XqbnORDKLK/aqFnrJfFn4/1cilDdWP7ozk9lWMf2BLyhYMlTyhvuADIh6G+yNGMcJhuO
5bAgrLjFcJ3n8iawLpmQOfP7wih9UsLvcmN4W63QGLskdRuita76cp1Cb4A5+FbfVtwu41xVD6e0
eZ43EUaJIpM9RlWSeiefY+Rv81lkaKSL7kx4ObGS/kJJr9r6PBdRPZxqWoMsiipVeGAFLkx1hCfB
IhC6RT09xiEQRoFbWBfceAQ3w6inPelD7mYz3aA4Z/V9ERdruV8EqMDlLLIja1jojbTBgXBZR1QD
fJ5OcCcttGlydxJIjSbBtR67NbDWijCrUrsxsdGE7V1aXoBmlOz5p/POogYlKSQZWxhX6ciJ0zt7
flENNLXfNhbcDfPWwWIVtbjRgPlgfKOYQzunylcagDdDF2gzvwhet5C+WMkMeLsKIXdUvKSN5/ma
Q0hgk3WuMt771JkWRqyup8iOSeJgRwX38IjdZ6GXI4vRZKul5hCrUCTxqh3IAPPR+LTsWFBPil59
jCt/lfMWq8xHj+SnUKdK5+rx1FePCTrHrsrtKEjXs3R86O/a6FbKXhGaUufndI9IFm9Ht+AcxI4A
Js/VUhqv3L5BNblNti4o6Qv6404EJnX+35AWC6FRV4NyaKkgc6CzNMyVIcSim10WpIbmgrfwZr6h
QIBiBFumIVNioPUkrmvpqoy3XrAukpPV7pLgWZ0WhrLyvMdQO4ehavsnhtiMaOgbgXnQb5LKRxnx
+vfJIne0LbrxwmXcJ27ZRE5ogAnKoRywnaygPxLC0UP41oZxpZIyo3RwgWskwqPrZZEDY3tZzouu
uMqlVzHe+1LmtHpll+WhI1eQKkOuFr4G4de4z1q7wpmkNgzpa/2QBc8dlza8NdsTb1YfAGsrx0vK
i5XOS/hrwFjSjHeif2Km56Q1g3dkYUXqes1trpyG6Eng9cwK4PH4sFlt9jH0TA00eoX5pjT2WXIq
h4XfHPXYDbu1F2xiaWtNF01OxOX8KeYiaP7KpvaOkMW8gQeTuMRcAg0oXahGuNMBhwB8WBr9kwWx
Ee2YE8tLLShY9DowmuBfW82OBAnviGsZ1UZS2oVM1Ifgl8eJlL1pAqKbU/VJIsFf82RBd8JxdAnS
YpkOFnO/oxSQOiBhjkuGVop1iv3UBZ67GHmmNMA2KgzwmtcfrqujFaXA3R9REydN4Ah1sO2DNcJU
ziF0WnNfsSAY1YxgwrzEN1IgMb730e0phPhU8w0kLOq+cXKj5Y0KKj3dkUzNCwaFjjBHcDYOWllv
utfkEzl39vz5eQ7U7sGQb0cAvGR4O1jIdR8ZbcdIALjPGDkxoYljBsTSQ+EsA4Ju+0Ub5bbskbOh
Ec8DuVAADAOkfUEI65WSqUtinGzy0FhK9016X3U53aQZZu4vPIHVoeXuSnis8m5p0A8NqBtVTDMG
mX84vZYG9jYpwRUVEbSdIQvUGGjVEBOSBdgjtLindnjFO7URky+1km4CihekpyHakbGOX6XpS5qv
FeWEVsluW2iDwqmv4BvJrwrojxnrQXbjIpm1syhAag21CPcy7ybJex36U49VKoVTP6qtY0AtQsmX
66+T0tnzJSl4z1UD6Dn+vz4GizXmb5uf60xXRpKF2vAxEzNbBdVeBb0jjaKdSI8ZCamezz1RJTBd
exsswyKi1UDSsFOR2JKME31qD/ZMQKcqtAfsakqLWcDjhAkPIHfKrjr2KnKBLyp4+/0J7RqBaxRh
T1J52oxmYSY9UYSp2+AliAtuuyBcjEnLAwAMJmqJ3YM12nGiceJGqLdD3nYCbwdSz9l2PY7t5NZU
j/NLQjDABEj7Uue5G0gvmF/vVrtU2RIOxgC0iGqE32bVGmT81mlm8wAW9DwD74DmuRMpwlSklJV/
jfkZU3T2OBLJKHmUxs1SK19HrT/UdKVCmgdROmIIk3kFsFiQamJVxyRJ7Xm3r8AkpUYZvJRHguQW
+mqTIhBH2y/6idJXC4ByKYzUqoXUHawguusgzITRcorHXVv5uJDEx7D3eKvDgx4jd+53MEs8ZNRj
9XStw10xWc7w+Dke/b1QvavTCMgOlShtQwSguOk7t8mv8FZTEEmrvvDWihEs58IzrlmKh2E5t30I
RgMcO7e2BDcRpkWvUGeEqAekp0rjkW8px8WCYFF4Xax8vRkixTrp047bQTTWQMPdtx7k0GzjrAK+
RAeEKi1UpFVGzp3HvAdKV0ySQyO5fblTuKfH/hzN6+mmS/gOgpd6YATeeKyU/SKm71Pr4l7v7qap
uiAhFIhtRDzvZL9MxrmebUN0CeciKxG8dTMhOayTo9BXF0jhNlNTrgIwLopc0yNinpWF3yZn/2ii
8DMF6v9oYPDuN/1sLvF/cKLAJO3fzxP+CyWs3z799pS9/GY/Vc/ty7vpAn/2b0Gr9IeuwVBlvkBc
m4ln/+/hwqx1Jbd79krNAQkoVxgR/i1oNf5AaYg2h830TKifvdh/C1r1PxCxMo+AmyBjMhP1fzJd
sN430DRQqxBgcGuhGiOi4UccRRSYqe6VcNtX4wrr537cJvtsz7Bvbx2FY3wRXKYX2C34T3nhbae9
vxs24c5Yp+t8m2+1XXsoHahwh+RYHspDcMwPwkV6iA/NLjxUu2oHTW/tLfnP2t8M23DDXmmb74OL
cl/vo4t2jzDgot/TWLfHvbDtN/0mWQ+rYquvs626S7bNQd7Fx+JQHMJjdvCP3kW7iw7BAUfRTtnk
u/GTptdPLoiEflVCUGbRo5lHPt/3MJJB4J2T06uY+snFNYNhbHK/u1V+0rX87BAfZqoSXf9IGTmE
ISg2cCQnoMD49SE+tO7evldgqHyIWeqFTvbDMTxFxuMWpoOrhfVRzF7iJt0y+2JxZg+k9wcUYGBP
6H5Z5RJo92UD6q4hLkxrzoH1Wd7BDx8YVzy2NTYBPALc0R+6dzk7pDozY1R0vX5oknijTdonpsv3
rUo+L4eg8WRo+A4J/PiIphNaT+8rT2bTmQbO1CB7YcVUZXP5yXWV3/fU3g7E8wdHFXP/TAr+eGFL
dMJJzAOjTMZLptc3ZlPeaODV1cmgGcyYFwSoH6oXcMhfdIutucU4OmdXPqnpZWNYd4R033pjs2oy
orA9ZRsbS8YbqS34FZOxkX9kVGVZ4D+jh0qWgZ7uiMWDv0F9qLMrYwYdTPQEAjcWGQZiLR49pJuG
b90hhiObMzJT27BYYqThkdOxc3H6MhAuaEtlfTPq/Ybb/6JUPdQCV5VKcRwN+YGBZkp7iJaNEc/d
Qnz1YHXJJFZePRMxdSlMj20wPjcz9Nugq4hgGMGLpDFL7Ddxs1V1/0FI6pvAqG6I8yRv1ovJTc7Y
g1CMWd1N28ov9IxC+h7ytmQAloLrkAWrtYeGMLeK3DijdnzafhjTcNl0iaNNygu2T2CKPl04tSqx
rQ2kQXUje2CjvZBGyqySNgFaWsHppJAGFf+m9zjK0NIujIzpOlJht06E0gsGf1YYlNQ1Cdmi6VaY
DfkPGB2I+BBzO+7EM/xQFBuQYOD4XyFrE+EAOXGZNmy4kX7pieaWXVeQf56t6l69yYL2Bpjfbd5B
wTMqdaemJrjhVnHkqf3k1fTjPQ6wmccHSLYMueojtEYeAiMv4bK4g1A+aGNMIk2yjI3i4df3uMxq
9V3bf77F3x/ng8ix8mM0aHNzbcjCjZVGT2ljOYFKgm4brtsy2gAJ2dVtsG6DaY/uDxoaO+Ekd2PC
UwbtQctXEmLj3NMu6UvN5PYnS0+2xFRvfn2m7/vNf52owUvFAOPF+vXhWcyTLk0bMaYkFUMSS+uF
N4m3A3Jm3xA/IaJLP77DeD3SSp9F+SKcgvnL+a63LUNebVNSVdFVZktTKI9Z090HDTkDUozrRiXG
u3E6cXC6VMPA5BNi6t1UtXirxNknX9DPTkUDGQ5W2UCa8NaG/+5UBgS7RQYjlS09vcSm3CW9/MnH
Vd9kx+80WtwEGBYZoIlwdUAlvf+8OcHxADuZyM4LiGJWRyg31yEjf7G1bgax2XVSc/DjgB4SaSvz
xe/7aBP2JYSG8tpn62v42deJ759X9+3g4eIsDO2y7h41g+134t3MZ++VxOMhA/BJIZrSR91LnrRB
2vNl0xjA0OiiizatHk4/CVuO2k6LrsnxntLZ19XkJGflMcWhTSzbPpUK3Iv1Ue/wWlY5Zm3plvlb
Jvf3g8oZWdE2NUQXW/DXQisdbwSEnMRPXlJsxQQ7eFUttHGwiwrpME2OnBcG3OiNSCSa0AIA9gmm
E0mASEgSHDp3ytpdnN+YSuDIWcpl4PcqafxUKMGKfG3ewPdzxGkumashzh+auVc5sjUywvOcQyEb
6TLuDDtuUIDqhFKHVXCd+4dkDDehHq3mKy4qJWHj0u3UEGvi94UdlD5WeoEkmYUYttdWL95izJ4b
tOj6KoZv3IeXyIEvB3hhaK3ICmh2mFrXjW4dUitckXhwHffpluHh0WOSTX/dWslNfSx9f1lioRvi
9EuYH41wWXSDiyjxYYIgYqtEVrcwOuyOTJ5s3hyFWvoIK99NhZKm5HwbivtwlG9Tq3xMxotCyLY9
SH9IqURsjbRXmYROXJm6PA4UVLoUrnldn+e7F47McYp1WgV7ncQGEeMgb7/LPGfcUPb3tTG6fi3f
6n5GJI507uvpEHoUTThpw4jh7pvR4kbOGXl3WnuPsnDXm4DySvOAGXSXDMV1AiOj6INrhbk/82sz
EyAB+5uYtNeAZHOtSJZtiHKh8k88rk/z+1Vszcu+DA71VcFq0VrHum12QlHvsiZ6MBFXMhQi7Kvo
3FupDzfZVO24kEuLhnw5MhLSxD2NM0dUmp2WButUCjeKVFxHYbDqomQZBfkJjbJLlge3mH+qM/42
Ugm3WeFfxApfFak93ZxR1NE58HzgHWF7X1bFpn9qxmAjs7wgN2ODbdLo71p/JzThyveYvOfKbaJO
+4xvUigex2bas6IDRsBZExkvcZxpbm0NokuDzps5pYWkMZjhHIROWZBX3dkzFCVPcr7QeEtqmsbF
0dZSotNeRL09VlT8fX8vCVOOVMK3E5N7YFyrnX8zv+/F2niUze6r2VWLPGzeVoqY6qNK85vY664I
gMUA3FQ7MJObwrRuJibvXYz8hW9fiJMlrvxtKsXwx4z4K/m/G85233bibSR1277clH13OZEsjw9E
5Ga09TbZqrQUAgJ6aWxuGzM9+0P+YtRfVDV5ir3mWugssLQ8S2N5Y83zNRLB7SFbDFie9JqVjPuw
4Fx9sbqvmvY+z8n/6diJ8FRrI8R4vQ+YZOYP/4+9M+ttHrnS8C9iwJ3FW1LUbsuWJVv2DeGVa3Hf
f/08SjIXM8AMMPcDBEka3f7alsmqc97VcIu9MLZdhOQb4aoRkyg4tYeqH4/pOYeII4Dmvfwnbp63
JCbO1TlqMbSEn7V57XDgJCaAKzpjJwdaTpnK3aR7sxlcByXf9wO8Z5gTMR+PCaop+W5mBSFL3ZvT
qMcwB2MukpWj908hvNr9K2zox1izyYKX+6Ys9zPfjJssx4Qjaxb1weIz1SOJ0Jx8g6zYoPX8ovvB
I1DmaijNCYzym0qNw9h8VaXcEh7yz1t+SuReJM3JdMKHoejelMjxbbdaAX96g70JY/21U7SjHeIE
7nP36f4tmk50iZhIaky5ZkpIj1mfHD39HUr40qyC5uMta9PNPPLnhuHDyIdL2X3JLBX69ze0Y5yw
eB+quT65PDx59O+b8/9BjP/ZjPu/whgPZf5TDv8FumBn/E/wwlD/QUrPHYjA7cgSaTHz/EsYqdv/
YA7Fa8M8JCzNsvmaf0MXpvgH+gyNkUG3WMn+qab8N3RhWv8groVpgq4TFkILB+//wYvL6PvfOqBA
LjTcuPcBhdRSgR33v02qyzhFRF2bCQW/xCZmqaGs9I623kLp0Dxa6NUKI63Xrda0geX2uacy4a2m
KmZEYLlaGR2DhOxjaqlh+rxiGow1oRFg6cnS7amNXrchEB4/EdE5znhGmKJxzKhwj0r/YMdR6Dui
XdWTpSM6IcZg0uE8QTw7J5k3tMyv0srtHpqbS2TzPgJ8t0UZrkJTOjSLeboQxUpYkGTtQNBF2NZ7
svnWOh6aTROh2Cgd8aa8LPEyIaGjQoVEJRnUQ17jDklXhl5x+MZ57PN72tE+Rp1tVu86sEh7WPrH
UHS/plUoayUc9zSa/ZQ5l4qYqm1Bh1DmQMfU0/he1cs2Yqqxl+5id+6zrXWvyZB71MEvW1xE2loN
H6tlvvF5DlQiN47v1Mk1LVp73ecvSjdwXuWIDRVTbCMd8dQEVVfrERApeWdeps0zpBlqDsaIp5zc
LDrSDXLEyChT0h5vzLBhqL61HK84kGpPKoMfY11Z6UubB7063IYKGLoY0axGOd2Vrr2OQ3UJrAkv
gzaYAS4P6PpfUwTRAuBuRkMBmbvVRPMqU+F4MeLRxUUAyDTYIMbD/FHV+bZC0yGHmmwuGapcB82P
RlT7pBR/BvsdcYTzVy26z7mdf+YYZL6PUbSo2roJJxgHlRQCjHvZKq4dMPdhXxYjKqwlKryG+FQa
9taum3Geq3f9CSMY3BBlO0QIqaIiFWnK/aFkd11ollohjyUw21irzQCnpcFhAi9T0p7sFrS7PuWG
Dzm2ZE+2LTHw6iA3mT7t+nQhH2PGVpVqdFAzvaXbMkJs14SthcodG+7oQBYhV9a3s4FTSE+X6NGp
NGqSBQ5Kqa/GsgJUFwwO9Ujw8JK9D8ZCqakj1opZNhtLV0hi4ceiHLNAKive5nn5KixUx52GXI4a
PwOxLS+SqcNiJKlVUdEosqCx+oTUE3NCvN9sZa521+YYmcmhksWyyxhsGEi6t3GZvlN1VE5S3ptb
zIlg20VPmenz5mzeOa/0sV5gGTNEnGXHvSgVt4XDnVF+6IWzTiZ703Cp32Qnb3jy0fBq4IklkRV0
3b41MnxbGqZ6da4bEnzivXyuowFHV4yYRqUv5syisY2EovrUWRQ7iWDh0aDftFQh/0N51sbxnlFE
QUViQBTmNZyfU65JRwWgn4Zoxch11Krh2NTlnz72L5bVZauFiOfAsNmQMns8OrHarkdbsAUv6TpJ
rL1iiWKn9ljWF2enjGbyCNSwjifrEqcNzQrhJqaQ2O8XnD/22FI4UXBECYfc/ip3+3/9V9dVMwu2
mCE7GgQMjot0oLySOfnaY6cJ1RJSy/jrZXXVouQ3DzO5SQerJvQJdpxCZuxlVuRnKppd2bh8tmH+
AQG1Hxu8CdignCBztz0hIWsny8B0xk3IMw+p1hCjM8F02MZpqewXV4xMhn1UrFK6M+0FH7csKA6P
pf3RUmyE4vpUutGnYrWrlnK6RSv58HL1s0fQvmB2DeqftNXR05aQ9RE8iRXr42NCAi+9EK9hjx3R
nl/7RIeTprfaEV20x469I4zECzk9jE770hffKFWJVzye9lWcn6o5XleRVfml5YiVBnEiuZp8OsdV
vigjsqSNfdSiBMhQNAS3yY9GgAlSl2HHIweIVPTKqi/Nvev2p7G1Pock9M3Go3GaXOIkPljT0BIv
JC/4JD8MZA/Q13/UWJacYBlWv5U2ItIsErNfxcZyyCvw7Ch6TnLxyoXE/GNXyFV5lzS+/x4XAAL3
7yUFjZUF+umogJrUTPVPr1GEmB193yZLC3tkTlGEkSiHiLTejezddwGs7DsZ1F4qnTaYR3T5jORP
Otyaf3eUBgiJyZyLULXTako/p1mOxLGkN3gnUseRJhjSnO+qpM6bku8O3PKilFfXpTY1jBq+lPyb
fISdTpeOs2toVomxsJwoNq15nfybEv0SGkj6p+gs4N5CI/wiRAOVwqAfZcSZ2cn8YNYueq6qNret
k29n2dNDE6UXduyjHGVOr2cr0QmFyz4S3RuufrQ2hW6t28p5rQbZsmrOCV7L8lkr76UXjuKiUxO7
uiyf+l/W5Ggl89EJFBosfGtwFKQNkPuz3r0rAxTyUGeXerG+nYpOiLJsP6a7KcFJYYiThISeerpU
dH2UcqRMM3eqTWwYt1mzkPro6LhGUrf65moTbFfep4WwO9UTEq9kSokJQsA7cErggFV3ncHfN0de
QQHj3sXuG4y+0nVP6NMj3s3haM7qd408xuaHx7mUwTFaOGLd5isirziLD4zPqM2NTzvCGEfYJ0o8
873qVIqC3LMtuyGQLpWrP2koaHgYrC/RmBsjVUJfxPZI8XdYBVy+ZoPxkQCFk3RfOPrlaUJZjpra
K8ayXUm7oMqwKlxswg3Pat4Dswr043r8Mk9GgabeeY715WQZ4ZtbtM52qi6ETumedv839e5diZuN
EJIdXLoxTSpGQqdCSm2E/kDeYN2Y8miwCvKAjReZjta+7hKqk56Mvo13NtqeLDKGICZuMqNxSBlo
BDaHl2R5tBpETCN4LhMN4ExMiVugc/YaI2npMWVeEa3WtDKG1L635a6d+62Im+euu9+wUfxW1slX
56JK1CbTj0IXNXuj0O83oMV2t2j3x+2Qx9Tu6ctzZEN5Z9TDBKmOQrYyqFHiyfVMqwFopqjGLYji
axG66EK7KI12MdtBBtSF8aNWa/T9X1qi/DRLfczE8KTb5Y/RJPvILO5B/vzG2aeUBVzUEiDcHeoi
1DpZzTqe5Xa3I5rrCZvwKiUTFGnRVs8xsutDr28xdhzSITJ9Ptp2W4RgjIUIajPN6ayj78rQbMbb
xux4bTiFDbvgQpcrvSX9zkEBMzreIOI/tymXNQXk/VoDqq9odZJq+rs4DJeClC/O9v4c3XfdMkF3
tZSLCIiCI8+FGuEnkaAFCQXUvJkm6zIiVVW0gaE2+m50LZwrAPoOuDwNmOnlZLX0uE2aeUxkE2KR
OHHpsc+FbI9UypgbWjfpO9bTnyxHLZyoc7K3GmRXZNSSSaGMW7tAmqVjVeW7ei8Sl++uKq+GRoII
1wCzlV5tlKGsVnOq/JTFXUvi4GERa4rcecrqL7d7jWgG8w0KOj2yYtKVNFdIVFFsmCVidoSizej8
2YV6BqaLaaZrEbM7a2HhacAaUfrhncOoDIw0xam/9kl1Iaz/vc3eppyBx5qqF5Rcp7DW30teEj/N
x9+l2Mc2tTF5D6CXusmP5UyognJCyJWUF6ROMwL+0vlWZUZDStn3NJk5kIWLoYPn12d5P+aS6HKU
FXXbA6GV80HPHDfACkNPDpYgE2DJa6kDRfPxHOpo2FI1556ikYoe1bde1/nfZOSAWOoLSdASiGQc
NqRCi/udZFMeMbAfLFlPJNw02ngX+k0a2fveGD19oOTGmPtP3PXI3i6qOXAziL7Y2hOpKqHl0gVB
qNwo5OJFvXUQC0FrGd4y+GpyL9UEEZAzql40deQUjgk66vBb0w15mEnG49+KRWOc4huC2hekp6u0
5lCYe0NZN3rKLzErud0jxOELgXm2k14xvB8tABRvUtVvwM2xKZAntVPrRe34lrKlcd7SkEnx107a
zRu1ecRDKtmJws2dlcI8xfb0qnRXzQozP0qHh6bl/gQhQg6bohyxB7Er++jcTYwtXqIwXiYJAYph
4nphB76pz9+JWSxebZMdSrN3EJL7CcPE76yW5ugXrrOj0gmB1Dhf6PEmUC+hYttws5PS2EFtDMWT
VcXAJf20XyxtR3u6WJPvODE523sa41BpFnyZiCfUVnjTGZtxwg3ZX483zp2/Zp73cskvPaUcXuvY
xGlgxlJ1MFBHoZq87q0uYBBGApoChuXVhSJHSSUeGLolmmvc9q3PmNX4rnkyjLnwKbc8RpHxUrRc
DtkSGd5E8sM0o3OJ+gc8v12wjC1t64TQGX1MDx6i0iSfvLJh2hkW93NQb2mGeK9rjMWbZZKt8bn7
aodkVrHY9HRreB0IKBztfsZCe38ciKPsxlGi4jMOFnrfRRKMGmvMv+Xxn/+E1oy/tEYE1bixAOwX
Mb+GiELJtL3N9z9mMSoKMt3MJ01lWTkGqXGijrRNX08Nqd10CYNFqqmTELyeIficf3uXX6dbAcMC
DVCrV5IoFNHy2cbZwSDgYCMj7SHSS5KzJRHdNk8b1qfs5CpFtRL20HjVbCONsjkFCYksR9hOo2Rx
7wr3exDauW6MeDXyCyX4kHmdWIIqxbyFzRidsOOSOL1Y27wUmZ93MKtdOVwp+7gHUDYPnYMUkHg/
i0f03oI476cOFpU6DA/TcpuR4qMzsXmQvfv0DgKnAIPk70WfKj5ELGpku5clCib+r18hjDJDExva
ZF77Pr3NLhyqaih7KKqcq5IfhYBN0lf+oqz/FVb9Mnc4pCYZs5/El852nidr3M5jv3Oacevm4c+k
X5yZtram+CxG45gRiMKZS4FgBjOHhXM/OyWxFbT5MXZyQqdKerfTqDXR0aGVveVQsg3IMa6/pGZO
gwVA2PoLIMHhUr6GgDu+UbPtoEVNW9VaWc07y2i4Usf8XA7ZZ2YqDbrQjb40vHbxYK5bIjlCGV0n
of3OZKb7MQlP/lJ2geqW3xk5j732IMJ7FqBpJysQ6JvdUo3dphKBoYK+33HxQxLcombKpeqWq31X
d8XVuyZTXyZquK0y6GwBxlkK1ZdZ3dMomjsBnRFSkAdPrttTnRbjfkz7HykTTE+MyTFPAF19Xiug
zIkLpjCJJj4fZT+mRloaaYpkqblD122Es4LGehBeCZ3ckSw+AndP4aXmIPfNkKBP0mHXIgu/aRqo
/XmJOqTPx+FuMUgvcizlmsuRPj2zIEqruXURgyTOfe5T7Rlh/HvpRDVbzKaDsgJYsQovlLHq9Qk2
i9QpKcKyVFwG4avRdQZ6QcZxwnSfJOSGPw4V6VzxQZG64xtOI1eKjvtND1JHjY+RYZBox8qkVznm
VbK9EODSUfQXLvHL3RSRZKOBQ7BEpJ9tKUxH+K8VZ4ddUTjLruf9VML+pMwx1g8b0vAhVt7CEdsE
CcWFBUfVo/mz5gegsKM7TpTzttAiltpd4kGrMEk+xE1s0SdQn8wGDCPNNXpI6fYS4tQoOapDkps9
Alw6TyNhIxBaskc4vcC2bZ06fDbaCKpBaQWV3fMaqDyOKxJyBl5pZv7fu2Kg0JgzSi2iUoHI9VQY
zP+XrmB0HF2dwb4yrtm4N7OZShaielZN+wJSYyEK5nMcw2liRIw5LoGk/DCbvyHT97P5eJepSwSl
T3Ry3lIXUxEwuEn5aExir0WxWGLs3bzyoyl9sZdMDag5mz0tUtcV2i0clpW+sgq5VvGYBqVaSc8m
i75ditcuNdSNacI1UmjuuTORJa0jCTfB+j3kZrgROaSCiGA0kM88MejbfjQ4pBvQeJsNRKN1iMDl
XPxNw1wHJBI/GM30F+dFEwz1dMxmwk6mxv0rtO+wKj9dQ/2s7OVbI7LLl12GKpz6gaXpAkfNi3WJ
gCLr8SW5c3SsOhN4zDYCp7S+i5owHCWZrzM0qp31+0lXnzqprAgWPkUVuQujpL0S9ew+zloKf0P7
OwmZTmc26H4pJIDcCPnK2c4bhLQjOvejebEceUuFmm40zoYkPERpeOhq5zW2cPPWNYFJpTBR4tOZ
ZAl2X2k5zwVV7pkceCy75tmMpm2JvnhuZqo954XJUMfNzpL2J3Vl9Bd2lIyoWz8P5RJEWfSMos7d
2aWyURp332Xaj5FMFy0HM43y8ZZM9ckqDQM3lPZqc9NDUIUAjdnwlyXphgDt66j2L01BGMgMsrkG
xbsBPBUkNy3DzpGmr95RBVe65EjozqlAZd+PcQBuIojvqSc/nHgU2d/5kfLilpgEJgNIQyDW4drp
GYHVxqBR2MWornXKCaa1wxYe7Yhzc6lcLpC0wEO2yqARyYycBys99QvkpS8NBB7y7uMyG/qmNUAE
pV5+mhMlP5PJytKSvMiVA2yY2YjHwGUxu1OpR5A6Za3qua8QQGMvBtXQ+13Cx+omrra27hPx1HAk
E0N1rh1u/ymlli99QGjS7zNLfyZ6VzIcZ0VgAeIgzy4P9oSym6qmpyEE7ETkBvSLKUstucgXp6p3
6WKdhghYJa01T5esm4JNzJ0b4z6PhwcrC092j++uAiWayzLZ5NpyhkH2uqlXnxt+eELRUVGpTnSr
Q1UEKShkAJFPRCi4+E4r0S2qcPxOi1VnKU1jRWgiH6ZtFAdt4jANC9feLI6R7wDf7lQ8/wjI8F2d
y9ykjO+2LTPype2jSHFQmQ3FuFUdzX5u4uAdpgRUZDI3SsudIOtYD0yTTaBXQY+LJCeStuKQsRTi
wx00zZtIG8Jtjuf4/p5GCIkPSnySDjnI/GbI2eoI01HmdEfn75OOeH2f8ALVFAo/hHW3S6VZ7AR5
1MCKBU6A6q3tWA5kXT+WbkEwaA704nKxaC5lGFp8qWZCvlurOcQyPyv5RlLR6GlDA4gXLX96Fqtr
indBpCusD63EoBu5udjQ5LGulXncUYoUJJQbbLRJx5/Z368HTT4nNDYgjBsZf8tbY68plLm4RVdD
ZNMGXCgIQctsxAW5NKBZ+TmruSBmZNRAFQ75ZO03Zy8VnbEb6DlI89hU50Qrz4OlH9RhuXEc0Sxc
qK9HUeMTEZmVbE2iGYEysAEVqijWdNPHu6XMFJ++YOYB83sw1WLXN+afZpTz1u7rw6KleTApSFfa
uxk8c6b5OHf9YQiLlyHGhpoKMfmldJF/hAg3ILD2mozPGuh4IOrQZ4iqTfihUiEzwzQ49GN3Z0Sq
HlRR5bkZpke94TkvimnbkknrRQOjpqIMn30sIA6idzo9q6BSOcHp5Ata2+xJqXI2hHGf7MqNDlS4
M3sqwPkGvr3cpPU5su2npgyPTl+YTDDuiB9fO0z6s1u4kz8ZpLJzZYIVAodnSZfsM2VX6c50sNOF
YAlVX9eL+2sk6UJemJJuUp1YqBDcFmWsjh9AWvhvtlIhu6KfrfsQgvdiTFxWCZc0cTGjSKfTcJnF
rqgAflpn2iyT+VT1HNKGO++NpOvXbI2BXgJ80kuWcw4zh6rScCgSWOeUEXh2Gyq+fg+mLyauPqNf
hX39lC6bzKFkqDU46a2u3AnFlhs1tShcIGV9tZjsh51JI7nq4EnQ+snYqpS7hWptsDbliAswsOon
bdb/iHsnr9vBAKpMjhkkBe3DuYS8KfpfVWumIE9pimU2WJG+7iCrp91hrUfsAJ0WQk7plbHi03jI
JIl2iWvTEmNnhLPkDDb54JOyvaJXjsCK++97lCMK5759nW1Asj5Rn9TSTrdduqxhUpkU79Mj8jKW
95thYfAiheC3W4xvWquDMMMrrIafUjevVeucZ5qENILXSsmlDvBMucZi7xfNutWdvp4rIDSHZVJo
862TxivaW8uvutRekUVC6MNSvcRxo5GOsgg/l59T/F02xIOtrO4k1K9FHNPhlGUnxBOgAOAw4t3V
X8h19tTwKdIvdrY3ok02HEf5mN0jkA+9ulXsc1g/ZtsFiYb9UmjnnI2VWk3rxdDOFBGjBlvZ0TOm
T76WtwDxgqdZZyHQjMye27/F5VW7uzthKnJuncX0qwS3aWKxyRaraoL7qkFKv9z6XNoPSx8Y5XPh
zB7sAoDIu4h1QiBwo76qiIyJ9vNBlQIjvC4hwg3NNweQhvARX0QLCDq+zMVjXn8MjONy/i5MTITL
zRgvhfki5mNvXkPKBsxXy7klzaXM4q27fNgjZJ59VhzqrQ49trNpvbhHuzuEaFgxnG9icSS+rQ4P
S8KacnCbW2OeVazVNtbrpXLXGR0cIWFW7U7t2MXe4rFeu8ZvlV1TfKxOduzAe6on1T7o9bdavjra
bwF4hOozsOXj3P71WO7U58U8R9Vfar4Wls0BQomN9tgVHyiGuxCqlQGCLhk/w441Qj/NuIJGHuno
3ZJfanjR9a8QCCg0r7p2NsJyrQNWpvWKH3pIyAqE1dIynYUXk1blESG7zQSPGTr1iVDblmi5GZYA
lzjHCXKqEYhu5gL40FoX7/RVksjlZLxljOPEThfKleB/q9zpmMo0Nn5kc3KbDhuzO9fdcXafwpIH
/EHoV1qga/NYRMgr/WKPIIgPczDeuvHB5tTOipFdeCfStZNsp4TS7F1hPvKVGXpL57SI0wBCBBBA
FToewAXXaV1vMa3jAi18BWBlHD9QecFrk5GZuth92C9qyGzlw+J0VwH/XVLsaXn3TeBrdj9Pj+xD
J+K1LkL8Zpm/5FwFYE4Ou4eebnOsuEzAXmd/opZgIuWRrt+nwSXumExdRqnYyekpr4I72O4quEzv
KQIt+AiWRvLHcl4CgRScyAEw5E26PMWIlQH/7+QZnqVbp99iho2Tmp3y7ClvPiI1xtJ1rMtdNwV1
EnRMaLMRpP0pTQ9D8ljPu1GjdeyMCtWIUBgpyHtoKKFeDdfF9GxNF37PVg2p/bK1GlTc+k1tylUJ
KhGnMZ41lJJe3bR+E/I39mi4i+cIz8Bocq5JfN8XLT3I+kWrPgStaOqfzP80/Yc2FTiUj2YGZQNs
yA0sjzN8jz8bz/P4OdXowggN1rjQE0DYu21fS65cnBoh//OXMO/OXKAFbHU58grb/pjHJwGgHoHb
xCsOPn3+m5ilVaL0TPYV/cz95o3qdwGHXZKSzWmGm3PyEwSYKFfYfxCx4fDKkIGupLgk+udYdwEf
Izwx/V0EtKCv2GdgiQvGqR77sUJu3MwjP/6iJ6FO/kcM9LRMIeGfCYJRC4v/+v6UV/yS7u9ly5nT
8de1G/mIsHBZHtWJ0QybpDn8hPmD01yd+s8SN6G+lXhk6tdqPlXaJS0eo+nNDD8bPosYhHpy36pR
P5TgdnSCeS31QYxSJbFzxTOPO2Ad/ukv5b0lCbvAxRu5i1ddHTgnJ71DoCqRQs5WZ18v8J6jTUVt
hw6evdYmnmEaeIopoviEgw/AtjxGAvM8O/Srg3ZXsQnXg46r+BYSqqDZqAo2gsYVl9o4tEgp4uVN
FLzzPPVNThxW6jFseY64M4afSfdHaRv2Qx6e+mtoCLdIfQsf2v3sERZpXU7hzZO7iTsBWHAm0jRj
ewnb0Tf4XgsO9zkd4TYZc8kZ1GKxsshbYOOmaPS3Rg8CvVwawfA4ANFLAxSyUgOXSE10sauok0R6
GwHZPhzxNXldFQGmLLdFSFYMDThLjUSnYpJBgMjWGNOTUy6hV+dMS3x8NFyUzEKo4+YYkcLcYV6c
1jx2qEQwR7b4dlO5SzLSmBx6MPqFz662qPggc1BVr7M+78VY8OjTeQrfb3YzN5ux6skQ6oy3rOwQ
zvOegzZAFgU2CR3olhEnoFYMgeIx/rTSxJQtV4iE0ZVczaEIBClaZRRYaGtT/sCGnUdRuSAUp3qW
nc7tiP/ZrUdfYE8sLWyHMbnsxnuE4DZ25qDLZq8EhMizV2tkdT4r7UeGKWSJuIo0yl0tpC8vVFN7
dohBn29Ob3l6p+McsX/DAcr+x8Xk5RzV9DRaHwbvcTn8zDAIbGq+gtRkYWKaaTydl/fZPKjJgv18
pywUO5J9wsMf3YM0qj5wl8or3XdC9siA4AfmolU5QKu2ZC4Cb2q/dPTPiDhVgFZ8qoEbIXPSGo+2
2vV9RshJu3JznC+zvUrIKO7I5qn6eD2K1DdAaAZQwCbhRXEeWz6RyUVFTYprfjMQcfCm3D/ebiYJ
QprbrnfQ+wDNMhiXGOhdRNmK/hBNT2bzkjG9poxS7k/Tv4uRc9rkp4Ya15FpE23jTWgY80z6Lo+U
BR04GD8V6eCzcwnVL9X8bOUxrnh+7IhHIvyTyJsMjuYQGLnndgCeYwzNVgYPeMIWky81FiCSyqDQ
qahe1w04OHURmWauqc99VjPMMMnyrNzd7/hJYMv9BRbfDI37OHtEUPUyRtNjRriekDed9JaEG4dl
BJD41Ur2aqs8WNypLbKIHMvKWCMkyQEjidk0I3dPjs6mXMaH3raeejflJ5HimpYZd9D9ndPXnWNt
ugoATEf9RinZpPACa2QpI4BQIyKwpOFlFf72Ep3YkDwoTnEs+/iRNNe9KsNtSND9oN1a/Qt7AAel
WOtmtXGn5BBq6iVLMBCOPEXztEFLwM86BnZEY2Vc7ytd9S2Us2MMqbT4jra2qRKeZLmLrWUzmNlm
BqGNcgYd3XwQ0n0W5N8Uzfgz9vNBqVQoqpBYAXu9oKdTsah08oVN/VEk40mg8SqFswnhJ6Np2ThD
ds6G6kGPlWMZJU91GJj6ADk8qDuzDc+2q20cq33s9PYx0CvtYQSnk2a67lqKQAdMytB/NOb4SYjI
Si3ojybuq5iPGnnU03SH1FKEdi0UCDqDpLxW4XjuVOI2KCHxF6ldY7W/1boDWyofirY9RnV0cHBG
GGa3ETF4rzDeak19Rxr/2LTmC7rIR7OwNmX+keTyy1q2rtM+1tWudR1Pi5WDlpYHPQZ4ZzDNVTmu
Irm86qb7lBfq30QD130JeKAW6kmBFs21dovRsqk/GiX9qy3xWIzRBbm3XTXn2nZ+W8GVH+HySlNK
KuedpiERqe36M3dBkTk+cmBAVGo2ksX72T6K91oWbG+fGpCvRF6pGfyeabEqyUj4UuHRs8H085RI
VbaY4bdJD2F7CKlqddcSjZULYCn2RY5q4nl2d21M6vULfUGmII7onOoXtOtae2yyl8T8TsherEt8
CS2q+1vD6yJNcgoioAPrsJS5D+wjqg9KA6ALCBF/bJPXewB2AimcK4C2AGqKDwsHqjIxLPAXjX6y
xYO297SNpr+Dz6zkvZI1Pg/Fb+UhaINwl3SJ6rPrXZlWpid12BfqKTWe4VbJKdqQ2o/BHHkUsULn
If6rpudq5JZaGWReG9e0/eCt5iB+MDx35ahr/SHl0tYwmy3Go5s82QHI1CZqH3mVNjjCPXOEKEdQ
iuYzKCIUTYRCDIwKAt2SgRbDiK6tvjUd0n3gugkr6o2r3uw1AFJa5IvN2G+QxvGfhAx+nOXWRHiF
ulPXrCPln5G9NQnazqAUW2QHS7qL61fuSq+oM88+ifqBbq8ViViVf4/A2pOCwt3+wOki3A1nGuEv
6wZlnfadA50ghh1ILDmCOBlFkAblaiKAKUKptkpWS/bF5bWi06sDwAuRuVcPBtJObXip3L0NY62j
+Uhm2qYdn9AT8qYw/ayUHx3M210VtGja85cxPEu38KTzkXFcJM93yKDnqVDFdpqu43Kww52rneIA
laL9xMQv7Esz7WX8Pukv5vBaL+yBF6m8J/Yr+1GzBJ26nd1rxThfaA/NtOIHZJ3ZwuzTVnvmO1/H
1pPMHgi26NP9tCa3wz6I8rEzzxVJp465rNv5pPodsVArFpF5OtXVZlAP4/DKl2XGbrZOhXgS6ure
ZzGferFTV4hBeRGY0+U+DSx/0df5hgen2CXxcYKlJC7CKL7l8qtYLwQk5f51RoT1G4evrXaOkz+G
9dHdGPFz1m1n60z4cXqNzJ+RoCr3yhxOAMy7rT3a9kaZLhzGqnh2VvfIg59qFQaq85juurVSnEjj
ivhefEC3/IU/0+/cTVT+Jtx/WvluA4xP624FUZzgJ4XPKbmy++p7NG9z99soG6dbaeajNe2V9LDU
6+I/SDqv3ca1Kww/EQH2ciuSEtWLLcn2DSHbY/be+fT5eAIEyDkTxGMV7r3WX8km4WveZceu24v+
NbfvmZaSkjG4bfNVakxX2zLatd1Pz6BmtLeISsIcLZzZv8XqUa68xHrx/ruGhBL6SvLB8lFskvWA
cDl+D6dNmizs0N50iXjM18Rf2Am8vJ8kXEfPfq05Zk5rCfmYK86jlvfBcIhpItvVX9X6v7wnk+4S
MCx21lPqiALrrw1brjwix0SSJLBDbnQqBvvqoFkQyh48Dumaj9Z3M+ZETFcLSGFtyj9fIsUM4igE
H4n6p99sMlAJlMsr47rYXlLxLKWelugr6Dg9I4yIfxzJZilB/+b64TfHMXzmzWv5puVkdppR6IAm
MLlDcNn8KUNJWX3J9T5StmBjK231i6qcxeQjx32yfGLHQT2XxYw162oN5ya4hDKGYMF1Zf8V1EdW
Ivamgv/Zaaj+a0603HUoLIdDIe4n69aWI6RkRRAOjHDhZcN2Ev4MtBi1ANoe/Q7Cv2iTbFLjc2LC
7JRLW/wsL/DzIsqPmox+DYnl2NwISqqqrQHbvpG0jWlBWu7r+p34uJqx6QM1dm9xvGwb4RE6HLiO
3B/ZF3nFp55TN+mujUO/kvRZ+Ee5/kByg95v1aLbZ3LhKDqFqUd84WDeyWpdmcojaI4x6AHvly0S
6e6Ut6negrOtU9biyt+Gwol3IZxe//HTcHoEKfkvUz4osPFx+hZgbiaJ7NbVGxSh6UcB1gpmRXaB
tRabceW7EaE3DNLRxdd20ULKsFMzJf8Xi1NMNz96l/pryPmic+91CNgYuBn2Cp2QdHfW8McRIKru
wacVdkEUpYW+bbtvmbbObmcF127eT6uXWLlIG1hOdmazzyDepuyjJ7nX5WhFbr5uIKicInMTNsuk
+Wvc0qnDkmYQUmFJK0ElSyjxaUa2S4iCdtK1Ld0hXber2CIH9ZddSQxvPqdB293MYFOK6GAhD/dG
upf8Q6E9lASAyxvzzWidtPAZSjsRzUfvDtR+7+Nig+Zf6s9EBoIDPZN6oa93+Xi0eOMLYS82e4G9
OY5/gvknF0CF1OeiHGdBsQNHZhd/cjonV4VgF4v4M3t5AaSLbRjvbO2Q8kyQVqMhR51N1c0bbnAp
Zc0waXXgY74zoAeRO5RnBXa3H+8k+UTW5qWDiTO1baxtudFJsOA81ze/dz67MtgSY2SVN6uwNRpz
hzsxirSiIKne9OWlWZoxdkGwOV141ZTgYMTC8r7OUWGWcN+7suS5W1QMm6jemK7gFCiWBa8PvCax
o/lRaQTunjIgZWvFnLMKrwB8RA9RRFp8QdDAFhMu5kj5+1DseHDJIwCl6pLjGG0UoqB/EFKtsECs
Z3M1rr5NR4V0PTNGN2m4Iml/7LxeAUbfCtYjsQisucRcOQENi+vmQHzwSqTO2vahgxzAOnYrwmWA
jS4SCdwcxCiweCeKYpukgLXn0QAFKaqVoj3b9NL1J4WBx3hityNjzunbtVp9tjRBNGDtGwQn/0dD
GqZEs390GiAsG9VcdKt2WWWFnD1tEyWYgl2ORapimKg8gi5xczRsz16p2SpkKSKqdY3i7CJxGiR7
vX1LC5eFnSUGOfcpHa9GeW+RdiGoYpX49nnLG8Ur5JcU+icTFK7TdmL0bk43DvhhckQecmVbmw8U
jCMnRn5oowtPJur6TCGVK3pQ4BnufdE2Z+42Hg9CMpdRozM+hXlfuAUt58ZBi08lv9oUczrvRy4K
nwNr4vY4Rjy+JLEvgk87EXI8rkSHvRvhTki3YfpsH8wxbm25fKVXuXnIQ7I8twl1G+0bxDQooGJn
BBOkoBcigjp9h8C8Knd56CWcTpgUspPAA6PxgEDEK4y+grgP5beMeUfOPVpr8ZEw9Fryhi9jkq3R
m/TF3hxPg7Wb7QQQYIMogC9nxDtrUA3fm+Sjjb/GuLOMAwWWSFydQQ3WcCqk4fKv+qLTwyRENmeG
EHnmoKpU1tn0WDyRoFv6YckzhRJVPIUf4nt6uRHHnzwVHRl+R/T3Wb82kUsQodjZVbtX2nNH0ZqO
CqNhxapcn7zWf4r/M8rPVl7qU8wdWkDoqFs2nsmOQo1N1xk5c46c7ZGP1LyG9DOj9FwvdhUklxu6
QvDLVa5rm2ZY59VajdwmcnRi7cL+ZQ5PkXFVWYCyJapLvfHIEE69MWvSomBXEs8Qj+PfyGkevprx
TZiPRvycnI7Iv7dliJu/guZqhlAwa2K+V7E7kbqaHWVpWoXDWc8/OC41dbc88LqP7xf4Q/9aHigS
tknl1pDZxo25Wm5enc5s1Qfs6p9WeEiFrTjdVO2rT5YZshJPk3jJ5Z0WHHXzjHlKmbw03882/LJ/
ZE1YNSVkfouE4Ul0G9feKgs2IJ4mt1k+n+Oa41U+IjZkTE9dcj3qDdOgkwJzc4wo21h5FqyMGiRO
F52X3coAfmdJiIOWyfc5TEezfBv5sMf+aI4Hs7so8b5TPRCqDv1Jtm55skg0m9oKEgtlG6/NYoH2
/6b+SjAdK6wnV1vtWhNEKJ7K1FveQNUnSWwbVAlT0qfVX7UtT6NMTSs5gGmXbpvu3wKdCt1nMv90
Kmzw+AnBZOvdibVHle+lcEOugEeJb6VD5gevTfaWy0FRbqN607V9on+o8jt5ljQGfLb1RzV8xcJ2
7jgwSW6Pzw1NRPWJGZf4NTo7Qpj5ye6mix/cQuvNwk032cTPshFderZ46cAy2Pi7EXWiET7Jae0c
EFyA9vw870xz07eHotmCQduFgpsic7g0lgNois5D+t+ELHdrvqBBitqfd6D7i5n3PLhUGS5bY6p4
4B9v072ou7NwKu2S/LN3YgNdjhedmbQTPlh42ZWJtXeIRJyFnWmdUnx91bVUflU4gBSeYJKA+BA+
y9abWpzkYlrFw94vv0v1QqaGxDWKjn5wpdTVcmC9bWR+1yJf3ccY76offdXi2tmKBgvevtEYlXAl
iMo/oMRBHBn3ulWMRMEq/mXavyI4WXQFEF1iKziBuMqt4J8R/uqqN+I763dpCZB/jWqiLA/3hSU9
Bq1XK/RIZKskPdNhAt97iPqTFf6iBBC/VW6IWVpbFCwuFCSXhNqwSTid+TkrGpPkASqxSZFZnInB
HxlJ5/SpBntZ+G4ari6OzOLG+FBZJTgKAoeCPvQ3Rfzgisp1xtHRU5tNqj9jyGFBuC23DJqBhpQi
NnrIg3uv4sJBEy4CZQvjSRAPQ/W9eO+o+bFHSJ1SvamjslXTf5VFtOZPnd10kzHh6FvrSN8ALnOU
v0iEoRBmtgcWH6e3YXoxIqWvmZpnhV8S13XjpCs6tnSHQ0MmhjI8YvByC5Rr4dsYbGVtI+gXnxFO
Bp01+SKJoKh4u2Ak7qWBZWGtx2je9qBVbXfMyqdOSomCnlcndwZV5xJjCXTySTLCZlYSaNNr5KLt
tN799Dup7l37ZbbrTl/HwV5R/ob8D61SD7nIHKspv8vClqU7AhCc3N+kzZGMB9U/1dNb0nxr1UfT
PQbpzgeiBDuS48L6ICm7iOQ/g1QLlnu4A1W8RGgTqkfeYVqa7lF7ZQUKCmCTQXS17JGV27k8DMbO
l1/KKsLUg2r0QJQketyfzuV7HN9lstlNoFJToTY7tCtJWEEa2wNhp0PzT+4PeD0h/P8GOuTEfUdK
xUDdhVUj1Bp+o9p0lY4YnuGX7YoQJ96R1a+gP8h7d2L5MYKCBJ6+sawtHRYqqpOC1lebW471xA4d
kf/DaDkj2I967nliuU+gxZLXCBK7/Bp8HFLopjNonfE9F5+BcBmkq0Zu4sSZxZiPHXfVgxlL8ybD
IeMvopv0EipriYA+5Vs3w+V1I8z6TnSeh+c8glAlhRsWtwQNz7KsKTIna9jZBVGy2epPGnYJ5wrR
4Mqp6x8m345Cp2hseJg+ao/8LkBbpAeWAmRwXMvXST+z5jMkE+rEYsRPrGADq+g9U4+WF5dHA3CR
MRjBhY7IFFKGINKwOjLBFP4+GX95LvPxXQCgY7/WjMukOMKfOa+Tz4xms9JrtG3aEOgKCtEdKvnU
ms78l5nESK5q5ciTIMm7Wtya/pkzgFNhwqAhsbGyfZUa39nqRx72hvnWhTezPA66V5eblCvRUD9q
oFYNDQ+rnJCxy2ofJkzWUJwppuKH9URk697ELlcxggZ/Hbh01JuuTlRVYxwBbKr1bOwnlv7y1AFJ
StsyuCJ4RiZLt0T2WTYXXcEJtDII9zhaV0rp0HALlDJlUF5uXR/+++EYvsZHkL3H0zHMfqrhtAzJ
WhChqR7QZSb2WNy1YZNAAYf5jeSClRZH9jLlw5J3DOvGZpi8ltmm5pBZgXoQI0NOsh36nLO8TcJO
zTaReYokplyvrb/kCDnLU5Xdqt801v1FFU515kQJXUp0zCtbpFMG3pB80DqIFxAPS/o9eLp2hsUs
dBddspJsk3c9XS/vOYRFZN4ws9A82DO0k4Tv5cGb3v9r+V25N2zCiBYQgGq4wS7xvj8t/jjAe6YP
dzHZdtAy00r/6gzbbJHMfMjiNyN7r66KzuMOLZMtzBye7e3ybRbkfb3rH8IXp7mWeq10VhqGTDK9
IS6MYtMW6AAPC6xpyIgX6b/bzulbKH0yK0iTJ0f7qTjk3QXdEtTtvbdZFQlM1H5McqwzuJKFwEC9
SIBqq1yXv1iEP4jnTz4ZoXgzrAN88QQFqlxH8YzGnHcEyGU5Zds1imVkV18Ggp62/eIaHI19Zm2D
eR3C/7wovMS+gc6AUdXpoeuceLIjLpZMvKnqOS7Jo0GfgrJ0vGA2jITzNIHHEZd+KDfIqWiZNa8L
hFQlH4B1unIsrWMhfUr5p38sQA7qa0rPpYQykgzvGD5Wqt/N5ClYZ6PdyNOx7vciTg4m5AGND3nY
mRYsj0oaHuPyd1JJUyseClBJ2nxXWDkt0FqrPuir3ta5sb64pVAqPvnY9WC/7HjpafCi9VQ9l82Z
YN6R2SAEa0RLhplQ3qIr41jd1Vx62fjVxF4GlCCkrzh/+TLqGYw5HXuwsaN/kSfO68cr1zU/bLk5
67Xu9sadZQf/r7rqaH1KCJsNxPNyPGqtFxak3cxuQnaxdU/mM3of4ksT2dOxWffrKVqXSCSTf1OS
rfrusKAuWrjrFjLAP2bRZ9OtIM1EZh3hVfPHSfVpZl+Ik6Ej9wVZTeG3jsJqjI85AA15IQ0Kd9X4
EcRtIZx1qL0QHoVJRWyOonyLnNcIZYm/zm6qZ+Pvyfh1/OBMwtNyJ+jzNgMbmrslAPebwlFf+4j8
p97dLX1byV6bfhPsLhq7sfyeuy+BsBxMKHw0C5Y9MqyJX5r/FmI4X9CBRHouq7yivgXVrg7egJqJ
Y96zH7rmIlN9IQEjB5viAvjyUuTi4bbNBjKTxjdw+SLbEzg+VZslqk6roOf53kQc/aeKzk98qHbG
SZ3WhW3grO6ZdH1wD4PkKKKOF06hGxkHrbs4PXWRVJ/4UCO24ZirvoewXUXlfWt1l7bcySFqm/Rd
4HFFtGtjf+yETVujzvyXmAujK680QmJiUiV8f7bjgK8nP14IjgNtTxm1pmuqjSOMzo8eDX61xhzF
yrF83yb1Sy7fsuZU5L+WX9gdm1uWvInip4afz9eufNFGRD9ywC+c39rkkrzF85XsaAuoWfRG2thL
aIJl50HCgMYtAM3nry9l2BBgEmTrnHvjD2pmaFXgTYSLZbxRpXu3AEUimun+ibKLseBshLdIxEm4
xQPhpvk1dL5TH4MI/TkAHj1HfOrW4slA8TSOqasqAW5ey9ZUeUUiBA3XOBjG8AIwxJarW/uUfbvW
GccHDIUEc0xHSeGs4XWN+6D4XJ7EQjyJFhAeu2YDZJpMT/KL7SY4qf52WbmXJYFrgi8idz5ADvUE
KCExG1Fm9mlV21lYx75lLy9ABhXVoZuHRRQ+3WPL66c3pMqUFpzniUMDiS+piYcs2+SxKxluaR6y
ZSRAm1B2JKUPq0L+VpIfYHtD3lf5MdO8EKOjKPfOcjf08gwIt52k2wjeYLr5hu0wl9apfhC/Grez
5eaGdNe1GGpLHDkZDzoTmqF7+rQt9Xtfwx/x9ifZVWkfio5Jcp2WJ1P+W94JQ3lXhnsefNSvSCdy
mHoW2GRWQk4qClbgfeRnIuwBJx9/Y4TN6zr5xUoYelsyWDyC30DxajyvSfox5wfetxjmqJNhAFYD
AsuDMXxU6pryYiYL3WKw3kjDyaxP+B5R8RmkVzMUw8dNyanG5EvDorCbdpOAmoFgZxMzeoJRSI2u
fLwSGr6G9QEufkZ8mYsfgXX16zdIBkdHudx7PakFR/NoNW7THVrjN4s+xvequmDENyePTHxIpxJl
QmNe1f14z22AMBEAFiFOs2FSsmQmMsqe66+sfRund58RLh7RHDC85uzOm8obONiXzx1x4YLtFQat
TxStGFgz26uhPURzr0Z/hf2dDyy+E/DCiEv5WIlbbfHrHUMW+drMbYlFOmXdMUi61Tfmvp9IM5we
9fwSlM9O/0OV7/c72f9WSlwhK9A/7SkTjN0/Fj7H9z+AhxUd5g1Jilu8Rf0upu6r+i3xGCFx5wat
VUQC5rG1kNZzVKkLmXfvzNrhbia2rorWHQO8v/fjK4q7hfMxkrXm7yZX36B3E4lUUd/H7F5FfwrU
MNp/i2+IBH8zw4IkNY85y3cdykR0aDckZnYtHahAxp00pQylbrqmtzp9LwitMOji1IHNxJnE/vwr
Lz+Xw1VvXxIXzHCVW54sAkRFzMNdIzM3BvhVb6YGEk0BRYxulv6SCAl0InAs2IJj+L/tmjsi+TOw
sM6tRZkaW7LumeM5lH8rg0R8aJ+j1UMcvOaQaYqja6Jkq895UP1PifwEjY4/K0xtIi3pksbpfQ/8
KyPDbMJj4JjCjttuJZhpeo+F8q8O363hyO8NxQewDJ74Nq5rZ0yi3eJ46TGJZjwcHUktwS5p9wlq
usQ8ciaK+NqngbI340dG3lPoHF3lqTGo1vJJDdwKUJKK0yLwxHIN85njuOfjUJ4dTES06FVA3RFd
8B9IMSMGtAM2FRXEJvONfAwfNqvXiCvcpqR95AQG7STpqrJ2qv6XUH3XM9fkYXCGddwdRC5F7u9o
zYWi/bfLgH9phMfk8SnpL4tA229bWyy3lf7opRnclvqt8Zn6z6lnh/+zhA8h/cgrV4uQXXijuE7m
DSOzh/G1Qbw0bbVNtxaQnyPGwL7BI/B8cehq/1ABwpkTjI/Zq1tsVBPur56rAkmSWj9VsXVQ72nT
x7IX4ky06vOyd1b1d/OXcIJoQFozWqG6OCs1OyRflr1Q3CSSMet/mn8CiypIBcrP6nJ1L3etOXC5
NU5l3KDfpOpmIuJ1MbECPwBUGWYKJvlD/q0tBf1aop7EQo8/LHY+REutguRvaYF5mdY+VCRMbt+5
fuKdYYeJOGtxADuL/AfUL55d2bqPKNJCboMl0UDeEXLi4GCRn1m0VpVz2R39gJ+INNUvnhEe+rwv
iAFgHBe5xUImQAkIssA6Ox1UfafIe7MGUt8gilPRy+J0B0lUsjcqPJSB1U7/gaEiNuLfHT2q8WH1
r0j7HSpkf9pvx4xFGow9+dxfMPcaxeFnMtk8qtZnYaOm0K0uCCXDFbFBPRJ2TVwdH21HPzcYmwGn
4/cdimQaH/5a4zD1a2h6Case+rNuPunhjc/UnKHkGI1ii6bellBLZVV95pxYI6nM5Oeuq+kfsZ98
mtOq6i41W3+H9E4yIWLTV52d/ewCmNkz5IWkUbRIoYYR/VpOhfJ8Wbiw+L0V/pTqNQfbmAtxacVy
aN4QEsaNKXVjUNZY4pZOQjvnyxdUPKraaAcSIOm+EU/FO3NQgqhEfGso9vFLypU+pRAGmf2B6GwW
qoH3nIPxUyf0k4DIIJfA3Cc35qROKyYQOtwSlL2lGwYeuDpZXCGJmxUOAxRqyrUPG872gPWD3WnR
wppoKiGc4/bAD9pE/iY3nSH9SjlIVj7eNCpzcL9rXvM+stKqawBuS9u3DN/RxcCvN2tHi4Gvwiuu
DzthXjGc2Ua1B1zR+V1wxdjoTxns1CXLhA3Dn05ScVm+71QGsJK+0wa5KgZybngISp/v0oYPP3hb
7uVFbwJ3JU/b5cPv/GdDClpUsMmGAwgFIQggO9ZeFlnZQz5GA1CHaYerWrc+xfmglLdKeC+Im+nI
KPzkUKBHT44eM9xGw+QVF45oAWGWIcmSBv/NiOsX2Gk/yUZg2UMACpi5uF5w0CrlBTueo6X7ZeoK
O83u+J0NbmjEGfZMptgiwh7qxZrECy8Iuhkg6dFd4vbT8sRTA90VIwt4XPBKdd7kSbNRmwxCdiH1
ELTCAeVk+VAGMieO3JKeylWwbFl6Z9n5AWMSwFgp6HsfDNViZiJ1W3Q44IG/YUHgzKAhBQll9E1e
Gxs52Jfauxije3hV9cZn2GlBQPFjrXLAejNp6XsgHW752oAoCsb2y8QNJBe/unSt5iORTSrx23Gf
OosoNZX5jFBBV3R1pBSQHfp4gzRMJbimgjTe8lfgiK6zS63uZjBdS+T2039YHVArLYWgvfnWJn8B
1wLUgXYJ0kurgrmiUcXLFBpfFRZ9BUOKNX0vsqihczmd2Z/XhbDzGXn5TpbBec68aHobrbcJWWLY
Q6WxD1wSjgDsqgjz/mbb4kTYT9Kjptyorn/Ix6zuWok0BCRNHxnykQdqc7ql8MUhKtsWTTIhEp7y
mKToSx3CDvn7HsysByGmcA1hSgdWdkn9Lw3YcdDA70FNjR0NNFm3y/mUMRbn/3wKqPgniRRhDtPl
F3VeYlND6Ii2KM2wdBaQIcoo1FUZHDdnKU+2WpBq9KJh0BGK8zcm6Bn0kC4Q0pucxjbjy5Q8VOk8
wTIvdpLQ/GvJRhDCCxfOHI5eoHxJdF5a9Vfjr5Ul6uqtQeFBXu+K4t9o8RNA95toJEC2bA1J/AKA
1VG9am15XaYbhnR30o4hzH4tP3mIvco6dfpHjThjIvYzpm1N5hGZTH7JmJoVK3LRGqBI+BN0Zvjv
MH9BQDSqx/Qg+FBKHC6puG3GfcMvIdkdM/GrWiA7iocDlq7aHlglBuYF4CdVv1bDD0+ymDrYqmXh
v15AJb93Bh1f+UYkmqXEWFerDKMzbdHT4OAmJMQHYxdcnZHBOxwbgzgX1CpodAkKcEK37100WrUD
0NluButZUxIoEH5KxZPWeIbGO5l8MURGszeHl0I7BhlkFN8OhYnGmjvHKJufAEG2ySeYxCURhb90
d66jfOu/tEVLuW/Blnk7Y2R+yF5EQwAv+RTQFxsBr9B3POwJdidkS56sY+JHUQqYbYUbBoZgcFmD
qI4GpESa+MEZSO3ugygWGcD8Qjbd7IzrnkQkHnIo/dnJF8xtn9Akk7EiSyK1PUyHI6Oh0B3N7kHD
KNk9OqdRKlGWV1muNtGADQDYVIJt8RTH5SGf0Zr8yKGLnlyoTzGOEIGbMx1vGmaHki6qn391c4GY
5Wd9pjhA+uIxWccEZ1ryFiK8MlFv6N1uOa2XHgqGfZVCZEwlONStP4WoIaIuGdYDWhgt/7cQ7ws6
JNUTk1W9tgrZ7VRuAn47kXZDLgWKAsPiYPSAgNeBTvu4WU8ySDThkP9y4zPr3WYdbOgyWI6CMDyS
50iLDsvYup92MiEW4VWOHDE8LRAbHotFH4My0qOKjnnMjbINuGPIH5FmO+0r46MBAqYGxwpSYm55
QfnDylEk8OEjafJvIUrkxfWRH2XzqhfbIr3JNb1l0i0xDIhr9CeI5gel3BPoabMIhWd1U6M59+T2
wEtiU3E7+ZhxBDbMk3QAK+nLJ1bjt+JKWz4HhnAbM9tUfkgSb2ZG8IojMaIX5+XcaIs3qzosbyxl
u8Yn37flCki7ayZeW/lU1oNjmPM2LIutMYtuMpNzjUuglIv1wN21+psTw/WpV68rlaEJReAiOlV/
J3ck4BkOYT/P/2pUZIa2bYKPQHmvETwnLdUM2aeofCE6+++tA1dC8WqJZJZOW/Y2pXhVmFNIsBBA
piMfGg9saTSeE517mIyK7N3Q7XzDo1feu/6fgEBoUhiX2nVRPmj8chPAN7wkZGdBl57LUqTV+KaC
a5TWeQDIqJ5x8Jd3nPvoSDijM3qyedhTsjDHGpPojNRd8urcrcx7QVN1fA37PwVXfBG0ZEqQ3CO1
TuvFrBq9jZaJwGoQWirIdNIXR5YqxPntoRrQrsx4OnLYsmKTd4f+WvDcL/ejYJKi50DXAIk3LuEf
lFv/Vc1aFz0SzcjvFjo7jO9V/quH70H6MeFUmMGP+uE9Hon1ma6MD9Y/SfwSp1ONTqG8kw+EWtAz
CXf9U4NN9NGZ118sPcpbYFxJ6sHscWqmW5FcCaZUabLqYEMj9OV9I64rHUxh9asx3ek4UvIHF4Ak
7ID7OCzWkHHYcvemQ4MjQpiUdTOZdwRqFOKXZZ79+I1OOAXiHdsyZhe2MxEh1ptPyjRjthZv5Xqr
QPmjkkeomqhbg5feYYO1xg9NxpEABbZ8vSZT26lkm+kUyPeYPP7beKmIQimOFFJDM0FnO/WRNNdl
Kknqt8F/r2Ghy09VOC6YlaWjg1q2hQsutlU5n/3GRYq5yIUEeR2EZMKQGnpdTjDD/xJ1B1X7Klns
Hog0WDMMhisdT3rNEZjGv/V4XQbiMQNArHughwQX8CdcrPWvtO+zTjaOWzIxzSgZThbSB30fwK9V
6m81X4x8KV9HFxGsGh76nhMwZ+rB4g1Aykxum4SokqJ1lHEzmegu+FgE1lWcjv5Gpl/P2KOcrOWd
gTsKZqH7NZtPSH8L4zslch7wf1P29svkzDkSVEUr2mH6BrM16AT062eNNUGlnhK5GjVsjlhlzgSZ
tiyRevMX8ornBg6I9Ppg3pJBhQUObQyXazdesIWmN6XD0YG6E20gabcMnOQxGBDC2mcNfbscgn2F
uQwxtr7jngnirSU/Zmdey9XFx3S0RJpR81uVP3LmhcqbyW9SAt/ib/TrY68csQZyu/GsIAVF+COX
WxbBOPPa5mfGRtlD3pIFqPxYuJH1+msobkHkaYVnOoHbqGxBK+oO2bO3tJvXTMy8ActpNoKKjEXj
0lhGAApUXEJ7atgxDEnvlXmO1EvgUj9kBmuxfkkEvFDbshCpWrHTHcHuYApc1SlJIqrBqfmxLjlk
4AcJ6i0S8zDrrAg1Q3rDkIM7GVx1ZCbZasiqsmInYglOjk1zSaTdMBwIAyYv6U4yztGPriPHalXa
BguLyYBu4SJklC8k5K4dhjBIdAm8+zA363G4Y+OnV51xvcWLCw2xjhDnqzbVCek64+/9Z7nhOgw+
l0WILSjOPWWjuaqw9uNDI6zpXE5MtmniStYhAB6QEYSo2ME8cmzBlhWmW4SfDxn4mf2Eba+NHlX5
zNIPcMNc8JZlV3K5+Oh960BlpJqXUsE16cwuJO31EKKLfnlguEjrn7uO7zOn9/N9YA979cMrU/4s
It0mVz5PAUFdntD9ayDxYu2LV+ISLuUcoMXfzOAG+OKExodseqUNr5i64hMUQxO8Ovwj68Ye5GRV
vYV8HlW0EUNylP/i/ldETA8GlClvlX7pGLx5R5xU2Y63THU51ACN1qPoFa0n1ldi40jXfJ8AP5ZZ
0ZKP5PPaSfOGaIS7Ucd3RW6ueNeUC+BfzAyEJpdcXsKTxRAFUfh6UaSJv0X/YXsFmaK9NwUui07B
XwtFOwsjHwpGMjQN6fSRdeveetDxF4Z/rf4mDLfcP9CwKDTnaSOsK21fyocuw37J+EUGUg30rrNx
dnA6AvyO6lLzHmFN5V4bPGHalMlFV8+yeBsaUoMuZfinWAfAraLaLUHH31W1IbYLY53HGOvA0crx
1sw4ucutYd7aucFVTrNjepr6G+kipvksjYNCyh+EJ7QSFsv5Uerv1uihbtO0dw2QSyv32vCaAO4r
+WLQnMELZx4b8usi5SPBt1RPtQKocJM4nsfwV4ZK7VGLWa5fkpMAL2HjDDdRuXYPM38X2lfv1m4G
ZJr0E0pKTGJs2irf04jA1mQmFk49ziOh4w7xMC3f7WDVDRsrOcJR0724RYc0kq7tLBNjwmIG3DKU
gBTnMfXQSPEt16LLgsbPhAMw/CnhSe4mbFe1G2GTV/eyfLYiHAE7hYgYEM72RnwsIO9bDDoxy++8
D44AH82E/29uz2n0KxPz1At/Vu8hlF400TmAjTn8+jQ6RNrXCNyPFlAdSZvhovC1L6v/lI6aurJQ
zVjECx5F0lqRtAhfSb48JfbMU8206QDLIWVwwsJdqPsOTxcSqlj4S5kOwGZtw/ot3Kag31klnflY
isIyu6AolTkwlli89RS+CmhWlO1OQEjakNwV8wOIJJKe0ec0rQdhHRT3mDT0+Gcg/sdSPNyJLiY5
Ekj/odJo1qVXIBXTPsCu0IU1FrNpeMzhxhh3yDVr6iNCVB6YkfANFUkUN7gunvgnMjWGiolsG1uf
fvmK5994/sfz51jNPgD6lDsPqNeWuJPXJTYwRgB8pEtoe+otmCePUPolasceazlbMXxdQkjvplJS
O2S6DhYxqeTb5K8gSdzK6XtVc2QW6J7Tc9RtC+1QEcBi+adZufLrSUcDiTyag8i6ijDq0mAdFuaX
/ugBJEKv9jLMBBdauOBA1UOFqdLil2V+Dz1jM+aZwiUTNzPJJKDu+ogUs9c+6TuBIX6QFrWKJU+J
wuXukuTNUB8JEUCquM83yOfVbeXFG2j29mgo9aWR7nxdYPZjZbeI+DXrdJHKSymexfQLEgnxucCR
bST7Afi+Fv4mkelHwBrJxSKhM67Md0PYku2JIxqz8X5QTJTR/f9YOostx5EsDD+RzhHD1iCZMe2E
jU6imFlPP19Uz2I2Pd1VmbYUce+PCIy/dWM3JNexWNbJStcQPmO0GovP9JgyN/tLulH79CaOgCl+
7f1jY7459dZwMEOudGVNgA2YOL9bXl+qF1v/AeBIOHo6niLULShKlwa9GggdcKB5UNzOO/+6F5ES
2KPjLdJjpWpk4GwT/AaUVxCZ4JDTLaVglTNpvUbmWVsW/YJa0n32pxcX9c/nqHX2SCWn6AqCt9AU
9iTnmkS/TbrXonVQUM1D8/IzQ+A/jxzoFdMxiC/SVPoFAhBt69uHbshrbM04e3XjTJJP6MXejIe+
RfqGOB2RyQqKIVYhudXeDehgCuRbztCnjSjNBpdASAUMjk80YLenFOWJsIKb8AVt5ErTPhyqfhSV
a3LRGF9DxBdMu20nuWLCmJIDhNOq+5GRBgoYY/q2+Jo6H7s27CXjbMJHDra/wpOeuMxAXqv/tsAA
AvPk+sCB3kCIEyYKi4kCPVQ3tv+o+0+HdkJweQN8VFTlcg6gdW63VLAtgnI7DX+dTj46KgAyXpIr
8VwhEwWDRY+aYUYdjKtHJxRfbsEig9ob1G1EvKV9TdQvxb6YGb5i4vTtGgSYgl47Ar1WToH86tR/
nb3oNtNmGA+E6ySyN8zHftXDXtxk8dUy0/UEGsj5RhbVe3Qw4CdfAeyHimd4qvYX/UCqCepG988z
w2J6n7BlBMAKtmv367R9FT6XIEPhH4APHEd+apChWUIIdxpWUEbNtrf2abWv4lscvPUDHIG51ogY
47P2g0M7IE4JaYddYnNZM/gzfcTEMHJSDfva/GcL8TmYIMCA7+85bDOyKa4BPnO0I0dnO2wQ6qXx
mlreyL8kPOvyMR5eWQLtYi2ZBHCACoK5FBPcWrq1TBc1FaJqUAtNIZacq1DqniDrS7PatOsKS+Me
nq/HmJywDhE13CJ2CGpOsEJZhVeE8RQlpbCjxnvCjRDK+3G6CIljzB0XttIqyf6g4cN2R+49iRfg
qkW+VRE4dyS4sOtGDhYbIjFzpOioaWprL1ubZnTHOBf6ZELV2pkKOs8MPickFZF05EpJs1c1ugHA
I4tnu0ThkTHvLKLqbrcICMlYbjS++w0Ldjq+ZdG5lG5d+N6nJ8oPOY0OIBzNZtg0uif2gyKlLZzp
/qgu0bTnXq792qwyRfvZDvCR9T4lj4gpvtmYvbo2m6PV8ctVri/tObuhyHk2U8+R3TdCjxcSoDzP
JDj7Igy2IaH7ynoYngNw19Aj1wjOIstCM0+OSSzcLiEvjyBNSsRWlvqewiEanIAj2QMFF3W5eG2n
D5VuI9fxEEoJ0QrZ/ACdaKyAyGNlPxm7vka/aGZrg78eOy28MtjotWbLnqsA8+UmGHbAH5Z0wmsM
yMUjR1JF3BAljpyqPdRPPFgEHdYtamI30U5NRyQWB5c3P7mLxPBjgk4XiBTlOoQU+GXwwqVcvMZb
/qt6Ff6U9JAbPowrAjIsNQ7Sn3aVGcLk+CNMTET+Z8epv0Tda9p/kxmIeSAAQhQd1jTKyv5Caj/i
9jHOGp/40W93zPH1lbzsgctugE1hbCgh/5PFX6ihxuNY9FQvAL2lvdUNsteA84bBDYk7KRWPeAX3
gDSyv+QmvlVpEzWLAgSMnSi+MzSScxrjX7SfLXv68CI24KG/aNYFQ6AoeaHVyPht051oeVLYKMRe
nWGBgkwjasSfIHCRteT+M1Q4IeZdyBmHt6j9qLDhat6IQZ67l18jBJ7MNhOt7Sq/HAtXQUT9JSzX
87gOBMu94A1cjyNcLOyHfqfeQ2g8+vS7qhjKwxOP+aAwzfYjtXPj0mk/AvQxMgGyP7KxYXeaaja1
YdU5G8aEsXngnOR45gVAREZ+3SqSqE+DJ+drxEZZdpWX2gf+RLRDCoGUAFn2p90eHV3ImPzVpF3Y
cGQYRDxXzBoCFAzCg8NDIEZDUh1Xdc0lQfxIBIzbFzdyBEkgOWXdffxoU49fX49vDA1qs+V9rop3
ieWyr7+q+CD4KRthAQn6CwaDjIpwE2EiZ0F3SkwLsIiPy/+Nvug2ERIsaeL6KK+jHtNyEtIat2u6
iz38YVGQEGnEkxcm3iOwPOGnnJsPlRwhgkg75nsbvTdDU2P+9Vq+SC0iD9iFhAuAYTdOEKbcVJsD
iAjhJnoXAq5PM8qW5GpnzjlMdnb2PjJ1N2WMtgEvYPoqUIccsphPwogxowYrrSISb+jgEL9lHgcu
ruoOeIyTP41eqddZDE7CPYZVgbsmwm2lvNfcXk3OGhJcdYMwJ5KqAszlYuQUFBgSSL3cxdiC1R5Y
5RZXD1V9SNVBsfczmktNXTFWZelHzsQ98/Rnxq2EBCryd/hm09zIDoOzvEq5nRhEERmUHzD8xrbb
KN2mcPbAYjkSKbDU/kergA4MioTgxmYFJEWM2WF5ikpWAEXHDEzZOUcg24y56ppsafPMVEm3pgSE
krH3zP4sx48c4mwBF9GAH08rK7fQhMASa3wnnJ7Z0TTxIg1Hccpz5AmzcME1RG0e/BYzDDFJ9Pqo
bjxypuw4cxr9F9Om8MyMqr6qr9H42yGT5HUl8igq75zRS62x8LI5zFUUIy4x/mXzn3hLUJEm9q9h
D1z/XFY83DapP+ilayb2AZf5Mhn2Yb1nTphaZEo94B14lgh7nUSu3tpfScxuAOOpchVbeqJz3hFu
FYHGB4gIyilZByIWGTUH/o8l/1ggJOJL7Z/8iEyM/he3MjzN1O4+G7yH3ojoBFjF7wBQNrFJ6SGt
e1xpSCo0XE6aA/lXX3mTo4uBCFzZMi8PGAdRRxEvbx6KCM7nJuacGETnRQg99deR7Lwm39j6Tmd/
RcWPqJOAvXiFnMXwAI8qRJ4MK2PgdcWFMPlWcefoO3Jw9nHQVCd0KDLWI4TaeeHNNsVxiGV3ISY3
IS6SaPnZiKWM2QsEATMiq/E+j0mIPQP9w3LlHlRBJ6+UbvXevBUEkmjIydVl6LxJNcYJYhlkVI7G
iBhyDHkuRB0jj/8ltl46Euain1D58m3S093YbQiqh+1fCURDjU7d+CYFoLTMIMiaB3jxd45SIUvm
ScUaKY44yVo/TToGWv6RCK2LnjEVESaoW2jcTfOsv8q4AxRtnxEiFZMGVJa3kGczphzTqyRsLFtq
CZ3KJEyqW2eTZ+urKr6Y0R48kezkxeBaS+Alfi7Y1/uY32N+azWUlzRyDVa20mMRXLqNaH8FMFt+
MjwayDcst7NeYkJ0gAlMEEjyHRg/SMVpXdW8SdnfbLB5Z2tSXgilWGgc3WPhQXmK+ILonzd5xrt6
GKatM2uInogZuXYwbiwXoNjrvtvFon7B5Iy+2NJFNt98iH/nDClAYYoz7gaOs0leQtG32cmU4eTn
PedbYCB2k4WZMWbz/sdFWCvL+nTo1QoGcG5iaErPb046NytLm0g1XCnlSYqBKZRsnekEFQHlYWFG
GcKj8agdaZMOFAXNhxgRd8QFR7RbuGBPDsJb22CNpslAVQ96cWbVItaOi1RFw3uWUQflW4IJxCOm
w+1DVZY9B6zRLWtrHYPT+CG13vgIIQF2umeuAVyN78nw3ZJ0jhgsJCZeLYWYyG6yAHo5f4f6LgPx
Ub4634j5CiRmmOSHx10uz4FzTvxHE34VfUMxm3vSe7wCAFTGJQdlSUrKEPhZupn/jd8NZjd1b6BG
pWcYZrGWKhTgbPfY+yrtYPCl4aYtPbxEk4dsuxu/xMHaUusQ0hYs4fqgsyJnRCyQrtHucsBza5Iq
UFY/ifassB8/zeG1stBtE7qhze8+lJmR/2gW3LQ6r05qqyys6UMsqlTpurV6deQd+IblJVv4jnap
u6VjL5lLjXE7ju8iti1N2BGRlNsuOwCiJ16455A/fTyWmcnqRidjrlEyTlKCxKyrbsJhnRPmbQbL
itktbz9UyyJYjF/R5/B1B3mFK3BkCmK3H80MWQnB3u0uZzGh8oM/lLv7weMGvyTivLTh3VDeCOfh
rfNZMtGiIEXrbiDXdN9uOSAMUrz4VRomjBZ81eJVsAmpGT/+IaLZPZYo4/rKiACfjqa106Z3VKaV
vcXpb1j3IMsWUwDsJ3bC7DOIvjWB7AbPEAlk1zh48qG/s3PWXbty0dAnUJBgIf5ofC5YDvTmJZlQ
jzELTi1hLRHqlTdHv1ssTqb1InS+TnbW5feB/CPLqyqSS4kZVlytP1JDJykevFFkfqecaVOkwy8/
CNJFy5JttZ7Ru3o1fzDU66T1NxENQezWQyDz0DQrCsyWAksCQZEY1xT5jfdQzGQAGOg+uJ8IBqN2
rMSEqlrQMGi75vijVP9IF/HrQ9M0XGmbOf/MIJwMree/AcYAOkTSTlnNDYyMYbETPtJtT29gQffO
h4rUIDK+zfjDr67ThIqX8apjTpa93gFOoZMN/81rxL5YDSQNLyA+uxXRobA3M0eCHp4qk6++fJ2K
z5LWtxgdotqWZ6V/DoIf2YjTUYHfCQfksNYfMAqtjKhBqGz/SvD1+8TF+mm7nlSKCXAj9Zys+35A
z8+sdXq1/HSlIfTg3+JGQQx7pdi5lpclWIwVbKQfv2KCoZfMXwHHjF5Rb3OJFvrgO48dZmJEUgj6
u02zcgBGj4IGc8hJaMtLof8qI41qdIrpvReyo/szrGP1ktieetH7a6ufi1xafBeEUXVb4WNSyfZ2
XgHtFk1x5i231KtZ90TmgaHczXI30moN5tHssu6zIq4tywq+J8LD0U1SKlcIM/laFpLYvdE9MHwI
D/PuFW5dePh1PM3jAgkgVHKgf8BMELfrCPPVDtJV5/svx+8KRbAvfSv5RgDAgP9hcp9cja7fRfdC
jZcgfOLwNxouqbPvvSHG32lWGGzYhBa9tQYfapLNyCkbm4z6XqRcVeei5ydWHg15CwJmIhZQfeg8
vpHtc2mDdCF1RDAPFURGtU1GIIeuP4s4MCbu6KwS7EV7ZoLOA18UMprko18QP/IFpOdXq2py8fOQ
CXTRTBbX+jfX3ooWfFfu3EmK1hEOPwRtREQwnDFw8L13OM9qER1e3iW2Dlnea6qCY3/GGvuUW9L9
99IXKDwhMlFzC4pv2in5q/gIlxauNDI/QdXaEywRf+azzH4QwCExoHVJIkvqHKBk4GFi9m3urOCC
gPbbi+BPA4CTMTo46Xc5v/wf7wuxXYcx/XgeYYVS8mVq24D+qJJLQXlnVI63k2dNJxBTB/Jn9kLT
a9JLrjtLzTiQLdfNYFyMVl7Idqo0rev0ND2nZFmoF+xtgN4ZgJjQBgnmqM/4zC9o7QvJZ25EfxXt
bAH9cjN3Q8O39yLZByk9kXYB6ynMzniv9X2l3FXEpzNQYV226xhBkMoTEqxj0oN4dlnBOt6Bfwzh
4Ir6KDqLCa6SEKOWuDPbSixIS5ZoZiBog1hIz6VvwnIRxLMBwQZnyPQsm2k/OaVXAvhTMkISiM7h
LnR84DlqQmoJKwfnsTBgNXBYTMCoKTQuwPiaLa6MEBrtN9E3KTFc4X1iIedEnU4SFJ+vmCvBWqhd
W0nVinF1XRR7gUvTUgm8lPpfasUL/zvOr6TjwgqRpJHyg1TZm1I9FPa6hgKBWVjCuLhTorZgXHPc
gweVP9g+tSRWa8VHgTmzPMDojsWv0WDk9GBNGn92/ewjkfEysvTB0lm80dossjMpCzOxFhMG1Y8E
HqImVQjDagtuXpOFFfmKysXzT4AJmhm+soRzlnNKkMg1WvJS1ZnFaNpJ4HQC57MsviOGyGbfmsfM
I8Ar31KP5/YWQXye4OKAYhTAV7HrZSwFE+E9OU8oUkHFFc4cQ/IybTu3R1zv+ITh18oj8Vl4QMxi
nYuoZyIRDpKJ1MbtKkIMdil+D9m4hTiASDtFUOos+9Fh0b1VpGZAmAKlNRbl1mdM+etm2nd3fKM2
a1hqXYhtX/jdHnTJwIRkc9ZsYmRb0m8zNJuwTJb0jIHroCjHo4HVobhxsHTqS2S+5am9VfkCY4hy
Hk7gQq8rD7oMTGB4Ok+AhfpJtZ8RVhUH4vnG2Z1E2UKzOE82j3k59rcwJIr5yyZNO2/UFZVe60rl
tKPuQDY5YN6mZgPuFNlnjcstIcugLr5l+ywPnqQg814l9lvNMNx1PGPagfQ5twK7Yzx0c8pa17yX
rtM94/JOJQVJeO2yJNFzjuFhyLrZlPlxcCT0o6CchHNVHI3EOW8d+TH/U3GJG0V3zlBFk4+MiENV
MOMISy2RnKruAxyx8wQMXFwjIlLtGjcu1mmcIPKxjjeabPGA/SSsgBKpM/XZHN+anGS5N3htKUaQ
rf/lGtU2AJDAU1HwNpQn9TMsN8RtEN/ONcAuUhCN5zZSCBB2wMiz8Pv9OzKBr2i+QBlOEOcNR6MT
wdY116k828ljsH/i/nuQ5w3lAAxrZYrMy7oZdMtD7LD+yZ3Hlp35DObUh+g4ApCs/HfB9Hx/Prej
tOKBIGEgbjSRqrlqY2Xt2yHOomvnMu35F5TgqQZkzUwP8aD2vxnxLmH+VUTvEiFw9ScQKclxlNZr
JWjC1Vr8TPaJRLVQ+TPocHXusTyvovHDIPu8PUrOn9EdVXOn4gnwn45216Q/HtQ5v8UJop+tjev2
rKprjIQa/nB1ZQ3BVksZAlAhUqa7InAkys+a9R4ovOGoiORpJ61jt4o9FklxoYqtjp8cPdha8u8z
wo2mx5OFXt8QdHv7JkuuMEmo0g5uXwWpURLCe8/SFbNvqYxQ6G+ZepAthD5EauzLceD4hRZCoETT
BCzvFjldtCzeVSjJLqQadGHDmNQEMnzI0UEfPI1oyCz6UTSM6MrNrDsIM1xQ08sISzR746byEGeU
Gx5EczvA60fxQwBnE8NoBO1psV7LMzJanZSy1i2RBhPl26aAHRHDpdmCvD/IeF5GymmQAaEAGZ2R
hIO7xU1Q8KikeOe4JRHTMJYzboH1ONtpwxktdiAtd3FGi2DNBqSE6bXccSf00QaQPplfm4YwyWOu
XdPs3pElEB1w30iVa/C4Q+esHY+tXKxGhNkzSTTlPWNjptwH49ynnido9TYl67bCQwkHtCKEArn6
SP4mS10TPwh3GYu/EVTEYs8QTpVWBe3LVjb9OQrvn4HWT9s2+2za1PSxEfvT2pzd8CZ++5U13715
C5fBZpx/wpAOFdwHydoxPjNUtDWl9eTc7dEHduICYuy0PT9l9tgjYqD4ASDyN2RXs+m67E4NS5Wt
b5LyLRxvylzw5u0qHr64PyjB2xwe7Tfd2cpzeDDVeu1MVGK9NmTcCoIaJpmDVsQlyg1qSvMkOQhr
RZIbH/Iggp+EgBNOiwYpxkiSOYPPjPayOmO+6Uymc74dKvRiCIrQha01qNMEy04YLYjaI1UA9z9e
mH669Kj4Cxixst6AGBmqq8PvZF1NZ3ZBsSLIZ7N5kAvarfnKyupiYNAiLd06dOjPVT7RjCVe7l9k
YhEiFH5Te0TvuuxZR/2L2F5IRxbyZrv3BNtSUwpZGzyH3P+1UgITDYsEEX6DUteBk00kXkzinoAD
Z5ePiiwCvdnqVBQWP7VObIaE8Irra+aR0Czey1CnJV3afINwAzOviYD8LyZHt76Ejq6lgAM9CTh0
0t4ThqXA0BZs+USsLhsNg3CAiYhckG5EgMEaQllC279rKIbGq0ZgeECxxzA+a+L7SxzBW+1ZEDwW
3w0VHG66qOVVYQcvGRWSj5nIQDS+zJ1ouOvnTM8Ocw44tcaZ7sQbvV6P7UUXRIQYEO33C3+ZRqLi
vofEVd8dXjIcc8pGEAcJFxjxj7bxpBASvnkPn8dedaxs6uZXFXmhArnwdbZaljptekn1PeSDTLPF
S1C+/zt85Am15yHgSXJEwgPrM98U8YKp7qoxICgBi8PWv9U48t1c3qO67eRr3m0ny/VbsiU3lc8f
tyIPAJRJS3e+lXhGeSrZRUZNRv3sAr/O5GXlh57PM8QLiD2EpVtZyd8pqYJkeJHwfRSSDUUE1IcG
Wj7/xUlP1njcyYNL8K6Ie0GciUIjLOmJfA2YYPxrPVGzusmQolSb+QE+Q3/SuAJ95zxikYvDc8er
1yRf1vAdxase41YD7PBSh0fZvDXle16hl/JEyOHgMq11cE9VMyyLiUiyyitsl7yqqkR07vr+ETBk
SD404bWOYJox32oyh9yfMd7mgbgNCVLvS4P8UDCGbhNrKzhtlwjUdFw1as3IAHgdHqfmxcasQZY6
jac+jwnBDCkpEruAB1E/NlyDa3I6w0/AoRQigAoOLEPI9Dn0dOhcEXFT7jDJRO1Lo5wm/WmRVoG3
D3Vo4nsBL2wPlLctyt087vLoqU/pxtQ/CvXB06kq2KtQcooNdkYqVHG3W7hSSKkZ5w2xt8SVnOGe
uE3FyjXjhRmWtIYsJvWrVvB1uV15dWhtjtT7qHyqaE0a3u2oW81mtHTs94lBMKE0aeP7uzY8avq7
ElyJf5X9XakfU3MXp0czejrWCwK2joyK91nZIkYOw3sCjq9Yl4A3QNvxWJfOPQRWCQBFjW+4oqk+
Su3BYHQmT0L2t5iZq5kOrUlx8wDpkT4BiaK6lN5sqlNH3IkuQJdO5lFN2e1KZyFKkcvo2nOULvO8
lfQ3FTFMCnIlS6C06ftYPEu2rWJPaFrSifmiD4M19POyfozIheXhhw9U6miR2OfIkWTC62u6IOyI
JLDiJZT/6OsmwrExd3248at1oS9Jqt4RC5mi7itQcJryxSfktt0K4ZdvnqPhNCM0Mby8+JyU9WS/
FDqT+IpLFobLbne2cpDvBGGqzbsWvajFYyaKC4JF8iJ9nZI9jF52zV/AsNsFhJS/g0PNKQV+ne8V
fNcZSPKEPN/pv/yQN2E9pxR0vNvEEpgrOXMHE1MCP2fV4+0jygGEKx5uYX0Z8U6h1OxR0rBGEjZs
ToeR0uqayBGAVanDSI/hKr4QbxB0I17atWO9KSkj1zFMcGzhkSjI0LCxLgafuvoX87MOGPBk6wuo
hYocV7zzpUWG3yVFoQTYuLa1bSY/KIqc2gvBz41xBMaazQsdiiCweKnIuv8n3A7/0oGXeSYM9rOY
flIWPjOjKkO+IZ9FS9Mdc79drhrpjaAkXCJ5cZPJOcmenfUz8xRITPCZkDAOD/QJUcSko+woSk7U
p5DU2USrPvgr6eEkYxlSDk4Akp4QlrJfE7G+8oezoC0yLVvG6q/oCYmV5xS+oKXWAuS5pAAce+Vc
p8AiR73dSS2TtsDqip8McwuDvmltOBwEpdVFBHY+HDJR+aiV+S1rF04zUBQEQcP5HYZcBg7Qrn3w
2z09NHxbeueJpV59OYUZGQGk/fMnJtqBN4dIFJ+sxrPIuSISqxVMQ1otGgCytDGWLddKbJxAeEZC
j5ThPYuNRSqCMYI/rj9yfsaYbpLsSfRnMEd0NJzM9JrKb/pMyNf4Eu8kfrlhV9BgC4ldU9J+YLwK
q8sEltWy5Bbmj8NwNQSnfw8O0F+7VwKAfF556i5fUqToo/+b82sNRNgLgruVnhD3FZppu0LawkYO
ztqri1HpARoIr7hnbj0eq5w2KZctjuOqY7T6B/N1qw7cIyMMjyBcwnb2CewGXL1fbiE96Eady0s9
oOfnJkR7naQfeL+yFDG2R+eOr4svqwoOOhkQEd5vcd4FUEl8eqp5VpSNysaGTxrTSU2mAQfHUZV/
BRBMMFwdv2n2ibOtIUSUjF/nQ8VK2RRvoQT8Tkj7+J3qGA0Jfgs3NXC1s9f7N5ufTHkT1KQlzk7j
HFpLg73a3GdMa9ifm92gct4Jx+WJx2ROtrBLHGyEiDDR0JYLmDMRpUmfDSJFMoafGNoI+1RIdLI5
chzQ6nynyHs+8GJ80p+GFCjkU3+L0cIz3R/14XMe90pNXeOaAdCWAeKoe4Dqqwf+7OGvGkgz9QB5
/Ar1IgTZLmFgGPcGodqHeUSnwPgMtAlQ4iAy3FjbkFeuvxfpr6Hcx35N7onzC/JqFb9VcU6i22ju
p85r2wNK+wHNYIMGTDqO+osDDEpBXPOi81rgyY3/FBkAsAB2ap5zfve/jWFlRzDtBzu8gJj0+SZl
pukATSKagopvamyhqVP2KHggXUeSSK40xEZPjhXKRmIHsm1M6WAaumqGJnMX016iXNsJuMidcw/T
QSchwSE5EMmU9sgRhzf3PrlE8fuEdKRJABzmflEbp1ZCFPSSI3sg0K+AoLyLrhdgHqm9VdNehLUz
9IwUFO1g/SxrZdew4ucouPnys62+Gu0WqT9SRFY6Qvtyn7B9ufyVYXyR8OvV/XruN4G+qSxe24S0
+KOfE9vySCsUk9g0waz7LS8kmWEw4EQWE187NW8jA31NKEvn4c7AHh8sW/GDmH24q4mxsOVbT0wO
h9EEOnPySxKRtyZd3Xw/46LFM+GKZt/WHzc5xY5ARFCQgDCYd9WDT8uDfIwitKPUlFgbS32JpVeH
45+oWSE33Cqges3ISzN4E2UazZ8el24NX2JOG3iODNfhQDjQRvVfxmLdyXTueMkgEdZztKLfGT1c
X7rjxGOwLMsl8x9eojLdcvqazpcPMxk/7NSlqMWsdtTWuy13cUSKADmMyG0Rg1G9EUWfFWk3GPeH
6hh1nm6yLR4wo5rZbWwyXFpCqufmoVuynVvMydOjzb4HlYvYMtiaRDQUXD/TVkwFOehrcbT6u4mD
vam/JG1tj0KnidilJvPC7C+mipImPlU6j5aN3xNj1EEhHCAhcRnvI9Zqoqd46Xy08D2Sen1Ljibr
g06vQ49AEisIsS6CdczOkhTTwXgYYUg6vMJR/2j58WcDH+eK3Kr+EScUoQIFNkT0zZbXk6Bdef24
I4wriN3EunUOkw/zhYKzBBdgT4ZYiBgTU4txJL43szyN5Ie+P0jaS9l9ZQaBoY+h2UlTynb+BmEY
447hfkpPCGFb7Wigr7Fu1BBAkAycnSSPZxGPGjPJniIXffquy4MNwlzzYXnDuNfmYzmeJ+lbEq3e
X6ntgt/TQT/LGz3+RKtjyQSbYOMmw/XsTF7B+ZhjMtAwcDvPqrlP+yh/GwAtwKhl0HceKLP9IxPS
JFizXnOBot8AMUrZsKdX/lKQD4JwI5nVcfizizfspB0IWPjlOzzou5SADB2ll1ua/EnkaDBYxif6
My3Yjng4W+N1rB7F8Mx5Y5qSZKPpS7JIYcR/n0bfWbkmsdbiOwt3fruRVKAZ69s2bwawIjpyVgbk
M9TLliyyKzW8zd2nQXCLorzQeNBa+2LeO9pOz5slOlm5WS0RD1ElIyO+F5AvAfOGfSa4hqchR3JB
0UuLSOJUEtQbANeVLHim/hzk+5x/U7cnppxB20hcTiJWMMaWA39dQ4vyK0G/58HLlDxM60u8smCx
8avwUVP/uKzYVyCLwNqN+lYbe0W9Uvw1izMCj4xVuFH03iG1yrjhO7b/NAQXjd7FFIrrgOWXjLOg
Q3Hx57Nmk3KhnPrgNZt+UzNeDREgy2hTunc2eImL9UigVpoRAn4pDSKK7fo+TTeaXTMKPJIvvgHy
tClyGOBpRhYrXHGoQsgMRblpeilB2/xXvNjI9aFryWkobcp0twO1xgykSfDlIMVjGkXuzuPKQsSX
Uqvkw1g+sOedD51SN6ZnWI6M36kz4J0NUSnx2fhXknmzhtNumziPiqQtUmTUnzp/ltAUFnJa+YW9
sSQEEma92PKAl/orP30a7WlB5z2txjM50i3Gw+A9owLMJ0UZFvvFCXC+4xK4arjNCb8VLEr83Qy/
fIzdcLHsfZQ9ZMcDFGXatKNbpl74qGzpCEAaBgR7HHOHVOsjdkzJLaprBdbrD/tOOoPqTaBPdr3O
e9+VmhsRvx27VXHiKKYYGxwYsXDdCLoFs7N4cAJsgZwB2g/HIBt2QE1qtGoMQlOrRaeW+z77nIEk
sSQFm3kgXuEQGU8FOKWDYBgI58ETZ3GDkZp2ChMiBd4kc5cFBWAICwyhvhpMA8TQmt+IjFapfQz9
fvbmeMdfnY4PMX3xC5JBIbJOoPQqgva3qn6pKUvuf5Xp4EvP0jpPzqEpD2Z/hUQgFDWZLpH6ayQt
b+C1bm5xc1PlZ5lf0mGVgFPlSBpXvCPBSEfEn+I/zexl4LoLPWneEDJfl69F0rN2QWsFhPdiImnh
ALWHXdwm+1KC+MfZVQWDRMerf4VkP814qIHlydn/6OdtMiNa2rD94Nsp5HtcnUQnr0HT3AyuxlSF
mpmUZQX1ck/e6KazHgY6Xj5ljtM028njRVVOFPwE8UP3Z88pS1dNYsp0zwPSdQ0ELWZS4O/g3wlJ
FBsq0EeVqyjaFcZnmllLf7BPajOyGe4UwrG1rVF9aETYO7q0tTqQeetawX2XmOW4/di80LpQ1ctJ
Ass7/PXSjeAuPTxPyEyw+a6r+l4O6UpqbYjvbgvMavY/hPchvkp6twMbbwn/8hICl6S6RcL0M5Y/
pUYuhNtq+xQH3TRhxfrTEQLkwS+qfMnHev/Rl+9dCw7Mrw4ke2ZwN2C1UMolnhO+yeTzqaDDDJPr
OXfr+NCSuGXzahMzapks1teArXRaQlCM5CTrW1lhuUhAY/0rmZpacsIG0NSH1PrSDapS0DGmh7nc
DuapAoqW1beE+BCy90js1Nap8ZU3sFigi4ihHDJuGeeT9zF9KhYp6njddKb8ie47aBMlBpJFRq/c
wuF9UDfOyC70SD4LG5FWy6kTEhbVfBsdQ4v0OWM61tGUWCIQaNjTS4yYya4R77gRP7JRc8/XCH++
G3JXY8xDBw6gskT1h+aSQ6aZT0F1LQhJkgxWIukjSz5QmrGolCAWSPZAYRyaB+DmMNihSqjitQx/
JFcpR9duoNVr2LSaO3W7cvisBHbTosXrboQcak4PyHzg7vMBrlPmt0779IHBZnCbZTtAwLNGhclz
wpPh7+1sU3cb2lW4FLlUub/CHIGGhsJD5TFUXo2JQTG5dSTOcG9BLQfySZgUc6QicLW8ZCoQO5Xo
rgjo5t4U52uAZl/o7DNjG9JMwQCh7diRb4P5FK4IeUNWGDk38KH8ZsF4NcddWb0WDCZSj8hn/BLS
mrhxKVME/edq8NG1D4D4JgLxPhRG31dJxGRI37H/ZwFnFeiPjkX/NmOSkkBTO44jf7zr6tOy7oUM
msFnp4DIcADSPFohlINS0k90FYuYAJ+/1nJaxDmIkEVKEqUA6Vsj0Qu3jbPXbH6FrD7N2SYwSlbR
91a/MlOhmm64e+fZ1TntQ9IrgH9Ch6LQz7k+R+aOh0mIzZUAF7fJtUvrmS3ROY78tKZfnIdWa0WQ
RgXk9jcEH3UEdItAPwNXdlyHAgA6nR5o1uLpbRx3LG62fpaG6zD91NWnE/367CCVSXeBtctL7B33
gv+f/pDeIeBZ5ptDuCpuMZOCCq+N9kF7kpVPYDCBiVE9vVC2hfj/fW3l6AE1Zwkit1ep/h9lZ9ZU
t5Km67+yw9dH1Uoplcrs6F0XZg0sZjBg4EYBxtY8z/r15xFVp3sbdth9oiIc5Q1eS2MO3/e+zyuQ
/bDXjIB0WBSL6InQsUoePv3xH//8r//4Nv1n+L28KrM5LIv2n//F37+V1czBR927v/7zeHuzffsX
//0bP//+P/ffy4vn/Hv7y186/7K7ff8L62H894fytf8+rM1z9/zTX7ZFF3fzdf+9mW++t33WvR0A
J7D+5v/2h398f/uU27n6/uenb2VfdOunhXFZfPr3jw6vf34Sxnm7Qv+6QOvn//uH6xn++enqGR3V
84d/8P257f78ZPn+P4TvGK21EcgnPcVnjd/ffqTdf9ie7boCA6jvOMpTn/4oyqaL/vxk/qGk70nb
NugBtKOE/+mPtuzXH/F5xicS10hXGc9WWn76f6f+0737n3v5R9ETSg8IoP3zk9Sf/qj+dYvXU/M8
Mup8313/UAiXlcfhVd+eb+Ii5LfF/yk837TSTBLvLovYOUTl3nk2PXyU5bXxR9Lu1A9ptWvWGHTQ
1psjOqPWUei2LgRqfWl8wxw6qu9DT6RAA7Y5SzygsgBtt60rTxgrHxVxh5SDh2ybIkXZtYq5BkId
eTxwA9DklV9rFAx9VGER7lsggB0ZORaN5Kl3DvJFTzUlRgtlfpGvdgdJt3nRDoZXiap7GNc+JUTC
IILMELs+tRMprc/FrG6tEpHLX27uv6/gX6+YsOXHS6aF40vp+K63XrSfL5nILI+zMy6LMWrrualu
5hi9SYH7vwfoq8GzGhRHVpxstczVjl1pENXUVxYioFqL2dd0I3oZBxlclNGACkI8rB7DRdHhX3Ep
IIulIk00kNumQkAm6Pm0zEOR1ld1mbCMd7+HtgCUmE80fMS9KJ3vji42PFP7VF2VFuEgPSUD6rXX
ZYMhIc/dErAGMrx0DhFo43vY16r7RobfF5EQieXjl812ZYi0Z1T9k/SAbJRhhQxZk3KurYe2nhhI
Iwx+EEuTfED0NADAzIjMMmJ5aWMEajGIHRuwf1pDix2s43LqT12txiNk1+ScJM7XIJ0SEmyBv7om
+doZbK20AwOYCbZPlXa2gM9bL949qBebVqPftVhAyaFIiYjsbevWRoFdhJZkG1Pf2EMeHwdZ5G3r
+tZrSOppJ43ugdwxKvOJii5K/xC22TbKPVqkhICkokG4Ir78+olwvA8PBHIq2yhb+sY4+v0D4TV2
XvYZ5qywhB9rxWrYjGFEskiIPq6o5dFMOUtFyxdiWk+NuZ6KkX2QhdRcWCwpq5HyegMNR3Y0/6eS
NNFSMztPVEbHji59jZbGK8JuOyRXMhX9GWmhn39zDut7/vM4oBiflMOIoJRv7HWc+Os4gHaKd78V
7GNYoc0txr9ByeNGM2GV7k2gp+M4JwS2y5YZhHBIaOG8m7L6RzxJeNTztVfRX07nBHSUitjR4TSb
ClRbILnG4esIbuDXRyw+HjEDl/aVdiVXXbjuz0dcEqmaDpNGLjqnu0DZT1ay/ID2A2SZ2i/9gBe1
eokKgWuCjni9BtOZqIl/c+U+3nxfe9LYch3AbW8dqf964YYqCvqu9iHTjDaZ60o/YNG9aTXFnd+c
8PpJP98ivkk5vlaeJ1yjzc/fVFRDWHiLQtBX0lS0CtSXRQfjvG6eIi8mfJQUt8UDp6Od+iIuJUcj
KLSgMTjM7siwwS4q1UkF+RcYutUU6ug3Ryg+HKEWhmlJONojSUit1+ovD1E/ybYtfEPLxWmPSxa8
Q1/fU/+49EW1C6LyEmschMKhzS5d1d7+5ts/jsuQpZivHBeUs3Ltd9cn4PENKyot2wWF/9w+RiWi
8ryqq20aY3qUKflPbehvM7thuFh+RF1x04rlvnDn71Z8+pujsT9cC46GG+Yal7v24blorVClJPx2
W0WXp6+rgx2Uz1OtHpaOjefM1pvpsKM2WcGb/fV3f5zTGYdsRwvlSt+HBfrzbYitcbSLPu6Iplho
o3UlhRgHRJMbIgscTEf+XOAdcqD2v/5esc58Pz+h3H8lWbcoaTRj4s9f7KtxTGugBFtiZi/7sb+t
Rn1Wt+F2Npo1sHyN4uUmMMW9sJzzEUWZCq6SqLqvEwgFVUOkXP2bh8JZb/q7Q3IcaTzNgkrzWL67
Fq1ctM8DQ7lQ2MBcZxQaLu1lQLpT8+Tb3ZMb9sdRl5858XSpoLhZM5VHDBTLyqSjhYS2J8FfNVS3
bnxezs7BZODwu/5lbtGZwFvIrInMkGYHL+m4WGjK6fo3Q93HIUb/dA7vHuyuzSNk15yD75kTpzBX
RnYvvGvHv7l9HwcYvse3HdtBQu0yGfx8+5SV6ylxFsRJYXOvCTHU2XLiHHUALUZR3Hu1OWG18SoH
wEEoVG13pjONgRHavBhessWcpKH9u2fqbw+K+UjwOEvX8dcx5y9jSpx0XVL21HulGQVe5/1iuecz
4b0pD3jnTKj9gGlExcOc+kj1FY2N/nYe+FnV7OsB4l1xZQ3Vw6+v1d886Y5jWDPbAu4Bz/vPR2Wz
6SX9ZqCBndgAZMqH3hXn7UDLamq3v/4q8TejKotMA7ye0d/z3090icyMXXs90pgUm6po2tvKK/Tn
KrPASfoB+/3YP85qPL9BjWxfrkirWLPq/M1xfBzRtOP6LuOK5yop7HePh2mEUFPSwlE2KL1minXH
4XRr1LlFEp+KmpdO+mgl3Ndff6/z99+rfOF7fKn0340qtaUWJ5ibBnWI9+pXxVNu1YDoI/s87+sH
q8wv56m6HLEXJJvFnzdSJk+Mi4KWesDuoqZCZEfRgjg7+dFCMBNtc+9MCGZ+fZzi74YaV7PHc6WW
tnbfvab9GFh23dUNqCNzJeTwEorqAUJgutCjyNtGoA5yXnuhrkIbIUww2neNbYUbZYXbpWu/zZOz
KVwU8sa/Emn/Eg/s4n9zjOs9ej8cIgZkQrKZmGzzbtGUGsrtTrTmiAblHeEU6J5uZoFiS3S3laju
Hclz01vlUwOqMYiB0anoN8OM+3fDmZSacZcls+bt+fndYfTI+7BFGiTt8lszBtTScMry8KJZr9vr
cRD1Rrs1stiiPe08yvdLfhk64UlGyfZILsM18Djvc2Ujbx0SJNwCyoNsEV5Z4ocuZAlE9pqF0MpM
JjhCVghyywb3XrpfMC2iQfdBqNmmo+sQ+vSo+ZcOqrbBo57y6+v9cfAy2rZdj7Uh5yncd6+MrQs/
WjxbbKtR3imB+w7lGJwOvff1TLN/sMbfrcHWO/jzHWbmVeue3pe8M/Ld1W1RG/RdgnCtKxGARpWz
jYGyhu68swpK/hRV0K0u43XueBOOydbscGFSj60ttML1/tfn732814xbHJCtoLl6wnk3TiZJINIp
lTbt+uHMLwmrSeOLtF0heV+LGVVJgccX8800jMCLaMsX03SRXuTYzRyHpnNsxw8zqQ35pC+94TsO
A7KKErqiU+Z9BeqCpsXvz1LbxcqP0ZHuLgRudBSFe0SVgVxn9yjNo285HQEddw8RAL/B6NMC37Lw
263EU9CFjA32EsRHypi7KLysWi5R2qDCnEbEjapO76MVslZ1M/grNCj09ntirYcUXWKe3Gd1ePXr
yybe30TfZg5mGc26cd1Xvp/0lsRx3DKql22U9RRsiwqln30f9hgfPFI8c0sjP680uZNp+Jqr2ju2
rey66kHeD6P5/52A/nU0Wri+TaFKvxVE/jIFR3mXIPMnCT2s4RhR6XquKoihcUkVNI6Tk1F0ztFS
gWQRrlduMAPCDtLd919flHWl9tcHez0KKQQpcYb3iW3Qz8NGJmORx3YONj+AQLxUCOAguYVTvTdu
iUr3yGvq5Tfvr/ibL3Up9CifxazLxnh9wf9y6lM1RtoT6UzQYnHnNwMPCa0VFx1Tm+v7oEMnJOLj
WfnfrHy+4Z7xEn0Tnb51J0MzPvNmwoatWz90r1Oh49+87I78cE3EWlPkf4wz61L/58OjQNiUxZSM
9PLTH9NsC5jRoPk7ad9PcyZPxj6pQUaktN2DZ4ankaZME+/LFpk1T01yXPm8I0DbTht3P7Qh55lX
oISjrLqWFKMSQaygp6rLYEVdVKRs//qeCvfjBWZOF1ryZNiME/67EbLPancIewuH2LZvcc8GrQck
yRTFTvpVDEop/ZFFNuzdoEHJMc/2Jl6gjDW1IAARo5STZtvFdXndYxTtdohNwgLbUEZAJpxk3hTD
MB57JrqOi5QuVAXTtcn7jS0uCwaZw+BWr0U0mUPdZV9VOvv7Jc8tbG34haJwZNyuUYNNcBlkNp3J
DMjFtNq/mwbVTzlhVsspY9r1jK59vYxJVqJAre2r2Y7M59KgWTFAI/CnGtwmLlLhhL0xTtfS7DGX
YZAf47O6QIop04hMONKsDUnJ1LpOsoVehWq8G9ujl+/PHa1COmF2J84z2yFdO/rhWeX9YhCHeFnx
6nlXJZY88BjAjJ3kRYhtYk9IbeRyGwX4afzhIYeK6iauOOsERMclgSyOqUz1oP9bl2eii81VNWEC
aj2oZhS2N9kswKhno95M0Zhvw8pcmADP8tjJBXNFQczhYLb5VGOJB09ruQjojDuBAQvsF9eebiaZ
828zRghPTqe9cawDMIuT3NEX1cCzqlI6Vk5QNpdeZ2NrRefnhBS9Alsg0bcQ3ahUDegku3rntBFp
s1i1vQQRdo0DghYO6cW9gqconPm5X7j8wSyxCq5PT9fPeJ8H0KlD3GBUWen0AwH0pvWw9oRF//Dr
x9n5m3F7LT64685bGtaBP7+PXqK7pNMat3s+46zCY2XCm2z64jcBkEpKfKNNOt1sNTQuS3eTokPP
5w7hBPRqHnK7Hy6TGUp8Vr+oJX+27O5rV8LndgSd5USSnlO5h18f8/tVK8MqFSWWYb60PanUu/3V
RF2xLcIGLVlq0eRPMxpwoTzoZX4QRn/V8WXaTljSI/ObXe2HdT3frD37rXBmhPzw6qez1XcZcJ9t
59HvbADUHI1O/lC9Jm5Oqg7ro0mnzbFaxHNn6r2up13eQfspxgc5QKJUuuA5JRqLEiT1Lg39CM9k
Mv9ujHq/iHs7Tsdfj1GzL36bI/4yB/S1jLyRyjUMeOoC7XDpLPYuGePrsKekVLqnVmyfLCG25xp0
1ZLQAZnc87bqySxQB+pwwHeqqF4DOfvfreff7w19m5GTTQeVDWn8Dw+cNddz4vVm3IaFe+uF8m5q
/JfSr548G1i3kq9ts9ys+T9sJUL0XL9+dj7UYPl65UujNF/tKCPfbXmWOtEyzRA6WhmkgHxyWcDN
HgpS4hv8qzyhg9tEXnmaDQu2g64Su0pIuPyxf/nrI3mr4/y8OuBItK1optlrM+3dPJLHS6EjhXHR
M3O8z+etDSIwGAaHzB6epDa0YVpgkIiGIrnGcf1kz9vCRaIuZn4/zRnHrIMXNOnNwG9l63iGxb29
LLuYXn5bXsQNEu7ajCjhp9jZ6FIwWhmCf+FSWNvYTQHI2vhg1doKevtgPXUAVh8juUqZ18lhzNGw
LC74LwGhDPDqtk+z/myMvKOiWdTOHaOrYnD7C9ScYRiTBBcO+OPsCYQOqt5So0K0VH9YJtvFuAEZ
YtQgs0gZqExV70OfCUO2ffybRfxbCfv9tWXNJW16ecZW6t0qg0XMbJpxHLaBqIOtRP9V+N5FqUrG
Wy/fJo7+YZIoPXZLYCuj88OmirGVvdJn6VLrjUsShZYTqMapQ4DQj78ptboU/D+sgxhtNSsxjtK4
LFJ/HncjEXRhEFAQArXggqUZBdoWFPWsworjxR2PGktdV9kYXbgNPvnQOemMGvfDPI93XkwARdfb
l07gTpc+g7dspuwcuBwSH8KUnL4moMVecvy7UKnCkiGJNSDZT+Z27Kz8yLhNC8oW3exEzem49KC3
mL7a2Yxe0Iakezzn6XO8LGTAtkhFl770oINC0cpnrCD4INt0xnWPtbTqhIGyQvRuYKoESWr4Mi8n
7HJmE+EwrKj4jEEHmcWihZYsxKj2Bb2ydc039CAPw6Q322TWHfo/Zrn+KoJdWZUluMKJaSSPMniz
XhHsgnThoYEN6dvVCAoMLl3kIsheyCRzrAqFjJYOvNhihNPPPRTWGjBY+tvFIFSMSsbj0WR7b4yJ
sUwl/kCXUAukD45LTuGcjbzyyTZvEH2UyVSflyWJFNV06nQ2gIUBdVRf6Xtws9M2nUuEtW3uoBce
ulMPSfWCr01lZLXn+nUOJnc3LPlmqQvO10komnwDd5vfek5WfDEDHb/UYGhJxEVrvPOpiuWl1xMn
F+blXbUu8nL2n/4KLCdFCG8La6pD6zVYKEJo2qGTdEhxM6xiMswPWK/Q2yLlf/u6pGG/WRj7NfIQ
20SdLVBPxo9L9Nil3nxtYWYq2hYvGAGXUPtnxK3c5qOijglN6uz2mOYYe+6wNVu5bpLKOkFEJJOv
Iq5fKNQVd9mgCF1pryJ77p5SQNYDDB2GojzLJp4Euz1PZrj5TYxKPS/JvpDLfBbNr9Vcta8jVo9F
4LQJean04nzzh4TwxCg8XbQcr3JnAjtrjZeOWtjrqgK0hB+Xh1hCBezYjWhfH1EpQlt16rnYKGjp
NHhRzbJhPH2e1+mtHV3UbI5P6JqfdFs3rTCpL5FzJmonpFEfnLZtaM58cnJIuzlZEAeF9Egx0nAv
2TTxBEbRKcKo+5Gm7OKhfYvgQrJKr/2jKA7MPa7fecQElambpJSrfq3cJqYpDnwg6WA0jNBydROy
541wJf7n1Itv81H3p01hw7zzr0sPHHax1HyfudAq5ntKPd5QzGZBC++0Vy5O+1BepxDXojDjUXbz
4MxyCtBDTkXIVx1Mt80K76tTDH6RTwx8n0+nzTq26lU85De4Gboc9WKxsvppJuTI/VFHI36fU+tx
0cHVEK9kbNVWtAGEz6p6fhQLxtymXzWNqD0uVU1CdL+oEwgQhLy70VldOjejieUj77gzGopZQZof
IneuNywXo0OhhsfcquZjzymK06lt9wtr4MBV+cZgn8mLYWfC1Luu52kn1pUidym6tvBpTX5kXXgj
fX4r/RI7qAFmM8AWL5cHGvfOTY83JJHytp7K4TAG+eWwtDHBAM4hahni2M5CrU3G48gW+NDRx7Wc
BkaJ2azrNRBLhFO//U20+dc2mcWJ21J5KVM0SOF4RGQT2TojHbguYH7kBTlKlzm7GgXSfUbjGyQB
MNjZLwuYbQlbVxw9njrYDiNU3h+iiNwWv2JQjdctVdVCqymj6coq/asir8u9mrMGNR13oMJck635
Il3Yojcoj9/W/jML7TFh76FlrbcNlQMSfAcsQMV+lg7b3yhqyG2KnhoLlWDWnfgTxtCwTXIECXDq
u2WCVVpD6PLd/E4W3fEycCL2kpXHXTTWu9gOQpxLz2aenbPOnnumYsSFrAHPvPUPGQdng5kKAArC
O3V9s1vmcgq3A+I9URA1yYJXnTuJ452/stDwbGdBqguxOVD8EdISOAlA8rYduDwi5sShZsD4olLh
ns35ct8EeXQlDQKKwc5uwkqXm5A01t3bX3sbXPRc54i4fbxuRRpWjw1R2bHVHsbW9BesJ/MjNRFv
IpnfdqHQ/lHbnXbjeReyQEtYVu6XarWejNKmVjoxraQR8e18yBggF+oryBlOTypHEtSI3kBJZxRX
02K6ypfVUDW0ioJadV374b0mZH2fIW8/WJY1QlxDrcPKh+BXnfi7aEE7QpQj1nGH3F6nsp6Zx/YT
JY1Fld521ET89FlwPhHgodh8kw9R408Zyh37gMdAr4iiZM2sZxtVTQSE1klIppC3t51mgJwRLKdF
Dn2CJhIlzkevq8Cr1MVJKe7y2SefbNDAg9Z95eyZL8xQBGjQqExcMJPU7ldEGS6gKe6AxfX1q1aC
oHN2xM4wYKZb99CNGS5zkd2VgJDW/XAGirOfC7Fh/ycPVUdVMh/2neIKdjHKvdZW11kN1wDA1j5u
WwzXVUjdxULaMkcta3UBuShVNRFUpYTPnJZnKenCU4ehQFJT3bcLCxpoNhTc0jMzxGeOqW86vxW7
0QtwG4vXOg8xhRWMBGRFKD2LL7GH02pYeoijowNLsJtoGSVaocGJx869wTOKnYXDb6pAriP0SukV
exMjVk68NNrQ3Om3OiXEIhp/OC3mvRAgjlwDGwLlwcP3AY/TcnZxiHQlHuRYIUDumJgrtJGOIRhw
rMNoY4MwwNG/BDugdjBjYMo4cGuqvLjvwvnZz6A7zVMJUtF3KbOSIeYVFbEiUgT7xDMwLDGbbKpg
ELAxZbBpBUl/k1jOMqzto5UbXlPwGdMAOagBXjUMdn3WyIZI0vA0IuqWmvC1FmhVpM3+UeQBNheD
6dZqz6ykZD+Q6WJXlaT7NlW0VaXYp82qGibVKZFfPZ23l2/FC72L045FUd6gapMoSqHG92SYsYo2
h8DHkr70M5VoPDysP2hg9c/REEbk1rGUtCfBoNkBn/PaGUhjcGijTm4pR+ebNid7pUDthNCs36fx
qvaf3eSQJMvZkGExNH5yE2nna2P7CjCwj1G+xoKaW0DXRptIqbYVmDZSZy8CMgobMZ2ObYrDIm38
izF4LNNaEpYlxL5371ThFqdfCurLtzX807gnHLOrZkLTOhSx0k03Ju+srXReyJZhlAlhcuD15UFd
6bzFcB3QpsV0ZJ/3vlV+mbW4jSzlbcpUcj4p7I1ylt9bJ84PToqz1FrWgJgRqmU0YAF/2235BhWt
UI45mhqDPUuBxtbrYjuvU6JrJ3kWJQE9o+I6K3it7PvRsyqCUkZQz2v6QVkF1t6UODRpV6dWXJ+9
vYnO7BHmdDOn5HrMWK2ica0Uu0nBAJIknOAqzohaFLhfEwvAtFVGJ2/FL7/jd8p87DZAe2+mcPlS
RjLdFSK7rIO4YOR3do4jjgpTLWd+WE+fe91YhykC8KkJGEqRf5zgLdx3w1xR2aEpW2l0+m5nHlQQ
QE3r2+Sst0CIOZnE6Nuo6Iz2Gx3Ofrycyor9Uq4+l26krpy5Z+Yuohm6/Tzj9mnN+aBic1Y31aWn
Y/dU+Nb3quk4vxy9WROjE6hkv2tnHMPaRO2xS8e4CdP4OEHQEKSXoR24x8y/emOSuTkuPKjGGU31
1GvwAtshlBHzaI1QUq1G5ldaPdWyh9Fpw/BZTHjSp/2pUxuIilM0M+iV95Mtw7PFmoGKhAs6RE0A
nQ88feaFBCRGqCRrQkoBNWhCoxuy1uFa8batNtBq2zpypQhlx3VebLl28OerYE3mjh+nOgKs4JB6
nfhwq+hwHayBTgdbSaYBi8JUQ1EOcKmad8saK8pijYkr7W/enoBaFsfB3N0rq3shtPepiKNm567l
wUyqL2580w8MEWWXTkeln2BrD/WMidpzzlx1xd6voYSD2dTk5C2F6nqWmohM9i2iCkAvTOm9Gycl
wKHjyNjmSyQTBz19j3UNiw/UkoOYgrs6KcuNWwLWeDskUwGXoxH7SrIX1YJY1Affc4/vATqSAemu
sV4zVZOx4+WwEjiCb3OnLmAFu0sebPp6vzRWeJhVgbezbsLTeCF8q3SX3VBQzrALfFXW6tkcguRI
tEu48yM8WlkyNLuy8fdVTImX5Ry6DQ+RVvLFElzLKHSn49KGITcTImAFfnwMwSJym5Oqz/tTE1H/
teWwo93BOGlFDngTexfMY/WQEdwCeXKkQ7PxprEEDybuMcGcRok21/OYH+okEgRAFyD8AaYzafvn
CaWa66IpzolonrdjXTNStzHLdOW4122BzIOMp83oYmgxZXTMW2Vfh3bonWgL1FeVpHjH3XvErKwi
l6Q51CWltmHn+9I7sarwW2CxP3IabP2oU0Nar9O2Hkx9imrqOcjTdN+R4CPtWqPrB3ThY+YpbY8K
uJXoPa0Gd6O9i8HryIyK8YIqQUqPs5ze6kQ3EC3y6IjcYZBdQAHQOnWZKTEgV09D09jEu9rt3tHr
ktnEXyj8vCRDB3eLZzpvnSflXtqyzA4iF/Cd+iyh2pR+U6iDT6aKR6+Ip7usnHENhqN/3Y7RgWdw
2rWBS9V9mvyb6Y4yvnOC8T7HJ0CIV6GwWhsY8qPT7oauKLdpSL4kA63vyOXc9/IR61C3w1fSJtyl
xJ2vht6RR8BkLwLT3TRLw4ozgeuiq+81Tb8jGT70qSC7DLCiBkhKoSH0d3XWXS2q2o9VMpyIcpkA
gWJqU13zEFay3XatSw56e184VQQfjh6hXK4ZG06YGrDshw7+axvSYZLBWYhah0zBL2A9iWRd4SVz
aUNLmAdAE4IwrQ7Vk67bee8C7hQBUuaO5v/RFDkH37LZc6v4tcq7ZxnN0d6hTHskRPeFnSuIHIGN
KfNCJlv7SRepT+HFuzAacnAWGVS1w/CUCVZR1MTx16cIrTE3V01pHeteXg8YnE5iw0Kor8qLyZ5G
UI+g5tsv7ZCKXfIYz6X3GVESa37lw6zKuushZpYRcwcgphZ7P7HIQRQvWae5Knl+nFA/YOGcPKoI
U+Hk5wQ7C8EUGsAtrTkbplFNQNYVZddxV0gKkUbqApWnuZ9re8ZnqiEl1LiP3IW0x6Ytd9ToSUCp
rP6gB++odMLpc+1nardk/UMx44QuBxcXtJ3dAbAnawUZTa8eO6DZkKyLq2TnVtAzTNj3e79vntsa
FlrKhvoIOSXWyiG8y6dxV1lYTFhlLhs9iZOlsuPTSEefc1L7tnTN281i+08hBc/PpfPmdmrEJuma
R6hqyA47m1TWIIVYTyZXmrSPXckGJ2zjY7eayFJobGSJEzQqh6Ld58lqts6QMQYCO3MbXW2tcpOJ
RJ01JdCNAX+aaMDgleM2iSngDPjBFEGnDQXJnaqcDRPijTsIDLEhZazE80+CCFzSQjZwFF93pNpN
iNp5P8sdclDGIvA2hUYYhOaWuDNW6aRvt4rQJa9HX77CL+E3F113nsYu0OvCBsXnzzdLD1ookjds
h58KtZx5bP9wd1zU5KrZq1ZAsW+xy30l0kuv0bAD48vM0WeZG985QwhnUlFgqxD3uxi4yokinmOg
RdcDNmZSEUKHNhEiVt6iuqPgHIewQJtHqwM/4wNLUAD+j4XZixKurJ9m4WbwGBWwLduye7Vkdxot
jIQ1a8LP7HPum5R1QgKZ2UGMQQFypHxLfSOY03TXxPXVGHVmW46IDVow3rRG1fdAziB2Tz3cB9dl
Lh+ylGepDaaTQC/+VcDCXJkUvWAdEZg3qWA3wQ4t4o6FKi3az11ow9MOPbjIcXNWRkCWnE4hwcAX
WODjd1GdfO0mVe/VeDvXC8GiNasGqw66bcwUf8gntEClnKerlF4iU9dyZtkGSipl9uNaOBdWlYbb
inxMZyaOuO2rdNOqENrwdOKL4NTOQYYlNLdIClB1dMidPoBL3lBAXU68oLSPUvx6+8HEm9HH0CuB
G8uhoF0irFcZBt+lKAiRX4ig6jKf4JIJQAGBaPNA6mp4Z+vwIctWvnJLG1o05Q8ZCSKgrwjvMENt
zkI/tbfuBOo7KdUTpRkgmn1610EqkaajVpzX26mtXf4PdACSv+c95HDAYcwKUTfkt07ofvNbcyq8
1rnuViJCvi5kVWq/HJKJ/172l2lNRTZqk2NF9woPxbhfRlY3flrdZy5jKOd53vfQdL0UrUIpjCHv
CeMfPvwgw/pHbHqMI7b+So2LNIsq+z6pHqB7x2TUCckQEuBYZmYE95n2PnrQJDwKbZzqciJw0aor
vJMmuhvgZW+besT2O5hT37fnXSRBwC6K+nFME4QWzdckrUBaVT1leCv+EagYCOh87hc4P1K//GEN
yCiWfQYNFoIW6fJW5mRgiqAhdIF3SrEuukg8WJ5+WH1lm3qdabwQhTXTTiFXuazVcOHhxynivZjt
l95NgZNErKD8rJSnw/hKZb6E5wOHVbMwYgYenByqcQdw3vQkv/SmZTu1LT1YpkHn05dsfL2lJ06Q
aWnB/a9WjNP4+CahsAw1KBMRBxfWsAbWFXlF1X1P3Qo7UhpcGDaqJ/mQ2DtbjU+ujImPiL4GDtX7
KJ/jo8xvwYHyAn6OGu/azPBmCmvbFNwQMZaEveT93suGl8mqDnnByDfULRtfChEqYo9cItb97Gp6
ENGN8XcK9UNVxhnXdyRwJbVBSXtHdYShfUEHjXyAoNN4bI9GKlGwvNfZ4UlXYbNZYrJUGzoRVY6X
FWbA3ZtZVLJLLWemqYYHhioQLKFs2jX9l6TpSI1qKN8NsbiKSvkaUrN2kHO7XuSyjoY2CffcdwGJ
DTVnE6ZYEfVMeSTwnvEoEGjcjI+OOeYdhBWXzTS/i0mzcs72SRpe5nhosgiZtmVLQtI7wikiVd1J
FEMnro12M++BHwfZVZPYMe20lKbD/2XuPJYsN9Is/SrzAigDHHCI7dUqdNyMzNzAQqXDobV6+v4Q
VWNGJqdJ617NospKkMwrcN1/cc53bGPLiT1uUeLRSbaKdd7o7vvavDS0ty3ubl+1v/Km4hOscUfi
AzwnsmdZP7DqQYa165Kk2OIzhg5WwewQNDwWqXBI3IjZEg458QyIMRCxy1TTMthllJxqQUfV/sRy
bW4iEwiZXXQGF5f3ZpE8slXqOQnzbCdBPa+wdpydoqlAiFHwmB1GFbu2o21KYDn6NKJW9hUBEgir
4yJpdnkjcbSRCdjM+PKijhhx8ttY42SIFXkBQoHMZWKz76Pxu6ubcRuDMs68ERt6GKe7hmPEQs52
bLzo6iKe2xvCSc9d8dzUVXGDjMprXyfi3okNSc7O0PcnnP2p3PXxUdVtA2qCkqHT0akKCVcKg/qh
J4YqDXoajQXz1Xt8O/S35XG2a35jLdO/nGLV51zrBFGe7IdJW7fOY2r8tLQpD0g9iUNUGZsCtBx2
9OTpGPszUQ6traZj3dXmdij4u4nGaWH0+ppVv4JQmw16orMMo73vYbAXEijwAEl26xXfqwSDdDYx
2DF0StFUwLu2BmtVWQ0Moll9C0FKJXm4wAedtaXKs2kMPkqbmLSVNrCP7nxveGjbVJGS0SgKdZDR
fB1tNhso84lt6UkkGDpxUOQ+klOWgWHoFQyPmsqUI26gM2V2DgAsb2+jIiMukaHBhBzqMlvfOwbq
uyR1OUJgxwKgBovit8W5/2UOXBtoIJ+ygt9SUC55bcIWN7JBt1U56sPhdYM5PrumcRDcYPukh+HS
6sxGfs0/xylm8uMKODBBx+pkQANt8xFVnRPtaoD5sI9+JkFyVpIob03m94i9slPpk9UOADHH0Vp7
Xne0eSp8REA1EdFro2WaVbrxVWBRdjK8RNSXUMQ+Oj0SOdOiw7goMygPM+CKNKoOk+F9OBkYVhML
WEvHm5XzpiNneC2ZUoOWOvqcw5upGvKdHRWPRRrTqatleh6+tTU/pz4JAaU0EzNpNkjH4CGLly2N
LvobIbSghjBZRVlo682cJsFIc8bCTUiM70jpzQSCNJ8yR/3Gvo/JoR5g5uK/Hl36ADwCXLQWX2yO
tW5TFgCvHcyw69Lz4A4jYgRcPUDkDl6deQgfIpHsutIMjq3hUa5G0V1hkswhNNZ9I2Y0FfhwPfqM
ZNlGWs6pNSxYiwDA7aC4tQyTmkyV5qJfIqc8EeoeX9bKa2z/7BohdnptnNFG3UgChHtjekkrXkA9
YquVMd6uvPaqbeSjZq46Q4MFal3OunUeFuP9iM6xDCIDjqLSq8gLoRzECSJowz2YszCfhei/0eE3
qpMPHU97mFk8gAXj+LAa4NpGZH+WKQCcoO2crZnFzlqYdr2LJSUi5xeJJcyjwG0J6LM6xIAb5SbF
ghMTOQgaQ2o4hXGJdgpPxrmkWvaHMbpNe8p2xwKQaXXFdRoYxtVNTm5QwVmj0yf28fEFcP1ASb+J
HDN6qqT68XVapIIsey/0k7XRkcHn4XdV2Y+m8WoCPOTFsIJjWpfjvY7Q3Yx+QVplEhFENNXTKrLl
bvAiolfw8Nw2rIIYZZFeopBCNJBwTCt71Q48Aig80463/BqUfnrSBNbJeHDuQIRujbzAWBtg19zP
Lk/kl04j7cBWzTw6eQVgr7HhJptT/NCbrz1BKpOEYj0oFq7eeBAyh11URC9tPH+LggLQjFW9OtYQ
UfJbx3IK0WDjGCZFQ4NUy6OjV8cWXKG6XWaPu9TS3v00ZVe+UfdGyY6OW3BHm8mPMoatl4cVRlxh
EW6Dh3rrzgDQmskw13mcxufw3yM0AoLyPnLuUECSdilbCflnTI+G+7PkCryzlaLJlhUsHqUBXHJu
0+NAIJqyX8lEx2NX5l07lv6NXOIHKWVZ7ATh5qsfiOoBrFgbnc3cefUdtTbiboEgUfg0DTqFQfUg
xRqPZTp1lMuIf32XiKE6OO78nQg6f/LgYYxgGHCH6X3eeg/txMNhRbmx5hbdhxNvzqyiYhXXziUp
C87v2L/mTOX2dUfZBRCDHPTQJomS+27VuS0J2e2wxkdAGTqC7bTiCVpxomCvdchaiTPSHdeSKuZN
uzfdnCgJyM1sJ+DblDFPb17edmFPjGBIfImRfOYVwkB/0C+hrh+9qH+aWpP4DQOeTqPvk7xfdoIG
stCa4XHYxS9Vmby0jjxPuS82o4D61gMWlS58nClZkscra+tq9rMDxBWdPONLqjY4b3+NpWusBoB+
dh1flVP9rACEzATAmUwBuUDxrWeKhavL223U+ATNk8pGLd4W5bz2pfPdqbybsbLfYD+e5xJ9etwN
ZFY1rDtii96ujI7m6ModJzkRHqn9VHoz2JUFdT1hi52TiKejMve5rNmdktJN634OA+8xy+Sv2iMD
J5Irncjogvj5tutZzKaIRVp6kq1R1neFB0aEWbaV6gP3LuGSsiESunPWNhOzlSGOQ2Y9lip5ygdu
VDP3PlrW3nmPrld4AC7TBBlBi8hiDsnrc+meSsTlK2WzqHREdKjqbmt7VcFHnj8ry9m2o/ercqMX
s+av7W3ywRxRkmPgw0HOeb5NvqvBbfZ2qIh3bLK7KHPh68r0zS+bSyAwG0TN2RRtd2oGLiUGUGy9
0htcYY+6s/ipAxPYu/V3u0vdmzanC20ji6hThJhukHY7swzA71GbjZQ2Nru4FTrEaostHr5q2hOv
gbYkaODHuFohLpv2KtVruxQEQLTxXSOCx0gXUGlZTmQ232UWd5ByDCjQ+XywdVttLAdlSlnCYsP/
tPlyz5vGXDIWslsyHkp2Fqz7GX3djfIatXKGcYAiQdrmWRvsi1KMeJXNj1RS3zjoTudJH4J8uljW
xq/iY5fmqEBAzuSU3kOM9deuUfOQB7Sy+upU9lj9CbPga2DEbbHOX2cGxYg5ZOPGI5oHe/FCIciA
Izs1p7jdsP8pGUmlCuggP4cK/k360tXUqQF48+XPowHeBGEH4qrjl2qGqKHU1HwfqLwaF/y3jLBY
qB7MvJWH5kb5vMvZd3edyeLX4qdOFWNtupBXzaYBShopxWNCNvYzsySPURb7n9gZTE7j4KJp2I2o
pIdmtuOMM4BMxRg6muuWaSjM1KE3GNsM7dES+WNtOYi7ctXzCzDMjacVsj4mpbf9AEgyzS3kKN+k
bXHSkQ+RuL90bTxWWDXQEE/Mj6uWkOj0M7BtAlIfxzYHAwV5xsAWvaK/QGoAsoWgENJCWgXx55LQ
du2MuviRw2KOpP0E0jzN430CZ73Rs9iZAbbo8myxVS9T81MLDBaI/kn9qAp83ln/qGf30xs75g75
obc8ILF+8+4CkB/AnNGJM6XiSB0lJ8eMqMhJK6ZHbgwNwl07pA7RWqN2Ga4Ys54koQ455jPyu5GZ
tZO+qV2XMmzKT3NeiK1MatJXC7Q82cCUeJnUzPO9R1u+8pmKW87PiURENNtl3N7WXXkbY8DauBkt
UkgbZs0J7tDoEGUl6F4alp6vyp8KbzMXcPDl3B1HhpFxZdFaS1Y5Xs5h5n8vOpRZhUz2TkrbJRh5
dCW6ItYYBQhclySunJSOlPTZeEoBrdlk4Zb2a9L06tiRGUPq/T5eEm9clmBWDCl5NkVCiMfEMrA5
GKnDTybnUU/z/qMpr4BzxEIy0QdPm2SlSFCPaQdJWMzRdIwS/NlI5AJjIJs4mG8Tywg3mkpv6umZ
uX7wXZTNFq7CLfrI5GAAyeBHLGmNO/0kqPK2TQYUIK1wYjkwkhNBkY5/kIyqAjow2dZTzXuoY05P
NqhrarGfaUNUMwcOF/VA6kXVv37VDyXr2oK9XWViEwhSTD4F7Bh+vCk0yNYVB1nS+SSWNx9Fyw5O
e9PwQYYpq5zkAT0apYRdfbqGZX/3GigZso36Z8x95LB403xfYgm0G8qTegyAnHkVpqqiAqrugYZF
uLurk/ZWRvJeavB2DW1LiEqKdBo2oIak7BeDgQjYganY/sTu8UZbD1lL9mtnimCKTHTDXsePjCVn
G8ZvhNDMBI5Wt7FZbT3F3qbsEPKzF4aDB9pjGA++2zy3SUyxavGx9u7Gn8FYNXy9HlvoYSjv2sT5
mVfxoR2hM3bVQfjjSYUAQI1A3nvApUqMCEsH3+yCzqT6LBmN6Vct/PfI5oIJkFKZjYVwwSvlGmnv
HqozVOYamqVoEDWW2T53KkYroUu3AEXL71rSpCGbetYmTJqT4peLGIdFcfyzT4KHocq/VWO5ds3v
jeU+18v2XznNox0gjQInAyBKEOAcYVCAogCEtZguLqvlrs6XaT66jcx9GEiDqDsCmTNI/n4Zvjkq
gT6rN33GydlRkJUTpwj32sYZ6mts0ivOlXlriMQlyEIjQjTQ47D6PRkNFFJTdNfMye8rg9SKvtu5
0S7mc4RpVX4Ujkmb574aDAuHKdjJfiGG0RuujFLchEQOrVhMmfiuqefL8YgsOmrD1zFrD7oH+1Y+
WWSHGnb7M2qsq1bBt3Ii72Nma0sSwRwTMOYH6pBBJjZpXOjom9uqdboLn9Y69u2Y8FnzUprWPrcb
dIKj+FUtMHB7sH3idDKLuLAhwMbDFLAFaXPoW8GyydNhdnJJFPrPf6TUz//z3xn7AWMcICiLKYt3
48IgE4UFTcdCfJadJlLn59TKnk0FhwFO/ac946+p/QC0cCBeRNSDRMxDAivspTIFE9/b1Y9+jNBL
aJLcougQIN14pDMGTbZAwKysv8sZCLIfM/yTz65FarQrEsF479fZyehBqvQU9gRTu9nZDqqNV7bt
elZVjNKnIyHKLN5sWB1By7kWTJ2xbhh3+9X8EITcvnVNykTqoFT06GR8S4K165t+LxfXgY5izS5c
ErgXpQ+Zo1jA2+hgrAjRiOXQMn39b/yNthQcW2XbX+J5m4O9WmEVmph+jnxdbdnuUfmCK0/yuzAl
KM5DREHtaRR8UUzNtZcgwIRYZ5NLRl42UkyBEbwoAkDKxcyGXp5jgWjCarM9K+O6s+9H9Yu0Coad
LZlt+ZSUN+m+cAgQbvsQPFDy7mUoRyVvYPb7S1g0oNn8mYznLnpBz5ysu0iPZHLQwEjP3NIWJ5vQ
BRGuEZSvYxofE0SVnRfUEOhHYAyNz5X1heXUe6AQe7MgA2JoABzbqXVvl58ClSmupTkoAXN37ll3
c0ze1LRD/1WdnB26mecIbduFPGCENVFv7gRC6LkNmJTUM1Lk+i2q3b0sveicN+qEK+dHoqhWSsRo
2CHNTWngvspxmmGWP9qFQ8kjcVULMX7a0grv6oDsGrvEoRsm1TM762s3FMYWTQrGnzF8ZGBBm9UV
71FS/4rH6c3rIV+1XbI3+XWus6CeN41P2EiJprpvMJc3bdQ+YDxikSeczz52GcXKc1Lw63MAuaqc
IKV8/u4SbLb1A/09SvANjKPcJJL9nJ4J2ppFhTlL/6IX7xd6Sri1ElvwCyRJxBlY3mI2HZDC4hJM
v1d64KH0y/5g5CYAv5JbDQHDaRjEfdUHwaGJhmmDbSQmbplXWyfFsOsdIhOlILvty1zB6HzvsJlg
snUS84TEM4gQOoaspgxVcKH0wBs8aYzwExu5gZm0Yk+IXRt/GwIIdZrY9hB5CB+WMU0/kmE4dCn5
cL1FWmlqnUzrKH3g5RF7ib1tsqcO2jHbo9xlPqFussJ1NwYUcC0twk21/zkJ0p05hYAaMwB3ePGx
Zb1TCgx88BtTePJOBje6aMLbvhTMqPMzmZnZRkZwdSdKq3Njs7GwwUFRBaUPzGckzZuViuMUO88l
C7pyAGsbY7B6GAn9BRDKow6XaRc38S+ydZKj7HRGkmY4naqIz7X9hiKQWNQYbX8m018p01E5mfPO
BH0F6r/gwXWKclvW03volW+i8d11TgBilFs++ixUv7lENe43qCLTAM4+KDW+AcxMZS9fGwQjWssJ
sC+TPZwFFnOKiUwPso16VLqrzNevtsp/psAWhYVNMjCIwUzCOn6qA07HsRWvlkdBP1UOYjniSdax
F32i2RbbbI4eLBPIVUfZ2zXNoZ8Dgq2ntmWRzyJLqzraOUa9k5h60Kf0F/qPjQdJKR/VgeX3TdXa
+TqzOLxnB7g5xPVJ8raMRO4sdGTbRWpvu4/lUH8U4ZAyTqaY1UzcatYfY39W1KGkkOLqL1guD9L/
lvRZu61r00en3V06G9V1Tr7fsaXw1CM3bFxWG9ts8705vrIKZypdUFhOFsOg2H0f+JQtmy97kNae
FQgRfhobegLiXCUzXBkVLfr1Z5Szybbw2o6QyfExkjvst3Q686YECUYKcES+peAbkWkRM3rHNjM0
LveMA2i17eY9SnocRehjS4e/dIqi4TTN1rQkk3ZrxiFYTIfU3pAnyFAKLey89ENaink3Vi8oIVDv
2bsGA4U557dSle+eWSHDcEgZHOJtZ80Bfub6JplzfjQYSIbRMzjmhpuU0fammMksb3zeQaCu7PnI
cIuIkeELGVV1LPJlYJZ5n37Dc7ZoLVsudCaqSYvqtLrtC6zyuooZkysy3brohGsz3Topfw7DX+pN
EA0gtIP9SNFUqm29M2eiP9PWuJs6xAOqUNsqW2LUZXPP+8QiK89ZQg1oQqejHO+YFY0OUwgWoNtk
VB9msKRl+f3GNfUv1yqPko/Vo3TGWDNDQW4GljJO8NoyX2NGjjmBeVU14EJQHZs4000+Ox88dp4F
+TodZiSE1f2USLbVmSIOahjvmnB6LwtpHKsA9HDfIUSJpemAw+0B3kc+qE2HQTfrNhVOVyNNqxt/
qPSOcW96rgePu5ecjUGO93GBwcRR9aUjckwVZGkVUnHnN9Q3MrkMZFZt6mym4wgtQpwtWkArXzvL
Bj5UHtiCfODJZ1p6DDLOvYm2nFHvvJcV/9ws0gSFDfUv2XvnduytE0rk7VQr88mwO2wqCTsokyjX
SAbjY+3qhDxiM3joGqzharbVKZ+IFmxAAn4J1XQYDk9VkfcnBBAZp4Yuc3UzcILOks0zKSF3cQiY
ztFNv0Ne/CPGg7+zQ3TTU/rRIytfJ0xokXhEmHa79kFIdCQ16p62ZuAhTKT9Vi9AkPsPsyExVjhI
gMP8Q/dPrGoAF4LWaRncraIZlVc3BtbKp5hspvTNbsZjyhrEuDTO+EN4T+jQXpjq9Zsos14MZ5ma
uw1KMIf0scW2sGgkv3TbztSjtyQywwcWx2SxBlfHEg+xC4xGvAuTcJKjUSzuoYo4b67cBoOUG9sP
Q77IhdPm0ncMXehf1o0ySLlsJFIZfvdx8qsxqoOsWTtHIUqKaFTvHctNr8p+ZJY6zVSs4fAReObd
cLLc7CZxa/zLVf8wBsWl0hQ62tBvOh4fsXydcUt+c33jJcGOA1pJmS4ugP6cZHJnKOu5NurPTVlh
LBqq+aPgtlw3ZxCL9c7IKqZ/Y/M20io5yS/lz82KDZJ6MyyGY4RwDClKucZ47oIfOqrePKt9n1T9
bo7mybGitWOPPBtWAUANj3JfcF7DlpYCm9YXKyNDGjfPzH56zRfpFsY1gR+a+1DahbPvU/PcR1OM
hiZ5d4joDLvuE87FNonxUwiWXio9qWF+Fg4higGJYAb7o8Ipd75wsrW5qOupI2jppmjaSHnvyw/N
MMjLyqspSgDeAyhf5fHBmG/gRDgbyvr7qOWjw+ihnf15E3EXbiILD1DDOPA2YKhOu6PdbB/Z8ZKK
t8Q88tgzJxoJLRv7xzmFErd8+kbPxaL4pnGlxOu8iEl0CvGbg/aBhNFuRM24GMeb3uWkRRjULAdq
CVVTnytUiaRKTt9gRtxWsa4Ptou4z0X1T++LsnxI47vZ7JyzrIfHBGjs7djkp16gf9Cecexr8ZHV
fbSTQ8kuzS4o1IdRrCrJEkuiVcrUvLFHnlaf9AIuHvxJuf9UTXl2iFKGVVHb3Am7Izq5LlErz83+
y7xhxAs0s5BPTe67RwxczP5qAmqTfiZYPAOK147tk6Ps9SF2fM2AqS2ZYD9aIUPMLwHOaASfVmX0
exbTIbYspBd45bbjkCvuK4Ysy6oj7nmLPgvIwmqsQ54EoA5yeAraJKTgaunIP7SLkj8fyQSIJy/d
CGR+IJOVszUC/SaY10EsDmMOkzRejTMjFKdA/z2GLD58oR+nMupJ9SLMrDaDrdHHxjZgdkX2PP6w
CirD11EzlP58cPkuV52k0de0TWfqRUFlp8XuJAVLibhuvJ3XGThXjKHhWfB3leGtNVmG41S9J326
8+OMVFKQI62ikjDH2dg2jNXXvsWV3Tl6OFop+rahHtdODRzfqxLmMonigoyCeFvljti2g/2csrRb
+Z0uaEdBnpbGyM4Km5vwOntPoO82wGPI6dxcQ5sZnmYburVG5zwrpDN/b5R2/ooMWRBiyFtczzUX
CNSfrbKDYWPkMUW1Hdy4ZzwvTvZQPKVcz6vBUz/DHrCL9AiK8Z+yLI82mas/x8zBllrjYmRCeI0h
zzM22S3/Cg1Ok3R+KY3avamBc7eqp2vTIWHC3bGOmJsjeN/2jbnMKfVbV5fYfIrEwH1CG9e6REEy
/3CX3ZDj6J7f/z0aCrkCnXS1hrg4NWy4yQHOo33H4c0/Sa6BfiT/ACP4gnP92eMsPQffGxNbG6uV
9dvH4qDSDgd70bL1vnFIi7xGN1/S/xT7BtlDVpq/ZjkQpoMaIJizW4be1L9Zm+16L30pCVsGasSo
vwDT6yYLk4AskWw4Rql+qD3xczAKWMWI7phhwvhCegHQD7wWnig79wrG8e6vpHTeHUm4rh+n9Gcf
/gLayLFZGkWTn8MSQG5f/4O5+69wA+lBUEWJEDi87S+o2R/gBraZV2rGvrDtHPeW1FJ2vr567VIf
cxUKplXV8Br+/hHEkf8XuzabRBuE9eLXd333N0yGJ2dD+MsKRXWPWV1+9iamyam6cqoP6wzvAWiP
ldH0j3UocgbD4pymFC1jnondmGEyYChgACFeOcLnaMz0xpCazWd26s0WoRLxI7X4NCq32Xh5fAPB
CWeDU4d0kP2FapGY89S+0yl5gKHX71rPHh+LaN63M0ewWaEhVMmbSsq9DNgRUx03BF9+xzP1Q2Rs
Eycqu5XpiZwngY7abNuMgW5dgf7F6x7WFgai0Ro3sg2/hWl5Gf0gu6jqCtTMW1W+/QRPEDNVsINm
RXB9H0HHN8pHdk3BKkkuCXG5le+dOzhl6/oFfUyzDQM0TdPI0IMSJOKB+IjZ4eJGwXaN24qKtCWD
bDR+LnE4omRBWTAbccO7KrPPQQyjhnFKv8X8decNxu0itQKWmhwLMUrkJK53uQ1nL/jm1jesFDp8
NY3aNUV8yLRFB1PkPwyJKzvvTP9sOC9j2tBfM7wM/JFAavIyemcCIjS1rwhIm2tdX/7+mfkLY9mT
QOuYXgQWa1Lcib89MsFUAIEcqoJrAhn9mDs3qkhe/KEp2PBF7coXmMG012+EMz0wy0mOVMsC5kZ1
neJN7NqIOkjEimvUOhmhHBRx7Q8vsd97nW3nYXQI4krUOjII25jmcWuWUfEPHK3lJf7piIHSJEQg
AEkJ9kv+b2+h5/8pNVPurVzaFBMlY+VU56GkPMKg/SSNCnpHVPyb7/I/wvX/v0D7f+Ts/+95/v8/
4vp96A8EGvw3uP5b/f5av6ru9U/E/uXv+Q+x3xf/4oL0mCdagYnSxQU28X+J/d6/QJ0AwuDm5HkM
FpoVMtkFy2/Jf4G1wOED/QfOrLU8wM2/if2W+S/PZPzFjJ8NL2hc+T8h9ouFZfHHx0hK18c/yPHJ
C4BMtpzofzixPeBPAcu9hrW0u3fKmoMEum1IR0voe6enc4hTiegKwiTRVVX3ljVeBp9Zhen7bG2G
H9rLj/0sT6jkzmlW3E4Il9AYZc840lZ/+Gjv//2q/s8f4gV+53LwWgOoQuyiHdcXgA7//FoLZAwM
dwlbHBCBVRlDSjSINqsIR90Nldw7833rGYe//0P/Am2Ty3dn4ZVzQZYgzuSr+OMnlJQmyBeNkU0E
3dawcA8sNHuCkckQTBP31LTdVjQ/WyvflMlJdDcJMgkfLBW96ay3rekW+A8piP7hdf1+7X29rgV6
6S40Idf/7XX1NdSJqeN1MQ4iBUYhVeIo1gwoUIH3UJl1fzRwsg2+8w8U3a+H4s8PjWcKYOmuxZPI
v/9W3khkNXHuT2jDWIyUZQuNWrJW1Xcd64r1FLKKhHjAOjPE7Up2DAp8wgydeC/HRZg4RJ/+NCJx
JJ8tqZsHf6ru4mF4tMbpidHqj+Jzlt21d6FVBGQNK32fNSlASVs82yYtNHlB5B5sc9dc4+jb5qZ1
drEpmYTBm1mHLYysw+CqLTaY7CZdNANhWG7oTa5fmuEl95vjPXcr9BHz2TbJISQtriQolnUx25bu
kS41hADR1B27zUJ+YFk4kqGCftkfDtWIVctjcJObw2Vy6zuLwoMX981p26MrwqNskV777vSuGvqd
vqx2XQCS1AdUsiJPjEL15z88C+5fHgaXewyiDk8p2Rv4gf/8kMaCaiwNVLrr3ccpOS5hAOqx7s8S
PafeG0xCobWjxeYOYyPXrZorY73pG/H0RYB+5kRkBHLvhKrgas2bOXkmZ4HiU7zihZ1ekPF4BfMS
KoUVwh2lmbnCjWexQmLMHaDm6JBmUDWB0+7T2MY/r3GGNytVVYSBpVsBOSD7HsLVwpVrIutn/jHd
WajrXNJF1Vrop0TfpICx5Z2ZvSNKb+FjlMufWJPyzRxCsGQ/Ym7BbFl5R8c7hsGJ1K0pvwjgcOYu
ZRRPtg7qg2zvKrrczRgfouK+849jfMRpa5gPjF6QM3XFXc7GxlyASTiAg2YXVhx8+OB3Feo1bEP+
M1G3GFNFfTJLEyXwuU63UAmKRdnCvJWlEllfRHjqw8j7KdVhcs7xsDbCR8vbh/phhHqzBDXtK33H
Q6fLW2YUY4An7ns2fhujJ6VROK+dXhEMx1xEk5NOXUcwlgGKv2dG6umTNTwQ/5P0t1N9djH6EkWm
1s0HfQA68n94fP5C3uJHjBdaCK4ihyvKXG6JP9wCo4o6UbD/3JkseoIXb3gKKrLWWUWDBtU2hqt5
5se07HJuZJaSWs5kCcKEVM1jNBl3s0j2PaYFd+LcYd9UsZXr2quLptMgTM/oN2MldhYr7+VEREZt
DS+uJQh3+KwwmgnbPATdPYwBYJMFeaDgRQhVKqgrDSxzFZ2yzfM6pp9micqhjbdB+ukRD5XBJpoT
tniY5FmsTCjU+xTxLVY9BDLJliFTBp4/vE+njemwX4oI/GC3BWJ9bwKHyB/G7MnwSAbbjf5BpDe0
ggyRu3qNt4FJFDRX9G1IwMaVN6LHXzs0bMUkN4Ig2AH3pB3c28FtH977DaimQ5Y+zNXVZPYxvTjJ
XU0IumQW6skXW78jdV6jh8AbVEIgmE+FW61bc1tpeYiMZi8ZOYF0K0P1D1+v/XuTzrfrBT7GREkw
D4XDb3e89qM4kl6WMZGYWbbD3PZK4RGzbYNJyaWkGazSk4MSwSgz887k2NuMpJQJ9kIIyqeLiIoH
k8DZoAvevLCvQBcQLSZFd3Dt7iSb8B3R7kUKeJZ2jeUTgOmgl+wekqH3bdT4W98+YAig/4wnte9y
683wjU3WGNHt3z/KFEm/F8bUVDaFsaQ+WiYTXxXPH57lmKPZ0TrQOx+hFhcEjV2HtYYQqxaskDPM
zOk/MsFuTfdIzrwRCU4fdrBNXLp0tyRpJIYPVXD0l/LDbxOA9JXzZkTWjdkMlyD03sYhrddexhLQ
QG+NtpoRopEcI+XdG86AzQORWZobxyB2EbDZMw5pAmZVGIBF9HeT+JErx9tLtyBUIb8luwtEg8B3
k8aM/dPsQILBVlbNxb1NU0otFKNA5JRx6IMCVbN6htqjcRNX276cEWnZKK8D51KO/KKStkl3Vr9A
DgrObDNkjauy7MIKle8jq28B3OON7Z9xXMFaoycvk2WCb4+7vOIvaXOazrxiXFmUgz421VX7NYGl
vXHyXB5NAxE+i/vAuK2dQ0LcwlsBT2BjNKW/yVKGcYGVRE9mPjwIxOsnHwn9ug6M9NwW1rTytSWf
Jz3ymjojP3viLXMneS/gWD7KGBf7VEcXH46lcLS4D1Mp7tnxXpnrJIcqiMoLUqt+62UsTDqnbDeg
qbHqGzXX9deG1ZB8rHI4tia5lBxCBLE6/kNsZN390E3fOmg3+YzCbZK1vcJC0W7BLQO8s807ZWNJ
zvh1PHh182JnDQND4HkM3MpdWRXtozdX7ZrmMNhXOCfyJE7uiMe7KqQAb+HUyAvf0Ep5qjs5CQ4B
uz6GQMXXUcyM6us/jXhYWOkPEVQQYvmY4n5C2+1QSobmG9qk6ZiG+BXrWeqdSCzngjG84jlS7OC7
eJ2UukYLjOPSQxF9QYECCacOdyioF1dE9Dr5Eyb3DJtFiq4QrpJr7Fp4RWsfq1UWZNeahJGTUw8I
oPMaMVIdfIRV7x2Duih2HP5NGeP/DM0FC3RCkNIw4GzCkwXPYkr3dUIOscRPspJjdEKO2PB1pdy+
8m1Oidaes/hgt9HVMUm6jywKvXzKH2Wf9BuPSTkhynWwR4mDI0Cqo8wl4ELs1dssKB7YCCMjh7fF
YuuNPCGkWQORgjGMvw33YbCHC/JflJ3HjuRMmmVfpTB7FoyaBKZ74VpHeHjoDRGSpFHTqJ9+DhON
6aq/xUwvKpD5V2aIdLrZJ+49d9rMpWQXwetIKTzQ6gKjCa4WwlKd+c8ittoXFfh7DLUp6//uGfRC
RQARW9/adnBH4GD19FOfcn8GsLVY5TbLaKzqVWCDdGc6QopZv44mHI1tgcxMkz+u16KPCmS1yntz
I3GyM+lHOkqWKivjXQx4bYU64HcUnb6VHUvgbC4r0mFaq8LU1ykP2yEu7PqQDsa9kYLUGPU2I2fX
zPDBmrw3PIvDBt/pHXMhVgxlwW1m2FTyIvuseZ0AJUzDIU06mB1Mj29Fse3pFC+4phi41xFvSSuz
0QqP34MlE0yu0NU4Fg4w8hBtTPo6achUE6N7DQrtOTN6vCUQL1Y2MsFOcnmiqUSrFnQP7P1dkM0r
ZHpUQsVmNGOMW9PEngBlQNhyZWQ9OkzTQOQSKOKnR9ZoAKmoyetk2GLtWNdtIvGfdhWTt+rFs7Xg
wMDwyHmtr6Fx86bCqZuHKdem+Sih+5VB9dIlgso4PMviB3CxDZM7eKszJUj9sY4AF9qQNY42teHS
qUE0FL1NMT1EW96l48ZO2Kn3zUMSJw6mULLhnAbYT4O5cOvykd0LeuJ04JDsFdYeINd3uSzZfWob
e2oIpsNJsTGCdCXZg8JlR72XkjLFTos9UpIeIil4mXTUX2UZLix6ipWsGAqk8EjLCpGCY/BV2MYu
K4StW0shkoJKh32ragTFNqhlWx0nXGMrAxbBSqAjWYw+wvGoBtUSO+rbk1ywYfPod0gZdLexOcep
RqUDLsRFvuBrb4SQYDWHvUXaqKJKZrAel3sZ//kMbJjaGhpTDwCEe/wpj54GbPVQaQYPsV//wrFN
kF1ERkNs6iaMAYLkumbcYc1mRltXMEujfYzbAAR6+0RJgnx0AKmgWTEzyKYsmLwDDkRrSyxZxdDc
KsZdn7tHkxy90AAfME3M0tsRpq0nVxqcKRbqiF4yv9oreGmL2iDy3rGM29D2r+k42jui/iBiq2AP
TW8teC9w+sPpM0t28XAQl1kDlbtDzKx1Ec/mt416bKVc8A8Qb9b0QuR3WvXbOPnDpqmsizs8aFH0
NYl8G9iUjhG6ESxItJA9Ut0V/2RI8R0c3B3CnhRzwjqPM4GZlDlfVjD7VSxQMyMg3LbbiBpqTeuK
eF2GKti4XBp+H0CwhroCzzyHM4H6HpSy65ziOkBk4FUXuyWwTYvVMuX9uoRSZeNbfMp6v9l3mQUn
xiu3EJJZBWpNsI+6zjnjZg2UMM/Yw+ElS92eFzftog9n8wn3L40nBmnnpGfFtCGK211EmidwDgfv
dceIIRC9j+hfp0b7QdGg3aRG84DoMUCWpB0S+sU7hLPuneP4znEkrxqdJGLNCgRZ6umHoJ70QyYn
fZnlRQ/eWo+Ojfftj1ZyQoUSHJtvRO0N4fBFi4ydX1FnyynS7pUdAwoRjcupjx7OF+fAKeXBLkF2
d6JkueOMM+DzASJCfcwL8Yh/TeyBnruXPx8SylUycLGY6TqQsjEtBmYsbCxqo8nOzfzhz6/+fKjk
+DjMez9zeq4sVM3478ZfZ+x0gSVfOOumTo1jX7PQ9CuPGLMErEYjWLxQB+0E9J99MMr4lNdvPQGV
FyOGN2YhZQOF4CKdLQ2xIaCH44zl5yHCbjhvM4PDRJDI2qiyZO9Dn0LiUJzLGvqeHaVwEHIXPoLk
yj3jEskhqUNpScLiFGW1gbsa4K7TV0CTnPJYiI6O1C+8ZRjK+o4f9C6QfrfrwsaHiuQTrWbZ084d
NUzOmbym1pzRU7j+LW9CjUCr6Ci1cTGIIvlofSdYlpAlFyypa3KpdVQevD1jlKqPeaKmRe9X3ZsX
llfdRCs/5MZ9EebeEcrq0QtnfaGogBaHHXHLOG6w9fb6GeJkc+E0muWEGiBVIa8FNc9jybPLT5D3
B7N1P1P+Dc5l5bOs1Tiq/X7ax4EMD1k+DszE7O8Bud5uFurduVnrYZiECGIo+FsicatjYhJZPYYJ
1VI6w+RS/6QCmkwN/soSvKBc2fD8LtOonejoYGGVENmiNKdSrqdLNlr1AVnUALsu2bq1Xl8T2z95
lUv51WufGYkOu5bc0XNWKvecuCLfSWm+A8+0J3ZEtJY8JGVJZIeyHmpN2g9YKBR0Ea5I1UI/sK36
EfQqz3iAms3G3Z2NZXdrK/NR5Vhy0OKs3YaJSUvO5kZyFcRRjkEm9i+5WT+AnQj3OSMxyn5k3lIp
IMpW/Gy6Pdxl6cM+w1u3GOeI+5audxCcLUGI+b4Sz3NoxM6K3pOkCvdTHe+08U7zGDOCdtvC4BmX
1GBbmyWFkbpPoT/6K+ggH2QVnFIxvkwDsntCADTR3xNH4+9EMF76Qg/XZnDsrdhbTZ65Yb2yrw0T
IAwiBA0ai94jICVusFxQfvbsfpwFb/alE0ZnONeKOeLcJbGdnVixb8D84f90sp/Ei4t1Pod4XGHD
RT4jlJpwKSpRz8WI1ANYU5vRLU5jVb0ZYLsXVQ/DrUAeSpP6MnXQzVOjImm9wE4QvHk+4LcS40k+
O1ynjMjSYkTPEDervjPR/RFiv1ZdyXlpNb9Dt7GV7i2sDite432a9fjmGq/AD0hGJbqPGiq++oKO
E13HTwcg0JoJs1pCNBtGqX5M6xUEtJ0y+SOmDoOwUbtpjBB4et2hSbvXEja3osNcGkn/XOrw5yAp
3wPtWtTlSFCM0X7OW/+OS1E0b5R8Bx4UD4tIdwCEiR/oJc2TA2f1rNU1vvK2eQ6N8ZSDcIhy83N2
ysRsy8ZZYT06FbgGn5nXIE52jEWHe4imYpOxeVwbw7ygDMWtlf217avbpBeUDUnwEyt0a2XPFQwM
Yp103enPl3ZHqIhuhhaATR3rTYTb+fwdYfLkTZi/USmf9M5CYGOUv9MPyvR0KaRPE1sRLE6VP6EI
cjKk14LBMk8wW9urM2+bs/QpnIZXOVrE5cCKwnfORJOz0fNWsU09JbWfFq3PMss+qH8vlu499Xl2
kYTe+UHwRGDozivHJar7VdIPxc5EtWPqwWvspV/NBMItmLy1aWs/QROQ/Tnrp+T0hXZrxY7ls+6t
22CXaEDxaWZl/WzaybW0ddzodnTr0wJxVdd/WiI/tSUyMzzdwN3ooGX8DX/sitzyPkWPYsJlQvIy
dTQNX5ae6ogkpnTnROoljlW06BGes+vVfmxMMb7pFMsqtNc03TsCDj5FEjz0rmL0aX9Kk6/CAnqp
Zd3eqfhGbkOSXMFtkFoZeAtHy6+FjzzFheGzEJJunInFbqqmz3QkwKjVb75fnC1mwj4lS5o1/Qal
+ZG4IXwd2d7z1N00PRASzISLrwed9s7zKNUM4kmSUad7cr6KTLvaxXPVE8bbdNhSRx8ZDmnsbt2f
0FXzBDb+k+3Ed5pj3dth9GijhaViA7cwuWC/SNhBrHPBX4E3DAG54m1YQsCHLBqxLB/itSiMW87t
HWWRtcpl91hH8VWPwUmZTsPC0SUPHqNaaaTPpVNuDIey2ZhpDvQUC8wrx7KxViYicMZplDeR5TxX
qfNleQ2cPLyUqza5AydLEk9anYShsVYV/QdWpBUJUyuyl1b9BNeJcOO8W8eA3oY4e2Wqju1LfeqK
0tLzODZGhcdAVOMmcVgUcJ9uqW1b8HEjryMwD1GQ8ZwUkbcszf7gZ+z5R5MEj2TWrMSPXGtA1wLk
qZbx0Ovs5X3hnrosegmH7ply/rdhobwKup6fvwnXfd/PsOMnci7MRazkJuF/UsNBm47JPSkHdPlW
vhGRc3FSrAOZSk6IPBTWX/nhwvfXY0OtQpxOC+G3zhL3MwTMZBtImCyYx9dtRLkpoyxbGFF2QluO
WwvakSIhEi7FKhwasP2BWLpoRHnWkJ+GrXHpp7piQxLhPEOszpG4HkaDOQ2SKrKDwaIUkB8UxmdC
hzK0aNu0mD7//KMHZrWXqkQgh0SvTcKzQiPNMmVP55ximihwRYeOv5GVOtJDWaAUhmSF8foijEks
Z1Gjp4+z2SOVW8PwAFC4LEts4iPs2D7kIkw4ZXGU5lV9N454+dz8Z1TWR8bRlHsaSgpt45BinGju
q9OP767ffpNbsjV98Z5b8bvdXXjqD9kkbhZ8RbTG73EubhJqaJLHd5aLA6rzPuxcwxafoNRluaN3
WGiTCqhaDQB6cii5zTS9JAhC0VB8tWbKuRXRfkgFNSh4wUVbK+zzFg80o1qa1RxHQ/TdAEvB/Ee1
5pfPbRD/wK7KFy01o0rUCSsZ48Mg+vXy4pW3KWbk6qOb+BmjPn81ItBVkcTHYr3D5fsF1Hpv90g1
3C6OWHJMzcbVzB3BCz8ZODgjOmiT/44K2Vps8rhmUMRbwiyh8YT+8AnH4WKD318QaJSjTVdgTpE7
Iq8xzmbFzGxewIQZwJ5AwBuLoHfU2Uu1LZgWGE20rlocJIz8n0Kw79JNn6ReHWKohEEXr5I4POFc
u7kD0CI1OtGS+f0LrsXTHD2VqmlFJCKbN9faOSL31pNwPpyO6wxZKX1T4C0rd10m+buCDYHgyOLI
i83Pfg4tMdM54SBUG9ut3uPaX9WDUd5ZlTgOxAERLQdrK6082pBgXQdsEoe1F1jPdcwPnjCANRqs
ZJJCuie8EjMCx0LMpsaT5v3Ykz2Y0SBa8WPTB6chj8J1UjqMGv3apPUiJcCX+wzoeUFuURWhsEs9
Kq+66qDsRfN8b9h0wIA4ALxd4H1aY0bIognbgtiTvdNOv72X36VO/1ZqUNmdOAZTWaETd6lrGCNS
mPQkhIYWnbaabpbhnpsUrxbGK1KUXftexuOnX+a72ij2kYL0DOyOiaBmp8uyU2fB40C00sMwDt8O
nS03T/gA06rdEoi0qqxnjBbGHXJjfaVj4xBu/QIGZoSGNT4ZAOaRmMEiCYKd06Ua8kb9MeTKX2pp
/6Faw1n7DdrR0SDiwK6Pg0ayfRfgo7DcaFPFw08uowdL4GjmPOkgPS4aWTFLyTVjMRGgpdocnXZ1
qaqDQkeLwss/9hpWdVGgSwoZbSLhIfq9B1BEq2urHquUa76HPAFoevhdolk+e4XwUMZld2+rBr5U
euBNEC67bgwXTtU/F616gVeIkQ/c5soY8q3WI6t2sNYsJiqQdaHVu6Tu77pS3IMCLEDy1QhlX8qZ
Te2I6KWwvbNH/82Ooru5U/Eyv2BBx7BQ5dXCj7V1aG/koH+5rlzXzCqyMH+Iic/kdXIZJaJztUAB
hBUuNR3FuZ3LD78vf1F5d1sp2CMHXXPITCp4f+Kh5Wl8C8Iviyg/rJb2qgKVtzGabTMoYsJDHNUs
bFl5bJhhQduOw4fcrUNOSFcd0LeuEzDUi6ZEw+hO2nEG27YtDCc4Kzixhmo/uMlvFwzxoqpN3EEZ
trDse+qsl8TfZgX+adwYrMYItNSS6BEy7KeodrHMbhgaF7WTfLtBdbBDCRnMAk1voAqLY7xwsdNu
UNQWiz5lQ2VZP5oiNsTLKuTlanzC6yoR2nvgOqDGOl58BaL1nTQdKLfSv1UBxY1fjk8RSuYEJA/1
SN1XjP/d2Sfo89gLtt/skAEeUwHEpA2EvzlKVNjJH7YdnmQA4UPm3+Cp7g0XZlmXYHduVUPf3N7V
BDHCSC1OlqseMWLBbs8x4svHtjQ/ow4QO/+cIWgw5mCjc0pb84lsTzZtEBh7r6aU0+4hYkLExhKg
qbdRuSsTpcsmsrm1WtAzjCxjhnbGPu07Rtqa+allzZm4NAR//gcUhHJFTgHzFWoSHzSpo/9KmrF9
Zp4ct4fbQVs24HgJ5UpfJuOUruuphBZsvIH9MM/NNG76NN6nVgNRLgivokauZxdcDH032JgJmgfP
I9NGF0fHdL47/LsoXt7tocM+qpWPkc+yOQWpvI41neZ5sCi/hfMZDvWpi8Ce1bKHf8bgXcS4sIX2
JH295jy09WVoKCBeDNExRWLfZx5ZMTxFk+FNWzXW90k73rKpZJZEZAqU5uzL8+ot0ci/KGpzlptd
vfJjZ68acfZZniwC0+/wI/HWH5nka0bsM1rk8iNocxmEChcCLpNm3TpYe6bK+u6s8FoREmLX+SrQ
8nBVUBUuiC/gLR9CKRtxZZqWcRiFe5yQIK4tSJtxN2HFT2pnMSkgOWRBZmjw8MfYcMNyU/SsSLtb
nwRvDgUisFNcDar+xsYB3MBqkBFuUfK8T3HW8OAH0YrR6bn2AtibPF6+yTy5z710ZdZztiQ9+obJ
FEvRKTPXgDQO6LEI+oFbfi9H4fMoZcXZM1W1NGR4tT3kyHZG69JDtYn5pELhXwfOdgk948mpda6E
jh2gwXkJk/PdDnC1yeA113AytAURDxxd3LDAnz3btOatz0nlfOtthDR06sx9GQZnLOuEQhZOsMot
SE6gboh4mBWaFf4uJvCbCOUpdvXoYAXph1OXb+HUNxwx3QUuyoUj9gn47ZV0vXfaA4++5smMy3sB
73rl2zFNhYD0xoDinnizlxrjZZvDcR/D6bUSA+8lTf9umxl75fFCEw0QH3tvO9nlgTJrXVXSPyaq
vBH7GG5Y4yy8pGoPMigPTqvSvWtEajsK41bCxF1mRX6Pxfk+nEYiT5LhKs3sJFJ8aHAfWQtzATmK
C50gpHGtLKKnwdduRO/GZ2nLGhiK/NJFvWFa4Z3zkGvAYLUVG8NKROKqQHvjgC54lXPYiqFgSk7N
X0HcIMUxP+XuWxZH8YZ9+HFMEFM0Pg7FALhsB2/LTz7zkWUXLprNgLai8aHXsSZauZI6IY94E+qS
jm0agY30tU2yYPrZ5GBdm8AUK9qnbM0ablswbK1K6okCZJ7oTYoN99XfxoLI2Aw3AfiHXxt43L7u
dXpYI/5OYvnktOGIVRpOYO2EV9AYcqUm8C9dh2CCQS0PpaO5RyKEHS4Z3mNiwpUZYwZhbvFt2f6v
Z65zmzXIOLGywK7YA0OB3eZ5u1HXz9RQ6Z7bMVkPs0LVq7lup/RCqitqF/0+q+5Gl9T1IhLZgx1b
s4l6hQCEt02nP/SG9loGQGBbI7pi3l+NjkEgHWCDUI7XdhBnJANqk4SVeV+XdX0YCg29MyA+o4aA
mPZHfQJxZET4y9Grk6zM/Bxmi3eKTUZGU9mAnDOQeHS0KSvE/SErnpJ3ZXxz9YZh6zADCxedRbOY
9T0RnAT/7EPtQ9Z4Kl0NbEpPzEbBU0exqN6LLtAI7Rwebb/BY2cX5tlIvJOLD537AQtRZnUxRwp1
aKb7q8IaPgQEEAgZ3V3XBitUmONhLO7SAbxk5VLQ6taHquRvmHInSFwfAEONz0kCOUavlpXyvh1Y
AMYWWJ7OjuGiAGHWydZB7I2oARPriETC61hp4lTWd0HOODKu7xUvIKGf5lXInEadmqoX3ScZShfP
d8JVKLKCipRk1VBMpKkMfLExONZhRbH6aY5FvotFNy210ViOMYMJuzJWo62pZf3jywG5u4zXseue
iyB+VJq31k3UCrlFnoV6LZDAy/p7ct1HmD0OgsTmKZHDrRgKUgECEhomx71po/fpSePVNAndixBy
IJkgRttADqpLt9lq2njQXbR+Bjo+dkCPk8PkNxiAC2jTU4SLsRwffMEIcvLi9ZCrPabaraHFj5GQ
s9P317WahyaMFWxcyeZyDB5Y+uLtKhDXjJBquwJkv3uFObW2SKJh8qTm4IbmzmWgburjPkmJ8I5z
Ta0HW8Km8WracD1pDvqE6LCf0kODkxKmbU0enmLE3BlNdyyRRf/bL+FAT7yNCmAzDnRQgRdXqaR5
K8UZEsE3BKH4DhCW2uay/i1J7eFl9rdGCNNHB6AfueBJfH7SKSpOMnffyU1T+16V+j2pufECDSCz
4yK+NxBL+JU5XPypcfZBG/Zg6hscPFX2S1c7XNqEYJgE1zt6FX2V5AwLAiBUp5E71Ksj7bHhkqOR
Do9eHjx3qaGv+jZMliCJwkOTsdO3Eu2OBLn+JH3/wwv7fBdGqBV8JU6gJFMezuTZMqXx8BRnBM75
sZ/Dt0yrrWyaH9VX2Verp08TFLEjqGMQHnFoHYIwYgPsVHDF+2xc+NMAj0zzPHRwif+okKyMeV6/
xowh0gm2sZ3a2YOn+8vJyJuV09rTGqsG3Gxr14no0PgkwlgFaeyWbud76LWgli2yFAsKjt7mzIt/
IRV2Sy998LHQ2yPIPnEMxogMFlfsdDPd6xEulgZVBTglkHmxE68tYpKWDlC8XZvZ4PIMogZ8TgWv
1IHle5VOtBMdSVhtqqy0nibVALAaHvuhAs3Ltbx3Uxb+qqzvRy00F0Nvftsw/EFYRAlGah/OssTX
bZL7uOsqDIAVE5bnLhuw8WfNYyFLezeEmvuIIPQGn7Da5pXpkU6B6gFF2xMrQSrrwnj1bCkuHNBn
Dzvn0rOPzPNnfnlBJ59Xn3k6UoCx9FnbljvLG6t3Fq0P48TLgd2Oo8V9KVrHOuotq0GVl/yrOdOl
BKkBQ5Jh1sximof9QDiSVdlZ/ZGHi1kvy8WlSI5kJ+oLp286lKvdsxdnxj6pbdZ+DkwrlD5DtyMQ
Ln9kcEZq0pTDVCKxR2bwQkyC1baulxinLITtgCxy1Dvt3SqZWpNZIO+0GYivU8XMm21c4AAD0jNr
+eGZ/INzN5nkiDaGsw2nsntpNJ8SX7XgAljwAlYz/QelNVc907o3AAzmWtf8cAtCHROfMJ5IV3ko
PLpwgL9IT/UGRVY/og8Z+kultVS1CophRMRHxA32KMGrI7WzH9LSy9eVq1cw/8BCR2wTVmaIVMji
VT96cXVVJnj3YDRaeslYnFKJLNSU1dI0h/rOIl4EQ7756zqd9YylsU5IgncrQmvGyMkXLoaZZ6Jd
loXdtu8uNSpjVOexoq580mIXJJ5T6Xdahe9P09qbMP36Dpw54+GpvCOxg3qryC6oP+Z2b8TB59gS
NGsOixf78G5yOSEYdgDWbufEK7sJAfE9R4OdfSUtmZ6T+T0ORvIex9OdIkx5MQ3pRBo1MtJBU5Dq
eYYJnHEhL2TFA4CvXzx18aELy1OTxvZ+KmbkI3b9XQtAgTfmKhGxenWi4bWvWhMHGQdSFKRMw+qB
JzjPxVEDwouc1l5ndqdWuuJnGwveqx1XF2j0CDIPWrWeycayqvN4X4IV6zTTvnMAXkINJsMtK0YO
lpkHSQ2MI7D8KvU6OPz2DbCHuJl2WcaHGEQhXqIvzUJ1JFrKy85FQOe19V1iCXMGnUrADVOw7vEH
rTKkeBeeKPRg/FB+Z3b3rZCYdwkvLLQL0gHi5TUAC3Uj3Ese7uM4QKpue8EWAhry7Qr1VM62cKNZ
mkAClH8TkPDZZF33WDrA+diPL5Le0ReiE/omjXScUwjiXJtJNOx3+STsMl9rGVMIKDXA2Ms6uI1F
nx3JT6lZH/qkT5jCT/c+PH5IgSo/pY25FDWVoaYzLjHsYNOopkUDyMASULf+1gfoB1BqbXm5/OWo
j2/QWRjBtOG3Kdor67U7DcvgGVl6w6rTfzHSaWcX08k0bblkElZeGJkBF5oB0kzq6EJNxozpRKNB
/FUfywfM7PJhDAoEsTrd1p//lqV5sMuD9EfDfXiw/Lg8oHd40d2i2Tpe9UgqpvY06W5y6evk23vA
qpY/dm6obvRLIMyzZdJ6al91P6DCqhsOklXQWxfNwRBhjeHJdgLA0sb4k6vY3qLTKJeam/vXqp/8
6+SIChEUo/ImyckxmwJgv4nmXz3QiAs/D9pDBZHgmkJUGFxruKQ8YipvOoYaCMKWDuKVAE9WIBID
za8evDQK3mwUBOH5z2/Di546L2HtNPdj7Jfkl5YvihwunInmqyPJVYma3sGzYVqvfgoQIszPSobd
1bYyRG+yLbDx5muzMHd1IOMVa8Nw7We196I69tZ1EEBLrD1nVWQgbrHBptfUOPktEqNoJBt0qpJz
1REHlGqaAcc3qrfGOEz3wnssGBEthip19zREX6Y3lvteL62T0A1nMx6jnP+QEfCRc1gxvSk/NAhS
C+MQjjEthshOLd5eWBn5rx+ip9Gldcgdpp5tG1KxW7gZXfCWSp8O0FFAstf2pvVRbvm8WKZ57av+
Ibd5wAjLIjsmyp4LNS/dpLhaiattJ2wgjG0bdCvzpIVxdtWCAhSEvywMOYG6MaiwK53lIeHuy9El
iV5UzwW+9EBedcl3MqmYWKzypR8YtHgDyFA4eOjj23Bnx6RKgMWXIby6uEdQQ+LwfZxY59INUHYh
Hervgmy6wwjyGKVmughE+FUFT2mmqCWGG17Dj0rQyZV6kS+cBzGGH2Fgs4LFLFCN1QuS3V2v2STr
yZfEgh+Nlum5b/Des11emon36nr+o0asO9RP+dXMpH5NGzbWCDTAlckuNSEpuO5TB8EJjGV/Tc2f
Ud6NfC+lemdwpcNBbMol+TBoWIrgo9eS8yjBekpz9nR26psL7TuwcnRsMG9gvGAuIIZlYH7F/MGY
c8lvxCs9TJq3kxigYEemGfFaXJjCI+uhAnRbRyyEaginTMjpI3bVwBnFTAIGTPcrC+3RtlKkYm6w
MBOoJ0Vl/rad+KyqoVoInqZGry8aA/EGhrwXUCpLOdN3KVaXFRgvtsIN03Z5Y763UBa0ysY4T9Qu
sOdQIkMR+iPT/h/ZCHfrh/X//ifH3x+X3VdRjkwPouZftz/F5SP7Uf/tH/rPzIj/9EnVv/75++FP
sfpoPv7pN+u8iRta1p96fPhRbdr8o83v//f//NvPn8/yOJY///K/vki5aebPBu0//0dLoDE7+P5r
G+FjTYbE98f33z7y7789Fp8fYfEf/va/GQod8Xdsq67pmo7tGpC3nP9rKHT0v/um0E0hhOX9sQ3+
u6FQ/7tJlKHl24aB1++Pw+PfDYWzMdEj8F0gxfQd/X9iKPyrR883XL4v3zfhcWFhdP7iStPRFmFI
1fyl48FOqdnlIFJeIB54TrPsXRQ4MDpgiOCv/l/uwP8QLD5/aQdIquF42OFc8RcPFPwZNWiWSbiK
2tE/3eiFceYO9s4aqpvW0fkycAA/PD6nFqSckIkMIMiU6SZi/k1YMtvNag6z9v4fXsr/xLbo6n8x
YDjCNHXXw7RoebjJDPGXf5QaCVha+YQQwVu0kJmO1xAOK4v+Md35mcCiVTMqt1F9liwla3afnMgf
U1jedO4KhAYGc9MY6RhHMvHnqkKN2f32iR/CPABVJt1x2QDRWOwqm3qHyAGGcpbaREZWr+ryXJh7
meEH05tjY6WbiCRwZoDBTAhM72I05Qu7BZXK6ceiKZ2ce9cLz4QXMIOL2aib8aX1Q1Kl7AE6DTKD
dapNe7IfSaX2z65fX0y8L0BvDkElP3W/uDF24g96lyRSr8Mgnl3fuAZJWS6QQG3btT+DLoRIPju3
AGZuWU8ImkBvlMapmhA4VFXE4jicqCmsFRKKr8kgt7TPm3NVOleLlK4k82Bc9tjzXTA4JgKySJvD
4QW7KPQOVu6REM9OolDmqR+ADiA0QN5Pi2zawYH5PzslPX03lU4lSkD1jMLDH3uNpHXtkOFlARyS
sObTBxGLHr0lhOvohqwzMoismNsYYJLsB1umZP3bRRd6sGMjmZlakmROh5B3yRo7NBkP5SGbpMxG
SYYszGANUpAjvzA+q7T6zpjFBXUFk2zCZYUPh5logGpYq2kEopD1IPNoY5fBRm8jHWmkwF/q89eT
Kl67Ngt/iZVlUTr+oxughuCVTwkwZPboRBgh40PT8mhFiQt9FkxIbTJ5Kesl+1qNG0bDuFonl/B5
6HnMspBgImWUjB+gFqzhnwXc5QzFxLxckN6iJwucUTSsXXTlKy+BsERGGtkCmnVtSCXKk+YDOtev
Hxc3QMNEHYVxRxg777Bunvcpx9zT1xxa1dU7rQvPRqeMk9cH5wyO1jbhzGPpSCnICROv4B002E1M
XnfQiaPd3OymQKrqYnLBg4gZUznH0jJ2vTM+q1rhK/CiX5tXv63TO/ZX0SIoWPkFKWiIUpseU92i
QamsVWIRHYN1zN32DvddPgfXF2V4dWaJJ1A1vnaZyeMYq4s0gAQ6RJLxiqZLoHjjoc7Q7w41KT3p
ze6NbQjfb5nGBOFYbvqeBj96M3yBQzyN/fhQhvzMqZMiIAA7RbdfrmCA3/wcAZPtlT6N6Fvp5NO6
VoDChBOqyzh/gEt6cUwj25kEf3msIy2oRN4o/Xnbc64n7S63nQ3sI1RTF+nzXFK4wJrWoMlCu17A
dsO9GWXv8wMdViXhz8x7QeVWqX1VBYdvGpo/se6YkMcQXk7WPqSip+lg0ixZpQEj1RYNkwyV1a9N
7DLxSt1NaYbHDrRpU7J3+9PBZIoBROS4rxh6+KQV9oiQlShjNwC3QVve1wmKP0S230aHyCkzroWE
ZOX4vHWThpD46C1zkBOYic6jghB4UZD5GloNPyQZzrg8nkWWr+xeeyUXGYGIyffumcyNZHNkunim
tQRKG/Mdu0Vx60WyZWW/t7kkUCNFSLG9diUYEbPWuw877Zr42b39f9g7k+XGkWzb/sqzO0caGocD
GLwJe1IU1VEKSRNYSAqh7+HofueO7uB9Rf3YW2Bm3oqMzMqwmlcNwqxSHUkA7n7O2XttUF7k5WTL
gOxjl0SiXGvPtW2dDMe4A0gFz8v6rKz83ApGJlXHg171GiBotO4almfiT89WopFVWFmIrMiVL+VZ
s+2N2fMt7nxvhohYK2CgZmPd+V382vSsnZjibmWOGJOxq9H66y7qWhxX2VrmrBxZGtza+NY62Dgr
C5E5TVe8jCZyEjE8jaU8mS25yPHIwsBekUbxR6SX1sJDtEfwCEYc9rvBecl11MaIahdFG7zFTNng
Xz21EI5WWug+tg0u5CykEdMo+34qA9JrvrkJG6JseZ+R/m5YziE36mey4zmqS4xZUwQyiSWtaK2b
LBqP7C3riAFob1WHjlGq7t8URvQF4t2wiHq2+MCSJ5xIp8G8I3KwpLEptsqmn+uQ64jw7kCG0g0B
98T5TPYtg5SN4zkacjPnTGr1guWWv6OT78i9UCbhqwMDdUzx2szeRY1rAlY6r9zHpH30HSK1ExXC
t2EnpB2BRs6MFo57HB08XPXU0Ukrjdc0ZCZEp23puDSwRRUDNznYRo7EiL8si5x824qiEe+fFhOv
Gw1Ws4tJGHDoSnP2jl8Nmy6oKhp6rhKlg/lkU2EhUeD1Yj2YfSA1gXtz8Ue1bp0GIiQo0g9sVxhV
eVp1P7sdbNmvbfPMroKBI8Du63bRI9afatW1Bc4yQ1t3FRqj2k/fIjIFXYXCI/LZnqYqe73s9gge
F1B9V7kWfnYhH1c3+GfTzBaTSd43ngBXeI9up67pDTF/Ls5JybM1MS5Yionr3KKdgRvkrpJymdTx
R8yHR+cc9aGmbQSyrmVsRm+Vyl/xgdz1sXtiCMa800LDFAXtVZW09ESvx3am2Z2CIb6RxDnnRXGL
OHAWxQ2ffkbzBpwYqVaDRpsg/Ei84rYr5qzl6mucgqtF1U/vrEPyiQT289JaCuNTU7VoeuYf7OcM
D6O4RfLrbTplHDhiP0TeXY7kl0iDWSuGD8Iox2nmq1vrwvVeCNItVpDBSZXujhNaDb9U15yUI2Q8
Ae5ptz6ihNnEVnGrGekxmsIZFh8/FBnOySjEGMeY4UAOylXJCo1UofeWL0WKFwDIVLkk14P9nV1E
Ghj7DC079mEP1Z3WjQjCD7i5n6VU11lXr0lV3ySW9m7OY9QsmAVatftWgIrLzDmQuFrMR6MeOOG8
CrKWRtgbAsmYs7uOJu5SObLGOXnGQJqCua/5RJwmffVJ2bRs4+lyBqjyO1HunNy4wY33lWgPG0HP
ti7wm2v5fSnZcSYnLAkKj/CSdNuBsKN4ZI6blhrzR++mn4XssMlhbMXHqckfCphs6DgmoDU9fueE
NSjuxNKd2zXQ2LJlTFuo1T5iVH+Ommi2+A06ZpzHC9huqBq85DZurXXXp/fI5h7h7/FR9Ndmlb9m
030MV5V+KTa+HL88YshQ4e4ih0dAByqqlRs2Z7ec9pDX3H0/1gvlRuOW5/MQxb5Y5qjXe4xt6IQS
RLRRpZtLNQU0eihXF4SwdTtMT+9WPF2nHrAOw+9OAUYABiiLweQfyLfY5wdJWaB5X1Xgnbym5tI0
0QPKhvTNHg36NjOzgcNYavsf2b5JU7VyG5lvJ1RkQVqjJymRRKesfYvW5iyosoz14RafV7uM6QFg
jdpnUcp5x599XGG/8nqyP+jNvzUeojM5cFTKaodGf3X++0rjxxII975Dk9tyHEbi0tJ/ZJWYfuMY
niI1x+etErIlTwRNEsxi8azV9o05JUBmmWGyRBlVeusMnI+autwmdnu4QzsTY991ziGu0J940M0f
XNm/vTJqH9eSuiF+RIZ4UtYkjYIij7svddF/IUftQzpwNPNcLbAEYYTGb+8lZxXGn3iUn4GFBqte
BgxTcaLDBd+IPsFFyjJeOmgAEPkTGcY+HnGKIBPk1RaVtaDtw3m8yMol6atoNUrUOdDt//5j/ss3
I3TDNjwTSoH7I21Dg1tlGymli4kMYuo5CJS6y5gqC1e14vjKMz/59oOM7BuDuPOc3nBVI9kwxFVd
ySt8GctyzI5JxVaZDOxSdnOUNkyuKoO+FbnF8+CflIC2UXqKpra1D6b82DHH+Mk7MX7ghlwui7Bs
lyaX50n6A38EP/TdOM+UY6YRg6WjgtCfJoONvpMHLZV3GAh0Jju8XK/hNra0l7//IP9UF3O7UpBb
hqD5QFdjvmm+s+q7EfIPALxY2LX2WlCYlZr1EyDAXFp/h6q5vEEHS6NjOnNrw/uBfTCSB9r2ItCW
9mBv01qcOgjhZC6HP7vBrR/Yd/Nf4k+AvQM/wMfp/kAnQiyasRjG/jJkHEiFALXTfizG4QVfBuGI
hBbB7xaKfdox5yWd7ETOy3h+XaLMksrDb5FyP5DvvJRhlm8bJ5BLpzKeZOg/pGO15QniOFuHH+jF
78rZYF0U9lUIT37+C5LTbzhy6q8IM3BQ7VoNmkaFejBtbpRu34ZKnhwUk/Tl45tc+lfIo2gdCNoA
sibiWVHXsCE9Rw7qrqjBOzmxdORMABdDXe117CmhZu9kgnygpLpa+ZbxqT34UIrn081c+ks9fjLy
67ItHtBfTfQ4NZJigqJcFl12w6iG4iE/WnpF5C0U2SD8xCK+F6l/RO30nODRS771bkfiA40ay56e
Wg5GbBj+2bFK7kor5VA3PibU05F6DkmRKD3K2wFfkssmUYXxlVDVQ+BTFiTagXb+NrNiqLxl8CkJ
ooTCOpuDQ0pf5jGqAmrXV6isZy22u8cif9R6eSoFH20bFg+NoqicixQ7RaaUhMnt5Eusl2QDt8DA
F3ROTjjkHrxi0hehC/5bucjkVHtIhkPVpui00Dggv+8tQeZX556TjDMwG0ZI26K+aYZnVP9klcIA
dZ76mGQvnoFWstdLOZ4iN7m6aLZ83ITkIOcPPgEoANHjKmfkxgXyMzy+JFP2iPptRABkW4u7UaRr
Ows+fZh9oarQvPrVc1Cp67DU0JETEtEG4yOmtIVrqGtTxFcdQENbyP2cOldO0Ueo0dxunVUauSdh
BW8+x/gOOaDVsi94qImWFnhd1XyFDSP8L5niRqssde2jOsEdRfpf2xyDMr9NIkqAOD6S2exSAXv6
MuxImWzpQoTKOSdd8TzFxp3VkXAwh88ZuKlRWFBQRaQFTWF1sCp27NkunmrxJ6jYM8DZXdrS+MLF
+CHtLcRXUP7SOccGP4Ypk6SOmd2g21SQlK7ZTN/1AjomdRV9KEoTN39VevsaZfVTrXNEsnA/g3Xd
Jx3VS1E5pzGI38yh3xJOTv1TJB81HXTk5yctsR5TZu6VWU7/aYj/pCFuAQ371w3xh3/8d0EjPPvH
/1xa4rf1P/5f/h6V3/7QFZ9/xa9dcecXAcKOnrOUM3eVwM3fm+KSr5gGAipHcCwCz8Me9DtkD5De
zKyd0ThAcQybX/dbT1zTf6GPbqC/9zzT4iddCzrf7+OB33q+TBZ+pQL+RQ/Y0P94AKK3jtCQrrwA
Bqu7+p8IXZzXkDDTCsudLFraNcHDdnylT8Vt1Q5wyRTNFoBttKpxz3TjrTSRUMs8PBO8oy/GiicS
qfCdRXrGOgnl1kQoPdBWZqCXc8KHL4fssXsXRXZNhyJHjFxJvgFLfiCsg8rd+7JsToEvJsoaHhTD
2xUmKVWoOUC8e3dyxvjke60O8jXuzfvcwznn7pKufwXamQHuPbQdMRz5hKcwCHGM0UIICSIvt7ry
t/QIxkVtVohNAgfnY1puZkNK0tu8TDqKeaDFa80ueHOmHmzcsH68RDyWuFqRray4hg8X5jMI2XEF
Uglf2+0QauxteGmWVVy9V4Kz99Akn0pVG0sOVJ+5QWOPJYPGGOw9plpekn7DUNmuatsjFGzotkHN
0i1q44Gm8iMulYNPZjDEhnjjT8WNpF3lmfq26AuG8TL5ale5tTCw8SDB4u3RCkJcG4091prgxgdg
rJJqTzwe+FgW0EiDoBT346EFv7b+7n7/qzvG+dMdI4zfzvLglTk4z6en705HCOVzargXmSVPI00z
mme43pFiOesMUn1N1wQ73PhZxC2l2ojZuHbspetjaR8SInaTjILEHbWnUnPjbYZg6AJCv3yo+Ihn
ZFDSrekTkoaDWj4V7rGtLGOjmVW4y7r2MZ3oqFMb7YsRFsuQRyNhD6pd46qqQCePH16ZfUmc8ghx
R2Nv5fg9DIqWu2Et0cJ95jr0aQJp/QWADXp0HCMj5B0rzlHEZoTGixDyGkGrB08g8VcmiW3CA6RB
RiC136pSnbk022AWSOASbtNDFrJcpxE3aDa3vWKSJrN0Z1S02/yeKG3GG7E4jnkkVrYVHkedVBsV
OMWqH9DBW7BRl5bZrfzB/5Z1yHGMOVs2p4Dl8u2rZuy2mkE7Ww389o6HCYrEu8owi0/5FaCDvUSd
RXz1Yky4bdoGxEJYzb+4dW7CFNcJDTOcrZw16TZ8xT+cLcvIerWS8bMMYmAkChyRaR0um7Iihgbv
TQlb3xxXQHvvuSQlnS8SmWQFk6/8GKDZXBHuCO2MiGqU/ky2EDDR/VQAdjDdrbIo+hQ92cbWaLx2
TVesSkd7reERLn3JnWsa+booLR7BpD/xWhXgQ44Sidm96zqPAUQuIvOiEE18ZDwbkkcbI2xFDwsJ
xPzwqaouVo5jLWOJPLGNiJ510uEexMnKd5tqj2fkys3yehcwwF7oefYlJoZgZw3QtYa6/WYKQMIo
S/BYkz/CLHPW66luCxH1o9FL+nAhu3ZiA48yGnXftdoVsyF/GfSEOcYaTm3iOV49My5hl9mcDQj0
wbVMUocbmBgE88NPHrr5kP7PcsHVKRMsahEqIZty5E+HeAuTTxq4L0OWXyNJAASsOV8s6VzrrbVC
glsuBIgNFgqFJoju2/zwXF7Bfybj/2oy7pjfXaJ5RP/bQH0e/f/f/1qn/+fha9p9/Sjq77f++Yd+
B+xC0cWFawBC5Qlgq2cZ/Q2w6+m/zCuoBTaWfzwc4v/c+8UvgkE0X2A7FvzLFP33ebj1i2GblsGQ
3DUEUM1/a983zR+KXNtmuE6rAHkrg18sPT8s446YCK+byNCNyfRg/PpWhCh+mi+uJk8FkUjLkbHc
AlDwqR38fQclM+swcvtYX2bd/yKJSa/Js3TtVfgy9MFas8t526YnJTmcSzytoj8ZM1tMw4AMCVpV
Th3i7+wTRbmYwSmfYrKDInXoJVPWODK1NT3zyKAQkujlkFR/2Aa1HnzR06BRD5YWkhjXf8nlxyQ4
TF+ma37HIZu3YBXGe25IXGTEKQVI4Ivk4Bos/kwv2TsTZ48KucEzaH2W6oRTSxnh2+VrZhU8Dr0D
L4QFtsCQD58ckLZNl7V10KipHt9fLNdZw5m9SgdvGZDjh6jcAPJfrLrUO4NOihHWZNOmrXmNvTrM
u/b8soaWY0ZiIHGc3HNKWiyb/CXMHSK+ezaL5C02gFg6OkkYqHo/1BS+6v6EbllRgxtMUqukwbVL
DCe0RCIYouRtrjAD7EGLxmMwpdUjZMvslVYW3TQnfGOey7u24huz6s5MATe1jluosKd3Px/A8VFi
eiuChJi9nKsy+CJ7MgLrFDdCnsWvWiQ+L/+l8qJ3rXipuiRbFJb+XHGvZEF3TxzkYaz8Yqsysa81
/OOVSk9jh6OjDWENORYJ8sQE49Pci7oFrmlI3GU+IWah/kw1m+6Ed1/Y+WlwLGzIytjYZPfgVnbA
mTJJQq74MfraMWjyZK3r/q1TYARzJ1qp4uxO6tnIqr0JkwC1UP9Yz1lHdfxSuQRUZI1B5eT1b47H
n8TCtOg501F6+WRnVAl4q4EGcK8vN62Z1ieXzw7HWAtiiv3a1bZ4E/aWZkKM9dM9vqnpysdcvrRL
RG4F9RV7bJ0xQuID8zVxW09XJpJqXJMGMwgtuO+J4entyWTE2xy8Uccg15RvNEdGQhgZavZwsTZA
3unvJ/cy5qjQxeyXHk3yCVEtIjZaoGETE00ToNpNAm9v2Jjb4/JTjw1UIkWAusERL53djHiujZfU
YDOFkWSu4pTuRNl14hZ1wYNOB6MuKUjLeIoBvhm3uN1vW1K5CPaQBlwu71gjDSQ/LeAYSZPP9tw7
u6nQ0/KILmX/herly8Dmuhr0BKb1B56T4SZED5HvTD38AP+eY1uZ9m0TvwwhtEZL+XtAPXwcSbYn
oBnLsPeeOdB/GQIj1/CWgIm44lmJLJI58FSvqzA1V3oaF/uyZewZ9teO/zJjGh3TDR+k0Y/XTYkk
TPZIhbnu9dIbbA09NqygOREn8j1kxMygrpAfoqQtcAr4UXhd24TOZb7gMJ6C/eiGM4m4HPn1Z2NK
i53rQtrzu+yjj/puozWFe6X6ZoWyIXjsW3tRK3gSmYBx1tkdMwQSGyzYqFun7QCqYvGiDZRsgAyR
Eh4XL203EtcXNOdBpv0B2WGNSXRZzxfEjkzngdHnXGHZV2UA0LLqHsj6LRn/9l+axH91rG2p4pvI
SnEPaiy6bZGbCzzCL3lyjYXmdbTTF+BEwaoKVnoEe/Di4tTw7fYDiLdZAI5a4WwOCLcLnEPeZiJi
BmayxWluAWTsjejnbmVrLGJuHBgExYZLvQPh5eLDx91BvkSFn1ZEgoTYcthZbn2PZihbWvOEWgst
irHY2yk0TqseEw1aPUYrFIV3udM5q9ZwwIdkH3rXwskxqnProhQUAA3CprOwBBKn0gHOMdz2zo1u
A5ogq4755qqwwJOo4FsnoxxBBOrGdN0x726QCS8zU3xqDbhmtPg02VW0SdJpXzYWQ2psQwJoQoAx
ayGcnF6k6R9lhI0OAcpLk9uvDWKBFcogWLalIlZ1xnx6xJSUNj4SGeYePbpO7YihJplqzMLbaNTw
2AKiWIyh4uZkh9po34ps2OpfE14OwbNku3seN5E7QpeBjGWXHggWYdpQgLhHwSbDUcYmHhwA+Wyh
4fB9pprj+yAR2RCDGlMRwFwGt7NkwIqtQ19xbp+k++l0DV4AUuMONsSuJbQfcjm4i3T9ZhTjQ1Xl
7xLFqGkCGmjLnebm8uCGub9OoDSnPWoLMaE2qpFcnIjf4iPykhu7Zq7D8YQRctbPnS9/FTNYD0uc
BrKH2sTInYBdBvEfpXnfYpvf22GiHwHz7gMy2h6KxnuOBw3FadYRTaOGTaIi834ae5+BSQWNaZTF
fRKgLS5DpEB+xm7Ynka9f5RzyHcINoOqxWI+i+OfcSyHAbvZd3aWPmFpXrs2Y2zi2dy6ehARM+AI
jCwYWLO5GlXySjgAVAK9/qxxWe4lm7qdDcOimaaMF+Otzc4Ld5VL+lXirrshxT/hVi913Fx59bID
GGqX2kaDgH/oxbBrNBY5pdxth0eZTmZ0PKPNOzVFckuG7rUeBfQ3s/CldeBzouza2r1hHMhm3Tel
dgeYbTtq8qPUW8C78yGBfGZtwK4yAKRdF3hSZ1MSY5JztxZxYa9E5Qbkj9OyJGCempy9aADSbQim
k8bBMCqIxsVq1FYivGXsfZOghbURli8x73Vrf7AeUsGssfHsY8uDvBpUACBWHW0fy2ZXw+MCRLbs
qk1H+ACIjnozmd56LMLw6IdIZkxzWcLcDPBMiPeh6Y1tugAUcOqy8t6UVcl2LA3gXy35KNmyAMi1
qjcK+DEWZ8guPkSNvguuAtmhUCZCuza8Z4aNDJXumSSwCWN7TM2R7PNcoFpkEuPnHjyfhENcx1aM
aYyKGW1v111V5qgtDVKD6wlVoB1SihbtHjsncPQADohDdb/qTEh/TiPg7QbMLt3sxUQdx+RBwzJQ
6mRT1X6+Iz4x2Q42Rrsx2qRt4VDQ72QTgqDpm+q2lxh2fY6NqyjBA193I/l6moRfFTs75T+6sCev
Mp31tS2u+zgk3cqpRkLINqZyP+KYyxQoVhX7NJTjOcipbg1Q1FGnf+roHRittQvYC2gK89C+yQbj
pOJpz4N2r0ofyTNIkqx4mai/yRe8H3q6EkTxkriVmh+Tbew0Dmcrv+bIYdff3Mi/GlTdQFAcirUh
EBOS88M+iPtBzUD+hCmBJ8Z7swPHqhlQOdic+ih789yOlR3yxJaovHXSVoxNoi99GlScODwW9dK9
r4uU8T7vH1esEP0q0KxXkabvtX6uIfyR5fphuBzXXcilnIJAO+nGgwP3OAyzc5wRcGcyr3EjrkGY
gt8LjGzXi8cgH9qllWXMarMa3xmVew+idKGimhuittbjHPrTTtdJYH7zkqeuuCoGZ1VKE4u+xp2f
CHftCX6hD7AAVHO4CjLiMHMz7shDSk94lZ7wfSwmvnvhBe4XdVOq6MXRKP+t1H2YhvhNuMmx952d
l57KYLwhiSLah6+2RE7udjcqc0ivLdx97CaPtYvcZCqQkRQZeUBK4CfhxQe4Pv32vtbbXVFytEKa
RL5mFWaHLNWvHSW702AAlQvYqg8GCLJVbHTowjrF2bsCdaeSQ1LJr0YaZtdczJWS6V2X9fUZKgHd
R5vF1Zbls3cLWMM/BK4z3zjDyK/Qtl3dPAFKlNeYvGduXaFvk/ClAekJf6BDA+mZQNo6EPuhuusc
c6MZKKMGrvEyajhhlZFDu889+4IqIIwR5iAYOHsNpyqesXihdde9TxpxOu6Ul11l2ObnBy1eit76
UoBgm2sFE9PN0rXGd8HArUdIRcgvVZYLvok+hv5mBCGXDQfUIiXJqR9wHiSOi8EPbyu+NqBmjtbh
PbDOla+5W7L6Vn4w6ABSyUvloXkscBpsRdGeiECe13gCWGKLWdF8+OOGb1aiReNkERx6kcx2pdDW
kTwQpxuS4ZC8kd1SYwDpbsJGeWy0EWDzLtwJgTiiTpXHx8TqyhuPDebTl56N3jLN8hgmGZWN07Dy
rjilfnNPDcchLRArfay+DuHT5XvB1yCknT+JjmY3MDoMpdHb5IPiLPqrMoxImKGskyVbuIMjuKE8
vPwMHBuuA9+bSVR/wZixt9HWLoNkwMw+LCPP0A9gBd/L/D7NIcPWBpquxCL90KBXBjhh0tLxymg1
JME0ntfSSN6wC5LlOXZqHXZQDZkOj1cKHwQ8JPqIVdDeK359p4/W2tdFQsIszdFBZKhmsO1oirES
2et4hlMu3vSI1Ni96zNxzDwugm7WXBbtq9BIcZ80ggLs1nosOzjAeET0JB2vcRCsq9n+qrW5sVKc
bPVAe6deoKeIBuVSbyrX2U9zUeWZn//7ucvRfYKWkzB8DHdjq+t73NQTC1hNO9VgdOx44QO8tVVZ
jT16lupY5nlCHbpV9OtPo32I9HDaY2a6H0jpHd36mvlkmLceA8762uop3eM8o9zx4Q6I0SwONJn3
teI5GQ3f2aRVLVd2F7GZ9tZ4KvqEGsOT5M/JINgF/soxhpanJHiWo+4zhD7aExS/rhg70GDTYZhY
MGelhBfx4QTjHZ5NBUg0p/qymD9CRVMMEYZ1mMaI3wae3vB+FoYXnnfGgH1dmM1HH38YeLXW5dw6
6Uzzxu6dVwQfzAxn0vroHMNWYsShdGffhsKrc+s0GJcIyCZKG6PdKpqCTYx7NSqYdONi3Gfopy73
t6srBr1VR2wk12IV+sNMwRV8p4PALLzhiHa20KEuA/zZKdUHbZfTlNN5ED2DgzrgNRkukmkD1ZwZ
QzZqn3L11TegL3uhurWZ2MKaiZEZ0rKw1bxzz89FbPD/TJMWqmsDoGORn5sWyMlPM37AH64vj4Nu
so5gan9zGjLZK3bQqIr3Uc7SRM+aFzXyNjgCWRkz+fl9zZ812qV9Fsp3DZRYX1ceYXJ0T1ygCEhj
w3dIt3vlOxA+DfOLHkPO7IU4kQ/NtN+x91m+T0dQlhxc5ptzvi91k3faBu0t5qg8AAw1N2Li6RQk
8aYqoolJAEXGHKtKOgjSlo7O0vyrSPa9ptkNMEpP3nQOOL++HH+SlCHok+b2Ttlp62w+JLHC0rDI
gR24wypt0aApm/GCQxUWC7pD5bwgoMHWSALIanAKnWLJVln6NjogtINm2rnQGMOciRO4v2mHy5vV
fHzODMyx82dDgrFHzMBzNQM/LpORy+UQ82vOo7NQ1tfK5WXNF6Jq5NnotaUEVF0VeN0LA+Bf5zDo
dpznS8sszvh1l893nDtmU4+RIyZ3JsPcOdjDfZwG0B0zsgHEOo+/eFXy1ZrquzQaSC0FIL5L3QFM
jjc5a/siFRaYFlqX04qedIxu4CCsJ208OgM3sUR+vmk87Uxu0a8L5GXhHgKY4X73Lh2aQfWANoAE
TC7/ZQsYJIMwD/bV5VuZlbKDuc0tx9GdMBtnP1oMFDS/Tw4Ctduy0GMI0iKpUMvnwY7lHEquMQMm
udxDiDmvqO2lCGmZCbje1r5iqV3kNg7hevDOut99LcvmMSnZh75rAP/FYMyi1/tdj55cD2EZJN45
BlOCuYU7f/27uZisnQZUjrCx7XLXjMDgIOo7yQRfYm2DQJN5+x5xw4nBOYUxT9elaUjEwHl+ZVoO
QjYJnudFYL62jJw+3PaAQRkx3G0V2/uKmzBCLEM1sp7bmV6J2rPnybcDccLUd0/E3t+/pVll9c+p
w2/vyJ7zQhGU4Z76QQclNAbRYCtsMBrylPUZ53c6Y3b01jrGthjUs0xoJvams//7v2v+1R82bZ3x
t4lQwpkH6t9/lGbOUI8iiI+yhk/k42MgiHluA7ezQ7mVJ0Z0l1WknLyTMW/5KO2I0Y7ekJRR8CO5
5fgwgrCKmqdQtQvkTd/EfLhRPM04KXYuAyTFC8dE9zafGUbim+JC/kTlZdGu/9MniO9Kwnp16dr/
KC8kAQU2+BjZG2RVdGp55fMz3gMdarS1dOO3sqtvuOf3VcTj6xCKuag4d8gxorHH0UOwOkS8rIa2
rjPUm7g4zUv8LGBRFr3feZEbjffJZs8sCmvhjPwAgmhrMb8pIVhN53NMY7kPYz7RktXW87UMObtc
Ltl/5kP/aj40+xv/tU5kqd7+EL04f/dvgyFH/GJYhvv74Of30EXxCzoMm2xaShXEHXNE7W96ENP6
BZGga+ro95yLJPKfMyHvF9eUFq0yh0WHB8D5d4ZClwii7593/oKFN1I45NUyn5rjIr9/7OqBBkVh
OYQUO2W01WxabqlPslTCwZupI0q3JhhJbeNWrRRwqTGnHxi3gTp6cWWcwr6cY8SqWRIg+/fBZGfK
KfOjUOzsytpVV56I0iuH3MKfLFR/Wnt1i//ZLpoYU9i2pf/wysMojxurB9SREdvlyczY9nCrgR6V
R1YSl9gudOYO8vhtQtz9ogukfyviE1h+TpyOf0AWWewHjx4lPM6XxLuxQkICXZW+l6XOVxLkJ9Bi
bnUPLZrIaIbI5Lkw03YNEyJbX75OsdytR7grNpDGZd83P3OSzt7cP6wmvEvenJSCy+Pqf8o3rAhs
noKGbmg1v6hqNMtjaRkKo0ENn14L1VKVal3jiGKSHdSbbEqqZe827+kYTTRFWAGQnRR7VIv3TlQj
Zcu9bN3Pb06vwJdZWnM/D94xJwc18XEV0Uwld8J3T8Ltr/fT93GZ3JR/ehsu9xdbpGe6OpnMf7zN
kG7IDJC+u6Gwtde5jobazAkN0QNVoIPrtJ2wIX2YLedw3ezG60ndFrVggmBpxk3c5vUmbxKSHApx
NL3AejSxKCE6DVbD4I9nan6QeK4Hdxa5yAauBrabOtSPoyfLJbTcLxQiJDtqclzSaF+51aidYgED
MCBKbhnY9IabungeW5NWpmLkw390w/Hgmf1tG7mwNe0023gaVUoSz5n3fdu8an0BZ5dQ62s3nx7B
AqFxbcsXKzyMY80fA9VaZ12+msuDJtKmZUSK6XMvD5RvVFiDXx+j8CUsVXguGqQvcpiOagFPq9iA
SvmmRPrVoMAiosJ2Uf8B0fTr2jplWvwg3Kbd56lJWCD1oox0YiRKQij//rKZP2iyEWFTIgiXEK05
FVbIH54xzvPBRGnVbXlM7KtAD/ZYId2NN/oc3kImM603Otemtm0h3crGJhdCbqOe3DoDozfZRcPu
cqvZCS4ty+/2ZsOFyqGdloX3kwXB8OYjwvdrma17umULHVU/qxrugz/eZABCgkxpWfbrWjaxOmyZ
eIxXVhmvTa3kUFhWmEpyU1Vbq+rfVKYNt2MR7RKyGRLbHg5OTGRa0I/2dWxkT+QjiXUYZ8aa8TyU
NQ2df669jnFMRWJFADWMsT1eHkzAdC+T1sG6zQaTzrC/RMoXQY3xEAJRI+3q1KJE8+Npm2tExoLc
eEqSiSe6bzcSh9ySIY9+xYMTrksif9ZJDeLZrD3a93EXbYlZolkqgK8whbkanUkdFCyVttKjLY/D
FXwX76G33eU4NATfBeIAh6VaZx4yv0YaL1HJYogZoljajDqO5LE8WQWw4L6022NDaLssB3zfTtis
cG5Ut4UOcTzoOY2GKTIfT8+uA6d/jOkAXR4/WYuDjE37CneefdXgYyEpBG5Tl0bENNR+uEnxG+GO
bYATquh5FAApLzuGVHCsyxr6uBGC/O5xqNS2eVXnjAzKmlQqevveodESMMuXJ830ZtNagJIurVDv
IBATh8yu7xl/tdfkf03L2MP2qjwcin0eW2v8OQQCTfTBURHxWOkIEt3IQG8NNPFYdXDZWEBGcuZu
50q1LN07vAf5ts3GD13Swasc546m97tj1afAotZmhAuVJJ0dtyp9JiTRdGrjlClsZxo0tIVFZAiJ
SzgLvaEwVkVYVGDBxIsbdfcONq9lOubNOk5SEvf6Jl+RONjsLruMYl5E8pP5qNnPyM1XjifQKCO5
53GEEYX02k3EeKh8RaNo/qjjKoUHJ2AbwaR7vCxcheiaK1J8bsyMdpIeltGznLz7wCydtajrEiNz
LDdS9tE2FbEFlK3b8V66o2wNultFUd/WaEGIXpPIuKaCSCkNLYQXPRP4NkDldKqtU8I10gegXGYu
iZyfTui8mP62GvffvDZkFuM/R0aMv2DVrvwKc+fSYZL8kyXpR2+DzUPOKWW2ajg6DiN9Pn5/V3KN
oZskg+rirTWO/Q7QsNjqA4FFmTGendEf7zxjhZmnYNBJWML/J+w8duVG1mb7RATITNppGZav2l5m
QkjaEr1n0j39XWT/uDjdB+gzEdRoSbsMmfxMxAprJvZSRSC1FBW5y0W5XR/cRTbHB2NcjG2GzV0Y
9ecwduAPurazzzw2OEnPlRBlvGHkDQzxJnu/Ub2iMEjUo0ALdjPS4hUKHD4brG6IuEyYWdNboD+t
V/Uoyv/1FP1v/Q4p3Dpthc4HgK3qn62FbSZOEc5BfGAufhVlVDCgYYRJe6zznDh3ckjOMAJwr5N2
5QTGoQcs4zpp9zRAb93UoDyeY0l8th4Ds1TuaO7qJuVuy5GjqNAwSbGrq2+zI77Qs+fXfCIk498f
KdY/KwELWBAFLAmv5pph/Y/vT+YmtKi8SA5ZAOXTJdtyL6YjrVJ8yLXqe5bXT7lw5pMJ7mHbKG98
lOm9rLtHOUX5SybSX2Zv1GgZ8LbFEdmBQaTeUyM0NjAZSchbjhBZoe6TY39KTeuUEpp2NF3na2Og
ua+s9I9RsuCflPraQJe7eEPyU/W6ARzIudcOJFMete5tFhdkg/LieSlxTEv9qiX691CNOwgZZGcU
iDE00w13DDTTU6OzUHJC0PPdZPeUg6j7G2KzAFn7SuME0KfqlrgqeDH7jyjXd//jU/27WJC2nSee
KU3GEUshb65l/n/eFdQQIVzb6ECoO4D2hDys2BxZXlM/HhJFBGMeDE+tZkxPkKAOdTL3b542kpys
1S+j34R5c2nwRm2NTFe+IMsHVFZSH2el4fwAn4yvtHUIh6CyeUFHshtxUn1YlXqwgNtJqK8H4jV/
9UHRv9YZ4bk63vLOiI2DVY4GWXgUnaTUdafIMPY8rDjm5+hVeumwRzfHbtDpnJsxFzjBx72UPbB1
7LlbFJDsqGvy7jrBYi9ysHlK/c+/f3iLwO7vdcNin+M4wUPH4WJ4SxX0Hx+ePYyVGkOCiJDe80Qb
x+9aii4uaRksxAaVWWeI81rppOK1loz62hiThvfsjaF5GkopT2bS7PWyHi///tL+e5hgcMqByNFB
2Riu+U9ciyOM3pl7Dm2GPmBMS7KlsMQg0Je/gWFfc2dYYCFOzZbYHffCZmbMlQojHTG/+WSbpXOr
yuQS8cDczNX8Do3JPTN66kJRPxtB+D0SerHR5/iuzYO1t8y28hXLv7LUUWXruuvXQvX7hmAfljH6
HaSiyQM7AZupoRLqEQUI3Lb/Q3Bu//chwTvDvoZPDmUTroi/fyOGklXnFIXh93X1WnUwv2aImp4m
JG2nOhTlOJ0SUr9zpS6lLMxzFsh9BRn4HUwio3t2kYF3cGXt+BoJeQcnNTZcR/mvmoCqwJE/jDgZ
nvRKVxSCWI6juXsM9naWExNZs2FH15XHUDe7vYYVgpwy+8MtKGXW08Xz8vKU5fLUQxl580AnthHo
ArJBj3ELacTK3GeofueixZ0Fn7tcBvvByQysJy8tSvhjZg+Qb4p3PcOwQ9hRtjHgi1EZD/VzOF2l
xe7C1EkkXloA2RsYk9EL42zofugDCnBUpptxqseDDXjPmSrwoVNhXP/92rOWD/lv5TSjB+4Jj6Gc
6Zr2agr4j9siHWtNDrSMvt6J2GdS8IDDPxaBZH4+VH5ThYLgREbUy8aDdUJ1CYvSH1j3O5HXX4uF
tLy3Mlvu5pxd4SBGkKNL4mWq3swiIDCoB/6TVpQdVtNqOd4xx94arfnm1SByqwhmutkEFCwWSfHT
vIDaJHS3sE7UTpgsXqZyfI16Lbg4Nll2NRUkTo97tuxWN7X91eDPOVOE57DsL+lURDehBtQRxVT7
WthCugFHsSOclEgAkRHMYsn/MdW0/6sl4TM0l0RzTKV0tsZyof/HZwjvfwL7JEZ/iJV3mM0aBKhK
T6EuX5MZiVWps0aYGvuDnB2xBRvC3CKIzBPSrQAFepEj9Ulr8hVEDTNhhO7ms4ag46szF0ZF+5o6
8XwCoghuA7YCawen9tu+Lc5VC3u1jm0BJHdAnwd1BSEpSNy0UvDvYw2STUiKpNaTHT7HgIH0qNxn
eRK8VCpgSTE9z+asbUoH4I8hUoDe5SMp1K+hynw784bbHPIYrOBc7XjcmSezxbNGcsle84p3eka+
30F9AxNMJMT/f2lrrYixpiQRSS1P/HhvI/PfE2347d8vX2hjy1Dh7xcwVbKLzwqNmkGm5D9KjUHM
3dRRnPk4pEkiKAlsj6cAKosx2xAFmpi2IN2Zqg3ubsRjcwx5L57sy60hCu/qya7Y9oOjn1j6jU8a
Y6hzJURwR56EgitQEQtMGp/KnMan0VFsVaxcP9WB517NhFWWHd1bs3rJBpgrcUe+Iev/wxyPWDOg
1h9w/5uMBBgSt8HMJIAMvXQIo4OIU76gSefxB7BqA5t1pJ+eS2MfdDV1TVj89ApPv5bNxbRy7WLW
bNnDMY9hUMtCoc90rutrqvUm3TbFaEP20OYzoSg3mobupSVSKGHP52fSCLd65eT7yW6GU1QjAi2n
uTk0Uvzy6tl5+uu91THrDOTu+9G0jZ1A5HgoikDbeZMUVzCgZBFOxVNA/ZjPME70to0fyxR8UzTz
eGmtMTmun2jTmo8Sldk1rmBwT81FmiGjlYj+r9DKI6nfZPVx3iy3ZVHP1bf1dyV4h/3aq5Omtls/
3iHUyV5xzJCkGiSmHRpZjCt9dRzn+tv6Hp1E37O8qhjKzcFRBJjWnKUDGmbcroEeOIf1H+qn8m2Q
bnvvNRZHeqB2tKbTvvEgivEEYuXaL/FkAVrgpdfy3Wq8BlPQH8HeGRcRjd+xjmiHcSa8ZXkqmtk8
X5o0fNKmrj6SSRPsI51QnTCYvL++lFDK5Ayt1/KRKxpvFfyiM15osmVbdtgU6+0lzEAtJbG1peKU
uwqmO2oZtFABWtXt+rLLwH4Mov+Z0toSJGG8dDFu2xpZcM+dTATF3azm+o9HIqgl7qId3Ovoln/M
KOovXi6dbdNmTDVo1SglTB49Y1wA5hCPrqzcg6Y3z05BTAkt1HVGZLctQz05aVYh/MItym1qgc1Z
X31snENzbq5awWRsvU069l6bvKUgDECBSxMmj6qA0RsQwNZvpqBHa5lXnkEZ5yjMUGqadUQS0MTU
ZB1ozHq3pd/E4IsS9jRgiTzhHLIuXTHe4ZAdwaZ+4Wu888bTR86zQUuc8akQDGpEPBqLmJO7a/lC
25bDKxVod8OC+GTdwLamBfmr6gJksaY9wuotgalWCD9NNP8XTRVYIR2VA8IjmEoBQ/2TFRrwyXS+
mRrfMBF7DnpO2ztkklJet7TTxE2Fha2HztHrFrGN9mvNFutq88Bbvy43bVpmFs63MQWBXo3Z3tCQ
HrOvMe56qR66jC9xPUHsBfK5XPfr1ajoM/x5LKO9XUfahokfOiVMF1jaxDExUDx3Hhvc5c9Xehbs
jKQ1TmXYHWUk2gcX7t1QjLuga8xb+MIWT4jpqx5FLagyTixDr7ob0xiO+OV4kzPMNnbFzVWmyB4z
0xDQy3tYbCx9F9kDnzDZvZ2yjee0/WnCqI8q9IpIVzmsiOiNVfq7nvk3Er1/NdBKkL0NItCep2Mk
bfnGvvGcDzTgVlaSY0W69p60vc/QyrBk1SZCdbXklRTBFwsk0Q4lLcghCN0HOOgTXIGgOOQWQ4V6
LOOt40zjIUxiZM3EhttSRa8KJkRnLEmKWpGXR4jM6dEiQRO5atDsNXJvoUr1u8ptUZLaTJxH5HCd
sRC1w3OVUfB7tKy+VzgF3YsDYAY3/sZuiQf0GKpFtVk+h6n3g/C6d0xhMPhm9O+5m5l4Aj4z10TF
oQ9Aaepa9wsn/p6Bs7hZVU1uBuos3JDfBxNMqiSECMl+fyQi2d5gmal3nSTfowzHENa24Po1qegQ
9Zd7W1ZfDaVHzxClAXksIices9mdkczvXlol6SEEcjKWCC6B5T6jYNO3meO6lzy23KuFRmY0lX41
5/mxlq46yW4nLXffR0zyOwSaya7UdJbxshXPxlROW1AH5xCNLYEW0dQ/h6P1UtpPgZfk91L05MPP
w2LjsQG6u1H1mgnNeHMamyRqktWe1/GBcBdkja29NO6Y+SN7DcA7kB/A2KO2a7KFPtvTAheTjWoh
hp+1/jWVZMarET9Gd4yuUUzQDjNQ70D81/ex0X789aIQWsOELyJxl8F8FtAN9xHK8pZ24dC4pXOc
kOYicIIOIAARo43iAIjyAVdGivo57t90Ny7IZLJ8OmUKECt6pLGnnUiTT3ZOKIozinZ//Wu27mTo
m73mOQ5xP9xcrZtOXZmQ2TLb07vy0i/kYxxXm6shtQfEJ+M4aqm+G3TkxChJDjLTwj2RAgFS7YGH
mBiIf6Nw5xU6xlHU+KqqJB/2bTXKG3G+f73J9RC05PgnwayywbCqvRTQ5Daz/l4lsr0Q2bkLQ0Y7
jtF0B6ekz8fxJU+FNpWHvtT1q5N14xO1c3hj9wV0dEakVtRiYzKTWv+p2I5+jgO631BjvltDWJgU
ztlYYED660s0Wm9nN+roNDEhXkW4ZWS9iWGYHbO5+mxzxtlj6bR+7bW8boFs0KbJB9DYW/tW5cPR
Fb06STI12zwGvN9TnpQk412oIdx9OWSH2ubU9vJuO3Y9rM9xqHYuWWu7cjD748hgaz/XkPuSZXCf
5DI9abp8py7t7k5VfLeRdcWSWUtdNSZdR1syfAVmhcEsuuArCk6BTtBTJo85kMGPiRiy9Y1VRv9V
RfhiiPWatopQ4n2etu9Kc0tfyqre2Cw2EDE11S5qJaG9yydbkR2x0cQMzrgFx1kK3qmRqi8xinmi
iJzPQsiP3Myxsch4t/6VDIXYlpiw5jT0eIVVglWINNque0WJbLwNgNZAoRepn6Rke5n6TEGAPE4i
OnV56iX2rJ0MROe+uZyN6ISnuxct6K05/hpNgJg5Af/EERUlhx5Kv1qLnqiinaeW2i1PzJFAoGHY
1TQXSLZdVFqZ99VkmjNVRDaFRaH5spp5GEX9z7YofpUpEd7oUD+S3mfuTlIi46wvHqaZTaQjp5hZ
Fl3HeNqG2Jt2c2eUXxh47Md8/MqpqL6EQys2U5APjybFi9A2yj7YSe8e8zA5ZaYz3Tzrh6ox1411
r17Qxm+FU1X7TkQcyqGVbycXJ4+0ow61fqbtB/IgnLZH0QD3vUkJjjEtjr8p7a6gryKggxy/onYN
ngPIsOyGNBFHcBJ1PaNosKCjr1k0PaPmJLcknz8s0gVSArSu7uhgyKJlsSWNCDcGwiG3JCY4GR+g
n0yWRel8NcKMBrN7eG5ifxckNqeE02zgHo5PxAyWNjdACbEGoRk3VVcRgVmSKnZicoLdq6UuirxP
O0DzGUcsNUfGnsdwdvB1wfmc5yh+0Ynn22T1Ga0mo7byySCXm312cqsiBa/V03gYDfLFU17xSlVK
XR2JG5mrxUvXWI9eUyDkKp1oqeWojyd1TA0yQYC/yIUltimrMqZIjH83pg6mDk3pkdRGcxtqBtH1
uBZqnWhXNdv5Lxlne2XH3pURMFamrD2hmQNJGUXONRzMc5jm6lQiGT6s/xWG6V+HRIu8zUjqH0uK
5uQ8TBt3YKEnUOWckSwekewDdyY5JkbT61WzOJbaYLFGWChaMYLwYBY7m6toW+gWA4KGaBZONQ2V
5pciQE9ahM63sM6962BZn678HrRZedMzmiBnSkfa5SS8MzOA2lVzz46eVZ5mznAGDwWRfWlSnbKS
bNq0N4d9VGuUbJyQZAY38XlKVcGAIEPgOT8G7qVLldTEpOTiYjjqwSjPOpYD47Q6IyKxS7Eu8tB3
j4PV/lxPSbjqD/5/ddZHrvvU+YqA2LzV9NmQ9WvSMHRmw1no2DuX3cAuVvJc1z2qn4xHsMzhEeRd
kJJSiY2vSzFwADr252UWtP6JnhHBCY8UifJ6bJ6YDVbfMhrUrdLK6jIjFMqbPAfsRyEDpxZsdNSp
gyViY+/g5TvC4oUeH024UCKRkriMqVQnRoj9PnPVAu0GsFnLRPmrftQSZ5qxjEbWa8lx8dbPliSr
t6yrJXltQ1HPYWd3F9jRhh9zBWPq93wvxjCSzPMen1HyZXZrwoknhzMy13iM818W3402Te0N5+S8
H/kZm8qtsq23ZHMYevMqmdeUQzRexi77yDpGFjQu5sEFGTzJ3Dp7WvLRui1EkSQOtv0EB5j9C+cP
Ws5DFTSStViErs+QRXZKqwSwae9GV+D4HwxTD1URBSfXGx6DF8SvWlJxkVTf8nqMXvUxG7aZTVLI
YEbhISxLlrcmIo7ocy2Vsvysk8/FGyYyrBo+mmSEMNkibq9L0pVLUAegRb3jXJLPKxRP81k+mMuF
o4kOM2OILs0XDGQf5MHxhcfzR+YE8k5x/Z1ZPhsJip/1aDeHWW4jy5ZH7qGrxzpj18YeKkbj0oyN
9Tq18rjWI12MAkB3vd/xNOp+tVxHAYTTe4Jyh1LWvllFK96m3CVtNY05AJSbPyRjpT5x86cgcjl2
luItMdt5a9rFQArM+HvucuvUEKyFxCH5OYTF+/r4onyuL6FmP9eu7l2abCJsfn6sr0NLxDWcGmJ5
koHWEUiUftKPbA6DK4yx49zWjEOWPZI71e8z5Dk0aJY4Q5j4MlZLsY/s6dSk3SHzqO7XPnIdpFeV
vYgnhnRvT4bch8FA+blMNbJx/D990qCT1OfNFsVN2P+0cIhZJoHnoxOeosYQl7/6prrKTlNaf0qn
lIwd+UDHtAVDDgNXsa05wE428SrxAbvzfCaUZr51M2pfvTV2ssViSTdQ3rM49dfuTRO6IKtyQEM+
xKO/skiG2nP22mwG5KskvkhqccapuOsnkX3BFsVVH2TiLclM+cg84921gIwvMyVbf5rcSJ5LmNMX
ArWW4yV7BI6DUf7X3FREPvfmMZ8YsprUMalpc4ZK4m6H3jo0oqJLErzkWuQ/UmivJWqAb+FY/AzJ
KEumJwCX6m4INNR6OhtvotP+TDHuFR2RB/L6mbBJezbviKqeCLsLDqhXp0uuGbj6CM1pDwJSAdDR
CRJqML+sVSRbZ0xwwWLOm6+iRkvdD213gDNmctt3fwYjHo5KQy6PD8CmZCGTMB+JH0vJRN8owNkx
ZdzTKMm7WMQicWO6h6knIiIo7lqoeqi6jDDdbiZep7c4XVL8Tv10peNkpqAR1KW19htmNv6/m343
imp+ME8+TU4UHj2J1KBWKCDDPgbel5XlzZlbLOcA19bjk59Lcd6+OPJhOU1Oq8NwAA4Cyo7c2jmp
Hj2lbgACyVDXaUpvrtXCA6md1wzaLo/08jxaQ/pgn0A1m4NDJVLVxMqNiqxJ0G7qoLMPVbXMwYkd
etNG+1NDjmCJsD3X05vMWDRAnnV8IvXmxg9TBuojVqeD6ifJWT/Ko+qMfJMp2ycbTewqsQiKrOhT
ssZ9VB4n+v/1PsKDcpR55UEMWuj3nL0VOxQ4ARP6iZJHvhcC0TdanWwV2tm2btpHXZSfWggETSe+
kuhjRpKuzjowskt/KuevWKCnLWiUcFu5FndehVEr0znc1nqg5Ibdl6iQoY/YREFmnsZ0qMuX/BAG
RsU043drxp3kGYDzFCWdGO8urWo/EN6kWQljPHJ/8EJzTChxGvDuHeWiNLSLpS6dtfGQdgyYkigG
qL6oQbq+DJ/curzbwo8ar3gUgmRnrYlGnlp2t2evLCjFQaBn0/xjGPRD6PTPTiuaQ9rwaAuCHmNV
lRCTGbg/5EjdHHMAPteKmjmuql8dTD6f53v3PvbqKbBripnkrZCVcSu8/gdIjK2rBKnAeX6v2Qs+
re2Y0ImNBjr4DYKmd8h1eU9s9REh6NkmkywOzM+W1FyyQtenh1wEIplbPQ+WdAlOhts8afKpCDvz
IFpMdW6ebbyeyCXHOEfp0ByH7ltvDFQLkXwdI+d3MQPjUWWNxXPASGEuBvTW0HRMbmOzRbWzfoxZ
h3GSgapZMQNelUiFmNKXgXidwnYupld376sCS7OzBqtCQRjCLPCBZYQzoDvhOwBU+WwZECA7z6G9
SIP2HZQ9hZytyExfNCfrT0w9ySxo+YaoacJjosjLafxa9hZpfmy7p/qpIJBtq6EgDTJJ+8VKIXPy
U1UXZ5EW7bmK5vemDqx7GXrHYsYLPg7YyqWo9lKVgpiFuHr+a9/6JbRFdajavr7M5AhtjQhmz1CH
L26ZqReFeR1/NTKmuvd2czp+d233Qf6NDXUeYgUFL+MUtWx0uvK5FL7BDmZjpfVznCMz6LF7FHK4
SAOneBWRvdS141uoR8VTmRg7M0isHerS6C8tgYM5niGWi7+o0gbfJqa51KGrjoV4bqFDHuxaWv5f
UqWabsrXZJnQ1XOktyTNbRMtou2mx2FP0ezyZDQJK5o+JMfYB8qoL4bktdn8fCMUH3U5PHM2PDfT
hHYngf2hr3qvrLNuNBwJ+vUg2Duiex5C4NSBSSyeHDhUaEGaOkz26EDAsbO3Lr3lNsjzkeG4lVxj
M35mLK/2pu7InZX/DjpDe1i0nlCsRHF0RF7eNS2k1GuwdJnGED2gKwM3yhi5JbrrYKalxJ4Nz5/G
2NlMlJX7skyswyzshx0kjOhyeB2Fgx2FQPsX/mnjYg6LLGK5pJrl9oPG7z63ukUuSMWdgovufa5y
647vnggrY3jifv3BCBYJSlMx0ZppCiM3uhS6KLe0e9NumFmcoA946pouPBuhdikZWR8FgV3bHqAt
1dniae285Gh2lDmWMOt958kEmjiBiL02pD5E52d3Geu7i6rDWpI71sZi/cWp+vJm59ar1i9AhtZF
reXMxZ7QkqsizezyW48r7xSRme47oxFcMqcPsk1vwHOLLH6HsogpNidvS1ZBrU5Mvjx/LD7NZShr
qHfLqPJ7XufHLPbDuMLJUkYvEz73dUaWLxh63qLtkC8mkMKdh9J8aWjA9jIDltdYmIsnU6QPQqA+
qy6inZYye0QpIZz4nLVdmsW5XwrO1BFR7yauDetimdU7u5PqAK0m3MqQ7t7lZNnxXGTPmEos2Hww
t4n41F2LNe1QpVl7dJCCC5sMYy1C7BYeR3vwURXp/sSei5l5qZ0gZcLSIj5un2vWUq9miDuoDsBd
pxhguuilAclh/sTTPB+RbW1so/Sw6oY2mO/MOAUuaW1wBE6pJKPcybDeDqWABwJVmcLI2qEBUJuB
dfC+8F55P+G+tJz2zUim7OotAZkzPdWbJQLz3BX6bwYOvmb38VfQNtM2CqpoW4ouYtEuLFAlpFU1
eN92cd5ZuE7RGVo0NSiFeT3zIN6NqrN2LN9/GXWvn0jMJQs0sCRuw3jYaylMoNGNrFv+CbMg2wD+
4BYY7IF6R2lQT2V9CAw4EhqSFsYTOJmdlvKVtLX4sD4V2pZ8PlBfn1HXv8GU0HZ92ql9gRx9z/qH
+JKc74MtxWF95qRm1p1CSTSgObxFjp1eBiIi97MNPX8ZqNpJhM7QcvPt+i3nVnqBo+Cc5WB+lulA
ZEq9HHtteY8rJ35A+Tm4Dg6SVQcWGk64E2HJ7jvSqDQDMti5Y+J9U7jDLU+yjYlQNd0zEGYPIPdW
7AxnpRfPIxA/CDWCWIRWv9kJTkejD47rvc1Av4dYoogb6IBpm4WHRMCx381aP2tAeM7rOaOX5SPt
tPJcjGZ3Wx9qrek0e9GUL3bJyrPOw8WWSGfKb84tBHYa3vY5bLVdPXrq7JVwRnp3rI92X/xpejEf
NBk/WCx8qxrEGaHSWJEbIWGXynH8Im7afWXjxeyI3MD3D0soVAGs1bwj1xyeYalP1qXR+ntDhPMl
TJzPAb3HJphQ/eW5VbE7nIs7GxNkVVXcPs2Y1/0KwTmXjZ34cuS7GyKiNJiruv7Y6l9bc+oOehng
HB/A/XhT+qeq3egQJfOwkVNHK1InSxAfxWiMQ3CYjYsDtZbYS2wVhFVdtGA2zmsf1dvMT4baAf6j
jMsQO5+GyNkxWOBh1ulqMlvKRxf0y6krMMym8cQwfr5SF2OPZaODAWW/nsK1RQmZdS2kEnMkFHj5
WaruzGthsyAl8zG8WQMnsxNUcD8S91dbecGZekHrOeSXLUttBW/aLIYzAy3QxESZ+RbdFdOmqqLl
1SO/iGyE1GN3GOPmO1qF0eeYci4TLHum7YxquvJUsNvaiVhzmCpb8PKBGj8C1T4Siw1nb3j1BeZL
vjWxqIZDV7PWm2sKCi7+wUEWCPLglwrtlKxOtGOq1j90kw/SkN2HAel+Z8orTHQE6xXaXleEjA1R
OPgMvHo/jXvJZnjCa9ogIbT55Zsy1TEy2/rSmPWDLCT7WmV5aQHI8Bjc26+j1RivGlfzdjLaVzzh
0FlsrqZ43DucKV7fqy+2HX1miDE2CDR737QILxg5lTicL21ofaxF2HrJCjn76UBzXdnHCIrTpY8S
IKkuIk2bZ9p6UISuyv1CxJfBKL8WIZ9MQVJtmGbpnglWe8Kb+VahSd/jTflSU3reLQQtO4LI/zgs
WPacaMZ+hPM1CHvbjsmPBUjuO0D/dz3SY70kS88sZ2tXKcVWwNaEP3OQo5cCyUBQemNG5ZkhFefr
otwTKicHR7BbsorppUIjuIVq5i3PFXSBGtBw1YIA1aLkRwSOy2dsT8zBFIkDod8CIoj1y2ui6tGP
86bNJ9zAi5nFmAXKWwd5eZ4M5/Va5OTsz/nMEH7Z1XtxeM0rztfYc3/Hdk+IW4nCEWlVUnrdI7LC
61xFNpfi13J29Lv1vZnUfDEWWGcLF3GSQQDvw64hpSBRHsI2hF4XL0ks4D0UJKR7vJDth8o99US7
n9Z7pIzjk1Nr/c5gLrRbv7eSCBHeenVhIwvQIK+OnhdYP1nOEDC6s1tTfHcj+HiJZOBievlTNyNw
DdBUcLPF41ZUqXuHEn0orYRIAylvyfJLO7rbasjaaxLp4b1xLsjavoasMF/i3lbXPlN4p2fCKV6b
WLyuCgh80lh5UL6FVcguVmfCaafDRiGf9fWpu60ah6CzJ2hYX9Z+YABBF+WLrYQOYe0ZGBIsYqkc
rh5EldrbBs01Ivz3EkC/C2Zl7JNVeK8Y8t9LfXgTdW++E/7+Tmte790ujI5qxJJiY+YhhQjbNrxR
egAe/zbPSh6D5phXIAn0d4qR+hiYYXDtFu10nU9fmmTStxXDmthL5VlN3Xevio23FHvWHLXpTinV
+5klzSul77ATwL8emsHTJLXtpzQwQbipLkbbmPkZDcC9Nf6AfilutSjcbWeD/3E9Bg61MK4t3seo
S6uXQnfVxbDD56iTV8F5Cn9X1fjji/LWxISejBpa1yBsLnHevNfJQFw8y41p2XKkCcsp6rIx/zOi
aHpaH3SWzewplOkLsQvPaRfnNzEOHzj2iIGVc3d1f02JcJ5d+EZW6wfjIPdKOsYumAGDNZkfCugh
ctF01Zl5jeahR9hoHz078mHnIGsJe+tasUjWJq1+B9dPHieztiGYf62reAY3XG2kw3TSQ6mqF/uY
OvPTbH41bstyw60+GliqEyZo3AIQ8j3UOeeUc2XTzbPHWIBXSjT0jjR29mzoSJ5qptanQi7SpsEz
TzAqYKoX0Vez1YTa5hoMGwAokK2WVVU15s1ZgwRkZPFrtSieyrmNd5j1oZFa6bae9fLJ1EzgpEtf
HKv2piL3RwqZj/Vt+Q2ZPwm08FWPtuHecjW3/jw7LMfJrKMvJkWVpVxwd9jFQZ3iOm0XQE6Xyt9B
4XQHqwWgNHcEoHF/ELtk/mLiY6SvNBPAc3qHCTcM3SeZhe3JViWmm2EJY6P9v6VjeEo0iyEVKKyt
oUnnBpGLwTBlBIUFz/Ca3GEinRB9WEvN7vJ83k/Uxrs0hI3j6Es0lcvlruLYuBKCZbfFE/qgvDhC
z6yvhWtZX1Q8Vhurtwj11pHTatA+vpAWpIhESLrPqbejF6ZLGWugHRP14OZx6O2mwjL3qisouAS9
LI7F0E+tZII7mJZ3Yc0wfnQa2KSipS1MGsyaE9QK+hfNU8POHJTxTdTzZ+0NHPPIXwxLQz/WKmNj
sALxg9IlAdYLF0ZzVN4rot6LLlPXcCTe3eSnbwKvRHgJBOC0/v1mYpERFYn3GNUtDnu0G3r2S+mI
OKo+NL5ZdUsGbPYKcNK7Zkq/YCQARKcmdSL96oVICc8Ph1VjJ1BbFpYve6D16yQ01Hq2vyy1+g+k
Jvaz7qXOQU0zJOPlxUXG8G2wp+i0XgdRStNOylZ2qrwUkbpr1cdJRjddb8WtM5XxaO1NVEaXQB/V
6xD0wWnRSocq1TD31fNWpaymBjgqZIK9GgMWDry1v3kn2qHSsJB0JtAp2ytOfdRNUOUKtRcl8gFs
Y1sj58Bb57lzSwPoyV9igDvJw7j+VqsB9K42PMmE+rnNLOHbwMQIxnVRWirDPgoEwluirEqALiWD
JzSG/4+9M1mOHMmy7K+09B4hmIeW6l7YPBuNM7mBOEl3DArFPH99HYCRHZ6RnSXS+1oExY2kBY00
QPXpe/eee/YLc4em7kMqWbk04Cef0pF4ioq83NXET19CIbIexmTi35Eavk5DaKutJo5IaF87V7We
Ooh4Y2uuByd1rjZdw4GJ/H0rjJsek21pYTk4RNhFdlkoJ3rP4MFCMhWWLO1qJKl91aZFMAqSHfsV
mS4M1NLmziG+puydc1m2IBmauFpyKRDbOZYBoBQ0KTnc8yDMa+A9jz4NyEvdyn6RtgxQyizbm9oI
xTFicDkwlpV9dypkDRnMCMS10AYYfFFF1AwE0HmfKmio7DX6Y3mCQmpVxuGEQ6cRERt+cmFQNegS
ciB9GW9g9Ps9DBgZ9axLQxUn/2meHXQcJZbq5PNrkRZ8X+Sh2zMbywtzCebgUxudhl61oT7jJbZX
Q+iZy8q1n+afVZYBpjI/EBu17zklNpIAcyoiittZGReltrJxpvKc+wCQBgDdtbRJ307a5DqQMGbR
K0+AnYxcvyY7fqEghIlaJ7kqXxbAHsoA+57h6Q/I29NPGjKaMCNzWKAdD6llbbWkgZwiPBI/pmkH
QCsNcQEdUCuKLiS1NXcGxEsmANXWQLb5qEhtV0FBUtLSPdGcQIY/zQk7t2FJDWLlaDAaeHZKBnHO
wNINrRXEi06RYOr4yvqd0rjNrlTsJ0cT3/ICvBuIHCZBjK34u0GPnbNFqifLK9npqKb8TWDVMPtz
rsjKYE0OWp+DxKR4TGXqveCngxXxSPTBXeZAIgioCtZ9iReprgYyA0JNX88l3fy+a2zsKwpDJCBN
7aLsHqutOn2gHfxV9P5IHp/2QEBvuVF6XMGG5TBrtYwznJS1gSh9r9JRXTLC9a5E6HGbTlpEpxf3
oViHvSU/tTp+ypsBzZ1f7+HERcugNLiTfe+nB07lAfrZMaGt8Ajbnw4oC7jexeTgBMNdjGUGlUFj
XnoaBxHdnDzO+euWx2IaX4y9XYESfYvT6tMVMHnqvH6Xk58ReQKZqkZf8HuMsjqEU+clRhRmotEF
N0aE7NAyKmjfcly169DQ671tjQAziyQ8pG38Oc9sWi3rL1BVA8oDI92BKUVSYNymOBWl85D8Ipxb
pJNsvHHzL4Xl4WSHjCX0KnofrVy7aYHx6bY/RwhLH15YHeKpWqprDkGj1+dvtTVux+lQOLNxCNpO
GLAES9nReSLUc59m3ReD6WEPKQybs0VGUdL48SLX6JmIlmXNLOmMzQ2KHJT/ye7sX6i1WF6ZFCP4
icbJhBQx41GIm8GxdionERYCKAjwqc/SEO56QXk/qxBn6WZjyiPI0gYPZVCw5KET83Mru80azskf
kNUF+YAGmueu2rSupp1DoklvOoavLAoQKrkIhdoBLy3xi/mWBm0MPAjFRW+j4wlEQwDxtI3xFt2S
eJsZggNp6Ca3EXTrJCMuQ4qutmheWUJ1jKgW48lZRolJF6x+iIi80ev2iAy3pkKbJLNBmYmFRHp8
pFORIcpyhtV8IUZTtxSkAj/HrfWF6kmGJjGMv0i301sQnDXVy1ck9WpUFIwtsEtKZ9L+DooAVyis
FUIn91tH7npoHbyfrIccjrOSptSUhNDkKH4QXlX7QI/Opd63G5SH5rthcmiB/6bEgb9LXeKZYubA
9Drdu6E1wUkRqwPcSInOJO+SX6CF1YNTmD+DWv0gMCS+6KGqPzFQ//DUIb64wZtONO1taLRmPdbu
NTVR5upAQx+c8HO+/Uyo2jh7E1v/UJ0yuxhwcuiyUnvgilLXYdo/1ZZIdzQVjUWiF/Fd7hQPelF7
S1Thv6y+FzgzqodOsSlDwnu4/RwOJnlqFePVR8ZlXNr0NN+ZOiLIaRbswvhOjvPio3Al2nVqXooo
JuJgep6DjsscHRf8eNDf5il5QimOrcLBRoaOeNEyDF21ToO+Yn6ho31lBIFYXnkrtSraScQOG/By
5cFTGxqDSoOGfVphEOy3J38aWcYVZ5zYW6R+qLynon/211Wvd/elEo2XWQg+Vx1mYljoNFgl/Sai
wiZFVDd3TVsbh9QncIGwOZoVNKsPRR+j9J5e/9Ap6IhVu9lgLFkENQbItG9W3jTVbwb9TYlh1GbN
Xs+c/FTYvnNXuj5tg0F5S60GbLcdcAPQSTpzFBoXuRnDJhWmdsw6N1/qBuVEydBriQOMxZTG8xW2
4mvmBsmF8aG2EGrbn3Rc21mTH+dttfeUD7Ufym2fhv25MQdUHtNGVfVUjFFCm7MuKvMIcOleUOgS
WsWvoXXNuNU4yqG3ZhIeZE18X7QuUCh09GtilDtJzKkIHePUjWqydWwnXMdu62z8GA5zkFb2XYt2
cioH5KgiExq7FamZuIRkd8x0PcGm7FQ7oTTArzGrwPL9iiohXzt/FQ01iShmnT9EEM1XY6+0aPsm
3pfhKRcRe80SXcK+BWKMwkR70sWQXSOOrKozBNdsev32h8vQ6U6YHcOQEl1GNz4gnEL1quKatDz9
rHnxr+m/znQQVZC/eM/GXd68DqKF2Vkxd4AVYYioC/ApNEEKGZ57+yGo9PhuFLSk7eLESibwHMts
20BYpuEsDinTWQX88lPZgsBLh23RJU+oqZnZuZgm/NjXzlUmCbXIoV7p/ugDude3dmie0cXXm8zi
MJiLDlpaNJ6SmMyw9LvrgQ1ofHUIAERFcyNOBmZXEfIlY6Q/DCDFVX9ZOoHFkmCSfNJmBqjvUjSk
cA3aM7dHTrdi0Fapl1ChTkjDymjkIwndpy5H02ojftxLsOmXMsqeK1BuC0sTjwRNxmcBTJ/sb84y
TBPyi6k0952B+cdjErdFi2KDCteYqNjxDfBs+JiHT1TL/rGKzehPpwaI6/lkgHCvWqHFjR7BJlTL
72sRijik4DgI1y3PgGGt0CMv4avFQlwqqSp7lQXguzhssBXA/8bHnsKR4lLDv1lmkpMoswnF7oet
2gLyzEh+uaWgU75/Qofwf5vFSChUTyFjVENPMy+XTs1ePF/zXdmmm4Ala8mAJth6sSG2SBPWIune
47LL7zUJEQRMymkujVzfdc+J3iV7P0fPGHWYuDo1ts5pBY0g8mS3jVrcLZx2nsh1sDccTcjUDqW7
9WgVWMvKnlw0IjLuRDPAoowD6+z14Loz2ewocCFuJ8XLkLjqyWPINRdg80JmvIWYphaeHKKDU1LZ
TAd4u6KVCbt4QPajXtJJiA7gRFmpiDtOqv8W29LdJCWKa7UK+818iMNZohKzZIy3KSnSQm1m21V9
LMKTOyqIXaDQV7a9t1QfkLtVP1A/ENarLZrJhqRO+dURAjSGfJ7KgC7PyEg6Gz3QK/pRCQpi2slB
r1wFGNw1rRQBheVQS+3HXKpKMthj4JbbFET3ulEvcUvTyKhVfzVosJwZE77KBPQjbaUWAmPIjZgO
xp2VPadsx8Qmh8w9rPTR7J0anW/u7HVpuAuMINVeiYE7+mbzkVfwil1MU5rl3qNQonnp5MESZ8JP
s5PJXcd0KSrUFeVJtbVzO/EXFc6wSOmR1XdVuiFHGwN0M55DwxsvrV40qxDHbIdhLVjYRLrCAnaR
9j2KWhc3WzkwWLvUkZCfCoKShemP4bGuBw49klo0ZVrhx1Fw7QtCzlXf/DV0uX1Sa78j8ih7M/tw
HRW0BlREUA4JOYcyrrMVffy3ThaTT3Q4hb4otrPb7r9ZYP+WBUZ2yn/BAssq0mPuo89/JoLxnD+J
YK7+h2WrFpUgOKTJHMqX/oEFc/5QJ/aeZtiO5jq/BcVof+jAH9Bj2MYME+M5fwbFWH+YngschqYc
CwF23f8vJtjf/fA2TtWJOmXg/FUtbUY4/GZaVeTI/Tl4gkUy41RKiEcrtaNq2ieDOHhbNwYYNW5H
dxCpZUR4HGpv+zFUquBEDX72J1e87hR3uqIMO5qULwPtwKXtEq0k5I3OMdlthIimkxuAzuw1GG3l
1fn67Q9+923z/B059S/sIlL0NAdprYn9U8eO9zca0Bh4NqliRJRpI+cAOip3TNWALEW30B6sle9g
MgwM7ypUx1lx/EEQ20Damc/SmY5nT22CdqMTQ7fta+3VZb57sEfk87W87wgC/q9fLpyGf/mzE/9n
2fzVuSh4N0n7+R+/e4XtDOF1WNT6Ou/U9dSRWCJIHAgfo0vadzoGtwgpdqBtQxhMZ3yD5rpA8b3u
quQVz5W1rVtainkWkCfgIWhz9KXWa94KOg9aez35JXSlOOKOXtilUAkZr9C/mR6Ei+iVg4I2uZ7W
4xCQWBqOpzirxI50qqMa4MqR7sLLFHrOtkyvUUPlwYQctEhJNlaTuMuGEdIyqxuxddsUJRzxEwKx
sVV/hpPH1EqCL7OyXhu7oSPfcRbN8ATfD+FwdRPt5hiBcqV+NBZ4AD7MzKxeQXo/Wa+erdg/lBHL
n0bGXTwlgAQUEAvc3+uicSmgzHxZ2h+GsAnkjhJtdS5MTd1Y8GcXBKMGp84WT1FhPGeh4CfH6iZu
kIEGtnkccPasZZNp5KUqS0+YsMlxclbesKbqQ+zVOUygQC+lltgVxUjQRxqszDSDj457S4xybRNH
smwCBitelWBDc1RUqxRYbganvo2lWDIyfanpIMPUDuuF1ts/SlioRqaHq7wHZaK0zs7dN6DDel7O
mWtSW4OEemEQsnQZGt8zrqjxq/nsBJHO0ErJRsQawdXw/Du/J8ZXyweyhTxS6oI4IOd19PbMYjUE
e+Sz6Y1HPgyTN2vEwuFwQAbAXK68sjlVvniqHJKfx7Xv6MCAOpD7Rvcycv7g75thjJAmht7BINCw
yZxFS2kH9iwyF4mbRRwsQtLgtGLY+EaoIU3jV0BHuFSSlimSryVLjjk3kg3fRO3D1s/dBLGACbEn
vQs1CLWIT+Ch5iQDolJbaaAc9pHEkB50TInDVpUHC8nWwpt4Q350oBLEk+GhWy812V6jobQXFlw/
8h2ju4p2H8ioch3RnNxmrVG82TXYFt0Gkpf6zsoIW8YXksJCyJTzIY682M5+drp8EkpWPNe/LKpO
WqF3RqYtB5+zAiqVeBNNEb36oGZrJ6VJuYDeLw+aJtPDGBbtCPOjTQ9NI9UdZECG7d6wyrIeB27d
e5D3kq5aG6X1K9L88Fio0FAc7eROK8+gHQa86yTdGNWFHiRY0mrtSsbg9Mu3w2AwUIneILKcC81+
jirtyTfqd1u/KHIKLpcruKGPdpmcSVt0DLo17bFkmrBsJsl9GJvnXGeMWvccQUjk2ThN+Uxmw4/c
VJ+qPP2i+00wRo4Rt91FrG66nt9VTfWEgFRd5AnG98TfJ6hv0H5BLzMSfrDDX7sMu6euIJWEzCou
UJbBRrq4xx3I/FSbJdeAd1MT3qTIZuWyGA+L+kxO862PABOye+HRiXDRDScEaP4yMrMjDRJsVr3+
onuWtVCM6r5ihLDUMCU5ATENGcPm9LmUyq3r34tSR66BJscT1SFjoiZTf9kYU3cBXfmyV2OGOlp2
n4WcKUeAwgF3IdAKnLEg09WBkSrkcYe84tfA4MYNdfczkO9h3m3LSS4U62+RDxElGCYyjQo0uk53
aBXv7CmjRS/9td8Uuz7RjuDOdpUw35G6XiVi1hAT4tovYxyLBo5xtMsVqsCdY1ePyH/bBakhvbPN
GsJnbNafhY3ZPSVeJWfF2GRJ/lHa+B7RwPCGOR9dP0Vq0N/q8rRECWZ+qGX37jj2ZybjI0N+wiYy
hipiAkGnVkkLXNXP+BrvFL+5GFFKd6EgTioyqrdCdXB/NIjsgnBE588qlKFGPQaiLXZzc86OYVPk
waNepffYQ731mMF8njfybzObiV8INhZuNVCR2N3N5WjW/SGJMuJfFOQprV33u9Ag8CBz2WYDgUI5
y5NjltUjP7FrHxwS5liCKu8kPLQ1dHsoAQJUlsO41qYDV5Q1zhoZieRAS9MYvkz4rnfma61o5UMm
Gk6YGQtJqYxfHCRZTUsRPkQ9OdiERym70TGzmy46VPEF0BCbvCg09NoBKZO4CT3ZB7gs964Kx9Hh
t0lkHl7TUd7hWeB2zPF4Agl64i2blBVYekPjJPxxP1ocGaYJkCxoruZuQ+oDKzvdd2KOgtICTsws
/8Wxg1NRjhGCD3pDDpKa0FfqH4lPy2Mqph5DjMUrAMec/Et6EsAsu6uZ14y1yXV+DyB4LpVRDuem
zQ16xmhN2oBMmCDNh6tFns6Ga7g9J0wddmDVUDk0qDxjge6cjFhxHwi0m25Ovl2Nm35hZmp7T9DR
iGO8qteBY2PdFZlyiHz90riyvEfZm3KnKo+jx7CbwfIzkv8EJIrqXnqT/J8qKHBnJHeKVdZ3UYfo
vTQte6fZcYFAMrrOQu04cslJkNq9A5UfPS82Cj/+Gt1MvSHZ0e+J9U29Ml73SuiTdZRXV1kM2NEh
7qw7XP+H0o3u9SAK1wZMshWqadADU6FIcFG4duQNoAKtpRH3WzYBSBhXl0vTUOHxm+WzmgcrBTkJ
6mfm86Zb78suZDDgx6TJOxJJcXVLumiFJ+5YMkYntWcvC27vKjXYAKLKXdd9t8kwALC7CgLZpFjr
TkuaH8j4Mr9wobprJZEn2iXBYswcdkUS4pYxEqpN7ZJ7nrenGuUVn2m4BU10imQRr1zNfyiHdBeO
Hk4sBFUyIQfJudhFdbIDFTe62IUN5oEWn/lgRnJFK0BzI9yuI2XHkL2pnr3pMMp6RUhWXjNs+Z2a
RW54xDX1dPIr1HqBdUcTFQkN/Hkvwwmltz2KFITevu98EDx1ivMRc5L2Qf6UWHr5V5rS8ZkEq0Bl
sgP8O5JqrBp9PpqfuEU1jfoHRH7zVeNKWmDwDwlXtVGGKRGnb8Hgxy4iOH/qmnQAoAj1NH1NnpvJ
0ujHDxDx6mXJxJA4nW4pYgKy8PiBRa2cNaJTMnvLi5abp7LgcNy26kdeGL8AuwPmdBx/gaQD0aXy
CI2P0hGrfNm3jzVdCRNtTV+ClynDkEZRuHUZTaa4OxHVh3g9PZrOquLu6Jbe12b0IPNYX+DXwtSg
YGPsjIMeunsEXKSbEffK5PKLNn+6HGOcqsxmz4Pm/OBsT+4ZhJ0lhEHtWFTvI5q4Mb726U/pN7ey
QRZQOs6TNLKTS+IAuXycIIKB2MicPcaOkd9B2Ws153HUqXUzvIx9XcJ7yp4T05cLqcYvvWLdtKrb
MVp/GapckiNrHbQh+OHcF1qWoquGLBHV/o+07R96gGlF+azn8WeU8GKE1zP9w4aVDVfuWly621iY
Z6tCldKxBZJ+VC+j0SGbJGKBwB4jgCZhi0bg0rf6os1f0A9E6zAzaGP58S2Pr61aPI+Ot20SXm5a
wFeKIlo/RjzuNKXmUSljuqVDC6CAdQUUF4daSi9BsSxi9ZaTJYgHTz7nCK0WJQ4oisTh3jatGxk1
1Z5goKK0NpaCJYGK/GCY1YEKj6g+PI1cNbwSjZjEQ04PhznfL9+v4AD7WBpcT1/KvdMxT9RH3LkK
Iou0KDl2DvmeBRDVwKafLifT5RPRNJIoEtozmNFZEx+NoR/vIsGuLxUOJ2WLVUMtxJnKka2t0RR0
mifVKZIbkVfqRiMYcVX5vnGsW7ZoX5buS23Qgq5ot6xMBr6Y59aak2e4F73iJFS1uWlZcg4BqA1+
br4mQWbvB/Syq6ZqjFehjFsp0xdGiPm5S9v6LrcI4jk5+IhfEoiFZ0u1wbdPD31mZ2udg4kjw33Y
humyTus2XyIsJkbE7Mkgx25kFf7NT330r0SGLWyheDdv9CvEDbSJVSTwG9C4xarkDHAL3JQPlMPL
rIqsbacPP23bb7cWYoPA0Zuz0pkXWqIrNPDFQ9n+TBoXXaGGHpu2d+cE1QORpOmjh79HfKmaIy6D
8JQngtIedQdHNpK2l6CwCWYhgxAhTvwzhd2x6xgbgh6lOB/9DAa4pO8/f64NDez946JPDMRoJq4g
I6pVdEnmjkYpLWH6CEs2+JORjDsEQC82nEiSXEZ5djPcHWN1QzvyWclSRx/cveWpyhY5YkkmvYcj
0ai+2cLVFn0QNxedkrccugw3DaEu1qBzQI3SU27TCES1nxAR0SI2qjZSKV+zrrDP3TSs1jvlpSBX
YB23OYcNg/jDDO2OeirTut+A4stXuRKjZJmqI81G0cqGYR4xlbM7W+TamMC8QvxlqV/dK1xGkGm4
xUXtGA9UvHMD1tQcRu2TENFsGU0TDQfO4jHO15kU0aYO5MWZ4A0whgSeMKIdiyHuVvNT0zRPV3Hz
i1T0gH3sftb+qhPSg2YsrnHGVnO1FplNu+dNR0b/yX0XQf5DmEdXssUpkp5dXLLDpPgaoLWjKulv
rJ3g/UZRIe2fuC/OKPtVLBz5aETPIui3LQ3Ts59qFI+y9JezkKjIU4fsrqFfohatjqKlgcLVwwDv
xh/DXSkVrQwj7MVG2ANhMa0ut/PAre1cxPiBZlww6lxVTb/O9s+6zzhBAc6WXH1nrUmYqhSGwHpJ
KAXpV3nKcDQbONgaztpOOohPMW0ZV+c7UrKO8JaA/CtC3D2D/AAx/JUViKEVbsXpvCodhgVVSwu2
5q/Y55F/qmijemQ4PGowoyuuyMYwx8MwtX384S4JvLtWJ8jON/1+QxT5ENbldn7ruyGVi9bKB0Di
5Vc6RvkGL4K37YUmV1GNL1HzMXGA/KasHuxNQ2d3IXKmot/vo0ExIHtHHGOL9jESLEbDgDemSniW
rgduizmkdO7mT7u2WS3FqNw0D/v+7F90PYE+dUrpjVFqo1Kw4G8iQ1lq5ULpJdDjmGmnbaS/hhYn
SDra06BE6Re+7C9gLLyTTIvPKiIhTlUeS+vRogJHFOpxLElUe80YPvy+5ioaa/t6yjUzTJ8olnpc
URwm6xx67NrOx3pH6DvZJ2FO72nyVXclYczjQF9Khu2zYuSUCEXyakqdahBHRxSb/iolXfMYD+CK
Da1wGLwPh1AZC6YlNXmUY0v+73Q06GX6SfdUO6kCiKNB6az61ZXBWYLbwhyn92vvtBnKhokYVnjG
c56FzqHTkl1LkQ51Sz+kiB5fh6TczZMPwMBkkjoYOzuwXb4EBKs1mPlmXYqJ32EhQxWqzzSznZcE
GerxsfRRvNR18mDLX/OsZL7JNcs6lYYUJ9AeVItZBXLTe0EKsjOUvHkgvjDDrxOCYOultRm6sD0D
YlE5kk0mZqaTrA6avVeU9Of8+qeQx5sSEcYrX4Gmlg+REzULzWyYtnvKaRZDANHXiRJiWcp6VEz9
xArsCA1VMo2js9Irx9zPp4wQgJeRNz4qbaccygzQoG6o59hQyTur49M0hyxWCAOYfDW4tsJyJGJs
6ktI1ftIqv4g+nhKDCu9K0s4OU5xYx4z5UEEVrB21KqdkNTr1jGrXecmnLbzG07c5qj6w1ddm+oJ
BDwHD3SCRNZdVDPLwZQA19Sr4H6WjljI6m3VlLvvUdi4kgp+oMrPP+e/PdfZSzXoxm12WzOwXBDO
FN3pRcfh01vNzJ3ZFt7KASaY9iuE4PENjjMbaexUJVV5eYQJFS5mS6/IzomSbFWK6NtkVk1Bmbls
tGsd6OzWSsb6QsAW2dw4cTNYGgxMgMZHhWSGXZH9FNTBdtQIIrVKnQDORJzCuPbuOEBzEsl2GPlo
N8zQnTA7um7IcY1sZygZRHFGXlMuyTCyliPDwXu9UhcJY9ujoZP/Gkt/L1xq0boDT5qbexdGALbS
k6eWkKDymKiomRhRWAV3NU2yIvlwZZ/DQ07AdAVkc/bdcMSYjYJxijhKM6TF8yoxQyNEax6twUr3
s6E3GX8R16iehBW8Fknd7Th7xUdwVOS9Dlm2VDO0UmHSMjIGcbXsauFzWjZ+zAKUoKcbU2KNNQZ1
hyG6vOkYyXIg+vO6ntTOulSTEdtlmq9S4OfbyOgI9Z1upvmOUair407cE+rpoQ+Kk62hxk+GSn8y
KFPyBZD6aexDq1lRbDUASTxTYA2kIKXvau6BJ2JarLgO2uZGIAQ0sFjfWeAktqpvWytyFlNaYCjx
Ol+tF4yBY3LDCLtGk1euXBk2E5C0hPGDELFrYLXVKqirSgP0g2DKXRdkJa/mu1FOw4CUaTAovnRH
jxDlc5wywdDkhzv0Yo1sr1hHostfsFz5KrGtJqnYD90H5P9wDTU9JBWSAAeE8n2sVfvONt+cLq8O
NRvpog+HnU+/i4UdQU/UG6xfjVNu2yD/EGOrnd2pPG4TWrHoM2exiz461qLm7P/9F1WajrlA3eHp
nEoKHPjdNhhcyLAuo+m8t6rD/Iu4SQLvxQ+vpCpWb2Hd00/19HLNzoS9Icm0AzwUGi8MDY6FQuMt
MtUQqhJJckNODmYPE2KPBCBezAqfGmAUxHF2CsVQgKGP7pG4b9KgGQ3by5ig0oVv6b+sVPbnYrKS
ZV6XbEaJugvhDZCaoDGWtMi2SYmqT2GtuFfy8ixoNbal0Z0mFPXS5HhPyqiqo2KalCZR9eILTLre
3p/WrACHU5GtWgLIL6ETAcaV4hrpjnMYgvHeEBNUieIFOegbB/XmSM/fWGEzbLHrDeWNJQEzkd7c
hd3jLAulZWZzo3MHWUnnL5IqHj5F93MsYbNEuCjuUpthOESeZ4zl42I5BGp2H2IvWWgWrNREzd+D
TqyiSdIMC4KTs02DeaKqH+YNX8uK7Qzsiz4Mr0kvY+VS6kzpcAq+biQfdGe8Bni4byrpJqEVf/AM
KgNXp5U+geNyIjZ9Ky+3oU//39aGZKNFXrIaiy5Fb7QWWoEU3Uq/Es/RNpDvaCGFvrvA0PetxjIm
z70TYplAr5uUlcGbXtpLuwX3b5bhc4lCRSjnLNLyW63kj5D7AH6IDrLHgLA5Fxo/pLMw/pNlC/CY
zZp+Hc5cMyp3uMCuc+GJfrA6MkChEhhRV9nKe1Wnl4ye8mq+zNNJJ+5NKnTy0sq9EtBfdZX8OXZH
hi4BWs1IxDjyhuIzTtjWHV0/0eP3nzI8syxw8h7BNAARBTmXIfxXmu909EmTN9qSfMKqu6XAAyTt
/eM49p9hB9gtUj2Ow5O0g1WVeiNAATxLM9l3y0UxynBXWWjxW9ce95GJ3C3OBc1EErha46X1yvrm
Z+IrQHuJVTGmpTCVGJoXGE9WwQ+jAXA391BrUBVe5LVbpYPXYQkNObvMIUxAioB40q4dP72XXndS
LEtuZNNPGmy4yUXwMi/NdUEUkTACeQpo/AGqrwLeyXWhO9VZ0XOEZAlh320PWnUigvWYUbYFgoa1
jIn0NhLzzDyhpS8eq6t4AOlRYEmeX1lOWtwzWoSHoAvuApqaxyi2OPmJNVKHYDmXSsJzSYfwgnO9
mZOgzHdmb6e+Gr0jeUBMmcLhKPBdLkYnz+9kKw6AneVdhwp+VePGhPOQbGflVB3lFNoWkxdZFNZW
6mrERgrG0fXOqKG+hA1Ac663usxeO0oRXdAgTUJOjq5VClaxwnGrcF22lb+V4JKxvRwbUUoUcXT3
rU7FZAe7cGFqXkXDMsyxTz5jvcH57XhYcpsKDHXiWbvKyWiaWGsSrIBGlae5eMekY216dx0TVL21
rGEk8UQeyyoEuTNWvwz4CLvGdO4jsyz2eOuGFdjkFjdjtEz9EtY04a3QnN2NRlNwWRvVU6XQzmD5
YAw6CQrBqZBlS8OTdoMdbOcaniEeCMIsb8bTYNfNHq17u7SUZG23mvVscF7GX1SXu8Z6p5szxegy
myihKC/01ilwp0l/m0Ak27sUew1xvXtPiuZsqkjcrekmAB77wGkfz0fR3cxsuCkJpKPO4hjfgibD
ParvojjK1uz14a6JiQXh9DSXuGFNQ7YdLkbeFst58j0vWlkX+0foSNWDYRf1d1jPf+tF/p1exIMM
/u/1ItvyJ+2RHykah5/ED8KR/Prf/3N6yp9yEU37g3O3iSxA9SxHNTRY7X/KRRz9D4emJTlNCDV0
dCPICv5MkXONPyyHXAMS5FTLts0pK+UfghHvDwdxoesignBNA5XJ//mPz/5/BT+zP6UV1d8e/y61
8P4G2tY1B8YTEgsSKDiuazbClN+VC5ldD7Rg4+7sjm+khheIJAwgZTrS00ahAZIWRZpTTfDJ+YM6
RAZRRdNjzjL58a/nzJ/r/u83/vWU3LY31MuMzFowz5mKeznrUZEsjNpVMU5O/2TDVY9xOmQ0Qoth
/f1QydWjo1j/+PJv//x+UmI7yrJjGWanJ2gCsvmUpw2Ja/5gWSH34PxPWTTNRBWlj0t28jERmUoL
nYyIkxK5DWOsskO3yxOL2hjwtruavtdDe/f3/0+ddhY/rLffbOY9QGumEGNe73Im+kX2sOjcyDvM
j+YPOo5AVMsT7w8DG3P82dNNmvT3N6qTmB9jDl+YvwfjBg0HNMv0J4YLdI4T4hAMhTiBkT7k774Z
XxENho994NpHh9CsVV1p2bvd9O8Q9eJ7/B5ofclfZYrXyqPSxe4hIWIvknIaGUo0c2N6+O1y/3+o
dbiY/xnWzjWEWIfwEl1TETmRZvLP15BjWXHlmY52tgW4fGn49UFMH6qGvW2RhHp9yGEKHOavzA/n
f4FMwl2vBsA0LTc/zB90CrJDIgIW//nxb/+cH3tZDhK9Z9oigx7bsNjAN02u84eG5sE10zEFM4Xa
d7qF2hxZi7WMo5PsAiQhlnIiF2mcQsDVlQkY0e1VC30naeKRpr7SdhS7KmGPAQCfPpGnu4m75sdQ
CxPzP7DbQLr+SgeWcoJO7E4mV/f018P5czT6rK2Z6y/zo7+++Nf3KpZOR96PqOAppKAVDxtLxfCi
u8lwUC2fm+6vx2D3ppbQ9PXvL83f5VfGcGgn/vj3txrT1/960vyv376nZkrPxMFcqoptAoJr5Tmh
Z8Vdb17rVFCDNDamCc4D+iLvXAimLQD4pNfD638Sdl7bcRvbFv0ijIFCxmvnyCzJ0guGJNvIOePr
76yijim1fcXzUKcRmhbZaKBq77XmmpfxL6WN7irLXWPxi9nvOOe3gemm+9Om61beOp7baa1OAZBH
uyiqENxYw2Kvi6L7UhAswJd1CE4dBaUTql84BZpF68ul2+EkXoViw00fozmj+4hy/tG2em8D8F97
fZT9cjf8+e5n3eRk0KeQtjFuzpZFxKft3UTmDpPuosQxs6sw+N462Mz3dhqcG+x5jpsSx+omLA+q
+TmtUDJVI34zMwz8lUH+9ziS7Sxpc/ZQkNnTypcLdV3MyP2fr/v8ak9wI2hkQTZI3DzrZmFvZl2n
DOsIbGALhaXTAtkCIkltCgz8dAEBBz7VYBWuJn32jxEhw22W3xXWONAyIb5zr1wvsaTqpn18VVtc
oL//Ut9mPam/jCtcngu6fETdPhcgHcvmepZdh7lhtatFl4VUdexpHRAOOaauqC4DyvLL67Z6GTLv
TtO02YdmlZJQBF7A1awKU1bc35H98S2N63A9zfqfU+lwG9Pa8wiOBxmhqSoy68yftVNO4N+pcXK6
verlZBLVgY2ZvW2g+7hf5FmvL386wSzQtEjUcUOtTgp/m7tyThp0uyO6ZZCmVHFidFhtzVTbgxQq
7MIhMsoPPxRg2g6R/1eKhQ15PvGSl6iiAff6Mtb74iIqvd3pkl5SNWF5/P2fW+UU/ZR3YVg6uVoe
2k1Pt2z+4jcXIs7ixLC80T/BKgNw6BjG6W2odO3H5lSW6EHettU5g9p5c/rrmWqnaYOnm0RxeDtF
vbr5MXNfmq//0ZZ/7M//laqhTa13pkntXiNzsEvpPad1whpk0LFPUrW5jKLivko1fji1Tc78uIUH
oI4ks8cR24uzHydNWlEcXScG8S73qXfLwaIQ9uM9b0c6eJgHXN33kfox7j9v0RIQVxb8gZXllwtP
c6PNoZGEy0ltO3Kn2uQraey4vYOd6ZbuAx7BU2B3Z4ccUeL/Sg9kShbbR09GWPWQvD6pV2pfD+jL
kwySIZ7ve8fc1l3iX5pytA76mNyrLU0+BNQrRPjLO9JS//bRynXh8XAl3gptLrpSeQP7Sc8LFxeW
ZmJSGG/mfFMsaEnDgeiHMEPi6eJ/eFD7xCJGbDK4SPViIR4uxJkMymtiwmPXFaoR5jYRuIxUbhHU
SolZHSghwVxa5jQFxau7MYXctpTh3wj6tFNfh+FZvcpsyl1rsC58NX89Mliw/dEh9OQGRcsRu/VY
IPWBEB8ZLjB3b/SsddO03qlBaHZyeuYjszZx0lB+opLln1Js52cI//65bUklNAyWwGrzbWgm78cp
b/uYO4A2jY9Lf8TxMV/sCnx/7VAKdb3pkhEsxT9JvuzmVLMQarX301L23MLNMDrZ8kgBtmlfCesL
sJdkb7X1JxtiDjQl6rt5EFJqfNumrPHjyNu+JJrAuNvUCzJv2eizgBLpAZzzUYU92qhHn4cJnEyl
WyPyG+NY4R8YdnUNK/33Nw/39ilmA1qwTAc4PxFoOhP5Xy+SzJxjNGemS50YyvK8yRCKbmcIjPuy
hT8IMhS9yuRRE6jScN2W9NEIqf64iN4+A0fFASU3E7fr950HNez1aEHgkR7pNUHLgwXHZWk2ZeM1
T0sdnbijUhySW1qPx0/41Ue1NaVl+zTbdBCMSkLm5BlqYG0Dkbuc7/As9sgPw03T5P5DzpLg/9tq
C4t6nxw4e9Qn/0EfTYyui/8xD/dRT8Z63BbhVnRjcfbCFPss2Wmr0myjb54+/pmNnfaUG8VLVMRI
ZLsKMla6VwRaNQRWOj94+fIZYlJ3etvvFFg8XNSyG0cTyTvxaMQX3UyWWQN6gmwjx3NN2tC3k+XO
1JbG0MVyrNK52ga+kRPp6nGDVS9xWPGSp3xxsUuie6qSJVEkN9W+29O9xHCAgnkVmZJ+jLoS7vfu
9iT1TvUzMJK6TAJbHoRy5WEtOtKIJb0ItUxR+9SQjzEqKvVSlduxbZmHuEJLJd/2tt98e5867/WI
/KkTP1VtgVlsLzh9klNQyXzXtr3L4VwKKpk+t1t8Yq+b6ojj+KDssr/VRi3ltUpjqzYpiljH1AbX
oEfdndr1djDt3WAHtGBYve17ez9rS7HpqNvQGuJnqgNvP2A2aFHZLnNSdaAcHH1lhclwKgfD3DRu
4x2Wahw+zbH3uRwq/77Be/ghLP5We9FjoP2OK6jh8qQ496N9tYCAUpuN1WkrPy3SDSZe75SPhvsA
bUZbLU2NEI7JrcZEanC3sU0HvZSH1TlVaxUru4hOKgbQy4Z+WRmp6I/aaCC7l5vqiMLyNsrc3kFF
jGEROuTNbgMZMqUGtCT6xR0JWN7YvazH5Z6DQ7ahIJaO59wI6iuR3s11YWYzbMYcB97AUnOrjqgB
wS/xYOrlNAuHVEj3y+u+GVTqQRgdhCUc64/G7O4WERkvxF6Jl8HGpsUD+EltVQ75J/zO/UVtglnP
CZql2642qeG3e9G1+kZtGv3nAOvkvUUhF6/NiM248uiLIGLcW0COVpHsNg1IH9jZWa/n5BIFoA78
dF5POGLuNw9RrgWXpoJhDuSN/GS9zw563EZbtekPEfxnJmaEi3BUmPwpc9uy0OSyyfp+I/RhPPpj
wG8qHw9qqNX9vM3B8GnRS08wGfomjMTm3EAMjzNueJkt+RASJmCONMEgydvuasQEv8Fq+S2JlvYw
FG5z34/jj0GQqicyEJG/7obFqk+1cTf9unuigQVH5k69H0IwnfiuOykGhCHpOAkNIouvVGaNIPnV
LnUwLPoZIJftrlV45+thZNdcVrzFWgq06RIk8WOXDPicE+0xarhL2el0XWyHDDk5QHKbrpbdjGRa
ZH8bsXmouR6O8SLJGLiewCjwSIoANbjIxqrloenbGXW10J/UoFOm5oMdl6PaDEYobj2Pybbu9Fx6
EbptX8/ttrT9OV9PoYMizZiOlkv9vUxf4s4K/ir67i8b89xHkpmarTs18TVIRHFOGm/eGYRpPyN/
/gOl1Vq1QtUwdKw6hAODPrII+lL7+PBYicjh7YDa99pBlQesknLR2zvIow9Pvq+V6VfDbynbtxgq
KfYTUeNYI2IcN06ozeviBOz9q4ILKB+s6sb5Dv4efXLOCNTQDStwudy31KVzppvTmK+sH7mvl+ep
t84uVn31/igd38thV6u6n5YhJhHJTDhZFeNr8x0WBr/OJLrMRO8+Rv2uWSB+BrmRXNUQxWFKHQqe
glOmgFrkgSntw7OP4kTrq+IZdmuzqaM+2KEQzZ/NIerRSMcHvfXJ7Eq88TIX0Aa8GtpsMPErxbHv
Xm9uYk4OV0CYwV5oBIKues+Kr9nw5xLP3h1/Pe9OveqDWNtzR2D9LA+ooagJbyA7GheUeiusRgdb
7uJsNBSLd+N3NEKaRp1jfuDq9s6ZEYaPo9+Xu6BCrVWTgP6MKp4nL/qMQQz5sTdLnswBQUcb9VIN
Axnfa4N4sZ/2OYZttyuzSN6LUnVvolT5NFgNOr7l28KxXcu9+TQCg4b7aGbwtRwdXEr2lMxIVnKE
469D5Q/Ntlzg51ZhGz4Onedf3Go65fKX0+cMcQMsr62jWWRL8eQ1D8gtxRp7RxG5wUcE+t7Z62Ja
PrUzsZ6GlBpVwVlHenzQ89jH0kWLySR/dk422gT1mVSofJ/Yk/uSJHRmoo4bp+8R6hG2vraq8OTd
leiBD5HovnWhZpqv+9QBG8nt4Pc9+hJOo9Mi4zEd8lHDtN2GCYDjMjUMtB4V/Ta9Tmhmy8lGjmF9
0cS6yxF560jC142w5iss7zWyu/FpMkXJw5CpYY8a+zLKhJqugszqRlha9JR6TI6arSkK4mVEQO7W
TOxZGbeopKlFQtLsJG55RkuzSeQ1mYFj+P0E/T++VlSMSf7GBUMl3/Zvo0Tn2hrhk4GQ9+gmy6WL
CKEzgWFgZaO2u7xpQPgbL2BFq8OYJme/G4kybyO3PrlvL5E0NSe1s/LogVog6RE5RPWpREh/Uq/U
0Go+lnkPCTm0eHrV8hSti2wS3w8lIWX7yKmMQ9iUExp2boCL5033TZAPLGXnbZ/P+UUNk8BnNpaG
hXDTOmezfowN59s0d4QDlGUzXJBYDpfIZVCbDtmLxuycfOHl57cBrXCHctKi7gWZdhWYQ3f0UWO6
Y2CeakOgIe6C1ejygePrKmF4iuWAsem9CHNXLoV+vcF5Bl0+1uTc5zxcpr/e4Cw0C1q9QKqJJyM+
9eHCRM0Oig0h3PrG1rzwMTDhhSf0xMkqdGjfztGeLJSUVMYho0+NZrcNYfc6C2UzEk/YCa0vuyul
jygZB3vdmwXwalsjaDL18FrAelm13HM/8BywqwsF4vhU9/xFQRg6u8EboUHKwc1FdSeXW31YXvsG
2RPE5/lcYMe9r0haFE4wvhjkbL4AqEEtUYao/Z1i28l1eikX571ajS86Shr0pyzh1d4642IyUZW/
YnSAgRDKIi5VbNNXl2QdP8rSUyKmTw16PfcHNK6TsZyZyR1BnvJ2svW/97s9XyiPicR+trvyIU/0
6++/Nbc1MXn7s3XaX3xetuUC+fj1swL11SeG71RkQcEzdHym+GK2xheggOFRq/URrSKbWEuvGEzA
Q88uKj3NgLMadisHN1Yf2dZJcp9PhlnbJ40n02nyP2PC9r81WL50kWrPDrjngypCqyGPIu1E5IW1
ix3mezR8/CfTxmubDe23SI+PULHKo7kQUT9VPMFl4wpD3w47bvMRiXa5MfJuk2naAuGYwo2HuRoG
YT+cfDf7eSCBmrrv2051TtDFR8/wln2M4Ab9jqwPy0Ftvu1LEdqCePznnLfDWZf+jZ2tP0ZT4mGk
4JnmdGW3y/y4W7doGLaGJYjN7sRQEgK0ESmXgRunBaCmaN56UaIfuww5zSBFYg0xWTtW1fO6dnAN
CkR4R5d8+DutW/5gdlsAxurco47t6slJ61VQFl9+fxUI5z++si49J6zzFu4E47YE1jdzNrud1+/y
BL8gukrz0Lms/re1iX7J1ltCV6sSYiyRvIlYIpqHhM4mA0KUpBtPpRc3u8QDOeKI8UR/f+K2B9Iv
b+cnmCCEMs71CZ1fdIqSdSPvomqIjbLfuXX6mRnyhO6YP2FKCNK18JcrWvice5f8OEc9PpEg2lsd
rmyDzubgTMsllSA6NahNJBIPw7Lkh6gdW0QEeUtOOIsSDYuyMxU1YJwse8LvbYHwwSyNwU+cMuGn
22wxvnU+2BoWbDUmgwva0k1XjT46KnBEDNuldQ98EDQruYNldeacAFM4p24U4SlcxCmeGm9dIkc4
megYroEd7w3qmqcQtsgmDAgoZ9Xdb6chbtJNUb54ETJIjUkSAllIfa/7KRWBnQ5CvBUJJrpYTs7k
9SFijWZrkx+7tJvyTS0X+35v0DY2dZAaZW2uO91odgN65nPXtZQgi2q6iiI0LsOQbWvYQrs5aGQS
3nDMQ4jVBIfBCWMht/KkV5d/YMEnI627/uwcFmYkMU+9s5WGqHAbt2tI2mF7cGcEsV3MSgHIfFRr
X7SgrK5qq1nwNVVagbwxQNqhMfuB62NV57HBFzy2Vlutk7Z5ZlHWXemFNM9Lq2H4zRIo5AuVo7U3
PuupTmMhrJ9DJ4aNF7XL0TeHmQw54lsbrT6ZcohNoz6pTX/MH2GwDtfZzL5OjSHuitTtXrroI7XW
GQVKBJq7SZYL7okZk5rmAlQ4L1GEFUeEMstMDmChtfdKUJKecPMM9Gzb5X8MzCtveg2sZ7WGxJgW
n+XcoltdnrAp9CddDo3s06rNcLp3B0BbKWiIdoIcM3fGfglhsdI1KvYhNrMVxmn/Gk2ud53cwb+q
TbF00Vlzzd2AcupcTMDCKbXvYAsykeuKZlsTVgVGMVleYnd6jnp8dvFix5dUZoouFcGdFckZa++d
Urop/uvX9mxkFqbj0W1BovFzKb3zyjAfBrPftW0x7MhSGp8DscSXxG3+sixgv0VN48VN9wm6/zUd
LwFgisGVw6JZ3OaMT42URWJGm65Rpn8TWFx2XrjMMMEGcewmw/uwRD0BbxMXLY9FiDfMpESaFReC
E74iJEz2hqxXq6J1SFn6nd/Suikvyoem51Ji1F0UqJg6b9AZLpE7gcG/YVdPQtsjLYvvbDnUM6lr
Y81zL0j7y5xG4I6wdazUJrj9VV4iX67g1K1NOLMIejUiNovxcTTIpUpCUzvkruCvRNEQhjnIRTgq
3r0a6DacbavymIWwq+rn4OgS/QJgrM4/wYDfxE3nA0b0jVXQ0CuIljr5MLIUuVv0e+jXTLu/dhQF
P0atB3Zo6HmsxKGDco3/dJNT4CAiEImAufr9s+W/LgkKsIILAoCzjkLn10uiBDKMIwL0IJEsEXHU
IXZwORhBRkgoyvcdltDhROqmtGk2zp7dwNtQ3Bahc9YnS195oGfJTkqCzWQO3oPVpx5RQSRTkNtE
/zZARy3qhwWR9ENC5YLuLp+KZZfrSu//8JI/1Le/J+hhaw6SzZW88zvetrjlBeHbSI8s2T/iyr8R
Z4h6oqUPq4GysO/uaQVUNhWMelyjziDerc+aixqSEKMLq99q97ZvTGuxJgPdwIiZZ2dz8sWWy4+H
bd+0V1tAs6yxmA5xsK/zO9r1No0CB5eXvvjxtZoMvgDxsgsgKl9IZPfBdE5iq9Df8DrrTRBKkhf6
20vjlDh73L4jgBLCItlH/cGQnNsIzm2Z1nehhYFJQ4j/+0vgv74vvsMf2bJpnej8gW4ugZQwSSgL
7W7CfHsZutm4WKVIt20thvXoivsFtjbyyakkEckJ74gYMRDQ559S1430lYkYdGOTSrEhzBtGJWXb
QFTkPXXZYJ9iL920mmc95hWaZnv6XiaV+zzRhByjmbkI3pmFGJFdH4sPLWats+ZF3cET2jGI2m09
kwy+FB4RFtEgHopx+pzU9harcfbdEsVuLD3rrwG8dG0Qc1q5JSu8zyHSIATd1js9JvM/ahG+a3PX
NCzLod9081VJWnS8RQTC05uY5Qj577csazoRAfrjldoHDb1aW/EI1Cs9OaGfPEPYuDC39zf3Sygn
Z+myHIrJxGrhZGSM8ripgiW8FpKy72knU6+N8zJ00pxknSopLqlmgBBWWbzYCytLYZcPwh3RoTTu
sl40EoQ8f7lvAHbuAqdjwhGw5n/nKvn3s4O1Kiwih7Q9i0LwzVIE+fnC8yKoCfQyDpSvorO+2OMh
Qtk2l4iU/VZMewh4/GUmYspcD8oJYe+V4yHq5WIplqze1CUWr7bCrmyWpnwywIId9KsmvcqBB6Ft
nIO1D5ibDI95G2r6jAP3AQi7ddY6/2jOIjlGM44ep9f7E1ISpJ94W21tIowOi7pp+/TY6AeZWT4c
qfps6sYpDsMUff/9n8P498WAZtDXDUP4OIaZlf/6pVkwcEIwpDA1hAZ06jl3d24720Q2pfelG45g
5evHKE2ZEVpgzpu8jE6aqePqw57TC3Kw6m7C/Nt62nEsSXUsh+gOBlB0V9Ef0sP+7xG1xqVo++EQ
cUGvcxfvF5YIfetMuXZHJmOz+/3vpB6Mv86KfF2YfMg8Ng2b6sCvvxMV6xh/UEUcboiLuSNLD7xk
joTANi9tWXqnEnjAROnx0rVDcOlpir8OfkYWhGlHR8ScJJrkeGro7khleWxcNaRnCYSCePYvb4OH
fYV2Qb82BuBcEIrNFKdDFE6XuKmzfqVezno1XUY5LGOzxxI/7XUCdKYemrIG0Ilk3Rz4VZKhBCMQ
IQ77KxgmG9y51p/brHU3vUEQikNKCrX2Ha5KGn2lW299Cn+rsjCHs2jpAATdKH/VadXqyEy0wM03
mGq0Y5Sb0R34vm2Q1hT+I4EC3UCG+Do0ffRd6FP6zuPKlLOw24/BoNCF2sXz+L+bj6FHDFlp3P0I
eyErFegY8rem0YL7CvPTcfhuLMMfkdtod2NnaHfouoITTOwL5TzzHPXTFas4kUPMfY6uPX9bqFwh
HWeY/nnVU2tb1Tp5KbZhJqeFRORe65PLKIekmV8KCBNXPZ/h5rtEKnSF2PPxkv5U1o/vXHT/8dui
mBQ6c3HflreXXy86K4/c3p+5mEdzEesmJK6o9118BrqX7sLzXAQE/fj533MYPc6Y3XKzviT1uBEz
VwJwLfOYNOTfkLB4bdzjqJX53eI4w64zSOxAULENBlD4Ye70e5OKPw6u6ZObZPQS6rzCbtY062WA
bO2bUJdj10GzNegppQ4Gw3S6tVlnM54ZDQGKHHp83Du3dF/8mMWVGgC4Vlevqq/zMmM2MEkfwjk2
35vzvMuHBrwJHgTsicNDGrfOgRjFdFPKJZTjjx3B88tHYRCHGi/4lZBJcOOKMLsKp4xlKdnZkuZA
jzRIqneuNOc//vZ8zV1gbmiyWQ/c3NONLh0ksabZWY7gLtr+UTR5/zW16mFLOgYmCd0DtB0m9yLI
xNqZPG9P/lfyjBG9h4vtb0K9ONRWmT52VR0d3FwpRhznQlQPzOWlIPbQJhCrcsoP9kKSRJr72Ar1
AWzp/K2jEXNQ04CEv/HJ1fdzPJsn1ywffRSoDutk2COl31pHM81AC/eClWQZPaMIbvd1m2yrlsw1
LTCa19klCQlfIBfBVZD1rkEO9ZTme2vSrnE1mSf6dWDUxJyu/FozNpoh5n05UinPGxuxtzt7Tw25
m09Lsm2pt7FgMM4Dpm6cRVm1/v2Fb9/ompiV0tSwhECtIr/ot9MuMgRnCmtavTOi6mjbU/7khs2f
+WRn57ivuD1FrrGzRq+5WiLWj2agE2SMBa11bcBm/RI/2M3wAsfpQsd9X0E22WWILQ766IyHOF2S
NSyjP2wA1htu4Aua7c8I7MzngqtyKKxvRETF1zTUH1BqkH3iZf2em+6nps/c05C5EHvxAUtbdbTz
K+vAIjmkfOgF8J9qHnb5N2tKJyxI1DvcVLQXbw7981IMz1EYCfJgmo2bgOwHHZKe1UAuPbgd14S+
ZFCe+f2fU9i3RTLKo8K26Nnx+OKivlWVaDZ3iSYeg92UofxCZVh9KsPqnEZd+dS3g/sckISSEH7w
iZr0fHGbwKT7UFSfig6fi8fkfIeltt4jjY+3KqEOndynGGrfEWDCbMMyBWMu9/nUBI+RaoYqsrl8
VTjZJzxtGtOj4fVY8s8J//ycUbZc1Y/552e58me9nfrPfocYvKPaMs12PmTaiOHanruTzdx3pet5
+eSlQ/HkD4QNzkQW79SmOmBDPx4Q3ly4Bounypi6u3TRD2pLndWSa7FPSG9Yv/2ghQhqvp9hflSn
BEX6Im0bPHDTmgc0wxD29bmTQ58OkrnPw1cdaPn+nr02iOKj2s4jzGjQd7eR9GJaXgzzorUFdBG+
vNaSm0CH5o/JXCEXm2ZARwId2VGdDAlW29FHkqGWnQmwLtYeEecFj3af+htiCKjPyn0JUaKPbtLX
9H9q+6g21YERZjdxKc29elceTeldaVnE+NXZbgQCuFFF3Z5Az0s1of3GVsqM5X+b6qDyBmcezxl5
RmgnnJH8b1NZMNVpape3GPfUztpHAoUvDYkUqFfLdFY8xA22PZCdgw432pT1ktdDLT2910NqZ0M1
sNyrnfTjXgZ9+ZIlswO9qUeKZ/eP4eKI4jSw3Nz//itjyonEzxMN6l5IsXiIYUwwuBXd3P4r28Qr
XhrDrs/tZWfzu5zdf4Zo0a492bgnQgz9uz4fg3XnhvctAUxrvHzOU764FFAcUixLvHRr0U1/mUMa
f9QieovTeiSVp8uHkRki9Sxgqu3Zr8gJII3RumDwpi0t5/uwY/Y+N8pPWDz+TCf3PujM+OA5w/So
hjD8Oi549qoFOWPBZf/OuuZfLRaaEr5LN4yZvIFUTaJsf66J2fwL3JJpwM5ssapvGg/Do6QdnCLZ
WtDhNa2KAi1wUkLXcOAUHaJSR2Kh99ehKlBHOSx7ZLnZiEznJAuBjZuT3u2lMz0noD/UUAa8lBH3
eCjpRBFmK3MKxpMqzYdJARQjEtxVy/RDCgnzuBjhXyGNrv1Ulf4lq/XPBP5kwO/c4SnxiCwqZwP+
a+s9CcFNfcA2iOXogkDbOrQRUkZD8FVtzPuKHFur0Ix72yDz0s2KP6KkNu+NQnzwJyAJLci5B2HR
1NCn7JJFXQdstTLuCRXOj8Q3falJvAPq6S7EKjIEiJOJaCESx0DGuCraQPsUSRqXgeILokIT/mG1
0FZ67rXmHPFQTufPavfYWEwgjdrbqjehoSfivTWmaz5rxae03+eYhj/1SeDtEAweBiyfzx1GZA0l
QmZqxucso+KEDjJ5Z01/K0Xklmc7lqBRQGnIovxxQ611CQgu22DudnOi57vRc+fz/M/gwE+DsgVv
H61EtkqMlmdqjMDGkd9mY3KLazmuavq557fBiFw+usn/XtWU16mEpHQCgo8dXaJNm9XRHXXu8M6D
KwtAhriwd77T/y5++i5aBpNvNmUovtu/Xs58dH3Nt5lleudQVUb5scWavep7YqS0lGJkXGt/TV79
uRxFQhkuYaIxuB3h6Mmwx15+NUb/JSZxYd2UtUE35GNI5EifL8Mj7MoU43atPVtBUx0sa9tS9tkE
TRP8kVNdJJu7phqB+9cUU8QqjQlfjGH/vk7baweM6kquI5ObofoeN8n597+4fXsz8/gS+8K0TcQi
Fq7Bm1+cSWVZTQPTKYeAN1HM/Xkaa0yxfQbBJYZNpOnGGr3QAEV8hAWNJY+ljqfzZSfii0B10o26
ynxO55dl8qx9rVf5oQvNhw4fOVAeHyMdsBiAdKNzqH1c+k4Q7SY3y4ijA7aHpnuX0CVHOBnDSyEw
+qhTG+lo+ZMRyYSF29xMvh0V9InEq2bC08Rf53vbuI96nMN9zPDFjwR8biM82M+5vTKkp4lAtvxk
5S5WKcKrF6hFAJS2wVRSeZ0aE+9ykhwbYKa0YMqXRrZ7uVkTKFyjTPz931hBp39+YHiUiB1XzVod
mxn4zb3SmBeIq2Sx70Kfor9V+9cKM8rV6VlSB2NDwoLcZEUqaCpiTrgu5mxdjUe1W086A6GbPEMN
gd1mZNIX4/Z1H2Ex24qqwTq2k+KxMHQwpxrJsCY8j0e1Dx27TjwAqxPKXcGVXBeSzDVrdjdJCXnH
6YvlAThEsabeoH+3IEmXPR2rerAe/MwcNnEIm9emIr3SOx2P4oj4Xr3qp+U+9cCIvu03zABUq9qe
nfZvY7DG+5mVFCSPPH+OKKfuulzzwWGE3TWyowyM6TJ8JO30W9m1KSjHxIseKB1Ri4qbGZX93G81
M3E/zuStsnql50NwuPtx8QaibQajvQ7RVF7K2f7oNbqJ4qJI1pnmTif4R3QN0BBePcuGNOcJegtD
eU29JU33fErVLvERozhokWAkIaJ4b27979InoHcsui5MN8pD5q1JzKqKSjPBZu7m2YquoeXuBrBI
nwjQaA6Tprm7mRrdZ6f+YOZV89V3cpk52AREo1nLixYHD61pNl+tdgFD4hn61ciXu2pC20JcCjku
ZQuorXaLNRzl8TMz6JeZ0HCUpuR1+pkLpiVd7sJB2F/QWHurWDfCF1i/KB0JGTgLu9vQr6qeI8DB
Vh7Xd2qrIAtt74su2/hjibbUZ9nTE1u00lD4wmsoiOoBZ3sn6BofuKrDLeFZuCAlSFbyEeQWZbL0
KlqUz+SivUAb++ZNjnd53RrJFWqBO+/UpjYN/lk3QYqrTRKYx0cCscHtzeaDj2UOCJD31QZjdh/i
/aSq4QGdMqGprvJKc066DLpQaRdQPChHRQkYw3EmgtGnT7Ia4HIvPdgfrJePrTkSI+zawxct1s6A
FO2/ey3YwNTzvsGKJtLGo8ietK1Gip8LrBjINWsw0G7Q+G7fjoLMUm+Pkt7/ZrUsA7w8yA5562jr
kDy8zZgW4UMTxyhPeVheCBoMjwZi0hOovunMPd3dJ/6Euw1J6tZuLeOR73oGoK6vPmR27bJahQnK
4/B7xFz4Oz6RI5dDQQYl/3hAayDFR8Q9aeP8RbbPUzsDO0CX+i1vI/zKkx9Pp1g0E7oVXsHy+PFq
Clv9nUW5cP5V18VXTidEp/7pC9+/NZIUTrTAhdKDbV8H48aObKKAQV69BnqCFYV52MbpvHMoFnCx
0A8iXnXW0Bc/qazHUaY+1rX30tb0ft+GWm76vtmemG2s3vbDWDXPdtT8OFdtGkYc4AeX71Dbb2eP
VYJXREBeujmgVz4W1hBVZicnnmr2qQYr7n/efNuXaaFxqvqXgUZEvcrDmE/ANkD+GsTMV3EKAX5m
llB1D55hBE+amzV3jgX9Se23afqtzVzMyLrDiTBOHnJhARJkVzbzn+NgnnDbGRgJuaa+R2ZY7lXx
VQ1j70AwVi9Zt0KAao12m8na7DRhfY5bJsNygtXhsVznSPM2qeE2NlCvplsPgFY2i1pjAWDLVzOV
vXZXeK0gm2n+WBp+cRlkPkvQldoVpjv+ral7Urs6MUL77lKeF5Uw9sNsgWgazcNsB8aXAK7BOtVr
8UDlrz20lJWPZlOL+yFJ4fTq3Ghwb36Nirw91DGZ3YPrUBHUQduHVsXM3+H5nHXxtI7CGK1mTARK
3rx4fWl97ToiVoKxCw+kZfvbxCxp6lGlwfZmjny9Oky+DUp+z+zasxp0uV4qQ5ccVtM12rOQgzri
Fp0sMsrtgeS9MY7KgzogGtJH+xx7Lf9On6QdU1ubkwOcMvJi61JvBnrw/g7kB0QZx6vpJZMvo8FF
EmOzquQs9vUlaUQFK2qcDCRbQ5tKK++sDv90jnqZpXEQbcyJnvhkhfVW7bSnxHjnW/nvx48nTBao
dFpM13GY2P46qeVZCYYk1EGsEry7FVFDRXIZWnB/U0juA4GuaGcnENFF8YDQOmflwasRUbsRGDsy
nfuDPXqspuWQanO6TzWNCUNc0TBcAqbG6qUZhsBGqJfQsx3C8qR2qlcTMLxhgTqTwYmhOInERw6l
XQCjM8NnuO2pZOEaH3VMXRvHBqUEJzd8Z8UuLBSzvy7aLW5LrlymCiGYgdGE+vVvQbFzMkc/T/bo
l1cpCeIolcS3sIntx9dBjGIfWkzGEstMk7UXCG2TWuACPL/PkjXhXsw1Q9h1r8fpAvwfY+fV3DjO
dOFfxCrmcKtsywrOnrlhTdhlBnP89d9DyGt5Zmff+i4GRTQakKyRSKC7zzkvdV/p++sSFc/YPvec
kzSZMUSNggDmTivyU4xUwq3UFpTywjV5kVMG8X821OYtSuPNSZo+7BFScdhThEZ/tY1Gh5ZcpN1E
Wuif9Jmrr0XCY2mapbGW3esA0oIbFRIv6rF076QnuXUTFB3cMAa5o7lBo1Xf172A/kxemjAMlDDR
t2elppJQ2hKVLFF8Vjo/+DKGqMAkvlB3sptn3lLhd/HCX40Eso5o0sST4Iuno05BEJg6BnOIXuBq
XOlQ7XzRh2LcFUMIFfa82lASTrR/qlBsPkLB3MB87Kw6XR/OIYyQj66NnCiPHGinZw89yJpzaBVo
aDIoTaLTYWYaWnEjbegeEbek6G8hRy9NFt43feYc5AtYo5JtDa8Gnjgv6dtm+TitKr9DF1skWbqy
9KjcysWiMDYOY29RDY8nu2N4Lyvz7FrK1wmY350Sq9ajKuJ+E4A+XfV1YD/ag1mdUm2Ae5Gc0xI4
ybc/+cqpsP98n1zN4ajYzYeCTH8xw/ZBndr4J9mtZ9Mbo5fAivqNBVD9Ftq0+Ex9OWR9swd/Y6f1
5g81W6GCQhY5y9zzlA7TrlbMaSe7kZFDjCDG9LutB6u6d5u/fC3+PthT8pLDAbYW1KvdFXPDG5nW
coC4zfdYjSHBiAJ1VcHYeSO0dIALHIYLSjnLDlKvbqZ2a5MHv4uSB3Zir8LP/b3sAb/oztA2IQar
LfskW0MxNd2rrZU9zvy1SmMaryTrSUYK9BhkV03I1tlaXFLFFx6hAyn3Zsft5ex2inobG3UZ/z3w
JrVJ7x5ThL2XBN2hpJ+7TVLX+yIiHgAfpl8sa1Ech8CpjhwkiaiTyNsUjjBXsqsnJUeTjKJJ+ZO6
6HyHlOs5A5LlAweMkCrWX/shEPBtC35ucf3doh1irCvLNeEWtPaNX1pnnuD689yzoaM4W0I1nimQ
vIzplTDkWAFQ7DLWjBBO/7/nyTXVeZX/NW9+dfkKH68nXwHkWXFS7fbbZD24rYBnsENvGpI76xDB
TgJZQWYgYRKZXxunX1IIpP0IIupAuth1z0jPRbd+pEGNq9rGi5VUZ+lRD/lPxyirp6FUzO1YWiO4
jTB61FuEyqRH7nW3DnWab6Y5WWujqJ6nqAfBYHaUqlSxslG5kd1bkLgvkbIx38ypeeEBUgaLN9/N
IVRXLeXZHjr7jYojdamEw3AfK5a3Ubxs2stl7Nb1L8uUZqhdlwE2zTKH6zJ5NRfkqJW3z1KERvPR
/R9reRUFuvItuUr+Mv+GWKtWOCYgKQGqMjWMQ+rZj2HC71/+kimiotTHrsBWCetRj6Fq9B22Rouc
EAh8rF54h1Ap0o4cbRYUIrx35ajs1s7gzgjH7kZ4dXAzTgYxDGtUYafMOkArYdbtijJvHmRjTkuj
J4vkUQqJoNejxf3p1h5B6QWFYj5WkIBA4s0HWPr5Q+/50WMVZV/iTp++dfXYckhJ1LNXhTqZyCRc
yQGEeTnK6crL1EXZLreHBPp033trPR6H80ykb9kf9RxiOF4fLtC2mXvWKdU5slOfrjA4sk3wKqgq
N89ZJlsOUE2ysPqxWzYzrSbUC9zJlRhIJXQb3xRV+bvoRI6ePXqF4dTDHcCX5TFBKchT++RZmZu4
J2ToGuLR9mN6VnmAKd4/SYcWLXLwLnFwkIP5iN6Bn7nVrezOlH+rXt8mOZwstX7m+UVaOFDtH5Ba
Lkykqr4JMRSAYWodvH1pm6u0sKqvcTOshJ3YPyzOvBQ5dsZ9qFfVjW+SBQJDkz/rsfgiPexweDCy
BjCB3T1PUwRNVRvpX4ePq8BS/pamjwvpFVq9/vXDdLk4JWZtn6bMDZ8Hk6iVE5BqK4r+0AgKdMy5
C1bA2OaThFi0xWvTOgTFysC7Scx1NVnGsRUoEHilS+yyK2ccIWz6IumiQyH08iZJ48I+IqNBBh2s
YQbquKkOmRa/N0Wck1bSmv3VjqRtefG42mp7Quyx6G66zJ1hvh/zox7t4yJR/+a24pN/puGwpK17
FRkVxWrebfBvKjvhtGDEZhc54PGUP6hpeHM1yasi+d5nhXaiwMK7eArbfynTMgCb4rx2BPluPV9H
ry20b82Wh0eR5v45ItO1FKoSbQcKZ5RFBYB93cQgLeSwdEx1BzqcsisWemGayiJzlfoQ+cmO8iXv
sgx1fGz7UvS6fGiNva49C8k+QE+fe+kvPT3Oer5/7tGzkvasanF9T/1VfQ/ZnjuxyUwUxEbAPLje
qTQ6cU5EiwB9Tz4k1pHJkk1tefbet7w7FQ29qkBbtHaQAo7t+sEaxNKee4XTatyAs50TDvpZ9oIw
5kxRlTwT50HhoKKdemm6lV3dAdenQkSzElr5xQ84Q5VWlsDcC8lqoSt/23Cy/swTYlN6V38hmGNT
RTMpd16dWXeJwgkyC0TyRYcaVrpWnvirVTLrCQVfZZNGiX3jRmVz9pS5HlUE4qfYpi7ZB1Mz9I3u
Jf2tU+vbkHopcDVzt9SNi8BwlFfDQUoNh8NImuPDuQQOgFZGRjGtwrNGulCZujHL0dlXHLGPxdz4
XYbQOGyQSxlOkDZ5JcrWhR4uukQirnY5aJnhy5Coww2kkxbnuqT+vNKYh8pR2i4DZA+uK0EYb27K
0NI31HR9y5D/+mvUxIKjnfVj4qPj7p/Fj5QTOdRPhe4tvPkwgZsUsHdDOb18TGpETtiptX74GUXO
cpILvdympahtzR3ppwEh7kuMMpsRVONblMb5rUr9yYr07PjmFeyAo7S2EGn8l5s+uyHn9tmtH0Jk
8QjRSruDut1t1gavltZU3HrN+mUyKEElwtr/KGN/nUOWQWViWa/8ROQ/Bx8unDgZgldu2tGqLQyL
DKMbbx3VmvaUzqf7QcBQhsA9Grtj5iJRUqbnaA4Fq0W9KoPG/j7pPmrhbho/DroybuD86fammrV3
elFyyK+M6onqMGq9k7D+GUI+6ull/TfK769qmOuvfY56apdF4SmOTWVji2EXW0SWRKmPX13rh0r1
DeUbWr4bYyj8+yAfv8bFT2n2Q+83MxknJH6GqXkoPa9eK3ZfQ+OvircqVY9knCrCanZ2HwzRc6Fb
2ZtXxxwT9S7YyC7cMQXAHWU4dllXPoN0WsnZXSCfPhqST6UQb16mTkuvi/M9SvPiAQp+HjzaAMIs
LlAHMfvt5NTqI3Rm2X2j9A8WmaTXCOT3TVS0xip2xLNG6TdxE0psMkGEwiSKaZKy1OJTlKfGTpj6
X7JXV12L/FKXdgeD4I60XRv4VaBfDi1IlMj0SDu6tglaUzTERQhTKRsUy52xbG6jNhrfivBnwI36
xaiH8Q7ycMC1s7kNwmyl51NDzUs/viXjj//0mnznfa1o/GFA1v0i9JAYS1UHO51I/X3guOEWrRke
YmnLCxRBCpIDEMTm0gfHky2CEtSlMkzOPVJODsLf1YZqRO3ozabOaLVTj6awHBMTLAnONN0pzlRs
NY7a+8bumr3ojXzLA3Q8N2FLgSm/0hdfQ08oLHPvh91H1Jf7fN05Qa6LvnJ+QHHNOavewZKTPVfx
oKwiNc8BbAbqTefUxQ5FpuBsTy16g1mfvqWa+gIu3fw7htucIzdK8bG6hBg4AIupNTdKrv7ravwY
/U8/pTPfICarH6OyhTV4Kh+6LNYPYe4jlgAl7hcRw1LWZKl5LKciuTdG96+EpM+XUR9J9KTquPfb
OHgeNe9G+tuuidpD7dr8csz8S0NiygmCr4VDMVogOHJSxec+tnl/JPO/HqwxeRmnSLk1o6ha1dPk
fMnVBrLmqLoHEWjxSPSmhYHa0pe+7QXQXFQfUx8sP3vh+3L254mXrXmr002jk1DXyx9mqJhfiFLn
EcpjacN/B6z5q9YwHKjwZtvc+EZk7gO/hFqKnhy0rfr9qi7IAUS1le6k7cJVhPx5s82aurmsfJ0n
J+sGXJ5Uz6B1qO/MYqz314Z7TvPfXY0SpP00N3JGHqcW+mlinXnRD7fv1QP/0mfXggcRIqpkj8pt
+lwJE51GvXJ3chQmfbGOJlRq5KgFidWmqkyxll3djN2dq7goptsifeaTjyG4QVVQjsrXAFn749Ir
e3jMKRCTrqMFICmYMyjzi6bIMj3DWA5bcmFtEJQtVubQAkzLOm2pcDvfyW5Z5+GhRRVb9vTZI7Wo
We1aT91LmxfW6Y0wU/YyEslmoZxTkWA6X2ag5rahyC1dRxXiMZaXqKdItR9MP/Lest6z0eGI1bOT
CXcbK20EYrrVD/XYIJYGIuDZSbKCPWk+/YRgHxQ+vxpqrD9NZzM2naF9eZ+ueHzlwY4Wa0uLqEmt
+HkpUWjdUdYHYRcFxS96V/U3QZQoS2vuUoZrIn2jBRs5alQW8jZWMO3kaGcqzqJKNWp3Zueibt5y
EVYnfRDDywDrT2HWwLxKw3tiU7roVU6AANzL3QTe5AgOVIA4g7ZHK6nRyHyF+nL2gq9x6UCn7JTl
Xo5O0FQHsMc+UlpVPeiEBKQ5ijTtFlFSikPnSUEgBOwTCoQD85I5ZGhAvJEBTIf0IYlDMkaKQgJu
DjnJZppeW1EOD7KDXspAaZHb7+QBNCjGd//ICmHVz7PXIdKHBwvdxD7US0SMQie88TwU6SIBowJc
GJZ57CnfvRPA1z7ZFB5DsGfozVJ6m3ygR31u5EAF3uGuNqyltGtdqe5rah37MhRPQ2Md27Zxj5XR
COj2EV4X/uht5WCpTvFNOhAtlKNjklnQxrvojLV9vIclwNnABP44tVa8lyalFe9X0nbtomDfoOU2
T5PGP02BgkDdkWTnq1096VGvfamSBvJwLU82wE20L4HW7bvYLp7CQSBhgioIymaR9qUNgOmXozpC
++T792muvMrpCPKkyyKxa85QBK3zAim0oonTfTLpxqua2Ou+0NMnsi7GeUymZ/kwd8ZI32no3BE+
w0tOcms72cvRf0+SXhkYp2hmx4N+4b08oZ2rc69deSWLF+SVHgbJztY0Ck8oZbDKnG/p1fl/z/1t
qUsxxPy61+UdnirrIqvR5+0oWrVEp1aXS3dwJ0rjYW+bskK/sXkaRitfGi9DnyZkBsJQouyalTTK
ZurNKT9cFgTl0W9F7j4UhbIi8QnX/tqCqHJRRxDhLUavV49Z6E5HBF623CoHwl7Zu0naa5jQd3aQ
/7jaL1PDlt9873AfM5oMgpeiLfojyG7ZkVMdI5xpPqATpFaRF6s+ViYz8K3VEgp6Z9NlPUOH+3YM
9IcoCbiTN3xfUEtLjuQhJnUxcyOOvnG49OSAbKqmvAHGbAAdx/dqd+AUOGad+ZPsLeqHco2ri82H
uywjasE+vYS8rFu/W5kmpFlX78tszjSgIYxGX1z68hU6kN7HWtgPvV2gT0sxzVpm+WS+L6m9U+w7
cLfOuUDDKYODaQb311wgVeDFWk5qwhS556p1TgSgs98mNPN0uYbdI48JrKleXxf5eBU7ZjMTc1sd
85tYU81NXHjNoUz9NxReo92ll4v2YOiRCcXOPBo5fH3yhFXreUTaZJNBBYA2m5pR9KfqiD6K4fOw
9C7nKZDIutsoVr5eVpU2uYJ0iUK33IdpDOjq44XlpRytzdFYAFJz1g18OKbhtPtwfle+4qsUkRAd
AdFAY43j38XI18Oj+u9gmIg0rOQo1f3oB1BiDlKREWmznQx8p+xDfDtXQcFGeDHK8ffFI9igJo6+
0rEPkhf4L8BjgKJ4jHL/Dv4K9IzctHhsBPXYmjJT74iMCvyueJom8BSXwcEBo+irwcazrPyxsUR/
hgQUyU9mysX8HllR8qyw9842NwmDQ5QlL3JQTvIV+CcQ0WsoEt/JrBY6twT7QE9/GWu7u/kto9XV
1sUufa/R9w//T2s0//he3eTVh/0aiJf2zHUua8ve5X3o4O7b7ISSU4yKHzyQMgrT2/X9H0yT60ak
c7r6XrrCEHEvTbInIzccX/80Ua4lV/6YmHXAwv+wllzmw+u6vHS1rPKy/K9rARuJ7n41yYlyrY8/
qJuMr2457ynnGNOHWXrK3sdf8If1/uvT+MNaf/ij/usD6gYVBh87/GZ3+dZqHBPBHyisfU9kGzsw
g7XcQCqd5d0n4i85Ji1WrphLO+wdkCdsR7ukyg/5OD7J3kSe6rESYwwvFJJj0lYS9ltnTRgiiF0v
faJ7h4Jg+rBQ1GboVrow7uqEb6MckcDjy0DTwAjHtpWHmXRPG+2fmXDKTxvSRuVCGsU84g4UjU1a
BwbOVg+pZt9GeuPdO2FEA+xsp2SlDoHfP7YhZU9fFFq2li5yADilAZs5MKbLtHmu6eX7wivGgzSF
LtFClEcWeqO793KS3nCSgPvn+9U0QGe3gQnbXkqbnNnWGdycSeFurrbJfPADav3cQJxkOsqcxifZ
k6mqj54cQ0PnMiZTR3OvFLqYlWrIQ/4yz+3Sh4YCygxSlLQbv0auEa1KBTkoDYgqZ4zoKe28z/Yk
TuAnnZIDBWzxsc5UAUECuMFAq+OjbNQkTC5XQZOjWt2YxfL3gdm5qCJ235b57dOE2S67lPeBogmT
1R/Xnd28Wl/WHT8p+UYubkHa7RVSmjkJCyTgJk+9nWrqALlHj/Ya0od/LqU1jjNFX0qvqFEmGwI1
Jlys0iEwKl9fUi+w4y90t8O8FBJk2JzAJahSx+aqo05jL5s6Tb39SLFqC8nJP0aRKcRbIJDxu0bt
byLBjZvqlIjtVDB5OdWSak/F0Gy9jMlVLpepDzt2iLxbw2nhWBUgjHuIQEqjip1VVk3ttg2dctE2
tWNvkcr6CUlCv7sMDw0YGSVUD12uu/Z2CPKZXi3w1pfhpkz8w1TtC4ie9cVlfXQj16YxoBM1w/Bz
vY9QLkK7rJ0ZuaUNBov3K8XUR7Tk1eQtiXtrV1VauNPVnLBOkGUmsbAeWXaUmw42OPSrCUrb8FRW
w1MrRutGeg2Zw4ROBfBs9jNSNYB5zm7WqDQ0SxVM4zGoeQ5aRtBeGjMV7qIG1Uii/pcB6exqyiGx
o/RWBzikLaTN03MT9q4buYa0XFdD4gi4rmu+9A6VykmoPiu1Cqp2boJc8UdErcfveqT42082eVmN
UNYmQ7KUPe9jmuwquUv9S50ry7ZmA+0Qk5bgdngUgkMySzTJ7rWRbnoMGfCMgb82TpNZa+6y7dJu
3IqU4VaT/NIZEhdrle3a2p4JpuVgP7wP8gmMC9R/v6X1uLzkL3QUC05z95LqkF1LmT53ITP63P1t
rs+ohjbJouH3fUtub3okWawvS8SBd6oRTo+6nml7h2f0Qo5KW58iKosyzEmawPCYa7Wx4RLzmR+G
Rnvq+vLm6p/1FJK1sZpTQ8qSvek1FMdyRGq6LxYBfG1hE/A5ZqWTH20f8TSKzggfBwPd68B8JUfT
gCJjeyJftpLDXRBnq1gaZ5/f5/26IJLm5TLUh6ldJZFibDQz9ZABHBtqzIcW7UDZD6xyPE3FLtKs
DBjJ7EKt6buLTP5Ywg3WBuyEaJaGnDBLpUbVzHU3ZRzWd/FoVJcmMFBLo4JqBOnah8TqrHKh26X5
OgnhbBLd7TeUlhqvPvD3hVkH48GN0HZz3RjVVpdoUKwHJunb1DrmBB9mIqPoezCzSueIl0eTm+yi
QKm3vW4mT57/4/9RHfknl9YY+g0UOt9UGxpNqpTQODNuf98h6hNSLIVxqZGSWznZkHz+ZCerkK0m
1B1uRe4dYtstvoEEUskQaMmzBjf0iiIUm+9OOWz1sUJjKEVbjGDfuG1q3Thpma+vMp/UatcFEFFV
RvaNbPQxjPUnFUaq+7bSwB6LBq2wOTJv+yZpkbbzD5oz9K/O+XJah9v80NuAsuQpXc5p+Nltovlo
f52TF0r/6h6JiE0LrSv8Y5xm050VwYIBwquDja6rH1Ui/nPn0hjloxIF9ZxNYLwM9OWoV2BTCYvf
VgH4h8QrUPk2mnvwiw0p8nwn32hMqBt+i3BWluQ9mAOEyHVnpjeya8G3JSdFY9o8Fkaxk2YI6N4n
aZy579o4ASuZ6sgnG8Nr2LjBw4ja30NpddOmRJ5oJW2yiVIthu3ZSHZXG/xLt4Y3uAc5K3ZBvVEG
gNjmPwv5lFbu9CDUoSXHJhvdDbVVVfCgudpQDvx76jxShAHieE4XZOsyg0uKuB1sOpBZBHeyT+Ad
CtmYBNrYiggy89nJMTP4ta5ORoE2pQ0Z3fqTkxoGOT+O2V96hhmP4pzNhbfKhq+1UbT73uz6cO1F
yV52kZXhfGO2z2BLqHbPSjRL5wZVT3HOjGxNMKc/SNNUWc1tMPT3hRWV1sEWubUJqXNzjQQh0Vrb
RRYKDFlY6RugQuNXx32GbTFF2zxNdgQp380ifm6dlrsfKoWRoxIZzbQH4Fgt3zrVv7Hnbtcq7pG6
zJ30aLpTUwF9aXStcJbt0PHef2uAiu2spFv3Iti23cZxauMvu38BoUjJTT+Jky8q8dUWQbYkqnun
KoNYD9pf6mBUB9ko7GEvV6EXRCtLy2bu3rTZ9ymVcADaPt9wK494ORpJm7jqYjg5/OXoQPYFoy8b
1RT4B6XIWyGUflmCjF3LwcI0KPpVI62F9XC6kTYlsGfwSwQOxgWncee03op9kPm1dStj6Xce71Sv
ggeyMT/zQDG/opJcLKGgRlcqExQMRFAeygmx2nrIQ6XAcFuTaq2gURF48g5pX4BW/eiOdUAKH0XQ
y2gsR2XXKpTDpfvhHJGavA/6OIB3Dak1NfJQbuiDNWgx7an1zXA/xmJaANDUnlzECc+e6tzIQURR
SerX7aIYGvtBmpCD/1kaIjnIntvA5c6UvUjVaOVwJyU5ZgfqJmzT/M7papGu5CXA/klNjf1lNIg7
FJcilQdDwiN7qGL7zkoTQYVN+U3uz3WK/ZbdbK8QuzynVFanwuj5HHxQt0K2YUNoCKXxaCmHhKNZ
PdvX6S6FHXbJb6+9aYKool44q9EUzbzvpPwXmtbaP70aARzTsHNSViXJzQ9fQTKO6mrDlb4UGJvP
hUqQUtTNnZhz6BQy3RBA6b6SPKBUyx+7s1okAPOF6+/s2LdPtUmCOu1Fd+/bNUlOqrIWsr7KsPXu
oAuApw16sc+yK0cbVMgvXR8Cv8VQG+Uh6qiUKPWk2iiRDWlS22v3E+FARKQi8SP361vL8I3XP3lk
oQVX8dQJ8g/Ex9P+lQ9g5muhIxsZD7f0LECDgYry3wZkAH3QXuQkNkmhcVlHD8P3CVZEvrOxYwXy
5Dk9XPH0tSzAQIAXHjsxbeB25B4PNAamCYRj4rmrDOC54GF2SHt/nmQYmfdYN+qnSQPaNEpanYpZ
FteqQWF7NpVDiZd1q1DCtsug+ndfSetuJef0M4EjQVJjLW2Sz1HaruugBBCAssUFru+U6q/aPBa1
6t+GpRhOHvSY9qIMUGbt8/6gFNguA0phHNPh7jLJ793+1BtOeDek0y4KKztaj0ONYrgXovFbOdHa
0JRhWyWzyP3sfJlnO6W5NlpYguXKVKnxai6ZthV4mBDp1HE4SXfZBK32MmTwVqdqBpkHH4f8I1U1
cphEvZrsyj/S6DJnoZlOdrFJZ+knbfIjkM6wgL/7XT5P2TfmedfP6jpPTpFrie8whCiwUER3Juqg
d2Gr2XfBOBKovfbllZ7b+SJyx3Iju0OQle8+0XLIYC5gW9fdUPvxqBoluSOT2vqjPTepEiqrDGz2
cpQj0iibmqIbZI08Y1uJpD9WbdcdL7MN50sBGfESITm0J1Q9eqvacw1BOwWSlXqYGj5/aZ5IQq/r
onQvXkTxn9skVUgDTsqDGqR76dXFhQCvrY6LqnKLVdilKLratnG2w8w8d7WnwYrB0Xs2mbNJ2isv
2/YIOx+kXTYFrGdLbxiaLVlhYKpRO23M3AF4XFcJaoYDX22YeO6vtmTI6vtsbqStrgE1SBfZJGnS
Ld3Eh5fPDUr7OCsFPpVRAz2qVquglgd9b4SDtfbivH8ZU/OlzA37Z5ECT0KO78t/uha9/aKgGfaT
Iygx3ObdNTAA9V1XzQKne5ld83nV6t+rFk3vIS2ZLy2qHhCdNvWVU3ViXRY5e9PZlo9RswOQP5KM
+ccGXU59GFExNGYP6SabqByAgSrFsbR952xkYbAf8uRhmAwHKW20O1PIUw6ZlWuHuiyncSEvvbH3
loYqmlXV+v8YMxjyDtJ9jKl+JBYwbKW3tH2a3c6EOLGn7euRzBqF2PO66cxr0mn6hqyOtrcJKb3X
jjrWXe7AGjkE3a3qQsoB5Ec8gOLzSWto3lJ25YCmow/cGkVxI23sccRDqu05Htb3ztyBEQjuAAQy
EGmmK73SwNNWepsqa+kiBzJVedBUj1vQ/FJeDmMxKPvN9dWRax232pAg2zx7yEm+CYYoD5pxd7UB
1F/0WhXfql74FPb6dJBNZVIvsygp7i2HWZlhHtD5EPivcGalKLjzL91xCNTLlLhW7J03hY/on6qH
2kZIEighbLkGcmRwBU7hNBxlY7fecIxy8gQoZxIO+8Vul8FajRIHlUFikTK4J2Kz2wMbNBYy8hf5
bbf3M57dRhCnd4MS2nf6fB8CjGV96vqi81ZOhKyldPmT39VWkW7Qp5l+bF5ONt185YKUQlbNPqL3
0S8sglSQONnhY9hH+V1TDl8vcYo5WDHNHgEbhVtp+/AAxh0+eoGHgniYwSkLHcrZFEa28MJs+lo2
lAHrmp4e06ZWdmWnNC5gUiLjCyo00fs0IJ1wvL9kpx4ApMsr17bTE+IHGzS48rurSV5Nefx3V4bG
7je725ftUvGNe0Dm1G4DyiEvWXC/7PtNQSXQSac0bDfmaCDYXlUuKxiVNqmVWGc76K2zBz/lxsy8
cglvOVqVLuwsd34JjcXsIhsKCWP0dvqtngaAcQzodfWCM6zUkYzGMD8acQTyojNu2lQvjZUGRc5R
xVnapFtIpSQsL6W7lKG0rqnsm8ivn36PuEXl10nlWx7DjPxAsQZsyfWkv6Ax6y97FIfvvZkCHGYP
cQD8CkufXwdbVa3A/Ewc0DPT+jlyP523HM3dtcnSoL2j0s/TN3F9cn1D3ctB9qfqJtJhtoLs/rab
m8Cv+W+Ul/YIFbW8yrJUp9J9ZqaWwyMMUBsnzV6c3mBXSfh/X1eQClC+KOz3S6/6QtYXlpFZUAbp
UpS5yx4tGj4vrauTF7cN7K0bGd7WIIL87GrpyamC7rtXcEzN6mQ4lwi87n0XGh0H5PH3YC3HAw/S
fmdqrH1OwoFsE8TMVCn0gCgtBA2aL6Ibu72HFj0CvbOps+v3waubrwwgUsOkXkqX6wCA7GJS29tU
ieK968P6QFVhvL92pc2eB+SVbDJ/ohiCEmLCo5HRrHLZ/82pn6p7P6vEnlBK8OCn0V/qCHW27E3z
aR8khSa66V5a+q5TkY333uTQxSnmoBePdbq6zokMES77KiCoNa8qm1irb8iZR0fZU23PPvpavrku
BEbG2SGU9Zo59bYhk3mq5kZeWfOGjnyWeRlwBx809JS8UfumE6ir7FNkhs4JVbbmBrAStJm/TB/R
wFo5YkQ6dva9THcN4xwipnH7vpqDHmMUUwNiBIi1lhHcLKu8hu7In3WvlHF6l8FS3Ez71CWh9DTA
+BsJRJ7cwJxWQv1pxqp2l5FMOkzEOKdV7ubayuJBtpYlOV5t+Ucxje+gsRkm4vru6xT66SHhCL7l
vjfjPMBDJ23OJrHOv8uebFIHsuiFvBz9juowPUQRx1UOVxd5FethhmbqBE+/hmApsvZvptJYj+no
LsbKNe7tuYcuvLOEDIIysLlbNYqFamp/EN1QLyG1KzcZW4iY+nXUUnnyeTeVZdGvM4VCZrs7Rmbj
3A9B5JxK7q8XZ49D2N5Nkh+JHEwi555DSIrgV/nY+dFL4qDitFCTluoC1CKkbMQ496REhBSVEHwL
wFOIjLQLUgN8lYPVZZr0yUL1j9NmUQlH+Jx8Lf2m9HWPg25D2bxf6TBOz5e6qVClL6zdZ5sclu6O
xu3YE56+kt6y8QMK4S99+EqJx7Q524Z5Mdk4QGWonCB/gVDabeS0ycEFbrJzRkrg5p6hJAl1ClwF
czOSweD5NZD9CcF7Qg6A8erYEV791I1hPgSSHjsUZf7iJ2cIKA550nFzLB3f2iv5rM41IQAMRAlg
kblRQnO4Q7R8uNO1kG/cR1eEQhEUvdrxgvLI7uLozcPSByGArKVc+J85lm9a63REy6lRYXZfyCXh
aSv9Mj9BZuWdGl19siHvuLUh7DrJZqxj6Jr15IaKRP7Dpa0zMzThWp4Ln4y1pz+FRIVuYcf981xq
b1cKRA5JdIxrtVhNYDOenVBAlYHQl29VyjOY2kPXWtO5KAT7ljHyKdfKFhIgafeZDdttWt9DY1Ld
lEOfb1sn1p6qQv8pPUAi7kmjZW9h5nVrRIWMvZ2FNZEG2zF3le/Vuz/SmlwYTrqZBKUipygWDpXj
n0hR5MgnGhTbqQm3hx7Pj18dpxj6l9KLoTUgj7ONG+u7MrOVyMadmUquXXnV1S1oBWSif7NffT0w
2VtEq79LU0SMnVy4ZED5WE7Xe0o+4TmWduH3x3po0VKuC+3cgAle1bmfrGUXCJp2zmDJAoRZfrua
5FU1jCiRszsOkVqDPCuf+LwpXtkWma+epQt8HdwCON0tZVcOqBmPBFcx/o+y81pyG1m26BchAt68
0jbJNvLuBTEjzcB7j6+/C4mW0NOjc+Lcl4pKUwWqRQKFNHsfZHNjys4ZnMGU+eXKJYrjN9ZCXw+E
2/hYuTmVd8vAjS05QA+sHdSqLfWdmMXRmMprPoKwGzrBtylMQCEUDlbHre5UbyJSBeXetDCwVkK5
l2V+T2fSUro3htZ435Xhl4as0oNFdewHvwyDgzEP2V0Vz/2HaJzsc5E5+UGsOew8D3rq/yHGitvj
vaZEf2gg1jzpih0/mcsw8FLG7d8ugRX6aZDZWE/5XTzx2xbRm6Hqk1k4Kvb9zPNUNgHji/J92aqb
wzOUR+E91QXWQxd/KfMpuLngutzsZZDZ73S/cxnTjs7CeD7896VjB65DrutHIQFqf/EDbaLMVrog
MYtM/PqZMij7NdsMmVr3EBBrIF0t1m2vWJ2AD3VhPQhHwwKzTHWLS9gXVLNBp7Af1TnjzGbFyl03
V9kNbPHsJrN5sQD5dzIdarg9zW4OmgqCYeV0gA3keao/0mm2BOSyOnHuoWiCp6/M303a9EEhgfg1
cTTjOCRL3+qASDB+16VeRaNdH9zAwkkOIL157/LZOrfgBd3qZYizfCovIluDCvxQpw+naNCjiyOi
OGmh7QOEv/iv07rJPxl2Ml00rSLXl5Y+efghcSg3gJeOUw2QC1WTQdpq+bdxkUS1+YlodVa6V+y+
vJWZe2lKq/tEwWJ/p0RLg1Fj9l91at5dDiJ/DFSBHlu1VhZIEOMdf/fvHqRYf2RtwbMiHNM35Jp2
at6Eb2bHX3rp9TzfA8kxH4Igvl+zpu2SIZV0Z1xw/B9B/RJJ9AGvaDt6lop9Yzja3rBB2g8Sf3pf
qM18o18XGgvV+xJHY/JESYd1m6C63gGu134iuBCRvg0ycrCICTAup5ouEGrgU3NvuZNxSqULS1Vp
osyz9i6bQv9RdDLLMu1zYHqQpoYUFTvLo8dahsr03CfLHz+l2ZBfNz1klsO94rtncQBdfLj0OjiZ
Zq14bwOfosIYEhgChcGwc5sBDsulqbaNwgSOHOUrDeVPQHKZzmEuI/teg02HLIM/n3hghAfhGSgL
o96pIQ1M1tzqHyef2gwRN2vfu+29iGIVUW3ptukKO4n/poeiomsi9+8sRZ8PYU5Tp+tmA7AZeQxj
JS2fRWT8OUZu/aTlXfK5vxuHufhsa6ZyVDkm82j9PjvUDwnyBMWp9COZ82mDpmhJBlz1gbryYQpA
twDjsATJFCIsx2utFQEjDQaA64IYrl1BwAjr2uLYOcywHoGSYaXc/4LQfDPGXkg7Lt3igVVGH6nX
AmB90QVBMEJD8dMqM9EVvkIHhEPrY6IXPn9mfdhP4zyeXKAgQRULYPyswzkCqVVBdn/0JgyKoTnX
wDO2+qXttJPvm327E11G71IL+pNXrz6i1CxNv/Q4vtIPtQPgMYCaVbXrIY89GwtuQNnMb8HiB8HY
z1QYC53wgeKh5BjACr9XgjR6sBuFrLlqaNG1TSICjHndn/JMTd/PeWHvVPITf3pKdPQBD/vbc4yH
dvRi6gxMk0cIV6hcms7JTbZ3MUnEh1gv0n3fhvkBenkYVMuktM4TmR2Tg/J1SiMqyOzl2efyjbjS
2Q7Rtjs9Dm6W302RkczDjh6egbcsU3mK21Z5Gp3wS5TH8K8tkujDPLGvMW+u4GwW8IJ6VvyOYoYE
YGa46rWRGpq5qfpkH7kfDDBs3tR5/xiolnYXVjDNJlbNy7NMXwxh8Tn3eG/eVNPMyZPCMmdpbbhB
lj0/NSH3FjdWhrOlRl18DN3pbQMWxDVerOLCuxUBPjWkJqGjzrl1nQtETI+EQCeV5Fio0roxfwCb
iGRae+Jmqbw1A8V/C/shJSG69k0k0WdVZMKe4Ph7uJT81c3qx36vVnl/Fr++avynnt5mbubue9MC
nzcOM+1kTn75JZ66U0GG/c9QgUbHjsz5UfG8+oHuYWUvr/dJ7+4Svo1fm4WzxYDs79qlWXej9+RL
oMDAl5mj8UcRq5dGUqfpDPA/yJA/2iglO+VXwSctNrXDRFkPSQmru5v70gTJNwInfzQ+NqYJjJeA
6MKbFl9bKj12a67Am4iEvZb7xa6YC6RukhAHk/WUL9vHcvazi+SdIy19dHkrueVawoPF7nz9XNek
lzonApvMHYPrmm7SAv29TSfypa062znYQDKdjcqGPawaKN3ThuwAsi0wthzIiDK2BQWbuvHFjA1w
4rP4R28Q5GqDLPlQK8F0DijIvGTxHBxKi5cLZyE9MgkwcxKHY+0qssxy8qnPSpFlgMo5PlLP81TR
cD4VpluvhVNmqRYHRYvjQz4u+FyT+wTMkg84ZN9SFTEm83VYBpnJ4BkQJ9tx2O9W3OlKI2jZwfYm
cNADvVsrhnTbcCPPnQW3DuCCUVAKfuk2N1kl+mUPSgVcSgW7U7kcYbIOikRV2BJFlmGVQ7sBrTZp
vwvlSAUuRL7TF8yrlYKE48hV5w/4rORPb1/9qudvNwGaSrXLdEhhQDqYUzg89XUzPMkMpine/I1O
OYouqFRIjnJ1muAYiIbz5ijeXlh8z5skv7zSE2l6qMzePAfe/Kawy2+Nlre8HAfGR6fMvxVjEkGd
JkS8Htx4cTCeAdfUn8iOWQcljIwP1BNQBQG+1XnoNfUUdDFka+QXvsksp5F8nW26ctMZDZB2lgJG
dVdqb71kfAzsuvns+eT6eweKTxEBYwEBO4mBU8us5jNFFAs2aNY/imj4FEUl7ievzconAng/ZE1t
2NzDatc+iBNwjDEEddzuRGy07n1GwX2ol8pjO+rxm3hSM8okmi8iyZA3uU8loGHeBUrvXXPX9K7p
MnjkFHmw9GeaFEjgE+Y6eXG5FJ5o2gdz4TB0jTTZizUPVesxD9S3Iq0LHlO36T+EXlYcYe0cjiZc
nm86SnJOGd3Okx8+UWT0oKixd66p7H8ql0Gfo/BOozlzN9pdYu0IepZPhhqPl6ZXvwjTlKiq3PMu
qWZ8s6u0OExmBLBlVlWU96nDY6pp9w0J/Pei6v0JGFHXDa9em0aUk9zTN5LoR1etmqsM0JvYZ96l
gUnJ46tbl5+HWu1PVAk1KzkJyAKQk0zZx7zUPOBS4SuRgQdXdwxgP+G+8VNX1uCVl4l+kUXzslKM
JcuHzP/XctIl9YFYJK/JMUTPbQw2ugyuSiHXrgrnZpfxHw58Axaq3kB0droA0+ogaofoZq9TPyn9
BJ0F8Z4P4gUvoXqzAmy9MvQBvdIulCVD1sDlKW8YcxNV/b28fMh7xmxULnciu99NLXG1Mkt2kZVP
byqnpukv1wl42zQO74CyDx+sMr9rJyeCd9zvP9czJ6I1lQjzqHqxUsX4bHN4Cc3S+pjTBv406cpf
olZnAoGUSxjH2Ryno5aH8UFdYvg5aF93NIt+hZSc8ppwifVvBigbv4okeqECl5msgpzgq0iTJAOW
YTMCg7IPpvYOeurhSmv0cG2D4HmmdeNL0esHIvRx9M6tZ8eDJ4bSIti6voT1VF1Sv5/elP0Hclg9
xH/Lic6OKA+bq5nH7+TyNLObD02Zw8ZA4LG+xFVAKrIwhlNHUQ5PJjO+0qZ6of4guA0gie5a0MXf
FJ3/xaXR8guVktOZphR+eK0XweGitzsYgkJaE5P2U0VJB3nT6ItbeNNtDMOWwmVWeeAUHHqXQtop
Cj8YUDsdJn3sb/NYkPNaZuoybLpNTOvcK3ebzHrXzPXdrH8sm7x9SpSy5HFfZd+bEVJvcxq/EcyK
j4XlUmyjJhzs+MmnnWJybKXgIG6C/kPSUlnXZSDirVYAtN9ltrcTo6i0IXpMUit79Cliglrciuvq
TJN7Xr9V3Lbd6QZgge5AilQGh7pCIMgdrjlVf8dUqn6ncO1Do7bDx6Kg7GaMnfbs6EZ99RfYrTL+
Mbt28il2vIDH3rzUyVTGZ2PuhnNm5N6x1eLo6AFgd+hnJ3hTF4cGZtwnu/ESUmb2pJ0Spc333ZSF
b5wuR6n28edqVArCeCyQQUtN5QqRzNvlPzI/5jHPsrrOr96eejolfAcMY3EesvaPgCKjm1ab58Zd
vtaSwpLhl2GWb3/p/8xyxRywbjMrJLU1p2p917vWj/VpXzbld66TXAaNGjUaO/4pVvm1rcwG8Mac
rmZHqa0Haxlklrih9eBNmXoAfsbap8OczjtRbo69m93VIVWWon/h4gH9fKZ28oca6xbgwmz1wqXX
4Neq7Uw/bZbAJIMyztxi23TudgSf1XtrLO/GAv4HkYx+covDajBMfBYA/4aKrgs3/Ph+Us/tyvJM
PTXczx3oHDEYxqIEeYopSE/j/Rjdr5IYInP6DEgGpVvAd3HMT7q/iuTm2FX9I3Rqgk6xM75zBm04
+35kXSbTLZ58bl4HIIvDb4bTXGRNGldvk7Li9wbcbuonf1Xd1JMo9/t3ieH+yIml3ERlEV19dG33
ItIE+dA73wYGqOmt6FiNTfxWt/+kDld9q9e9f9TIzx5EtDlV7hTDSC7RQlcRPXBAt94my3wccuWm
teZZGf1jZtTR5yGenavVDPzqy77be4FmXckZQ8ZljiGYdgonVag3ViYOrSb/mrhPPpASV6/o82vZ
1ifL0syLn0EspGp+edHAF9wXC4Y/MCbQOQHpOnl3jR19mkynPmZLUpP62RbmVddZiA+ilsoaH/7C
5SVKhnl5Q9rETRc0T1OZhKtNW7z+o+ur5ZVHTrMMl3hKePMU59HxFJc7OAGw5DjFZn4fz2FxL7O8
MMjhi0x9WXHPu/V8c3LYWXHzW4+qwc24rgWR/qJZyh8DHfR9kHzXhlajuH9KnoLKjW51CIpom9n5
Z4otn+QtAJi9Lw5ftY8RjCinMIj9C0AELWweeXLQ0qn/PAXc3UGaqx78Sek/51aw6/rB/tgD1ffU
9dNX8TLMxruLHVDoRLR4qT64tPNcROwTioccrXw7OS1djJO3epFurU92G0KYCWBZTNTxYrdm/JhX
QXRU5sL6yKGMms9yzP8aqw88Mq2/3Xj6WNVu/aWOwD1TyixdV6ujalwI38SPHDOfV9d6lHKfDopl
dZYCThDZO3MuPyd5Fn+gWRlaiiy2TrXFAymbQRWld/nPsqP536l661EDc/IhASKbgjoMDb9INQ+K
b7OlmqB0lvXVcWvvbhwTuqNSXT9Uk9k/pV2vnBf0WgIASXlvJ4V68igQeZt5vgExvO5/dpL6O1VY
1V8hZe8rOs+oktvqjOhqBNMCq1JwRrbrabj1ozPcFN6gSATPF5EsardAHA7KuNptPqu82jIjGW9i
ajQN6JkQgAARVyfZxS/BR2gG2Av93grBXmLg1xQ+2uOT4kb5gwibOqQ04TGcQZdoMlc/vzKIMxSo
+mH0KmfvLrs5VpWpZKOi8FIncd+SYGgjY8/T5AFqZetTUMTNfRTQsTMRh/yUGlV1Zxs9QLOL1QPS
61jGs3cWa9TW7i7gPnETa+O4ENG5+pvG60hPh0Vylzh8aUp43pNGDwGUP7UWoDyUBoXO0WvpJs2T
vL8PyvrBA+Aq2HcGfB++RylIFb3tNC0i2MGQwPccg275uHrlVvmW4KBzi/KG5u1ZARZTaYz4Is6y
lpcggPtb0zxtuxgksY5Dr9sHG6argFtRmJ/hmij3ZADbB3Kt1B8tIaZ5SN1jDBvg0QfI4L0DZfub
KeiPpO/B7ZssMmDp4OoXcVZ41bsaKih6JfCF935JAzV4GT9apwovW7+FnJQXvWnztxf9dnj+pc+G
rr55sXtnwnhxk2FuQtI4vxEDM9Z56XGz3epntcbCPsS6eZu+WLgpY7fUj1TbZTvZXC1Ab6lgszhs
GQReq+x9PMbZfktBzPJevqUffi+Lv2Qr1mSGyGoGQVVKgL2IAtK+MF3vhoU00eoarz5Po9PutIFi
FY1c7oOfaLR7yVSckt0Y5DqVxXV6s3nRow38GVAv+KRTX/Qv/DxQ4UcadiwIOIFgO20AettK0dGw
P5+KkR+uGGq1hgzYK7RLwWn3qYucj1K9VScNjwfLXCWx/ZLEtnhK2ReoqaundH/+8qyjzD5SYeEd
pScXor+7qYnGJ+m1NdKhOnlG6B3EaGdZ9g5QLLGtw8J5bujApUqrru33UMbb0XsxyprEga4098z8
ZhnuN26u77vEUCjsb54HjnYEyZsHUeeKb6vEozV1F/ttcxI3vTCAGhI7aMPDqU2TK0cnwMr/GZB5
Lb8I0IhJ5HwJ5fRm7+dgqTN9EdCh3cN/xki3WiDGCEVV4FWCKE9eKrZ4nYk0G3CZPrvBaUg0RaZe
lJGgUqelNJf0t9PaLWgrZNxhJ6/1BX78F4CQQAltorlgEW0IRIpGMVWahA70ULRQiDPVbD41g/50
kLZuA47NN4b5fW3PE0ktv29d2pLfCYofKzah9ewtLdv/WP9Kwx5r/5/sSFqh01xgMNTePUVO61Da
YDgUKzDrksh96KHVzYM0u276obK6eTfo3XAy1GTcbc7bBtqyy7KW+ElGBcXPjXOvc3emSpQzczL/
EdqAck82iybvRczbkWLMZZZ5k3pX28lfdLrBJCC6FNR7aoVDCNWDaEhgTAmDx6Az1XcpHLo7XuLB
7a8S7V29GEK1uq8XSTxcE26oNPcBwloWyEBKY1d25LL7MXX3ddqPaxDEbvSPSWA416IMSyoOMr0/
qpVRHVxV5dWXWh2wEr36QpKCEG+hj6feryjMEmyadcrfJl6RbQS65jWKjShfId0IvI1NM9O+6GhU
a/dBST8WuJAtN5bCWDASf0qzO9vDwQloIgjJOK73lbQxj7xaWle5hfwOztOLp3bfUpB5kJvOq3uQ
6GZSTHd+4XwQCdfyrrMpL5gOTqgnuxc4oLJ6nt4YVCzdi/fvNgXpFu68qffWe2UjN0RxTBYwUboC
riAcPcAsT0+ekzxuBfaLqlhUawx9EUNlSB7VDEBJP4pb2uOT9n5qmx9rfk/L57tO060nSe+ZPEsO
oBLyLp5T50waxXual3qkbKJODaIv0Wxq2+y8U0zvAOhIuMqQtdMfs6q4ZynAT5b/exVOj6OIUrgv
MxnW8vw0qIj+a/XhhQ7S3o+1YmqcB4PyEeQwDgI2338RwyI9rUH/X+KaI3Bohz0H6ggYY8v/2mQq
8TsZrNCEPq6ApSFdCFRFZ9OoY3p18ihSaJjRI73HFxopfE5tY8xvhYZyjsACvMljX70ZBi1Z8qX6
JTpp5x96wKD2jaKFTzIYUxA9JQEh4cLRrdMrQ56G2Sk0yHu9MgygnxDCIIvxayeF7qWdN8J7KfEp
CWjZTXsl4T5fRcokDiBxLBdDTALmUgzfU92vHmQgslKvMxEDtfteKJTDvNKLmJlq9WD6nJWGgcrt
362vpyLeTwkRHcqGgv1yDPnu+JC6jOn0NYNr5qjpYD7RfJ2+0Zz8f/ZwfQhnCmt4UwYuBN4m9Slw
//SnvmmHq6+ruzJv6fWKx5QUew3GqLngJshg1ZZxq1vroNLdsKpED1hszzo6y2tNKe9XcVtml9YX
vzNocPnnMm3BXQA3PqHg01KP24LNrzCD8jiQzdiLVQyN5r5xKZy8bJCtxWCTpc7i64rsuohwT0bX
9U4kkK3Bgu/Ka+tqgBWRNjPRidX3TGB/y70HgwZVjBVc0qH+UNut9lBnrTHt5gp0MTBw91BdoFsM
Otir0OEtstZr4TkbdYrieoLHB7HLFqaqGvvajekoXBxlGIs0mha4my/hXNQ8RthMDOuOq1zuNQ4w
R6MavQsUjcE72/U/uOWQfi1MyNL1cSyooIrSr1ORHzSSLcQho/ieeyE5WogCTplapueqCJp90Y7K
DVoX+/MMAPoCngkyrgJcsfGpM/O3o0Nhqh7FcAuk1Xxx8yraiU4GP1TbNybQtC2QAqtes/3v3kCS
UBw0+PFcy7VoQCGM5EosqQhp1OK8BPr/T53MCPwTS5KCVpGtxdF3rWfHV5WurxaLs+yqEyy8wIt5
lnBdvgXopuyPoR9jmqUJNItRQngi/rSt0b7NI9X+GCtK28V9U8tCbLLfZvv3foOak0sw8rNmus+B
UYmOipioThQcZOq3zsmHa/UyUopanbYw6u/WbVZLdV8us8aEtxcxt7VBi5tMfTMajy75j11Zu0T3
aU2t76dlAP+gvo/KEqXIZkJcgTrM4iQ+Yt4cRVwHW4HwLDROIzFTgtoMelBE6wxo8X/p/le/MAhu
IGXYZ9kuaN0fs2O5Jypasoeu4eCwk6kMJoWEhZZBwmZ72cOml5no5trn/J0Fd6J6vV5c2sgGvp/0
JQk5rrGtldkgl+Q4tUtjU71ZvHOQCgO7zp3mQ2WkvCpQGgiECTMKV7xiJ1MZyCqAsQJ4cLFYN/1v
nWUbbykgE/O263/U6YER7tSIWrjNWdbKisLQsqvVf+cQqip7IG/mGzRyO95E+6suJWDdUgKWQr1b
XmQqPjpP+YNVUYFTD5Ar0IKbqtAC49lDDLajgbY4Lk3ZV2fwjWulay+H4p+iWF/ptmWyi7i80sG5
uqQWMtCJlmuoPp3ku99dc9taceviCHbBsHMWFAxLMe6CDMT1qnXzR6o8FiiFpV6smvXV8FK3+HSN
ddc0owsI6OK2qGQnmS1GLRxB0oE0qU8IAQ29R2A6sdtoQaJNbhUUos/TNBhnoLDLJddohPSQNjFo
Cirw4qoyAd8fFopG2U7u8Lo9jtPZNtI/QZnGYtSclK1lePZsQoWmorA+rmvE7pg5yM4LYp58PiWa
bdp6WhuYmX9/cLGCjmgDDMq/SAZzWjBHTAorqOfHssrbv3jb8bUlVWLYcqkHPoFY3d7qxgGOdki6
dRaXil7uRF6nYp/t2Cx5jv70h/fxR2vF6Umsol9dRK4HyCj263TZnX6F9ja68WWaxujaeU5wCFy/
OoxLyKMfPZoIFYlx1Jp+NXISeWLp6h5QwyUCIiJojdPFTTmKL/oiopsE5MxjpQ3WbRss36JavU8+
UwwTnF/p/6NIibt1k6Xi4rE+pIBtXb/pFc8BP0KnS3aYE2CxI7PnO+BY9bmue8pp9RDmK/revUPE
X/DwQqmRerhLTUDGxQfyqPjJWAad3OJDMFa8fi6sWYvKVlz1FiT5eb2fu5VFvoiM0367bQPH1az3
fNGtTwOZerRSHqZYifevHg5zwcucVvTVYVLL8d7gAuABVPbOIyt8BRdq5FAxj+R8sFqcF/ODyFQV
uLuiS+JjvJhF98Is7qMalOc0Hr+JNW+oXilBExVspnwBbZIZdZ3wygHNA0LTDP3kXo9on+EpWSSc
mmj12YmbDILoRC9ZvndNPTykikYlKB0hUHZoSnCT2azrwY381gJeulheTAs3jynzlVWyQAnMZteo
tGvHDs0O5tI4scDNrDPRzVnkX0daz1/pw2XBtqocjYwmshTc+H8axGVbO5EbIS/Ql8ftYoNVxnc0
IX+Tmp9GXdJw9vBF6oNodBng4Fp0ajF/EY9ZaoZ++f1HnWwghPfEdF/sKQumFHSPSYvhuAIOjWPf
/KFVpwHQQvVv6ZKGIcU/9ckwn9SwjL74IDjsSo3oMoGHnOKB8NDkSfxFCQLzGnaNTSwgVj72xWcv
XZgIeHlYxpDjkb8M9CH8pTapcRRp9XHIK1p7UWyDLQtFJtH/vHozi27dfPNREt9dL7PpYvAYzgrN
/KKy6lbzj+tlIb1U8906F2OqdP3dBO2vUjoQkAVep92MJUQsMxlg+/kGA898Ev1gFz/9Xiz51/TX
otVfllr/3He7zAsfuWLrWd9IVVFGu3ycF3v/dsm6euyCgBbF97pD8ZWijB/yWg8eQnJ0ezfTy6/g
5pBAtzXr3hxz+wNN1neiz32FfnV3dA8Q9lAL9G2A1oSuYQqrHV7YF2SV8qsfu28qF2Bc4ByaR7WC
LVj0dtPB+VsOw81q3qeOkRyUPFavMriQfV6jbByy3WtZTJvnZk4A+Xhes/mse2yyuDtGND5vvC3f
tgy2675wr5LA3Yd0MOwDuMBha4ld+j2N/BDYjQVqOToZysl2roNbdTBFLkqRZVYvFpmFGpxWr9eI
RQaz7YDp2OT/vKX4wMxCNZFKuGRbt1112+bFVeWjvPJZzbPt9RcSb3CEdvo1tXX9avKqZexl2qq6
ncEWWDjZ6iBe+eIl9k2UWaUq+lVmMqzrxNvXxoPZNcadLBNVA+AGr8K/lojSaayaKjt4DVWKML2l
SFMqM2UmlZgyK6xKu27i6l1K4ea2xpc9Vttr320/2WoTt+XObJyrvg6ou6Y+dHMLdJssvmP2+4ly
mmI3EC0lFTc00c2PlRKg716LbvYyiFKLxqrYgXoLyr4odKLJp9zsv71Yua2hTsd4dlz3f7FzSZfi
jdIUgxKX8UsbkNpqnOoNP+figZ7i4iGreUzuNjnnR0rcMFJOm+6Fj+wAW8+6g7h4UqIhUxlmn2JZ
7io+DChcIG26v+D7rc5u26QPZPVoFFqaAEXstXluDyQd0wej5mk/ZhcRtEUzOS7HW/Gj3TujF9FQ
QEAuJ47JmFXKqkDb1N1dW6jFwxgRqh6s0dpvH1xm66eXz7KEL9zUuN8+7IsP7+eUUsZRa+1fKKem
qrpDnp2nYdLvdUh+mnwcqvJEH61/IPs53bK6gzBXpjJQED3dik0pslh2ZWyMt83p1RoR14VgYk+r
oygNIyir3YvlL7SvNlnXB1pHSEbtv+hAN56NpacnmanRkMFcigYtYIBWQylknDUARi+U4tguuleG
TScu2/5hqh3bma6C0nFziiUY7Hp+HuhFDiAkX2RC/TNNS1BY+1VWrD5T1lO6sbkDVDkeWltL9rqc
0357WqOfL+BuPtFws5zz5BjXdf+A6NxEmuGsC8F727wbcigualI4sGv7Cd8Fm9UyDYaWo2FfAnOa
1+nqQwwzgWb0p7fM1iUm8N7NbvFu0vjZ+/WOUVaVcEPTcik+bpJVdPwtWwI0PdKE13707I7GsFyj
JDaqARIOemeGXrT0wse56+a9ntJhGhqgqe6SrJjv+ymwrBORlpZArUlzRWDDPT/COHefdSFeat2S
qhz6T+smYmlzq7vmxrigRLKxXEMMZfbVBG0HwLBll2hh6ZvS6hLbIwAHy9B7RkJlHJXbDSQL7U6U
L6Za02lofTpnNJXo/LKmKIrn1QlvYgAD9hZ0AovSGB857mk3cRPj8/pl2XZRE960uzZIbrJoXS/e
r7bvWzCiYTc4UShINj2bS/0KBS5PlH8OJBP0a21BcC2GKnN/ev/3JWKlAsrkqSNr1rls92KnVTsm
5s12eu1sLDfyIm25sTfLPV5kmW3DpnPkCSCWdc1mspaNJq90qQHKdpv+d9uI7n9weXG5323jpqCs
Dl3ytxhfOP9++rstXq9U5Wkm2npI4bkfupQv088/zH/+Q7245FDTKZu7pbPLUxBX6HzurhaEGinI
hcBJ2L8G+lBQbrJ4Tj1hk51MZbmYIx14/3U7kcUss+0S2z4v9n11RfF5pXt1Ka0rnZNVg/CwfM7t
I/zHS4rL+gFlyYurb5db//2vLtWQqQdjQG3MINoZilndQVJs3+wl3jCrY3+xrQHwCKRtMCKN9iiR
xbn9tULtIyz/XLd6qzNh+NNqXzXi5Rj9unug50W94yWBGhBfi47rVznQOP3IVIZiOZxUy6DLd0Tk
WY5Im506u/CopxCPv96jaKMmPIm21grL3m+LZLbuJJu+2L+nAMaGBWtvVA61hDHZKRkqW3ue/Xed
VoUAb4qPMfr/05L/detXfq/E/9enfLX2lbhtpcLht48iVT3YcXAi0E27s9oDjpVZPC0Apy6Aact3
VACDoO3F9MbLVHwSsKnu5sH7MCeAXu36KSWlvSyWwbYgE24aYJ823boruegepirdPcheSuDoEBjJ
FZr8b0JS+SGPIHtYTo8yNMv5bq0E5hhWU4ej/yW6bjFUMWeeg2X9ybHZusVGREMuMc2t0ddeYrv1
3PtkkcCIWIzioUqAtwHD5N7GIG5ikJkgK8uqf265thH/MgxdPp+NIfsOPgoB3WXQErU5NY39Bdh/
eHCUnMCuGMp86KOTNBmsWkMJ03WN2P3q5leQHHWVEb4n3qpcRqWfFmhh0KNCyzknoFqcAUzK7jsC
VveBUhGTTLMdxXZ8l0UnVrrqnl1Et5oHx0uO/mDrO/HxJgXa1W0zWbOJsnCeyz+bJHVPok9UglCd
QZH3EDtUKBpe2j1apMu6ci5vKqDrjy6VZI+iD5qhv1dA636lF6NquRCyRdBPbQtqp7e0BapVPzQ0
nBxWx2VTx7KuahCCCPzPnNGWLnqVRxLRNUG5peYLYF7yS5vvlm56tZ2V5U9wEbbnsC+rG1TNFdxL
P2ejHYAWBRnSB7vK/JNYxW9zeaFrOQa70AUbo2bSz9ooJ13v/VVU28B6EoNdNBlI4vl0EnEzGJV5
GVI9uN9UqhPP9y6UjqRFd0mhuVcJgMlMBglUeUu0Smab4ZVfYLozAJ+Lo/i8WrJts+3KASUkARiW
NBlIO7nhKuVJ+JgHoLMeSlsDwGiAGF73AaSg7O6pq/SUiEM+nJTOM69JRYGOXtB+tZOpDHB0UJf6
axBHqpGeddu6ooZYpq7HcC+6XCErttvM2170Vv+0yD7UHxTXMrrUPAJuMvhLWYLtps+i6HRDr0/F
MP2tTYZVA6OGixg2v9/pfi37777rFQl784Bdrgt1XXfwmsg9Cax7kJXtfZkH30US9He6Up5s8PxA
qAT3PePtkTdxNVyB4hOaEN7Q7b6uFv9Ao3pUVazxKguqKo4uVdyCTZLY8/t0htfOScszFHbJW59+
2qfI14mH06H0FbxaY98EDR8LPp2Pbg00wJBrX5PEnU69CUqVuPFmsCuKsf5sNm1HndVBs3rotn/1
60iiuYgmApeiHELjZy75RVqZeuHgoGZqtRenF5Z/TXnPufiNHVwsiFbuZTB+zXStidodBdNwuAaU
XSwGbdDbFFyqX1MnayEcKF1134Jl0u6CmlfNF3aZhvRDXCF134e6FbY70VXBzOlU3NWKh58oZzrU
d3qnlQAPsM/qo3bpfLGGuqLOHWbCB6/yqESJdL6rC95V3tvRiSofewW4Et0KeJVYqX9P24CoZHgF
ekWXSAzfLu2vLxCy/j+buiSQ1f9j7Mq2HMWV7RexFkKA4NV4HtI5Vdbwwqqu7sMg5hm+/m4FWYnb
J7vPfdGSIkKyc7CRQjv2Xjcs/Nm5KeBbZt9/yZokP5W+G0KcUHWpqWx8qm/GsmvzE+7MGg+ax0Cl
fwSSg4aFD4qmBPUKc72InfQu6gRV1QgARzHK38qfmlVa7qFQpHhNOXDUd00+1EKLOJoDM+UZLUOg
HBuFXWeaTY2DytMS6PzdRHx7FEjrxOCa3DLIla5mKZKJxExUMyucTEmN5B/pmhQC1WNgG89QDgQ/
aZXMbhrP2icU/j6VVvlQSKF4UGr8lk35l3hbgOcvscDNw6rhSI1pdS7KS2pgrQHMlCl+Vcpn1/p7
wBJKNggkIHKJmcdKZJL1YPaalwM+7322axnc3MxB/7jm3Ussw/kNgcBwAM9gq0MppT9kdGRWx2Pq
UdPTYXoZyw93rY7QFZ2EFzf1ErUO9cBKhMP1mPwExRaf16dp5FyWuptFwyUkniCtoOUtlEbdBsk1
BSTQjQJoAgVIoJ6IImS1bJO5O1tvL3chcrS7d/gCT41e8+aFGjV9akdzVcdgRot5aOFDzboWHBrK
dRtLr9J/dwZ1VU1vg0JoieVtjGNqgxZHTSbjGINCNDIjgLtpcTLevTlupcamKsF8UFlZyDdFFIMU
3oSWxjWt7ebou3HU/0lWlAkBW84tVEmadjKsISHeGMGVfMBltUdmdu5h1OqwSwGjAuvN0S9KfokA
gbg0BahyChRGzwIuGtCRoN5CA9IycM8axoXEWiKSd5lj2pCHkFXF11YfWNCgjuIj+JFXFlLIxYoL
oz5Bo6E+MdVbhvduiolYMkDRiUeA0eq42bv/nonj7qsMBASu1dfM8g1z882U0veRYQXFavG7vPgC
3vp0B6704Axy7OBMvbthlOCZGzfttEkiH/IKSwz1/B53jOtljguAqzmOYP3AovOMFnsezFtm99jK
nYpx3zS9fsRNnw6Shkbb1a65oxHZuw/nYqPeZ0PkaUHstrg/i7mz0frLO1jm/rttflushaYD1wEw
BQwFSpOUzaVELqV5ATcCI4j+QBZqKFccZydUyk6zeUkAYxEHojAPXV4BL8CqI50SRBKhFBIy2yuN
ThjLWWQ5XNydNRrcBK6SDJvKm4PMzcllOdhUTshPjr4lCzWGTMBXBj43EeEgdpcMD+O0OmSlRLXu
PyTeaQJl6PHtgq8tFDPs6AdPrPyLP4C8jX5es+xxWV6G1Wxbfj/k/Ygl+/I7/bAvJqiJVjujhUAU
yPT1k5FArtebu6UelAfq9k1yDkFnsx9ENaCmSEUOorQ0Dxz7gGqU/m+rX6guqDJsj495P68U2iCg
HRQAi2ZCozgqD8hMKoX7yd/jtB8/Q69YAzdy0u4HhbEmW8ubjcyr5EojWVvRJdH8BxpBeru4hB1q
591RXFA9LS7UMzU+HiHPjFVdcYHa8bvdSToUS7Akh4Ky7oknl+u42lESxGkLdGuvjc2ZqSG+cZ9N
QySPBtSQ3pilr5LKbl+ZMfgvQahDUwFBSZNA40YbvtCUpBfBmcmJ40AFJ/A94Fvth2pNXtOf9k6L
ev8czI7ditWOOINJQZztGCfSKEY5AwZktmy7uY0gTwsUGJhl/G6zTCXHMo96hqXl+1RazzSy1aJL
2F0skwKiPoazv1vSjNhRmhDpKmnLKDLtMkVggrFKVGaFIEfNlImankH0ngMcsKVYUJmiXoi6oBrG
9VRTg3ll2HIeN1cnEqCLcMPyCSq2od+GXqNBN9vSy58ymBikJZ5SqIdZOyd0mm2agOEQlQXjAzUJ
mJSghCaR826Nmu20sR1Pfc6O4F233uy8OgS6nz+DawYfhhZS7JH95iShdW0n9kYxGmCAJ20MIZje
MettcNxi15gGoFNqBeifAtjbaP5et/TrEEzykKkLEWrAVyXBJ8bOOp6jezL1dD9zFwIM//sMcoTW
dC6EaKH59mE3og6czjYSkJbeVahjzDPr4tj4iFUgoOgSs17PBABU3d8Yzd72jf5MJAC1YgJIyszZ
j6hdAi+j4gQgY+qA5Nx0UBm/MAPwbBKXnHHoTOX6DnBACJZHOTDdqH+QJ2oK1fOTqjQg4QIJVjvV
Aq8ZAIQqf43CAsMr7oAcZzKwoXSNE6qm2mBN3ViNqUfuWoQOJBwpKMdRUiZMW90YKWiZY5UdhPHu
x5kZvNY8y3fLunev1VaxeyhT7o2NzMetGffjZpQuNiHJgCpofC/iPmi+CO01duAQ+0qBJcJdPs6J
6E5tzo/349lF1psJN11y0VSLjdUGHAjh6ma9m/k1COHfX5AnGwtSAQCN+9NNU6vH8yCMLgW4HJ73
8Wcxv23/HmJCpWde/9/jXN8CJmV+TdAPrF0DGjmfvQVaMGdgnuWJ/8JrkWyTKOV7G/mujRNZlqfj
IAxgnvNQRNY7pXCoynS6JGMoZgIXVtOF+yQxU0ShYo/K9KgHcWnUAFFXSo5StnhnKcL5yGmeSpSH
XGjEyi464IkE3JhyfkTw3PxrMPtpjSru8LQwcVKPbAbQPKDw+XB3ZfsSFybOjV0znpxcjqjtMy2v
9fdBjcwVipOadkVd1kQXx+ysPSiZg+gIVZoGtd1Zvq6UatUY1e3R4O6KRktjKnGsfxySA/+DoMhM
OiAMI1UTBR4KkBwOUGqtOaroe3Gys3S4GF0THFHxfOqwc7zqRRpck3Iwdmav4xDwYaOeZkUZRK/P
d+bMcMINS0COROWVc6Vl3vS2lw6o2J3HVI4JpTMgCFUNJ0UOQb0NXezRQUzdHnwLmHDcSV8MABPB
Z6u68xgve7F+3JilkmKOVEMBCTb2IjWsw2KiCHKSzSi0AoKVOQPy7Pey5GjKJjxXSfBmxz+R70Jl
mBO4Vz4xf635OHm77SjAY9vrnuyTZiOSpuWoq3fFg16gymso3DONKC7qongPEi13DVo6d9cM3XQs
zQQvsE+1BpcF9VTqePJh75Qwy9kwpfOQKEkNcvSs8T3L9KHYEobsFBclO1HPRmkJvmXNaLPYyBEl
Of5KkloypGLYNYV5NM3Bhv5UDSr0nRa49mMwQRth5eTJmx86wYlsUFSwATRDBSsSWGth62zTEamK
sJGgMHyboWyqhxyajfsi8AIKCx8i1DjikziCeuFSOTtcNkOje5rGr9By+8eLops7Ioq5GcsBatfe
3Uxwdsp1kvMAKnegtQAEOTtrhsy3KFOWQG78tpGjAhdEA0A+Yqixoio/cxYAaTMk+773/XLFfZBA
j9RlqmsWHOzrA0gNFWarricc0am7NFJBtJBBBU5LxdCQjyALaF0AhJyuN1e9Eyb4TghiD3tG7uVJ
gD/3R8NBXYV78o8x9bibT0dwA2CTWBu/3QUUd6KCW/uQ8fqo6WgkMO0gptDa+jjixztSbzaSnyLJ
GDoRql7n7t10CopopSWelsOnHMsvLxeEWz1Hkt6vZH+kyzHq0Z+FeuHHveDi+EcbheROF77fC95N
WYafBi4v/6k7qB3XK83SAbjXZXtNAKESQMfToz+TaZa52FC3JOTd8ge9iaI/JnkqgtB9OsblH/4r
yJUSXE/9GyCbU3JvGdshwCXYNx3maHLMMXcTM7mt/VicejutofYB3YWAB3tglAf+9WOoySBqnjVm
/jD8CsU6lh4j6egAESa4i/wCmk5HtcQ8DrLQn41jZICadpBI4fg1HoNLeAZ+i2oea1WMIJo0xxtd
bG6dvvyZVb7XjC3krlHh3q24IsCfu2UD8QQbnEQJ+AwPNNJwWXUeHck6qG+jS8a4K6Qn3N5fD75W
bkHTmLS4w+x9zaOiTirnpF6GP9/WGqCFtziWUtDFuxCcQZ6l2HdCFOAfhnzqMLTlJtSd4TFlro88
PkoCM98A25g9fiXm4L72LRTSKTphBlIfhhKWc5UXv234ZkZta4t6ECIb5qH5y2mqYgtEb38cFD1a
pxrqke1uuIRoBtZGRQzmGYpHbVlhsQV1cu6q6Q1CyO0ZbDOQk1SKI3U/RH9EafM6dubwaoPdb9t2
sfDA2J6D70b73uNZewIxIwABcQ70Y6wUQmi8NBQzfgSakNkFtUo8eGWZh087HY+XJ+oKfQqfUHFw
QOU7LoiV11WmqKr/xJM/bap8h008d58b24H0G/Jodc4NgJ3iSmzBZi83ZYisNR41oNqcz9uxH6zD
OkU5MR2v6WSOTRIE1d/P5+qoPvvcEwrwq5lMk3YA9PBftgFmre+4kZT7O/vM07DE3e0eiNbhbgrZ
2miXNRx0dIJnhsfzcjyCd6TALjKYRtBIZCWy0cpKY1sZZz8ZlyaNwE4zR85+ChU0X4zmsJeVtSYb
LTSiMgUSpGo5GtNCN++BPLpVmd6oQ74YyfumnoA2ULeXtgJHN1X93ltsvpm2a4dpOq6GcZ4H9Rdi
wOSpmR7NubHSeHZRFDNjTPBTbDqxvdA23GE/bMeNd0bpVGdgDzxDQ2EwLr6BwSmDQwbYAY0qITQw
NpRatqJuo2VbjQXDyYGMjQRg4IxTjwP2fmyNqIk5U+pug76moZ9FHV/FlemeIglYvdotzRsnXFUB
o5qPwpPA3qQ2IK64MSkfqUkcN9oOGejBF1uWA52bDYAR68aVzEbxtQvd9jzUIBCxp8DZRND3ACy2
ry/IgtYXclCPbLjJGIAhd/CpQsRdmNEMwwBhh27Xa8kDFBTtXaDIYiPVcD8Bi1edPmPjV2GJz+2Z
loy42VaxYLTHBwj/6TSihhZSa5AdunWdl9atua41PziDg55NKLB1cfdgjc9kAxBMqy/U9XMbmucy
O9YtFI/MFHlmamhYZaBKwSbsj/mmIBPA8ql7idJugAlvZkSfMtAVw80YktHGcR7PsTSNVumzEc9R
8DVO607zfyWm/S1tJXsDg3txKnUz8sKC62+dPji7SZTxRjrtDxM81uesBePfwL7wHkXjNChA7ob7
ev8LjWoQaT3LuJi2oumRZlbhZAsGTQNVTFzvAz1/tYF6gfT8CNFJydKVD4HAAw1JTRHsXOkqi9i7
jUgioE31bls4I8bces6l6MBswAB+SYPq1Cou0U7xw9lEJbqMyU2ez2xu3pbFvITUeoa6e6PzXCIq
XebMS/7zmDwFtJ6FERxMo4cKQa1JsBXrwaYr43o9j0shIghccxuSwcrvaKhq6+XVsBxkXWP/GqII
BKUEoeTHmLqWKiClMTXzsFIMTDdjFU7Dm+lMM+w9SlDXSxyEbFGVU/nPvmbqG9biLmm+q/87OuAz
m0nX+Vms6Zs6rcsVIQDuA+18Wk8VaEBcy4T6JG7eM+w2oYfiUddVHH0on4FCCY0jh2dHR3P4tLkJ
HZ3eXLtgi/GamEG7Rer9uiwy881GGmoz4vi2rUCM9Rgg7fcEiYtglbgARfOqjp+oSftJW5W+be4W
m1aGxZpDZmqTjaFYA1/qQtjD8q9WpJUocQ83jS21K5moAUdUswFFAPjW+sCBvoMKHk32mDug7KNg
y826vWm7YjV0pb4CeU13LlS2r060M0vt9okVIn+bkH1VKcFm6sG3G+pPNo1ElhzdzP+SBvbG5NZ4
bnK1YbrpBoFfAf/c+qvKcfwjFAmnM+MlbNjlTWdXNRROw6rXvg+iBeH2h/1mxXmtuAUFj1ULQKJp
7bt15ngB/olN3EdI+S1va44nA73upGn40yQo7Vtilvdy88LGA7jJcCdOP9zy1hJbpjsJnk3kG/tL
NYpx3eqDgYIRCbobMi4eqPwYnkV5jB4b374x+BZMk80jshHNobZZuAJHOnOBgYPR7vtjlvLmHLl5
84jDd/NYp3giAVOer8lGDU+j6aEIxTypYNhoroYeZPAB0N+7Ja4ZdYgYB324ikCY+rg4ltf5sIs0
+9vrKIeWAdNUgRgDBdc9svqZ/1cGReOXWGPj3g7lsJt42H0ZG/MVHDzpr7QVnwbE4G22HLBa6pmX
DJ39ZxDhuh6slcGrbY7RLpwCEB+XPbsKH7Jv9cD1VZiAEsKKVC7bQXaqrcJmG6X1HzRa7DSkJvQL
1FxQF8n1fF3YPoiSFK+XP4p+XYWp5ml6hST9wvPlQt7+6JgWCuP/xv9FEWSbjPFqGPl4MPMs97DH
iLeUSKbkMqpzANGxILo0gXWWTHkYlUcjtt/ItCSnUY2ceczhuApTuWryBrmvX+vem9PVgwDjgcrD
/Z2yk4blVH1Xpdy4nv3N7Ek0nMuQendTF5uaXyUgCltMQyT8XajhalZpKKfGZCmd3fVM+jOkvvXQ
9+39cCb98aH5S8H06DPjqTmxiD/TbUSlRH0LiQ3U/Q1FFPOXPuH9ITJRDjRfYDRJggtaDZuaEfwg
Nhhg5gxgloVykwxODhgAPmMSjFDrrEtG6CoA42OoxufgUsEWHrTHariAf2hIMCCrjnedXcZnIAD1
a2iBuLAuQbNKw1FM7Eq9rIOEjYXUpggKdnVVkxW1CwxSNdauF4URyIiBfi2AQUBdMs9PdQ04JEql
X/WMBa9aNsiHkJXP+NoNZ1Nf5QeZQ5kOCa7Ki7rc3kBovj8PNrQXSV0xlAkktBJgMZVWI9mpkUAh
QP0M+1mwpB952rcrHpn9aejyt3+/MKaL5VEVspVFE3p6ntfrG56VRUdwFBAEddJ0WhNJC7GrUCPB
PLzD7vRbkJcZCiKQpp7SEFfMfx/e2DTQEwdaxtdko0b2vdy6Tg9SdLVx7uNE7Z6rfmOhxhdFJdgu
kwM3ce7V1b3ODkHk79YSNFJQolqaJqo2bmiD7fLDbmkQtiq5EoceIGF956hqpV3VAs5BDpGEzS7T
RL9yq768mqCD3tgCUCnfkCWI7CNRXuMiYduoy7Q5hgIdUZcbVCOPePSN+vOUJY1XttW0qdRDrCoC
/cyiCnU7y5h67QBMct1BfnMit60bCP+YYxThr37k2ZaOi05uMkgopFGLol7csWHLYHlS5Z1Nw8RN
Ah0Tx6p196E+ri1kS49B2A9H/tGjITnI1kcNwEvLmNzLlGWFxUa9RkKHSNf/ujMv8XevqPfhOL8V
mrFMW2aAEfn3W7mLoeFn75FshtPaB726cuniB1WN3rXVCkrMto9D6KB7jOmNB3VLXBhD2+AlzHJ8
9Q6sWhWhPr2QrTINEFVpEvWOtf7ST6BersVYbMmpB1myqjoHnNqanrxIVv9gTTz+dLDhWtUgPbqC
m08HDOdspoYOQGfxx2S22p6zPgQbw++m940WVWeoZFts1At5Z+8N0/+12INChFezcNwHZA8gLrZX
Qgug4In8R81q/Mem7zSwhOgMN8IGR7cSxQbPWLYugsbUUBKS9ns7T8GAocJpIqREx3OVReeMQsim
FOdSfNT62PmSxWmyp1TzkomOPnLSloOv4M4A/5DKSJOdwuJCgquZxmmuaJutwLGwvQNX7NAkPmoF
AScO9DB7pKYBse+RJ/WbOxrpbCK7qQ4kJnL1ex8POZAogrYASjPZW8Lq7DGx4+HYZ/gNo8IHBYZi
qI74RgVcHtXmp2R0/4jHIs09swMIdPHmIyTJWuFshF9i2wrxZvA6kXTw0rimH+FKE7m4xRaq336v
vhLyTIvXd446w9OoNv03svcDD7dmKQGA+Nh1LLsLyMhIcBrXib1OSuDeKaYwxDBvT0abTdvJj763
Y5iexhJyWVDVqOLVEBrjJiBROXINJO/QKBW5TjX4OJ1BUQnUe6y+sEEN/yAU8CATZgDe5ii8QA2u
DXbKUVo+LrhZ3AS7xe0k0LOtk2thgHZiAneGveZ2MZymsNhZQeVCN67FTso1rXJt40oUrIq2MT3k
U7HPRpw3x5YP9lrHdcFe9AAB0jDLQ/2B9aAehbBstm36qYMIsZpHjXlohdU93JhjJDcB9+49zvLk
gL/CeMVnN1yDmhN0Abp1GVnu/xX0Nd7/YP/wnXzw4s7CgwPqYqsbOnDqEld40oB42begNPCpm4xE
Ht51SPL5gdzyLF2L8YdjFtObLH0HV2lpcbByTX+2jAIUFBP44MYwyT1RR6qetR1bwKpABt6Y+nlA
Tdi5iSKGtIcB7n03wd+7Kx0QZoUAojS2GawGcGJs3TbtzqXjABOrHHOMUEbytHaTHx2XI9UE02Kn
GZ/ZoBUHOrkSXAT/j2B6SXwdrMchLI93b2V5CeppLbCujlH9xeoOwoOhrb1G+rDiYCw8xUOevnJw
uW3cOtM3BvCzr5MbROchY9jlGIUN+sZxZSO/9mJfTX0VRcLYa1ogv8WlBkAxBJps3B9tIbF7Y4ca
cQ+QlJsBOW4mxdcpbSBaW4egEYTQxg4J92qPM/LbPGROk53qCarp8ZT+gsrMKlASMiZgWSr37Z5E
1IHxqOATNNPAD7kdatGe2kF2J4A2urm32CpXz33cR4BpwTCgPrx4JjGKfczrMv5PMoD9XdcgocUb
y3+xYvsRmmbjj95g5ZrslrIj3TnboZj7bvd5okHBxtj7VbmrtLq92OoWvm206FAbIMUj1Xiyxf7w
RBFkMtS1Pc4+2oqc1ARu92TiOXK/xgj9ZdOGTuio0oe5CHow6ImkXtmh3231uAFDZ9nG2WZyUW2N
ZFV9cVXD50Sh6nYRKF5a2z+F3Mdsu6/qXZeU/0k5YErUSNXLoqjYolSqW6FuC/zPi5t67pSFl9y9
NyeKD7VuFfMzZMbylas7bEvGwurKy81SiVo/UevTehRDvXl20A7hpbHu1x9kGAJWAY2duUDhjhTP
GiRKFeIh3IFxIAA7tipiuK9nmIPu6h1oCF2iXVlARommZKkEdDd0Dk4Jvi4Qcp1xQGOXQAuNS0ts
j/XUVgdku65JFZqg2Fbu964fBMiQgSciUuE3cygoUvAu36qCHQ1RoAZljBTw7Q/o7EgoWbuY6g1r
wLi24GWXGOpRQ8Dau5C7uHnBJeazpWmZu3k0DLriB+SGi62bSgbB08FMTnM3DtsU2azCxVm60IXX
KdfcrdWz7sZql9xHglwFmH2XnIp86naZnj8spv9anlw1rTx31ZoDVLCBVlELzS8HgdV4YgwyBb/X
TiNheUFQV97oa80pQelesQrjoj0xRyTZlqy4TAh8z+2KY4EixX0+DFaxIg81N+M5kqyxWiSm9SBO
OXnYzE/ePF789/NvlhIt6L9MDQQghR5rYO+EeIH06/pBA1bmwcADn638ULYrywjC3eKJVAwNZc+v
1WSJA82oCv4+l5xM/160qKIk3zLbnTT7hPz+ZjHNL6XVKdvjPPpjcdAr+RaKrULc80cGUNSK0OiU
mN/SAqCpyRFIQ6hm+OiV0MMrV3MYoMflivw0pl40gEwgHKLrMmVZ5iZMvdiQdMjCLu7lHfCmkmvp
FKlH3jmQ3DSmdeZ3ssxprT7xAMHCA25ClbDLgCAnteZZmBkKngbSbuHa9qv6TLZZvFlHScW+SeM/
Ym4VO1+W7GL2ZrAdhS8OduVkLzzgv8BtlP2hVb3C9NvA3XKLHTs/BmEWEmQ/eQwGOARA9Rn7QsnY
KS8yMNq7wOSn+q/JGq3XBIjE596K1nWtWa9kKox6rYfgcqWRnHSkEnlyoZGYhsHjTicPlVbZeCZX
2kbTanfTqunYOGWHoNS8Blv/Iz3EpcySjR62YO4tw+y1iyMb1Zc28DjqmW6BWfPZsr7RgOKjtP9l
mJl9pmf+UIXJZmJQV6MIZJQhENgZw4oWw/MUWrbCXeEGvPjKnQwZIQ16d7h4tPYR6jQPXZH7D2bO
kUzQe/uttvQ/83Ho/+M+5rI3/9N29k8bTMfzXMi1FNdYC+ybucwZprUQ7jwX/5T+CogQZCwV6jnC
5fOm99Ngs6CeTRuoBxyuU5SBG5AQLeuN6abjE01oBtSdx5X1k3XxBPRc/gNEZeEfUMYBGao7RE84
kBv4fgk5GDzgqIJvcV1pr6BW5B6b9OoFlB/uKSjMv9JeqWgMcf0tG3Pz7AA1/6JzaGeHSHy+xyqb
0TirtO3Lp6R2yhctmJA9AA/WhiYw7B4eY1ltLL+RXq77/sYqpvYsVNOrYqpcbSSpRzbfzpg3qtIr
csSOC1UGMxjsZjX3KQr33ocxHYrDsg71lrX10BoPEe4N8Y4LEL/icrTDt0/kI1WWRDh6UbdLOtlA
PX0ozjS2VDA3smAVtzXAyWpItv+aQy5Uk2KXZSHFcjNbzWmHDiptjbEn3j3i4UP1SnCiHtkWlj5m
tgWk/cS3OzvFfjb1zmYm39Uu9dSAyLtHMt1E2gjo91UvS5ygTDe4GLkbQW0EDNnzeIkhGwsTHPmB
t/pfzGpEv9a27hvuS/0tNOUjQAd1EL6bOpCa6SiPQSwgzqfOs9RoufYD+Mj0nHAnAFzTlkcwhL5H
CC3Z6XZeyp869HJWOXCjEE4sYuyuKnu/nEaMhCPxS+MPLx1ToF0NCYiQO/j/xycdcq1bA5egj/TJ
DbQGydOB5WBchzPuubkLZJIA+IcvCcPv2QNQNNcOKOza+5hKsRn+3z3ZNPlh/g7A53inyTJZ58yG
6KHWHPPISK0L9gybuOrELnemnSsc95EanVcg7mr87/o4vJs4EG/XxOxWFABZMCQ2tK7ZuaYGLm41
k2IHSMNAk9nNDzlkDOfVRl8moNE2HFx+gZogdaJ2Q8VMVLJEFU2uZZXYCerrxUQ9ChNUCEVjHV+j
czWUHuMrrLMDcM8ENRTo/HiDHHKM0zf4k8hG1TXTh2MuJ6HaGts0401lQ7k67DOvtMvs6sogu4LB
Irv2PWQOmgA89FzErrnKlZsX4CjPsvgPikOGFg4trYyT1gSHZS71UlWfI53dYp4XgjbxOrUm60wr
Lq+qaelLBPE7iIPiPSz2ccrqFWcW8KEfjrDz5U5LoWrIuK6dUlm4m0A2KcpKKg1M+7CRg4ZLQzby
ko2GrVaMnhm0rkc2lGBp1bwMjSvoJL2Pl4klSrarpqy3ny0NdqV2U6QMfO0SIHKzsJtvhqNHnj8l
42sTuS1y/UH0xLEB3NqV61wglZ1B630CFwmKWPY+q64588Wq4F32GDIrfQQfS/Zo1/aJ4+h+JruF
L9sN1JAgyEVqdq6iJQ+4joJjKH5uZqNsrHpT6QCMETiiRaHMg/yNPMXT3nlAwdQIMlVgitWoEBvg
O8WssQL11k3UTz9JR2XRTLkZ3umvkKeekI/BTw3tFVSY50DOTM46irIRdFESmciuGGqPW7hs7oxK
fyAbNaby4u10wpazmQIyMCE/gBoARKRgCFkttnk1tUYZIlEooZpJsQAtRp7ArQcyQWBDo2YqXVls
62M80lHbjIttl+ME4NhFAjrh1nxAdROyUoH/k8WgTtYiaT4s9skH+lHy6BeZyEnx1Gum4A+uJi0m
CssLvhXChqyCSn2lKglWhV0w98iGP84ul6AAJic1SywN3cL4auTdn3gQZYepTXNI8/F1rsfyBVRb
R9AH2OcA91xnZGq7fc3YI5kWO/W0YcQ+nuKmFMqesQ1OIPL0QVoChKiWWeaIgHd7ofP/tVZdSlSR
guF2rWnZacZTThaKl+wx/laZuOIKBh9p0y520scBfM+GD5aWUWbZYwuKy0cpRL6luGLScaFMcXlr
zXGgRbDWvjaqXNxvJoyFHQPfeODEuGPBKPui3Pi+DyFGRaOxzCN6DND6PksftVtvgQR4MjDqqxEM
JV+Hem5BTpS1BxtfKQcHwhMoZ2LmlZpJcWZUHNeuJa4C13cOjTs/DT0YD2QXrDSveYpa2haf3pH/
7KWm7UoTO1jWO/Uz0IDNs27KCshzy9+RjZpA+zLKQD6BX1CCCG1Hvwr6TYVBB7JXER7IRL83spe9
HwGGO/1XLPgF59geBW3A1UsXMhgi3VRtUO/tKuJfBdO/QWU9f6wMwV6hioqsTMe/ZlWm7VBMD+mT
8bHtIXphEbE3stuXmc0bBA3JBZCBYDc1kEmZjTPxN4VSk4Y+brwHqL/Nfm3q22OV1SfD4uE5lVCE
DFEP+C33XWsdBlIe8jyKvpWTAo0X4lk3+uip6eQXigISyN/FDJLKNORlPoGqru0vnRzwTNIS/yBY
ZgLYUsjdvM9Wm21Ahy4hNrIX2ms7Jnce0qbcSsNvoSpdNPm+DLKHzO0fwB4N6nO7BK3FspesqnLS
t7QRlBB23TLdzVbLDrKRWlQ8r6xRhwwkhQJqt8oC2zr8I8MLEb4QE8wSMkIzQetLfSaXWeyfxZKt
gzadX4DuHMzrBTNPokGKlw+gGLdqoACR6BEPHefiwYIQzQoype1uzCPngRzUlI2Ue6Sa4jl4mdGo
aeDeRBGGrSR1sRI1NN8P3Accn6ba8HRALtEY0QY1AyhgLCQk1ExSQBRKHzEqBwY5cTK3A7QSyTqP
IQe5Fe0YHchWpsW7d55D0WTUoai7QVoOeXqV3XPtKD5UVXoFG92kH8nWZfFBGFN4vMnSzV1D0XD2
uM1ZU6DII2RddefFwCFuLYVWHcD2w7+6rXsd8o49dR2TLyIuZnMp9PrYmwOYNFRUMha3k9JBXN0q
NZ78ppgnBVoerSBAkCbuDjxKHkNa/TsK19qVXZsOyA774jmOw9d60ovvENayNjbyzftJhVlju4J8
rv4U4JJxxO524M2DFNO2B2rzhw8G4k0vLAYp8qZ/y9j4bhcgr0IRr76uQ8s8tqrpUqg7zD0ntG6H
ytHd2e6GHyF3S/0/lqcQ3NbWeMmdFffmlRpds81r02B3JnGs2t85Av5n0Zbdw2KGUFJ5HCrxSqYW
2dCrXe7vJDxkIotdlVnfFj74mTN+iasqJRSSARu047H/jTjiC7JRlxqj6bpmRV0K7JmYAxv1qaq1
rt1NWhM+4bdvPZgT8yI8vZ8GZaJeBG71AEmP62JyePSE5xQkKT9CpW7iTkY6yCwoGzVjZLoejjL5
lob0KuXYO5u85SkuFbok8FDdWu1bG+W2Zn2sO/vUxW2+c3onuCyNKNMQmfIWR8QpMv8MUpbvyJbb
Ng6HFFjl8itdX9JVJd1rxjVApXolQ6ATcPNJjkEDkkP8H2HftSQ3rmz7RYwASILmtbw3baRuvTCk
1ogOoPdffxayNGJv7X3jvjCYCZCjqa4igcxlGgleLVItM/AargusVZOyiuApqruezggQMgRT9vgx
YDiYMHO+F3pT1bkJzRVPlXfyNUvB9jrvFMVFCxPg/qnN813mOOqKMmp2pbNxkPL6c06GslePETb5
26kGlnlO0TSgQD5cEQA3re9EB5oxNGg5Q04IQg56YL4qDqNhBV+LcTXn6B+QyrHfVE0XLudbSX0t
c8xgF9Tio1cCLXSaDGCRc4TZyO6vmzz+B+y2BZNtGPe1Zu5Nms3nma5x6coUdPfcL3dW2nm7wq5f
ugjIUDqEsT9hkU2Y0o7wo7ZGls4TRnM/OFEuGQpDHFwAO0/vPdzndnBrwK4zYemdco4ptetM+eZz
2RzS1P7I9VRQUIZzGqQ7UfvJvY7G5N6Fbntrqh1MV9sQuEPklRsAFZ6kS1V3qJkBsdbZIyTVo/wy
k0GINJJav8cC667i6otTes69ELF7K6ebLdsmAZQB333gWV4fYR+UzraysmxJc6sgc+9VFVqroOis
NYU0AObsgHapJ/cWxJYBvpb5Km9bfrUcyAM3bd3AigGhkQt+jQocvL6dVjWX1kpkMNXhNYQ9Ks2d
UEFooY3peECy6BhrKLWLrP4J2F1vH3tTCYumVCpzUcZhfQS2adjxodoZsqiP0DcBwsfUGxaK6UDz
Gm8Yiscl/2t4zil2LxSoCBJWIG2Aun6Ajtk51OjyrOG/z8JYDhhol4aCxAwIqRgFLg+nNKeCMR92
2+7erAExhEfWO6ih0XMRp1/DyXcPvl5yiSkFOwA8uWmwqrNwrXZY0CnXcV/ycOlZab0GKQkjlERP
El0ufYCqk7GBB1gKauS/udrWfwWKI4YuWRYtKQDQEsj4P9MoTOwITfR4lNgVonBQwPh+MfGoO6m8
6k50Nh/mHGT1sk2cKhAiAQnMTPkL+AMsTMJaHHt9oDPDabWTbwFMYGbFAqzB1F4LFHiwrmIScp46
+ThQ/Li8iTBEpzTU4LOBvkNbrIkfGBrJNsu03F/Zg1xCOS4CEEeIFehraiCd2awdDwl+p6YC735G
vHhpPG1geggAnUZf0IDGza9huZ2seDnJZVLE5g4r/OgZm7vgDCzyhbjMNYe/Jjon0O4Kxh10txLA
TmPn6GfQPy0G0awnx4ITrs7ZygAuPTvTe983QeHu/I7fTNfERjiChAIU08dvNOBmXQe3pXjb1B5k
7lIt2ROhuA7KrD7NY9G5zxVw0YvJakNs5iMD6rMoGBzmwxi3HuQxNZWKktg2xouM8w4NlyI/Fl74
+dDYMXS65uRfc5S+ZOpcD/h24FzARpsOUrjjISqbCRo1COccvDvwiVCcp/m1iUAV+V/z5lxaldY+
974Xmduemzxrz2wYsZ2iuEpQYHcqSB9nA7rP+oA3c3aG/Cww9TDDw2MeCJ0qwiEazhkZ5EkgZc6B
5Yrt4OT3Ou42nj/C4iE26ucOqwUYTib9nnJAiRsHdKlzENyKtYTR6TltDBgkWTF8s/0WIHw/FSxe
BylW3wPcGis1VBcgsAD+azu5aCxX7hgPUFYcn+ZyB5UpwJyrDs5knf+qgFBYagDQMLDd6KGWU0IO
Bd1l1edXcG36VV1GbNWPLv7A/pCINd77/bLKHfD8DDvbS2WIJ5F54SrIY4kKQ+U8iSQ071P3QgFN
SADsXqeAXqyrrsQL3ofqn4brJkoo/Kb0aaQRuh7WCFvbam5zSokK0rwSPrx77MU2pB9KhyiFLu4j
rgvvJfPD9JCYKgGAAJwnOIjXWjbk92spzTwAF7zqhV5SlOdZNO5iH55NLOyxiSkD+Aih6p2OeDTR
WSPN78Kq7T1AB/7a8qHXanZGeoelKd6LuTKXZth/Q922AAwlHe7csfu7KzIL4o/y0nDf2oEX2C8z
5qiNVzMFNELY8y1U3oO9bwQHVY1s6dj+i++qToPYf3i2y96yEhIJnWnwLcw95VMQp0f4CfNVBj2c
lTZluUb6MEZ1d4WxA5hwvOKAqSCXGFZxTA3wB7qE75URqLdxAsTIjZz0zGIl73XopovIxJoZgiZg
rWT2KS+Z9enQwMvjFOBDF7ZbHedBmstDHrQL1bslfB/CNT1TfW/6xWSA5rF+wtLDkZ6tIz0x58fs
38N6dpU6F7tLV/Aq5Vsz9JLLlKv0Qmd0wE4XVJK0C9dMj1p9BRSrI7ItmlHDOe9Vj3Uu0FkN/QhT
/YMjW8qqAhXO4m1wLTKl27tTcKSDNwA4tKdTeDRDb5498rGeEcyDYCEHxzLE+rQdkreGFS9EK62x
3IbZXQrv1TEPtmnb8SNRUulA+TKw/KUHTuiacpmeSwPgplp726leKD/UVu+vetxE6ZvQjPlO801K
r1uVzG+eRM5B8uxhQAh/WOM1AsL6FGf5uFA6BAvZP2QG5ENrkUxoa0BiB9CMQR/ozAZyG0JhiVrP
uZhl8pSDhQGlzD8TKakGR55Ke7xjjeNuaXDO05nN8Lg0KlCZUZdrl2DOdyuIcIhTmoDwyiCQmBV+
Bb0bHIgdTWf47f/yPINv/srj29w3C6wEcKQhlbTvXmpm2/na+ZLYsdYDB7OZGCPh2GEHk+U7INmG
M6U+HSCZdKYZhad2jzwwVSt07KvV/KrFFwsN43AsYMyM169hSGUvmA3iT8vMYw+HahuNgf73i9lw
k3WvQdZzqlfDNzHE1V4M8HkKeN/uZqYgkQxh9/t7gArkNEoDdAXOfl/xYB5S0g/y/7oNDXiukoAC
dD5cmLTajjWrL9PTcSBhHq9EjREYfYh4OC6evVaKvQJv6z180K1jNPnWkc6w13KqTYHKKtS4qh3l
HOhJVBuBr+xjTpfF+NBQ2FgSEROQcrZG+cNdPLiWf7Ezi6yAL3gKfZKgiIPLUPpr1APFAa5B+JoQ
W5N4myq2p4WsASHFqukpNM1iZ3UjOnqA8cMNNaqBN4xda1OBWbuntkPgKX56jJIbKsU08p/zPnUq
aHTV6YVN6Q578GcYfj1KHbKvHbi3m9bLcrVuAFop0KE/c20kTW7SiWfJPfzLAHWkKYEVdkuWAtpJ
c6QLk7XFaKP4jNfm/7yurPx01VdQsyS+iHTt5iwbvn8wQijEo2j/oI9QiAX6/uEZDbDqf03W19Kd
gL1dQBd3MekStyPH7MbQXCsnN79Qig4qL701a4S7pBDgPHWjs76Qn+ZSPsktGFtBqcnVzR36yB6f
t/5D0IecVOiGF8YHffjzx07hY6r+0zg1FHpcgT6XH/yI4Kt4Hsecv4wl4Pmh4U47Cl14VMGjZorX
FPKgCgA2GlDNBRrkRRgsvfV9A/dwRDRjKjN4RQZXLirUz6v4h5TFMscb6n3qin4TSin3+ONOLwGX
LzQBAijYg5mlf7Wzi+igkTs3WaiZQocQGE1bYrU1d1SGTAGJlAbG2rOH6JTUeQQqjA0w4RxHASTJ
6/YnDRpGiXc7nf4d53RdkstsOTCxAI4TOs1i6m9gIxbLKJHyYzLfOR5lP1080BZ5UEJwUhghINV+
9DxxG0gBLFDWtEFLZMhPvm/kKZ6tErQQDaTuiOeFJVUkDbGliA4hEbvm2NbwbAoj1kPzHlyhJTV+
eIfVeePb2ET8d9+IcvO0Hg/euW80xH64hYA2yDadUZ/aYHoe/1iZg3nQQfNJQeW+b/p0CfqgiYJZ
BesVPYf8zVGPgBFheucsl6det9i9SZZLVqdq3+rQMnN3y0M/gU46+vFxLsQlUvWVIpO/i9j0tkma
jlcrtKNVYfHifWi8s2uExj+ZV+0mL3O/5VU8LFEkNTY+3KlxP+hdFpA33g2g6uERGsfDzkN5dFGO
AvxBSroTyEcMy4lRBZgDBydnFXPprUTbNjegSNtbaWKPkIHapni9rg10C3Tr9NOhTbcDC4xTYXao
ZnlfC558heFk8pY0cYfGS5Vs8HaJ3+IJfeAJEJqLUI36EqGpCRx6/Ka14Y8KcK4lTZNybFfcA3ma
RhN/2HWhcRTSs1d8iu/Yl/MTVBD5CQBgVCEcgmtTIpRxudNzoG2BR+pjnOYHEIaW2CzB8caHC9eU
nvxUwgJV9mZ8gWiSYf+0LX6tbTO8OTlAzh5rsjN8M63XokBtn0KRsc8hjc6TmZ48h1FgpVusHKdV
MVTNU8GGHpyFie2ZZdRPfg9Sb2B/ozFoA9ZPaR8GEI0LS+fiKNSh4ihfQ6G0exGB1R7DDqBXCqPW
8O+9cpYUxZXoXuISUgUTmGlodHUvgxXLZYuHzu5311lwB1+2P51bOuMlpPRiiEmswVkaj3B0Aj0S
xE2UE4D5MmB8543rzA+aRQRH1zMdCqcszygFdMsIco0ryjH8g8+jPsyhyLi7zyxjT3maQYN/haDm
vMNBN4BvM+5LM+Z70NwGWmqbqcYH99cAhYEqIOIJc7YBONKmSJZhJrJLGLfmyuDJ9FVFEfqSIvjH
dWDkh93aDz8OUa3L8vY6pvG33i5fRv0SJBU2ps/ytMhgST7ma8rNA1C23uMplZ0eecbWqez5Hroa
/DiJBqhjOn3EdWQeLeYAAj1JLc2BKToVlto08u9L/r66L0HJDkp5oGtsHsq1pngv8xrSEwA5fKuB
ydmkQGbsKAzRxO+C97A2y53BjHwjzTb+ljrhJumj/AukLsYDhH+xr9L5XEwv4WiUl3gat5VI+K0M
AD4sXTQXmdHymyEdfhPQDdiPmUix+/03R2fYKbcwsLrRlcyxsTfMGcgcabFqqhAWx0nDD1pw5TvW
TSicQQPu2YLs3YYDrniCcGN4LGANu7XStLir0GXLjGfdioEGuKQPBsvDW1opdHhdOI6VZov1yujh
lacj2M3Ila9txiZyGFNhp9bQhAMnhwzJaBaNN/gzgQ8cqZWX2M2qVVZ4aSWrjlUQhBt0UMIvZWu/
O7Xp/HTKCStqz3ofKv/3VBlXFfzaJJZreqoI+HuVFvXKK5t63WgROKnJeJxF0BhRtQWXFX1o7S74
HE80TlNNU6gtAMhXmjhfQoOPeWKA27pKolff8P+RRpc9DVPMj0OLjZHnp/X3oW42g+8WXyEJku9C
f9C2q7b9PlXfaLyzwKPEvaCDFXfNS1gFd7ed6u8T/AOWaTVtk0w0IN5MHw40Lg9yUPWdxDTj1PwY
Awc1uKpiW1v0HornMXwlEj/zDhRHBXszzaRbQdJzn9ZVdJ3crg1W/ribaiCQH9HYAJo5ZqrBVxOP
D7ydqnM+Tl9MlgZPzZBlpxx+3EvDtPil9qYPqobQQaQKX1MTlay5YBJLq1kVaKDigwfgXxsBB+T+
S6eN9oajMzzp8+NYPFNQFJ3c98J6bXJuv47SgMZ8Z8a/+q+NiOtfSct+lXCy+IKGbYTn2+idu1bI
Q9NM07aCk949avFp8TQ2v/UdAHn6IjBAdhPsKL7j88iXZRc6dyuIwNvLTLRvCwNmtbZXg7LkgYU+
NUN1o4PXxdYxg+N27getv6AciEYxqqZlua977/c8SL9X0E6DRMKco8lJoGD3O7mnOZ8VPYPWOIfy
QqmqGw30OfsxVQVgYdAP2IsOuOUEgqvPfg3ighBKC/WxplyhS/raVsJcFAD0YucRqWtSpppMNhk7
wDSiq6pSdHeYG3zpGvvDsnP2a1pmXm58iVoOdXaoQqMiVNf3qZEAg4/qaIiwvlPedLJPKXDOCjRa
oE1NbYZ65Cu/kzB9TFLzGuhDGhnjiaPA54vcdhY0DTKHKOw56CbSPMo9DhJN40gKB79nXPuYLEWE
/9O+2+Y9mHS+nWJPnPaXsu1QMHbAQIMKA9/nWfyESsrv1DxYMXhSu5ASWU5WaUCM988c3qFEzlAm
3LZCQWA5SP+ht7Ro8d8qFZim9AanQwrvT6DDnPhAYQfZyBszrQVFdFUJQ48teByfryoUZFwNFBCg
tRx7W9DA3W3B02w/oKG0cB1RP9FhQmdmmZfAVrRMNo9cX+0SV5p3moCuutqbE56ADiiGcqlGIZeN
KX9fIMfkn6SA6bxpR1oMTkvAfTottDzgI3YqBu6r9Q793ulJNTb2uy6TH1EfL0EUADePNW8R1hF4
NcmbGcG5CHpwhYlCeQPrcR3GaMMt8Tq3l48fJTk9Kv2jLT21lhkE2GBODwwF/XA5DRcJ5EGHzFoW
QxCAypX9ZC3Wmvhj88voSH7B151fUEFoN4EzYQ+qc4+5WcxeXa+8eTWHxyEeFKBgooFW5O6tiIoR
3VcTEsl/ciIt5Lbyw7vpTc22R1H5q91AFLJ1ox8W+H1LO2L2GQrS1iUsaohCWnX0o/CMYwkp3WXU
NP7BKBm2E6yOr4Fp4Dc27ZNOxms8cOx0CTcUuB85A1SwsON+Ujlqp0Fxr3RAGdhnVVDMTsHULVmx
hKMAe7J+TaY9/pNYEA9II6d/gXJ2vPHx41oG9qj6C3czqAPnVrtpjF7ta2PssTewX6aYAZxemBxV
ia4HfyN+e1RTYgHFkFCAXvtQwkQFNFrwYPzvGP8jT4EAUMZJXPvk6ALpVBegY2XNYJ9MqKMpP7AO
hY5cbHuLFc2h2YmHZaE7fRf46aI8YxblYTS7bN9I8MRcA9vQssrXzBygFqXDsgXLh87owOSA9VXe
dEsrLfMLDyxofU8VCLiON+5QUcpW3A+tVzhMfg6bCLIi82gE+vc6acfvbVd1i961rBuPE/um0iG8
DlAemFOWzpeleEaha9g10nPO3LGi11JtSuaZr3Gfxq+52tQ6gH3q9DR0r3WdHR0j9W5iaszXycgf
kdk55msm5Kfoz5iRWunLCBZEDvRUZRlfirFwr06P+gtLw69dF7UHj3co9OrBPk9yiL3E9gas4h9m
6zkrwCyNOzjdH8wNx2/CNnQVqg/PlHfK9CPt/M/5yQfrrx/8Hg8yNM/0h5aFmfEEsPnKjJj5OoZu
QBHIm9i56LE/M2lMRybWr68MJbDTNHrbbnD5svGwAAqBQ3tju6pqmrepzcZjATVgDA3jm92kHLIH
ogauHiEaHmnavU1mPBzTLJ2WoUzHN9PAlsXjYbi1agMbPLhugF8FhNCR4gnfj2MBE2o4UejxT3Fj
Ri8Sbz8491TvVpzm5/nAgPf4FIIQ8d6EER6i/5nHjirGywJehfTCQgGuA5t4slCf+/clNufmt9g0
QNjYzYalDT2Q98rXnhNm9b2HfuO6jdvqAIt64zkS+QstuaKyz5fMceQFAtYVAN6hs6ABMzJ+wFGW
PTn4XI8sAGM/0Gs4+KWvk8C6NRMwhQ1Klee+Fb8PHJT7c1JhRws6yLiRVWHAn4+ONCk/5mPIHhfQ
pZWFJZBRd49HKj12O3NKTkc6nRdIn567n07L1MdUOarfy6h5voAejMtsOLOE3ruK++6cJ2h0qchO
QExi4a7UoT/UIdguqFnQqBN7Ldqt0TcaTHiSne2RYXG0zKYEXmIu3K90i4AOHWlcThWqvtmE3WeP
zu2CRoIGVk92nERrCvOucYExNMCostmw7O0u2YVmJ59zL4sudsYuoNHJZx9dwecgbdxFjNflnnJi
iprTFKbf0AxYiTrynnof8MWsg2GBUfrWV0cF1cbF/8WWQlDxQVgNR+A17OQNmsUxXEy88hQzf+fw
3L8y32EuHitduQaOEQbHOjkfwGh9DQ3TXsUJ1Pktw3LPsdu4ACTE3uNMZhOD8E3qrvpSwE+Bhmmi
7JM3BY3jZaImeaohtHdsQ9PegFlfPwnIgC6lEMl34Vh7187tX4HqNpVZ5j9GbSWblQMDBdrqoLpM
gBM6pBbj+050t1m9dEajtEkudr3R/XLCPEvSxcDglt3VXuVcAAZJQNNEuQ2U5e4eTBrEMxWlOEzO
dG85lkR56MtdOU3QB9BslgAPspRL+0pEFsP36+04QpR1prrwHLZn+NdfI02GoRmZpYLlQ87hz/WP
u9lmvf1r1E0cEPjQJFvOMF6DoymWK6vaEIT3MTCJ7hwOxXqG9tJZCYmZx1wKjahtdsBedEv4g4E+
g9XiIu5j9uygjH/rebf32uTY23nxpXWneheEMtr2XmC/eb67LAdHfHfCpl1h3RGeJkjI3kO3qhaQ
IAo3Dip0q1pXp6giRQdPJfuojLr9XLpqtKgADVJuDvVciZLGfk7RNLplX/FflcL2D61szesoYljP
wcvFXQQuKA4CRDCxiPyw3NYiZVj/6NhPq+oKK1d7Cx/O5hF6ejoN5IbKdg08jBaUc+mSeOQmNnZO
+PkWXsrUHo+zHzSR/oN0h6Z2zD3Krl/nm1I+s+zsIKbw+XFPynVjAi2L/oqiiPoWFSheADT0s7Wx
juhEIJ5F0w5brAPkfujG/I7+j7/gZVz9ZM2Bt6L8QKWuBe0uE1cLeqUHAwo64JKx7tVV1bdQ3wwb
u1OvpvItuBob0i4h1ZLJ88pdgxr5rHrySXqbpuD5mwF5g/LcIgKqetFbEKl8xDQEKF+5HCdf7Eo5
Pjf4f3hymyg45wPWy64xsXcoKsmlkbnqLLxxeI6gMEr50QQ8JKqVvYMCGH/HEiDnGZaglXOtahTN
6fne6jfB46lPMYRpvsURfmnzK+LxNshTnx877j0ue+Sc3NkUggWnotJrAsPolqQZR6puPHehq7QS
o2OXqCb5zTIycnxuJC03TZU4AHPySoJyND/IZHwyIrA2Nb5oPsx2AJT7K5xzQ5VEwIvKVy/YQgRx
qURTs5tT5PKCpST84FwItODvhMXfn7N+DJcOOHqnv/KlNPNLLqGOoAdpviyCkC/oVLgQZ/JF9xio
7MFYK9vhS2DZ00sciFNnSTNbpmVjAjtXmttBlP5T5XLsYiRbPUYLyMqtcpHVeEZhVEI392l0QV1E
8MgUg73OvSpaG99J2qXXzQg6PMIBYrkPcbm/hmmOa4ka9Ac/X3cG7Ljx/j9GWlQWCiPuxTA8oMQ5
1KEMFxhDyimtT0tncShb2CD5+EbqK2gyDVCY5cbShbjMKS0twGVooDWSbJV4sQUKCe5st/I6No53
KkrFgCoqPmzV86ewtdlTyqAy6iWuu6UwjCrnHoFjpMfoYAGdvYGDjFwBqMOfmA8t7y6Czm5kT9Wp
iaCRikap0q1vytAhCGxs4CN3fA3RYuPQwWTQtQqSojsaAdZ5dAZvR70YNGEi6UOReElJT895aKnN
scPNH9wsADujto0J3x/w4/JdD8vqPXzSAGUBHhiuOmjqzAfK/ZkWJcA32AMv11Dim5asRZODvNJm
DzU6o1wFQyqWAGVAKXJeIw82Cr3GdXZT5z3PeVY0wJMDgmMwFUIrcxovPWwqvwyALHDWBy8eJHae
BtQLR51WJhifWCNBY0yHBWjdW2/wurVRABoVB0a/rzS/GJ4zJzBE7efRrL2NLS22KodKPPdZb1yd
yN1SBNaXeP7P+ZELh1+aT4Nh5QRYpfiP+XSRnp/q+1M0z3enNN6oLofVja7IZ35bDAsABj8wl20p
p2wGGQ89atvgGCxaE2AqiAfxRcdMxDQ0H5weRKrfy8BcHJoss9EASsbf5Txap36KH1UB8JkhWqqn
0vhjyToB8pOiMQ891Aa6MgDV5HvHhjh8KJIuwo7qP+Omj4o9ntLVouEOxuf5QRdjgW0Zzs7S1YGa
h/E5tCEEpKNB4u+00MUa6YMjR+WE0gncm0zA8Z8URDkpR5P9Rg0rNgzNmnKDx885YHq3psHrLfde
8QFl9wEoCyz2jC8tK4FVHfBFpJCNkPmWzhiAW4rRSA4OZN366DAqGwDasSl+K8xXEEPEsv80680r
evx1IfBxPkTk/kIX0xpPDwpVslMXmHIL5Coq80MCMfa+hiy7PqNDAFj0IzdkbNjGfXSeB/+fc//X
FM/Ph03UpgoAGR9r97YA2SVm9a6IOapcEIA89SyrNmlRRE+tDayW8rPqLapgWzI05j+2ZgOVCo7I
QCDvp9rjWzuqzYPfexCRYeN72Xlw4YaSM5QTrfolrspXFqbxj6SBx5iV+eUtD7ryJBOjWtFAgJVD
ztT4bsHoYVNbTg52S9LMV3o2Z7BYRNWsqll5MIS2b2ah+pYVzbVxwzqEccgrmLJwz8myn7XJmq+1
7ySrKMjrW2U3fDsMBjtgPwAlucg4hMpHQzHJTOgIR+yY9GBD2jUMwMO46fdFCKupQrPV4pThIKwS
bylw2ShHB1m/NBmeI+D7oA3XNneISofrKh4rqGHFWIBnEKdZo8j7bzyPT8IBIsxJhzPrgZZxOZ4q
pdkPcMN0sq2NltZbYhZPYz4E9wIayfhCe++Unmc1kH58M+3qyZhkcHfi8RIlJfuooJV3dSzm38Ty
OQiq8AuEksqz6WOvS7t/jtrACs0ZsWe91a8k66dj07N/IvA/n+1gRMml9odtYrDm1TF88HVT9fE/
JijH1kapDDV01PlOo/TAvu1Rysi6AKoHOqQBqx/ZSSr/q8ESmOIFw7hmWMGDrczEs+qUe4a+/FM9
ufbz5Gbi2Sm7m8XwfSxIKYrBqGsHU9wIzjdeWi+gJRcBP4aDzZPoZFaBB0HcwV79NUAhTaHJnWgB
laAY+h75IbQAGC0dqCWDVDO4abTx+yx7adBHP4Ym6nhp6qqX0lH2c8KXNEYZlZhQ+fYTeaKcwaJx
baoqQosP8+fLH3cbHet5gt2F1aoXnrTdc5yssW5MT11UbyAtNu6V3tDjy5aeKE8hIAl45KoBDGHw
b7pFqat6Q212Kzwn2yXseewTN4A7f4y4uiT4iGvPugMkVu4oR9eNVCZ0dcWQYunn8UEA1U23oVQ0
aCE82DasiikDGKw0Akj4FUCom0GOjkAk72MD9GaLbeJPK4N8Xdd/uKxtltkIIEtoA7Q0xQHfhBGv
Xicr/W4AI/WzqOsjyp/dmzOUag3JrOqEfmMDqYHkFjjYcE42Bxi1TJt3aL1JaLC8C+Ynu7FA54zC
uI42Cap6X7q6sQFMBX8t0dOgjvnWx64E+HAUZ0804ZLmg2Zqar+16WKATnYH0v8n5asCbqOJmbEN
5wk2+9kAmEw9dXt4Xfw+EzoHecRuD1XA/9+o0PPoLkzYZ1maEGnR9aw6gydGkgxQzvtTBQNLPoJM
2xz3PxpwME+UaRMAfTKnCE+qya2FX8jmlruNfcSuxlklqdP+eHfdoP7RMOWtsNMxsRTNgcqVIJPT
sF37AKdWxitELr2tNBvAtKcGhcrEO2Zjcx1RI7/RQUTKvnlpueJuU6Be/28evzILy9U+2s05lJBL
6L529rKrzHMhx3ei9UkZfk1yR9xN9BSvvsGhoqtpfX7fFiCRd+ZBdZP4Ks13StuqdnfSdPo1hfpq
5Urnjl1YdS3B3P90tYt//8Ev++qUmtO7KHj9Kt1uA7R2+T4UCSwT0s7cGNIv3vusOUIcIYRMtQ28
exVCf0Lnk5o3S9dC55ouB7UZpVpcXiZe++ly4OiPEF4IXyZeY1WMwkFuuNAsYek2Ha3w3av8oy0F
e66VWVyyuAQjWee71spXtRUMB8Pt7bf6B2WVO6qDjwLAisI4cEEB8EvrMuF7DSUVaIpRRROOmt45
KUZI8uKjXmLN4p3VOG3nWibNqFy2FdMIxgO3F2XuFdCJNG8OlIKOwPZ8dUtbkyGSrjh6dvW1zuzq
nom6ulMqQKrUqcktggUYP4AxtSAnuP2YH30RgcVAp3IK8NDm9funHE38FD9OKStUWnlLb3Tzo6in
RW6DUOFPjvkRtSvWj/FHYpXeMkbH/RJCHukUKBACWK3Ee80hqN9W5kceuOPCR9Pv7qimAVCojrYg
XxkvjbOEzVcFsLBI7kDLhdgBAk4kZSO+K4gojnEo3lKGek6CRh4AGtG29bl6NVn8BEW84ofvQfE+
iPzxluWlc0wdyFDSAL4tEYC3391BVmCbaf4Q1qj3pMGnQBNkar67tus94x9S7WP8KDdJ3RlvDW8f
d1BB7SyDTo1nOEBDQDYoK3Biq4uLJ+8WMHwQ5wUszrZjgaaiowoJXxkdixDtwkc8oou6tXT8WAXC
3wyA9AHMvLb0wN8KpunaMyWv4E5xrCDRRpgHAJWQ1yRo+aKS3e8BOy2mq9QDf11BA2HgYqCoOATo
0HmgW3lxw1cVNCf20uSvo2E47xwY+hVUb1CQQtPmqw2UjRW37nvbF9U26fN4GyvPfe9G1ARh3fal
gkDyoWp8tqK8XQ5vRROET3WZyQvIB86iKkbw0gyj3zHLNnYgvI3L3iv5i+H65tkO0neKgkYMzwxw
KD1Eh8LyT/j42dVoLP6SQXR/kSc+XMHwkty3pjfqp+Nw5p3rHx0PEHcdPfQmQRmAIRV4DY/wP+fZ
wujPsDj9Wo9Tcxn62N7FmqfCQOZ54//H3Jk0N26mef6rOHweVGMH3o52HQCCm0iKIkUppQsilanE
vu/49PMD01V2OWo6puc0B6eJjQKxPu/z37iEnazuh4O6TAKD+a3AZoKsVsT9PgzrZTYUi8ajVVVt
75PjYD+FplWvSWnrN9ldSXPn9OO46jJ0Hx76TBmKTVQgPzTxHIV9xlDDLx9yGT6QTHvuMqC9wv7f
Ko4MzZUdQ2l921V+c+IZXHqwN9NnwyQP1tRm/72JpaMloCY79bRJy7I5pxMtUCSACCN7vz5nwi4P
Q5k0q1mbog/ftKhvovlNspXfa++gibXzchSmAL1UESqwQzguf/wTxNV0KA34d8XI8R1HBPVmytW7
fDQ1m0tvSGtA57x1FLWTnlp11He+QEEqIBa8qiYsdLvWPmJcfjPYNLim688d7vyeSsbCoZaC7NCp
s/DiMLOeRVrkzriYx/4YsVH+FHVYOKpkEoweQsAaS+klDXzpBe1fvy9SLqL7JMk1eBkOsba+TyZa
h/d71FVr+iapq8rp4EnCjt5iyf6aVbF/jnsxn604/66pevwWt23lWfTYtrw1mAQlsvosflW5kEmz
n3X3vrUYStvBJWw4dlbePY/W7+u3tdZuxjKR1/fNFTl9rHjpXPOhVjFNATQzLxMNx0vY9/qlJ1hG
6hvzcJ+qggKZzIxJ9H1S6lhjtHWbF1Yf7u5bjYOFn7lu81j4x3dQr4uV1GJxPjWW/vPLR9Ia6qxa
q2GIVZw+f4nnYXqXo9xwTbPoDzgIypf0H/OnZb79z/nL+r7tT+8jbHd3bKff1++4k1OykfYU6/Vq
7FtyyXQbz21tkF5i3iJuaOjhQ76cE9L5LsD+87mrq+mlpOJa5haYJD1Ovv3zvI1Tf1Jy7mED95jX
zpYTBGgqHABZmV7yGA9WVXtVldo/xF2EIGmZjEof7heeOSR/M1kL5AD/h406zV/8nPnq+0ZGZxa8
Rcp/txGQh3n1FWub25O06Y0Q/6s4kx77KtDcgRfge2mp62iMu0+cT29lN2avXRxhupAk6TErovkh
TvV43SRqdBNjFTkaQP9noqVOV0qSZ+QhEIlkGbhX84/R9uYBcheiNCQm7qSm5kEEdVWt7ovlZVqS
Laj8EO4iXTXXgv7WZa4H9KQQPD/0afRkaCc42ianGibiWy0RTdVlw3gujTzdapoxwrFvlNNQDKoj
/PjJTvP6MbO0YIejvbIt6KQ+4owdrsLSVL8kClFS8tT8GBQAXisrvk0xG/qq2l2BuHhC0ER2lA4v
oqkJ7NC10tGdeTYRQrVMJhYeeFVHuMXQPxlqXTzh+ycb3VOUpP2TRgjrOfcDhl7L1DI/lonT0aqW
Is3c6rJdP6PUq58bvd1iHlOdf86a4XdLULp294WhTT4fJCtrdV+qWzkDSTn4cV9oont5/n5fQFhr
zRdkD37r73ARbV9CJR+2jRRbi7cLIUdDgxqinb/m5NriEKL4ewYW+kVnRHyfL+aMdIMxSOEr6skO
kgXOPe34/LPfJMu6/JDJ8++TZdv/nPzZrQptkLplZcPG3WYchpVm+P4+lSflEKut8BJ1lK6tSSWi
Vwo6/UxdmRqGiaXgRtPr+l3YJEcoYfFJ/HThNDYj51DXsLhQlFepl7TLInU53OcXXTm9T535KnLd
WFvNkK2mVDD4ic33juwG4sr8hDF/L9YDKSYPlL81xu/cRJpsT1fRBrqjS7J6GWOZuPdc4OCttv2D
gtcXopLlY7vYLU8Z8vI2lTqnL/y3O2b1B4T1J472fUkiy+0KwWrn3if/WPsvCNl9MltW1tT4zyv/
CWFTmwrfybhx72q3u6Ct7HFVXhB0muJSI61GdI8/9W/3xUExdGSyL9K3fFnHXtYZlIzAYXNMXLoy
2uyEoSmO93+qlmxgKbFGj7G1f4zlmsX3j51iNTsMs89/mvfzY6sPF7ryye6vX0ZBqyNzyAP3/t1p
OQ3HPvakxb9fw2iHZNXq827af/9nbklyr+0QIYMmfhr83+dXduQVUZyf/lh1CInyKfPY3N2/7L5B
ptHNtVKjXN/nqY1OEzXDSh59v4n2cTkE3FQ+dRAjTUurxO+iwfsSPZXmaPXH8j9thBOz4RZ2o6MN
7DTq68Z/KOUwO+tCNxykJf2HqZRHDdeLF8kEeJmwydrqdafdjDI531dokXU6Ng/us59nGNfYvrRq
+h+B0qieqiX2eqxVYL5YJuDZnPcyJLX9fdIIddtVRPyjrKbEKaNYu41ynhzvkz63zLMyPtH2QSpL
tNZKifLwbQ78xsERyjxZ2oADY6ScfDRjb0NdmutWlbPNfTLpB1ASKh/ZJ57058ElCyVIiubnob4f
Vj1HLEV3zN9Fc2wsfhm27s5iCSG6T7PvhoJX3zgp6JbzICW2wrdcM1Hg9C/z7v8oVpU+BnEyrcNR
+M4fC+5bUNome0agl/t8v80Np6vzad0z4jmZhrFHOKLsx2XqPuv+ac5IKsqK1X0iysb2FNE4Pd0n
hyyWdiV40H3+zzX+uZAjo67JUcTK/Z/z7p/uK/OsS1Yix1j+j3n3T2lDnKvEjqyIBsgdE3PWzZ1J
KftYGzu05aBhWrkjTBEd7+TLnwtQrKo74MenRVRprO5L+JrEM/QYSq3A8+TXX/7j7//1H9/G/ww+
i3MBtF7kzd//i+lvRTnVuJG0f5n8++azOH3NPpv7Vv9c61+3+fvxun7+b1fYehfvryssu/HPL+TP
/r5bq6/t13+Z8PI2aqen7rOeLp9Nl7b3P84PWNb8v134y+f9W56n8vO3X78VXU6YxuUziIr8198X
7b7/9qsQCji5uB+lnwdp+Ru/r7Acht9+fSiaoi/+7UafX5v2t19V5W+W0DUhVFPRLd2U+brh875E
/ptMM00WGpxIm1ta+/WXvKjb8Ldfde1vqmnLlmUbjM0US1i//tIU3X3Rz+9jmWxbOjxY/dd/HIB/
OYN/nNFf8i47F4TGN7/9qli68esvgMTLqV5+oqXi1m2qmsLlwFfqtmay/NvXS5QHy/r/q+1LW890
PXO1zP7UTEscsro5dfCObp36hMlv9X3OBjJ+xFGPSpItMSF4ousrb4Y0TJYgkm0DWja2cryWpd5a
yVVDLngpuYwBy/XCPd809fxBJZS+0BRFEp+tOn/R4J0GtUmcvDgaaWK+Z5l67LnjHV5GxTrAYsJZ
mzpGwMi1nIrqAyjwFTZxeogHEeysefrCAYLXSdQKsvol1GnQPAn3+G3eGKhEbDU+3f9JaswrFCXZ
NBCm1yPdqNht5+zWeFIr9YdJnGUxkSgoSYGjCPVJntHQiyoOYQDC10Wj0BGOO3hmvJ1TuFaS4l91
JQwfUVgFntThGYHV6you3rBLvuF40NFXMSOH4FE2kpEjWpZHHFKLAUhPk6VGyN3G8QNOTA/4KIpH
FbrM3NY6hubWvLMjo3YWIwHFGMtdMMQBe+tbR4ZUc7IU4kO0C1qcOJUBJHaqeirRGYSlxOhemMrG
7mXe2XZnerR9vzRFbXocPmdwExX7bqtVKHuC6GWQCtNNGTO7SEd2GWbVXkSUgWcSo4CLA0aF6bro
y5emM48J/oyBafXbKKrJwKzob6r2ARGMtaOz6owpl4+Rt9tJEREx6sbo0cqUYKyRFG+nSOrkrOic
AfCFiDrMQKc6JRlc6joPxgPscXIaI2hIvD9i2jtVvdJ7GwK5XkTujItAORRXrbmq1hA5ZdJnK0Vp
38n5ds0WNqIWQ3yz6IcX/pPW6V/ypAjdGJTZGSvdSbOL3w17v8EzVrL0mz6QxlHwggMmQzxc0/dR
QmNYLd0VFFzDRoMDQpZABcg9uQTbPbXRpZIyLBz8rUA9wyWKJDz0ZC1dpdm4TrRqk0vRyuilQ6On
O1x0d1E5O1VSvefBSGGPkXaU75qiQBp0pJZ8rCs6tUb5EPr2SsIcq5nkDU5228JK91XRn+yaeNUu
3yuS5hWGDllfoTx4luVqkz3NRr7vIwTqNgThYF7p0oQuodlYLVzY9IA7yAp2tZM3z37/UU/VKtDb
jToEXmd+CeXqoWCoqxXk3FSap6GyxVnkQCTaqm4VByrecajDC/T9o91Wj/Icb5DjbSaRvBoI3QzK
HiSA3+18WPtRfBiJ5otibuRhWvsFvdUMmd8gNoGvrxg6PuAh58W9v+/TYZcAJ6cRTib+eJO1bG8U
4hQki1c4sRsGmrFm3M61vSvwfE/HaANP8YBH8tpUEbvK/L2qhDnxPmaDV4zGOuc0mELeTDJ6yWza
iqR6EFPvRRFkn367zMpoUXSdfO5p7ioVLKim3KocLSoo16xfJt9Y26ax5o9uy25yIy08YWd1sKPx
aZmfqcajIkVPE4JyAL+1rb6B1a8JKfHUDs+oRHeW/2cNKRxY/cdNtFFNvj2MvioCoLIlm3zE4Id5
9PZURu49OUlqTFSxChMhJ/kgqjdhpBMx7xCs6Y3pWnosI6dSRtc3xG5xmQyiaYdf+OJwuCpGhFdh
sV0vhyP2Z4Rk1lZopZckxtncl2m5FVF+TDAeYyh1av2vjcK1Z/Xe8seK4JjKpqvDHO+aeBcn70YZ
cWaVh2Q2vix7adr9lQb1JtRJhZ/IgYLrq9Ogy9sdjKdPenWITaONGDO6rzu8MR1RiX04Wjvto0cj
Fs8JmvDsNRHWNQ6bFaC7B8XR0QtaUwIbQrV/iQZzVUvIxcgZ7dN1RzK7TUXXtdkOi1JvzHTPgl2q
ZwzOx95rpXqjx/XKmisM6+cVFctKMbi9R3E/TCpevs18zM3eQ33Po0/sgnR2kXC5CTFW1bxLWdTi
hWdG7dtyKS/HXBuN1VCe6eOMk3CMIURcsY5zqOyMgMKr4gu6xrRdY+0xUcrHXLe2dYMPcZEdsVNC
yERzyN/PUvgU7CcRPkwFV1ED/b/PzlOUPBmW+ihp4WauEZmFENumD0yCnGFGOC9tsK47BdC65Crd
6b3kBWC/GQQhPJ29Pq9dPGmX2RYAnZ9i/EQsj8YAuh1R06jSkf+Qs3v9HuddutXiWPGw4F5eTIOy
UvVMzMLJ+vLKYH6dRo1Rr+Qu011ERihva6nWPC6EXRFgOM79GMz6Oi/SIy/U9aQexDy6lpG5Vpzc
FyvIUcySdMFCPqqJtEnb6Fz7wxWK6GNOBEufbFWyDkDoDrj+rISA4KjhM9u4ak9TNMXMShabpBq/
2aRPKk10MgbkR0rwosXZUSRl4lhhfWkCd/S5GzADa5IYq1ZrF8Ls6AQZGmp3Swmi8xMaOI21szle
hhl5fTGix2lcxgCbXuM5ndh7fU5LYmE+FFwnnJHRpyRjImzy3ORgE5dU1SAWE5lMQXaGg3BomvFZ
LqajmXU0fRC9r8kZd+zkA8EojaHyTbLG83yyO/V1KPR9YhN57V/yRH8D630qwuTcZuUbEV6bAbAO
zt+lmaPImRqdjB12Z1WawpOS+Tjb1UYe+xe5sC9L4uBQVKs84JJR6hWdYBziL/UIHqMf+WQJTqeM
q8AseToxhl34XWp5yGJ7OELmyEqU/t9THXd0ZBIaj1s9WcuT1+hEKjbUQBhn+7hSD8Z6VHEd6zkl
qbxFOwpUG21QWO4CqdwPsUoKyrAbTKz8GfsrMQ9qW3IzeDpBUeKCNK8SGIwphUf72Kgpo5RmVcaa
7xg9w9/IhLKsecgiXUSsttjVk42dn3K0Kh5Eqb+fjHhTd/auUbR1tDVE6E7BsF6ezIE0ubneOh0/
CRcqN1VvHBRnOQJqazP2zd3OQrOeJS6dLq0cV3UM/E/RAK/VGQMdK0j0VXXuIUomWEO4Y9Xe54d4
W/TYvmc+IklQIg1m2OgsV4HSfHY58GZmbwrJ95Yrxz74AttPxp2cBctQllvTNZp8P5nic9mZ1C4f
4sBa2W9T9yjrV7QH22qcjo0UbUCBLvkkZatEJF/qjzDFO1qLn6ZqxkxCNM9GyneWsN2L9tpm7Q09
w5Oehwer/2aYkqPyMAjhlEXobOShQYreOcHncn1neXLO+vJx7sJX3zgT6bEZ6Dv38YQYNbokornE
tvER1huzT05+Oe21XjyUc0zka7ZHwnLoTQBLa0fW76ZMQFzxvp3iyKkjeU8I4z7Dzj0QFYwUBGN+
5krGZxZnK2SNisY7XhaYPAY3f9QcVDqO4NIrAvRcSnzIpxf4IzzIE8zTMYtRsZmkKOnIAuuC/kqW
3IMwg0OrTJgC6m4drePHmPQO41WJ+ksVR/gGfJfII40pAvFTKqlFFKPzgtg4IGc6dDgkVgdVc9MT
b1lyV/aNqj1qU7shXiyY6oNUzcciNQ6IZWjnpOc4bw/cjbRLx32ljysHcaa7PCCw93Mx2tnRsj/o
MUkICTL9jlxLbqBZW6mi3Epm6sA24sEcI3Sb7WEPv2wHZxqHh/SLZFpbi+BVc5KdQQkufuFiq+RU
mo302gYRb1xJ759RQTnLcZ4kccnTR9ImH3PN+jTr8WXS848pKp9NlbpMyshXU76P+Re0iGeaqiCe
ZXaUjNpFpfCoShHeBGbwUkbWJgJL8ePmWyOyLQRELxvip2pOdozryFqa1jI2I36eP+j5sMOb9FmK
OAhU+BLPUk0iynCWoIm0npXxZtSMddePR0lQpRqU0pbTVoOLkngdatKlhxukZ8Za8YMXC8dQZ2iC
s5oFuBM33/Q6/zBjT1Ori6qbb0YQ3uzipkziauZr3ZRWnQUSJuru1phoYMP1xCOUiMlrbSAnbQAe
lhdh1jQ3fzWqHD9YTV3n3+qWLUbzrWpMqGXya6InX6YgeC6H5orlDsrTfb3IM9v8i1Zk5954j/T+
EFXBJSTJJxiecTDbm4LuoPBf0K2/YJD4QdPMaxXFi8hjcGioXZcF49DdGH2UOU3EcB8048VPp1su
HuPBJpAlPctx9kULpysOz0SUTE8DA4YmO8a9feJo3eIhOxOfguVueMnt8Qq96zFXf0wFzugba0bK
+6ppyftQJR9dyc0Wg+TU2bGXuWWS4Hl5cy37ufwKIc+uIRn7ZbeGAqV28NkzspDa/rmKhycq3ouR
MJTSEbmzWS53t2WzZPJvLR06A1/OKeZcDtBIU/0tFck54CLye/MtNOZXbWgvVMxfyrS+4hr3kA+z
A9LnFqTP+lV3qpv2Zo3tLVocdfWZijXiMpeezKG99kl6LjTlQ57aq/DRpo4PuRKewnxjFYBu0fyq
2tVpLNPznNpvDbQoA0aQOrxmvn9VKSNquAu2+a1lBJj0xftExRkiJCIVKTU7T8qUTT7aVxIt9xCE
PoTenEXqVYH0VNXGG0Pna95IZN3TscQqhYtCT/1bbNtvy2kkSPCZxCa6XBWjmDMBc2dDtdi58WnZ
Bdjrt15NoZx8TXR/q4ju2nfmibv5ptrdhYjyp2jM96EMrsIykSa8VRunSfuLnWVnqw4u2sSFVaqL
T++lquNz23wrVfM4tPkO4f41NM23TKrf59DvXHUKXnwz/TL0FPhRBDNifJX04TY2ygNn9mIVG9/H
iQP8OOokCkH7mqLtVzswBSskxe4oYdQpVHW17HiXSVc6oEclwiGBH5WSOFkri6jjMNiIDuNznQUv
cZvth6i7QkgtCcAqMwETjO+vxWlMHUtVbw0ncjnJMwa6tT2g4kzP49ycBuubFGs4sko3n/jxMlDO
cxS8liPUpLw7KeIV8veLNbQnC+5GIgeXuqGX1AaXbDCOePM7df7zsqlsHzClOemj9GTXw0XiF4zN
Oj6lpyBv3GV/ZIuoiyog/s14W1YNwvksGdINFpZjtiOc4/BSkswuYyGXktI9JWtz4klvjrPX2PUe
I7KVquQ4Zt5Ec2boYNvtcRKPyw9Tah6T56U01aZH+VtS1jdeEkO6Dsp0j8Xny+A/Ju2XQl2F3GU+
ZpShdF1OwBgGN4wxSqu9KBALk8zY4L/8ZCvsYw+fUZGerFRc1a5ZhyH7pdHb5rk1htNrwh0pxYDG
KaV2HqzmQD5rZnecY5w15deMG3SQuRp4gtb6aZQAPVr/Kcjn20BlUCnN1batA9fmrsU6d7n4liuK
GNJTbbQvOItcljuq0/2zOCp58YbXDdXgnrCFwfSvAnN4K0Vi0Q+vy95PU7z25ZqWjvK4LA9n+4rH
9uuoFycD3+yS81QGUHyMxTPtNbfnV6HKjhWkpyQUN02Rz1PbXm193ray5WXaeNW1+pn4iXMtTa/k
9+DaaXhVxFFQEul9IjDIARWysJXSq8xd7tJZnV4nub/EfuBmSCEkvb20P+pUPM1l+KX1cHw8A9qs
yhCsqUjwimneh1beLG8HbfxQFP+Y8xVorhuFwJ4YR9SG8WqQ2pCIJQLx5LNUtbdln0LLetMThqJ0
ZmyrumGDfV1+43Jld4Q1aGLaL/eqQSpGm6j7vCFCJhxuzcQrMw7dopCuuW2eMG062I1bpRWZ8hkY
E7f7mJybMTtXbXbUa23V0pRSouUaUF6Xoxtaw9kQ2Zey6G6tqN/1YaBplNynadrMDpVw4tTVKw4n
RyWdt2HyZaaxw0uPSEXTxwt2o0rfm7gi7ob6LmeAbQUnOynOEWa/jpjKbzXlT6qoMDuEBaWsfKRx
ui1Ha6vRVAxrD5MzdylQx1bHr1JfLU9UJFHu/Q7AK13XaXkmUPEQasnqS5FwWVMPLhfNTOZhxpgX
5MwlAf5Zh68DQvBg+K81XYi2O1mt9E6eGom+MoaSw66zEeWnxALCEMnRwPQhj29rwuQUa5h8P/im
k5DNaWvWbiwKr1WLXWQMWyjOq+XRWQRoeuJzCa1bxA92/6PLsmOZEwE+43UrGYe2qR8i/XGCXQmL
J99LLe8tkyFOFok9pGfCHaDjUgIXYC0YiDvk1y1nhZ5IcGqS0Jtyfa2VxICk+Za82nUPxCpiyl6b
jlG/62T1Mad7tnwdt98KtHWlD9FJ6RYSm7EpI2kzhvIZ9vw+Kr9oOR0Ic9WP9cr2y41O28ks30L9
eZQZ1ofucpyr6kkPQvTW0UapAw/cmKDlzEXl7S1Hq5U5LemMFVq+zaz64CtizVsqgUOIx4A/DLsi
8V3yF3jQtVB8Vc+2xPOyJc+poBq3/P2y4ZCGdEEryCoE4bQTozOGU5MGgidHm0GtSCgP1kmKbkob
ttB6KTxPyzEZTLGRh2JropgyYS81Vr5PGslL+wHKs78fMYxTE2LoeJhK+9GQfvh5dQ6K9DOFle3B
QthIurAxT+tBukflUGTRe2qZ4zG0YH71+7iFcJV0Mvh9Vn0QnI32Qe9w7NGdSCavuaATD0zldWp5
jEQrO1yLNPKTh6wsZaeOA4wwcKp1pkphfJeQYqYXeHCJT2UOK09rGvKwjXwR5D4ZZVxtkQpduzK4
Nv56kXi7fgNjkIoH2l7SeX5RrGI5J+rGSAK30ghpbIbHJul+dJEfrXIPCn3sEv6KLYvOMHcqsH3u
Utmdy+F7oXZ8kNWPqI8dtYjeJ0gocLC2heJJoTimBS0iOKq2MCHWYqojI7tohzh3ywWHzyV7m8yM
paXcx54Roiccge9pE/8IGCIE404Htn0wzmEs5S7iH9Np+Ln6JMFfy+RXa+6+gKG+RjKJV0b7ZptV
dhyET3FhXOFaym6pZNK6ji0nsKRkm9k2fVVN9uaapmEu2sdBsBNJZ7k4evgkS/OMRoCIaYm0roSV
uwjTHgr0xjgm0khQJXsVIoKH3S7bD7GBGV6Mf+NoKhgKslJSJF+MOb9GDUoKSYVG62t0NMLxm45N
oGMsvtxwNDaTX+sOZn+BW8Zpth5i8kiFVLlaTQc+k6aehaRQZHYPz6WBuGeOP1Dub2uhloDdOLCH
JZmuOmdvTkj5Mduvg97dEnvY6H7D+JJhqKPczKEo3cy/v3hHN9HM2REGlLRysHA4Ej1dWrEidgAm
K6faLaaraorQKarqpDTT99bqclevyg1O1JRmEPYcTBS/c1WaTjr564r3l4rKGHrG/KNWpps0NrZT
veUKjOtQbzRHs7Gc6rt2lWWtQA/cuM0gH40+OZK/iRuJX5nO/xxE/Xfw55/Rz/93lPX/QxB1gZzs
/w5CPS2Y5y/Hr98+v2Mk9PXPWOrv2/6OpGp/k2E3akLTNcBUS/kzkqojbAEmVWxZsSiq/0BS1b8R
UaiC5ALCaobQWPQPJFX+m01YhUBvvsCymmX8j5BU1ear/oKkCp0i0gSyFRr79xcktVNirSfxDDGU
GL0eppQTDC2dfTsiMggJRH0G9lzBmTyDwz4Y1LCTZGOKCVzYxYz+ZQEmYuSOhAcmsQTdYyeF74Z6
kvr4ZrTzl95iZAtlcm8F/qlFVmrF0FDHcRXVOs0xxfxCpMQh5ZFAK03N0sHJp/ABxHSTQpteJ2F6
HGaxFTx/eCjHwuuT9SCbs9dZpHmmYjz5ctHuein8WkfNM+1BqHe+UqxVAyODQMU/Spqzl5Y2hWPI
Lc/EGEtxBH033xRfNTpM3KuAIkqnbUsNv1+p7EAMRvFsTYobTso3uSohAKtwsKynMozHfTYeokIr
nNq/YH5PDiue3q4woPbh7U6WF/k1Djgk6GCUW9zcPonsb0OZTU43I3erO1T8xrUbxwbE1X+LBrtw
pmKoGJvNT2rtDCXI74Ca35m/BUHcYww1kjjhDqYMpjymrSvXkrKSqi2SsBcttfAtq5vHRGJMiyVB
royFE9T2mQDjwClmm4KNBNSWtkrUn2ME4MBNZeFItNcbne5QnDPO1LTuHaz0qzzUgeuja3OLbj0s
4aMKDttwa57jrnogTOwxld6VVrwYZOyE8OzBg17rsv4g5uMgh8N+tPNLJhXhyh7yq6GuJmM+KpSw
zlgHj33TQV+UDpBPXWKbf+glwRUgWL1iBVta7Uj6ZPFsVDiSzuY3AvBeIguplqED0UlwbMnvRRYI
vp4FNMk5mzLD8ixVtqA/L1KePw1t+tQOaugYkx7TovxqmRUYO+9uZalsRJ1nTlsXDJry7Fb2ydW0
wDMMZXbaZpONwxnhPfhAKR86eYZiNLZXYFNIYHQiy06TnRaRY5iZjj/YVzkHtkOv0CGhwVDZaVps
uwZVdyBbxrAANcLv5P6aw4PPIuU91xLTLZt9XRSGS70freg6KTM9phyxHFhyXxKOUa8kRk/aoLxW
eIpYJeYqmrnxm2yT0FToSHWUq/yQpPXW6t+aQIsB4oKvUqjt5kJdxEn2R54rt8wC5I9H05Gjnrjn
KHcmeSDDud/USyg1TzenojcJkEImQ54/NqGgLqv0b9KIs0gLpMPLBmG+ZrhRU54LYcDTHXgZsdRo
JVrSeuepjUhdbcAkyqdnDfV1L8GvcLtc/t7R/glt/wGkEGCsGfalbLulmn4MVvMmU3Db+vQRcftr
kbo0o4UzDFa9U4t9bpKcoifZOegbmFv2+GjgckGoiEULXwqduW7XlkHF3Zv8CB0fXUdLuNvwhVpj
g/Y6icnLev8wxLOnGsMTJrxH8vJIngsfwkHel3r21ejpXL4UqMJdQlwO46Qf5yA49qFNbVQt5ksr
aEw0Qzvi4UZe93peuXkfhg5J5bpjB5G0KmjoT3iO+oP22qNZcWT+uI01Zpf722xe7u6ylT1fwspL
p09Up1LsjiTLqkR5E28jHJ24OTvOgCCsjUA9jyY/s5yuAPoUOAfMxnAr8d1wpDkv4DOC6fT1JSbs
wKmpFx2yioo0nJ2+k1+SwO63Er9ubH1pg26t6dTCm+O0c7H43EOAvdkiBlJLf6gjPYVxpJYCR/Iy
U6XAolYOGXvBIsy31gwv3Ix/6BX1YKJUh66kxdpmckpJSkRRokioV0ZumOmzmAfVi7X6MtFer05Z
bzKaQNm+LoqYnmOL/0+f26sph1vR5PmmL2XY2Ynt4pbympfl+6wDHauiQXowGJtEmyMOkS+55VsH
+xMuxFvuW+hwFeHUV2lMEQY0/VdMT8lFbTRU3gUIx3zK7TQk5Ll46AMAAX/83+Sd2W7kRv6lX2Ve
gAYjuAVv5iKZe6Z2qaTSDSGXVNx3Brenn4+2e9ru6e5BDzDADP4XNmBXSaXKZEb8lnO+k371DqGO
PsGWCXfAxrD4gInERHwOlHVhNe2JkKVa6rP6YMmO4FDuJhz+Lb6/vFOEMVfmr7P9HqYR42Woight
0outB+OkarnpBvoHg1eX4jbo2UxDqUAFSz4BpTgf+6Q0v0I7eykhFnkLoaMqOWHFlLgggO5w41VB
z99FeJwtSnbfisUVe4epf9ZNL0QlMMWYiFs2EtQcS/Lo190YABI+lH7LP+PZdvFsItydnbDazWHR
BgMN7Ia37FlBLd1yLHwXzYPJDYCoLhmDzntLC3ZgVdFvmhBlr0yRRXpWzXAFADCTlnNHLBSXHw2e
77mBb/2Kjq3cujBOtp0bMpDKjA2g09uywXOoeGI6vLfNiDcjVFfVmx9G1PzQ8Znl+xdOhN6y3pbM
u9dLthsVeVG23bwLp+ddcYpXT4/PjswuzE17Z/nW1sV34RclKB1KZgreoCno7Y36uQ7zT+mH0G2q
LmZu2JLeMiX7ReIBzeZdI4qr0Y7mJuq5QMehPtV1+eJFAJ9JFyw2STd9S2N9HGjJg8rrPrGQ1oFb
mVvHMqtg4MwM+AQ4rctO2WQFrNwSWSUpVovgwvZY9W5ywyWeXX3E3fKS2hYBV1X/7NrDHtE1CxLb
ZkbZZXtlqTwYcvtGIxHeNO4Yb9OuD0iSuuQLAHWr6N1TFKpPiWJLGRsCZS4sZ4LCkSNx9RYrIB9X
i5mj6nDMuCd/iywT0bISceSd16XTZvD4mfEIvveueRFr5bI8lxL1kW+wXOmtm8G4I+HqIULevREO
TxhblG9+IbF8IJnyFRkE8XDDcXeY2DN05jHtnG8W/HrXtc+jplaKkGc7jB7j58L22L7F4uAbHcRq
+yV9rVYAYF2DAh/dFhd4nh1s0zurSTLQUqzgMgXEz0z7OwsWZjeRNu1BzApmB+g0WteAJ5Usr+rV
zlAGe1kZFAhw2aEblxEiZBfaJ+imJ18sB/QVp0i+/VaUMdoYuniXykUHId7bqi72eepdq7z9LKzh
cTIBQrt2vA/L6Uen8idIi29Tk32q5JuDUomwzJ896rpgWA1zom7v+oVu0EqIAmqdG6uguTOoYX03
/5mmvOORctczX7GgTQlbCwcsy5FA3iybq8diqdEZNaQwhl0OnXlJm/pElffWjuVdpVnT6rIFVtIm
yCJovu2IqW7EJMeBcJn7m77UUxANW+2AMCgVW3k7vRN99JObD+5blgagFX8lJ/l5nOu7tUxkaw3b
1n2eKs4e5EucHk21dZOGxtCY8ExxkdMrMClm78ffbzfnyJVi0JQtefKsUBd7Q/jSbondT6iUr4O9
nO2ei7mKly/Vao6vNNqVsXqX1n7MD+FUPaK4qDZ1QQ8degjpCBN+XAb7ZNRxGajc5EKq01dcBWdI
L2mPO1H6+thlmGSMpfmaZiPZgbZE6eiGTJSI2q5GnPL4wgUcFur/hgSZAHlavlNW+N1Ii2SXtCEH
WWx6R7ur7qT1KTy0f2ln+FiR/YPHoiyVwxGTec/mtmBOvMTbzrC8Xe3gpxlKSP1R16BIPI4rcm3p
nQvrd/afyDiZ4vlk5CE/bpmVeUw8ts2ai2zAfdxhm3+OJrasGINWSQv+moiT3Z/qx1m2y2bSXht0
Yv40powZQD7duot5KFO1HJHA3fiU3NvSa8dtArrXXQmVbp++RABUPTUFconqwKpjPrvie4EUbpON
CClAjpAt4yBxxKs+1ZEfLIX95NYk4NBPImTpMSSn9bGVw3TyfYrAq5cZktXmgxlXA5bK5W4Y7eKo
NJUFtoxX7G3NpkWeGkPK2mQwZjixC+SIc/Xpel0baKfYtpZeyxh73i9lvWz9EECq6emjyM4yMSqy
XjmHndk4D1babM3KRBDH7anbuQ+s5WYK1wKogJS41HVgTCreHcgR6Pa2NNINhddLl4L2rhzMc3h8
PWYmGttbq+RhXMRnpzFaLgvZwZqc1qqYr7OrHzI+2DMSKE8tJpqGeDzozvlOsjknUstntkf1WK/y
x0jH5i5d5IuEXkWXNZ6L4nFGMQkDEMfnKqK0tf22oKokbPkhidk/Ja1kuFXSrbTvfdIgxFwlmbJ7
qlBozig1YTyDCWp4XyS4ZDIF3YDLsl3/Wky+0Xpmq+hzaVFyiFUICm+DQCCHil8Jfwx0VjtBE87A
8w3cV4mFipZxYo+shAvBB66AjJYOFU2P9oCiFiKoEhO1H6dmJuybMS+/hehWEVNcHHSsfGzaXf6b
tBWNKwHbiENW2WttGS9WMrUwvXkrbabRPNRx7iLqzN6MVTrrryJaucppQR+AfLC/llVoO0NpgGWL
+JawveSEM40OZadXeW68CnXlKtkN0e76q4i3WeW8Zo+w10Lha61S3xzNb7mKf/vYP9hFFR+STPS7
xHZ3WFE2AIOI8VgsCNd9S1hrmbyU7ls9l/52mQsw+3a0sxMrumtpmkqjni+NOtiM+2NK+ENR0qWs
NmBm+YPY1sp8mNIVCJNrN2jm+9QTw7XbTm32gi0WFXTX8uyC6z6okmYE10h6+9u/lhTMPmDT+Bgy
vM5C4mOcfo65k7XeYzR5swYRnXLbzK91+dpEAKUA4dMHGWMQjD1XW+FDNNSrnJuAyxv7N4F3dTOs
gu91wIr+e5jpsssBtUeffyPhCq2EhzQPXdket4cRdHOzalC9rR+R0GyG7j4aAC7mYUqn5YNi72aE
6DpqAeQhc+hGLqC0+QybBzja9Yscm9s0mX2CZJ2vWPsL885k2BgvWZQ+JyYXdGuFVjDUYm8ZxlfT
dM9puxY+gM4CoRsw/QkfutGinUJ4u4NQnGvIprmmpNNwKzZ19AreD0SgTiI00RoxYYK5w3lJc/EG
LOexN1GV+Um8weH40DUFnI7k0x69R7TGV3iBN1PaPejQHx4KW++lNWlYMxUqGvlScfQyCjtmJj2t
BQbLbpKDU0vjEDH5LXuj30soOZGaH9peFVvPK5wdnyhgCD5F4kBqTzzU91HsfldkiLKDN7Be2d5j
CQmQRyQ1UX27ODEpk1qI5sxBciSlJPsYXOPJQKqnhZN3Q+DX2xRzfkcWNrdhST9UNlrn8kHOE6Ai
0/pprJrgElQAbawHKZndokN72ZCzA6EY1U1vDfsBi75lzjcektqERrCR1pknLwLrg3C8+m57Nbc8
rKn9qKJfQUTlDaoyS/o/+qx4l56+7Wf7x2w03wW5ehuW1z8j49SH9UtGzwx1+wPh4KGUh6xbuGvY
BcDcpvqo19PQdxFfz+PXKPLuSHOSlsldNXDyK2/jFgZa+bR69pv6ai3l50CL48NlDfwW7S6sKXje
A7r6bjukiIUUC6ZdyWCAaoA4NSRs5VChbElYxVhWbW1EiifMCPeGvnPK4Z12kGJ0zLw9EzQTkyqq
SqAP3rFrydTpsftz6jNAMlve+v5pys2nFCDOptEjc0TlXboU1avXLLyymqaTjdOWUNwOYGzRHMPQ
e3FwgO3leG0X9cnizkY4BW2hZgwz49oPEJbCMlo5nU2cyH0BPqFKGE26lYdp3HE/wjSHXWjaV4lZ
defy+qN7nD/hKgGvLcqd0kN7ziL/OVnM1zWwrCtda8vEaWDq33xEbvtzkd49zhJERIu99TPO7A6r
SBDrkJFXmJICqEO97T1QvA6dFHAOeulc6XmLo27H/+pj70dVcZTR74UMMvGFMXJKxvqxpfobHfGg
yXvYheXw7GrvXXQAfqsqZFFkaco/0z5l7VPWNfUjvPpT2SJcXHprOmc+58/stM7BS9qttohOWvx6
V4btt8GOd3gQc9Cf7sEmWw/3umNsnKl4ILYFk+cgia9qugCUx3MST++DMxZ70eOE7hCqEiuDTTtK
9e7/wnrgf+uv+me/4f/F1YAjJENyPGj/wl0F1+frv1U/WQ78xZclfv+639cChv0LuyzcUqZD8wYA
12Yu/7vDil9SDDkFA36Je1BKhfnpD4uVY/9iCyXgLVLN+0rJvy8G+CWSGfmmfJGJN8sW/8liYJ36
/91fBbUDQ4vvWZarSGIw+a5/9VdRIoLvXMvPPCq3o/OqjGwbRRW3Rh386bW5//17/tnMtb52//hH
CdN2HMlw3WENgWvsz1YuhOF95nX8UaORXxh7bixC4CDf2PfRXB1kUoB+QpE79mefnjVt7Ke8z5kB
GLsldy7IqI9j1H76jfmViZkp1vy6AA5prOWE3PLi1Sz5jXSb01C4hvH4739428Tu9r/89CSdSlxo
jukoV/z1p19qRr1JbmK+b4Z+R/DjnZ5QiNjo+rfUSjljQ02Na+OQSH/Y2PgT9oJ5ltwz6Xoc5aWp
81cmRldjbG9T2GHq3daTsQmT6GRp6jS8XmlgqvoYU5Q5HEbuiMbBODOGeMw9nNHCHGiK1sq7ZmLg
ttXGnMs5cM35EgHlHkuKZgCV6yQ5vowi2XuzD5EgvW9mY6NK930OOeub+HEuiIof1CXOvIYeU+68
ughh8HIwZsZwU49MHHsQHjOpXUFOV9kL4L3Sb5hkWV8xcWubjgmrh4bJb8UX9yoOg/GmnWPQK7jN
ZNO1299MTkJWWzbtH97MbDO0dcCD9uDmKP09QZZlhRHE7M6ZSScJLcldVncKPwq2+EvNQClcolOP
bhNK08YnOs4cKEGFm5H73J2HIXzAI7YtQ5uNw0JILLM8Gz6B9uTVsNDoxOmDKI2jX+bbTMa3+ZjT
xFd35VwfRaVsuJLo0bEUbQhrPvhtdhnKEXxG+JGZ9bFPGP/r+BmZMcVuKHdV9z6YsccraH6pStLv
4PZIH9s8Pwh/Ihxj2o2xfSii+DQV8qlgMksoHq2/8SwlqcJFf78wOBVETNRMUxZU63nnXpoF3l/t
fqgpfqij6hG5hWMIsrWyA9i4+5rkaFKmon4TVoh8/Qbn4XhHYCplQWIcSxIzw8m/ZojUR1tco4md
hKywno/LfNOM35nq3xQ5O4GyZR6SaiT6ERk88dAHxNOWbDpwHAy2eJ3pHpmzhxb9//IrNcBT5LqP
GeoifmPrM5fJLSY/yYuaCWuGLLEpSh5YjpdoL6NyYxNZdFC9RrNM8xdEBT3/0vUHBxjRXs8d8460
xnEE8g7x8IA3TVbV3imWwCgyvjNn58mlJkeraQQAt7/PXfSjcj6jlN147QdtND4ha7cP9vLazGHM
ozTKYGjm726v0FVSXwOJPmgUJHto/UTKL/muXD+hfoKXvwGygI7BQoU8WVeZl6+4rcm0F+/F0JiB
H9W3RY+xh32T39yqMjmYKQ/ERGPL8ok7t0J4576Hkb9b3IoJtKaVcaQiqjxPAw2yBf3DWxXzSphj
/QaF+WhK/7nine6L/MY2CZmvJB/zUqmnzo2/MaXbKln/iGemKN135m20P8Wdnpk9J1jIUFTNYtpO
RX3rZMeqdsg7KQMncz7gynxrY/9BoSuMRLYddHN06Jwj1b35FhqDaobYy7qu6tlOmEgv7fBnLo2f
Q7Ps1JCfdZ18mxf16HgZxBtA53aJzL2/UhUT3IG7RH30rHwS37sslv1BX/JjXqXuQn3RgTC/cD68
FVyPFTKW17TI7s2+/pxbzTBRPjD4O4qIDLzMu1BEMbDJX5v6gWSfYz5k38AepYHqszvbeNc5Q2lC
AJk3HCJsPgRr3BB1s/VCcer4/C1DEyjPgmREueiE2aUaCMTu8rssa45u2N3rGUV7T32qee4MGe8b
rBUVqqS+S16Ic9oyNjrMY3rxR+MeHekbB/uH7rMt7kkxeQwA2iPko3OZobnDX4SK/d5GB+q67clw
jWuRsBhp+u62KNJLudSHskhva2t5FytoJ2yPzDO3jRe9DFV0VjPrbxK7+zp+MPz0tfs1tyDc9pMm
9jskAFXos9dmh8hyvuiQtuXSsuLy+50VMkQmDCZomPwkC7OjBdOqStwH3CngeZP6tm3qW/JzyOeI
9tqdNNwj72OW5v+Bhf6/lPrDY7zmrkqIf13kPVY/so88/7Pu439+1R8lnrB+cS2Bi16aylf2KtX4
W4nHL3kOI3Cf3+ByHljy7yWe9wuqENNVjocARJn23130jveLjcj6b3IRKrP/pMTjd/+1dOHsVRQt
no/AROKj52f4c+GlRhw11RQD1PDY0/m1Skhb6irFx3tSFyNikKd8Y+vnkqQWo5qHy+CL6NCVhoNr
vIwAvPWMTNagH6RJ1e9BP79F/nDUUx4YSXwzksV3F7FNAB+JlVCbw81vkdJ98Xsl9gdP4Y868h+4
Dv/wn//9NcmS+usz+fhHSsNfZEr/n7QZ67tvreXmv34Gn5MCHucVLsPXX57Dv33l78+hkN4v4BiE
gMugoP+s7/PvnYaQ9AzSV5K2wZJSujzxfzQahvrFkrQgviMpbXlIFIXtHxIkw+cxNE20rnQhv6ua
/pPnkD/1Lw+iclkn0uvYdEHwI9BK/cODOHkhrrq6yS9RX4zAFbVzgNWKpDUxHkuHuVY+D6+eQszS
N+xDwyKZNtVUnADapovd3DPfcbohIK01uRtjg9D5sf5aIlamZeOWF2VhAGz12cKBNWl/72Up+XVA
EDAAyPsw9661N0bMN+Onpkq56pNOBNnQzxdzZOVRu2DJ0l/H+I0hlB+Iut6z6C/O2kM92g3DuNF+
JHdGVZ5dfUJqGGN5wsuYsP9l+ptS4poCgQ4ZscNybIY0OViSkGCKzSCHRz+PbnUGcB0CGWjVViEz
roZpwa0nnkgLChIzzx8NjflOx6htHbvB0lhyK6+uUz5R3CU6aY/GrO7NsENr3zThxk6Tb0wCf4pa
qUPvO5fJBrs/RZhK6gyVZsYrA+E9RwQ7vFJ4fhi8kgw321O/cq2KGHwb+0bXnmlqevEB+6zZwevN
ftRlzhBchg8IbO4itFc3piyTPS9XMA0D+b0DadKdmZ/YyEPFGGQQyiQjZxbihkka0rRU0bbxGbvG
+PoPVSbMU83IKNPoJDRzTMauw4vRVs1+EmYQms4rudjEl6vwGRHdhDP/+58+NP+kA/X+2QPIh82V
COtsyxG2+deTsBJhtgyqrskpSJu9zpbmWA/oMpOl7fbQL5bzvFQ7w6x7Zjf5dHFU8w0LlH2wEv9l
iefxKNvkNmsAzJttU6Gq6h2SzSKcNUP0Q/Tjc6lHK5ij1sQOH25j2LYk/poPgy5/JrVLWnOqsl2H
spCNG4KCKDE3sHjjV+MOy9l2SQfxPIt+PskixsusjG1U7nxhmE9zDr8iL0487uaDabgv+WjKg8Gi
cBundb2FViaxhDOLtTTE6FxZb3Hpya1vMaBz43SnZBWuRnX2mW6D8H9xR6b4zNDBGBcHns3lOMcs
hcFgjFvPeHd4UDvEA5smRU/i67w4KKmzh+U3sW1fHvM+RZoll1OJeCigdXjVgO0uTYi2uYcCv2tV
uEm9hpw5ZxWkUwB6rE5UVJlHH9ulmIUBtrvHdK5lkJpxunVdTfyKvYaKmd5m7KGmkP8YbQ1G+asd
h4jFKfkxlVV2NF23vIPOhke6tQ+QGgZaQZjetiHgJ8bOtxa64cKA+GHx9UFwjByLtKwvmeOu6iGa
IGsah2CxhflMqHQSlKK38XoXM4uYYTlV1c+lC+Wx1faI/yEHXO52e0+wp7CI/D5pUGtxN31N1OI3
YO8ueZovl6ikXcxEhPdolZaBxDavTSW+Krlk+26ku9Zdh8d2Nh+1mzyxAx54h0Qc+KU3OWxpUbqY
I4nw/oSwIVpmUtZz5z20khvR6umi3OXJbHl6iDGW56U1jspHjeyyqjlNUPQCs5b2cSDMIIh0u+WP
D39FIM5ac8zf5KipLWGBjDHGIrZtFKGIOooISDHkrS1sODRNaVFcxb4lYnme5TccINaOFoluFRQC
X32mL3zBFdVfU9+aAvBD5GsauB6iOX22arpz00XhHjWERunidsxs5yCmmb68m6oH9Iwh/gTvzkW3
uBuErPd1hYzL8tFiRoQV7OyVlpVCRBw9lqV2p8J9KdSVuBvrblzI90iZkedl+DKDTbiOeMu3DqH2
CEDFsFcLR5Hj9cU2NorllDGDdduyOaF8n66Rza6JND62LH5TwpFHwpSWYXIN84m1Yk5nHva2PAuv
KABBJPvGadSu73R9QmcY7cCgGGeh1LtnsRLDE5jg6x2bnYu5Cl09q0lCYrZ96w0HmVn21QfDxlLG
gUIfmZgl+OAr6CubmF1Rzw9/dES/HObWV9fRsc9tA1YNKklPZirzXtP10t2ypOFetx7pn7oK0aEq
mKFhDdXUaOrVDGseoohsL0Wwkg7Ve4+uHLnnJHdFyaDfnkLnZLvFMa1Xbcr6Lz8G4z5KF+0KPnoo
zXeNZxeX0rJeSo91F5oiLGrwj/siri6JW6YXk00ptnUmze2DA/fM8soWxYb40azypbRmi48qbt7G
igMmN9AilLrDXqnjfJextDklVod5QSfBEGaIP22O0cFxev6yTgGJIc0OMYHCSmRXu0znQx9PPyGZ
4GqdEOdF9r6tVh4xHEyC5vrxziHlxS/WGy0jqnhY15nASMVWy2jYp6I+5wzWA2TKDT2sUjteYT7G
vv6ArXiTLfWym0ZeBWUa4610Hj1acnQDr45K85sQn/ze1tGvXQIhLu7KK+nVmvrA+phXDhvYRV3C
qzaaPRRNPshdd6qHAa+5AwmwTJ+RSjSNFW/YSToPxO6i7p9JJuoW0lczLwPMxLxOJd7erXCqe13x
XrMcPCUmawZ/tC6qTLeay7ldutfcJuzSS9kWiC7fDQaLqTieXyjTOXns+cZcZYpr9Y1Hqn32k8w8
A3Bb92DE0yW2tbBATW9Cz3oPbetuSCENeGp8w5HV4MgiTtYMjLgAjiDJpZWS8WLE/iZGXsyZv3A2
sp/eENrIk8HwRwylu5lnpztYMZqlyEBFiapF8wFUBFnuWK+0l/g3MFI7HAYyareDs4QoufynTEb+
Zk0D38eZ2HFih+fUhMk/Rbj7cTuEpKheGlIzgqQyun1juTh0LbVz/TbdjD56hEy74batLGZ8aAu0
bLygMz1rq1m27Gugf/hwsCuN7TwErYWnTnZY4vprVk2nWa9wm8rghtCUj1670VaU3Rij9zgmo3nR
sYcZKI1hV6ThHft5cBPTpna8oGb5vTc6WPA2Opie93hrwDLbNDnLKLaD5SEq2V0zreH5XPF9VSsD
3rvvFDDxZqSc5ecY4aXIVy7E5czmL9tIj1LSKJi3WUJKjrjvigX4uXctHNmOsWu94jywXNvAZX+D
bpiA7W/2pA4xnmIXHsZuvy1HgJXs4YNqhC45QaBIOOhOXo3zO8sWKJduxZilIokZdkrNzgnxd2zv
DFTFA+OOwELe142EM8pxlcXviRoEJmo0UBk0urdELmd/wKkmLMAPjO5I70wbY9sK6rws7MnEZHp5
NEKSALtoyraTSZqitsGb+BpQTp5GIYEZSDR1rI1LqCcNX0ShvyPCFYPWHB6gX60sIQOJk1fh0ama
4WoJYR4nLS/ZiJlLti5lphVH27KesKmjYpIjFW5r3Y6cBhtrDu2bzqN6cdYjicSpFqmU/wgKYmaT
eu83WAScvpMcWfZT7bTdthnweguuupi6R4R7F0xaA669nuVLmDNSx7JjWl+lnz3kGre+cJ9MFv0k
x5hs/L1t1jtZMNtoH2LyhYj+Ro5mjvpQt8kOcJoIOt1fGjImz3ZSbh0kexviyoc9F9DVTfsFH5h7
gRl2Mw1a3cEc4RUQ92ZpfBqLfeOmnFmW654XS2uaQgR1oxRoSWH4nTKGX3VMpbdE8qkMHZyebsjH
R/RHmTHnTPLwsyydEdNkv1lCUTLmXEfp2SZiIJV8EPY97obY+xSjPPbxqu8lWsgxmwAs91s/Viez
yMRGK27QtGSeGGl0G+yNRxcacJQMUG3wxoYFkSdZOZ3RIU9nOfvnbGJJXeJ4YJ+d+FfbOY1Rhfiq
qYvNsHRXqJLRnkEmeIT5XHSYexEoAJmiao4XyNrh1LI3ISIsIdemtAayIWscFAOYBxXG5dUqDUjx
6QvgJZqeAilfw4iPruzWFs2BK8T3QFzNdbkTZU7go9ullzwZULFfT2nZIJT2n2g6X4RE3FvvoMJB
cokBSyxivVLnc2UITS4JZ4gn+kMIoSxK0XG5qd2SLWsjxBslwK/aP1vdlPKaWGyr9k0ESSepsJeZ
A69C1WRsLlKMs278CaOm3BsmUPWmMH4AIb3yvCWN4BTtXDbA8lsooWEAfx7aMNlldfFhJNbOEf5O
lgzpZ92Uu9Hx3jNA+4VsVn2+8WOc4lNeZT+xsHdby1y+zNS6+HqLFxThZAy/uxQDKN9lO2b8AqZO
TmC2Lv++i5Jrl/73lSFdvMLExNkqPACUJqqNvzZRi+m0ees0wyVK06dUHb3G2SbTgtKkzq9tq9+z
wULO33CUddFTTFUY2eZ+GrCzlGsRgHx6FootzlyoTYurIJgSEhaqifYoqrlOfvt5/6OB0X+poab/
b5GgB/3RfxUf+V+cbOuX/DHMVOoXKbDXKo+hIXm3PkOcP/bVvvyF2ZHjeR40TuWbLk/GH2Mk4f2i
hOtK32abzMzI4hv+MUVaR6DW+vsdltzCdEF8/m2j/pdp3z9HgjKU+odNrFjHSPwcHj+cbeNzW8ed
f0KCZmPBA0bq0AEYP/S3WjQsLnq86XAf/J9FWCCWU8I+4k0qNsWywrPzE5mJL2NdKWgjzm0a6Ttm
/LfJe2n4yan3l7swv51C71jNqMyz4lc7V0/KwIzR6OT7cBdG6rUUoPFCWZJiDB+hLNnilgNrwB77
TdjHW9RkQWwO+Cv6UO28yTpXDCI29qi2C7lwGbx7+YVG9YaIJERtNu6iMWFKgOqL3VoQMzAK2gqb
K+yQPpjsF9bwxzziG/rJBHncZullDTjpy+rZnZ37RTylmgsk0+y+HKaCyG+WT27KoxG92G75oxrd
9yyBNmEeeim6DSlPgezDR+Zrq34vRUxWsJOOOqJxRqIk6vFQS4SkkSR1OMEkC/SM5WKxpWJ/dGhm
NgvIS6RehEZ4TRI4lrPVkVXtRDR3iOKNSzPpL81sLKx7CzuYODbK/jSAH4DRWFqkkg7JBADVRPM9
qYbXMI0jWFTzIzjXk+4sokNj544eIDyLhDssCRUyMfOn6TiXKIGiRaTYs31r9D1WmAzxrNDqU1t7
6TWURmk8nqh4bkqTy4UG9aLbb2LEd29m4lq6vAAN2/AtBJ9+Gw2J2NSL1dw3DscShxgFtfdTyHSP
yW7n6gkaq5FXR2YCWUBTS3fR4MlT5ncAmQMGYRu8kKwYPObEKqcdW+q+Xsml/giNUMESM0t2h/WV
oQUel3S6GGD88E5323GCEs3Kxyh9/yUeKQ8rxqKbQs43Uy6Tbdc1b/3zoFysIcJ/y20YZ7E7vE5D
dDG6ZZtSK2+GojP2BKK1DEewTgdELZzcNpaHsEGgOHLZJiabw00PW/cwlp8o3JFucpGhoAOcs1D/
QGbwwd6jaUsT/zg2e3oU0IRe+i5yr9u6w3j16a/iEJha6ztkFaza88l60k6CkKvA35GK9nYqFQTv
+8XYig7p7tyh/bTOne3sKjRyDU0m4t4CflW+GaciJu+Hkdmyb7457P43lWGDjI1ksgsnRqCtzRDH
4+k0+wzgpf9ZtP2hg/gZ6vTUN6E4E+ADADLhYhbpdzNkjNSE2U1bZffoF26fHDcB/0PT0Gt1UHiP
NoM9oRJFum7Xxl6H5pNqMW/3l7Dtv0dFcjMA2w9MovzOTXFkWsqXCuMuUSBVnb4/pe4YuF3t0BNA
aBVW5geAqfPrkD4mPXIEvhVrRuj2xzptv4cxOnXLtQknacRBzoiM7Xp5RbGBWGA0t+BnDUv2RzcS
Q1CZ9WNBZ8eIQunAarv0oRUEGOEswQKaOBcydtF3hE50cSUwypHogk3aRcUeSiX4QKMYeej4XDGW
Ax7AAOm4sNK3HfbpiNHD603WDx9iqZ66fDp5oPxDr/iR18sBZjeoUS/Bz2F9Djm6kRw66pyRFKes
qLz4CY4/7X8sMwIc+GUJE/hRM2tW006203CIiPGqY+TKcT83d6icDonkCg9J+9h2LRLztBgOKOgY
86xAIn9aeXLN1kUCgAxdjHvT17umG/fRHD86Dj0AOqRTG1qMQbKBsqrxqmAusBL41rAL48o5WPZ8
SlLcfwQ9geDzs695Uj84hxJUjxH0/J6TXmUkMSFEsfiE6sfUydig57HCX6R3tr2UuwKRtlowGUVj
jShCm+eEv6Ku1HITWfFN35nZjROL4TbGMytce3yoE0aqc9kA8uA+OmYzRqs5DNGcZpTXHOcgcqbv
Q4vWGx6GcV+bmYUoOyn3+FD/B3tnstw4km7pVynrPcowD4vekAQBcJSoWRuYQhGBeXLMePr+wMq2
zMq+t+/tfW+UlMiUQhTpcD//Od956lNnOec0TK/i1k1qEuM1yRYWXan+1VHemKgSrwpHh3HYN7/F
OuQWDvWE8FbCSKTvIeLYEbVTdzJqpye1PUtRRjyFdR1UsqlRpUP/bCPEbmW6FhwifpWWAg2+NK9y
hl84inH/GASE3rhOspPV5MyfMK1Acw93psJBW+o5paGTbhkp9fulplWC59nn3Sk4L5OZNIvVWt0W
yS3S5MGrSmdrpIbwB1nMe1XmfFJrWGkissJv7ZQ/t8nk/KKjZueowLZGG9tjjJwYtpl+klrDIuGs
sxhIbIJhtp4KtcAdmuWH2i6fk/p3bJNKqPCWLGwZsbiCP5BT9TjwVpfyuHSn2gG50tIJPz8ytCF5
SwDLTfLsEJajZxZs+NdzzASYZITj2MjgV7NAA6+P0MGQZiyacpfESAe8aqrVU910iGmNgvcXdlXE
sMcQauFGvfbaz3g1OUND6JKKR8ASt5YMPfbSRtAIFgmWNfwseHQYthhPhPza47QY9r7GFbHlbK0d
ZymOoMnG06nB8E8HCFkxM7NfM9ZNNDb5rUGbJ6cQzZ+okwhd1WcVypztZEy+4Wz3O9WJtBdqrUp/
arR+V/fqJ+RbBwhy9tShIF6wEn2heIC6dMLksrTO7M/Awra5ZsuborHnp9yOXpUSVB3v87PRaLaf
ZxHnBpL2ETnDNuayLi0SaBYJ2TNeokuiRqd6Hrpz2onzbM2p78wpnnJIrLvWcWZ40DSwpJIlNhUy
/3ZIYGf01bJr4tAbkLGDpipeJ3Ilbh7zCpHM6UMQSXA5J7IuQo/UteiiOqPim0b7hRWtQBXjTGuT
3dyv3v+4ibJnzUFajdqhveQdzmchxBB0EX4eh9D/BtlgOUq99i0l9fTARoxfIi4fTGu+TEvym6Tl
myWWPkhssZcGm4k01X2C0P6OKuPkXajk9QeFnipmRbRFhRjG1I6EPN2/01dJwpiTnTSCLsuiE9X0
gnXeuAkp6870RxmAnl5Jxo57c0S/L2uRneKWC04uouTIG/SZ904bRLRK+nRmfbJr1E90DGm+jYBF
qUsQZZl96NLtbCm116RHg6nchud6i9eAavpZCj0LTnKpy19JHV9ET/iR0vPnXJj7VsHqTPPlg0HE
BcxufBYNuSranA5WQjn3XHSebgzbLjGPTqZ4tRPzOkGWjyfPEPULZ7hrraF1axxUq8xyS8fYp9E7
e5IWHiF7KlKp/jgZNG5I29lsfmD5dy0Eh5rz7YYgDMog8vomXBy2RvZ1MlVsaahMqf6jUHjXSGqt
ufLKshwAM6u1Ye8Ao7BkMtlyLYFc3T7jtwRfg8lgUHyaDcEdzBcOFzuzdngDWyLBr77mQ7DwL1X1
kZc04agKELe0k5+Tvvo1GiXxZK0RXj90j1kz9ycUot5zuvB1EWZ8IpJ2mgD/eUn8bEfZeLx/cCol
Iu2GW423GJb3v3zxfjOu9HEFJPH4v9z81/8laP92VE31/o97/v74Cm9ns1G1pD9gfr/f+68v1UX3
b9/4L1+9P0rMqRUoLLoVDu9Ds35IHSyP90/vt5Zy+evX/vaQJC4g790f+Of/d3/M/TssKhMmHEf/
ybf9b909Koxtsza1tmzOkSsBpR2ypWK9xXoFAH798Oc996+hOElUtASCygfmJVLz10fcH3v/Wp/D
Mwewy8zQQSt1SshvRvp9/473D5U6EHK63zSLkcewJDPAyvFMQeBI18Of+rMRdeNmtlYeuoHqXtvo
gT5J6mc0RjXT7+WPfyKj6D9uEcN4G5qh2UggHMnVQCZ3CjAH91sSYb8DxeQGAXqi1XDvlRV+Tzde
6ST7cRBv9x9ViDDcYnPVNmL9oVI18KSs/wYpjwhoSMRz5EnUB8YK697BqnM2x05SH6IGZ8D91v1+
ddG5//7F++dWD8+st7nsrg/+y7e4f/6X7/Pn/VW7TEGb5pSPmwNXp16vD30SN4dUjAdSiqU345vM
MPzyBHS2Apcwry2LugbZINHAn1REEveX6x/y/vn9FshO5pULtcj3r90/6BBjsXLHCpSi9c9BMbqy
0wbgGsVMhhOW2P05uH9I1mfjz0/vTxMqoZp3a+wwy6HJ8cTdP9zv+/PT+/9EbOOPe+tlvTLcP7/f
c39gCvt1G9L6QwIkJJLp5hJFi4XW7x1hJOCgNtG8oKaPGp1X7cnMgF014VVXvhJH8ctlODV4l+RS
CVTL9qJ29jlL+nLIUSaT9lCvdyXX1xlsWWZf4nFgCVBuSt/6oqweAMccy+TVyuRdBlHckqpDHaPY
6tVXyrxePYqEFgDZ9kw7dGPR+Z0h9p1eEXY1iWWOe0gmTbYXJUeNenBZBq9wc3aW+jsqf0Pt3hc6
XhIwKwbwMRhuRNFtb4joEiVZN8f9vskUZlImV9jUzSnt0Ohd4JelikrQxQ5KK+1cafLGTRhGbkxM
eS5pLhXNh+4Yj8P0HuLkTTjyZjmSa28BXW89BAYycM06Xz5WTn300bCPxMIeup6NIMHJjHCLVaT8
EpxgyjfGsQerb4/Yjv0lbCl0Un0KHU7mSrHrVD9Mle+pmJ/7UP/AP3NaxJfWT0EWxQw9swsXtGtf
LJwIpuPQ6gezoMCj1mlfHt2ScpZ+7nxlZphHFf1ST3usnIdxWo8El2HgUiJtJyW7ydhlpLZiH2Dd
wsV+GYrq0S5yt44bnz5A/NTJ8MQ++JwVy3X9BfTptctc5nH+IjunHrZ7VYy/slx5MhmLCke+lon8
oGKfFxknsKzbpHF36+kUZmz6c4qiQG6jY571/Le81nZ/rgF+md24DS3lobdXInIwdRDWR16TCekd
ze0QYypXK2yfsPveZh6gHYwuP+US6TJJ9WqroWkk8geSgKHWHayufo366VjB9zRlY0dtp6dSLTFP
l8ZMj0nKIKmgJEYnA+1Mj8jLl0xeGFfnh0Uqz87ET9eXo/2G99ar2AWUpnWQjLeYvqmUqLFuh2cJ
0jKz+aPWak+Z2WKBqL2Mhk4pmo+ceM6z9iLB009s9dhBG22y5dqnqTtFJr+s6naJsi+/4mT00tlw
hWy4DM5Chx6MiT8M8DK2jY4j0U8QHnrDOhl2eRZafiptNTD75Lz2zVTWM3nlawig2YwsiILIDW3y
3ufx25RuLJmlpptzzBeMiBjV15U4Ecva29ZHSa6M92DK1KwBgkSbGA6tE8Fr0rDHwWh9SwcGqVpB
1r/q0w911oIE+qGVRF48Ufxbs/i0/S6ayRKGEBZbpjIRa2byXSXaZaDcmigWmb4XTFOBPNq8Ddhq
TpArV3Vv6A6jhkKhMyq2bikh4sykNCeNPicVzjTfAfmAgVj4YUw5tnpmf9N4ClEB2bxswdg/Sq19
yPT0YtHa3aXR49DI+5p+hVoEA4YYFbIeg2+6V7pXubYZylu3pYbfEjFhAv3fWeKRCvWnPur9ZSzZ
a/k1qopZr8TayGOF4lDaP8RzdslKYEnx76VTjmlTPSpVeyCkzVPrS7z4zCV6jPvhg+H+UbXok2Hq
V3cq30F+pYbyI1cnX05kWF0LCUBEPaW6EYt5aeL5sUqNN9geH2neceAPfdrq3+Qh85AtITJAE+yq
AKDMMSsjP5dR6CYkR7oX7e6KD4y2hBFY+Xc8Da82RHrODb5CZoDqyQMlj4QzAywGp26cz4MV3WgG
Dlq0EF2cyogz1pjRbqYFmcHksmZ1T/XnTOqghbMnXU5TyFMsly81h4MMBcYxlgeJp7hSeSVJCkZ4
JqtK5Jc1Rj3eb7kW+3nhnBOpe+yT0mX+TIIy3cVNdsGpdTUH68b29SFU7NchDJ91CoGsqPSrpaM+
QPFDKTwTUnw28PxXUBUbSjt0Nd4tPaJHJwVZ4bi1Ju/JSEI1otmO5mTzZsmxX3XxoQIB1MQDwqgS
xGVEHZZ9MUuVfqdk18fwqyC/9IYfs+WXiXU3y3SBl3BJFPvSh8k5HTOfJLe30hkrIzmPWOBn3bxK
UvlCvR6qeK7vLfVYGWDqQSLGN63B8dJgA+KgpxmujN1KVyMSnLkvL5VPM+Epnz4kMfhj8diEy6FW
bS8csJapjHbWl7iWvc5JfM1r8AlM4XoaQe6Up55VpnXNgWQWs/SFlK3CqyAc5kDG2WC0H6EdE96k
gYq2UoT0Tb6UtypZ8+h0eBnmCtoMuidioH5aFpQis25WtEDgiwtdIDfwRJ7AxB5lw7o1MTNUc/Qq
B9J3NW9ryD+d0R5I1h6noTjlJcDSLDlQsuQCEX03HP2nHmXvZmzRwAT9mApjqpp4TUO4t4rbklQv
KYpiZut72W7OZe45JLnSZ9nAPxdunPHR/mGJlzG7NuGebgqDIpL6tESaSwNUgwN1xCDA2+iCf22D
K/ZaOjcDllCrKPBDTAjx1WPT5s/JRG5hLDiSqKR0LozE6M3xaRZjG78qrkP8UtvVW1WHW6WI77kL
kv4Hw5aODDXPNuvJPPftKgufdaguVWm5FoWHoxRvjYWp48KKEC772Kh4JQ+Q3FR6pveWXn/aCza6
JtkreeKVGRKitFfNKSDnug89o6tOoCbdLigtarqo6OlpLjP7m2JZXJbYYurDwdSSq6HfBHCbxaaB
o8rcPCOogwtpVElZSyUs7ingPAYwg8kCZYA6ymXMqt8VJzl8yHGjzNkhmWh9GeobptlNVORkdsmX
2b9S54rL8iq1MsAh4DtYZwH7qPVE/cz7PIWQEWRKR4Rnx4C1i+mIMD0XMwvwsh3NwxSWXALUoOyZ
8gv90Iz1Rxs2X5yac/0wYU818GDaHp3a275Z1/DZZRRMLrvbm0N0iGkymIl1yI30xWnSTazHLGeu
a7dBz8hZp2Irn/xcgaWS6OjpyJWAQCooyE3ueJQd7kud7VcU9DGLXU/kWKV+BOR2Wf4grg1UN3EL
1HNTNXbA+s8yNTNqMe4cjG9Vvjys5gVww8aj2cqEHHlxG2FARSWXIg7OEVV09Fpa7YMRZ8cJPiJg
iu8+XW6mVAWL8kpT+mEG7ZP183NiLidKlDyyCGzkzK2WysdYyg5CdxACjCCPcB8s1n5UFxcFDJn5
QmT6pHdvZVef8DuxHmWcJfACMsPXOSJB0PXAlQUVl0ZBKIiLkAV6oGxQsbGPRszqFyY5E6DYRdkr
erWX4tlniuGGMmGwMPNUs8CyyfKdPU2A+CMpDOSoPOcNm+9Y7BCcXnpdECMrvXKsr3nFuz9+Waru
Oumgf+T4yQ4t9M54z3QPFjfVPv1nixl0gAzeceBpuC6KcS8x5zfixR1oVWUwv7dYObDSB7ahvIh0
3sqEzq2l5geHfvWuqD2cn8hXdcsztd+oeczbixMeoaOWzreY1uslmk58Q0Yp0UGOeKtAsaLHwVxG
r4UBRzFUlDFpGCC3V5E3WdVudMZdR7VTT3lXHKu43TOXV9luMWo0tcUtUmc32/WeBuUcLb/IANHR
YmFo01G2W+r4RhzLxs4AhpgTOs1q2dUUg6184Q56whSueam4GAG5SdrBg1IN1770JogAWkro0Mp4
JZmndEqOase4CkYbIf6sa/eDLO9lClnkNn4CF7cXI9eolnqFMfWSCv6aYj5IL3hK97GtHOxCRrbu
vd5gAqWxx8e9tqxib7gLKSSRQOlj5+ngDy6Qgksbtu/U7Hp+cSxM+9FADKo+Mop/tElzLftotHTy
STJ1KrVLrZjHLGyIDZf1+IBSuZ+Yr+lAi03+gXFeHyCDBJHdHYDtO05I3ZmybzXllFAasf7aWDkZ
PFRBLneH4ldCKD5sr+Qmt0zCPPKItdR4uiX8WBqeYiV+rypk1lq+NvZqeFqTdqzinBrrTHKbmVD/
wF69nbCod26O7aKnBU2ZqXq39o3KLKgVm6FljpZKp77ggCP4JWiZXOlavZW7c5N7unOeRRfo7BcV
1udQX66WnHpDBk6ETEI4t15uPEfl9IOu9Nesdw6yEG91AVCN45GsPeVs4PsOXdvpD6E8A12ethP2
TmPSrxVEqSgxH8wYM28jgcXgDZSm54qEJ7AXmrvgIXL5I1H+KTVpYG4a9HOhaB4OIna+qSc5Gp4o
3qQhoCyYq2VsejigWcbAYIvZT235LJlQLAhtmhK7pI61nRWQGuJdqiXuPMd79ignoR8VUeEVTs5G
zcSX0MasAKhTTBdrl9fiFOMIBOXBH1Th1XR81212UGbhTY4KPqbeJVHkRXmEzXzi4GLe0AJ8vVS4
quHOZmmmCeVZX8kjirzvc9rZZHr2IHoV4ycmRy9TvT4zMQ4RVjaxiLH8lvSRAX1I80+yMcHIBWvp
9T1Bz21CXluYqDKq5us5VoCy2qc1CqqY3PWPV5DQq0D+GEDLse5t4EawN0XeGfpDMqDRSg9RrQZ6
TJV337l1L+8NqfQUdvrhGIbeXfzJRYPjqGWEWHUaAhQDqeqQECKEbLTevH+I11sAwUiECPANE2gj
xrBFwePvd2FFWMcPobS4ZgGtLMEruu31ikx2GSXULo+Wd5c//qaG/Pm1/0hFSYb4q+35h0jkAjYZ
w/pdCCaOoVz2CSIxCwycin9KKw26PMh/FkpjQEpSZjhohEW9liaxQeot718Km962yDJ36cbp43Na
VTbHpv+t+dy/Phgc3k38egCnJLcz6omxkgFABQd7JFqbwwYAH6yiyia36uU8Dqn5Ek0z5LtmeI8r
xw5Gkho7kQ/Fo0ZVRVGFEsIOUVStltu3tD6ybQtPy2jZm15KaJQMY5nMwyDek0LihRmV1uH+aczw
KItN5bUBaHpu49bgDeCI9zh1bEzleR7cHwaw3zOnEAMYOPApBjEk5CsHa+W6jN2Ho3Ngk3IaI9rQ
TmEcEUCmebl5txYTc7cdxJwGr1Y4Ji+E3HdWbSy+1YLszJXGClqSBk7N2UJoknbL2pz9ipnQETBS
Wm/L2dZUMKjX6RDMKAFwaCmVyqP6R1KOzG8WhzdFMcaeRkM5l7iLYVTZHrUx8xRUihyOED2fsfmo
NMVTNtLVJJAIVAiU2TRJzxRX/VLHuT3HCtUkhVF4QgnDj9yyh10q0tcRW7Vf5cpynIrBYuIOGoL2
022n1LtODU+9rrNPDSmR4/dm4TMQOGMFaTT7zubXQcC+c5hVnZTVknKoZHx7J7B1SesNSTCUHkoB
jeHVqpRiz3VDheHp1bbxIrgdDL5J2s/jySCGBJsTLAx8CsSPGldBJXHp0VkwHNWLasrtKvVpMWme
suSDI3fML/m9ByOQq+WBoARS2RzM4jzgyMhFelzITZWrLQdurN53Aem7/RrAKg2mfpZOKdHg1U1z
yNPHHOqmrqc7nYbQHkhmThbIdCSaZ0kW5H2gSDoDumVrQy2Uhd9ScLiorTv3bFcU35k4rpWlSzXI
GkXeZ5Z2GNvYl1BuEst2F7g6ZO5xh09IgbNf4H2knIvTOLOVSzW+hry/MbA+2LrYlCSTrAK7JMPb
KnP2ZjLvShHRPUCeX0oC+tq31GJBq/3Uu8nXGmLqeiv8THG2bckkuNi3MSvktvxsVjQyhoVPTXtA
5DA+ivADF7YJVqNLDqDpNTkwKejoQUsoqIBJsVv7HqQaD+Wx1s6hQ9+Nc5Bml9LVKWF1ivd6gci2
r2xYWM/pvEvjZ2E+8G/haWizl8l5V8UzF8SGDcuIiCbVIHWfunLN3bynyepgMVyiQdgnrX0HgSKc
fzJhhT9BzbH+xS3lhb10LvjKZdRfVONgYfQS0ZvB++qQVLFfL+1xlu0TJS70u9A/vEbpVBoBO4rb
LXbq+maeumCq9R+TjUG36X5zoAJ4YCtQvpyX/DJq9gkru5fV1xGjJ9Xs7+yR0FeQGAEztLgrWvqu
lCue3k3n2BtLPMzYgjq43jpO/mza5D49K1u9esfjvFm3+XGW8KRqe0tSOQXqBW9IDYu44hNs8hem
VzjNhMVPqZBqpVyHEwwlDy5mheJmFu+RipM0lB5061Nmr1INx6xds2rjZq5B63EK1UB4lYn1bM9q
UETiaC/TgSaHxxmKwRJbPkHEAVZ5T0+HQfoiqJi+QzliA6edHbN61iuNA3fuYgX28kV+BKnqyy1F
vI63ZHKw8PLvmyxwCuctFcAcuumYTN05rmYf6q/d7czI2TsT9HIaZkxOxvWOZSbTffo2S3NL4XWC
R4YZerFwuoa+tDwN/Y9a9RbV60AdsZhGj+tbW1E9IvObAQjxgA9AfsbtEcEDri+WdAn1abMUl9zc
4SBLvk2qF59qYh6jq9e+oQSddpTgAlINl78k9oedfgzZr5T3Ryurbl0WnmYY19LmPTMDi+XEMedI
M6OTBQP771kZnmf26Ckgv7x/0YbxkLS8ceVwj5GL0KPKlETfxJDtpoWOU/uUk+BjhzEA02qTxFul
Bkk33qFiuJm6to2Yl6HuXdiGYCQBS4YpxiQJaJh5jtTuDFU8kK3q6iTN14F0wYtiiU/cmMxH20tt
LRctk0+VLh9Ra0quFkMvnoSAFwlIjOPHedLKXTOxt4tGLDMGr+b00uNlGPAjMPff1YniWwkFw/Yt
T88glv2qHR7wMkuD9YLbfZdpznNvdhHBpPlnSEbmZsN2PFjWMLGEGfIX+H6ztQtfl/qZQx45gVwU
xqmgv+JSmNQnGoOVfzvWqbCT5Aep8pGLBg8YFXZPU6UfpcKMMdwbiK352VlM9ZscI7kuB3ZOEovo
GFapiWnBit/tzDncH2E22HGEo9dP1cR7xa5pyh313Dpiau8CS41I9wzUlcNbSzii0/0ztKH13Niq
fKF06cmkWCdXNfPmiLbyyJHYjOfr5gMWRjCnjnhGLM/PkSyz7gxa85HlcI6KslJOS6tGLxasz2G2
6o+4a55s0oieldvfZZJHt6gzpEeEW5NoVUCxkcwrWsqfRFrmT0l7lKe4ud2/AmWpcyey/e79vnww
7VOdRw8yV5QQitFhtgaHpqmcY8F6i4Oac25NacV8Gl9MoH70bMu7fb6k9brqrx9lLEtH8gfUetrJ
sy1hAtuEIhsP9vrhfiuSsotmNI7fS+U4cTUffguaW3H3mdrBVOJ2q5N/2lJn8KsuEeEIs2E31dRT
vX6436KhHCZ2lMNlEZXJ2d/AFNgJiWWOwM6UOGdeFygL+jAf2OSylC3dAGYvbNnl0jXOZIBhATzr
m9VHa2CBZ3koRvFchtHAhUby2NqJ5/uX1sAGiSRxhTVZp3X7PGlWjmAQz8H9U1WitKiYHIv1m3vr
pHv+/7bw+tf//B/fFYMnMd9+RUn1b1gy1QIw8Z8zBrZzLfr2Hy+Xf1x+9Z34yv/xWZX/hhu4f4N/
ucQ17Z9g6xXCjrJOPHVlkP1hEtfUf0KZsOgzsVUdgsXKwvjDI64Z/1RlVVcclfSubNjGnx5xTef7
6axLjiE7/BxN/3/xiK84g78kFBgEEP7VDTgDhkw8xjb/5hBPzMFQB2Iu245YYNLruzjqN7hytyvt
mXSYq6DkQ3x+l8ixUIfi24a6lSAVbRnqvDEkPpgLnSIavQRbmfz8UgxI4ZewPIje2DIyendiOsCM
BrFWOcoYUGWLMSR7BuLNBC6MmPjaEAyKRncwFeApBV0OXOPFnmjUk/B2DLu8T96p/oKDtMaMoGa3
ot42FHoo9Gz3Mf3LozDYby/e0HSvusArKOlubO/ZOY2RHbTaN/QZGlbQXRxi0FZUvOmjchNrE0df
HqElnwEoBGM63P7yuvgPYvQU0/zfn19r5Tz8xYHf1jmDZpNtb6W0jypC3I4kVLZ19DTeRW10aNr2
qU2hM0Mdwvz4ZbbDEdmOqnVynqMjB1Pq3JIRyq5Bnddi0sykDBBvgd1yXdCwXZlnOmhhL630LFv/
sovqg6qnU911v62VuK2PmDJlntp8sa6c1C6SvaCi2Rzyazr3APt/daVyhsY6IjuV53ZeniFfU+Cl
Ea6Ea1JO6qmMa+ucjwXV3wJPkYKoiboE5kHRH8yq/m4n9RXn7Zlk99OUpJOvEi6Fjsk1DKz/MBnP
jFbJrNmniip6tUN7zLFcL28LGYMCy2O/VIiBQOK69ARg9TTDnJr15WlS8L5RaVf0awpG3Qm72eYt
5NOubF8wmAZRGyJaJHsdexPKQ8CgyOSwGvY2iW0KUnrolvCTF8phUkAZCvpYHn9q+i+N5E02IkU6
hIkrmuccmpqtJd2VestLcHgEVfg8TqCQh8yqUTyH2wikaaIacSKKhZ7HYaR5MyIKMHGDj7b8pEU2
L+1QZtclJ+WxXqwfzATPBdQOV9HjU1Y+1SZ+aossnDUTACy1+KRl03FNQ8+RwZ7QxMaMvlwP6SGk
enhjtcNOGUe/kWQ0AvlMjwbu5tAjE8tVtdmkCeJlK+P0nnVywQ3xMzyha7s53kgAqixLGBcnGIAR
O+HebVFTAXq8EMHMN4vluDL2tD4dfH3u5z15biydYKA2PZbnqtR7wt4lwqWk7BtnuQmsiOzK7fdm
jPdmTnqSnDmodudbikO2q934PXEAHwnt2jGMO82mOCTRTP4E8euwZLte13ySghfw5TsHM0Ghp4hF
mfCbkh2sM9Y/Y4IVxBlH4sHhib7Jz8Gebk3dfXb0re5ZD9FyquitoJ1WdAp6GfYL+BydQfFeWZAf
mfeauc79EoWlJYFMXBtmYGIQALJP3aUUwT1G4ZYK9s96y0SosIPEKM/phAqjm78i6NNMe25YktxM
IyjTPQxp+DBrxm8n7kHJW9Mj7sW3Vo8QTUtsi+2PKlzLKZqjnJI8MRPpiZfbZ1ck32VZP04DOf5J
fndALkqN8msegMfGzYPKRhWJcUAW1RIW36jmr2g4T4gKv+U5pBU6qVPWOWtP1yMiy/wcW/ZO0etT
L8gr2hATkX9nzHf6V1hoXqJZ+0JkflTKgZFO1MqydxH2c6+bNjBgrKcEkTdl2D5RcIVuouzi6adB
7Ue1nuPGiJw1ZnqLQXUmgNjS9hYyRN7K4/KWgWrvcI+DZlu/jx32HM67JyXOv/iLXvVad/vWc0b9
fcZLzCabsSjD49G+WCrIhSk6lzU9OJO8H3Nm9TTKNWXIi7N3x1m8KJnp9aJ5mUPzWknyKVuSM9C3
cFtm0EXIKCpUBvXofQ5D9qJYXiul+Zpmi/NbxR5xGnYN+FspBQeONfd3LROxTuz60up556oaFzV1
GXX3v1ja9XXp/jPct146LXIfDldpS9dN0/wbD7RrAAImhqWQ7vmJA/pDj7ttJKJnXemuVfUV9bIX
yz9k/koWPo2yKuGhV4cmvDUFwqj+VIr4t+OAVEFsCSD0O5t8UpHTG2bC2Ca9qnB4Z4/nbhghmyuU
ZJflg9UgVoXxo5LFbwY9sBhOjRNLMawdsUln5pqi308Ok5uYMoWJRI49nrHewXIODVo9pCAtWO+M
OPypJbmPGi22jRk95aVNY4ETDEjDmfMTncdbLGZflXSUMo4XZmYEAqhIGOuPiOvA+XDIDySuyN9e
FoR4MMauNNbfM/MmpYPlGdZn1XJIYei7tpNfDdo3KQjcGBWUFTEr+0rSHshd/o5sYxeP/dvESc5k
MOrQLpHGAlg3UfGu7/xB4kweMx4z6Mdi3GgR8XJYEjlG7OS69W3WTAsy0CamLb3rl3NiY98fe2DW
eMai3oYp3p00bUKy0ZurDi7TiYoTzeZP80zhrrA/dBXhvmwDBka/Zin9dMiDYZTezyJ8qZldbmKd
RH+zSg5y/KBMkx87LUIYeI2ZwILVItgrnPDylrWrnLGstOO31qYMryRe4vaxjbtLawNqmerkq1Sq
g5nLnBrctj7N7HwAfe7YPfk8B68xI8Wwrx7UFiRRlRynvIBxopiSl5v2xcZHOhsS9jYFOznbH9oT
RwmKt9BYPFQopiSKJEGfjkFBhZysrbYjRCeCLmOpv9GVcsCKeK5w2DchVD1jGYJYoorSoNgjUjZr
aH0iE5BFt0Jufg+N+nOucFh0xUaMMd09Fu60Strp5GiiBHmHeDpLBn3H4WNWak8Jv7A9mw9LMw+b
2r6Af3iUMXpu0t44OGF3c5ZlTx2e2Km4gDjesy2zN3KTG7u2ibcRRXd7oIbLRsN5QJvTfOjDOugS
Cry6Yp0FnodFuamINUhJzKoo4MkZZw/fdVXxMhERjJNI/jQr/UMgoBqxeSab2+/asLyRClI3CTCh
zTxotyTKPxwujTsgvFmAB+s6l8rzoqm3tmjhNEwez/xnNxrXUO1oYaUkTCiuWan+hEshyrAp2ObN
MMlDCBVNMtl3IuUJm79iNSfMjOenY92lPUvWpnI/JNVBZ1Qfl9TRpIzsY2WvhsZ+0UtXrjSgFRaZ
f61KXvMGmRJDo7rJNDEflIptXkGBEtf7byoIPcf4OXSxzOg7fml187HtuZZQPI5C43zYxuo/Cs8O
A8u1vlMRztkxSgfv4+hp05uhvsXpodQ+6/qHlJkv92ENcSCgVLDcE+z6V3izyUBh7DKxYVNbZBa6
//4Xc2e2JDeyZdcvQhtGB/AacwRizIFJ8gXGLJJwzKNj+notBEu61dfULZPpRS9uyaJVMjMC4X78
nL3XrvR3rPffDdHfknzc+yJucTqZYGTaeyW0dt31cufb7sw4yIC0M747SO6HIvsw6nYvJka9hJMX
FmkuyqLrQdeuYgjbJ4EJuQyH3LXUMBY47UvKWNksiKromCPFjTy5ZbfrWwsoi7cuK5rjHdEXr74z
3Dzc7Jqqbm3Sf/z3u7v5n52zbO4CU6/hLRQF33VsjwvYP+t2EhNyHptxXmM03FZ0zFICV8BucO8J
BcdVL79rzD+Zsb0ko/0x2eNlwiq5MqT77rYFXL9SHXzUN4WjwSqXxy6hWz45JJzmcCxn8+zW1uH5
Q/8/27f/PwSGmyZW+P/6hv3a/8g+fzQ//4nwe/4vf9+p9f9wLNezqF6B8QlLcF3/G9+n/4dt2wsH
XBeO4TnOv+7U3vJXuufA6FviQ13+5m/btQt4HPSkgMnwf50e6i1w639VBXxzsN0OP5nl2b6hW//O
TUMCbZQhY5HdgPV2zh399FwMnDL5Sqc4306e5Pw3DkabrxMSwX2fK1A+lLcUM9ZR+ESvTaVt0+BV
7RUx/oeZp4eKVKwL3KKvUlblgdQy/dJPkz6t4KE4R1zBj7mFMdVzC4qtGlcwfbBT1MtF8CnKzSiG
t9R26Tv2fnx3hmd60EBsmOdxuom40Y619t018/JqFJMbaI210w3Hf5DBgu0tkVsDJs2uT0XxVtBD
7cp74XodiuXuEqmi2hPUaJxkRMO+0QjrtcIkvVs6GhPpN906J+fqGHLnXaextUlnwzxK4riCkszt
Je4Hk4JM6b257d9LSXWqFUoejZAocjPUk0CZaOmbhC5+bFXuSsPEtKvdrgkIJ24CwIMZ5jdGbPRU
ov/TNX55Ov/Tu0qBx6MDkNFy2BLE8+//cY336NbOvUNyYYxblFKfIC6oAFtXecb7uIo6G8+D8L7O
YsQ05DMwH329XCKjgnAm62ZEldZW83BpPTbUl6TM9UfpjDqQKCKhJpIlt540grBeYrF81FiiGCVZ
Q4ZYTzK82nSGX7yk1Y5zMfJ2IRCgfkebptMl0aEzWlb/GaK0aXQcmGVqn7xKDrSdsX8lufKOUeKR
+teogYGRbuGom1z8SEBRjhUCa62g2Q6V8UxjfUGW9s421WjSD4WyHmhCmMra93SYtibxD/d+JK7E
zycKmxYuI3eXAmuVevdEY9/8Md/TKpC32edSV0wMYIE5299R7t1UkQzAJqnmo94yX1W6NQwsyiSX
qK1uM2UxW4camCrzbEw2v6aInHY3uJkKOBGZhA/vnXTRdXRWcagWbKJLaZ/ZncvQduHACad4BTXy
WWV2stdzYuQE1eie5946qdmTG2ENYUCYbKtx3uAfrNBtOWBeF9TQNIz6ySpkvW7BM2yMyoIksrzQ
Usco19Zwj4SdJoxbPd5RC8TwpR9HeW/K5YRWZ+UN4IEsUulzhjJyTL9ZHo7zGDv2ZtBxKCXOIK+X
VW6QrgtHp9zVMHs4s9uBSpvXfUwmdx0lQAQalzt1ZZBvRfOa3hlyZyljvKwozXwEgq4KKmc1ZVN7
dVWiIf+WBDW6b5kbWtcam/V5Qrah+ynZtDZX8czpfzSq76+jDfS61TSmTmN/iTPXDfAX5UzPg8rs
f885KcZKR+BC22NJ8sM4h08m3OFnz/d65/3Ce2pdDVcgNpYvY1hX32YfLczQFfDqcGmy+TF2hld+
Hbq+3mTwurEWTdNNps3KDMseR154iXFPo+f3YepQLHZJjunYZGxQK/pGg2UtGeHTV7ckiy1OwkfN
3AMQPN8UB2277sly2gObUkc9nihWw/4RVW51HoY4vIeW8bX2rS+EUY2gzrGDuiaDLtQoGPO8ACFG
eBmNHMp5H277sdRvz0WoIadDN5PdPDPGrpWTfI9Dd+136RWpG011Cews1AhNTAuPMrXJjH1PiOS1
n1GByhBzpycbDCXe8K0Fyx5XflCNTffi5OiGBGOfqxT63kHWju1u+AUCEh+z26j9mNgFk3tCtSL0
QBCCZhoc9Gk/LEu+orQerFk+Gk0z2OBDfe/2NkkpccKY39JkFniVKLBaqXcHimRZgeSQ9nj2lyUt
k3RNoqez8QtfPyPDjpgNhatKQybvqIduae1L0/NqmvR08zmka9bienWrviTRzGmxFQPWk5Msr/ry
hGqIqkZQQ4NtiVtT2/mLr0GDzVA6p6Z65VcyDmbsaJvYjhm8V+jNrDBrb0UFotR3SQgCfOUssUSp
J52Lu3xVH/qoH4JxWMRL4yBeTZ8H3YpTGKodbDfttyZdDirgQfRER152Xut5Ywt6uaaak3tfziZC
u+7apd4cNMsSNvq0s9vsB2QBJ/AUoIJM0f9K2zJdqbqtd88XhPJ+pXJrCDpr6Hf/KFf+N41fG4bw
vx8Z9NQtoMDUIo7DfX3pvP/jyCAwzqM9XoVbO0RASyAfSbphtY1w4K4dF2fEMGrviZknD6v1k0ci
wg+OSgauEw64jO7DhSSj6SKPKGDYfrPZIe6GQy620t81KXuYFsxFxkLbtp89mvSFHC8ozkCYWv4a
GDWygcLTLg229otYumqWEvp2EB0UuDbFyeA4X4fE1nYe/b+TqXnjvlli4TD1j/uQNpNrmeYlrDKe
yl4uUWuegxKh+eq1aMXT0nkcZU7kchbxiWgYrb/yeUr3UHNJm7Kbk5aG+DRKwzuNmXs0mYveEu4t
Z02P1arJE8jaCZ2fpEbghDG5SovLVIR+wMOPlmfiLVz4I1ZES7YDAbeOOjd6EzCr6IeTnuj8hYQj
ZL+z4jvHzntjMdoeEuub3/kxcldkDZikHOIQSKjWaxuFoV1Ab3P77M2cbmSfJtjVUVS2k7Rxcovk
jqR2HTrDb7eT8mK0Y7cxPFs/uj6ZDAr1P4PtIV3z7CYXJx++aB1W5Dq0zJ2OBWRV5Blhj6HAgd52
V24G9BMyvmMiok9+hnA7E5gNQ1zhqpBA8pmoMLZmlNEg5YeVZwb0mO5mAxQ5VuhvtBL1Rw9qYpct
RVsvLBI+TWOgXJumjeOrL2ZSHRVMqXMYA2kxSfLiSLVbWPtlttOo6UDsJqeYMFXgrcDtnKYngRSI
40Z343Svn3S9s94ibzAAheCeylMRnqE3/4QUSQqI1t9ybmGrgf7e3c4Rb2EB1oKYQM1TFFkXiPwA
PdqyeBda+qhR2Lvwfj+JvUZho68ERhxaT5GHBD4OtykN5jUtkC0Rp9oxGstwLxN861qaXny83UTE
d0FCbEeK0IrI05ZBTYwafRKE19ueEbgIo5mUYzf0sKfNne6fpsgcmQIV/LaOEd8igyGWDVJ249Hz
39c+igDLnuFULMtcH8HK+fso0cH8ONJ66xRgJAFEenbHU6zQLvbO0G4zSvfbVFVgElx0BGSnNjR4
X1tybYhm0ZgYL51np+W6l2mkZVe55lwnprJriLnj3fQGaAdygvs2h9jpJ+NDlpl/ZLbAZoDqbYVE
ClFylzmv+gzrrUlwKGf+Fbj4/NaUTbFO4ibaC1SGa6LXo1seo7CvaabRl0avO9PUhTOcq2a8clFF
KWKXV5EwQZ77DzGZw3dC8si3A0cCgqjN7nXf7eKa7nmT3EdnbH6SkrNqzoPbuYD0NKbr2TysKgGQ
R+h9tSPbVW01gwtLUaR54JYZ3UgHY81kzN4WwjCl1FjhxfES8AcFx3tc+Iz9xkWBUOO7hJ+x7ays
3UTpWAI+VfW3PHe0fbW4LpDupWtcVmJTYS08U++lZ5wajV6HgVXwD2CtYTQCKeYczWl8nmvmHJU9
ii3B2rB4HKOF3xFW01YYXh6A4smDERv7ZhC0ksRyhzHDfq0ZWgWnUbwzwjFPOQy9R9bXR39ykavG
JSQbg9C+Xh/9u6udZiCuwDka9zMV3odWulbgkENJOxWXU1XO86XMxm065kzxkvhCrgrgiUhpjOip
cIXPztRN2IsUtCfQCu2NwAyIwD4q0MGjS6szlawLcvgKk7DUsNbb9zAmkRz1jlklJdBVH+XlSG7e
qDEfDH27WKsw/a2gt66jIc+CbMofZajIvumQ0BtVG0TEOTVdtBZ1QpS0k8X+Ps0XtRMV99nnOUB1
MP2V4NVbFdV3Ehbckz/52Fq8hMGhhgO4GQh2A5TsHMQ8X73a93kh+FwNxRezjNF6ST7C5uRBdO4G
hEpazL6VtZ8y1t3daDXGGdefAeEHMFeKylZvK7WpvUig85fDAgf9HplMQCZF+lRBJzrp8J4vqQrb
unXBPy5Ly62Ag+ROpHCBVMxy9wawgu1sSPi+Wv4F3Q4awNFkSBulAqpoqH+yhzC8s+Wt8z9LVy3l
D4Lcztg7aF2Zqjijv3s+WN2ukrZzMngXTmB8Efo/Xyw0GIfQinTiTqw5mHJxSch+OeVK9QE6nNtY
KaKU/R7ZneEHZMJrjORWvZ9Np4pUx1OzLD1uU/4psF4kqcKvimLQal6BV9G30ejo9ilv6nZbKtvr
uVWUCnORlJi9aeBvRtslvwkSV3ekv+GfiQhqd2nP5b9uehNvL/RR0fyyJHPgZJyYsUdlM/LgEcpd
oJ3eNthH11otIRfqqgq4fm4WHuFlbm0meowFNhxpWxTS4zlelgb4GzDXiqxy297lyQI8T4bvMRLh
S8XF4tLn/lcfRLuPmQyZYqA6UMRcvLgogMk006zajROf0VY37o2mQ+oHjn0pPfcF2MyM0QX1JeMb
G8UsYxu0SZVgCzen+OyNRbEDiJehqRraCXOC5QXPZYJ1JYQcbgVei36o00vCIKIaIvqE9qzq/SgY
i9GNNo8ZWPd43ab5gSztgidFtNQJHrHRgOLR5izLUPjezhb1XQMuOyhBTLSRE4lUl6gZsnHC4ajH
TcG+vsfq7fcbcsqQkPUGAfKE+3ax+2Wi73SIyNHVgZHCDTZyYrBQdfWkwLYzlgxfVtrGanxC5yfR
Xkz1Bftye6k4y6YWNSn22L3mIR60NB8dL3IcMLIoemHKwkmC/NS3MwdS6V40T/uoWllitbYtJHug
+ZDAt+RTpR00zWG8oHRtNwbxAZt/VeHhJPdFifAdt6E4oIXOXwtMnA2c5aTrimvpJu2hq1rzJUKJ
LWWdvOflcGuaFOpcM1Sb541jctgvU07quWc8UU8VQxxPHrz+Lz3N1VXuvTIW32r5LQuncGsOZHb1
oD7fxXRFZnx1K7d4DLKoL9ZCG9H0HQF0zqul/Py1m7aRwaRQyyHEzssdTKaKMmiafqTEpqy53eCI
mCSPbMpjYGJ6MGzvSyS7u/Am665jxKGUNUoa0WZRrmXcOCdRzeqs20uEO6UDIggjftAxIR13OJKh
jbN36ItX8KT1Qae/xkwz2ukRYmbX6trA8yz7YLvAoZoxu+hJll/0qftMq3rapyMoCweQBPa7Sg+s
prC3NUoXgKWOZqNmnXDEJDLe+Wbz4aVduHtucE1Vo8xm+/R1BylsCePWkRxW0Qj2hyoQuFjp4jVu
JTN6+gsN10IYLY26Zkmdr1XRZ1uR4NQfIXit1FhOfzbO5zcvC7SVRHRMq8qkEvQ62TLyokqPJ/RC
a8wSxnrWHeuK65EYteimmeJMa8gmJ4FqN41hNnd+Be3Nin9arcJDaHY9tWfnQSxmgx8jj/Z0/dk2
NXc9FcECpKLb/Pn2rUDeEecC2q4OQX7qrByrQWYdoIUDXtILDpQkL+dzqLttgMFqBU+vhxvJJ5cg
uktRu4jRk4NDwuvjudh4k53IIyi7JGpKEAW/o9KrAX2k3TmvBmfTFKLFNhC/9GLQAlQg7SYesXA9
tzQTbtW669JmG4JXWFtsAjuJmvjaqmiRoOj4fkZySadG7vPE+IGxq2VXdfDaLotG+DKdlXZHOBZX
jdCdgMSnyCA1hjIbRf9wQ6vze2ck855fJCKfDz6f0GAU/5vsj+DqZBuXrsa7G9q7TNEhwZUoL4VL
3Akod7hVnkhvGrz1o1cMknZPfLE8PqMggOMbcsx0JNWgKRNCr1OIBIWIb/pXZDOQDGedWPEeJ01v
voE0Me64UfQH9yZ9pXUTjrdYfExWKV9D/Oq3lAxl8h+8daUvxLV8ri5tA4vS8kviks3iBpWsuFGW
Bm2DdMu2mAMvXHqrh3PZSbFzJle/+15i7NspR0lZ9L9MbqiLIPovEsEPpodoV2vlW9GNxj1C96Ll
6Jc0k9zLOtT9i11RL3KDPWUF37wBNrdvMvM9j6i3ajgep6IezWPkfE49FjXs1ezfQJReSwDWNLl6
6yNLiRNwOJVWfTwuYjDKDQNs0mXWXMxEGaGNcmoQ2CQuzoW5efSNkd7zoT5V2Wg88KxguqLRt8m8
XLuN1kJG6S4MDOhwYX9ZZ/6g77xyEa3wo5hrPYX1LUD2roWqF0pnmsoAO36/inhNN0qBBl5VOqA8
a+7rnalP2Kzs/rc9WO7ZGjBB0b5j6jMp+2oui3AX2w4n0ypES4NWujxR8HAhM6spwASzGpNE0Npj
QWDVM+CVv+tSw65Y0y7KiTGfcBQtGb7DWU6tfX7WbnOmrnGeG4eZdGrtlKHbScM5DDLzQwHJPHVT
TINzKL9kYVUGz0VzfBe0GKRPjr49cgdGsssShundlU3DG6nQR1i6Oi+KnmM9lzbmd4TzfCYORJNc
taHDrWi0xUXO9tLCBLYxaO5MiVfW+8SI3FVdWsBdJJdIT++1aSPKEJhdiUxj46CRHePuKwRpTLY+
oLql4MdYoDMWDOPkXs56vkuZYqzcXoMLL9suXDH7rrdGMyQ3MBG/h9DQT6o1CXq35mmr3Ml7AZF4
bKq5IlMuGU/hbAaqcl+6cYoeNM16Oj9MjrVSxt8868fybqdp7n3xdfUd9TJMmChsNl6b9sYqJ+2j
qHA7wZZGEeD8Mnthvk9FY5Gkd/fqdnRIJIpBE3J7FzoD+wynI2kjNZC6sjHws7WUoAl5Q0D/+v3z
nZLC/LoUfwfDG0vIGMx8zAoNd9gvohWf1kWYOePa0WaT0JHpbSIFnLs2Xlynsc5uF85HpOhXG3vO
UuUBrc6nb+6o0u+qO0VODBAlU/aeGxCRftVHmC18BPtCYrJ2sUff30s1flSmYZ2KZUkUrgPEpm/Q
DcOA+CNvWyRdv1yRQSsZ2oXxfH/V6SBfDOtlbLghcZmqzzFCGswgBHvqKYlSiM2DOcU26Vp9vwWr
6RDZ8me6frEqO0beeU1JI0BWACg+10TOwIA/dm3nXmP/g8tYfw6jcjgTW2uvC7quq74s9lWn0vc4
k9Fj3DlzcpFdM/wkg2Op68Zur1HRrkpy096Y9w8vZkNWPduXm6EDjZcA+CRUdG0lRhTQqOIaL4tG
IYA0TZ6Mpt5NqM2Pz9vS2Pv8MiO0xxIS0o6GrtyaZdKfyat6EKkzBMMcDYGH9RvpiLyZiY/2Sfan
YhRwVpaFuJD8XI8IzlA+lLvnLzUM5LeEtfqV+v4PIyV61DTkRBRIlfMrVPWuUaX1MO2hWc84VrQs
x/nty+bu5Tip2AXndwSDNzfKXjsavHfLTNtdiDwJ3FziY/es/7K7KCFppHRhoujvQx5Fd7QzmFxE
B95egwQbW2xLtF0UMg7eScBu6jIb5zpEM7kITtq6aW+pJAwgbnA8cv8wIazzLPUkRXzR1LBqHZSn
BL38tLL4R4pX8mWqjK2MbAjGQlhfrI5wTFM/UrOML6Qq0uQzeJY5sW56XCcvLqU/WJbYZ8pAfZcY
RYLK1vox5575rvdou4zU5tGeTKD/XNHcOK8vLRh3jOkEZWgW4nt9atP1WN08o/X33pT5G9Oxf7n1
WJx1X+6cgmuuW0XyK7PL1xQ6QyqA/yGVTrdJ3aAtLK32mDgdmSd9GMxlPG9rjwetdRIDVjELGUqn
LFcfZefGJKQ75SsRRuGWTzDi/iKBPerU95rLZvBciKegfRCbYiPtGbJnZVvc+MZ8W/uiXpFlinoy
sRD5+QxW/izDvgei/eewex57BTjuU6+fuoIYiCfocCx6ZoBKPwyh9glrydoNeR+tzXwkWmHpcYx2
OrC9j+6qFCK/QfIsbkOdRGfbH6HHFu8c5u6Po2CUdvZotuwjBNV2qbSvqC2o+S0fKJLgfl2Vzhcj
Ha/M9dLHJJow8P3sd687/dlWhyprs43FI772pZ8FdHUxs3r4DvZl476WnqfOg1UpTF3Yo2GJ00AZ
tPYaE7eO2IO3UaXqwJbbUYGH0dc8GuQJ96h8scOO6cosmp0DjOcGD73dOGambXq6KWsvx5g6aaAc
7dqHvsGCMXAXx64MEH/iNAyj7sXWJxSGPlSKpmKf0CJnuOaKV0jmKcVZlbpBrfk8E573SEKPsXhH
ctA8eA8f6QgYcYUxG2oRzlTKNzfMfuOnNYktJhPu+YJKtMs3mp0qYGBzqhOKTXwbVPduZiDKYpi/
bukXbUxpA2TweHxWbavPWzJLqsDg6hu07JGBW1jbbHnu8qrvmlUcsTOZCXI94VQ20sgOTR6efz9i
a3GXJSy7CFMTgceKMxPft3R1tsZlf3x+5S+bZBqrcTNURCzoS/MFuZ9/8nC0L4q3YYtnuDlPAjBA
Bodw/fyjKZofkQeo6Hnr1cHAq5UDBxsOFtPFpkv8c2RwLUEA+fdXMhb1sRYp+KvNxHBmqdPBB0YX
XrrvneWEQdHAfldaRmadXWFnq7UD892moP1LGzWhjXQ2k2JYe3HrX0hV/qW3tELp//ivmlHeInhX
360SwBNqnNU4Cp3U7yY7dKGKT1XhZ5dC60CKWi9Sc89Sa6CP0AOmEOPa0Ez0puJUr9eGU70aTZgd
s8J/g2QjuFFReXCA439CI/wimAwCmabFR5BwmnWvDUYj2o5KkO/ktK866G60x5tsLp3PAYFSO9Hn
t/HememI/oGP1vY50gUYQVR1hhDOjJDZaaXvHjM5rLJlNjUXPjQ45IlImFGjOtjXJ6WTp5LpwfMr
KSy+MsrfrWnBL15MR/OyxMvIqemTmyHLHH8fbPtxsRWBu55O40vpdRqeRgFJc47o9Zgkh7k43Ujn
sEdX5zLT2HdY1htnBnPBs1kSvmFQWozS1Q7KpiZEm7joN2P/QY08HWoftChdABeOgfMrk52zf/7J
pefaysRd+TgBjnGWFgffnOa7KGZg5eANIPXkDOJYfGLQDyR7f+W0bi/FsnRtvRJ+RS8Ti9dWdyaH
JBNl7hK7LaGXeQmAGEc/0+5+daTDrkEeiTV26TdzPoiUywy2W2Y0efYlckR6zYjfsaROOWrzp+d/
oiB/Q0fhEAlkhiGRRHp4zt1COy+cSFe0zUnGYXi27So56JH9YtG6YniNBS94Lo6CeZqoxfqkuFLt
iyS+C8RgB2BAyVidCUerz8+vOtncSBSKD8z/5NnLXIT4y1fZLBckoPk5amIJqTPemEWP1+fmQx+6
RXQ6ApZZ3GdgUXyOY6i0y58MehFrt3PiTbZs950OmQXpIadHGdnFpmE2jRLctMHnLV/aKbDXetnv
p6V9lj0r+WURlR8GuaEuth1+GSYLMIuh9XI7NAMnt/FutnMEKALSsjn2zR4IAAGB7mJljfty5SqQ
QFntQzwLnVwczYnJhei8oFgWZyZ3PI2TzyTXluFVbAcW0VbBgLGNPpuF6LPlB3SbTq6zTuFi7yI6
l0vhrmW+Qxweg43nmPS5hNOMLnv6nLAEBc9947lU/qCOKX5L6StqvWJ6jGObfTHopUw90uyka3a+
m4phUTldecrR6Kfl/vkS+J4AbMJ0ez0LEBYAkw21nWSj0bknxF0XwiXXfWhvTlW5Z9JdRmMX65FO
MHfk/+kePluI7JiYJMyAA76itzDCvI09ioRwTDYuyaTBc6HaYw+voHzKPv1dthGwg/+1tD050aHo
X2qdKRhp78PLc7E87U15Fv5odzAehLT0k90/snbAp8wYee0PfvVJlOIhrhHwtxlpcw6fSTI5MTPR
B3yBNrX2tHxlSwFoTrkJrBCta1ei6NyT1aTuyfU1C/Ne9VXnX7x69pj8WZoR17Ghfdcb+d3WwuYH
4tINA1ASxpxs2ILnZvZvZvZ6xNSFfmLut1012Y/a5cIjZK89eo6zSCDmmJWjf3Mwz6CShh6ZacCG
EzHBGylifjSrdk5cTbOC7KR8i9rZwf6JJuG5oAwrz+R7r1pMKeyQOlNrRBNd1iwFDdwSfl1ATzpy
kRah7hsxUy15TvYj7twdQ2/jlM0V7OTlq+cyAKSyNS4noQ/Fip0mMtrk2pjMBv1+6natxsx7huUs
5TC86B6u4sRjilu5nbkvB6Ydfu3Gjwzu834sG1TN3fR38xfrpLGWuZejd9CL41RlsBL/5+FSo7A7
ZMMcxO/PQinKCgGWsbw7UVMFSjlQhJYRkZ3/Krxa7DUDbnE0gUsXRgfcMPGawJbqSC8kvPYu9p2e
JNbBa3R4KHC30kZLjmECj6uoInPn5qLYPwdMpVPmBzdhlKv3tXYzqCzi5f6XxzbjUNTA+6poQvw9
xKrOCUFw09T8jNVn52Thyc8Y+Bf04xC+91ZglXyCSU/6iGsUY1M/xffnaLiqwmNU4PwPyWoUM/11
59X1Mh037NLdNcn+cOrZu6Z5rqBMQYPH1wCgR/cfJKLMwFWiRVVG1TRal15AGmrGiPqjmQp9nVCW
b/5M+UTyigC4PdEz5iIQNibNwFlup1hB3Gms5ISvq/VgaK28cLlB8EFduS4923jRkDxVTmmKHd3r
qmqhlNIqXBYLSA+BAGCy+SE3niQMgk00pFs7ha8xoSQxFFdym0gg07flFLnH3uw+odznd3uBfua+
Fp80Jp6OVs9LQ7A+5m2bPZo8/BRtR4sDShMaGZ/Tn/tkVS9NJybZP5K+pssF/1/BtFhMR8ktVZG4
eMbHv54cXvjppJdo61ZYBvKvdB2oSMdA6lg3njHMKvdp0MM9uWbM86AFtS8ujTQsYmHOQSjMbfHz
OTm0wzjEH0YWhohakiRzh9GGLNvjODJJ78ypP0LiNtd217YXt6ZrnLl4vWK6PFtu2sObjo2vnoXN
Z52XYjRG57WdiKDRY9JNGbntZapBGF6qAZPguIPB0GWT6+W3Zhj7raNVjJal256tLCdfNyrH2yjh
ISqVPgxb/TXGqTrRW0ofvqppTxWGAbKnWvPtvZfR6op3v0KsZCLsSfG8ocAfoptvghzIcRoEI3q2
toPyQ0FKiuC44OJz/bdhdKDu6iKCTmuT8lz4/a9BmR9W7EWBWhr5TlYjTRJMwGlInXQ68KfnV0h3
srUfaT5+mGO4iJieS0QdFCTA8YzIzx6Y37yVzbzrg1YHMaCQyHHBZ5tG85J15MAPLwlAC3qX+5vd
JwNEA7O6zF5UX4xlcVUBrKsojrDrx8AITQCJc/jF7wch1j17PW4MTtrnIpqmgMFGVbZFARzuS69p
7nqvd9vYrvDemfZLZ2Muy2WhDn80ezXy31NIs/GcpMOu72ZxFZaSr61a/Bl2WgN20KtHpaGvNLKy
PdSYwZew1UWcFOMLGQQ3iNBJuc6kmr6uaTq/N5nsA5A602oeaK0gYjg+S+jnU1sR0+P5k5i3oPVh
yCrEvOuIFLGSFsMpAr/jEK5wzMjODbp6WP9Rg1LHtxuwHRA5aCKyl8+BWG4PTWj6Z7/mM0IHZj91
ucUEOHNQoiJUXEQawtCZTpRNDVR8Kt09FzX2Fw3pFxCcrNbiQ9RZ7ZfiS8/uUMTG9GiNkakWCXh/
5GHQj1M4uBXdWwys67jrvG0G9fKO5MnYRZAJ+GiWB6uaFNWkpC/mWuO2IZx6LV3DW0c5s3C9ISqB
UEq0dxCoB1xUunXuzB4if4hvwEuB+5kVF6WtF5bzCXe9/edBS7A2bNsQZxxYUAupMVtsPcS4+2v5
olxHQQ911StayOpFzXetnMRpWoQ8SUTjto08j/0rS28Woqgs11aTP1bfktLTzrUxY15pqtfCzGfC
VcJ8nRWqe4FscPRNTBVdY0sA2ba+b6aK+hKpynXiKcQq/ZevbP9u26bY95QIR32m+MZvtHhv0bF0
KiHdSnkKD3Ns8Y3EQdcwXqku7nCp5iskNtkBkapN5mLRvVY9bLPMAjHZzo2BtIl2rwmaqSidZIfO
SC2qSvJCn8PznKywmxNqAHIdD4wgwYYGmMXDcwTpdgBoOJusP7pAX72Rqml8DW3aFya7o9dZ/TrU
/A9mdd09T7QUbp5Rvg7ggVYEyWd9E/0MORNBiun6fc5hD1aofEypm++45w42OKvHUPfqhXnk3omb
ter04U3O4MBNWDCkF2Ds1kNxb1Seb5yROqwq7Hk7L5eUlLGBzWX4z2/CFbwGt8qnDVXkw5F9d/E1
11pbdVJsVWfWPMKq+OWY3U/aI6vneKSFNnRvEV8oJz1X0YA2Zcr//gpkF2FCzHb2Q2b9tFRZcBKF
xu25pILvnBOBS46K/DlPpfEWV+A1KqNb3mk4QnPrvArThok9Vt57LKjU9MY4NV0Npzt32v/B13ks
yY1kUfZfZg8zaLGYTWgtUrHIDYyiCC0cGvj6Oe7ZXbTuMeuNW0SSVczMABz+3rv3XKwysN1Rob53
FZuQtzg3zSKAXVQtMrfee8k7OtNimjaZwN5MQWW+J+hL113ffptdvTgwHCKwwgheCLpafoyB9qh0
/9dUEL2hvsfG6vmfGBUoURNh9MI1G/HBvNAYPVgBfUeUoOaWEoOo5jEtwfI2d1tKOHsdTaiIzHWt
MZNZitHcKKEa0iVCdJMZcuZovg+lCblJt/ub53SHaUYNmEopb2j0r8hE7Y01oWiv6DFQwZY55+kD
AR5kw+fD/I3Ipr0XY6OiuddtarK2n7mGdj1AUgU8euvORffFqp3yaAR4G4WVurTUK2CRLifzejID
gtMz0Ku5A1RwHL2nqZMNMJBer/uo9YQPK3M0x5eOGdrJ1/BGgrtfuG0epfzHqmFLgeXt2C46gjBT
tKlRHKNTmcSzNutfA83pxnbjV8sDSD6GEAQN0yrOxC5waEGSdhR0Yok+Kr4aKHvXTgHvBomU/0RA
XpzzTvteJ7Z7CgvKh2AsyzeCbX+brTWyT9kx3GYyVlwNt0QyuPbJHdvggx7BR25n4T1t0Ns7GUva
Dl+8kLnxbJTVa0gJsk49pLuJ7mL/mOP4bTJEAuA63Mw91JwyMA5Tzi+eRB3S3+vRT1eZp0dbzyTT
I0gSpt+Vb8pgL1kTcFUiaO9zuhKxMf4V41U8IrjuH45omQmJpT7MffeqW522V3ul46LN8LX4aJMI
dtUNkxNK7OTfrDARqyRLwY9F4OUgqiQvM/BuWiX1a6v1uz+j54BT9KrMU0z1CA8/b8PKdNy9PiOx
Q0Q3rgvf+TIjXRsgYsZwq+aMLqGZ/CqTuSAHzUWylOXpjjv1mPQjzk856QRQeU8nBximFLrFcf9F
3jwHZw4TDvvz77LTw7sgZv3OWCpfD31u7dTXiHpdI9wwr2btu/fa1glCGErGCXnw5jF74lBbFe8M
gCQ2N/e+puLDByLVP3goLd9jqy83elLXl3rKXoxZ+xb0AXCnsTA/0CJvkm7JQfPoGamgGhC3MjuY
6ThfSFabL0PcFoc5sV75x/AvzhmxRllB7RelS7GntcaOLjc0N/O8fc+zdz1NnvNwgmo1SguNWhzp
oxHODH2yaS6ElWsctFmYdGrXPM4+Ah7zFUnz+1T+ZqaCvDekR9HKy9GIB3LRg+kUoHs6WfTZd5FJ
1gVdIv1GXlH2VkRVsbMYCWw5BdYH+OYgc3TDeQx6/pXBkX7CA+Q81JLONjBovT+4zcUAddqtfFoQ
QZcnX3qriPgJ++Ts9jVESoLRzoE3A/pdYrBzbAMcj6W5h5jkfZslDWBQmjppCZF2FffeISffB8PU
JI6x311sqSTtGMELOKFHTx4lhRqKZaI8AB/e53kgDbIs6pU24iRsc7ppKbHIjd70zM71+aIWnpoR
3j/kMqpsZWDyryrWmuiPQ1WlEm99GroDhxYiCcrlSjtPXyJ0VKH9tGix7FWfahmYBNMGfp2DzgQC
TWpmPyfHzjPde2xAqRIcuzhRX6UUfDX61s88ABumliwFaKteFfJVKTz6oqS8eRoKvzVqX7tHMZVn
5q6vi+DRcaM9OsNCwrYAhM64WTqmRwNKjqc3EBffyBhfxCNgCCLnwh+m8KJZaHbZnK/0r7Y7M8ip
tNPgTsslkxoPtai3evWzBYF4rrEdYUKvmuFC0txTnyjPaZv/cpt5PA+TN56NPp4OHsF5Io8WrgUK
qLk1WyhI8n1twIsiUafGS82APJKoC0wPcVW2ZOF2VnJxp7KQAw8eId6CzXgC1VhGBB11eUdCgVxQ
OXnn1KIELZax2dWW0E6WudyDNDPvIYrPe0TzeOO6CBKXSOLSAkF1IidjupVZN8s9dJY/M2ZvTQQa
d7eeZ5LsVpMo7Y8l7QKGymZ3cJzhA6Ohc3BNz3lqNl0eyf6Q3Mm6y/4qPNjMRVt9zxsjXdteVH8p
Aya/Xe3bl9LGo5KMEdJmZ672dstwWM0h1JyntZsn9ae1d3vByCEm6zJmEnRq0dx0yA/CnsklKI9E
MNaUk3xdLqr7nxAotp+nBHNemaIY+ffSDCEiupkoE3siwlANGEYHdS1xHOqN+YomRDvPShjnltVf
WUkGWalUCB3AMPhwUb7uIf0I7Dl7HCv6SS0VosBTb5Z7lNJMFTtwb9HIEMbWL2qZ7F6/dFIKak40
c6zmKjq/vNkGcV+mm/pIM3mb17a96kaEoYHV2ebKjhw8X1yuwSD8o5/SJ/6nLapeYRlBHtHZpLT8
563bo9pcM6NFRS1nGEp1pJZ0zn5HNUQtb8mzF+lHPpgEibbLGFCr+/33MUcpQFP5Ff3VR6TRKAYy
Sxp3Q+Rgqw2HGqop6TIdJIVYp0oyibJRB8A/58E4XQ5U7UTfyEdRbmF3DJMaDnhj/whjJ7kpYYGp
uT9AQl0HuHmnvsQY3QSluRmlRcLvmWqpc+lAFbaymrgGIttA6TSKYtsVTryf9DQ+RaNM/QLYizwK
2p7ldvYuwlN91f2QQmly9I3dmMuRlsiTnlJ303o33SFCII22n72b63gEvfk48fYou/pfOb3jGlPF
i2Rl4P0EE1DwC3y0Ux9c5vA3ED1kiJoXv5uRM3GP0OHnCaweOLBIUkCLc7SJPet90Xvzh3qRJfom
L8OSQ5bETzBrHTfTENlrUyNryqijcDONpKMBtyDS0HYnZnSgLtSp0mYkST4yAa+ZG20FueJ4d7zm
MLnziWlxBrvOwbvqs0/n/px9KkL8qIk3cxvmMKIK/6UrvC1t2Oowe3OycbM62n+W7pahdyvV6C9D
QqwqVF8ojPrxkkrZgFrwQtLNlsQYpilGSQxJEY58SB3HW3yrUpcTUPzCnzprNfcQIaFnbFTUlPKf
ySehMy1KtatRauObFTc7mZouXV/KWmV3GCVrWsEdvuO172gMI9vC8s5PUjayo7px1D1TNsyu3SZp
iemro7MjF/VqJL39HOUiJ3AWDXwwNtFahwt5WESg499K66uRerjxwD2fquqnEjBObM4pYEE6g/O3
jEYBiH+OLIFNBG8SA9BTyxQBFLDrLCBWmYTIyh8ARBWzfxuN0H/zp+z9ehSkib2opUkitMYeaQVh
M2zMipkzPe1FnKzFPjRSxK2WqMLCkXnBrQ6pNNZZa5fnUdeH2/zPAv3/PBKoqHXxT/QVBWUj3889
bFvIsP6ksQU1zt2uCg3GON2LjE4qebqFfsScc4g7sj1TlBhojehSqcWMiXroDdTJxJ3SUiHlY9XH
OvgwYQRXUWW/6F+7h9YR4RMfnvbEW314ClGjzsQPcx17x7pmkV0cCzRoR9WPTi6hEYRXUwRcln6G
6B0TzWpKSOB1l9anUSswvoW2ubfGaZIyevrfqnkhBxaZ8OdDpIsSOGCH4CCMy+DUWqucIxNaAJrf
icH214uW374eGFsPA/Bn+wGjAVUMP7ctBetq0elRTr84qOmvzSLqLTJI+zaDVT0QLLnyR98jE1To
16ajP6aV74Jr/Bj24sIwIb6kctKlFqigMUIfPCzYEAYkxI4OpEAbD2O55FvOdXIbcH5akfOobdJ3
gzYXb7VW3YQ11i+el0JkQb6AfNfyGea5xrahK6e5s0fyWwiJSnX9NDvmsRxbh1q3vo9Cc54+wvNr
FqQX9S7jOzvrRvS7NIg76/PBwn3YWe8iK3hLcNjes7DLMH8oZGtYiSu7bFk1xHbNyDL5Jc7Tj6m+
zfwTdSNrQeLHyW08ej17RVSB150rOtDJyONMh5jOcOit1MNTmdreXb0TopVemQbznOtt1WfZoUx7
dMtAt9uY91aJS2FKKtK4mzRKTviJkVDJs+u4tFAX/egQIx/fh031Y8namUht/K47v0Y1bI3xbKxm
N2drRj8Uyq/NswlcU54w1JmjShpGhejNo9SZzj7PmUPukUnrzmzDS6N5O80eQOlNPghuL6CtPjqC
Eijxtvh6mJ/QyVj1uR0+qQIwts4kPBjEVRuV5WPvGpJffoSBU94HxZAcnNyFdG3X5FlH+E+oGYhW
5tXcx+jxjch51ZwKDiU8awv1Bb/qDgxMNDzUQls2wIoUvfd+cmhUc18LXoTmQ8mq7eaWyqaH+K1V
WnFQ6rJO+1aYnfaCoiRetU1YvFqB+VfpIaGaBowBdoPlGo/8uF38hclgrVnpqhomMql8EZ1on8XX
BXHTNq7+XtLePVcdcRpjBWvIzobme1t5zyHPPpw4tw/ZvEwvJeUsRZJ8TEopkGmZJHXXnHJzrlmH
uv9JLe0cDC25d05ZHuI0DDZObc1/6URqVNZv/BPu1wHvI0yzwTikVnGyW2N5Ymv+aUddeaSSkfGp
evbQpQuvKEAOVYiXH+prnk+eCIeOQ1UGjD1ix4JN3qL91yJ902dztSHqJ3zNq7C5VIn3t750zENp
E/YMvZkqwXvqHCpysxHu1WTecu0myL1+Z047T4AIovYmKoc4PWgKw7SzYqYFFVHOVPhNey3810zg
veilWjix6GXVs8XpmtgfJ0z09R/znDBJvyHGoc6I1ZvFEUgPGQvZDJQGoJg1cFkiec1OwjNJ1poX
7WBmBrO/f4bufuzbm46Ea4BELb73ZL6ordZww+yCPe+C6LzfJG3XbNXXs56QR1AVfWZJI2qhESLK
+YDjcbguklnDv5GHZ2TZObZ2k5gB+fkZBf5Dx2GaJoeSJYDntd/Pf6PnvX4KInL4s+S6AC+g+9pt
NJdGRlbR8q8YKmQucm68UMa2pbm9UgOm7FOizX6i2wAJwIihZZOloSoSC318YYZt7LQxeDB+rPbu
QILfyoBNtv5EGPhzU+/UaCCRA4W4lRQKrZDWeoJZYq5gPGJEZky0Fw/AO1C6UgjtlqTMD4XLg1dI
+71u6SS4zM20UW/7oRH7sW/IR067GW9dAjLNzBnhwsgoIcQhH3CHGIkd34cpmCzFIi/2Rdxg6/MH
/0L54176temZ9L/lorwOVceUZzHTZ1TwF+kD02yzEqQvOaZzzL3dm6GJ4TonxMx4XZpuoIEIb51o
Wb4va0ICejovsOpgEC04DIZRdziwsj2VI/EL/EKqeANIyT7irDkWFT2yVRu8R21S0Lq3QBh6bv5O
+Cfn+6JCtUqXa4vQId0MfjbDtOvnsxcT+GdZ8EpmqY2JpUomJxPo1LQwmbJQ36kaj0gtRFaVvVAW
70d0DtNklK/JUJevaMa1tVnknNU603ydM2uABq4nW2BIf8N8tF8GPdUPU0J3dMbw8jIDkHua1jf4
ockxHsJTBdBuHwX9L8xRbrI3eLSIGteT0DtaDHPwt2FwSTiy4aCWwn3m8FROvm6iXsYWZGxGDzJZ
J89oed9rJ7Mo747qoJd9Ee1T4oInGFQfTRo8ULbkxFbNzdOzg78bdMw7XRJafG6yYwkWLYs0pk0F
z8TPNrtBTY9OTpuT9maqRwpCAQRZI4+oOse1sOAFX2vapRkMc2NhLtgJLc8/ijZEqNLNz4I97xFN
w3HK24/eZ2prjT6CU7nYOVlUAtdcbXKqDg0ygCYUtY8koBnqmuI7GxeQKADumo2LeJaSRCpXFs88
dkM+n8dwfkezPOyDtEbfGGr9meN2uS5TXB3KqzNIMWERpj/duH+tqD7OQ+kBXSvNtWnVt1qeLRE2
sXHXmk2OTvyzmBOGZJ1ozgauadxu9l8MvNE1DtPGKvGbja0RnkmV8xAygKw2FuSPVewiPMfydDTh
aVwbPDqA+Vxv42MBNc0h2ILUQM5P9AWXpg3ttR8razt18++wmskrtZMiJI+TUxwSoRQwhG3sXdsz
T4nUgeVZiibNbotN4SL1aXRcDbVcSlFTQdGEhvDRWujjpOkBG3HOYIqCposd++SIilGvoQ8IjmVm
tGASSKvbOVFnWduizuKVoYomL3WQ/fl/I+c1TzDPTNCbvDIokI+zot5M7svQWs2OYae+6Zps2DDz
1em2oLhfAveJafxvo8HCKkhvOlZuuKzjDg5OjSrAaa2HCSJkFcKk2SmJj1qYjQri6fV4S6ttnebz
cmmTGg7YaGv+2oPlscEGaF67XbF43cVyfigbNSfWDAgbI39Tsx9UOuhYUfpxPbcRebLkniCzzA9U
eofU7rxnOM7OkS5ywyljN9TC2rW1+x70OMQskYAMjhu9OAvUlY2zblvnh2lE9X6MCjGsdG9+14ue
ubbUYWIoq8+fr8JdZwnrossB7iyXIIAXST4o48x+qt2tReJKHRl8H3ynHJNR8KwCBjO7BH0GqpGK
7UQb/A/6BAejY+QEFsV40tzLtq7r/GbKCpdRDu8CW0bW+c7Rr6OH0Mb+VsiHuR7jwLMbnTuUeEKm
cGx/vU8mRUPn/LOVbtXNdKRBSh4szUcvr+z3AO5ttSpqJ71offWX53njSyCXNnVOyQLXJXLPwvSS
+zCCjY9n5pAF5dXlzxK7PW7YZkCi5RU2LNl/LzmKKWJDkONowVJc1TJg2r/EiZjucLHeohGWf1en
1tP2uSQ0fHjthCytkb3IgWY4yNnhMcUIxANT115QDtIFCZnV4UK5dqrbI3s8QPwNavn8l4ao/Yj+
qHxp3IE5tOdO2wgX1tniaM7E3Z6PPRpx9c3XYdYzTGZJl3nZ6YXxd0woy7llUHuupthZhdISZ2Df
uAjEDDQtcOS/dEOGML8tSq56rGoBpqrtKNqGUbXXPvvOumQd+fYTjGVyLeXRW584i3RCX/PMWs6K
ChLHjKPmPD4x9uLpLR/hTonzpzJdbpak00ixtdxNxayUcpS3OI6JzTJ6j42jdQ6VmSx3RQUw7OEF
A442pu01tewPd16M05+la0n9KlI5SvTKq4b8H82DMb6DK4u26TB84K6fUfDofyHFHRG8+/klAQtw
a4x2YDZa/80oyD+jomqY5RFrNzD8+zpTLOpB7xGwJwCg1g392QwlSYam9934FkoLs1rcfibyJ6zW
U5ws0BPBhO2R5a/03Kb7NgziQ4jyEqO82+VJxZTd7pMtfFXrdaRG5ZCSzn/Rg1yRel1s8g4lvNMG
mb/SiHu6jTUBiYZDLJXnnjNoOzRScwQz8hWzwxXjzJDokMQAJivNtDl8vJNRTIDuSVot1kbKXEap
Bo0qYJaWzWV8td1NkfgtSkHOAX0cv1goDHd1hGFJN/yHY8GU3XQVBkQu75bD0zJvAqa/mHGc+ObL
Rb0yqre2jTATBMGV/ZOiYXa6R8X3ceCwCFunhFfRmwOiNXqs6l2ZmeaVGRKuplg7ucqnLBfc+KiY
ONjDlgx/jTjC3qQt7A3ikRuhHNLi2DpZWle+Dd28nv3e+ciT5iHqnju7rG6zm0RYv5xlk+hGfTf3
qukcJX1zq8qHkCdcOlFHJiDZwbUEXa1yxPpYMdNUUktPwXoy2hM2Y5mGWdAqYar8xAmZbGj5BJ8q
z2xI6wN10M2X7mO1TJl4zQaoNmalj1tP2D3ayhGNHB8CMVz5YgEeCKwvQYuS1k8W7fqvQZkbNzE7
FZROut/Ns41HEDlWMWH9DN4rza5edLuobyLxsJdh9wx0nV5WROrf0HIdNhEaf6ctxamTEJnQtGmJ
lM58KNLyu5uGxXe7Oc5jne1HM3VWFHwJDyQvODSujZeZlj3iKz7pQ2PPt3zWnEPfW7cqa71VTzNj
h8eCLZugqBz0ZlVQ4np+sGJS+WOYcUtzdkBSJjs7aW+Ci2JOxg2P4itCDIbcAAn7rHlkRUM9Vk1X
YYDnm93u4Yv652dJyySGDGLDfChB9GAnJXiivrh2zWSuZhpVxPA4C67RqLz7cql03bq2xa+lQ39a
VgVavRrrO8il4tl4RnUGRSAL/iJ2IBWU+HeoQ+cbk8DpNjVtxLEEXzHiBZ5DcLhI//BwsvskQuyt
OftSThHRPBkZD0SlNPamLhZiLOlDLrLiS9lltMyfjmMG1lo1vh2w1ec5+GXIOsCSiy+Nz1MgJAOE
5OBOG2twY+wEl3+rG8avtYYM+Y/IQekbPhulrYvumlDiFjinGYqrBvUFF+ryBvWLe6Bz7LMmHz1q
YUTV0fKgvt36SUebmNb8BRhgcUm05b3oh35v1XAsKoeBzd2E1S0FSu1rv5jJmW265HljaGdnqt/K
f7z8ytqwDBgQAQsi5bKNKHlbErqT6fAdSsG0qko+4ByMwq2Qqsxu4TBLBBpyXXDjNGxi40ffld9+
L4R5FhKopJa0wEnmBWfyAorrn6VpTeK3qY1gXQ9KGhKPFFJ+jDejQEZ7aWwwwgwvjVcaA6huuKIL
F6LR5KKRwS5iTM0pGcqXXk7h1MJ1ml/aJr1xTHEfjhyQarGbPSZ7Z+XxxI5pB7scVuStBDQMc7f1
eMrl4qiGw5OtfVicE2GKGfee0/ptQMjuK5Wzl5JFbkXVr0//AAZzg0Q4puwSCdZodnZ2NUKwYBXk
H27E6SOWplSywGzCnl3krJ5LqiVIKIG2eqMzfsbwXY1fxjLVP+tcPp9+z0X3SMzeXgUwgDG6T+8C
BMvOHof8nEomCTqVBO9S2TA5DZNqNeT+Nppc/wAo7l++mZGOwhEQFeRHTOm2BPFETTJiQOXYj0mM
NnHeRK9U08fZt9HVkXV54Fk1Xwuh/YoywpAMF6pFzcnLjUo0CLFVnwADDvaA1xiUVBAXwGMh1s6o
0TkbGWP0yPadZ0CDy+k9I0FDODlhVx2CFlYj9LeeCeqr40wdtMPoaidii1EuvWZaMd75Bsb7gkF7
12n4P9TXJnQwn3I+GkFo/f/hVygtOgoaMsOkz5Krv1mpmi2jo32jNGhvzXLN6e+eNCvnIJpVw1ej
dXpYPExLBd7384gKYBqMe2bAHoqxR95Iqan3epEIIhlBottB9sZTn56mTIjNUo75S1AXt94iOJaT
SLTTUqgNq6QHLcsZoFs3whSvQ7H8svWe+K2J6tCSw0l/Sm44F/VnT3W2LQsj3y4erneTJK5VFkza
xagxiCpZo1WnHGz9cevXZO1GyZCdjSjfmQmaTIdM4xzLNqetoID8MwZfRpM01V6GbP0p/8AWYd1J
MagNAca5mgf8OkdLRtUBdCiQZjAIKTtRCXez6N1ww7Fubdij/PWSTBAXVS0kBkxrhZ9G20wCDoEo
75oYd5tFX3Ddm4XYRtKvp5a8DpqLq4c/YU9Ze9El6c3JpWFVJEhDI8CWDpCiAOP/Uy156hzToZ/O
myIDJsZWNVw9QhxQOCOCZup4ppb0z6Qo1tvUxHuZTkj/xNii/5Ov1OJLCtVijcvGkGJ6Sy4B18kh
yzIPYRpZ2NjLeeY6iNCPn18crOnzMKSOQbCop/Mg21Vyqj4bMR4xSEyfrxj4xFuNj9/1sPqkcuD5
x4GxBK298lMvXz78klG2+jH0tl/PgxNeFCIOB1a08lEeHNSTKyeTYWWOIcbQbCJRqLfOXRmON7XY
9aAfURC8JEHZrGcjshm/jdFFLfpE83vIuHDkpA69SHQm+yM623Jp/KY/ZeYhkkPjICKC2vdAFq08
pCMb+kf434aIeMTO8ZhpN+TOMWXlGxlmVBNoNd3ah87tNmxs7Hy4jwAzYaChEXdMBZm58xSfPbmA
JsO532qtB3cxebM66JVm3yLGduRLlDyGHCibaxd9GxGW1OVIsE2IZQyeq8Z/TVzd3IDMQsPwzx+q
V17nFrvPY2w8mQf+qw6JDkZO0mO6c9Bm96xruj0dD9pc42TnZzqa3som32ljSaeBI5exymBzCVrS
do1aoqunKxfkchzgltwyC6dL0cTgcCIB5tUikFsjSBTUaFK8M3YgLQFJ0avWRAS9Nsz+Fy/ot59j
/yLUzgbVpRQCxJb9HTlSszOxNvPzsxh9gr1viLKdW8Y/09GYQkzIyKFTMHcYCETF5I6JtQsl+dLF
BWKqZcq+jAM5AKSn9ARtmVcnBQ7QKW9xGsXnz4f6lMSPWZrF1ZJjqLmQDCEuAt7ZvpqTJ9nO+YBl
TKv75Vyl+QKtKnp6Wp3slZvRk2Qp9Uo5HLXRzQ6Ylg4MityTD8L4c7GxLGOZCtEC8KNalv6vBW0C
MN3FeJMmw8/nm3rIqcedtjRrrPXuyfASaCpp056IRt+qd4lEKiyRCa+VA2AmOytKyVMumFJclEVO
LcaDUmfrjivvLs39PQHcOAwybcQw6UmTEDQ+QAEMdMm7+R4Fd4RiYm1Cr9naRhpfBqenR+PAyzpB
9Fj9lyCCZGQuEQZbmz9zUlEBDQ1i99sA9PAYOPOXWHUlGvqO5Ky49t6Eh7wlgM2myUjypJWk9gMS
cMwIpaKj6UGPZgJ47JAm0HM3ll3NR25Lt1M1WdXnMkjLE1qA+swFyw7KWXYD33i+qKVpluUwdc2N
fSulp9XxCKy8c1ElzEzozmzU21H0GmmdAquwjQ/SOmYGD4mqL0gW4jwu80jhogL+JPo6rbsz6lDu
FEBLJzMFqRUBXEJezgrX9gfnec1yUMKMY0ZTk8WQpqfKiGW3so1e2oS0eIkJi/xkgoM1kx0+I3AU
gch2KaPgt8FuXM5JcXEaHBr+iOit1SzvzpwypaaRzt3KXt1v/IVjy58ev3qlNwjKlhlP0dcidxmF
Wdl05uE2nUepWnKd0jhijsZ+Ads/09p7CuwAmUWBzR8z4rPFILJHWDgxSROSHQVeqIEjiFsG+xm/
r4N6F3nWc4pqi7Ftal97OWOOa6s9QygkLoePo7Lnf7nS0rK8s9t2aKStb1H0EiU1YOaAfuAhEzHK
Pbhlmybzzf1ALpRX+ie09+6LSOkH5nn1k0e22AjSSbOKX/yGMBxrY/lsrhzk+hdRIcqYX2EGDNc8
saZXcPv6uqRldNB7eqeagbwNK794GIbXMWlZWuhVYXEt6J+qQYcaeSyyaRKkGCVwvZhJWIGbRDcz
ex9lzwDEXshDJiDBxjs7FkSREL0T2EfgT8dK9vQXWdrLIuaEdUdfBz07aBGCHpdk61w+dUOPRHl7
TsROlTKdHc8XvyFfloprMUVLwrrZ3doOHhTsQW1X9rNxQQcTH+YvRGx2W4+il/gmFoNOHaZth0RS
L3zwvEy/lI2YDpUPVadOiN8OnOU+hsRnFT3DN8jB8Z0ODUsNiqw2Cx2yZnuvpPC7gYfNww1EhMcj
6hbQXdosRfteO5rB/7t3wtWST2TgpufcrTHRQzDe1jUxvondOWfD/DJmNKQMeRkolYHSG0xt/ztO
EnHUdNdAsUugrejgOcOEdK/ZiDDHM3YqWTHIujeSDMuXIE4AfcY63oy2O5GHAz+esyDAPj9hmkVG
l5qtfC6VhnbSxTfMFADuodzpFK1OHasKqn6qYdx4sQK2y6WzrP5AdvyOQQg8kJrhVVjaHNB5J4zW
O5ZagBXGCCm0KLCNu6Mx0dTT92po7K9o6b3VSLV4Q9faHboBrUmS5wNzRsv91SdfgaO/LYb0oaOD
fngGJLasQu4zS7s0l5uGyQbRcywwTqez+RPtp042RETOcrDo96CxK0iIbbtWnSZkf8lnzyl3onqV
eI6/i6Zmn8Z2flqWIEER47I52fhZwT5LRJwSc3m6U6LUW950+cOrX0gtNZ0lQKHTPB/bxYcXZGfQ
2irTwPSuuHPgSsW5z+pd5nX3z4MbAIt0BxeF7rQXIVFiJoc0VqJJ1WL3MwV3NJUMtIQ4OMiYd4we
nuA3piMuBGB8UV4fkRN+i5mb32nkii0nN/1g2LS1mmzhnAjhhJwJJu9rNeeLKoHSRvh7o9N+Jwnq
9YFY4aczx95mKPRp40DVjVyj/xJyHFEku1x24NSrQrbhhAfikpzTLdXqcFCQCjMOtNVItupamZi5
OXaCnLmzKlxUCcPok8wfM3vmo0cnMiZhZ7F8zVrFGg1iojCOEd2mcgU8wFjXHWOUOekQBk2DPSJ5
JKvKN2hIt9GzgK3w8FwO/vRZPU6UsXOKl8U50cj1pDQNptkS4mmGtWIVzvzG3nb2QaCsqZf91zm2
06fWjhsgBv5rRPsA76PnrR3pn1ZgJLUk3tckSpjsZcMXOMD+Acr1yASUi/HmFseqko38zP4qfFwF
anAfUeETx9Dmq8hNAd828bbXlmSbAKb7qF33q0Ogzzb1DH6OMhs/aWJMrkixY5pkNUjFWn9BzEb3
+DBxXnftQburxa7bYBU0It3h3vQ2o2VzidvQ/OAuIq0fTagYzNyu6lWVkZNH6Pha1wyeJou3HLE+
QX/r9XKkmd7iiYbHt+/JbPNbxlx6V9R3XQ8eXUrsE60o/fO52ZDoh2GOiB2X0Mmt7mHBCuisPT7G
MUSjU431aVLgydpqvsqRx20ZDeM2dEOwIQjOgU629mQDEh92y76KeFXhmdTiT/14oH6KV1of/6r1
yN19Pu9jtzj9b362Cs+qOBRimfn1f/+PG8hESse0sX84pkHJ8F+5iamF3necjWA7lxTESRnld1z6
b0W4zD22ZqR9CkmuhqWkaqA/QV9C0eKfOE4728AUvwpYOKdAzzuedvGLiRjkNhkwM0fb5Rp2UcwH
bOHXtjVvc+87qMHK+tT3GPBykOrBaKyVE3FusCMyHWFo5EGERohZndWiAWHfeFUTr1X4xdIWBqxl
NlTjNpbhcFUhHUyHWs5wJFwoFkHLsYVh1KxtCNINdlal/9XKceICNujkwZ7cTwuq/7zxHrp97FxN
P0F1xmk5JYQZyy3SHMV3k6qXjprrXgT+2xMfFbndlb3hQ8+3pT4UR3VDGMbr//5UnP+PaY62y7Oo
7m3DsT0+n/9kmi/+YGsmkOitVSNWz71hi+K/Y9bOUorR2UUhE1GADP/6mgEZlFtnDE/qrwRt3N/l
f5XngOqKLErWXas5b3nXwjMdpnw3yLcd28whHTTj808tb/QvUUE+oC4tXvas6VfY9i+Jxfx1o5TF
UZiitEGvBB1dflEFmagvIpn/54tY01amA5rRChtuOGptRNl1+1Rz+T9fU5trJ3dY9TWrGRqc54zu
1V/+8/fU19RfVl+LdaKg/vfv2/7P9FA3IKfGdG3LYoZG1Jxl/BdDPgo7FN7/j7HzWnIcybLtr7TV
80UPNBxj0/NABaogQ6WqF1hKaK3x9Xe5Z05lVdrc6vviRpAMRgRJONzP2XvttsmDmjLJxIL+6AFn
2A64UIel7h5zW/9Cgttr77akbSlq6oqEZBeLHJZn01zwQi3nrgKJO4wuM/yIFCzXJQWddWac2dtp
RlHQU1k4OMzjBKQRQx7GLOTHceMSQWFNOPChfcIsYHanTI9JK5nLnSZwp9AjpnIfjfk5S4+VXEhn
vj5s9NiFeQp58Dx7pLarJe8cd3tfBxjgQx39N5OFybzFF+/P04XDW2VYBkVc39CFaf6SxWebycAy
2ooCDa5xkMn/Wg2iYe8RO1q0V+uddJ7RFcEViwXWaQtHk3Kx6eG7pJumZ3lHbEVgKIRJJEpotlDC
EnSJSZftEFWtjwbKKtDLsD4HHS27lzcP7oLvuiziz6ucKMjeik+TmH8UsHjjvq4ra6ufmLWJcs6m
damjduy+5xYOleusxam088+U7JdnU0+6rcCUeeW0iIE+jM8+3wRYnrb2HGOiAbqpSguRRi5CY1Zn
tZQqZf/XSgoYN7EO4KnN0J2D3DJROcybmhRMVD3W+6qw2a12A4zUwTHp3UuUHCgQf6cv1N2msJ9v
RXWmUgXTZ6EPiJ5IEH2xvEuiOL+3gwdYFSrpnsXUStG4aiCT0Q/OYJArJKIelbj0sZRtdDmpsfIv
T4lrbtWKFQaQtxdTQoJKYq5nQw4RsAAgcg4TKSkr5VFM1RC0PtgMt1jdc+qClIkyd9jh3q1B3+3H
VfdwKWNSNDTXvhvCyG4jaz6+Y+Od2kyCtD03j/zS8b7iyjwJ3fi2YmQNOB00lN3JcjdZgiibSAJo
B7iXPgdFQxmPqusU1PjW6EcnNdRAJHm1wxziF+CAG8lb88pEO4D9yjaWC7h5WHOggoPun6BEBygW
o0vfx7tU1n4tKcpPMiMQkG6CuQnnw1qO7YPht3vTMJZb4zVFUMafSq0ha6VyujuUlnQTUnG5d/ED
YURbK+2Gr8AeP1tlnWw49yALO8lwh+BEZxxZbGcbAHsto3kM3RBbl/VuqfU0ELK8CmuMSm1tNP52
zMyPVVX1wG8QFNQNAOA6I81jaOnQWnaln6u6d56jalXt9BD4pPYQ83khnW+qOwS3uwM8++RanXYd
EL5dUxkyB7znht0HvX9aTCSjTDEU9Ant/NJ3FKvxIdAuCtnJTXq5BpPRwnDLaFV0UUIX0BlOfdRP
L0MshRuh9xaZxKHxyuhKvWqFg88J4DMvqSQLzbeXHUtJY6dLdHvbhUMw1NWXtaDUKv6HZpR9+77C
gfwIdTteyNco5xa9X0Lnjq4R2Bn/glRgPi5zd24l1ksNSl2CWf+Dv9ruwZ3z9NpYPme06W5C6RS0
7gafzePE1Y/8p7dtE36jq/zotu5KW6amaOPyNsRz8ur6mJI1IjK3Th9ZgeBf33B5LACJ5x8yKQMq
0E0Fq+E3n6mATVvFnOpdck4SrKh7tJsVUS1As1GBpxvalPbNpb5xIGpLQ9JIR72zmqtaYKjBc8f5
VNH2gRgWnn8ODRSWuKqWoyoQ5h4hhgbaaVPKM0hywVmXUpfX3A8S+DdQ3ehzs7nDpZh3UdIugUFd
eRviTNhiXIgPo6yFh2Tf7bxY+oCdjjwes0jA9dsYgs7x9GXKKvPZHl+rEV02/DXzwYiNF5tsow3S
roZvD+ZFiJn5zp8IiUFTcvOqcHweDSA/KBYfuNgzVNj4psLqybMgHDtMtW99SwzSz6GJjTeVbi0H
dzTwD/4xoI63oCSKEtdXWFv7VYgPqY7//ejbZA4LEy4KNjSSbLJ2so46zeiVXjBa/VnkCLzB3L5N
4244mIhJzmpYHS4GU8p2aa6xYydSipQIL2YjrtP77vBkt0wrbPVBwMnDcSUjzMaVugNeUFa4sWaM
utWC7jAR94XcPywlzbXqKgJeKUUcBzcUz2vWbBZSB8GCpBdmJcryUhpDb16GD8bbEujvqQOTch5r
azwP8lYj0Fdh8z/qaEqYgkGHY+u/xWn8rrD9IRgl98mWSIOBZi3bVvPDNPhv7QIiVR1TxUawWVxT
qrMBNBP9dUjqJytd9s6ifYoXvdmHy2vkR0MQkfSFziC5OM5inUzm71YK2TRJunfjzcT3/OIbpDGk
cW1TtFnDnYGpD6rS3Cdc6PJqQ6BGQtl4TQ6tzOExPIOYDCQ3Li5GorDNul2uHnMEKNXu4SdLLddt
pDtGGaxxUIfTa5vYmHk6LuujrrUn0ZrGlSgV9JYZtqdyMt7nRviZwPMZBwGxTFpppaj4KZhpuXgQ
WbFsw34CStHaPUnrYAt1JvB9qXVi04MXXdcJLj8TL3lpLUTX0rv3bdo/usOAYMA95kkMkhxU8yGh
qfUIOBoLAcK0HcTHie5lLnBXJs4T4fUPuWsbF7uB4N8buKGj8gPauSXbkr7yVjXUW3tKD6q/7gzN
uzpGLrRmZXvtebN21GR/dKrMnjBuj/5qXd3taTA+RJXxe1MSGkDf4toX1CH9bA0wRe8INohPaoM9
1z248IgTVo/8x3ClXApoC/hdi+mmNwrcShOTCKlcWzXfqGHM+reh5dfhrqpele1Q81zvUFXGZwRr
3sktugBn9HJvysK6JrnNMt7IQOhNODBEAshgCWfAiBMRIQ2Mui3+4nnn0ZXY0jd0z6ypkp2juXkw
deYCucTJLzage5/ow/uU2FDtaTAeIgmFmgxZOdfxY/QdNLbUtNLvkMdaJm2RoXpypJ5zRfqwneQl
WmGoKQvOdIvFu6RE4a5sZrlnsihlLmeN1YtgZTrZjlFD7nZS5aeQHpcTdcXjsuDR001YbtOaf2p6
bIsK0eVTUG9mhIrWEjuPYvK+kHPOfG4uv/u6dUvxb0P3Gc/ElnAijNkj+PHwWI4RxNl8PVDJqo8V
jYJtCmD8qSri9Zz15b2Y1/m0mmZ0meUQsz039bW8Kku23ohn13eNwCA38oQtcPcTL9qNzWfA2biY
PVwWbQZ9fJahhAMZI2yRwo2nmZyjMjixAuxwqCbxu+tm85Xs5vnamCWiBGPn4br1e+OBUl97WzEX
7KocW4HSfBfw+o60PSTfPrB9eCn1kKUwIJFyDyXrSiudNLyy4EXUzlnkgMGytNqo1o+lJ19aisWH
qEdcMDSYKlsnJQzRcZ7GgaWRA4v7gAg43moa7kWxVtFV6EtQkFrwTrM8pOZJlb3p4vILKE+yk8hC
aUsvxFPUlXtserRGpIaodjGWoip7V1BG3oghOmtk159MlBD4LAADsGz3du5s6U9LaGjk55ZB0sUS
Zkbs10bg3yi8vnjSclhKRTQjuKqyo8J5odUAIWmaGzybCQr8Sb/Z+gf8GfRLzMpBSHhLIU9IjXOH
5AdHCKHUQKvdszZaUOvpKW/r0KDVSbfgmFHuOTjgUckiTEaqd7SJOocEJlAYkh1Byz2vo88a6qZt
y8qcFRISo8wFtG43Ok4i0lHyVDhvEyN8jovw1MnOdFKuK5nfILv8MsqOflS+R3psHVJyM4PaWl8A
pxAPkMbOdqbLlTeU7zvJOCpd67D4bFYUzVCvhC5pRiuAiCIDgMP3xoYqDVbAOdSyvUFvE9Z9qX20
wAChCV2Oups518JtH53CMY+6LLtOSNDPHt5E2zTGeTNr7y3O2IPfOp9U8KPeI7hMQINqMnYlk1EL
CH8jdh1dumFjmAP+ap9WinDXPi1SZJEEvs3N7ATjopN5PIuHtLIg5VKe2SNrV+F+HbiXycwgxpEB
tctJ4RnG8huUuAyE7lPsjcn7rhnO9BUJRM/s8Th02rwtixUky+zqXNLK5OAs5q7yBoPKArJLpxv2
YW0YQTEUF2Yw78Gumq/0YdiyoMvYFi0GmWK0v6WlZV+bMaOaYY4v2Lmp11GU3zdTbb0RyNYWdodX
u/D1fWoNn5NZi7YGdDquVuBEzYriKna6Q1fp1UPkcME0Nag0SeQfK4l4qvQIP8AMw9WHWYVOMNkW
FAAu5TKlOysfyqsFXh/NKBwJNeBT3A2xYXMS0AfOMzKWJFUVhBFuqHHoNvgVVwhB1d0ifJycMzIb
aT0GPW2dZ5D5h9EiOr5B27PXRNfsh5pf5K/Gsi3AGdHCL8ZrLTHBqYWgXQ+jEylTBEYbbzA2QzSj
sM4vA9m+giwz0nE9tnqpn6kdr2dixfLxo4Xi8ji5ENuaak5fULyNX2lxkt1BfNMRlwuxTpJe4JAe
PaIGfikmihPY+4rSeR/br9gnHyGV7JQMhDREnE1WijyFZuVY1h8dhCKItpP1QaNivLNHAZE9HNeL
6Q3I4SPrNYFI80BE0wJTKBuPfeEO9MrDfE+dFy0OPo7CHV+chZJdBWsOFvbwqYV8sxUtTIspifOX
tMFApi/luN3SfEwfBjlkHZmCadp1mAb0aMPFSzvm/gitaW6cT+lq83fRy7iOnTkEqvrujZDJXQ1q
qi0dJr0MNolTKzmEYkXwqlfrPltt5zbK5ABvpnTjEwl2YP+wa2u3u3YOM678mqj2HYF06QUBxd3y
PjSjGfN9ArPqSL8VPhV8JRGmy14OEda8wNKdT3T+aWPMOJTXMeu20ZJk3mYhpxGhjUlfJYsyrlL0
ODIUATuB5QC4aUFvKnXKs94R6uUUTfNie8lnk4jAYzGO1tUZxjfksbsb/saeH/J9mvXup6nyzack
Kg9tjuhZh8z7FGLQINr30SEl/DBZ9LR1h8wNZujq1VojsUtq81mTdK+0Jyiu6+0HvDrGpY9TT8bb
BUNMGamQHS7W7m95g/1DJ/vX9F/S3dqv8/a7c9iT9uEYweGcN/1u4Aeu1DnaK5lcNkbIXWU0TI/m
UXNZCGui6K4juktpmlUDCS3LoYkjFFdSeKmGyCKFLLK2fIW1safRtprTY9Tjw1ZrD65WER1SxHBr
U4CbZqjpkHD1JMJD+Gdg+OjYk6p+aAQ6l9FL/D1lJeKFkswMT4UMUpD7DJABLItdu/04u70EQ2oG
ScNwIs663JqoW7n/yD9YP2plgR8cx0WkZdO2ZGFAXxuPYsGCnrB7uDaDiZSBPD2qtiJBCljmTzph
Akc2dyAaWqLvoDN8aWQtWq00NIkpbtb1Yttxcx4K/eIAY7jng09+gW++rh7eNdk1V/1zwyYcLa0t
cBVSXD8mWPE1S7zqAs1tg+JoN7pEI3lZqp/giCPIxcK9utJ37mUfMq/+Pa7m7FpZbfLOFsn5Kzr1
/laLhs1CCxVc2Cy0LC05rEUInMLp3qlrSqkBYWZlJZ5t+qer6C5AP7Mz2In6GeWXhw2Y3MvyMrZZ
/yC8t7hwnFPcrm3B6Tg/EsRNnEWOGYwLXHg2zLHcTgZeuJ9kWLPKemSQ7mNsO2wOnXX6rvnIUqR3
moxQU4tOoJt0H9V23k7DzSB7/mFqzyfgl3e1Qeur+kO2xjA123kIyJZ66FlYFFKupsvdpyAkeYHO
qZh7zgByc+mwVGTGOLJgjd4oZHWboZkcwWOTYkYYztSxQ6AsVe5bAo0PxpCJx6oi6NIl7nSHkiPf
IQCjVObDP0i4IIQykdMx3AHuNVuMAEhnt19lPRHIm8+/180nX7whIZS2VU4XRC0GoFgiumnrhwEd
FCYLUVEwbvWd6UeIl3E74O/rSifZ1yimCU/k659YrlTIQAMcLbt9CDXKaX098Wb386OAbLmP+cP4
tH5PpvlTY/QLm0IoAhSUP/YdQUR8hVPCB/nZzjX12yzwQUYi0/Zx32FBBBhda/N7NylOdTx7p+Qb
RZvw4oA1BSIKThTY2OfUJ2tICApbw6TzD8F0QYmyPnj++LmxhlMsxUGl4W4gINTnNLPyQ2R/Aw7R
XueqLLV9U2jxU69nn9qJSXTiirRZPSO6OfifGhhbmXCTi72mzG3WSELCci8t2uVYogy4RuXCudZC
KNGd+KkrpVWRfvkhy7OTG2rEq0DWbWqijftirHa9y9vWEF/ZlmsbsPMfd6uWnofFIaczmT/xp5gH
9qZ7356Jipni7kFvK0GudREQtFpBNevxgus98R1Jb2/ikyvPV1v3u4C4D5ZYqhhLdfCcwURDodUR
kXlJG6oUSbaA59bhiqTdXUCNY3U05NeZNc9VbylLJGGRsBXmZ6cYwOJk03xltz1eyspmS3dUbheb
7fCJxfO6bRxAfzhQxr34Ltmkm/cAgvqN00XLg2VO70M/pkrTrOZeyBDgahheNLPPj+Y6JKcmCi9q
E0R49Re/mrST0er6jtYQ4e7km+dLpn2IUcpB3uedshGQ6rzcGqO7SzrqZV2Pia0U9YqCtxMBAWaP
TTiGQZMhqwXh9qYzqY1gev22CK1751TDOyqqFEMcZz2ssrQYWuu9QltzMjPWApZkHONHW89+ZWDr
jpE40Dn2gwSJxU0NJZ/gCgSFcI1iG6eNdZ873YQqBLkr12m8T8byFRRQetbyxrqxL99ioKoeoP0Y
+2rmVCvQWGyiehopfbOk0Bv9sIxL8jhpWId8mufbNpYSfBdcJa2a5ZqZ0YPQ9PkIx7y65rFt7afF
RsYriVktYolA6P7bzOqnB20tj4nJyoqcnP6IxLQAQ2Fkz0Vhs1GMYpJ9dKzgOUajA5VWl530s9fB
dNOshaiMuXVejgQhPkchnlLeflKrCircC5RprEGkhLqGJAqkSKq4VZqX2Rumm4pnRhBwApFgoCkc
9YCNAr0Hkw86G4tXnJEIHnCTpildJy+upXEboUhj1CcSoF+B4UX79kA5LUbhKMWN5S30C2R6ZVE/
5m71IIjtkcorUlpNDwyWbli7MDPZ4VXp9BSJ4o2AG3AoVz7YWSpg2374qAR6yMWCUKcxI7OJYMsT
uKSBdabk0Z9NBKZbPwUeIf0Pe2H6r/oY20ECzAMvDd4G1MkYt0I8hhVUePLW0beeFWuZVhoVF1LE
An1hB+Ige1qg0aLUq7aeb9v2NtI8RLUuHA5E21yxJkRGakA41B4zyDA/yzHqlu62JFWFWAFaj3TJ
iSbWMW9XAiHT59zXnfcL35yU7eVunH7I9uCOkwZe0O9EeWufUyFoPJCJpJMpcqb3fhowo2ynimWs
34MuU0OTktpaj2i0lfzD9HNieSKP1rKeskZvtQy7VDsd8vmsKhnOasxH/Pz9Bhv5DPVoZJPrlpgx
6NIo/CqacZIyujRYSlpQTKwPc1J0d6qSTmDbxiOGSTDKQtxqa/Zvnkg0PtEPuoAC7VBCwrVg2w+O
Zn7SMvw8ZVGEULk0+4UUtm0JB3uHOgVLRiM5nnJjm8kt7jiHr9aoL87WzkV9WPQpuvmkMRzKEhD3
EL2gyWZh5WhPmYMCqYjWtxK4GFhRxj8i9ZRp+gZnBlAPX8uuHev/g7+E5VWEE8wKe3zKUmieY8Gp
sfoyCiZj9Z8X1e+1tAHZcj2hbs3jRVcqDtkiAZI2M7fjrgLReepYkdzJmM2hia7NhaCf8YWiPO9y
SZsOxdREHC7B3nOYIMkfsEB2OcgEqzen68S5d65Tb++gEx5tXw8Gzwxb4kFDj86c/r5d4uLS/zGs
WGE5h/Mas1qGhey7s9YqUYpoi+ZTsLPeEsZlPZJR6z63ab7pkICuVtXeRBc2N3WrN5zNUGEi98FU
NmjV7HiDZsQ5hK5dAziZM2/f+hTAbehf7OTDLiCRJ+SkooHyh/NzxWVP0m3x6ENLPprkvM2mDcQG
yPxwqiwiOoXhordaqM0l8ZQFczK9Trgkz2roJoJRMnt+W8JzOUTShKGG2KVu2+Q5Mh55ny/zAVKW
pnGaUteWE4eaPQwpkvad4iZKaspITxxkYnaUHuyQYALM/GwEWOBtlYJcackXMFbsaPEuY6t3EMaM
ApGU/aIBX+Qd1gdKiEOR7TK246QAhWlyVHbWRhbuUe4Rh2xl1Q608Q/fct/nImCJemPBafPb46Z4
iPP+Y5tPHd6sxoFEXPq3xUc2ODjTudcthy80jitEPfGWL8K0VTTOyK6MgzuBU1GHA9/AtlvHc1kL
cmrV1mfcAiNwzplxtcesOCd1aNnIiOi19gkCGFMu+34OxpyBblpyKDv0qGb5no/KRGpgypwc0ws0
21sGPnQq77bPKtLJj5Pfx882zhmaeKtge9d/tImiCOaOYFS4jN6O9gqgQskPoERV3NrhAx/13iAh
+56WffNM8/xb2WV20HIdOdMw2FdRj1tr5r/NCfrZpX5eQsHpBZkybHJ2GFqWs99BFByaieCDRKOJ
oLKMWiPBgJ9jb8vieTdT0dxz9RrPRtzlgXLbxBj/WWxnp5kVEVUGOsZVopOEMfrnWTXO8lTjFDQ6
kq5Ecq3k4A713gV4eXKkvjmShKvBIA2Y5T22JmrNemojf7MAN8XSaRpGyBcrUiJrJEAdoQgPVKm3
ejpMl+9GusIyqIBnXFdl2gmbfH53N5xmHWH1UAof56XdEpw3r4/elFiXxNTvnUjEDsoraXs6rOlW
StlW0CE7NMViq5BSiqRCHDmdlBzpVmwWjiCXyKsvcDq102xOY3GUbRy1Ix3k9MDmlut2zMtQ75vO
akgLdzq76/TcQMP6UxOMhaO/xTmH2EmuLzQpjEwtKnNGFb+firYnAsR0tohlVhzPmn0b/WI+hKji
97UD7w0kJN0UvnmHqMaz1UmqOFILmshyyE1v3Nm4Zzjt68CTa8K1BMTvWtTqNrU1vcWbHB4AjZ5d
I48ehRzA+cEoiVb9WK6U8HJswjvChsQ9zdxuS28bE+tsefcB6LHlUS6AMh/vkx7lg3KFC0i8dD2V
SzzypiBzl2fXLO1rWqwOCpkx3ngzHtdCM58jdmQXP5sYvNmjJ/xOJaIow64Dt5tA1MbfO+h9j+wd
NrEXpVcyuqwgj62XBQz/uFnkBzzJIZzRIIGsKPYEWFAxpmOmzEuGrLK0kznRLoKKj0jgnK2pdgpz
aNASHTzSeLh3TejTUffKQ2lxLtL9KJ/RRMbHsphKtDvuu9Fsn4D+t0Q5XE36ZRdlwCfoHszIQPin
qML3iSaMw9qgF/UizPs4OkMBBxWioCN7qWowbP7WshK0V1ZktqZ0lSrOTGIhIfl+SWlNolbqBnMk
M6jo90vUkLE8JlgCpzU0gtCYHhWW7mfati2WL7nsrlAwG+DiQR93Ik4DNSCYYf6aJwzMA1eKPa0F
DEY5ifGZhzQf6wmB0Zpl4e+w/MtEN/NiEcZFD3uvwql/akIjkVJiC9dkGyp/AmssdxdW1HFjThAu
4O4KDcLO38NaoiPjIBliDyTlqD2Q8RD1WRa2v4dcGw61tOnBW5ooylTHubNIxmPWoDomMIaSp6IN
ubs3TdSmXlP3DxHuJEJMCBJ2R5sED8FUA8CHKqAnSLCkqvyGYE3vUNQRsYP2gF+hB+tUEkCZx59z
ZCwQShL3NlWJ+V31FzdI/7IOb3czWdHRkH4QTQsSK3nOvXW8T7ZDQWoy35hsKa+jyxejCs3oztf2
TR8279vINp5dxywBC+kuhGaQAj3aiK2IEitw1vLLsvBtHQkkRrDeILleGml5a6PA0JgblL88H3TC
CnXOUrUQSeJovkaxwF8+mfZu9Qcc8LSm92uNaWuF6oaS2avx0Y8zwCi9pDxkV+16DL3kUNt4INTg
yjnKacu3xoDCoehi+U8WPG1Nuj1dOP/awfk5hUl8Ukd8SE+pDZXNCgGTJ6YE7lEp6VecIX3OSZ9r
Q/1oaEN4FyRjIeZEeU65vCahcssCaqasi3PHTKkLyOIt1NjiSODokwLy9OZC9Lhe7T0IH7dmQE8c
1SkMdmDs7UgOANDJGGYNnYtVridsVBMXr7EuEfX/oyIFWbKiOxvz5d+IAf1fNG4uxANKs44PwEwY
/q/iy7TXQVU77Dl0Eog2sEB3o9SfqaFwxh+31CHrp4VcvjPzBVmEsgyvBrcye8618SntZSG2i+u7
M9r2kYoF05ae4HWi2M3MV8s2VpnD47Zr3mfUFDSkyWdIUYs0BZTzDsxPVKKIKrSphSzFVYgO3fCw
6KivfBI59mrr00kDyDU1tPRDz2Jg1M5dl15owjivcJ5x31K/5XPxqUxx5e1VTVfzwu3fv3Om/qs8
0NUtQ3fkm2e6TFO/qoltNk6mkxZjYKNHRTu33Fw51OyCbqvLuYCtQD+oByrP++B3rINczevOauiN
rP9+Sx3afzyQi5WNO8XXnYHV+3uuOKpSLBWks6i77D/yxn8eqluoqJzdXBXdVh2qYZUv0qVHnZ7v
2SEvxd0m0Zxc1JDbNAaAvHKtkJ74WQKafw4/7zPunYl9VD1kpDnGAANNhaV3z2g/tTskC29nSOqL
OkxgUHqIofNzYYFoVPepwe8LcZqN+nfoOxs3pRCcdxraTtpPxnXokHlQkMH5QFpBs9f8JKJefg07
oAhOi3nIwvmoIobVXSpnWA1tCwncy4x3v9wfQ+v+HkdsGoQcQvJEqPDHfepH1U+sacsCidLoXiGJ
Y5TjZ9vPUZcNaOtnKcFW96lHfx5ix8K2rY6/3/zlcXWohmKFdKxufX+dZqpOuZ5v2eCkD4IMULlt
b9edjh9gS+eMDpAcFpPKyk7djEwpe8lpCo/yZ34+x5R88p+HuDJPo0O9MGplWo3kIwz0bq6AvWhW
hjqAUHnoRW7ZsabLkdWFWGnzap2vFBnmq4EMfgvPjpQVed/PB34epvKB2DFHmJFmfk41Ed/MvL2Z
VcnVpI0hf09oTqiBrxujZ8Pl2KMsf+vN92zSSK5jtGQ9Ep+ZnFbJ5v6eWSpvqUNWxSXgQkHqnvsF
KXPzuFAJQqDHtqj0oQagiu2QUS4p+BM5LH3OGjvs4wOgygtIefsYAcC4qO6N47MalYRCO96FR/fW
IJPbh1Fq7XLyDx8LmdNASiSEGSnjVvdR5Bnvfz9fuL/Krl3DJ5Pd8RzDY23qeOZfZe4G/CbDKdiV
GHn7WABu+qbdV8CCL6zcou/Nb6zNIVtZTnrZClcDbE7AkQV2c7KPzHBHqNyPR+qxwRBFRmJ6oMlL
sSZzyyM7NVrui248Tl1tPILkX++6+aIOTPz5D1MV7w1ZtVVDJ1szkazB/j8PJ5zDm8TiBG+y11m4
+dfYQu2GM18qy2gfxr3v3gjo+jHUMRLWHhagugvm+Y/7LfRalDNpVhS1e3clsU9Zy6h7mJg/qCZF
LJadSw6VpagcxAyr3PD5Tc5NLsrzv9F3W//L52HbKG+EZ1sCIfwvn8di9yltB8cJElZRt0II8yma
MA5mcFRyxCRP6q4YONCldNp3P+9Kq9A4JjOSwEz+UKd7gCdY0qJhp/82yta7aseFfONO89qdzbLI
ZrKqeaAp7HnYpXCvN53NOuhPD3GF7g5EMcyBU0zpvgHXRFMaOOUmlllwfuvv//4baUtjxZ/17Xwj
XdAtpmH5ruUL45d3wM+4cOmitYMSWGebf9FHOFJqaOw8k5GJy49jdaeXxYRFIDraCJbNB4rbMWov
PX+Des8LEFzDj1OHSaWdwKETC8ZCUQ/pIstkwipK6NEVahTqDneeMGtHB7nVQS3cklyoHvjTc9Sd
f3o8LPwQ+F0p9r1VJkGDFCuwi376kBcZxpfYepPbpnPxHv/NWyXfil/eKnhlhm0gTNNNWzmLPn98
xiLU/es34/+EzpIZ/ug6AVfI9MSWJn8BJUFCtJ5/ieLWqEBo88YMDhbWtGzp/Zf03eCrsJgFAMAl
ztNYyXlwXvHTfMTtgHWhpPfo5xbGX7cmRnmOdvNMOALnhnMTcrCW1GFRkd7MmY1UN6NQ751Kqnvk
o8ZTnIj1T8+Ur+CTqO2wFr2XefomjlP3FBdTToAyd6nBoB+/+ft3R0jHyJ/fHc80dDbSpufrpMoS
r/rXqa3uEeCOUYjAuS/T/c8Ls7rYLhxvY41KMp9btJJXzvVcPSeO44Iy+vhBTx301B6G32j5nfA4
ZBzpOr4SSgtZNkm7qzp0UDzt7LguAnVYG60AhoE8VR0a9bLe5AthUhxf1V199FG9GEaI//3F8nT6
84uBkPvxYsSCrTfahU/qdWYygmUfMuxPJs3JRCTdawIsP5h8PDNzM3avuj6gemuMd1njTqgAllvl
uO2LeurQiWyTtQ2p3PKpUYqReDEjtJ7yhQosW6jVpBBYPmqPQMabyQy+v1Bp+kfX9MtH9VxRIzuN
89k4qcN1XsiN14dwpw4NbQThgP/p+ytZmme+0NpVj+k0U4O//9T9X6cPZg7PMyxb9yysdLr1y6cu
f503z1FDHFMJF1mgpFBDKlXBnZZ86NkaUHxBTIsKMUO1Sjr8c42+81Z1+AH4MsFXcvvqzRiH7Bnb
9L0gXOyM+dXdltp69OECuyZgd1S55I2r7ry6Nbod7UoSKswUmVkW5i8IAca7GmD+THf6dPa2NHII
+PIBlp3jvZVD39WfE6/ZJbhST42Mv2r5Wt2mxj771LVAUHNXbVYJi287DTx5HzFJ5UOi+RBNvOma
6bRKbal8/HnYoIfbDWldbxtp//3u19OwBKtDQ97Suw/92gS8YylOq6Z+u4wOul+jq3d9vb4Q2FJd
x6qxbwhq2E30YfsO21OLKohiVz4T+dXY4zvUsoFEsX+giiEOA32PoGtJMxtL9Hge4OerLwdRxlRf
RAPkOJnISUwQp2wSk9T51S97dsJgdc6k+/wYygTltvpy/Mfn+T+jr9Xj95O/++//4vhzVS+g+umR
//Xwv4/75/1/yZ/44xm/POFdkiX11y/Jx7991sPL4fXXJ/zlVfm9P/6u3cf+418O9iV96eVp+Nou
z1+7Ie/VX8B/IJ/5//vgP76qV3ld6q//+u1zNZS9fLUoqcrffjwk3aUW7rD/+PPL/3js9rHgx1Bn
DOWX5Ncf+Pqx6/lR/Z+C7rYpPFYhNvkdOCSnr/IRU/zT57pv+y7XHMuCQPfbP9jr9fG/ftPMf1oG
cy0ngW+4rGLk/rSrkLrymP1P20Ws5buCnalPtd7/7X/+tL98dj8/y3+AD36skrKX1zNL/HWvKwxD
xy3IH8JLeZ7wfp3h+QNaFKD121J8FFn6iXKND+mCPlpL76nzsyByovdrn7/A/g2Po7P3ou7ZMqLl
DQrRDcF6zzUtbyoNu8WzgKROFUpD4KbkcWyFRlDBMlefaMvvPCLk16zSdnytP1WC/ATsydR6iPYr
sqelqIPSxC3uFMypVYWt1aIr6q4uqYmwI2a07AiEqUeX4LaK9mwsqbkl5sjcMAFefGLNDzkQ/63v
0FbyhF3uqfq/Gj6rZFGCtEaSfGEx3rlgbcIxqMuCmNq0v8BE4XKuR4cMSXyHgA7liZEfhtHg6i37
/hboWnIo35qzdSC071UivLP/S92Z7TaupFv6iVhgBOdbUtRgy7Jleb4hPKTJ4DxPT9+fdh3g7H0a
XUADfdNXtZHISssiGYz411rfMnRSVzmG9bRcH0oWrQ2viXB0bSxn63nUxUWfiN0lBoVbE/orsujM
xgDFsPnJMuNFTMMeiLtCUap9ozOgSOB0Jges/CgZ0U0Ki66wa5Fy5lIFjI6XJwNtP+W1QqyAitGJ
V0PA1K9yvNlJXN91GfznYSqt+9Fs6VStYWPCwB+0NJB56T3ajiWDvNKhZNlX3nsBK1g4vylplx23
yHsVubcucz/cQPnz0sbHNY35hSXuPs8yElxcqKgimX/qn7aOSKfJLEht9zHhl94TZ2PKVTbCT4rM
3Vo1sfChq31K2pZtoccHhib1oZbGzco5eQPwwNc1Fd90Tb8nLDWHeZoPm2Xxk3o5WQC2Qm3Ex+Eq
n40GPSRKx+lfJBA9qVpL8GWXRffkCOeHTTDnIY2F1Fh+u6UcYGrObyKn4P3KVQVJtk7RHzsn2b1P
I+buxOOOCuK4ppKvJCY1sHJPRYsRRjSzYQqLSygxOT6jmt7iuMpP6TrfZEN/JBl4Zv8y7DwUM10r
052HduvDc/SjqH9uiwqs6U0kqx0Ys8SvtY3+W2T1s0qy976cNjCwEv4m5NMYbwiI+k75yOO7KTFH
AmMYrWg+XOTqbePx0RsW+5BNGTgnLB2pmLd4YS4rVutyMZetpfV3Slm0lq2nSYOrfqU5+BpNKrhY
39OofEwg8BJeonqOOuGZftBMLoEwp5e57RjqriWhNKcIOhSTfTSnXx5O6xZrg8rsfqdpsFm6sIKc
GuLh0vddEd1lCQ3JKTOmqVtF4NbedwuH/kQ7ih/pWvcTdetdkumPjY1R2onK37wfeYPX61PuTswH
io7EYtuBnqlGv3C7wQfhPpDomTCRUtCmogXLw9xlB2/E40v4EYp913ZhmmmvRcFtOLYYlZycVQX1
2IE+we4aetUcFa+1wzoAHdz1l/bUDQX+jrH9qFNE+193Nrur5EpLliVJ8re2vC8MY7cMdIKnVn+r
x8Y7bPXWtYZnD4hVoor1yhzhmQRFuHbqLtXawEwhPVk8nhLo7xy/onqrsNI447f9Bm26DGImAKWN
J6ofA4fQC/WypoFTrwXqZUUXMdEeZmAxHIijUAVEzSszGuOt7ziGR0oFlu0N21o5MYCPJjQ7mBZA
C55n+85R7W3j6g/20thBmmKcieYq9AYCnqZLVyDVz2CFrazeVB28VSUrVoC6xhVdTQTlS/T/gZnO
gH5nN1dr99qD7cYfHsRjqARNfpaAMTa0BsDxaBclM1x7i9JMkkcIPmJTpKO+5+TI4IpShLketsJ0
f6FuITSXYWPN5X1eZjfKECdM3tMO7d8LhpGhb+S9wAmEZqg/YAHbeW2Oh7v6gzkOH1CUvw5m9gF2
62i33UMiSp5H8pOOCVm9nC0rkJmLrd+tEh6J+t1cABIZVjIQx3JC1dKHayzlW+cCnYeY5fAV+Nqu
tYt7S6z2Ux0P215vfjE21zSRc6ynPKAY3B12E+V3qXueddFvk2l9L83PtIgjBv6puzMH+2T2lN0b
txHpLUlhiE+/4s4h/0Q87Bh3FcEBu98nHeCw2fvF+4s7oqkmH/GSBZ/ClMiCaKyf0pYXyliot2J0
WxLH19iH8THTsMdKcwBUhumv2K4Tl7SxTO00FMmV6w+9Imf0TLnSpzHc2ACgDb19SZoYLSVtb5o5
+qQjPfaJaWd4tg3kLpvTAQkDNY6csxSpbuxgGOdJmLaD3Hvyl7qQ6wEbr+Fs17u5wvJGlVm6Olaw
EnOiL5Uaco28ocwA+U4F3++L1JyUVV65h2aIcJ/k3attOk8yl/Ee5SGQdX1T4KDik24oUHiO0cAC
eMpQo8xib7qHWhPes+4RunYc7r0VIAiKVjOiYE0MaKCJbDWdZ2etNtCr7EAbB0qy1lIFlbwvo/Rj
pYhvI6VG//gAo9rQzVBPm/HS6KXcO3JcN+aaL1umoPNBmElgOhvDLvOHIhlDMZX2Oab/d8w4P3M8
Bschytd1MdyjtDJtv2j4nTHOX0bUr6Dpu/JI5NmCURCF1KDkb3b+CS2Y7vmOxuzGicFWLSetWE0f
++MuTxPGZetwrvSSADOlsx6OQSqGyoB8CUjZiaTlqG+NBTjvksVPgNbtjaY/9yALN6hoZHaWnIsU
uLp7X2EQshwaV3ifvUyuu4ZVRibJXd+sRr1hmP0haRD7prb8auAwVGkypmp88mFjkCVq6xqxS7Ym
+R2x7vlQYEGl8tjvaKyXuzl+03K1Blb2R2e3AZZruWPe+LY0Vruji3eftWwvcNJv82m2d3w7t95A
b22aN6Tz10H4XmkQBBu0Bb2PZixHv/MAE1UMbTJPvfZUbZD6jAkLDE9yysOFQ/UmlTo9IojENcBQ
ZoA2JbMQyKSYQARwn/mDTHx6IyrGmdxofSOf6fnm7QDHUKSXmdt0Kbsj1oIXS8b5w7ofB5Fs5tbN
LsLkg9su+0rMBbsi70FN28sd/hp8r0m3lX11SGSqgrnNyQ59xZWRUPrctochXoist8UmSjSKDOaU
U1mqDhmEvUNGY7Oa9WeMVE6AqbAkQ7nctkZ1GFurCM2s+HQpbk0F7q90bnpe3wPbonUuNl0D/nfN
TK6MroUG6FqsGckHRgYUGUHJI+1Fvki89wQj94wx1aMuzCcavkNjdmi82MSe0kNc2bRQYbAvla7T
cjklO7nSt7uCoVUzuYxOXXLVpABJZpwhJN5vGjZQlhkLHw8CPTSW/kfP1KHK27MrWp99GyN/vpON
HRsZe1Netj2vAdBC1L5ZbaTdyVzpvov8aVfG2aIco2tNL6hqgEy67C9a5X31Rs0DJbWdbraP/YyI
07oU33Oeb2reI1kfdwF6Hy8mMFsIQbzZRfc9GlFIqbbhC/lsu92fWC7TXqTDU22IWytrL7nVXtKu
ehbUv2/5HZSvO/alqBr6c9jXiNneMP1GC0yZ3fLONwKGRP1gV4Et3esLajwqGd1YEN7rKX+XgheE
RZtmoLXYVxm7aqxn134WsEcgNHeU//ywDGnbsem/yVff8q+EyZp2p9ikNszNa6hKJRv1Nc73xP/D
WI/fPQ8akz3IozQhAifEzvfwQ2gad9sHQpIlzlvAR52d0LdhXvsU6pZqolcOm7AM9Lw6MCE51qZ7
MVP3brKmaSM4a2TOQLl1RTlmbegi0IYvlghw8HaMSb7Kfd0zv8tM24hpfiuASOHLXupAWnhQtJHJ
Kkufa3vnqco/YpmdImH0O4U6Dic6uScHOVhqK1tvDQScjTvEgGvFATRKLIjsNN61saEQVvWP0i3M
wIr6MTRWBhQck6AKznheGOib43APh20gn5csO3Ml86zmS+k2n8yEakY4p6Qan2Lm8GBJ84CV/MFo
cTtGQ+ewwep+IH3THGYn9naW458hnT+pjzdo+aOSdZTyobU4Q0JoDXhc4w39fvQLdAB/8/hWXgvP
xSQ5/pQ9hpnVfcp05B7dxh6x/gpjwNS3EsouIP9KR9tXzIcAbAl3w/uDWrwBZAqegnx4LKZWBpnx
pyLd7VdDngR2q55lxVOJQ2MXpcl9NnBpqKDYaDhBPR6YToqQhkMVJum01zVswQ0KuV6z5I/VI1Ne
BDdT4SFcy5OYDZrcpBFmHXTBciEz2K5hji/KL4lK+Zj+Ty1WhmCpQUK5lBtgKWMX1mTBDH0JTOqZ
gq8bWMe/slYyqGyCunMX1ovz1Fg8Y5PFBiFreEq1DIGVapyMilbzT6sMvH5XSoVKhiOhxCNm1An+
TFBa5otmNPDdHLq6PAxsa92qk8YiBn/0PC0RjylZKSZGsIBKi3VvgPqamf3GTJtDvebOZlXmYUpt
iPZMu7lBxW2ekndLmw9z7C7ztN4nRnKIDFGGGVECeiNo8LRoJ9JHWoV6W972KZF7YRaBndTSl0K9
YeHFbcuZ1I6mcK7ch8TVigBH64PuuDemeTWuw4YB4HtjD1aP0j+4GJnxanWL95CoE2mQbuO4GMto
2VHwHrnroEN4w+1g9G+xnW2Ul7Mogfy3VZtwEFDDftHxsU4HBqwP2TQ+OMnYBq58LiSB2FT+FjJc
hupi82Dj6D1oRceJjIanquQOaW3jMDfx1l24FUurv7ckz+HS+zT6RNHyge35r5+OOQcAm3quU/Wj
xVfht5hq1He7QgK+kpDOkPx8yOOHGg1N02FpZoW1v1IkxhH51lgdM5wd+Z3JFP1Nv8nqip2iHfPt
VGCxrOIJmTgOumZ8jr0adLdJgXrnfqqIrIddvBEcwWX/3BhOHY6puhe4ElKLcY7M8pnn06CQZl6v
oNQxQCQtOEiVB7exv9n37IUo3yuvI/6NxoiFm+krb/2RvRgC9wrNZrNGmPFLVoaE4geJbVNgLsAp
u9Xxrab2I4SGo6Ai1EfH3tqivaUBBdB7q3btZJTY4htOdXVbbkXWvPVOek4pRONj3BlUKzayOzRJ
esJpcqbcZrea3Q+5g4FOG3tPjOIeLv6Z7GMZCJV/NH37g/t20j9tncYBWnAe49UO62h+KkrjGC8/
Rur9DEWt++sch93c0LQrjpqkI35cf/MJLu+0NsEIdd50p3vsHkHTQk3PxZGp6tYzoXb2+dtkN9cw
2Dlv9d+2737wKXC0hfar5zL8619IPrpMvpGG/jXwKrYV1U5a272kaUYJzrRdB/grEDE2ehOfVKeG
QK3fzKxnBLTkVOoWzWUUFeleOGXpaSzzD7FwTjbLJgqaS6elHw6m6SUVjB/moMsYVdVMjUEHPMRE
poqo4kwjijer4Af3M4kp7eRo85OyPbaf0qS2mBC9lZ9qK/kYM2IkVdojutYMjUT3THPS7Tjl59Ti
hxp23G+MwWY7ssu68aFYm02eLU8ai2/S/pIrPrkTa089BwZ9Tn49flgSoLwFRwNM6iNa69P1t9Ci
kruVzR0ytb+2yMV9cS4U2HGUXpp/N53tvjTrt8lxu5+7Z693C7/IeVQNLoXMsKrK6gCUleaOqPow
Y5CahIZsNzkPVxS5iD+jzIbqxNeqddbj9fdtO42KYHUqsuyDIzDpHskJO6m9z1yprR0fY8oieDFK
rpGe7Yua3bnDnoKwIzDjyOKBsxVSln4/9NprY70seXNr2jAZkS0APMQsao31GVl97g9lfErHKGO7
Vt3PPFmIXack6WxmeUPQduIllriMF112VOmaiHsUKE0NbrOpfslzLpTTxpuuoxVHL75QyMMCzH7k
dCKw4xHxpDrqcj52y/jVzSX7sqkXwbq0tzpLMoNwyAuOlW36KAlj7dYsCmwP+Xn0up/C4wYzkJL8
xcqDdWZ1d2aWHpedaVJPMWXD4Uwbkq/XGb0rRbOxMp4IY/7leLbN5vHJvJovLIzRn4vNm5lIzj2c
6uOo67/4VL+zqk39lXaKzUTS0Y8ndSpNvmh6zS59up4acnuexzcx1pgvJWtxMzHpixgUN7wtqgRI
IlbiGyC5W95rn55d/rlePscrvyaDb7vOYvw53q7t2Ak4c/MBD4nITbwETty/DGlb4zHQXyF72AvT
gbWe77kVZ/a48nGSMKjG9YjoIvZ2nlF0RLeYZd0tfvvG2oRvE2N4HdjVUtwsOh1ig+t8eJsozo6D
J+Q9j1rKKIXPOdBlobfcawU/sDGGE0FvP5+n3zqf2ZjNZO218uJay1tjpo+NKG16Q6t6JzvYTJpW
bzRGMGCoqSuSORugurZfmhF+jmbPrwsemH/r/f9vNZndn+qqWHT/U3H5h4zz/4kkI3Qkyf+zJrOv
yp+Bate/izJ//V/+rcporvEv1E3IlEJ3TMnNjYPk37KM5nr/Miy2GiZ7bgforMAv8F+6jHD+dXUJ
MCKxXRMNxvhvWUbIf4G88JBl2H0ahoWi+n+hypj/tG5a2A6F41BBJi3XQO7R9X+q7tStsUfluIyH
oNzBHgjNRm2kxTB83nWzt+eVsu9qFV7foGMKYDtqb0cv2pvF7VB6972enpE77geh7pVaXhJsg4s3
3o3l2WvwUeu+BRtauulDkS1hvKrXYRrfrRbJADNrRKrCLaIPalbfyX+FRXaVawYyEXRTDCXF1Z0v
yhdlDbuspgzQsbZWkZ89pULGm9s++dPOd3+7ev8lW/1dprqKYX+zIfCFGLjiHeDMbABtnNpX0Ojf
TBrK6SbZm2OM27o1mGg5ZOrG69GhPqlYlz8xnnffmszHpdevKlNZPugWZ+Rs6E5aKrAwcrS8WDg9
DhDx75OyfZnlor2nuvUOX8AK+BdFsNAyflaUMrB+9nKnJ8AgMFzdO9Gc72FAU05iNu2jyLagDacb
gxylIX4Nkl1scgXIFUIbUhFgEZ15My/e02yTE2+h/J9KrNmPJmWNYZLUWPTtUQVrxzrWWnzyciwt
pj0TQeYriDkfm7DGKIfwQtMTzlyT8zXe93hEGNfbQZG3tcVjYSvl/1WNgtPPuzPK1LdqOznxWY5d
nvEqiHuP4YCx3kANUxu06e2wmu0VEDFSl4sesThjQ9M0GtGQx8X9KtbPhEzsUdpLTUAL5AzMZnFP
VO/HmrUPw47EJ5GWt/jNKy0Lm/NRMynr+s9X2/ynJPnX1baRRT2DW59Ninv1d/3tandJaxSYxaOt
rboaK+UHOVTSTFFGHaJeEM2Eb7RU0Ew6Wb27Ei4YJTcf3jBv+3yqHz36Mg9l1bGLncCMldqlyJ1n
PLpMmDukhR55n03w+me8/kel3P4kRk6psvMu7sSAURQe1vuY9xeg50cVxdpuWBhDdrIP6yTJt/WK
MkdBF4d+VWzBpWY7U68sTHCgwO2S3O1//kb+4pH+tw3nr28Ed+HVpPTX/1xXnr9/Iwlc0lH3VLLT
KA4FiBnTxGZ04EspNtJc2tpmT3m70Vv6o+qE7UtmBwbD+xNBtW1K3cuuYoTXaSVKSL3AZiO/FI6W
7F7NpMega4pTVLTPrXatny8KDyTpt7vQ8HgNpM52W2/+8y8k/rcH+opq1l1PB6TuSV3/H5fYvlZ+
uYQct0ZFkSEkWKKi8QG8OCATw9wUHn3tq4FHFgOkDIZZ303ZvAeyWANGztxQpnO1Jff21oHzhHEq
T5BkR0aTXPb//FFhwv7TBMW3D1IX+R7kF5/XwVL4z2+/BLxn2i07kSKG62pkF2YjxU6p5t7midmt
jKFvxVpptEVc/7NYKygaGGgIZUSkaVI3v0kg9qP+9zcavpqQ4zzlEzDkwjS36HYRy8FucZXH/b3e
Mw2MF6KeiD+hqrwzCOVqn8f6fkioBrfKe0fGF0TgmGBK3e0MZ3xMo99YxxGP7fdJX2nZFf0hRc4L
a7Q2YPGPPZJlRdoDAGLZdPFNmj9HS5MEAK6vxfH6DbC9YddMKb78GHu00TYNQhMUxFS+kdX70m3n
QiVnwhaSxoE8nS+MRZ5bxbZWU9HTaP8gKIOJ694AhG2SgUYGFbGk5U+p49wRelBhlM7P0G0trQvs
Rm5A8Zt+2xtBUyDuclYmcz59GWYTUH935NtL/WQF8EbC+Ct2mZF3joYJjnsacvpX0lVbt2jToCqt
czd12TGK+4chie5cZYq929MzqFTrR5r5ydkLAhQdYsLI38ljsMmza1DSM6zFtKjTB9gRSzq/NWqQ
X8DeUG8y4wsW++9YOZ925IWJHqmgWYFZFetNO2hXq8N4T473nt3vZ6RH4Lkdxnb0QfrmFEu6i2YQ
CZlLC25lEG3sqVU35qeanFCY5B3K5HX84jCEoCthq9VQ7syevly64wsX2lQ7crDDxg1OxndFv4Zm
qy5mgYme1QjIcNtsBlobN3qNkAcHqOLAH1OEqnfR1k1ylCCwqnJFY8t5v9xmaJDmqsPKSC5ltJIT
K4XxsLZxvx1noPLpctZjIrurLW+gHW4wkp+baFoh3Whv3SgeR0n9UcWD2XfXKLZWPC6YFxF+74vk
TM8TR+a+pF9ifugL1EQaUWg6yJv8QErozs0O2BLikD+dUElmeLsW6NKM+0MnAdm4/U+vmgz+QINU
reOTx60d1IQnroPKAiuGCzhzpUVg6Xt6wW1F5zlyksUgf5uq9Dnt85/SoO+zjy1xgFLyGxXxFuA1
0+JD1UZvlj4Z6IlvdV2PQemoG7xnNJ2WBflZQ990BMx9K/9ixO9iQkhj8pf9wggYJIfhAngpPbAX
UOs3XmfRKg7SmGjjbvCyr2Wkc9OIOhhC3uecTWfpWbdRDyascN7FNUxU90toXuuD8RETPXToTU0q
3sUFoleinzPMWzjStk7OvInmMu/Ouq7pVv5dXkNxXZun/Em6dTslUIbaBb12amDpccBvssHZuV4d
GFjMtHw9m0SiQmiyDxLggdByL7AtxC2n6nbLrOcHbeDSE8u9oZwV7aWKt/rUXijt8GCrYF9p2hvI
cIXoFZ2jHHk4b5s+b+ofJBF+3CDexpKjNwkWirLSV6dsHxjQusBJOE9nFfS8Nmkf7AlrsHSDflk+
2mg5Z5XzXBfJveuMp2TFQ+m09bsV5Z/zlBCy9Fqeat3ZpswJKEghGLTEITXlw155IDyMomDAZml3
WmQCA4IHrF+NkG0c3zlsGrcRTRRVMzGNt2Szdeg98HHLvptReskMxWhcoxMZsEBj9HAVV8Q3mWon
CnQeYJeDoxz00ATyyRiIiUkanzExNYHtFNUd+C/O/2U8PJCaF7vcIKi/FkboRVFBcr7uGa9bVIaW
8Ipcg0oOL8u4m0kalLQENozhNxir0KVyWD35zjb7Vznw0Zt0+Ems9RFObBxMevzBhP9SGDqyOUI6
GThcNCpFfbb0nrWBwyUbUbabtdws4MJDzMK30pSQ/leAVMgt7lxSx1PDk/cgm24mdyo3zQJ7QJ21
xPnp7ST1oYqG3oaitcyfximIwNMwliwgynZc6JUySlD8UxiBNWaDpN9Fyj4YsKc3IyURgLDSXw9d
KrOqb2oJ5wC6KbvhVb9kc/+gDe66a1dq44AfwK+tdMSxdAiBg+/wnQlq3p12w0d/0SfIbIZr+mJp
pl2rO59x2R8l+tI6E3CnM4Q0J7TZ0KPScUNs9CmfeQg9vkG08MChIqarJYMTgsDe+BiXZIiFLXhW
UWf9NlJni/5tZvLpoYbhEeXCuNOyj7Lqqctkqx3OHM0308x3KinkbsTMJPROK/LpYOnENgZwFwAU
R5GSkma5XXXv0wWWGRX9Xa7bXwyPpc++6TAq/gayGRAk/KjtlFlb9s0biGbvrQrHGK+onSTnuOr3
tpPsOosmymwwMHMcoUAmfmU2Mfv5dtz2tfFlGvkT4wGo5tOv4XRPqY1l1NKYJmF2y20mxK3J1M4p
r4qp/jDKHxA7GiGd+GjL4bONF+BO8W97rRqENTNDvZ6ASTMy8+fMvuYvBy40LJdmqQ8c3+ZFf24A
idG9ol3w6bAo2uNPWlTpeaSCHghhsE40NoxCf/Yo7Q5WhFr4H79zLgFhKtofU1h4qSoyeoI9H9Ns
4Yu6ZLgSNTd0Vf9YpAGTtLgQcjSc5stp0idRqJtS0jE8GOD2mMKBin2NIDEx1FyYAW5WF1cGuc/f
K6h3qaiG7PmroT1FPnUdxzmvNYb2V2ApefnxGrJreZ4gw8ePmoH005db27HZl9lJ0M1dFZKsbzjT
0RLRWhsja++8+NvwwBX0sggLr8B5qMNvKa+lWDKddtFU/9pl+snEgH4hABrWzDu4zrZe4yDrLuix
ZVw+wgzauA4fwVm+q2Vba17Yl5TZjYwYicO/Ayh9xY13yQpmZOYS3ZENfW1oC/GTV49czbUwjELA
GkdMBXIJC5xh4NNR1sgbWPIakFa1s8hkbAzdS2kvGV6VWF6cButGfEUBef0NVi5U3EIfH8SgbvQl
8vDg8+rEbwpUo7M/6DacAnfU4BUrWoyWeiNjDi36Gr/OGlNMSCC3hFeTsG1u8KnobYvtk00VkAGE
LYhEwaRlHC+BFQCFPfAaerTt9U+aMU9Nm2E/aQ6yeQuMFtSW2+dAkwdph5zDPzWV5gHBgiegY9qG
Qp9Dhz4rhoJJfas/65MGlr0cXhNjZfkSAuqDI+8XvECgBRBphx3h70dnwtm8LDO3evXoEiUU5XBn
4wgPmG3HQX9FO3H+O0R1uc/U8uU51gMtmqD+civxLencyW69LB64aVkK7vAmpqnOofvKYWlpXd4q
jVbvrxeMzvF7DO2/nU2ZJSbeEECBgGP+TTcazSL9xP03Y8HT00eaL2/nAaVYrQlWTDxoUu93SXdY
RQs5DTDfFmo8TEcXLjuZzDugVE9roW3sVT4ibDxUlDTs8IVtqFduNq2Q6R6wuk955F2jILDptfNi
xyshoYCYMhTShnvRWq9HtpJ5r7g1yoRzRxOxFes/3Ljbrl1aBgxcecyV8VVIMwa2TeCiysqPGth0
BBQRuNbWGmuqAHX707qGbMhO7Q0Ttdyms2hTaU/RpB0LbXzVJx51d67BvznzJesj2E8JVUptgFHs
hkrvZ61C15XmcxPjzY16FZZXJ9KuaYvXLEnYfy6sbzOGB4eXnWzkQ91J0mkYXaex8wJhwJ0GKc4k
fe5PNIB/oXnSUw/w1C9U+ydoqY3xV+V8KMn+QGzduvkzdta+TG3eh1ORcPGpAG+79sHqtN/cFh9r
kgLuaKkTKN+GdaG3xW4YVCwA8Zo3CFe/7sKUoCVz2rNvUlBT/D5SfyKPiTzHPp525Lo1+SliCqrs
OsT0y/sXAHjq7LHcv5Vpd2PSGcZ3Qt1Z339nLRgjrUCuT1izKDP142FoAtrtdnSbYFVq/d5TkhCf
+2k4yzEtFZz8/sw47lKlH3FO3KMYlku6iBuTjJqpPpzB+CAUv8MF+GMn4qPrwS5QZF3l1Ee4mp/n
6Ged+Zk75Z+ZX7Fo2vuF4VCIvxacr27flBjxgiucjciO5Y8aJKXuyqqhcuxMbEKnCHI9ZYkEQWn1
ZmB4/e3ixtEWoly8FYmdB4BfOuppd5GT3OkOmCyjIdFYdAecH1xjV3zlZdTucveF3ZoTxEm8W2pc
l9coYdBH69ecVaHIFujNmKBG3sqBxtkcWigAhQQWw3U9mTgCU1gCO5oyKrdCybZEj7WY+u+kQMZK
uPxjOYReio82YgZlppyoMPQFMQWLaIhOtwFg+Mvx75PMA6Ikx79GTFRCeM7JwY/BVJUCyyV7yLQJ
LnOXsrlMtz0qMq7H+rnSKKqR7DKlXJ6sQrMJQE6/lTO/YL975dx9HEXDq13oj0bPvMiWFRw+9eRm
1WU2rJ1b4AMFLnyDLkv1MIXLcLMwU1j4Pbq2YVCXil2Ws+dvmnnZKrCd3QCt1ooglQI4LRQeUjFW
b82SnTFQjuGGjhLSnYnc1AMaLuF31MPPv7700WmPKfC3zZjd17IfyID1c9Dm9jeIj5dhwSy+Agb2
OZltWCwgGQ2LH0sWT0FMu7LrLdjml7kCYklpykna6PTKvZ5C1Blb51MvMMK3EBPc3rwkrlRhqye3
Vcneoah5CoC+PSsaZ43YoO8YdpMjKZDhnzfJ6VGdnj6ttv3gyew+ktqz7vDQlWrhOJ5uowVcYTeW
92hPaeCJlwofJ4np764yRbgk/b5r0gOP6T3z9q9Ms4S/rI+O293HZoEyzetniG4xB0/bwZtdP8Z8
I5u7XlyypQJvFYmvKjX3a0oDs61zYis9Rdm0Vp6pDWCxn+twybJzeXGwza5iuloRQLlX8831543c
RmsWPQKg/GoTta+pe55jrQpyDnmEkn9HCcp2ifBbLP3wiqsRglHdiKApf7oWix0VBFUA82fvcZgm
tcBZ7ieerjTEqDiMdTnesNIei3T9GvNKBbyWLpWFxzG10UNX5KwGRVzIZmMI+yId60tgVEYfxicL
/6Kn6dBZ1K+2uuGwQmRUc/WdZsm7nNandJqrPfkJTJdrMBTOPoqi54xJ2VwWJ0u4z9NiIFp99gai
l+cmv6Bsdq7rwinODk5f+RbCOzsa8zVZ57dofrYp8PF7LT+vQ8eep9e3mGr0wtpOXU+bs32TXcNa
wkVX1P9Usv5NBoeTzDAdGba/88KHRZaaDs9t0eDr7dmy9Wh0MU9fxR+n44h5Cr80TgA/6eDWJFn0
Z7QyDEVTg3Y44QaQF2NW82boZhnSptvZ5petMNYmlTzSgDlR99Odl5Up8MKRxY2zQJXGVwWMc+r0
Y2uOLxTwfkeuzrJ/NSO//vWjNfhz+VK7/gAECjb2e9bCbaUfo5m/xlLwICNXp/H4UAnbAgi0vPQu
wU2C/Bx/x7e+n+l7xEy69t0+7ZYjrWB5UCWAe5a83RgjK39eHKcWn8YwmYEeO39ceK0Bptxzgst/
kywZBk/5ljoQ4Xv3f7F3JsuRI1uS/SK0GGZg6/PspDvnDSRIBjEDZpiBr+8DvirJrEUtet+LpASD
jIgkCQeu6VU9+ml2OIyRLXkabrDD/SDtx4sWtQSBxOP7FbarvjEvBGL6ZZ5hLDVyXoZQSB/9dyJj
uDoNVWEwQqEvSgcB17RZY8OqKTxaM+z6fXDLU5gwGMjxZKbcnU2IgjgPA7kS4SO8iUdrDdWX+Zhc
VIdrAPVrxLJR65sx5ptXhaJe22F0DkyqNFsKdAPcLG4vJFEb3GmTOWyqGDMIB7mNPxb70TM3nQVy
ygiOXamHzBzjxWtMIhdifAgISLdNtZah/lrF8uQEwx9LQlc1POuZdfhJpca2LkoAg2DUq1aw7PWv
BYMRfodwH/YfgoTijsD3SwF6hyYQypBLUgmKIAznDOClCYYtw2U5ZlrxS1xzBVdNSPdAlvpMVoPc
NBNdVQUIQc5v5gHGgH6yRbQVg2c9tq4DaHlyQTURDqzsFvdtpnPUmNw7t0NzU4Vl+wSc6CHVxz9e
43l0crbNLccdOQyshP3onufTyIuSgrWMn0qACbSuo2gH4hRRZ9CTV2IShFsKH4tQqycnOfLlBmkx
rVBq2p3Z+hkGB1qXQfhw9sxa7XsqZi2AlfmqE0j8i1+ib5hstZTzOAM/c4gy1RMkTgU6OxJbXHnq
SZaFtvMjyfK8zJcgdbQ/syc0jPLkO+TpAzTH2rszJMmtmZIHea7ovTuRZBpv9IU7p85L7t4qyFiM
5Ti8MSQ5OrKJbZ8Sh6HDlfklDIb+bzp228BIYJanYIESrxl3fagnh7Fq6cP05SeNnwEKQyNuKAze
ZuBeRrIigzZEccbayvro2TNQYIcpNk+mk8H4vSow8N+93vsc8frpUXX6uMv9Vu1MeC+PmQa22a0N
5zvgeaON//lMvbL7B326hdGQ79GpNLzgWvsCWf3KrSX/Ep62E6RJDk41ItEA5N1SbX5L59IzEWBI
UIpeXXss5MlKbf9Qo5UjtWRnfX7z+6tIVQQdlIvpBNWxD+Wl9wTCax1E08XSW2cjTHda1PnNLNv8
ks6x7N83rgU6VfXt0cfQsKMjHGBz3us3CX3oCNrmJw6pP0pN7b2l++jUDR33Ncyo+8qMuai4P57n
OqTf937fjHZEcXH4Y/YIyRPfSV4nYNpRFtgLwoZdqHB+U8t7Bf54J3qvfirG9I/RS7mxdW3aJ00D
NMzNgscMJwZslfnS5msJbLu8o0GyWRNRsvZzCrm9scyWY+GHEP4L7Mc0+qxt4dUVTF3+SJ/Q1cwZ
kFdPkhrXKqXQRhs9uWSl1h3S8OZo29K4V3MVap72Yq1STLNRyJDGNFetPAoy15oVY6Qx8gcN1NVt
EtoNRKpaFrnhb7KyzN7cxPnGxzduLLrFlpPNZVSrWgPoRWRoqm9Kq8yjWxkf7F6W7C70M89GcfWQ
s01RT5cuog/TpVt7540zgtM1SyJuYGODuALijcjtptI72lHvYwG3Ga+ibIsiVfMsU9GlJX3rNeo0
YozppY/ORlQAJBoCNS/smxZTWLT08rFZZ3HJHoFbZgMc7dBMuDzdvt5mJffmSCFEw+174NoMVvBL
1pYepQfwJd7FJg5NryfsVufghIDNWsL4XEyRT5KB+yXHam9XqXGvEEaP2A+87WDLJ70qzOc5K0n/
NDTVCTRbGGrBkvYa7dLZUHJLsl30uBq7xLC5WIS3o7SYJL1l/dDJNaKRkBpwaS7YdhM6WhsO5QVK
/0/ET4wMkdttEU8Z8RI1bk0/PuEaio9Dmu97s0GaV80lSEN1oekjX7lhZq1z5mSpUsC/9sPvS04N
Q3tW1cjNFIYd/vMsP3CX2mtJTnUFawzqe7Mb478CW9ZORzcCuh/3CRmSGZVI9GM7etO4K0nKHsJi
QAfrNbnRDDhcA1tWXJI5JK0W3pgRvCNmHfyYM6nUepciWEq2ghrkJbpNd/HL5sWrIu0JKujfX07u
1JcvjePYe2uY3AeTJ8keAxpIMsAOMhCffta+T25VXgY3gNg0QcBlowCSij4qrhI0cG9OZAfzGxyW
4zHiOEN9XYQKm5MtiRNSrfOb1M6/dJ7gkygOkWkmjz4Y74vOBVzOPPfeSdbhYBF7SWlCYDN76NTS
UkNHD4P3nvdTs0VATwbfwIygXUkU9Ws9dk920Ju0yRjtMvC8aJdUbEk6M3W3v0iYSCRUBlHVA/zi
1PWldzZ88O8y96050GOecJpeJ2nRNBGb7QNXh8+8p1DwLIcTfTKl19rsT1Age1wLunWMtTg7yMoH
7tdRgjKD7HIWxELX1h2pmMd4RM+1Lj39bj8OpcZ1sU9TTV9zXCsBpYbwTovg4FfdSuf8tXV0/Smy
poqnP5NmkATOWvWzD9yQ+pZ9DefFYLJ3WqP/tLr6kohGG8uk34OTNCWPlXU3fAAEuXETqgPwo6t9
nWlnFg9XXGrRSgsgQiVEk/U0mjblngUuhZYl++OmpsBQG6RJzws55blaloK5aOMaeXmxYmOjaj++
kRaB9WDyEjT1k+nZyB+l7PG2mjGnB7MiCizxv+hwWDXVHsySF5EPwD9E3nErmztVHW+aHh/75FBD
4nO/o1HD2AyRmZ1lHX+U6BXbqEsM6J/1Q2DTuSq03lolfXPTg/SRnsjDoeHyX5H/fMlGAlk8qRdj
6N7Jk1+rBlNdSEfeguIoKjzN1ZCrYmU0iEmg3Fgu1cleAXkj4kKVO5JWiiLTEtfS2m1C64Hp9NHa
FKyRqV94nIqahZm/TmoXlADaft0JXPotjlC4XcCCOb+ZSMPK/psZiNWRlx5I5JwMjCUgw8QL1cPZ
oio7ZDfDMU/pBMA+tnp5G/L8IyPGkVaR/xcX75OVhP6rX4lx1QakNt0gHTdZO1S7sPaWfd9QYGA4
0U1lSMVJ2KSnvCvoY7SSXWf11amWgg5Lii4nSzcWTjs4a6dF/VRhttKzJt01Wm4sAPrnr2RzCFB7
NRmAwLOvSSguuUytv4Okegf1rSzT4KkAwXBMpE+Uu0Q1qaa6PoP5zdgIbVvGYbZ5fvw2ET0KXW+h
WToxcr34kQk2i1gSZrZVv6nbTv7ly32dUt166RvrJrlSiHJPEzzXAOkU3UiXvrHVDRE8uGaEvmj2
A1L0dEZmVdRCcD8ZoHbBK7d2FJN3e6pv0QxU0z/SLrxudFhG0aDSc6/B2czH6ey4KW7M8WBVecGc
6xBcI5vM1oXsu9+sm8l1V1qr9SuwbTcTmsBCeCTvWCqUpB/dcOUgOTLDel+5n/5NoeYyStObzMt5
nxuhDQVloDt9CI4j5X/LLueg0sExOriBv884ZqC3aY9O3m08F2eM6voNN+9g1bajWgXSQSww/Wdv
6K+d32wrSr52/hAEgG8ZSUGPQK4eFa7QIFlih1/o1dBtzcQb1qLrCXJTfrUf4X8t9Nb/I6NmLQyT
ccqkiyXI2Ee3GYmnwfzWWejaqJs7wsZb382/HDF3xwx7MZV3z6n/rDXAThyJIlIq4xxOmQaigxyp
a8kjqCc2QgaUNra4DqGwaQmThZTZRoVDeOxGzNoh8xUvIvjmeugtrapOHt3K48bbMSBZQ3GLR+5M
VdQRCaVQIZzbLirC6n7/Sq4FmdeKdQoJ55IP5B3U//ceXXqX6IxbsQwLvhmPzmCmJ+lrHtnqimLP
KcYcgxDQsAxROlntwfS5tWHycgJqYwE1tlZVLfs2pGgjKzYAUiWOmq3e+dGOfc+6muh6sPKB6h2K
s1Uoy70S1Y/n28UOCfvDcOGzRgLfAv4BJvtK3R1achfkQXlar1tMfS8pGXObeYbQE5o+TVUmI5bG
JMmSfxD9M3bkS+5S+OPm3irN9Q13ZHkrzLZcFi0LO0+1xi0XIzZ3I9rSaeWtitp/07Ci390o2Vsk
xk81msl+noP7b90vDyrN5yl7Gcqx2PDdOWplEayqHKkBg/WGkkTsTlFyHZHjFsov64s5edki7Zvp
ksQBNIQCE5NXOAeoXbuwnRR/206q4muwEFyFuFoIxV4n+eaQPEXlLQ4OqNwVacKfTsXsCxLzoMD2
uDJ8YMUEQpEymxUQqYfSIEdNAxpVhPNGV1ghgeLh5afJLNzVlmGvLOmXyAN+zHeLT9N9VsgGjYc1
SIT0vezGLXuTtmwCHjNsl6YxQwsZNXZdYx5hlcSY6QLN2tkcFpclnUwrL4sfYXOx7ZBttirtQS2r
xi54GdsfiYrf7Rj7AdJhcDLd4kUTDfYd9GjEm0VZc/5MhdiDJiGnkWsbUvr1ou3dn8qIWcQLm8A1
B2XEggDluwn/ch/q9kyg7sqC2kQV44PwkK07xAgzKJ7DujMxPsbcVuGu5rp6QllHKjfy75qBJmnw
WvZj/UhKYlag0a4a03BoD/R3AULF2u1YQpUgVBlC5I26LeolJhshB4nD92aNL2R7AEt173H7d5NQ
Z+5PnHUUlt0qtTr2xORzh+cx4pUL/LqBJ6JjBXP74AnyIYdtHATdHASb97+pMhr6hFZ2R92jKjEL
JsNHnp7NuHqXBFBp7+5MDN6SXESbXB1zW6XBBxrmaywaicvnruv+gJUD7r8g0sh04N5VhjM8cZat
zlCgD21/CPL2aRhM7CGDercBYyySINv0LQ5OLTHrXRV303ZogbHPuyS2rNHO9FFdQ45PmS6j56Bp
Vqgq3rE3jG5DbuXbw/6JmNeUO75/b5XX8EQbnlQB2FjPA4vncLzyYdyeo5hOFara9gjI+THu8uRQ
kQfDHkHgYrDJa7InWM6H1lMluUhtvR/PZCej+1T0j07wromoP5e0NmQJN4gOZ1au1+tA8S8KtecC
YzMSQFJ2ZiVK4ylWht+DF961uOG83dDx3gb7PvICjAvZu9WxQtOtgm1k9O0VuybbUKKJS9/69kX+
2DdsetLUe1XBq0GxPKtKIPa6FjyOaYS+G7JqSyJYaJV/Ig6uL+uRrY4FOCudYB46VrKmw5QLJJT7
ojbvZddZD/H8A8mK0lilpJg4q+rvrV2PXMDWe1qG1XpKWIIwDP4IO9wwfezN0GV4gkq6lC3pONy+
4SLzrYDF2bBybNuBC/gIronJkEo9Nqgm3AgA9QtGeVYcA7X0ZX3oiLKzR8WWrYU3UwxYUNIioOnz
2IbmAyDAeOG4IXpJMq/vjGAihoeciRllOnKB7Kn5G/aR7PaCZq8tiiIE433dste0K1ddIKZVrGwc
aCDImSjtICLpPARdyhgIxozbU/uZ1ThO4xpHhkre2WJ4S9NpnnEGo/LnCj5I+waY8MklTr7QzC+B
AKhxvFuzWjvjJ/0bmwEzDzwNkIWCHZa+yZQ75wGLi+nfMnJf3InEW+ngQILfjjGwadY1AcGAERxJ
X5gbicENS85CieQCyLpnTrD2TsFEHE3GoQi7mzNZm15CN6kjgAPu21iGX2ri2+OW+g8S0kff6sba
HbPs6D8IzGh26Rhvg6clqx5kMc4rQyxgbbnnWNQHVdvhkr+y3oi0ZWdZyEuasg+tnXSTRgm6iGlD
LIl80mjTM5zQgfES7E1MVEem9R/pJOKqiJ0sKm9APU8bjiRTgElD5t+eFD4BNNx5vByxXiMGYdEM
CMloX61gPKfCXdsYBlVwaLj4snX92+2Nm8wcVA2rREihP/s0MGitDMXDIhERGOlk6oGjaNeuCsDu
xC3TbZcjc+LK1nW9gd9qIqBPTXUOWySvyH/k9m/uYgC+d9vv6LnBHctugv8tCzddLDS+R/B1CHMl
V1k1f0tdvafQN6iEmwEdQBJINz1otfWlj061bDwgJfG7aZCQY4MecL7aekXsr6ZR1SspCEB5tT6s
fRaTh6IX8Ih0deeIEz+0hfFWO32/NzuFG4jevys1JrfKLtU1iw8tizHQPE65psSDjJOwMYHJ5rOk
N21b9v7rCN7qJA3alXoDsKiPF2kSDX2RlqfAMeSHpDE/44gdWahV8F3YOB+6tjzGstCW5ui/pbx+
NrjF77ER0mnlptOGVS6AhIPkxGt73fiKm2sZGeV/MHj/P1Xzv4HO9Bn+9b+nas5/oF3E/yNTM/+B
/yKd2f8HWJlnCJs5yDD/RTozjf8zRzZsofu2qRs4vf+bc0bUBuoURcrC9iAO8qt/OGeEbebP/X9I
0cx/+l+hEU834fSbDmkHAwIqwRwwbv82zYej27phioIVMVqx7aaiWvOybmcWg7kce694Uq3dXcve
Pv5+ME7Ro4ZqXLGN187/vCmCWjvHVBWtUxsQ0D8f4ICinSNv7qnW1bRza3HBPGruEsjZMzzq0qpp
25R2/yYqy2HZGeTr33czxUhdoFlcoFc7T/jzNq2WD28RyKc97aMw0ur08q+fFYPhGJbFvzM0hjf/
cP7nN8QTtkOHENElS7d+kXP//oaUmqFMUyMBnCrtORqS+JiwmcRIkaFJ1k5zSOY3WR2Zm5jNtLIq
sUApZB+FP+nQNwlUYxuqRxcTC+9eaeABRegmf5VWAPrJ8jWFVYTmgAhUnJnhV2UfVqo9IzdRwlCI
+9jUp9JlWV4VP7jQ5767+Rg3+o8smbosNVaGtNlkT9Pehwe2GEIYJqNuPyam+aY1Kjv1EnNLSvls
lnLyyoe1qqhOqaAl0IW98jV9SwygwdY2aIsWOSMYccO0IfdaxzHRRrP2OGgTzzS7Lpa+zDHgI1St
4oZCFQ4oExY0zp1srEbVPlUkfFfQn3yDEcInZGFn8xGt3VU9fCyS8hnHjBHkr7f1Iovya77wBj8G
+tan2whgb+0Rg0958rIR5QB2xRh5/TpvLW0R63izE5iPmSwSrJE9q1NwXPZQUVlIM6+uhSTcLD67
jNEy5ckQ1psFr4ebPebXhB2/paE3MvxfqQf8gizFM7H8k6RXkXBP5Ri/Nu0UB3d2BWmDjD1ekmDk
3p6vE6N+GJti2FDkJ2g0XbWmtinS7MV0NAqgWXjvSpa4he6vnITySBEXh9BuGGb1gphM2+7h495l
5mIkbKud13rpSRBclVlQLGOJ3xO8BUM6GHgmlmkDLP9LxzGhTSidDmxrLhZvWla6/dxLxj5VlRM1
M3awLvoiXbHaOAoeYys2CX3GeCJtX1972IyliTgUy4DCDABmCT08y/m0pSkiFZVHLR33g7XWx5CA
Av69wiIuzm7j5o7a1RaMjWTHSWAHctwh014IblG7Y1HuS3hdjTg5ENpc6hpAHZ2SnrMuj0u+ROnu
CjNdRbK6+WFg7rG6+4sstM+GK+C1BP6wtUoCBSO+PR5Doc8N5IiPAxNcNhP4Otxnlare48hFEq33
FimMxjavmifSR7dX57qE3IWNcFwHfkkROIzowrG6dzXgwySOYI24I5O0ha2LGZZqdXsFbbcg8chj
WsckOhH7ma7opS7iAdXsem1erYnnOfrEd2YCSrASTS7rMniYYn3fh/7NMrEucwScRq/aFQaqD/i+
bzc3EKP6mJZ1dovdGHGZ+USomKUkMprng40RDZfRxAvdNAhTeejpi8E/K9yufQovZ7LjZ7Sho+dz
Mc0iWGaznRWlfHR6ucEjC/n+zWWNrUfZnK5zQGDYCBJ07qZN+hzmFMq1zHtUuHF5I12sy4Z+MzhE
h1LKAJfNVC+NLQhBcTA0iFlm+qm5pUaVzTxueeUJfYaztjt5O60VLzOlYOJ/im1Wf28Zl5Dx2IU5
THZI6phqtUNojU8pAaSVNjNgehlwRmk6Mjxsi+yKdGW7Hshqw6QzvvJW0nkufgDcFwu7Fecqbu89
RV/8XeEhG2xrJ2Je7iyhMMwF0bFOwz+6Ag1YGf1Xh/5OC4v9WPQhN17qxJf05bjYaaWZr6mUniF1
MjjWLaWWAGDgMnTFOUvorikHYc7fkP/+KBO2QeenBj16/mQ6tfHkDIASF+SP+pXF1MqZMYQykany
hJxXnuz5V5yhrDXVrelCmPU7tIdij30ZM3Kc+Jjp3Rb6GuGXAXpR7KOGQVFreE6FErcZpIbr76/C
BDmC+9wCDVZf//7WP29cK2UjrTmMfyNOSKA2Xhw35wmQY+gYxpOoud23uRoOv+8ao1HiGIjE5vdd
VYXPZWZqq8gryG+Uyngi0V+d21h+/r5XJa52s3BQGVjLn5qunvBGBihuCcDxLhafTjchJBd+sR5L
2Hc0/xSH31/9866u51Tc1tTQpGQ+UR70pak51VEibm9LTd2rmksQirF9mErIfmVt//Wi8COlyf0F
WkSyphyiOZsu5ZdOSo+NyPxqlw1qWCSxxQOTxfDIpFsmLApzx5OvqMhvkLrLnxoHV/Y4Qvj9NuIC
ekDZefdB2OXGIE11HAunOJElJCfEInxr8kpZKVfWC6tN/W+7vQwYtn6aXnzVsKFectZ36zIIKaQd
gn1GyPEQ8DLZtsGY3gpWiJY0v6a6ck8eutki9QQcv9zcd6DPFr0bypseh3/BtmknGzAEntRn4qzG
UxT4GNwTWd4p1zJxpljTOSw0KKmucXHSMNp7mRZf/ELh0wOMcm984vuxHhsfEf8q4dqFJ4dn7obq
Y/gkx7rQzbz9Ht3kleKCG5CodC8woXAs176whX5VAxADjGMuSxPqqMEcWAeDMoutk0U+LCnRbgco
bJQ05nynAhyy7IEe0qZdqzop/3QEjZYZLaWbIeViHkKgUI4J+1IbXPuNDQ0I/7D+4ocp5mu2fiTv
FqJ5kuWCP1Fv4gGBtQktznDwvWW2NYs9nYAjP36+UbrWQHCvbO1g0cNyyKZe48osubcPQqfTxsZh
kofeQ9/CI0voP942WkqbFAvTlZYZ0w2CvLcKPzwHWuyUj9HGNiLjMs2zSh9jpkoRRoUvOeq+ZqHs
V8bQ4wIZRnqZprmkRBszNlVutmfjbkLci4kSl5Uk39y/5rX2XpsJzEuzo34nsmPY6WlCbyAxYAbC
WwTcRJnOuUzL574v5BO1EASz6CTRqouUzUUNWOyT4cf2smdquAWIJE0DFpXmmCg9lucO5YhfYd1o
19IhhGr20kXLCKyd08kX2cfNqUSJTsPwwBEOzFEdpJeIxcoyyrEJDbGcjgNMalbgrNH4uQoDgEOF
+Usv1bTuFXitauqvVAxoW12ssqCbzlMcz3SJ8h7bdrprs29qPuttZ9VvmQOmzk3Yuxu9Md11cind
MNuJ7UxsajqB8U6lr17Hydax1bVQzriB/JFwvV8mjHHXKvP+NNKpdiVVCGMfpuuMOgUO09WwLsLY
YDuocTd+HAwuD92S7VPYj9au5tjr8wj1g7lONs+4N+ThXc9EyKbVHze1yZU6Osq79GevdfPjlAX3
ULMSnjYAO+jEetAHhjO22W+4krpD4OHBbAqkMNtvV7/Dc2hW4vr7psuss1/JcJ9Zn0TxUXSt0Xhq
BL7MMMHdKLxYHvjBvcq8RNwIcIHpyqtO7WRkewKXJ2zK2lV6XreJ6hlm5yiQLFHdHs3J6O5AYfRV
3Xvv4Ui2cpJBe/99E7vohl587LvGPxOrsC5Zb9zNznlNoDM/hOCZKUvMCfZMVPXN6Z/ctdQ9i2x3
DSNTrSsr7280a9gkLx6jkS6XrgSZCUlrUXCzvjiJ/LQibeln/NmAZPAaJKe/SpOesVVDO82hVj2W
8xtTFdMm8R0WVSNPEo5hyY4LuqcgvMsYJSSEGKIK6zDrQOxFl8xym2fPZNpK4ugt5DtEgLAUS0aF
8C3SCTNZsbD3vx/V2omOY3+8s3QbHlg9vf1+liNza9tqzNxgBVDfwhJEj+zKS6Cl5SVWmzQsLP59
3rECAeuLy7mjZesswM4TJMqzM3J6GSVnY/6N39+tglJnczx/lrJ0e6N7hGP++XyHBHP/n/f/8znl
aC78HkXs93P+8+Hfv/mfPxMH1K5FUtDzx7/iBqNx9DwUlITBq2oc9yjnN7/vki3qyBcUFYYb2PzL
34/8fk6UTODU/uuTEspRf/90y8tWU82w+v0iBcg3YNDjyU+zSCdOyxdO3WFJKSo2zPkDzd3WA8hS
Zlc8ZF0aHCOjOCVGWjz8vtEaiFCDWUZkQMctIVXUycJO7nFcst3lvS41TJYIW+VgVl36Mw4q7qCe
le2zi8A2b1L0yHVvxHq8OzS+5QglAh897+k5LjqtC/rd77sW92+ER9zY4fzRruvGO8E4wiHyNPBP
zVlYuMmBGa8KL/A+jRAzytTdMGawaS72rLEJVuIiGrgaSqlZkC2xf+t+/lHBJlYVenNrPUbUUvK/
jrvbNKZsIfV2M4TiE7dwwyl6qdviAlvpA635zIF/JyOkzMmhfa2JLklfFYuQ5Tr8U8/5O1o9MSmF
xOnWqF1tgG/IsIACzoiOyq/3XsB6zhLQhxyLS4ih4dBGfU20wlgKN2URmNIKVfq0g7b0JNWj2isy
/ItWG521jkDfDFDpGp2MaNFqLuSEWa6mFtvUxq0QFDrFT10ZmuskqG2gaQSwkkm8+Un902bYmdCa
D26rTqndNdxyCaG5NdZBZoZF0vv3DDDvgp5lnm1NT3pfeTvu0cD2prXbNM66CvUHOybW1PXi3hQH
0dQ3njp7umpf3Vx8o0h8WrFaJy0k9dHQ6XQbwv1QsspsaZY1cdYIlW21porZb9PQipf2EJngH+Im
po4FDmIYtEdl56QJXIfMHnZ/gAEBxM5mFaaskmOR/PkdffTJjgjr1M9pln14KoW6lvSLGDsEf7XW
rTNaKhZ+45Bjs1+nkiFCY+Rt5/2Akmm7DtIJcMZ3NmhvXcB5Z0QiCqaPYBBrwGvr3sQy4OvvZiG+
MeYt4odRJ/uZeBKXV/Whu2O9rXLIq+n01wCArMXdtyOrZ53ypEVcAixu/xo4W5uKuZ1wEwTS6j2U
0XEqsduO7B2xAuSEn9sbjXzZzmf8BstlXpzIpXuHTMDKGqnP9tjMBkUPc2hQ812VYCBXNZuGD3rC
sID2GpetizHX2qatftAVr5CGZsdNV6m/TPwQgt0T/92mEGUFB+i+FS32h/otjaj5CAlihdF4bFKg
VLgRWdjpsb23mehFz12gsB58NkPbTsS3zIDfhyGnYF9ZXIHYrfxCfIZN+TE57MOFQiTQA4eSbCd8
TXzpgL+FexC33SZ/6iyOmlJT3saetly7Han3sj+2qA2bvMWpENOnzvzQsD5yo59c88FyF1jCW16G
svUoXld/UbsESdSSyZSEHkwV91048TnwUQdqy4WIPjo8GdN247c3l9r7V5hYRONB1unBd5ilbzGw
16pWw4o7+z7LqWi2w6cI1UqO9JBqsGX5UlWwsSv2jq1W04nsOcsoja5GiyfCFcT5PI9XUl6LT6Nh
vAWfJuvxoDWl8yDGaadIyK5SoYMrS40zV+mPrqoDsd85xATHO7NzUAY1KlwJR5Ft4F+6TvtWq5Cm
tK2s0i8pEM9HOC4U/W3IVk0MIzNQfw6VXLP0QQgDyHX+zpz7o3wb6lfJaifYEfaw4ARlaxrM7XUQ
MRqPVaFh1MqeIzXdLc/11nHLmMtxcGmloQEhR8vWXtpW23asnsDBZ0fNbK5TIYmvRdo5a7AaaIGh
yIYreKLJs1mOwQqG7jy5R2C1d56eDug6zvfIy8/hLrhUM3TSnqKdQUbvmIEzJmW9a/PiOkLMYwsr
AZ2UzskutWOsSAiJqtEBI+OPdlvxoDe+uy0G+eOFECwjn3kLeCeDu+LjofnS83XpVgDIKDOgtkgd
YmbvX7lH90hLFV8ZXQsyBmgoXfdlNo/d8fGzVv3w4TQdepIwJDusq4txjIAa0RkfshsuyvKxyjn6
TVp9w8ldMKSw39BWVg7hQlSYE2RDXQOgIBkgGw9GduKgZmysoko3RVJFm6HHY53fMr0oX/2uPrUD
jw2vd15EZt87H/WxzYlCN6wZI+Ra9sE9lrEh6pjn02Vomca+hK67MfwH/C9X6AGAjujhZJTEVZBV
8oeSI6STCXJJZXiE+YBC6PaTLXGZ9El5A/wcryDjZ2vwG69NAsRUUUDul3RqjlN7cB1DvhiE5VJK
kQ5SrE1netMS7VgA/V54NgRZnwU4tGuoHLH4qPmdhaY6DCFM7wuP/dO2wRBukrHhqs94eLooazUv
+a5vNlitMZr1PCOn1McEa/KtrbmN5jmgEScira29JG4XHnrdSVaa1l+BOj3BXqkXaQiHoA2ml74m
gg6Y04Uhh8PKWFSCVadT8/hQ+r4IPfsMx+8tY7+8bjER4AYd9XWTMn44TPgTUWQN5Oq+zROsd2y/
9Y7nldCRtpj8kai1+hBAOL4GUtwSx3muW3OVcylvhiLjBSPQSAjd4pmS03oQVNTDbLpQyvQEPfUV
Bdcl0sCZBs8Q85lJ+hCVkKd72wAp1BuOxop9Wv1c+qRJdA9euwgajGO4wZp2p/lq2EWA2il3EPtR
JdTwptWHlk6f5pQT8I1soA5mvh19r9zoMbC9Hs0u9Dw4+WmkEcwjYKNnD7Uz3gEfhGuCpo+JJL0+
JLo4uv3KaWtzo5KCTL7K/Z1Gw8n/Ze9MdhvZsiz7K4mYW8D6ZhA1oPVsRUlUNzGocbe+7+3ra9Ej
siICyAQqgRoW8KD3nkuikzTjveees/faZQlycpiuQy1jdhWfkJHHQZGFRpZNtpCIuQfb2Ut0rhJ2
AtonXXIuZwQz5P3RNAEKtplLfRzwGlul8DIw6a0zvbUHcXk1jF5FQtq+VoL1QZNNwKeaPgOWR+sz
6moodq+qMKlOlUIazaFQr7n+RccVe7VwRzLy5hOYu4+m+dGAZRhAntwF2th15+L+wHQPUdVyG6wS
VY2Q0f6StMRTBpU5Lh8aoCI2Gh/RF8estrHM3KQMMGK5qu+ayEGAD17UapaTjREpK5bMOHwKska8
FtGowDeDx4LC/WuUNXqJMmf0adipecfPFvqb3so/gCH7XSwOoViqia/fT/l1m5zGrn9sycOgBypg
gDxMINyOd1PGLLKiNnhydDz5lsygX8DwaU+syUCZR8OThPnOoGV6oJsh0g79upgjudn3rgqylcJ6
KSE09gZrfD2uD6n1ITCLRl24OPOkEi064YnLciLsIGe1RkH3XUTvW9NwEOmZVHfSRFXBxxa4dQLS
BG8DgQg7Qo3Jo6MeG34APyCas2Tad8nynsMTgrAGGEdPvpUV/Lt0qPXtQ6ika7/CWdbT7NWYOFTC
YQQ7lVyQ4SVhqnHDr313qQZSgsZE/+ZkkNr6oU7whQkWnvDWJPkBPV8jMPhP6p4U1chkUzcrFpGm
3kWq+N7PFq0W6aObhMVRahEnZG6EWSeOe3XUAfLOuRpUEzHNzJ29KFaeaWnTh2apLxLZLU3rm6n2
52R2V4UBlGWYdt6sVwpr4i2EPDAbSoOivVULVZWw0b1DOgghhpAHesellwLTPgADn2gba1Wd79Xq
o7PubvFWF5w+btClxZHfTOwVIidU0gk4eBhLguF/IPT8jjc1BWcUNLTilXjB5dWyYTtKuyivjBiZ
Jgn3chkTWK3j2io9uR+YNujC7y3WTSDzYEPpAQFLYI1GTErWSk68OboszqmRxrY2UhpZuSezgfXw
JVjABj6mSEkQUp0kaakOzZQGKjWZW8nG6KGL2qU/xECtp3ZKfs1mPUADOjSzaro9IAk6w/crlJYF
58IjuYyJ26b3V/a1WC9dem8doQJm4XCXrqPIzSWUFfL4lZA15DSKltoqR4Hhfp5K7gOCupLPhkCn
wKxBUcjtXszbGcpb6ipRlzkoae+00uVWQdShXXEn89DCV/ERZSr3azErYUonEqAVISecB5idtWTq
rYwe1mE7dKSUZJB88EeTRJenY+KVQkQO7VrZOhGmDlnD3t1M5cDojD00toltdZqOtxrJtyX1sj1R
RO5MZSEcoDqu0MGJ+sGTko/pRySNYVmjAa+LZF+xmgvRMO67BtWgYpalI24sHkZDOhsy63qsmZyh
UXKSCll1h6KP/JNzYU6nP/cvydNMDOn17toEDmPBBtNIv8Xm3Uy121pTAWKnQdCkiK1faMNtoOUD
ICMOZcv4klG8NQY4xxgQV73xWcWS0DvRoj6m8SydpJKUoUwOlZqMl25jEENkcM4IUnzcNJDG6kYg
rQryt6yMr3i1bkUm0JqGWbDDcZ0Ckwc+f1xB/LMEI+XOn9fcQJAV9YYTbdlbBqvN5j0izMCMaUA1
SI4A5xV2kmqfZdT9KlPtLKAE6UFgPci1TuB814qEWC8MYumiTtOoOwjDIyt9Ts3ZdJkp63anW8Gs
vSiiUpxTcoMSpf1tVew7GbabZCr9WEzZmlkq5DTeQmlur4Z4bNtiCxocw0Aatue2Hfg05LE3ZvGP
oOntOZlBS1nKdwPFGd/dRrLA15xlnxixvrYJZIa1tandTdk7h0rVlqcWujeEk6lAN1MqmIIVjsCX
il7GJgyvnLG/lFZyGWyvji7jul+JPPSRv38iFqChqZc7tdXTM21rLO+iEsqSBJJe5fpF2oq9I6Wh
23GiQdVbnKoU1okGIAxN7WTt/3yZ2MMi3YxtktYCdWv3xLwO3pa9sOULjjBzHMxK6WkmaRS/NcYD
805urkXsoWN8ISf5jcAqhvGgCdGTfo2A3nVyp2MRY2wBOEKJMaaZ4r6cfXzrgtc38Xs25QCkG6RU
OS+Aset3tfanrFyFsAOoTPSM4gljf42rtfASbZ2BJ5ZIugfTTg1lC1PGd5vKYHaJglrCyduh5VQi
bhFEd3QWrPhtTRbFF/tGCIw4sEoDNlOSpD5YmBTudP1kKYZnRlLuj6b4Q5sgUGn5EJU03GJpYTcW
GQsbCxkNw/0yDYLDsnsxOd2xs9M+IPbnJEpaYwtYGTGqoa9UfRyMHB5NMyB+xaUSbUOMFq854yhL
5TXMpfqhSKiizKy65cx3VOYOfjKgYos6/V2p+24/T5OnK33qms299a0mb91yE2jrXPoqSx5S5KlA
iopg5PjHCRF78qzMj5PKdHYBuGaLYYmOb9vm32Ab30fO5C48+p8OIlaKRcglb5wH4HhS1YzPc0Od
fQz7EccNwDCjrD9UOrWGwUoxl5AWRD1bnbv8uef87o1J3TCOsO6ADluNovoQTwr7gsY2LpRGaMoR
vV1spZY0BURzfOvaJgY5OnF7U2YnTgROBvKvzmoRybaKw2FNAwKGkTDWEKgtffsxKjGIY6xuGGV1
MKHFBea04M4DahnLYBRjdB6NRcgxbRRmi8DzHC0aKxZLSm6ekz5bnGRBFtpZ0mnLkCZL00aujkQP
VY+IQmD93qGQrD7nmbH0ZZ7r7k2561DYTHUaChSy5uSKwhg0dRY7ylaJbtHOTwBX8E0hbB/yQycU
hi21Bv4vnNDW1ElORKMMpAy227kq4L2bl3zCNwMxbR5l+CzZZ5qzqTxJcY9jVKJ/Isf4UkSaCSC/
xWMl/Z7YK1wEiW8woB2M4LdkotLNMbt0+vLYgliFw4abDWOA0Izsf9r2hjhAtYcEO+zAcEFfkE2Y
mnwQpfFbn7XOieWvWY3noGhB1ZipGvvlPdyonvvPtm/TAFXngcXkQ4u029aIlY1K5BAtHN2LVh+J
HAIslJcc1dkSb6ZZHozhY94kGp+g4WK9RA26Ck6GwMFuNTP3UKUc8yQWEUckJAbpdA8tDupNMo22
tRjmkeBue1kQJYl5E9myNWE5g4OV5hJl/lQ461ToXiNCalIj5WzJVhJuWktgbf0oV9iA+np4t5ak
tZXS0vdiTBkrIrxdZDkhRAMsWtrUcCrMYJKINRPyqbfpcZWgVuLkDWQnvoOjajaIBorEN7QMYT9+
Dq5NvK8yuicaak0tZdTZU2/YRjXuOdlmNk0Y3O0iZCWavA9FN6fHjHqdowW4JpGIRSWn5s9WxbBl
dXrujTx2tkKAYzYItCixS+Dzr05yDFswybKntUeLaZmaqzNPC9Yufcn7rPT1pvhKyyGzJzQhy7oy
XR/TE2fha5xuAiQp7BeSwrhAHFsmbF4NAt+ZsNsyV8lPQEmO4KTtSetfW44iDZV8jWcCl1Npr/0W
6HV7Uyy3LrGANQptTIVBHHKgUtln9XITzbuFY6L4W01rpagQPBACE90mStXVSvxOyH5ngvUoCLgq
FHBVZTJYkGqUydEZ45dFC3xTsDbW+KF2QXkgNSPSQr7XpHT80OuOyKPLaTjFTfVRcgoje4bz8aZD
xSmgLtuiFSUEKh2AxaxBPIknsCOvY9Veo9aKfEGse7cffhUzkTDrRIrQwvDTEh713OT+ZTC5cIiD
Ky0RLy5XB20G91LLuUoxobsWKSW2BjvCNiY624VEElaqg8xIaFRl9yxcJo3UNr18LTg3Mq+Ie1c1
hYOsbEKAUPoAF8xFq17aaPSelaVQPXPJGQzolh3jKHVmCwzVnaE46xwCt+KgZ1KoLRv+Pb2h2SoB
FMJGszdBPNgCA59UKJKvPh6PawOBkbPxGWXNIbEEIYgzcqoWpDgrVKHnGkcJFMdZcuQZOyDKnIOa
GY94BmdXFLOnrGFJ7CFagbjpPUkz1AuftA8jxUkYKTKXO676OyaH54+wrlEZPL8AECxceR4Y1dwR
mPzhBryTKexIKLZh+nJDu18zYLRNlomnsYKvodTvTa2FfVYxhSvk37Mg2jVlqEP7JIfMpSGQ11XL
y021PNFiUYJ8BuucVoW35nhEkrHNEOpjvC0Z0WklEv/NmLwtNwF9dWi7F9AIuRC/JpL6kXPQcDPK
VScFpLPKOAaaPscqQgtCGNTf1VqRfLGqcAu542xRWgGQTqU7kYm80xXtpywKb0npIjFQFOUtDch/
7cxeOSKEdFUdaqBSSqjhMNPh0LDyM5+ynxGMNa5UhvFLzDGgQWdMNgznP0MisZAlhFkvZZieHwD6
X+aMnugCv6RSgBhIWOYcVZB+KXRE6SBmDoteR3Qfkv+YqSyIvHkcIMqmOaEHqoY0qGQtNJX1rp+w
QEEMzWEUH5E/oftT7wkO/b6Z2GW6hpE2mquHRa8nGEqxxEcNFhZ800rHTgjQip0AtRcOKnqg6HUE
XJL0FspW1/eaIDwUireOgw3vXcQDFOkPkyoGxiLmztjS18xEwaHcb5xlJlZI6fJX/GStim1luzsO
FA0xIf2HPoANesWE1qcd+s6KswMyBpSFrOM7TnpFRutambKXehZP4L9AAZD8WGymz4VKrxokNEmY
mGFHd7fImjRPkTB7zMv8LWIYtUawH8RJfovi+pGMTqq6vHUL2XgeN0LqIuuj3+KeJdqigzJuezpI
EA7DIZ8Wv1ArPtu6odokCX9mi8jaLN9yfcRqJup3tl8fCkvqwV7O99vdbZqrBEu2MtW/OgqnTEcA
v25T7tR4lwCLFfiaEIEPo+i0iRlzNLLetgVDYva7bbcX3apmf0BJ0JQCRgcyXBGfZkRs5oB8U0wu
Sp09JVFbu9W4CGEpDIe+ROjaT1KwVRMVa1w8ChnJxdUYwVce9NRJEvU9VkyKT1n2yvxLySWgaQDI
FIW6eDSAkCiixXF3rm1J1A5C1z7PY3t3u31qq/yujm96nXFzDwgCFWbWnN8JAuGM9tgSFGLHd+wf
rnhWyak9WdtHT3nllJNo+RKqOYneFzGtxk8jL9cVtKqkp6NXK8XTpDSfFYo5AcAAyw+wUVFqvc4A
1NRJyPgHIFgjSVFsRwXj6okMD93qvY66L58wu4CaQmM41XMoK5WnGKAp40J6UYSj0aQzeWI0SExt
+C1RelpAEsN+0fwOUcg6RFCEGjoPnfQdbeIUpJwJ7kNosycUgBZMgMNTsaVJ/CyX4qmarTzAAODJ
Ir04CBmmS2VDUJZqhXyU5xYfuZ7cXZSin1ll/5S0AkqQRWk5oHLJY7mO9qU4BtSBLZvg3qSPzv0x
MURBQzKCnGCg+dAXJbKGiIaKqUe2QOcRJ8ZPpyJl4Y1BwX2J6iL1623x87q1cRtDq87PpbwBSGSN
Jnj6YzHYnzr1aWDnKpBTOJVGmWEgIneESsb7U4r0hlRiDfGlGf0rShZqKa1KodiwlZlF7o0MhQsK
n10ZtxsZStvHONMNgRaHtge9KpajDahmZXpxia8Kqcq1m8gzKZAbF4t8hHPrdspY79cMrQBxsBqf
YEkjlA2XFSPMeWIqmU+PklbdQN3hZDXnvTEclQlFCyzlYm8qw1vXp8UZbMlTJndeIlHQxbNVe2rC
wOK73+Ye2xzN8rqc54Bj6VEqMuZ/J4EwOGdjMm5nPWu7aChBpJeP4kJmjgjwTStgY1johiND/mir
1kuabIUIkIEXSJLTujklrTa5pbRp2H52/V7QFD7sSSfTp26Iao3inbVo5cHS2B/p4B57QYTd0Egd
TcPaEYADrZX0qxodc6GIMY3Rb6B6pUg/faHZtFBGL1VGCFxBoD8mactphgaXMqFe1JMqNPIZifqw
pTuAeg1K2XVf1+ldYKgFGLFs5H9PmUnNh9gBbmDzG9exYjOr0z0DmQ6wZOrNLZ+rR70SjuNEg10y
yQUyGfAkzPntZeQMkoJ0E7CdEkUk2kxRNrcvkJLpDfld2PPyXtBwP0Kcvo+0CgvxUgRxpB3YPEEK
hZZAAVZ1NWJn+WPNkYGvqkCQ64K4bLbmp6TBwLO1TwQeMcBS1O+eWYOMB9uxmvUg1ctjqQEcVVJm
++bIVmCNH+PKITNSXM7liMMG7buL+mdDUV+I/yhwGXHmkQkCLjlycYZHCgjilqM3JSA5ahKjBkFs
w7pjFzSxxNX6cAVzeYwlwPPyQnhFKeJbYIwSFor5FdH21O+nxLUBnLXQetCj9KQu7HjJwkcoNTGE
xrj5VlababWec6mT3Fxo/UHJw7UwDZupJpUPSkOaKoRese8hmxIaSQyIxa53UkfM+mLhRdwA9Ds6
uF9K8ybUG1RQWYolNJ1Mi3YpDCuyLaEcW1nH9Hd+zsY3pZZj/Fna4MdK/WtRzN4VxjSEJR9seSef
cQFvXTe4jJUJ74SHUqy0krhUpYmCU7mpo6mhwUuDTG3LXZdxnh3jB4YZOIAlCnxj2JDVaj2A/+JH
sMwCRN79bAnYhf0SCHEMJAKBQz+FMbbHHTlIbMg5Lii/XDRnbbuvVZ5fEXCOh3u/N2WMHUXauB+m
4XtFCgfPeBxcNbv76AdsmO0qvyn65BO+O7s5mQSMT2liiJLUefe1ZvkzFRTy3rYSJd8XonycIoMT
+5yBmVIaWxIqDPIVowC5W3wh0X46zbrSE70WZETsek3y2wqjn0y8c4r3A32y8Pfgh//vqfrvPFWG
YqDu003ws6ZlipqokV3z33usnsfq6z8glXzCEPxXp9V/+TB/d15p2l+xUBuyifnKFEUii/4zzIjv
SIopS5AddFHGXsV3/uG9kvW/yiaZgxZyJHKL6FH+H+vV/VuKStYFeVeaImPM+p+4sHTjno7xz+yS
vz9xPFiapPFWWDz0v9uw2obmTBSzz8bnIWSpP0XvstuF5F2sq71eAfJ6q98H4+/kGb/5pfwdE5/n
oM7VLlWouwS8Xzi67sxr7gEzfqluAE3czdH3Q5icald0adESD3LU7MrXvhk2exzdXUAhn6VrXsU9
/Jq3u4zrJ9n3QRHqh85ZHNk3/cZTnOkwOkyrHSqlMH7EWhM10HJ3jE6QGTh6ENldSN30Lnimj5J7
caoHTtRu5eQMQWzTr/cxkH2eUPXehdqhDGZb8kS38likfHOfP7KseGlQPS9e5YCLzUI4dELQNi7t
gh6iEItc7q2nqHM1YFhEs6H+xk9CCMKt3TcPRgDT2y1CQiO9JRjP9Nzjx/Kg/VjH2UZgrhPT6DTN
R4r+dXu4LxUjvvyFvOP1p/pqT6UffZj7yDOukafulTPNR0cIq0B/yYPCyZ4aL/eLgF7INT+uF1kh
3MyXAug1buqzE0+v1aV7ZaYqv6OimOBFmDvtsAWzG3/AqrQ5SF3Lo/DCvGSlQETlHbFR7CZ3CWQv
CqwqqE+yqzhw5LztgqbW3w6JVzw1QeIxUvYyZwgGdwn1PQQoD76GzU57iG+YGpzcB4h/o3Pj6rZl
q9wyhRffAM27yx5eQVAdEAC/iw8Rkw3iL2y+d4DMbZ3ZpDdbfxi90TF4PMMm/NOJ38uQp/SkfQjn
4ncViJ0r/4w0XInQzvfTMd8zjHAVl1ORPfSH/tY90KN+Gw6am56Wr/RKCNfL+KIcsHW4y5WjhIOB
yrUud4HhTrkS7OQ0Lucg/i7CObz4yCDWX+zFBhPDv1Nv+lT8jOc97KegeVnczB1D0NH76IxOyAaQ
4w0vGJqC1cudzJd9wecUbSs2U6na51fPUrg6saf48Y/lF/xSexx9Qgtd0asvHJ9C9UQErEPp5ozu
GAxO7RHHeklwMNtEbbiTJ/rRiRCLJFwejB8B3zLchR3lrWs+GXtsuw6ad9t0E1faa7bsGGH0aJ7R
2jmlU14SFw4Vld2usqsPqfAlG9uyP/Nypb3lw01xkTzwBgo+batAcrtvTpOO4K+O4IgB+edO61o+
7cdtL/L6TFt3OYN4itv4xhM9FffPLwfRo3VE9MsL4Mh80vilzt9uyAzXQD5It/mperR87lXPfEiP
tZMEuUNUpouCx8nOmk2PmGcLbvucnJG2+Jj1HEAfQeRi9XvHHb+LzkDub7pHhqHDEMVHUeHL3Cqp
hyrntLi8HyctTAKw25wWRG+wY4cuqYM8iK9cLJ46dQUXafNGVz3E3uKYJ9WV3foCVtvmRvQ0FqSa
R8p8rkWAFkcnK1mwS2mXvm2/zEM72DRW3pkd8UrlncXbmBzUg3Ad7OSG4o5LQBCBPd3vCkdkPm9r
71jnPOTpQXMuXAhZrJimWx9WG9fSMzSDhuHHU0Mi5nMbTF700rFg4GsPi8y9gwfC+ql/Kq5t8C+b
039hKgWg+u+m0r8v70xQLElVFXSB5v37/xLWtagKIu4l4oTpDWF7WvS9gGmBivVAb+mEZPOdCcah
4sMrfVOel7+TY3YSwpWRuUsuElbuR5g5mas54JyqH+YBtsFCr7uEXXLXjoHsZ8ckxBV/VryBS9Ef
ZDfyKyfyNa9gOWVbqWwhNFjVMYO4mX9naewiNgb4quwiDr/gkyDO53XcCwfd7QE4IX9x1DPRKu8d
Dwl7LBAju7o1fMA0ByAe+wUlpYeU3255kyfP5OIj3XYgnp2tIzE0/ReW/fFVP2dhxx2bPOh++xtR
3v0+75zkJr2XB1LJXcGTfszWI1R3ucQv6in/vT4K3ohyY9c4nOS92FF98ry9zYkf43P3xifDr44E
D8d0Qozd4MWfxhN46pfpTWY7myTOR3TPdy2SDTI84OGDkXmwjrBx6uy58FOPW9St/DYQ3gu+ytfE
jR4JarUju3ZJ69Qft4f4lZaHvI+didsYjGv+2wrSryy0gvowODMUbhgTz8N3zDp7NP38M+3YG1Sv
58jzlAEf13f958bS8i5/0meldLeUr3xx+UfefHrV9bWgleYTa2Bw2mcJ3A4gfZ36KDvWNffrE77U
nLR4G3zKDTbBgaQ38VS+GYFGH+kDs6HxZa0vaRL2thYoR+0YB9obYzOuOsdtWt/Jw8ZNxZnloniZ
p3kr1zt2WeF8tOZc/YodNz+z7zj0TP3JqUFBuu25P5O3w+azvaLl9DA+O3RvXfo8jnmtHlZX81R0
pW8Tr3oIFUqE5kF0m7A9TxfVzV15v543h8gFaoDYpWgIumeDv4OdLJRdUI7e7LYf/ck4rJMTJc84
+ua9dZE8AsiDyku8IVCdNCTfw7YgRxPU4nev/LrXnuN9dyCd+6v16deHzSUPdD8+R/7qE+u47zwy
TESOTi4i3SVcQuFXrTvdA21n+rP7KPYaID50ghw+S/ZKJ9etQvlaY2TYta90++JL+iS+Zh/DDXBX
68V2G9IUix+kByGkS3scEWlcNxefBvo4WwzSS3/gRnWzZxC4D0t57PX3+bNDUaTuAJ2jYyIcaGGc
jlwjYocv32ToJVcOhIRB6MZlMTwlkBzF630cSbx1Ev+fujkFQL7XKJB6FzheOD1JXLzW50LaFdVh
HFQO8PYzR/6AXoYLrV4LNoeC8aGjphIuuYuMwi2Jchl5v1nlXmlzsulVIX+NX/Bx5n31Il9yJN5w
qJRcJdldXpGVOqWrBK3dXpk9e1QXiK1sIBMUc7VvUXzkLlZfJ76CKHMqyjzCCg4bJ803mHhBdFxP
Cn9fE6o8CuOCB/PBsKHBO0oAvSRQDkYgvJasTe01p05h6kXSG2vBxGNVTuGNt+4VkcGh9RlD3zaL
1vsBK+aeCZILF0aVOfnut+1bI6uB8I8a+DJTuYGBnm08LvINK4D2WHyJP1UappQ1/be2XjRQYXDS
T8XBPN5vH5UtIj+VJ7zv3JPbAfLhjoqCzVrzuUr2vSbKPMmPj1jS7dyfDt0hv8khx76dGg57/WLx
lICe2jgQPTNE4GurVGY0g5z61Bz4hB3TY8KnTnANF8ic23vFGdaZs3r0x2xQ7WymqtOH8T73YTZ6
7ZFy0OXdt5Gb2xKbrempD3m47KHqszlrV0SXtryjJrJTJ3ukc8MtbPgD+RorV21huxO9V5hHIToL
pIRHepKCHz/QGHOUCuKbQ/MGZub61lJOIn17y5/jZ+OUfMpvOK1I7xkBuhKOZ8elTfLP4DKtp9qz
U+aJXnXAp/GdeUyzHYl3VQ4Fl/4wbxTL2uvgjt8qhSFFqi09UuDZWMyoMJJfomd+0/pxMWyv3mQz
wj1tByloHTQ4R/GQfHZYj/Ej27SetysVd9i95q4WiC5j96/cF7hE1QFFP4/YnbX96Bkh6QwUqYPb
BfJXy/LCc7V5y6/ZE1W7U7JVTKwMqZ/cn5ubXfgazMfoAZvDMbtfpEPPX2/5gO1tLqEvOtRoDnoH
Cg0qMc/yMyox6KW/2+Oyp70eTpTKo7P5GGHvhbJHNesPhyZQqCpXZ/FHT3SmF4iU/NTqpJhKCPxr
bWNz6553kNH/jT4wNkdV3lE++62HpZnSyxZ4QYOb+9mL4iMDDDuXnreNpcY3Q8VdHfGw8tLZJ/jE
agFdc1cKli/BNTmMsbJQ9xR72rUePc+TeEA+TZ8SpWKmYJ92UitgSGsRUz0SV/1ibW5Xo++BBu5m
j9OndR0C/Zg/j54cEsvwFl3kYA2b/fqke+uTelQ2tGe78ViclWvyZHH35h59O0fd0bDbx2hSvOgx
87WwOfEk/IKa8l7lAvzLDuWl4vmgCDyqO0YJ7LaVK7n8ScAPnlBa2hFbieDMAcMrKQX0Rcfr+qd0
Oys+luxzx2Xp2IuXy+oqu/rVDIwQ/g695JDw6mN0pfz1t/fO2ilhdqM43Zn2dNS+M1a/CXGfifs9
8aGzE28LNsBvfnXMitCDs/J/xDxw5KKyG35VH0q7Ew/QBWPrqjLMW/dd/FSbu8mEC0DFhK0O+nXj
FG7hMyGibqVMOYDdvcqv8Ab2xZ455CGmvq5OoOf3uZNfkMujCb7lXjLxIW3OvPCj8GA9p6/VWxtk
1Fl5EPm92x7q1/mQ2cm1OSX+HNJFDbLAcsSz9J6+No5FuVhzb3GeoYjDT2FQrA/+eFlO0219nb+0
Zc8LzP4fIX3u/avvumGiHydD/7/+RGTHv2rnc/j8t/9xqyEdkIP+6tbHXz10w//k09x/8v/2m//x
68+jPEPX/9tfvv+7xhFtm3+pxe+P/4/fu4d4/+0vT81nWv1rh+jPz/+9I6TSEJJAIjOMsug5qTpk
nPlXP/ztL4Jk/hX8y/0PNUW1MOf/syWkKn8lNZH+lE7SMo0qA15OX49D8re/yMZfYRmKNNo1namR
Jun/k5aQKusKh4J/9oQ0eEAcFgxVNThQGCbczn8/NDSr2Kd5Mf1O24qpqZxEfoouxp7EYnisrM8R
cdQT/Mt1qJhvcMaBbXAlv0xzkF5CGkV5dc41CBfOlpbfvQ7YZMUvgq+MQLdkTepzAuYRzCkHtbXs
sUKTh5Q2EiO7qnHKQZsPsjkMoWCwYhSTRoNB0DfIkeQJjikl29gtxkmb0vYGUQ7ui6C8jgLnE4M8
DQfvLrDLtBA/ZWQNPV3S92ISkNDVTJOHViFAxZRvOD3vbQmNLbYz2xOUePoi6K93sJ7RUgKSdTf1
G0kkCQl0Xi93XFApLA/TUL7kptlDEN+sC4aryJmLuyU8k1PSEqvHooqZg5Y4f47o98x6iN1+NnLi
PE2sfkZWOosKoGU3RoOyH8Z3I0LuCYhjO6Egos9Ux9HPdH9sXaqtS5LO3+JozGHfw7er0mk4lABA
AlEtRxdnTRZWxjw4Uy+Sal8jIEuyKUMyyGjvz++bVf0TJQ2tjPtDNll+6JNugduM3k5USqaSzZCf
xRzGQyykl2YT1nOSxXJgrRG+pnW0wjhd6tzLGsTqnYGuurxnYP/5Lww5//ivP3+mEInExIQmD3N0
edcyNXIbs1rPerOu50Ex17M46NphYZ9Xe2j7djuCCNBxFqTr27ylhZ+Vm+KPWIIe1fikDASoEYm2
4mvGE/YEmO0+2iGQTVNG+PvCvJxKjZE2WEu/H9GzO6oUI3Xe1Ojw58uQVXTyI9z481WsmDdpaJZe
zWymV9Kvgiubz5lQ6semjlQ/M+S3OX1XaZGtXfk9SAsl15+nyejm2DLQtAWR5D9RXS0vyckR1Ej5
JHy01f1VyvqrnDLT1FKZCq3MaYsJ7AV/rqRiVebl76/GtMokRGhRPQwdeH29hZYypneHwP2LEdGU
a0chyKMtOvz50mQajM0/T0PditppM0EFJrHGTCim8XFWw0pH1xHHeD5T4OsVOoovGK2hksj9BVHf
Kc9UYR+pOppCTaI/JBQrOQ2qtZPpRSLdUcnMWdIMTnE5MomwMDjW1Sw9aO2pWBP1p+uNCaPBAf9o
dkNzlPBOLUShM0PBolx+q5Xf1CWipM7ADom24YEUh8phdIv2VcNzAoaplI5QasSj9KOJLURqZSTc
r9cBc/+5xgJxUrg2uytmDLoL90DMVcnfZ40kK2GKESFM5ndV/m+qzqu5VWXdor+IKnJ4VY6WnMML
ZS/bTaaJDfz6O5BvnVPnRWV57b2CDM0X5hxT+nd/7+yEDGE1sUE2AIzaoSvORdkhY4iNZ1MVZUSf
T9Uh+oTZnYlIUkdS+aiUIgPO+3sDNSomugPZL5GaBrHcC7+CV2KUzlNHQhYQ1Ca6coqj9u7cj6Et
yns/zn5ZeJK7OL8jHCfFwZKq3d+/1M/ES1mwf18E0rt69fhoWJ6OPq5w78Os+w4SvC25hBkTIMek
/YYNPq20VLN2Fmjwa4lYEN8Vcg2tDpLtMGGGuv2XmhY6qxjwKubUii4ZUZabkWLvee2PX/xGwGLQ
hANMiqpefYwK4V3jGuFDjP9h47KiPyH8euWnk22DsAtXuivLL04Wp+i/sohYdK9iVV+6wcTeidAC
chy+o8SsgC9hqzZ614QjHH675M4igRoZTtrV0dTsAL+9wYiLDSEaOyzDXavuQsWkJTbK82AMzmMq
1C/INVAmZt8fS/Je1r0xeZd5F7MWXbzqTCHXwxwmoEt8NH+fZNuTZtDw2Fh6Q82wAJmwwBBw9RQ8
jLYCVuGELyStJ4+acPdk/xmHutFLUlFgOHMAuY9lmL0BGknXNeze81j42vn21e1Fl+CahOPuElw1
GKu6ZZ+pkVw6EqpQ+wYQNblzJkBNR2SsWPVFfcjS9lef7/Ha8bXD3wGOVLnZ2QPyb5Xn166Kiqc4
mRHl6SUfzXg7dmO8sdGUYx5Ey2BYerMzHXt1w0DcXkw39CGivRb6qrPduxG+KiogJ0wOZW/Nuto9
eTXNRelhcwFRzvOtdOpNB1T9jA4UElTqpPDlyYVQXQGPbQzNpWqE+5jX8tnJ2/4ghxnCDcabNSR/
e9HOOcGwW9Cc6eWdnF8ySwEiHeiB2F4t/dJqVn5RR+cWYpLV2+XldhHic5hKTmWUuF9p172KypQH
O9CcZU7KIk0w0GH02ggHMq19sJR+9NPa4mDkZCR6uMw/kqw4uyQt/3Yt6kP3X+5pNI8msUSy8cYN
HqtZWYQp1/IHbVMpaT1LH78SKvhll8T1tUUFjnwDUGkJEMrTYdhUWQq4E6IY1XxfYjhynmzP9A5N
VTcXRA3jXjPE+yDvS7S9d7cTcejZ3BJgXW+L0GMWQnLkPT5Znm3+CEHBmbTsNFoj7W1rvZDA8WnI
qXrT7f4oPfwkljYkh1R6xjEd4D2hZCQBdKrGRxXpd2mADgoZ/lh/6+YBSrK+icyc9KTUccAyJIeG
IFjPil4dLMfHPIyGpQbpgNOtYZ6Voez3FFjRciqKWdJRvQ9db56E8v+Vscw//+cLIQRu/9ast4Qv
g7UdIWDXYb8JIoKFytsZ33NpnAwTKNA4sp2PQnebWFF3qoeEfdpgqk9VfoL4PAqFfjqYRRW92VgP
JmkP2zhTyd6q2QsWHnFZ1LIRNd1gcXnX1buDOnip0e3DYNL2VZxYzwaGVqBy437UEJKwC00ebi/z
t5LRJ1VE1vcBMLSNLdw3vyuv4KLQD8b9U5f3/VPtuxcrCIO7MExNAvQ8eSj05OiBN3+0s6m9DDgL
yZ2s4wOqUfbqEbI+tEWcxnGLzNkG4+WjbhYTgrXSLAx8KnVAuYNez+5auU6pJBDQKQxEIJpXkfI8
GLu9fVQOzB2Th8btrIsQf6A5EogcOZWN+aXdTw10tygvXjWgtkDZzOk+IE1+C6XM9tN0HwWm9xyz
mLK1sP4MuyJEjMyCfwJ5cArNhuS6skFuQ87yMFnTNda1j6kHt9troftdV0wZLB96rBryc+oUwIBa
U0JPkfLVN5L33uZGcJQFPikZq3dEekcsXs7RzWkxRS5/Kq+3XuMud7aGCo01miP7tbEQhSGVz46N
46xLt/bXQPaMB81vGJUwIleWn16J5wXa143sy0ZFkVxRY9y4thPU33OkpfsukXceULsX3K/ImjqP
0XMdtmhv0CrbqZl+hra1x9KCxtFrPgdEZJawWRooZE22i1izzYzvnm+X0CrvVUhOBSH3bPUK/Cfp
kDf3cViF21aQZqDKoxUHyEr4Qo+j8WyH0t/wBu0i3yVC5vYo8ToighMMHuAaPXtpFCyFQaA5p8rz
1YkLn6lgAXlsyIv+PDR1eUiBrW+Hko8QmdD7fx8JupvGUJDL0+3ZoPWui7QudbfkuRq7tGv7C48E
pka9iYM8qcx9FqDvxVHPxsMOYB8EwXBFA+OtuaqEtfDQkKF4cTBl54azw/jbnWlo+Mc3E7EEPAlQ
zXXlc9fyqKhE3R0JBzOXLeSPQzQRMTTXyreXsWW94I11uxkc+BctFpROOSB4y0DfwHu07wC6SsbO
PodOKVq5Eao5TTwFvucvhi5p3lxHe6xt6yWMEndvh1lzseAtLFGPNIDnCtQ1fZKeWsM6pEabfE9N
+5tGsn0CZ4JFKmKdkOSDe/ZNmW+z/3w1/2Bx7ETH2/f/+18Yw9GufWywltE9RDaCtBLj/x11nlwp
vVyXHJQYA8d8nRoRu1MLveDtuQRWvVgECR+aV1iMVmWE8LsbJVtRoxcrQ1VL0cTNyYlK5DdzXVn1
ovygxligVxr/NdDQ/ipJZyIjKknqZzPJeZgmQ/ELnAlpYGRRIXhNgJd66p9oYfonUwey4mbmFeTe
EneMdtJoD+4Kn6wGsAIkM0bgv9ro1Dhtqu8hpsyeh/wtmoVwNtfcAfH13nOr8jzNfWJsE+XTGOkp
GwNI7gM/OV2bBLJ6si3W+B0WUYYMnnBYNh1xLphDJTyYVhxuy9EexCFRIRkUjW6dCUq2wUnyNuLm
WVclygOTeJJA2tQcUSCe4jD4V0Sxt3f5g8h1iEisoXGF7TwXNmm8zXQCfwObqARRGV+633gLPImf
ED1j8j5QWzVR5uHRL/rHMUumi2PWO8rLro2NJx4f+UMuis1fQTi/81L0103kbUvZOkun69prN4j4
VOfAh4y0u96+dXvJSnONRJlQ6l4e66DQ7lXph/c9QK9+KO9TLM87Al9mjqTV3KWDM+tRiakucP/d
3t6mCHkellvNTd1ji+R1ZeFxehAi/+gH7HGoA09kzNaPISm5RLibkDK9spOzK38JrgZsDwiBB12X
fPpNpW2GIEUnbvPHt15GP+UZuDM7g1qfhfTQd6cesyDOCBLBqkzLH6IkB2VEfbkkNki+e1k6XlBM
uhslLG3bzQi8vgg3+hBX77ll7UPNdGFC5DyJHaD2V1zi2ZoMF0zMaNZwv5OIQyad8y8kH3gRpJCw
ioJhh9B+kyAY33pQxJ0ZWJsojga4QsVLOeHyRajKtdu0aNaCHuN+FOfFG2TZO1tnEW5Z3souRm95
K4+tLAZMJQ21uRXUUUUWJMgNQtERLW8nzdUPo6n9jEJkW93pi81oNDTDXQ3CQyWXpG/9Qz2ErLMn
kwRwaxo2YmCBZCWKG66JgvZQKXA/nVUxOyam2RXNvZFq/QVlNKcdS3QU3Ss5PpBW/+mayX08dR1b
dSpQPCJLXWbF0jcefY1ltzCeKeDg7s+eS+fXE8MqNfHK+9ljniTPdup/OQglLZdk3WnC1xxgdI1z
2ni7eRBMghszxTTkHZMIr7OvYyqO6ocmSqyFq1g1SmyO6V0bs2r2exxiNkt7WR2aVt+OdcLYSPmr
2KrdXT75H8Qacvr4z3AdH/xaZ63F+CIM66eyj9n6hNMphNKJ3q4j+7Iy/3LBfH1sgAI2JEkT66IZ
A2IVPplj0Kfrti/D9wy7OEDB3yxu7ZVF4vKyNsavMHcR7TYmo/Y48M6Tok1tLY/0PjiAlugRGFf/
jDjPz3rtcyyMH55GkJirI2KFGtdF6A0miccrYj/hNyuaefKgDUZOMrVsuKbmvTV4d7GLWCjKwhG5
5YZka7DxubHULMJ+AtDzq0CA7PDdGAUQ+FA3wYHi+r69M6sx28WdJOjQnR66UnJ1hO5rlJEp4hhN
u/cKpT02dvpBwjrR0OP0Inx2yGaRbmC1ikPna2KHJa7KQ/0SCImNRdM/GydXexBCmy7txT4E6oc/
POnOviAbrBLbtCmjU8AT41QxRhsqQ+4VN6AsiOnJcV5EDL7W9r9MK32yomP+sjzO2pFsGfepqf3i
2JkIPDy9eB7cZj11wT0a9eC7KS/ZRFBMN7rEe3MTVdY4ndwB2o0JsFJL7D3xeIewFu0yMTqWQdaA
2NISCO8H3AJQfxoAJHP0oW8gsyp6iGYdeEbboW2kyssRsqtDHyBdD0tQF2mG+QLR630WQ+72i7TY
jbhcnHh6AO+IYTQMk1WFFA21NUrzbMK6Y0LhyJ2n1J/YbdeQfqvALkkrIvCFyCf/zDY9iOVBVG55
mKRlwHRBQ+bUBiIYu6DOsIp7bRx+aSB+k2SIgWGDnjQlLGLfRhlP1DNqiW4TYEI4RgJjccJ6OA7X
REZjGjZsA+uApM0YyzuvwPgtjXWShTSrcjaPpfF9lh4aeK17iBQg/ZgrLCPmGwuVWj7dpLK3tewp
YUq9PI8GrGl+HlUup4NPyGM6sQMKybjeZZ7a1SYLUWxBSMkCTS3HZCwBc7Ny8b1fSzARjBODLYWh
I9gZojfpt7/mcziV1zrWywd/xGXr5LN9JwEfPbFCZYDnWS+dqgWUDrLKOcoPg1OvXRcEdeMxwjN1
a9cY9jFT7TFoNQTN1UhWDmU85wJz4sJ4xOw029ybx8Ik+C2Ksn3QeAXTpMJ4rWuW0c2cplaaZ+AH
F13o13hyvjPF0q5CMzi2ZO+k0JSLIn/oY5wfnVYVAOZrwCVaw6paGYyGPcZTVt4fPE/diTY7pdBr
9+iSt2BQkSAI8OZJR53j9/94RIHlVObFGZpHX8XGsUjk2o68dld4H3Gr0x5OpbF8iMvxoBuR9pEr
tJNeSq0d1bjK4YouathZh15Xb0zpsxUpSkTJ4MaT0HPIuNsw9Od2sCubqrFEPIf6cjLvSPt5C7L2
GRjZ7/wZ4B5OidYefyvdijZV5LEzztqLGLVfsx6TM/awORijT8+9MO8degsGHFpcxmsjK4I7yaF8
AipBGIeW7VG8Yu7BwNQEtrnF28wDvfXFg30FJIWtL5bRVraevwhG58I/JFkWjq5RdxLx7REVCUF9
dNg0XvzGxIYfNY+1JLciCl4iw7yrJxqBmQA2GN6TYyXfIa4uvETkz5tcBnVj1KuMiHtu2GJL1+8t
/IxL02vAKFdQKGHBkLY9vtatH6+8IjgKizCvOsl/p4504rpk2txWNQ2fOSGZSjsWElWPf3CEvZSp
TDuUSu4m+OzrVI2/xnyuUEytRw/woqXdJWNobAfAsUc/XuusTA4xZxY+Lxav1SQ3qtL9tRnKD6u2
iUXsAU8lMHvNELJ6ms1wcZaiZVmR05L3i8i2mKr5dbzHQot1NwZ52hIEOhU2cZLupcOLfTBwYtQe
z8nOmBGGsA3bCkagVqffzOEbnnlWupHTvDi1XHmNi/6OGvcrR2RPZUZIcnABqgHyTcvYRDa9OOqO
QrET9mhzIWrxWIevBZdn7c7r0Ki0T2PM7tHMUSsaMBCCriJUxXtSk8zWVoatrGMTmRX13qDMofcb
jLXUdQv/scssn4oZaADMRTwsAYL74osj5bMaqy1VV7nyRwumGwcKeSn9D4jzH9AiCxN4JV6KhIyc
iG1sY5Yf1UR8LB2Z6QXp5ZLVgJDg5xNKUIHsEKhoMlYIed1w6fsfbNZKiJT2jxgK0HAx9ELpOlfh
l7OcwXx3eYgxuGnAzooZ9JT7rxDrWKXL5wpT54su2x+LodemDqutZdfdpZQFkgwt+6kmRjRl+KYr
I9hzkzy7RlUe5ATeCdwrmPS68Jcheyt4DjhPynxjdQDvPQtzh1PApLV74DAOPstN0G5Cl3vNM1IQ
KaaDZo3BN7Q51zH+debAhIFZzTod4+dEIhwrOZqbNERb1PTvAAiocgUmK1PV55H+rqqGS5Bb7QaY
HNpP4uY4mr59j2alc9OHBhLwelqMsoJeITzyxOE3r4y4I7BHtNtBuveq8Gh0crJlhUtgfdiLeJMj
eTYWZavqdedn/sGZDTk8MxhNdjLea+g6tKDsHwg2gvw0TLa362yrJSEiX06h/95HjAbkwCSPYzmj
iJPI34gOCguX5Xut6fuCR3/f9tm27s2LkZIJ7JMISnBst2VsIMgEhhAZ4DvHS9SGV9trtrbmonCC
pxxEaDzjUE+flXUFsdUdcKkWu8hoWI4l4UYLGsShhAGMrmV/2Nj0F7Gw/iVeCr4h1e9iZAcqr9gJ
JeE6Z1cIi5H0Q0jpHy6F53IyMHJ4Mf9k6ehq4fiNBk1wQLxn6Fu7K/cEDEw0J0y0bX1YtDeAHtm7
HpStReV33ZrdLhMOKzjNHQQBPhER1r62n7qf1KvdVRmVxbrvnFM08tN1ewXZrQPmqpenAfyhO6+H
aJdxZIaIH5lOZqLN73VyYSMHeaA0R+6jvN+5pHbhV67lOXTY2+B2fp8mIHOlARET2H658CpEjYnH
UQICJTSa7NQb6Ash/XCE5jADao8RHYFIB4n7hpF78D6UYX+J3OEU1BW0LZWxCUN8NeXVwR1IiSC6
eh/oabAfvSRdhuUVz0G26fXyYhGZd2d7+koLM4tbO0CT35UbUSTErDXVNSYgXgLuYBZAoGKuIakc
HahAJY+OUPP/mUJP17jdMXFR8nghdm5QCfda5DOsJPkImxwKjLAO4CM6zrAwHY1f8PALSeBILC3G
t7lWypsILolq6SHt6lr4ojx6wYi1yYTkqTt4qfhZbisRrANzFnYQLUKdau89GuuaGMqdSL8id6o3
rAUYx6bhKo8t0pxZS2mDA7Gr6HGxusm7RUbSIm25Y2kRc0sQuEJPCbtXrw+2iXhwJCTOjJgl+WaG
CLLWoNqYOqKTHD7C6L7WuvWbJezOa/tKQAyqmzC5i2IiVWLmElKiDoXjwEipfBQR7/QMEE8tXzUK
JJzBib3au4b2G40QGs2GUEwytaPZXvltEDfFZCJEP1mjogv08cSOmKnMECIrsfrhpEyArNqcclno
NElEXqujCJBr2mm5L7X8tZ4c625IUnufTv1z3AfW1arHduOEQPy1gl3u7Xulv3Wlm5FK51AsaHrr
HOPAHZbQ/yDNJt6Z/T21yhTRs/JO6pCh+E0hHZUOg+8p7d71kghYXZhyW/pY0EQHgyp37ebgVhAn
bm89c5iuFnurMlbXKfPNV3fyijXDC0ZTekhAqu/169SPANGYJUvyImabDL9Qlimkfp/+OpegdQeN
k8ZOkBNkuNGOgGJYnEa6L475vLLp5ZCepiLs9tLIaLvsqT5JB4qBNOAjJHPcnhM1uFnR3E4AY9dR
FLjQBaRY//1WQYtKIB3iej1OQ/8Kxa4VSNN6wjHQKPj5lagUAhg1y1xCYhJnQ/Teso5nNG34Qx5g
cZ2JWVfbnj7MfISAEzjjmoWesxnCSr4zw9ZodCx1JmsEhLot3kHQPqR50EMZcueYTid5YGZ579a1
dfKmLH3wJ/IGWk/Z6dnukxF6R/eOmd55DKaoejDDn1lq4bYemgE11vdC27mJa2x4juNmUbJ6r8dx
75RYQ0V02+J06AVZLu2g5osrhfRa0fidZTiJ86gFR7JNF72kT7u9RB28a+QhzawsEaYrDrrlQaUY
2zehi/xL2dESkIJNNGO3loMfzpqMRTwUaCRv89Cimx9TjViXER5hUJd9dqyE3FWD9I7mBEjZTx37
UZu1FyoOd5K82HYRCHuZGRXCJhUzp7UVYZ1kr+g4vOl3BBfgHaIVdK0AFJeqp35zghoN+OgU0Qrw
NRpuSpMQ4mdlHEhHKuVC62R1jHpe7IF80KaKTHeL9MNbRZNdBBsjhT5jIEJgrjInUqRJscvRh9wV
pGbcjRXpnBXt1RyeEB7HsULZ4HbfVoz9n/MQSBr7KoLdI2oojIvOyBEdOUO761poQAzcSbuZf7fb
C9k7rHBDnMvLyiBUyp9X8qShp1wcyXEgKwnD5NluMRiWbo53XPoZOR9G/ZjEyD3/fvcW+E7lNMaG
dGbjUYQhnb/uTQhMJVeMK4PwePu7BnoYr/9mRxmpEMv69gk3m46YkmVky2OpN1Tds5JjYqyIcW04
FB6yDyp/HkpZuFFjUV1kQ5an7RXzVDltVqxF4nXk7GIwL49VYRxkoKpLCDppkaTC3rRjQWxr0+fp
Ctv0vyBhOT3qLvejaAJ+BIx0nSzukdqV/0RXy50zx4oP+TztrUZ3UzhwGrpQ7Ehpds4kb1mLv392
RrDRksyT9Ch19+12zWPgjdctS/ClCDrjaKU23qj5KxkNI1wUhN9a40Xn1P53+1NseuWz8PZa35bQ
Evr64e8IbHX9RDlHtpIwiTkojeSojZN+AsxDySFacmPw9J6bmkHz31ekmB2gGqxvn/btorh95CWi
hqWeuKOxIvHRvK8YsBXpfL25TJiCHneaW8T+5nZXtQ4JrJKxv3mpo/z37xrqKwoh1wdUAKzw3oxM
tcsJUDmywmJMbVqvvrLJ77I6+5w39o+pO8OWMX6865LcY+uWamdq7mhhWwyHptjVtgxjx7eixqVg
afAQGhJZJKkrCBM8/Ng6Sy4ULdvbZcBEjtX7geTZr468s0sGktJtWbkIleqrqNXdnSErnHoz86f1
is/C8xv6wZpiiHntYoQiu0GSVh58UDB/w1dKylOrWKTcjtHSFenh7xf8evhJtSjfQlMBDN9CFh1h
xkdBaV8bHhoO6/K+nxC5D1PA3ZciwCzz7iQN11qghNF3ZNSYa59LD2Md7Cmj50KVSNH2vYktgjKK
dTLBuQjXHQ3GSCO3mh37z2giHtAu5P+w0oN+n5c3RJO9KcOmjSKmdN/cFhx/D4bGrsTBqIJh2dum
DXSqw47koASrkY99J+Fj1ITtThkp+BrdKPd6SYfc9pGgWJonx+M8vB4cCY7MdqP7cl+5enfWxrE+
BVU8/mnMbhol2Q94hOpq1StUXEbbQ06VHq4blXLEsir8Edagvf7d0LCd1wCZvklJGj90t2AhBn93
9beCCUzRL9HaoIQByHRNox5KPAr2LNVezZvcBwbAt+aR8gTE6sEMBJoT3gHHwpDeO+hh2Ig9h/iz
IzfAgKkD4Gza4ey4GslyReEfERKuers3nxVGhtsTD23J5va/yTwZtvrAQK8ALYvZL2dwis8bY/yg
0EEPlvkRuB4IXIs8ufk5riwKM6+yCTQ25kh3nzgawnWBWhIzzkNhEiMy8I4Tv501WoPdATTU5XYy
IuN5MPMHkcr+n3DKBzEwNDOngj0VsWVGC+qpDfiD5zNlArVLe8g1YTQq3YZ2qQizp1YaG+bVbeqO
W2GqL7thAaGjbAL24Oy72q5flEc0d8ribh7Dm3Vy5RRiGjvh739kzHi+Pdgj4aqd2Y2ffyeT4Yx7
HnDF4u9Wh35Ap8VOFDzYMvRl9l7G/f00duof7e3Gsrvh+SbtQUkPEb9ly/Wvjlnv+ynDHX4C/bjP
xzzYq8adWM2Gv4bI2hcHGuF7nrP9dWpIs0VPte4HwMMSxYYLcYixdhD0nVzEHKegyUeOln48GIDH
ccNr8VNsgYKhyV0bPtF3jXfqQHJDoqofb5o4FBYGiMv5Puo5UQG0olWezgmPmUSLNl5rQWI34D04
Ay1WBVr0VDkK1ZGoNsZ8WcUDmp7EC/ZGbvnLLiLmq7VVuQ3JKKSUBw4mWJIfcscvLqnSpmVJZsDG
r3R92+jInqvy67b+6VRIyKvQ1kNcZqSlmjxQ04YXP5E7v0+9x9pKvhqNjPYUFtxmqK2NmgVQjpKf
aexaJ8voH80MxoWj9/U9UFOk6LZWwz5t36o2U7uCeTPbpLdctWAzuHZ2xfw2i9TjyMTkfPt7pK77
lo4wlArffb9tnm3Dl2erH1l6l/FnOQT3yvSiB70rMHsl4edtvepSX6966VP9M/+5qlp5KHAYDsQV
QcaEbWBSVBZ7AmE4dz0aANQzPrPuBeh+Js2l01yaoWsuBltERlDmTsvHLzpoC2FYhwvLAkJb1sPZ
76ceRR8cjGmOgUmG7svVsKhpzhTv68oiN8KywSlbpMitQjGC+Jkf+LGfDRs7UbhgqghvbwR+ywvu
/g7JCMmtyp6YJDD9mivNspga1uqcaz446Y26pb988bc2DgQY92RgokBMEgDhKRuabcKk6RwAyVyZ
M2Re8yJxcUtyd5lYvDLrsPe18jXG5f6h01wLycv4Alr3wZi65FvLxbOE9/WSFwUGED8jGMbwspNl
Bjs9KeT/1ze22dZwbl5DlcRvMFNWxizUMw0TzuJo7r3engdXyt4w9UP5p5PA5Xk5FbAyyFIEAnNb
2N1e4vlz5Lc/1GEcrowyu7ptFx/sNuSsj8fnaMqnTx1RzKLTIDWNKA+I25KQUDr11EzAaQ2J3yeh
OPcVU3RjVvQNXcpCO3UWBBrFj3YITAedvdgyQyTq2nebpe958lqr91u7gCC5uxamrV99MZEiTy2C
MVTT/6mbcDnIS1pRk6rabE3vXHmUhm5nwhHpuv4weCQWdMOlqOldrZBFOCUvtvd8FimKpAeFY1xC
j3TlMfwVAsqSrfnmlUxHJAI5WQZlyyYDLUyo58BnvOilsQ1zRzvMDDfo7q15veSxT29qrUMI2f+w
GweLUtz1QtJChA4YxWqOEM+ujnhwiYd5yNjFhP4MEuumxyHbwPUqFlaL3dHTvEsD0zBG1QJ/bkrW
eVMye2BcAr+k2TYj1BKf1aOyHZpiNtvoLjOcy24Vk4QZfKJQBgsbuMc8z/ydG4nXEMRpMgb0TpB0
FEmIWgpBFqS8O7xRa+hA3oIzVxhGcY949txBz47QjRPRLXd2wbwkiK5ZnGBI9VFU0Vt+tsLF8mab
P01X/1ZlF2z1JDyJATsxkjfsfaBVmfR/uZO27XvP2yUNALI48t87itL9EKfQ+EgNR7y5QLUqd4XV
ryPhMUFspVi2ssOi6iK8YNG1isP4sYKeTE18GT3z0CMI1CcQtlP92eTkKSFh3hqQdLahniEMZlIM
IyE/ZZRhqPB+7LDyUatPBEcEssfxy7/txzdMgkkM49oG4x2B3NjKwMhvVUx8kEC4ZpOy+WibJpiw
rHyviCxa2H2d7H2p9l3vaA9SI1S8iV9zJyEKTxpYM1txIUclNvtpyQ5m74UdJCtG472LCaqpFJZE
lO+Mpv35iGZqIacfkdXjUoe2AqYu3TUZUP+6YtZcZQnFRm3szQnvjzAexx2HeQ/Ougn3mkX+XZ+I
XVJnECgS5ga9kd6VSuVoWOjk4MYoZemkOMhuUWEX2AyeZq8R9rBnqUBRmi5wNe4CAh0AaOvO1kYM
0jNfOfbd8DlV+jKuSLunt8evydW90P3xGA8e9sMsdZYJqVeEfJBy33MKJ3zukIiZF4aWvEInJHau
xpSgzxftxEcUAXc3k+o0RsGjW9jVnC20ptdBRBRNH62bnwdlEPCJNsgkBtKiyB286jpC9jqYox4u
ZMtiUJDGy4ZA+Xf0FtEOXLXDcPBZYURY5g1/VumTWVVarAD81j2/yZ4LiBTUD5Qm4ZJIQzqOGqe9
Bhe/CKMD5A2/CneOjNl42fk9bfbaLkz0e2mBDT1ghKyyTarg8+suGvQpdl6IhvqMw1ldwFq0bZrv
TLgnFgsh6m/AEHpbKXDJ+TVoIVgk4i1lTLZErv6LPJnkNhZ9QnQspzXOAh5oVEPJV+VUb0eg0u8J
vxL5cbmwvCRYm4QbHoEn23jMSGNgIFBsEsvZjr2LnDdkz6O6Z0hS1UpHOmFMnHdBRRxpjfVh0dnO
j6JywpiSPTieI7bKg9ik8u61deznLqm4y+bHBQGVhB+6eL+pkrKKHq2bGdIKRb4Z6eiPHffTBz/H
aIbtiKEASzVwXBVBi335qchsH3yb6aXABZemYO0KfwRXNeHqMsYVP3/Z6ysmtzUxCFm9FQJ3aGFs
27rWDmPp/EwTWe0le2AOnSmCrmRP40hHEcOkQk3ASjt7CpjnrW2ZvnRcSOsK4bZHsvKKK/rFlhxP
aZl7/Ic694PtbbUuucuGUK7Bkg0bL0LVXuvO6vYOXfSlqtiIm2WDuCnFI2qbzMidbkeJsS/G5lPX
2c0V8LVZMOIxWRCu9jQ1Ty4IANBl/oZJMuaz1iwJPHH3wwzJHOVyeleiPRNdlB4Ntz0Hqn4oe704
3LfZFF9ZOz9KPM9Sr6ITZQzRfFP4pXdMEI2gJlGwJsu2F4B6WwaKtY/jsKBThr05rJVrvkSjs+qm
QSEOI9TY6XqelhetST9YJXOx54APa23YBHn2gRKVo7MBm5GM3WM81fUCGcvVro0fWYt0EwTxlesb
47Is36II+R0rwQP6Ah5PdHPvCldkFRMYiqx52dbMBxNcLKVDx1NaWPyi6VoaubuZqkuZNcBPaMIW
bDHxj04tfuQUX67ZwUef8yQn+zTVI66M0HD3fqed7DhBYEB/s/QHEolj5nBjGWIcNv+PvTNZjhvJ
suiv9A8gDYA7HMA25pHBedrAqIGY5xlf3wfBKquUqirTet+1iBIppkQF4e7P37v33PSNf1ZKkiOT
l9zNHkZPzzdQiJZ1Dy86jYDE0GyHxpA9o5m01yXl7sKM/I0qNazcYAnXWXDs+HPqFkUlIEfQdvdD
EWLXNmnP1CaIHQ8OHxIdDAbe5Cyamwg560KhVEWG4SHeFtYOBmS34IZIjgP75qIkWIBLcEOjvEqe
UA5ElED+fcK5xBlJhHjOFqFIrMrLGvKDMTE9oQluDwgaXPpuiLbIZ57QjdT4cV3Edgwe72w/+Rjg
HIp+Rk7Lk1XixdTRAO9tFx8sSCL+yrXm6DRCDYYGWo3SNCxxPVYFSgXT8AliH9+Y5C0MBHzbuuMU
dsJNMZTYs52eqeZnYzG7HAxG9VHnIAt3gqU3wMt0BLb1cPphF1BP67ziKK3gF4xheSSDHSebdwMH
7bFIB0BKqbrRzV2jW591H/TrkXxxYjlTtFvmQ93Zp1mAtku5W0YC3QfhOfSQO5ZDE0p8QQq8Sc59
R8QYfx10HsVEKSRvp67LyJBiSurlAW7VBm+BB+eUGlXwmGBNNWkcL/QCOJ6JXnNh3AZx1mC10TdZ
Xe0zOWT7uu9Q35jpViPiOTU3wox+xo6Jp5m+95K9/8bmLcocDMsDoE3RlphVh6onWyzaU/5rFE9m
vmruEdk/enr/0qS49HRWMLloKPmbnq+QE03R4BGyZL9PbVKEWvOB+YyxqmvqQXRjC9W3J82EOK2N
6SvGtB9pFTRLGzFXS1DwktYRkn5uJ6CLIzQSL4lB8uk0a7NSwQzGsB1Q3qT4FbG90ULiAZm4GXyX
Q5ceGnQUTRvUK6aQLEaXxo5fTeHKNI2P3EqfqwwR+Ygoq4rcrWMN9p5gzJJ8WoDvOak+qJprMe4R
GweEG53VYO34OSP4KDyydvKJGta4nWqHuVPYrfo6m354XFWQbUJbFWzS9SmPrG4pckUqEEqghSoN
xpKz4Dp7rj30YVH84lfy4niptaL7vYPW+6SNtJdwp713brGqteDNcKw7rJJE4ALab9tg1SVJw2IJ
O85hvg3HxoLoaGDMXURxxJasU8qnINI/2NhhpfRPrnBR6w/9vcq5//HUjAsVY8zrZzAyUFRxT9sk
HrU7Y/AY/3p3NjtENqbQXzMQDkay0urhqVa1f+socWnrXTNYwTP+lmUiTGeph2SsJEzpN6PP9KrO
f7TmqY+MiW4qvx2Wbb/KumRcyokUvxY5bhpZGzal8Kj706meIa+67oNLbz+IU2aY5yj+K5DCKo8v
7viWuPKSmG6NBF0nAAMZH/nC5Tu7HVNMrU8OVay/M3EgxQVIYuSXdEXGcNowLFgPXf3USMg1Vtec
kpYdLSsquUIfqHg36cw4qbpLOvc0MFMm3eatpKW69aeJuRPYEwsNPJtSACXArWFLmWpd5EDVHPQU
Sus/zDQ40mg2Ftw4geMgTWSg0+8jUV6Er+HiHru7XmcaiuCZgBDaGwtYuNwTpFaucYO3enlbJMTA
W7GRIU8mosvyYTcMpXkOY+6Mo2EDl9bkTZGl/aliQsuhNAVRDFQ5/6E5/LyzBJRq7NNcjmt1SLs2
WqPog7tSgx4RRf4hLYjNKToGRPXiftCD754n2Ww8faJUNFJaQPtCIoEjuJ2fKbbXRa8JZmpd/u4a
JAMiDiAEorS2bFn4XyVOP5lqO8f0q0UoC6bys5h50m4yrjS7ESyQZr6M6XTBl9QvZO2GXMnAOydp
aK6JEmTO6e4CrzuFRFNVOQo1QN2b1pfU1HOPh4nbrRidozRaF7mKuDhDEW1UR4xHaH8Obgf3ljdt
OfUK/gEWq0UUGJtughae6aWLhCnU4E1X/c69q6FE0kdNlnkkWCApyLaBZCpRgVnzw3xTMqIkacne
Sy5s7qCCoza/9NRJDZWqFe/DH+EE1LnlD1zVOolAKpWb0SUCBxHiRM5Kg3wv6rcKpQEaE5epH4b7
iVEFTq1h1bDzlS0WRLQRm7ApOaETZwG3VSbdUxKBSmjrcKEx4q1bMouG6dDrTrV3zZYtkdMhZcMJ
sv57Kqppp0MpaDJificm2yjnTw6OO8VdoDMwlHXGkKyEra29UvqYDN3PYXDX/cBKLWq82gYyXWEO
KwCXj9aYP3okxtFqJAEBQyPRlI4OrcyyjwOKPMQlU7/RmNYLlAsEAVx8YkqGyn+fuDG3RUoEIV8Q
5rPzpERp5L1yEMSEJ5BfFcBWMUhXG5TX3Y5NQSU81AhxOAJ5nre0rJJVbjpqVz233HGcTCM5Mvbg
A2UdYlNkxOvMg25H/G/FuJbomrrrv0Utw3lzGtVCwEQ3Z9W7l4mGv+3BNvDzjgNE80G71bhjLibD
1w8kHmJDrGGqm1YD+9+gnrU/DK5nC8zh6thCNiYzcZFF6pWwDFqPJTZpVAVMYRYCfC6xqFjSuTn4
6wgw8soPE8JFkGDiaH/PGug+qT339vpq04nu1SuaVztUjB4dGiqiA72rfXSmalFyMQazl+WIzDga
EbiXc1xYQW9yI0eeRan7YHTAIunENCF0/DQpHBZ5ItNjEHfpcUiD7FgVD8F8OW8whZemP90aAPhP
hJrtzLHVjy2i06+XYgAlEafIIFLTXHrph1djtOT2eMyIxFh4Y+KtO5LudvGkbjFffPOFcpaEsl6q
PoCjricAMjoef8ilXUW/znDuXULpabcGe4uYjZXBOHXXOCMZR106nqlp1tmyCzgluy52V2OEKY2E
UA8QsbcBkJsutIDGYjJ0HC6Y8+b7H/GBdU2ns/7uxsz4S9p6i9rsdujsv0OZdZeVVrx6bkEQpZ3j
GnXpLklS1Ewrg9SSwGcp6XUywVwadd3Snhq9dWNqazqc07lzUNMLbqVWTtoIc+mlKx6iUd6B7X+y
R2i5KTQDOzatzTQOT12EA7Nr9HElrbReFlWyNBoyicwq+CmykJhpE6UnKoM7xlIJXVSX/qgtzgxa
CKnrJ/6KrH2sPZ9o26y+ZO7wDeS3vXXymuK/7L4z7Rwch/yYNtTX0oCC4BtwqUAq7H0sRIQsTeU+
CH8YWrBqglDfpmlurxV8IU6GdV6jgxFaHJ+DaBWOOnRCN7kLOwRbuixRplePdVM6F5dUZ59bLSlp
3RqL5b3BABxBwCZlTBuPRC44rDNaAoi8G3M4Wp7Ps8mqwH4fohKAdmUakvty8RgPFVPUhASUhtmg
aw8AxNTgXxJUj5RwFW7YOPnZmlO9BbYOWgqSkmrkyS3Ch7nSXpWF8Timm7Ju77TohtF3SaFa3pNt
/RTVtwXOxtui5WfKU7LWjCx+tTRaS9Kmuk5xTrgkGWWBXyHiI74sJ2tuProN5uH5QDp7/6IR57Gx
yACnamadlay4IMwgdgWWvwlG9WkFD0141rX0pzStVYy0C9+DY9HXq54mEhXmVcoRHJHxQzG4odpu
9l7tvOKP5kRByrlQHnDxvjpEoMAieKFjY7Qog7IPMXVU1qPbngsz39akISx8gjN8b2rvuKeEJYCL
uuSPyQzKP8/KPqcEO3UUOiezy19BUCAY9TVUfXzxRDPUbeXOKivt7NBFPve+8Vxwed14M7q8kRB9
Uu9dExOLNKZ/mdE39x66PjMPvWCoLZalNY67IQgUQZvsmSTsep4HvtPKIOZElO+cCtiKfgIVmioD
V7TG9wVgw1y3EolWh/G9DwYIgPvkMBbqNiySZ1tY5S52s/ekDZgTuRpRCTzla7v1N1h8jjqxjVta
899E3e28vM/mzIA7HO32ekxL7Kfsees8DiRyj/jHVPkIN3ustGbLmmAKWt0ztwfFFUa7acjGpzQf
MMXpw6cKNeNMeka30TxiACw/l9Q8M52aHOyVFU/Gzojdj4EhHeUJXVUdekEyhnhvzYoU3oOXd/Zd
N4AaSFDwRKRrv7XDT60wDkHPDUvX6pY7+1s4tN9r8U5c5rLFsuKRvUUj3tkKS701boEh4qk3nPEw
NJjAU/cylHM9UkskCc9ROwfqglFiEGdwhtkTqLpMfCQQRZqpTJY1gy5HCPDTGN8Y5dyCkTkzBl0o
ZLqtG3NdnugQjClKQlC4FU0hBIzfhuyBVDzvFr3g3PRFwFFkMJhCcg7maTRD6+BSmM7Rs+Qnz2Q5
5yM32zKpnZXXGWdGqrkL4NK2PiorfiZjpOonWFGZSHZ9BHyI72ZRjm22K43U3sQxyqW6pH+oV9wr
eWufucAZeJ+rRVmi3ZU1YrZYUr8wUb5tTPw9phAHlWXTvh3chbLw4TkF1ARy72t7W7b64zQk9+zD
gKtKFWxc4cMt6sbPAZGnaSMPqBh7ayb7bTDRr+trwgwjEXKDzvxTS9Ivvor5UJ+6LZwx8lyi9VV7
k1oNejc/OMhOO3EB3poKX09ba0yY5Rwq7Pcr17KhvI78c0IN8ZCkjklcfZ2aw7r2TPsJ/b6H8HEV
eDcsXH3t0lZYzALOGwTwKIhvA81192ahyAkhkn1TVtM+GmoH78mCdtO3usb76TDLoikA5irge7NS
m4eiMzelxKdXEbdpjc6SHL4YlE2d7HQ/Gne2GusFMyAYzDk/Tq1MXpBZbrnCaIswQosq3ZryXOtz
xkjBSndpBrqkAuoafUZtLO7CzD0nAfVEmzzpozknej2UUbeV00bD+kYU1AC7B8wlLnF89dBh+oCu
Qqd4EhHcYqJpX4oK2Z0wy/eQ8QeGTFvuLVU+lNojoIRXTXrPsBpwb1jshXn8kJSlwbZKwnl6jfQK
Qsz5k1qg47kjM+QjE1oN3cW5MUVqIOOYklVG0vsSNxoO89Lh7C/Fti7Cj84TO82uUS4nt0HmrY0y
uHGaDFUtme72vuidS0GeFA4nFrOT+zS2lNz2IiEhyHSiJT3abUkxtbSb7qP1kXFZeY8NRkDt60Xw
5Mfje48wmGeUzzRcx2rN+Wx+Vin3+0G4r8xA37Aup4L6P5vmTKBh7bi0ISpO3F0W32g+7wriuoUe
lj+UC33FyotHHK7PTIRoX9C25aEclo7XE38zSu5uDj+5ApnE1ddp04jKIlfu/2X1vH6+bAeguZH9
rA9xc5TFWB+Rd8a7oFcHo7GBo1ZeevhCBWmcx2kexERnU9/U7sg07vpSMZlwsaTtclRjC+wI6lha
rfZMK/3Mbh/dIXHjloDaO0W9Q5M1RextVzmIBNc6jHgING6QD4QycWwM8Y2whMXh0cNsVbjy+p5e
at5TaviBjPdNVwI9mzUb1w8lwyF6JLH24EfWojU17A61lp6NXB+IcpGEGFqmz97NI1Wh1d4zlWQJ
oggHgi/f80lA+zWN7swc2N9GHpa6yazvp4Y9XWUF7SSHrEkLqzZdGBvdpCfJPeFkz6p2vBvq8BuC
ufCWoPlq6WapfRo8nek9UELi8A4OrIXL1/iY/Ogbj3rqGAqOl2jqx/fWbG5qklZiyOw4mHGKzPtX
eR1YN4R8beMiRMdTjbgS5xG0H3bP4JKQaE/BRQQI8tiXijV7GqAWv0T/A1WVZPEy6cb3XBYYAcOI
WXwYweGYUj4UAGdlnz5e69S8IBm9mQJCCkur2+kjqRMqnUjMGmkhqfS76TEa0H1Gfm52LklA2M9v
Ek95tb9Ci4KDERE1MM7e78yDUZhLrPDzr7R8OtlDTeM3Dd9wm/YHxk+IfWOisx1vfPcQdq1U/2mp
1DpZqEn3QTuk+3Lw7bNNRCURtnStzBJt6uRE7E1kTLf7LxIKtS0IQ8FgyAjc8FLO5qku4pY7aR4p
5h2Lo0J89pHo1IYycsbbyT9087SdxrnVRe2Z+A4mfrNstDV4lO0CEevXn61xs6SveAoN873tRnXr
6p06eEFj0OXlH/AnSNt/ACb/hkv+Ip9Z0rIshYPWsBWQtz/jkstcAogQ7k/DleyUozqg4mKEm1nH
PpJq303JWwREqzAD8Rih4VlbSKmgfhDNyHY7S2yvLylGdWyDwylyGKXZtYj2ZZkHd6z4xQi+ZDX7
obOmXzsqs1dha6X7v/mHAIr7DeFGqIEplOUaSid04Dfus6M6Dul8QiNXKmgBlb410/I+aLR1AWJu
TTur3M9Sez33H52y9Wc01+dgUUKPISQWCkMunIgeMotS2eso+MEHcLwp86KRDTYEvrb462/ZnpMG
fqHOKVsKS3d0V6I3sPXfqHM9VmQ/KGGeW0lH1p5MZbqNyzTb1gm9/Rj7zlvVmHtn1ARO8NjfZ5MR
n0llpGc6FQD7e1o321wVAzLJxDv4Npb6zDIeajs6pFKOr0j9UEA65tGdVdTXl6IIVsrziTFyPO/A
EdjdoPinQ2qQXBLb9Aei0kRnO02KaNP4IdAnc+1KFeMeQI0iI+YwREvdto3UT/X8cv2VasS7gEAB
EEfSgALldaYtDR27yYft6EGcyiigCTtMb5mu4mhwbLn1CdAhuch2XrO251dacCltrXqZ9yCy2vKH
ptaOXhLKm05FGIL0xKVrUcubOOiH3TBQ0xYFAjFENaxE85kOt3ZEtAN0U5nNbU45RBh19Tdrxv0V
Mc6acWxH8LBJwf9J8IS/rhkqx4AOGJHPBPiNYU6uWDH5D2OjqnNYYJs3JMNNTaVbUyNSXFRcdwqd
gdsV6gbDwXrwHY/etgQlHRL7188opcbK0AMxHtxfP2xVgbOvmAEMenNftoSKaoGGqYXe6H0ZGsRI
2qazlU7F0SCNft259IC5SS64VwQPdTU9qNGOz1VooWiduMvO2KSUuNW9cBnohW5mnZTKGOQhELpu
16M9hxsRpnqU8GnIa23DoyWlvx49l+6vU6dHBBq7ONHtZwea3a5yEh7btMPTEyQaHd4EMBEAEtAG
14+tUpB/SeD1iGXtgcx4km4652VI3bur/vT6goD4Dhwayh3p2WsvbfW1R9X4lGto1oXSh6emMm69
UnCFH1IUHNKkP0OgTYxljMFHjCPi5EcTmPTMKt6Z7KyKzLW+O7Nyr2uBg6kOC1lHHLqW4yrH+JC4
5ynMvlFax7t/fC731fmvV7f6tw3JtXk0LNdxKKktwBO/PiVaoLgYGRBk8JW6mxoV9WlMVL3RrB5g
igz0XTMh4PFtnZZDX7tnV8TtgxjZjEaeMLFA6gY6sStwzjqI/+wQgrQmnro2bO5abQwuk/VqY2u8
LyMadL4XUoVVXH8i406vG3ISpJZ8Fn3y6RbTGammdrRarrRDxXSkmHptX0SiXhcBuuorKWWqkXb2
BtEOIeFMvZ+MFwcbUFg5+cP1JW9bMB8Quh7NgpplHAbi+ujiLgU8sXUz7wVXBWNMou6+t4yfYRLW
b1oeoMrOmxcf6B78BMJ2SRFMnsE1kjcy6vKLqQoRFQLqfzjSpPn7tuqy/bu6RWQMRxrv/a9vvBBj
a+GKShY2KTjLShUFQvM0TwmAW+tp/x7pMaFqiFWIU8/VySs88BcE45HKVt1UOuquCJEdYq6cEQ66
C/qdtn+uLfvWj6PhPoqMmL2a+62sMGrOFD82VwIrvOHtKrq+vnhtTjvB8L85o4nrR3Wu+QSmZ8Mw
nlzWuh3ImJq4wbRphTIpME697KeTwW2XWpjeDMxQXxDR9tcPpSHmvenPZw7CIx5Fi4PStHRp6nM6
zp/iEaArTokblPEC/5jcXqGRZd555HcxYw+L2mE+YPfH3GppUsu8yT6IoP7u58F7Z1nVXYChHx98
A0AqpYcvGpRvLP1hW1V6exyazj5M4Ax3RYNU3GjkXa/IiMur0j8FpUjpp6ORnVonZ0bydv2MzTo9
opol9HP+gjGMqouWe/o3N25XfRwVm1oW/SkcDIjHVmhsxWjV8+lDV93A0uooBUa6b/ZtEGTf617d
y8K+Yc+djleYS6fb7EyRC9yu7OHhex1AVA3AXUyIB12OAyOF4lsoaVkE9EOe8aHmi1CfLijkvZPs
3Mcv04KGAq3FLgAGwEAQ5WIJh2+WxeOqp2F50LMye9CV8S1o7eDbBDMlHIct45/xlcZ7tha1oXZM
bFZJbTNHC/TeXJNECau+bXQGqiPcuqGOgGuU2AUToFEMeTTn5muPDXO0eaVtlBcX3d9skOrR9yzH
EtgFnoX6cl3Afd3WR0reGZox3NJ1rknwa0HIzh92M8w1tso74aSnq16TMOL8RofrPmVnkRUu76DE
MBS6zSWtyY3AUJg/u5bBXAYIIj5OxBqqhkY+XxzqUi3HRBshCyWrjojtQ2JqTJHZqF8iWpQozIji
BUTIw99Ger1lmkLEYN1Pb0kyXEiklZ8gjZYGu9Tf1FWG/vsO4BjCYqDmWDztUrnObxFPNVzEwivJ
wcGNEmw1UuZ34JC4UwbEilIaPDkYWhX9JXrbIPMzXTyxgdUxhdVXEV6QXO4xbHogzq7numhVx6kd
vJOw+xdL+UwTgZAZxyufsm3UT7oFBrjc+mCmRv2kZXpzGHDTLXTb30e1N66NOCc5x+/JIUWzy7gk
fMWiF8AaM9sVPfX0bPYOAyOZp+ew9WjsTwyAXOKU93WQ+Ux9nHStUYQ/c8l2QZd5KyJZ+3OXCAJh
SlfdMWhHPsa2QalgYq/pF19P69R508pCLL26PiiJBRIVDwz+BJKsIXYbtPo7Q1/OlbAAIHcJJ+Lb
Y8LMN8b84fVzDoPOnUZusz27h3wiiJfcKIi5JPcD3bf8BvSZ6XSe+4vBsNaMWgF/lwNJu6XSsII6
QU90JD0Qq1HysRLVDVsN6NbWfkd89Zl5UXEHOgoQa4z2/UrH1SA0IN/AuKumW6y+8X0xm/YQ+f4A
DRoerx/5RRv+zfFhyF8DwshGM6TN2Sx116ZWVdZv5d3kD/T9SoNbQBTHgABLgqn4254HCJsLzx79
HwBnMCe3BCDY8BuZq9f4rM3yzlTGZTCN6KkdLw2EvUuhR7tsCgCIMLClBe0rQc4nmo0GbgKAZgAi
XhwhlCT6PWN6MQVrm5y8YxORBD7pWPxsu4MAE4ZUmgwuIrO2bjvLbp+KPF/UMy4vMVzr3PRsWgKl
UJQ9Foxp7+2BqOJ5P22Cobn9ui1Urrb0wx63sy7koS1F8KCMENVKVh0MkkebhQqj9JS92Q2xmdeX
KxjTaqiS2JB1umfrCbX7Isja4mWkt75JbXYgafvFS9yoR+Vi+AqkHjx0iDQWWqiCGQ2H2K1xshu+
r2JlCQ0vyqyWv770vmVTAsXi63M+KlXk8sjwLDm2ByY4yUovhUtG9MymEE58oAuBpW02Fbh0dBdN
1cHQIbYe6RfDqgaP+Jh19o0WjsyO4H8xm737ak8YY3dOtY9BWuPO0omS1lLTu1TEzy8TpwxItkYb
kRtkSTnwI2EURPWlmm0AdvYQtr0OOknk255qm1qW4UY9j795VqsDxbq8J41ohUjNfDKF7d9UCjFc
XH25N5HRvZKanhw9QsfX+qi/hXDebrpZ+xmOBhhS4mjbnZMSs8Fxpu7QVjPns8pt65kTERU08TtU
7ujtbhCHa3+TmmRCUv9TUWCbujKZTyo5Fwa6BDbza1EQ9MY4ythDZYQbJDGtnR2jQMin+4DlWMBP
3RX0iOlyYnUdnL0h82jX+LdCMAn1gucAFXWkyvVoZEe7b8Wjl2Q3ru+sv3YRA+2VUUNWGMi+BTEA
u66g5mzp5e5Vk23+usRxf2W5849h1SqL6ka4yuLNmv+xf6pwJiastJHqaOGGGqkn6FBeZMGQ7GoF
MQsOW38GeYWinKBMtFvZl3ge50uTXpQIHOv+YDD+xWXADdtPXfQJV9MaXttwP0GcRW44vnQ23IMk
wDgt1A8cC0yio/L96ytV12gM+zSEanPuruFV0ENKE+xgN62vjoNxYOW0FCLhLH0KcVmJMkEedrUy
2igfj5VFqJbuRnCyweIWHoouMwTw6DP5fKSjQtbJEMuTMzwkpB9rEX5cpTXWA5aW/mxcQddl8okv
E4NXnxIKMpS4MFjq7KrjdEBRk99o/bYLGoizOdwJw1/VphufxxqdAPfNZp31lrkOJO3xxvsRxB5D
4qLvdppr7SdQ3ERWFeLFBSO3RNmdHfo0W1637ujJt7x+NzhMWa/g8jLRv4NMc49dTSCrG8a3woPM
WJl0zqPKJ05p/rCAffY3D7bz603dNgFICMNxDIbFAk2UmAuFPz0LVqDg1avmRz5DK8dpdr+Z1/em
EDMCmu1lUei+dhvNZCfPMc82dul7mRhiGXUd9cO8/LWRLu5MTMvsAUl4i2ljEJq3xO0Zn0UA5bpv
mS/RD9xEGYUohgVvmURVhz5ejgt4G93t2JYIVplOGZTme05C0DheKw55LOXXI9FgVJ99c/Vsmamy
xN92Ix4G05HF2yzas9jjzF7v1yyw6WC6KR1tPglhH9qqbitEE6ZZzkak0yTGjKs+yPJiqLfJkNZ3
0QTdOJ5K4MNXO7QqLooxM3DRElJz2APJiTyyApM7bxyXuSf0xbVXg25/PIVm+tjjgjloXc7sc/6V
3yu5Um2b308OR052MlXtgGbyobb407HxpqUTFuUpMT6DmgzZqYpoxqP4cr2PMKke/3rNCwIkftnA
+Dk7OlcaG9qxYTnOb7caMGl2YuXJj8F87oXdfRV5XL6LFWfqHAUeVJd0ouZq4+DZNoMdqMbx3ehg
IzTR7dcj0Yf4TKKm4+Yx0paSivehE+Vb6dEmSJMKv8xoF2/IJOG931WpnXygxfk+KSd+0JIuPhSD
JdbwLZY+m9Q33++HZSwoGrnZFcsuW2mT8M/XF2c+YKGB//W7QG36b2+DA67eEIiMDXh39m89UFp+
IVdj+pd9laKgM7h3RJ05fVgJmHTPf88ynbTQKHkZK342GMLkxjZxvwJwLnYoJ3P4A5QuukAhFjIT
/yizLRi9s3Dq6s0KOJ2SREINDYrXIuBAHtNwvL2+OKhCDzKYgGp5r0aaYw7kF3rN7a1R/uv8wfTP
z3JXqLFKv/RZFaOxAVGFo7JcXguScK5PlNQeGdLlN2BGUiZ1EwIu+oWbyfe3rChSE2dIcYa0EuUP
IKwgalEvgvzNP8YUsQl+yOrsK3ch5zFO04Wv7WDFmECK732ZtRdbaPcM7eNTNniv3USMR8LP9yxD
rd0mDSc7RtJ6ce1OhambH+tY/BDmBKBEYdhGWUkvPsp3WHDlS+kJKHcK91JVVeDnvdZ66gIJtC8C
VY7rdGeqFxoOP6p5XReiKThDMhzVYQUPCaXhoSOUfl7kbkEwNX2yrhFye132cmzMXTK37BAAfH2R
hQ/84LezQSzKbhtysK/sYiIfEDHB3NwZA0KSofd+Dk2K3weXalWBzcARXR/F/MLFpT7ixrF6PT7S
ejV3X/db08vtbZqp8SlU6cqLiACMZgOuX8X9/dXbOQ3WxR3EjRfG2bmrfO9Mugd9yIRh9defEQ/2
RU+jClj9C1Hr4gXtzBnpoLZBbFqsoWEE36BWFC7hl1CuUEf55Lmm7aM5X8rSIMBS3zq7QmJcdkXW
3Ra5GgGwJfJQKNXuTXJor7ffXJ/ICGoDf6lV9mOWj/mdEEmzyZnT79LcfEjHXLuzGhvhUdmc5xkV
aN7YPWhCZ3IziOYmt5EnTlPbrMGIypU1wlWF0JOsmqq10YGH+cEwAwpCZfvwMaHnaJamn4us1J8n
sBg7q7OT7ypDTn6djHn69xYwJnzDuNml5bQzhUWO7jR6N34Pu1NavthmtZwOUtfwWHf594ZtC5PC
+Cypj29quGQ7pC/bzB8xIpWueEkAja/LumSuqWBhjNwqjOFlHL0KOiL1h+i0CJwgHahSVJ8Z+eIY
/SQpAULCYsw3aE2/+VN0A8e2AeqrN9sY7+7Ga/1+V1tRs+tGHQ1QSTiaiodzj65Xb4zkXkDnA61l
31fSJqp2Rq1EVjoevlDE0tHZGJz+nHn6vR+F7j9QxKaVLLGU5o+5Bysy7pO137vTc01nn3Y0TEKD
CxPuFi8Z4H1lWfqgd7K5u26C/x/o/d9zmajW/3uA98NH9j/njwpG5a/hTPxHX+FMhvmHZVD90xUE
gcjll0Ojv4Yz8TtSl5bO/2wFitelkZrl1RzARDYT4wSX0srksCHciSL7H9lM/Jbj8kc5JuHati2k
/L9kM12PrH/1KznNpQO8RxlKWtIWAPZ+reAaGNmmwoy6cPPsmBhjcIxiCwb1t8lyD71dI4x29EUa
6dPSjbtTNP7UAHbYGcUbImUsio2/0TprC1JjYcCFlBE6tsfKF5cuTHf5EJ3S6qdd6uvWLV5K1/1e
ksGB6HOZE1wiUup62yL+W6/m4jn/nvofvSq/B27po4V/GGuHWQ9Eh2UNAgmoAeF+Cgy4Y6z6wdDW
pYVJIyvyZdriKDNTchk1fIKCnEhFr3fQ7U+bGQCEqBTUR3jMS4dvm3xEK0yXXmUTNZV272i9drQh
fXyMfvOp8P0vkhr/v8vlvb5x+5ZOJzNPZa6xKjDCsYo7hWLADvWvCuP/F9d/W1zGfLv874vrltXQ
+h/Jn5fW9T/5Wlqa+sNwTMbSirASdkVakf9cW5ow/jBtQ/B0k2kP7I3n+p9ry/zDkIzj+R1WHSvs
X2tL6H/oQnep8ZQlTa62zv9lbc0Bbn+qmrkSGXx7ZH+RysZdmTbDr2urzzMsdHoETtuNQoKxfjC9
wekwyUttNor2tPvoBDR87ZanDHfEnZe3MDpSIsTq4jHzXfdgqHyvnHrYFMoe/6aelfOg5l9rn++P
CZej61zjGeibpvHbBK0v/DALhKHgydFN8duo2tREOy+wkrXwpHHMOIhgnV1XoVu10NnfVb4h15YW
3hUMIA72FOxVGuZPpTnAooaAq0pSZU23BT6MqU530vJiZXs6fgQ51Xg3/5ewM1lunMnS7Ku09R5m
mIdFbzjPIqlZG5hiwgw4HDOevo4zq60yo6yyNjCT4v8jKIqAu997z/ke4V2B/IYUc9kDRTEdNZtU
zQihm07m04oyf8fam3zjbRsvjAxGb6DUN4bDeR7EWQXFaHzDu9r7wJqjaz9Y1kWWHmFPw51S8v/W
z3k0Ef/1LaJayRGXX59H4envqYfanSqGi2ikpfyyN1Of+eT8csmZ60d1huLNQRqxcBtKWxlNgnfd
hYdxzKHeuhPhiZVI/GOWppCzhBnEk6HhcsijI0EsqyBJtJsYtY/GyacjbBrck9Y9zR16iso1LpHQ
7G3DvMxiECI8x2VJx9VPK4ac4ulkoN7yTXbLTJi9D7yKZccZ/Zjmg0f6L8fLLk4OeB3dVcRI1oo9
i7hTNHSX/3RDXv/xVvyfsiuuVVK2zf/7v38tIOpDxJlID0CsA5Oz9d/VXIUTFJEarCfbIR7Hbo+y
Wl9E8YCVKLfCC9vt1dw56REpEV5PMRNnUeutu9I6HGF2h7+WMcNz2zsXQVLexugkEebZGJ1z6T5N
Jr44t23yc1yYX3k6mtvHtzDKZKugH2NG7Uf9ZjLNil6NuLK5DvTbqC6FQ+nTGHS5m2nQLhy7z24B
XkaoU/fPlDdX8qrETeLFGuZIHMVoVf+4OIb4zy9dMORS4HpmS24jBMauo6dVshtalrBYVOfM86uz
FrYYgSIr2LQcTlO/yr6c3PE2NnpFvLcOE7q6GDHZxvveT5p9r756fCuJCdShxJ4eVJPYGhBjYTRs
j62oyyMjDCQ3Ma6JhuwivFCeQjLm/pdngPmvJ3t+fRzq0QVwbGU/4XnuX0daLQuanNt3hPjT9JWJ
V/vCMeHK2wLG3Vkg33qF7pCZDyynLdpNv85fikbH3cywVOiM0UYqix9Y9QEaxb/XWEMZqJ4uzC2l
J2GJ7NJkEx/cS9739RsNaQzjlVudSzP2FxZCkO1js8uh5D/TP//HTvWjD/Uvdy8VKWZ/KLfzwOdH
/OsB188YFokhAcccMCEFILAPJ0poT8k+4nxF324BseQ8x0P4aU9AkYaR3DQ3/Bknfn3QtTC+Pb41
9562CNzO2j6+97hQ1x5Wbl8RmIrpgNpT8kZLK94RgGIzjpWlb1qDl0wLyMC2Qart3hnvj4uH/Uho
fX8ZOE3jxGf+rFbe68cfxjKf7pYXIyVmBdha0YKKdXMtolm/ujLUoE0GF/kuXz4unqSfXXmoI/t6
0shLa5IlejaXmHbniuU0fjVt0W9LrBsyZwuDITz5hJr5NMKhvunMNcPwIGwIiQi3XQ18SQbNio8M
oj/IrmIuq9e8yiH6Isvcl4bu7o2cZuqsz4grLRSFktVqo3vd3cXx8iQTK3qLXPPQMTR/U6aCN0CL
tTBK5z7Y4te/f/w49t9rGD+KZbu4b2hGUpFRf/5PFUg/SNxEh3lY9j6oayu9W8RE6AsnVqSezUdU
es4nOCPadI6OQ+UROaEuFqYUdJsXGpT5YbSlOPaMDwObzTFhx/HN8Xv/9LiYWeGfrNyudoUM7glH
apRmufnVc6DdBilO26KX5WHy2mMi0SYbFL73bmMZH/H8JLrAJGjdhYljO3LU0e7sIq97g7fpP+LJ
/8HQqv0L02krrV0rqvIcOSmjEbVAh9boh1jba6khDxkAarmY8HgdYqv+/xcm8f6XxwGF2//2fnom
LTnHt+l+cc/8Vd0fST2dZIUeYcAa5drdgdgbQkwZCe/RWqEugpTuoXstl0AkxyGdlItvvDSmpd/S
ns5M59e7jr/5+F+XmkRRMRImVgPpLTmMsGXIBqAd13h3agpdOBCmfSnVYEDMvHBe9VsenocerVNl
TWtcaCkiMBomhRF7SGpwDshx9s5UIE8VIrubzFDdl/ihAYLt98DgFtGCYVqGaY1czfqFu97dsYUa
F7WqEz2KwI7ZD8uugXKuHX/9aKEZFPf2/ixvepDVsHm2jp8pJPrb9eaF0ESwqsbizYzHo2Y07jUd
4vbJ9bpDUhv4ZtVlnkOFScRfzhgEWxE22rnLLO3czOjxLUxXbR5e6QYlNznNxHy2+tlxSDZvJs4g
Wm1ePXWpmxFtbWtll7Ga0cX2pfNUxMRZpYHobrqOlAMorbjYUuv35DG4iJtl/k1t4cmJEwz6DoEA
VW8PR/S0SELzsvoakvGjw7h6HyNRnuNAr5Hs2eWXyNsXZI3DqYmn9Pa4VDNBRkltHgo5lyM9WaZV
J8s5D6n2E6tB+fPf38TWf7uJPcPz0Ax6puWbFG//uonxw5rlhH9ySYjF6PTiTjtA7CR4MMhDTDJv
Z3I4DVKMeaaOj6LoejaV2b6fGnEEQGx2RVv+kU4xkuxRUWjKEu89VDLSQca/yEXRtjECl3K6VVkU
rDKCxhgYM7Q7EBcMYWNuk2QKTo9LUcfDJkzMholHt38VlgW/kszv//5H5tP/9+mAWGaXnRdPL8fh
9G//dafV9HI730avoau1Hhb2ccmhntPYNe+DaRtMlfmfDXC1aku5jFr5BaJ79ptOnyVvVBjLkxYG
A5j0mLz5ZeIehh4C+fGnbuj2+5wBumUDoPA2hoQuA9mgTqgwnhj5q89gIpPE6y6so/sjiZniHXHF
DJQeHl82dUEIB2phFkkUEqNt2WfoBpTRrX+Vij5oqLet2dMTfQiZUIIoGIpVEEALaS9f6jSKyESv
8UrWTGfG9VeVXZi3SH752YDJNpvWcxZ8oQcrGF5fkIr1OSlUQjET3e8WgKLszcUssgoBN2xFDGQx
Altg6K+WecWKWRB3g7di+ibCGIEv7WMPIyfABdzGDMARKJIjUUxHreiOGszD37sgH4FiP6YyuRi1
tsacfqWd9JlKJla87NsHGgkUPWIojqRSREml2BJLUSY9uIn0i3brAKDMgCiJIlLYVyQM5EKpYAOF
HGrp6wKwGIAsnSJa6Ni9pSAuUntxAV56Rb6kioFBAvHVSuyyvQtPCCbjaB0qv7otMUppT6lPRmWn
U5FAJvOa2lq3JCYkaYYtmqpnF6VEqr0S3xUzMxCcQzCdzMMqMUb9VjcE8T1NglCBMGamYdDsjkQC
FLLWFtIIt9Is32uroW6iJ4Sn5SaiJKeedjm5wDuCiLJlx/q+pElG9TPZ1oaFXFhjQlgxR1rt7AJF
IfU4KzaWiH7qkgFjz/9Vu/oePX66MWHHN0ZbhHu86oHdbOxcGy9OD4CWO4yhGtUTZx6eTgWD0KQl
EatB7iuVIsVM+V3p7HPEOqOWdFtD5sNKOr5D9IRijVG+0D7cOmBYtuKxSiaRTWVHJjUz5TyN7dLr
tx1Qqxnik3LEGJ2Q2xz5yWjs2krfpuivmsq6DfK4zSf9SRf00jSBQgsqfxPHmVxqc3mX4GQQY52i
y3xf7FxTrExSueqxn8G0CNkLlGVndK8+SXsL3k+Nlj7cmkqDdRTJZoK0zYpta2ynW2adAtuG1tu4
PPXQBcN1jWBxtuLj+tEZ132/1JLyLWj970KRdISbVdbZtfCbtC015nGU8qWgtJXL8Mi4RPw0UjaY
JBuMAVhuVbsuTQGoQ6AC7WpAaQH1keK6TRXlN/MIaSjXh1Fg76Y53XQdo/iAgQJAsDNTJgc7c9uC
DnaKIcS8/qbp+rdmD6xF0XvOVN/EbG0PzJS9JDRfaeTQzuoq76kdkyfG3Kljv1Pt4zYUwSfTittA
UY1z1uM1Y6GyvvA4/oy9T0MxkImiISPs1j36XEVJFrzwQXGTmiIoi0NkwVMWiqwkthbzk6ItJ7BL
E/wSiYixk0MdrKhjoJBXlCZIK+NcPuSmpxjOHpizVFSnrvhOB9CzUcSnVOynpSjQSvGguiJDDRBR
0uzsA40zkpMVPzooknSY6lug2FIXyDQBNm2GvNySjHS0pnhDtBr+bka8dmNE/FIOrGol9F5Skb/N
wr3CVh0GnztQMlJf1NxppW+Za4OKBfnwQbCrkSAl2W9fWw+5VeOQwPQQloW+ddw7UTBy0zo5s4AT
DjF8RX2izG2DeRDgt9WtUCxuZEPlNuC5HZguoALF1QFyl83fG1sPDS4BoHf0wI57wnBY97HkBYtG
D22U9PVH6En/RAnmwi/8D0FNwwJijgQJEzMTQb9Vq3W3gfmIVjHGeiG3ggmgMzwhz3RT8EtgtIZZ
9nbRe9uuduTBzbe9h76gy/hrCi9kSMdt9wSNbmDE8iXJnmJV6pXShbaviHVc5gQF+DJqct0Svztm
GIx7Aj6dKo46UUQ1uZbYdtTQmBEWZ5IiSH0Np/cWqcRiNjH6CEVnN+5Qrz3JnWtoSiWUtNamGcJf
hlX89knb/igAvfMpIggrmYtraV2dpnzVQMKlCRseZRcJKp6QYjJYdL3MZBWCknsg5QNouXgw5oo2
d8DOcTokm0KR6JoLkx4qOr0DUw8Vr+4zuLoM/OfOH6adbxLJW4g8uZee4NHntFsCVo51CwEfKBY+
V1R8CR4vg42paPkObF7z2e4Rm7IaR6Ca2vCfavvFUKR9qpj7Gfg+VRR+kq4wQmZn0cDn54rU98pd
qch9CkBAOsD8SfLLfLD9ivIfFO9v1/WJKQp3WYwKQZUpvSx8sUgCAmULyJU3QIz6j1j48qlFKZAq
twCL7VutbAOB8g7IRDs7Q6wmPGCPTNwE9sNSkGa/RRwTHEyJfcjpwnoMhK3ShAOYjubA58iFC6D6
aXUR42WoEKzBvIWYEZQhwUWV4ChnwoA8QSiLArwf4/N4FWIohmWHamFQzoUa+YKlLAyO8jHEQPyp
MjRoytXQaOIDXXTAjiT4odeAFMrrECrDw4DqoU9IZ6TSQefWnxaENXrrCHEw+C6OCB9ZhFDWiFn5
IwZlkoBKd3YVyLa5npVpolPOCVPZJ1zloegeRorROOtOeIcif8n0aWvwGQtd6a6JtyegDK1FNWrE
7yXpjxThhSS7fcdkrxqThbZw0GIEyo8RFN+58mVEqUDdj0KjVUKNx8VQfo2exU8wGXFyPTlfYyvj
BNoVp1o8U4UsEW7g6SiVsYNzhbNwkXh4yuYRWCv6P/7Gk/RO2tjT8SZ73aLUXEgFCngrsZqUHaRT
npDw21TWEKenaFP26KY7q/9I8+nDyy258ZVtJAnH164dvgAlVdWi2PeVOuI2WrRONKdUsGa9YQxl
kaDSyWM2igFmEzn6H42gTFhYB8Lj3SNFQvYPvxIKEQvLwY4CH6b4phSPTCf0g6xm+lL1za3KFP6G
gexWLXzITUxmBNYS9qzgJaM0HbxFk84/qPa5ACw8M+Xkhas6IzEAXqZcZsrs0vgJk+ph9m592HPm
7ewGnYqJDKZWVhhXQ0nvamIRhGK4Mse/DHpkRw0JdR3TjEunij8j2kE1hUepvDM9AhodEc2EkCZG
TANt+5R6KgiH/ZAy10zKYTMhswmQ2sQerBSSmwTZjdbYVIcrUqyyl6wdx5UXWK/BRNjDCHuZd/56
cMlDa+cISWvITLCJy9ZQce1odrKkVhX4Uznj38mUiSeJDmaQzowmtD/D0T+R+GkvQ+Q9zAPKPcNo
rbL6RJxoMP6BvE/zHiDudQbkUR6gFCGQsDED5TWMvdMvKHvwkmiREEsRrAyhrTUyXpa2MgwZcPGk
m8/LOjGRgc8taUSCo74H0la3ROS5f/yCz4OmRCnHdEyTY6wuUVHvBrCRPblXJLyjxK11UthCAWjF
9glShpSzzmRQH+ll/GIqc1JW9tp6HhEeSEvDq8Q4bGAE4aKfwwTMEPFSkM8gsbh1aoP/tQn7dDP5
zhPHV3apJZujqb3OSufEJM5IbieOtiwljBDnU4L7acABleKCKpQUKu3QQzlKFKUF1sA2aX7C8v4+
I/6gzc80QvxUlfzeQIm2vgZIQG4Itru0P7isUutGd7fcGs6yLoyOJ3L9NfhM546CjbyFpndZ2+it
xmqfanaB35ZPu6YUWBMurFhY91zJsYYWdbKNL4uzKQ+cBHeTWbChNSPDPehZuYF7aDZzyjEhn+Qv
AtLQ4PDqFtmxdXuCwVPrMitdV6rEXeZYm+fZZTdQkiniKr1XrURfPcYvyQqsBGCaUoFZ3McLm2Ty
5RDHxiqbSbB3yvlgzc3TqGRilZ6swzRmal6JxjonOdbT/F0Yg70wmECpHaIXlJyM3CzGtR/CMqUu
i5XDDA3glonYzwkqo8ByFhTuDWwspDSDAK1SKrRCSdECBz1ahydtwpcm8KaRBj8jFUOlJmiueEqu
1mBZM5RuTVPiNR8DW0PCIiXqASmbiZ6tgNELlVkxe0qVvo2Bb9KSOBe4hqKFUbxJXG8zzrdEyd9Q
4m8KvGnroY0vMkLv6s7zgCUHFVFUePO6iM5WIn8lqOiQKQYbQgvJhRw9f6n0ujRdkrdC37Gvf8oc
K7pG7fhq81ARI9o6qQR2vkcVLbyNo7bK9PhekL2ZThapjojvNDe2t2AS2HskJ2AvC4a7Q7BOH1Bq
z5qTYZjfRB8w0ljgQtL6tdGW6U4n/cfj+bKTSsDnhm3LZFeyMsZ62ROYyg3k3KQWf7IDJ1PK/sLf
oi2Z03rN8PtlfYNKtbaf+vHdnzjezx+h0gFyW5At5nb5YrZVPWEikjw2SVrUjG0Vuq9dIa6RY874
cjHpuUQ2tZp5jVteBoKcM5BofyDWdTfpZ90ESCxgVfYEIjr8cCNZLeacYC4rXW/ft+HWLQJOOAws
scy9NcL+5g5D6KUEibmOT9nRC6SJc/ydRxVb82FJ6G6o5IqN0izm+BadPGSrGbBAGaiq4wgyv4s/
MpHvxMBfoHWcv1slcKwG7gMml9Alz7/SSHyQ+0emF9bHLsUOq4cchFwDIeQMi9Ih6FSqSD/MXzJ6
ZnEaH+3MJcHBbDKsPyaCk2h+nyrrZXyhZlWtTBbkA5nSCFQYjJ811Bwa6OPK6wdWV/3TqJ0L3V0c
fyGPq7krfkdsSSXG8AhxTYsDs1IyzAorZjToGwa/2ot59TsVY2IZzYbGBnOxSqmZ0zLda0x6B0q3
CfNngv2g4NSVjDNyrtAMa19JOvHuLQOl7ZQpAs9OmTx7jliVknuS7IpBtbCWSU9SMTDZiU3NMw7H
gq5av24Gwqs6Sj2Mv+EJuuROnW2GIXwO50s8IR/SlWYU4jFHy1Wv6IimT5kcfvXDjCYDO2mgNKUZ
vlLOvsaRvXXLavanwWha/0NtmmxaXKdxORbbEkC/D/XPpkqOWtEm1Dx4FEUtjh1pgPZEAfpU4QTt
enTX/UA2PMG3+1zLtZWZnNOQPT+DZd+M4n5roqTR0KOo8LjPAguHKL1omh3hxsfk6kv76o425mLI
0KXbVUt+hE1bIUgqlAjWxAirKzUsnrFXT8lipdLGZkogm8eoZInNGRYJO4ZJJFhvZz6OGqOXC3Fl
H0wPy0ZJWys5bYul1la6Wv5D/jkMtmStrVuMtoNZfEqbrNYCM1HozKsQ72niR+zNohHJlvvqgB8f
u4kKta4EuYlv81KJrRPYdAssLXyFYJdR4c9ZKXfdgfxvjf2rVDpezrXqc6KdEqXq5R4iilXpe7V6
G2gkQEY1Yt88ao5EJbB29/O4wETerwe6zJ7mEBI+XqOSWICuG1c9I3xORokABRkDMtiEcfgte/dD
c/NjxuQ2Ya6HNqufLD//GJSM2NGiaxs66cbBU4wn85rOSlw8dc+6Uhn7SmocYjduHpZj6GhLiY+j
NvuK46d2YDoeXITTUz1sg8lecSu8ZXY0rpniQ62UW6dRiZV1yDklOkK2rLTLBs4QBw8z3RvJ6FEM
poKjOTCc505Jm++iR+AsOnEXSXPWlNqZ6Z5z/qOMSd8ZA242Z48TlOxhtwHNkam/cQtIkegFhyeJ
9XBS8DcwU0DdDFV25XcS1HtywJifRDqdKP20gYdaKCF1j5l6zmyyhAwcHA6n2cdXmRJZN552Ljt3
a1pNtGt6ViTiO8WhNMy3kkEp0tLbo1lk1Oii5E1IK+Lklr5EHqZf8t5MDif9RMYucu2YtbpCtm21
JJ/0JjOoeHAHJFtAtMsJUf5Wcxgx6X2hr9gkW+OqdGS2q3B650ruHZtsrd12tBYj5u+h+k6UCJzX
VaPFQw6eFwEn0nqVYg23lD4cDBmReE7usFKLRwMhgJLaBj2xnlFmuoMq1Z5g4Vfble/VSLXACKZo
W4j0HhUOO7lS/90ooflo44s2leTcwHY+KO055e/XUonQZ4zoGWb0oK82ZGnNuyjatM1N6vp0lFkd
rNu4IOgzpXTRu5/bpKk+gNJ/uErATgbUtfPI3iVhYEKQY970uP2TK237hL8dlo/o6eKKdXE4BENW
M+KP7L2I3FOH/T0z/tQextgk4iFimW++R06An8eoEpQ7PmXyQrnkbZ2jkIDOk11b3Nok3o4BEW82
Wi9y5MbJ3zukeuu95eFYN0MeP/IrH6d4ddJ1mxo+Pinuf7liYJx3vkFrEtuvBDM4ixGYdUcClH+x
x4qhVMNV0keM+dmhprvoV1ebRoiFVJ+QyWcDW9hyTNDNDZy9ZEp9ABH/FMxUdHz3OWyrU+HQfQ/9
4I2FlKdUnL15OLdIHBAUAnX22Mr1D1oDdMFTrBypJlE8UIQ5Ya96hf7HYC+oK3VCqrY4xkAWh2i+
00HXj4M6DKats3VHYxVRcYGec5ZeF59H4j43s+3bawmBvClVbsE4YAKqqU5YKtFgYECFWKkLGARU
pMo9COg77LDo/gTHoUTckI7Anjgyni0iExKVnSDxgzQqTaFVuQomAQsGi9eiMns8/PX8W/fLjmH2
YEchQKyzwZb7FFIFk6AgnGIcv5O436cqzwH6mVEIzIGmueumlueknb3nZrzs+jx61m2kEOOc7rFS
qRjG+nPQwnHfPpOcXJ/j1ahSJRia77f+QNJER+RETPREoDIo+CT+rlduwC8j0zt6NCmbHCa2ftPE
WHCfnDpuL5YLki1MlXEREHbRqtQLXX7zLOMfpjE/E4sxFcRjkOuNBfI5YUcy+nyAnJAnJzGPnAol
o0PS6Gi3BNVuLkkJKYjnNvqE4UTf2tej86mp3/lMX3TnENzhN/IHy4HG7Lhmw91py6bxTyR+BVua
hX9abf4tqAEiGOq+DYM9cpEwZa81cDw8nZqs2OUBe6VS5YlweiWlTWWMoFo+5wNJbwzyf5DUsoiq
9DyrXJJ43s8pB680OjN390bpmhJH5RzNlBrdIL3vUQWdEKrLZlXlnsAJJoeA8mWrMlH6IGq2kclq
7MfkpaS0GOrYSDdZqG2AI70nk3gV2BRKdxhnaFg8h0F3FTNnmnAkkcW4pdGQX71kLz22Ql5SJAtP
RiVTVDgTm98ZlMzazyll8UZue7+5tSkS+SwAAaDR8lpoCZEMoS0WVlf/oQMBnhpjW3VG8zr4c4FR
wvtTZMQOEjfjZH636KSIFo3LdpnWJnM/NYabgZJWNJKywp7vnQ1/uA7Zr3Shk5+ZQ/3pZ5O97bKQ
+o06rGjNtOGnaHl3mMFrLeNl8GvjxUirLalfJCXrI+0lwmsoatsVsyv6dPW66VC6ZXRn+Wj3dOv5
DNhxsA6bUYOl1cOLw8blgtsew1I5D8sU918RTcSPz3p7sUIfJ15UnRLDkxfNH+JtNnDC0t7KQfyJ
UlYgA60Lul8ieioZQgewc9t4dvDbidOjWfvylBJkLDvmeiAn4quoc+SgI3ED0Mwj+Vf9D0BlLK9T
uTexYZL3ZsgLlIuzNETb/kxHEgkhAnWr1LcRvdFNG9DplA41gYQk75X09eE81F1xD8iLx3LU3kW1
Ldq6udMoXJMgPFADK13a0inqX5Pvl8aTK9tkT65N/5Q42fDkI4vZtT571i797orWIcFJpvfEmmnR
O/GH32jJ/XFBr59vYptDO76LfQxuh8NrEnfOB4w92GF/6KuQjnTiYJOpynJTkjS+DQ0xoaUQ1rXL
OUoYnyok5hBXYXLLZpHeNDayi7ENO4IMjc8hL+yDpjV0Y/perLAc0DYVtnal1oXxqctcon/jltCs
ptmQd9jcA3WRjc09GA8XPXPkPaim8MgP/1G0BSb5TLcOSWH6z6H3MxKcmWmSC0KCIuwDjmavpGXX
J9dYY9ns6D2E5dn0xrM+m/1zkb9OvqjvnKmH51i3JFGbc7J9fKnPkM6mjQ9wCrxfVceNv9RX+QCF
lju2fCGW9w9sjwqYbOSLX5oec4xFsHn8YdTWPLWj+WWy0jthGcH7YBotBem62AVzb704xDjTwtA3
IS6rhZ5a47axXOC4xC6fzYhfIWcRnspRUz57Zkf4w4R4HHyJJUks3Y9q9Ks/ZpJFCwYbi3MMd7/Q
Z81duWk0XoI4idZxE2MDSxsa6N631dvul6TDtcT4u5OZ7d/Ir/mTjr37K+RErRYdm5vme8zjryjV
+1dpJQazAd4t9TV8MES2MT+FPr6TTblV9dNT7NTpwVazegXMqUgLwYCs2f2R0nzxNFe/+9rRTKhf
9NHwKdDPkmxfn2yLSrmtDYc59V/iyCL4XXOYHeq4rUd58VLayqDfzZJXTKx2u6YCJF9lG5EAx0nJ
MODZpv69wo3BJOVFJ0KF5aAA+wfwXxq1GR1b9k2kKEenhMmxVe68+Km11LyKA7LVpDtX8+6BllUX
R4NELOMBBEXLzDNsHf5f3nreFGyxQ9G+FWhpam92+GxFCYo+2lI2uhUDlcu7w3broDsVWn3nD2nd
iL3TCt4rlS/ToJkHS/oZRTfi4lpLxETJihspZibSy5Gw4WQ0z4zbGiuZMhJHm3yiepFXjGCVmGJT
d1E5SvpSa85tcvPyiQL0Zqzb4LnsynuZkbXb28HB6ct8g986hBllyMPssHbCrK3JHbhLFQdLNjdt
D7+qT9ZcOAd0ZGsZQ+mRxYyc2PaPRUDfozR7KKxEi5nStEsmlecvnr8hdLan7buEbDG3dbeRFhR3
Y2qrHbE4/apyPywsKHtHMCJNQi2McJ1cGBL9SNkuXCrpl7yqAnMPZ/5tQ4Jh1jKgEsn4z9AY/uVx
KUd359UI7CdGBNeh/xv/OotpSse99n5klBHQAAn6Aj6t2NG0TwlrUaB1Ei2qv54AIg4TrNxaBu4u
YMFbZ83QbX0y21YCAGJlhC6JZdFAeOuC8Rf3mmnluGetC5jF1U4iZgpmirSCVFrqoDOk8YosUXJw
ejEdQSiypeEmnAVqNcobjqgkuI/3SeFtI1FbPwsEomLCZmk0OoKEaTrRH2QIgpS4Z6ciutRK/ePj
UiXMSWvRu+yL8uYVkX2HotJWPmZ5Blk2Om2UA27GeGdWzZdekQJvFukv22Qf4UeTe/OZqFxUgSrs
zBRqG689lSYytblh1LEnMJqEpksQUIqphRauHll9rs5clwcZstIVOsdhS36bQfsreDLmQdwzVmV7
yNlxVVZC2dPtaK564G6h9FfxhJI2jTpG+Er5XBS/y6jcTdk8PZmZK17DQful1cyqa+l0SUYOFX6W
7UVixqfcyZaR6aRnXVMpKpbzNpH4e6r9xr+kJEEahOee5zh5tVo6fEMWGTeUDrTicM4tNMuH2Boj
AxxUBOeyT0lZz3BvaB1JMiOju0xGiBujMPMtYhb53vsjcT+auTfVASVTmYSlij70mEz0c3LszB5N
iBWFJ1GaJTU8E9VprA+rjCfUNrCm6TaP9j6ecfmgrho2VZO3pzR12HfmwyZV3x9huJmDWNhNZl/z
ikZi0Fgztfm2X4gEMYeRdua6mZDzGxwqXyOhauupPZwQfnrHURI+3IueBkVjE9UwhfNbbutbLTaT
72XrKI4+JIQgiWpzaRBSRqtI46bspmw/VHl5fFxyjNWHtiRmphkYgEVSvQ/89IcfvnZYRMpl4dEu
53lur3NCgO5lgttlyAjTMYJs0xdR8EJsSPBS1Z8mXbYne/bvM6k6m3Lu8k0/ItA0YRFIt9KdQ2pF
F07znA3rOrk12PTY3gJ93qiLaWdDHzZdZ1gHZB0WLX35NtPl3qLzTs/A8cW6SDqqTnVZnHy9gB/F
CDzNxUsRoW0oKZGtwrxjCBG98FOYdeLJ6VLxFBnFzmxe4mKUcLAh87N69D60znThJr31wCB/8JN4
dROtypIEhX52nNV/7XOqwdnTRX+sCYEvzC+dQAF0L6yIKtPFZYN1EER0HGi3bPnbnIVEY8De1Rev
3qD36xnycjVahb2szTyl68m8n60L/co6RI5gW44vwcgmRXqYosjLPXgt1Ubuq2zV1mQnJyi4t0Xu
TWssRs2G/yE6JnHjLdO29V7cPtwy1EDmC3fGWzRvdJeAEKtyf+fBhJc6ru4GhgRGcUsB0eUVnFG0
apV3WPCl5xY02fL+TMym2/vPAc1GhGLOsxVQj5JR8p3HOVXAqJSnOmTopdOfbGFEu0nqz4XhRqeB
DdJSfkgvcTbC6wgKKok/4UhBDRbRPGJaiauXY3sCqb6xdWrZyywM1lFE6YipCnnyMNmuwhBdzAx9
sqGWT6fBYCIuqFP6In5YIzfBFQm4G4O7trG1s4sIFzlZTou617IrY2/0+mV7eXxlhhiNmb30t01Z
pocqCb9tp+8YPxtdahNxtxviuQI9a9EZGYa4k3ko7nb/i9nQ8ilg34CDmeNNMzunyBRcaDMRSCQi
Jkqi/krcYH/1M789+pZzjezurnvSuARhPrwM6ctDqvv4orSeRaCZT3lkvjjsj8+Yv6EV8Bh8QuHv
OcT0lOySfNsQSHFrnKn4B0j6Pw7nP4bv/3k43/PhIX2H2W2qfYalK7/fP01uk1XfDEjF+WxM9neu
JV+ja+/7IiU8ccZmmxnawaQfkcs1HYyBqMDx2879dtm35P/8+2lM+k1/jT17juXZpkW9wndMsDGF
SfzTi6mzGI1vyDBTwhAOkzyNfnNTCHfPwtNsp6I9BgrMSIwyWuhdVKzKiTiRMJ72blD4KyvUiXMt
omqR1SUB8eE8UNJjfia23oo0yimQ/Ad7Z9YkKXJ26f8y98hwwFnMZj6ziX3Jfc+6wbKyKtnBAQcc
fv08Ua2er9Wa1pjuJZnKJHVtmRHhvH7ec54j6DPtaCfsGyVRgZoYqbNzz4jjF/PIjgwAdbDzQ1Do
a+5KzZ0y+S35qfH61w+WYTFHnB7sw+X/s/PvKsM0UDnBeI6TcNOPfX9oxtA/YxBKj12WZucIOuoR
VEt7qvpvpKlZr7U+tkd7qFPqcfVbRa5MX2BnvzLfNH+juLrCrDMWYNhq0qLcuS4qq+uUeKf9+rkc
tTyHqcS504yYbGP/xQwd0OdmWSGlF4eF8YfmT7y0XOBHXJHcLfh9vHeSp/C31WUdaJ+xEwraHvNw
X45wC2tDz0dTwLRR0zIiEDZmbRWAfgfU6k1YmmD361PgZnchRbXXbWLenNjkL6yHyJKYMjlp99Vg
8nn49UNIO98l5ePsmjMFTOVNE+v2qkhptQis5lFpasH/9fvnnwzMgY8D3AsC/xLL9Z1frMo/vn1q
6kHs8aLVGLoq4y5rWJC7zfb7WCzW++BruR6xBG0Gm5+T53o6VREHrQOGYKuI/PCC5bugMIqMRi6v
01B14Piz7A6INtyqdERo8rr41nK97w31QVyTMHGkNGmtlHiLiA5vas2ztK/6h7Es1C4WDTJ5y7Ze
CJf6tSo8/usv2fsn/CbpyAjyC74RCFjen79kuw0nrVrdrZqhGVF0/WZTRFRGjo2zjYX0djS/Fefe
4aovIP1cBTXdnfBpAHep/DYDE7xu7E6fMrx5KvL7V6qwrVPT2heYZKTeh+SyfhlvqqHAnD/Dvgkb
fl2S+jdp90HfwrelVvpGUGB+4LuKpbUxty5D7GvqDfYpbqvXsLBPomKtQh4GAmOFm5QNWn5Gn3jl
dlY9/utvyZ+jVJcDzYF5CRxEkKz8BU76w5sgUY6TQrWhZ4buwhWi1k+/sr7gfFRrCg1ZFgicCqOE
4s2nLPv/vAX/X384AgWoKQGPLwj+ROLh6LHyJmHjTInlD9N3TPbZsRhTyaJtOJPUxuvtLcOhaZ3f
/uT/hJb/KrTs+AR5/zq0/Dh9LFn5Uf/4Y2r516/5LbXskj92CdnYnhvYQgSCl/I3IADxY9hagjCl
55Gq9BxexL+Hli1H/o2fSVKXvLPk4/YHIoDlBH9zcXVE4SWkyoNMiH8ntgzK6x8ehrAKHP4TcKLx
drYjKFj/+DAMkHdLq4CigWCs1ipZQpSwQcPIrfNXiiyALyYdz2bPqHvLkEfx52mlKJrDJJLd+EgT
e8PjduWVAFZbUxVnlmu3Zeele48SowOyHIt0zbrQ6r5X5RKfLZhYjJPpac4eO9q0Tw5L1rO+namS
4HmFFzCZJv/s4KqaWCIeY1U4x76ttkJcHGN19K2xbuxhYbUABP+KVaSki6SDWSDMHvuYPKTlwzyL
4GzNQX0esaQZMzZHRq976QfXcb/MO3sowMaslxDXCyHxdY9RPQ6iD0F8rVy3xvTXFMu+LFzVIrOY
G89F4nMzb43dA30j5QDEWb0eMA2ePKhGfMxxHOL85eYQrjw8u63xPgwuZwQ2t9h2bjmffv3Qj6i6
SxLk23Lsf9rOtEEndNdBo3EBzTwytNTzRkT5OabPbB+4YlpnLLKotAVajrtnb9JoOEV2N5ycuqyI
UtThhoBHthLpNB5dgTUS0DXyyqySTVPp/jBYbAQwFY9XitI9yKPGfirFw0jQ+X404dbuvQpf5bJt
bbbJ5WcpRHrlZoRIREs2J+6DEwwSyq0jx9lAvKU5VVglOnRe022bYD+1erVOWRbTpYBk3gSbQjvp
SYFCwnkxmjK8UVF3FbLjX80lMmOOv/dKy/TkOAWL1ql7GuCE7tH8oWu3fkHbNJHb+vKDmQrWRCMl
ruxPdZzxFOr0TzbeXL2Dp9mxsYWBedsHWNfZxIYZlq3jnFvthk437z6E5kWr887iW3rNwr+g/vHS
D6wwtzH1HCX3LzYdTr0RNd9C17Xvm5gtnrCG776m96UrH0HzIA96YosFCexiQd80toL3LGu2RAn9
rVpmLr4lwC66MHxfDY8hL1/FxBIuw4YKLrNbLj5TRp75OmDC0ln5M4269g2KHdw2FT7neKVOsjBY
YjEyDt3kvyeGLpLL79rxCMDFKdRW1yjlUaUIhtK2IuWnqKtrzDjhlUPcmVA1xs4WDOox5o5JOL8m
yxBziWke2vLydve1tZHupbhYuzd978WUEUaHzpv2Fu6jp7Hud2XKrDbldzB98aTgmH1XTsfwpvGF
BOI0LebR5QTDWaZ/CJsqM6tDm8X9SoJtV+EWaEj9QsibvdUcyVez0K8qw2XeLJZ9D6DchUbPEjLV
PV5J9v/8BTfahYfeYGTmPZtvs0Z3t36eBezL3BPlMmJtpZRwuPZ8nbQj7sDAn3CzZXwZjL0fI8xP
txizH7VHCsYjS4J3Mzgo136z7SA+LBeIkMvC3BSCRlR5V3X1dWRRCFZysCjrYi/A1Xdx/+xadESu
yBBgY3Wd1c+dx/UkHOGKjJjDSMH4P+exYdvqS5qlsmGVhdGENdOn5jC8wIyaT1HZ3TaQXAiUnFhm
ZM0XNhK8JPEcvKBXGJe97iz2KGw7x0T+s+IyvwqWb8Lz7DUu8qeC5NoqoXjgLiF44NGIDULXxXry
2lw4yC0aeDxNzmOn62IVTfEbHkv3rBQ7Abq/HhAo+JBJ77WqwlXb4KPXJRGDQDCl0zeVgO5Nxk03
VMc0bL+cqORG6847FlslsYcwPvAnk5eCAq9TiVPGHl5d3MtZ3Ps7l0/LGs+FPnKNf5oU11PljVck
IRhz2VkIS05rL3YA8M2dtfNtMIuEb/KJB4N0swP9F5hPx+gQeQprEYC18aBaGlJDtzz34pUFc3yi
r63ClnZWXLGPg5sc8LZGmyTn8s42xKdX+Nqphvykw+FxBCp+hIt7zah0Df9dkFgreI8Vcq+V6Naq
AcU5w3vdAYzmbINAs4UMO/qddcCEkGLzq9+sKWgup0VOdLfINkHrvOdYXbeh7B/5GHwtJruKnJln
lEhaik9pGW2d5mqecYqVdPep1E83QpAKWLoM30e+q3YLJswDC97vaYXBLlNhRRjE3hC3aAHRnKCF
hYfE7pytK1sevEt2BSmVTg8FJicsI145T+yaATdxPI+3djNSD4Muw1X1EkRxWCRGU3XOdTOu5hyW
go6DcW2DlWul19xDr3vr7QGXcxnah2lCcawoEnTqINy1PWy9gsP/UYVcj+pO3/bBQL7Bwn2fORGx
pRsERns11lZ0GJrN0qb+rulygmOe1+JA0/M2TncpLI4otD5TscgdBLDp/tcPMUZvaK07yUXR7pEW
HKUv8wOs5KQyV25uJQe3DO+VXhginMQBi4ZXME+AdnvTs93Q+WOGaz5czpWjmgMnyHgvETqpohmx
N8TxfokxvwnrS3E6kkYy5a5oxAftYuugVLdjGO/hxfRrNwy+ezaPWxW5b4VM0p2MgxYzbIwN0xr6
U1qSfM/DeiZ/t8sW/61ikGBHmXTbnr0Yyi3JDonlL2cqciOPzEFLJjIiy4TAyLOdlX13WmR912cO
/X19B6CbO/MJVMD0G3zjP6P3X43eQpKS/evR+7qpPz7/AcT16xf8NncHf/OkIGbPDY0r64X88/vc
zT+xwV8RQA79yL3cnv7v3A1tK/BdV0Y2mHMm8suwzm3674yuwHH5jUgsez5D+78FC3Lk5Yb233oY
qWekA9fj/4dZASQ4uuSF/3B9JB5CZellq1I67bnFTXhxPE063nQ8SMbH8tGaydiqrdvuq2nblzcR
/QYFg+m4GYK9n7w69heEOqeFhsXPGu5H9YHyFHRv+tKA/Fj493gDm+xot1h6eBqTWgyfMSTIT+R1
HR6d/Fh+Ruacyy3YwV4cillt0scpN/dwAb0sPdgLRaf08nKgIh8HJyT7BCKAS0MdH5HwpqHm08Z0
KnbLclWZbQcqM+rPg3fyytMQb9uQtRhSxnLtq03Br2y3Z8vBS/2TKihTjmtQ0QLebRauq29WOa2w
wbnv7CPkW22dsvsSiZViPVIKrwmD9sV/t2rREQo8ejw43Ha75M/kjCq1L99DSUh/M300e8IS++Ur
foTKyPadJ2Gd7qPuSI40P3jfALBacpXuFvbctHaSxqRVp9o0+4fxUK86Nkk0ll/5XzFrtWFv1zdi
OpXtSq1DLIxkMrb9xjtku+gRADnM8A8UZ9xMu/xWne1DNq5C6wDJeNyrKzdaScCQ+SZgGYPFt6LA
tNnk1tFE1yN/H3Tw7jn47pc3jnmXSCPlYxzfTfohc548eW4oKY3xKB71wN5r7X3HRAUFvNy2UJ9z
8tUrgWCJ8SrdzM6+AIjKhi5iLN8gown8wh8W2U1qXYor0XKVuXHi7cDju1qbeTefyu6IrZC+MG5b
SPJMrRPhXxLjj+qH9zXLlfhkrrwp7+gbuRq922ixm7XjJT/Dvq83cVCBr8LBl/ee3KjCfYEvnnIm
Ljn9KP20tWV1/vXZ/s/p95en36UJ6a9PvysKRCvkvy75o/IAbP93FKH/NyzqHFW2I6lYunTs/X4C
Ii64lxOQfyGC277NP/m78iBtIGseolbExZ3D7nIu/X4CRn/zPGAhnKnACp0LpfC//uc/LAD6P/3v
P5KkwC/94wloM8xKT8JzccLADv+JlzYriTGCDvaV01/sZoVPPxzOfl0RpjNte86cojnkdKSNhU9F
p+AD0USvRk3VIedCSoU76VovHbdetxA4Bm6xK9zo04q711TAc0aMrSjh7GieBHq0rqIYXA7t3vRx
0tKB49dacmcdOeX3IejvaWHhfoL8uohp4qYBZZMGmg4DYKvoSFAtxaaUeLIV6Ca9owwg2NGf8lXb
3dkflkNYaG7+KVfK1jV8XsLvIqbsB5DNMZ7ie1XCd06xQstk6rZu1j/3gYMNjqsZjFED+klt6TxF
D47xfFUsu8t8MzTOre/N71GQ3WRldAwGcsiuvHRCXZvaP1lLVBPX9BnHOBOcerTXIk7eh77IN3NF
vqzGbeJe2u3ZAVYwLbdZjfcX+0Y04Jsk5LwJrYiW44S1zFg5w1ahLrCgCchyXwzvTfBDGCJYYQKM
H04OgBXtfU8gexOlsKNDYTXfh6klKe8ycEcdhmHYLQ9JAVzb/SqzYYfmS6UJyVKXC2anp2PhFPeu
AfcNnGJqRUUxre+txwBdxUq5VVFpUqx0n/woB+g6Qwq/2J4MRsuO3t5qfvb66aqEyVvgdohq743x
bQ0i42bsQEpgsMeAmn4FwQUYHQFmsG7HrrkiRPeETEXFo5ieeuO/2BVJTiwGDoaZMWEBCIPB4Qud
en/ZoX1dFQLEcFzfZl4P3Jo90WKclZNs2R7yDaxYifh++NGJbfwjGhj0epXyqGEDatwfVmO4xNm4
OoQdvmZe9zFHFt+eQN0NCRvoUA3dWlq85ysUruu6q/rV0obeA8hDIil08ewqOa8AOg1XsSbPWWqI
IJmqVskUPNcXb2noS4gEYcZaxct3IIUpEMEMSokdm0vVsYtsEaaXQBDPEkQUi3vb+iaKN2zJpMr0
8kLkwjqkzDtsO9Nd55FHibZhnJ0ybiCbXmKIo3lkBVWpgBBCBRiJx4F+XCca+5VrT3tWP7jSWM6t
Oo+4Rw9YWnUv7uwEvKlTaEGfNZa5wJkO2Oif3Xymhos0atmTvLcH+UIu48kesSdyLQfSFIHeLx6I
X7xA+9iGk0fjZMfl8opyT67lnxIfzXocvWS3GMyMOMQAOlxABv41isVrCCEiqNqXyNEbnOF4EKyZ
2Co8Ei+GL5+K8VVavEy25W09p33sRRuv5n6kXx4/ZloMsKvbE3re91px0Q+GhVSwuyO8BdghLD8E
a1Z2ftXajdr3PnYRPK/QL2+wXe/i9pKAKYtPt1r87dDm/UqE+lsi8hPfng1q20fhUGkM0MQoMPc0
fdmHJKxOg4a1QfmKXtWR+N5dai5DFtj0EGytpH6WCaiIOAYYPLZ7ABsfTTHUGPeZ31iE86iHfkO+
j31pQIwwoYCXwq03KB+YNAiIy2Z0zmLqj3rJBOEUXMt6fksmqMKJKcAo0aLVe97amPIjFwRd2MK+
pr0xqzLMe0Liw3vR2Lh1shXJXnxvI/tl6s+tdjyMtNMBF7B3g4UPCL771ew5p3Rp6byhynZLKlih
gHrXFvWht8IilJATZoUxQMGdac46GvxNVCLfkbXmc1yWvN3TTYc9eiFxmJrqzbrO+DhQeizEqkWy
GtPpS0+iXEeTJ2CztY96MfPGI+hburiAVXJKYuu60gGhI2OO1ZjfmQ5LYRcafLsAEm6AuB8E23a3
60/Ap+4HXxw9cCMwIRpYG+pr1uYQtXWwRqtSWwrFCE6F33pbvoNA/85z5yoOsvvG6HxFFO6ph7XD
N3PmUYNUhOLqko5dqJJw7YrEXKwOll1Y64IitPXiucuq6RGkFXdi2cLFyos6vwK4vePP8rsxpDBV
A67x7cc64k5KZrBfx439KjoCYFZyo6EJuBWGBiB+a9EH/ZFExHqMsMkgqazCNh4ws8cPOuVAJv84
5+YJvZxZP6N/wQy0PNd5+ZZhykS9VgWBHej1zkJqKh73ftHO28vJtfJc2piR69aX9ui9RcMcPr5m
uOFQtg6yza68AlHBEt0xTnN8Ye2y0ReR3HILb1/g35LUVuxahS6tNKb4IEF0MPUp7abpxq2C8OS6
FQOnHdLQgiSCx7Nbh76DfFojyFZTeWuVQm4WphMUlfksRUzLtO0A/MmvO3ugkgZa3+AWREzg5m+S
pFqP93GY3WXRBFsxpeEh8l/BKmWbtu6TfZuUoFuiLx4FN3ZDJ1vePCHTJtTrUp1pSsLqwhvxokUf
Sd3f+lla3LpwKV+aMj4P1nAn4/gHRs57XdDduQzgoyLFAyx/S8j781hg75oNy3NQxiR81XHyDMp+
4a+SkCcpHaArqdxPbFFiQ+Rvm1iYhSc5PCw2lpdYL2d6vTaVMLhK6DPn1NriPv2Ch98gA3VkADPs
4xbVk2ga8WdOgous+9isg/mjGeg3FNokhzz9kknypgz1SqP/klguEWgXN01UoQLrq2a2zMogHOOv
69+jmPA31XTDNvenB/w9V/8Z1tXP//U/Pv9qWJc2KM2/Htb/d60/uk+dfX78cVj/9Yv+zg0P2TL+
the0xOW//74J9G2A4pJRnDlZ+th4/luSsCL735nAHe9P+D//QgMXYJTZJJM1kp73pzVygk5f0qAG
YydpbExehRZq3TZ11o/TI8wIBGOEZFu1RQA6Yc4y9OUcJTvv957AyEHtytK5KRycjmQm268WGgMC
fKQCCdKir1KJmm/czp3EER6owaqZySr1uoumLDALNg1YYDJMWdOVW8XqZoL85lYKjlcbSsPbOpkZ
FWerIOC5avu49bL9PGkzfPdCsbRYKGJs+DbP7FDy8QP+Ng3UrxVk0yExBz27+2OpUXzo97VSztoh
4/xCG+GmIziURMrsMFXsgBgPspQukZWu9Rjux0r2YEIxgSTeeoIx6LxjUa9QImhwmuJtUil4nqRS
06Q4JA0NG93aX5qS+4aHBaXKDi7Dd8Z2zk7b2d1SrzkbvKyWycP8kEwLMR87dPPoy6SYHZeda7qA
/QkJrm7bWKEbK4QJBs5q6xqZztluUjjQ8nUng9SBSiMoSrgtR+AibJoUhCFyd8wgROs01Yf2fPJJ
hwFC0A0LsjMtIyp5ocK7yG/yPkmIozWDksMTGLgLXMAyQUgusuq08nZpLsGJnVKRkbhesUglOXkf
4Vpxx49stHTy4tVt6VISD+V1vGn6yZAyjJssmV+dKiXlvpEKqfrREX2cHF0ZwKxCFPdmFa+AbiIv
kIVUNVkNskE5MUc/MPYGMEEhvHVhRJheW4kzpxiCOj+Y79hNUe2DepzwpmGDUibBFb321AMB8wjF
az23uNdoU7V1dvCggiElh4i80ltpUw9oQKJug+fSN4N31fR6UD69DZ1ot5pwUcNgFyyx2Uw6EgDl
tDsv/D7UR3HR3IxzrKrqatEz+7xtbqskzV/pmkCOHwprmYGxUWFCPVfDuvu715dxeTE/Zcm3XKkw
eorb3GYi9sAj2bdTUNnjHcyJIGCGypuQ5qCwb4oHr4qq8TYWvFoPIQSz4CMx9cR4RTgijT9HGU6A
Thb6VGYyTtpSjDQkl8spYluvQppjWLhlsGhKs0CtWgFYodRo7xBTw6pI+aZZwmPvuVUIfCZOrUtO
Zp5rep+jpqja42RdWthZ5eUkR61MWhHoPhggn8ki+6T/VFUyGLXq2C+MbAhll5GnDkpu3mk1qQV5
a5h61neXm2PYbhrHyrJrox1lR1tXdM0ECEQE1PZu2mEJoW0WGZ+VXVnHQ34/CTPZLpPcaIX1Lgh6
Lci1ar90XyKjgz5d+xXFXHonWzGh2UFNUsAUsCkSCVRlIcmzZaGOuxJXkhWq3ezAqCOMFFDjuwv7
wGIGy9H7Dfk4XOMUqBecRoh5U17XEhvgEi3XumzsBnyxU1N3BjHO1PeVS8fSl99XZXIHks8CpliT
FrPWopkSMXH5cZlqeLekKHFVBUsNLllme/OzBZ+ENK3vJeiU2quc8VV32odiOAKKITdvzUP9TP1O
RbjXNaR2qAT1OqaQOYutfj3BJwifxEzpTErjY8EVnk1Pn6qdMzAZ/WjRKtAAsf6RE1hp+mHkReSg
vdz9Io00EHVJypbrmNZOAwiqVYwc+1kNsgUA5OCaGvecHHbsnEaH+P+aerfZ+6HnUal3XyYD1kf6
6PFGA0M3JfghAh4BZLIauOq4doJfoNrYy4AgVolzAVOItnftg+vMVnIfpY7X3srOOGW6laWT1D8o
dEqsPWJGRo13y4ocqkps67nD+efHHXSHdMY6t0knHcpXujrL4Gby20rR+bmAyV2ZQEgbfHpmZ/dO
XllItSquAWSA/bW6+wgEUbRWdj36m1SrkEQFg3xbfJYqs9tnLIpFQ4REptzR2S0z+3F9bp2a608Q
p+2OI5OrtV8qtz6UPG0EEfSyCp7bLpbzTtqk6nbUeYCFWftxFEwez4uuy6Kt6XlqHHiECarUgyag
94VDNQ6/LchwBBOjrrStD+24VWzvfS4beY0+k7kpwd8lHe2Ul55H4y7SrSM+exwpSL3JmBOkBIqC
+DyUVgIQLZ47uMHGGgXp9ooDurguZIwZsqXrRwQ4TGCnmRW3uraQK28UE5YWN1AGFH3sMkm72Sjn
l35WhfkE8jLzxAWz0F6DYx2zNUtYa3lRLNppWG1CE0zHpfEJY2wSRxd6rxowDxByA4tnVtuYRL5l
vkqmq5GElnef540XPfKeN9Qh+71il8yViMcnK1GikRH+0LEdYT+RMi/Ss9U0sj50Dv9+5HdP5met
f1XG1owdRbcR+A35GEpfp9ixs4K3L9XsTtiByAAfDGZbhHx0McvoPGAHaNHMFbAlaEf3CHnDcnFN
93P/nOCh8Os19vwSNOTQYxR/5rHodDd+WnDusC+fkyk5xWy7JwFmDr/nvs35405Lg0wYbOxlKsli
2DRr1SWjEW30A1IbDU+OeanhSBU9j/pKlPiDlrlms6ol+VLoY8UiDahPb+5SoN1Eg4vobGHpKmCn
lwNvVhaySxZsuj4Q9Y/MiQf90g0T1pBtzDrccFvMivy7lYDpAzXqVlVb7urCoSBxvxSq4rOJXCLo
Q88W2w0elgJ/EaVAmSyLr6RRPQ4rD+cPXoW61zXX1YjnwabCZOm8C97WvN+9ru+GMyGVTg47U/Ik
3gYtz/YfJluA6GYRlg9/Ndl9II+iHaMo3PjVDKOvttm+nYe+zrynskUX+DkHZBwOOneqyKcpxsq9
50j2VPUBZ4MZ6ZTFTHKLl6Xe+RzT/XurZJvcjQuP0WhVTlUb5cQLZ9YValJVdw1JPOzhoQVfU99Z
8o4YZg5+dPEk35W6F/PVkvTzdFiWDm0up/nRuRb+Ys1bO57z+pwRGVXteo7dCqr9PMw9O25wDoLu
DQy6l/cDL7G6gVZKYuMA06Knxcq1a1dc5gbyvwIYTS/1g2tnPDpXAZDl/r0SSd6+dUMoYGqEqQDs
tpq9qG5KvLtVLH44oyGQsK1SBk8bBPWslbwY3uwEBF8lwdRvfRvDcLMxoo/GT984QfNTFZxCYDvz
Ii+49Q4F8ay1U1g0Vm4rbywzcV1JC57hvo4ALJAMSCWjBvSHnDrFovfaBfuU6FPjHDoUK6u99YDX
+QAe0PDgTeW0T8wvxQyc9IMIN20Gm2EORTCtoehYPnwH6Ix0SQ3C2Nxrq4nTmR1STN4+h9q5mKbj
YdoErfuTeKeXD6cJc+pyZRYrsJ8WT5OG586ZO/0DGDqnnx48ToYBchIX/ag/WFR92i+pWdrh3FSM
GrSWAgZ3xTHui0ggT4dAGP0tVgzM9KSSbNv8UGOo8cW1Ljdb/cg2RCT64FHeleNcEjPVZXe67TPC
BCHcAITLqKVIHhUXYNvYER2mSPY0WHlLJMrCBNOHh8qSjb0rkdGDgxu5It2MvZsV43ogtjL4cM5i
cA47vCFdcWlj7dxvwjRau8D0wopFaaB8m0JoB0oqNohKdyJYRQv8rucmryvHPrWWTC7rPl9p1yVD
yMUG9UWlIzaIKZ+BRyHT4m/xKW8vOppNfSl4bQFQNB60vY0XVq5GRA0nO7SuwmnxiPLIvi7najPZ
/MUr9L+6x7JTAQm22JPGnaOT49B1AUtMVg/Q5Pn6eXU2ep4zKDCjJgi66Yn+1KxLY0Y2GixjWdn6
zKyGLntVgUnpNUXtqu/eCxY2GqQW5jQCmfB3C1Ek8jyDQZ4OmONKgrYMtP0NRLVhlGvj2GUYrYoq
SuLurU3STKZPee9LJkN8isF4r+dB0QPSNIGny9uMz60/k5FySouaun4uAn8bUq0u7Y2J3NivTiP2
12GX0JviJzgL62i696lzNtuwTRjzV6nnicAi1cqI0K4ijndT7GXg+fE36qCWoFhBwVa1vRPuFNSA
e9IhiZZHlE3FhAC4IiqBpUD8Y1laCcYNvH9JbjnfW136yafVmdn/KGiks+w1c0nvndpF8DJDxDNj
eleFMpUHo5wyAq7HLh+pOJZTe8PL0vTvXdhE7qmNxtjPab8qZrh7DuV9sjmbnK7eUwP3qrmB0xwb
96cl/ZixPiO2oHeebq3yvtWXv+4N9gBe4rMaHV6Wh854ApRl65d5X6+TfkRSvU6DuI82vi2Ipq6B
UmUCkmnUeXNzvShCEF9qsOcZbM/U2RvPX5y+BUQN3tPe4yodwcpyCg0KFJ1vt2SfEx4j/pqVlRf0
636UTnk2k3HbDRVmyXKLfjoOr1DgCr7tcFUkRIGBQSx4zaiAIefgA5NU0S62nLY+NY4CwKkq2Q3X
C7Dx9Kp3QpufNfB2COxDbXEe81lSFeP0YrnumG2mIFPtj0ZC7b2OmKCmau1Nvc2yAQJ5G/8s8nBg
uogg0CSrYuJh0dy4xWDJd96eNna9KKaYbeXPMe64QY+mLbewDIAcrNHqdDhvkrltulPA8TUSuEz0
oFGhY3K6267ya0BbYDeFz0I/nzxyum6C9fJ7mgPs2xlL9+MNesLEct3tQwZvrkBMRmvf7kRvrrop
zWl/j4mzVPI2t92pbp8mB4UByD+087a45RGf2BnyRNz4NQYKIQP7VDUd5v2dk0epR3APn95cWZRe
zgvCIWCAMcU5K+EX9GvjV8MM998ecCTv+xmiSLS1lmGICZ04A13MqL5W3LroDE7CUoivCRFm3eeN
nH9A54yj4rlWtqXwbRvwGy4GwLlt4/waUoSLdMMdrHeBaJeeE69AIGAk3BhJLMnsbUPr4YaFZGP9
ADITcnwNTlPCasgrAqONFc8ky40zAZ9aQf72DCJr14zRjZKzRZkhD3qqCqZhDKZ3qxPLC04qq2Lp
wQOzQRgAZrlvR2SrWwdgTkXQtg+ji1orIvud3GLWv0t7ZidsFORslm/CK6iY82QEd+aqxe6nHuh8
CTRW5DLqXpzAWlR01zMm6vdQt7MmopEYGeQ7q2SaLXZ0CVNl5A4WO+nDMvisNFaN41s03naKNgoL
oIrm0jpxhbHNpkj9paZteArZWI6XTS4mlswfnEMN4tw7mrYp25PsG+mgJi261cUe9SBoy1PJKrpp
7/zZGoPHHDDp8NxiGE9hSg1B3L5LvGwemC9BlMBbSw7J/iYs8OAOm9Dl47fjWkhmmjPV+KBkGy10
8lQQWRu8jfFY/ZlN33HE2axsKPdi0gwna9yNLt3LHvAEL6/eywpdAxhgN8l5WNdxdBkak87WVXBY
FBZ7Ql2LU0zwgG0fHt7YkNfFViIsujJWbsfTJT/KKPHqGHr5VDY1w78SC/g3u46nZh2R3LOWrdU1
s3+Mg0CTHujDJRhH3HOBINz+fyg7t+Y6cW0L/yKqBBICXtfVy/fEdpzkhUpsN4g74s6vPx9nv3SS
fbrrvHV1Ei/DAmlqzjG+UdZp37/qPNsyz6c523r2KZ5NyHXML/2f8ICpdHaRE9P+YwhpI6+87T0P
5eD3wSW8MLskZQ707MeUxe5afhlc9p0VtSWT6JFfQMfbIseEH9KpBrQapWeNG80lNjhlvcnwn00e
D6mKH+LIiMJlSuCPZHInpVy6fV0U7CeHZW1AedA8HZZ75WjP/+F4eTxu+vRCX1tv9MvvIa/Ieq5X
LhwqLFQabz0MMCzcY54QlNwdOKcM81PEeMQh3cEbS1DqdGbtDfHWxThAjihXdafrUMNEQSvhjtnO
NQG1IgNxEnX2PKRh/1XOpQbAI6e6rT+b0ImLjy4ul+5bOMsofy4yRnV75lpZ1zEfHrP1OROmw9s/
RZkVz2QY+EV5kE0btK/UJxDvD/TgSmRAEalb1fVIS0t1x4W6OPLRyoc8uKfE58e6ZxYid7bVrspb
csmf22YkI/qKtdbL5Ln1m4hdefUJelHPrTemeNRF5pbDj8VvWIRP2bQCB2HfYXK5X1dk4ije/Azb
Nluba/4KstlNPhXdDMzQ+qQ57PyojspPCXZV1e+x28HGXGaBkjRqTZKhSBiwfnMOz/OOiMaOgzE/
bGwbDrK7ZEkRJN9JpsvldyBVNKuOLidHeVuN/P30XAU0VM/0V90GhJccw3A4V6THTt0uyGDk5rt4
bZ0aBlCbteYkOizwC0xsGq73rYhNcQ0/iabKjgbV1LtHxIdB+TJ0IweBw0BacLxJEfx+fuh1EJfP
NXge566pKV2xsHgCHxsaA1OJfeGgVI1O3LpK74dwzJvhPCUUJsFxDFNgdaGFzgSPLVMpsvmyZHQQ
XveAZppTxsHOvvoJGMzbGKfsQKSYLmh8oaJxUTE+8ShU8c9pHHW17mkDVjFY02kyWXLicNWJkdhc
saBonTzpgJwqEpUehqLuoXkxIq6ic5SWCVLetBoM/pYBzEn6sKCMZH5VQ3iL9kve0gzaYLPMqJtp
qMPLChVx/VqDPYvUHkr1stxFEGw5Tzj5nPvM9qhXL6T7qEUeTDMPMNgmn/bAN7bJIHcJUXCtr47z
HI4oGU0gg+pacZoDQzCIulne3TbtnBKHtjbuesUxpMh4x+uxFOT76ATaH9VC5Zf6RGdysv2VWTlR
jPulKYe2BJsBkcShtnbX2e6qdrLVePbnyEtAqgrBYHyvu7mCD2bDsXXXR5/7XVeHUNW+dL+ZFuNw
DcsNBalorqIggbEmGPv10MF/ALZTnxEHZf587nsNxuYCq1nbEuaK6nrn0QSRCygyiJbOqhseM4r0
SzFLb14PvAVTNN5oFTYhHgdkFov06t2irV2T2zGbuzHbICQD61rJvQ1wDx9KGoEYoUDlbL1YZ0Gh
6e2X0UNVfSQAJOpznO5Yy/VXloPGoVvX5zUHZrrk8HnX63haPac/i5yIPfpWYTXBG/dArTfNUVB5
pSA1ptqn3UpnhNyV2xVQcZDeZVMUYVJ2xrnX7T3ACdHHX20VLp15NhJHK15VQZx3xtQ5xNBEXEPQ
lRiNUhq6fxWjLmMIhXHiFu8CGFpCoWZCDDE7O3a1A7iTMGZ+BpP3xDy4sVN7wyGHPIAyBrRMvN6M
tiGK8JyMVnd3ypsKFdPYHmenO3pma2RcL34vvHOwYqhFCclxlh0wmUIIAnTFVJ2g5ebZYWzAl+EC
XVxZhbjvdgV57R1Qx9Rwk6l+296/zAQrkdQSlGXcToxw24V3maNpOo63eezSQduPdIx5M5KJUQxU
08R2nPbI4dmgpINfRs5zbHvfIw4awsDC1p0mzoW2UQbO3AMj0IZ3K0yiOL8hOpE8FrrwWHjyPaKs
pnxzyD3Sr8kI58GeMt3W+qFnPMR6F/TTBNKyA9bcd6cW5AI6MxqLs4eWw10csBZTUxHM2SxFFwDq
dPPW52+wSLjdvXTEGhBpiQEnf/VpUtbNuVwFfe89fASFGNmv3Sj/DKNZyp6emB39j9Upwno+uMtG
/uFbbPHSXJeZ063P80CBKuFkZFl364yq5oy6Do3h4Ls4GXHkoxxnUR+9zMf9B6HSDj9qUi0Lgm+G
auxw4YwE4wTXQY9FfXnr85L94ivimxRLXYdksHFBRBSNjT9DSBbuyiCbTUrk3y18X1s/enDux+nO
SxZqn8c+alwvf9AJJRD98rm3tPTC1KZDfaGXEldmX2OHGNWezDjbE0XgV7lYbwseVhs/mikiJOLD
cVsa5tj2aSLHRx9+EUpetjMN+wis8d2Co8pPPteex/kVIzWpXC8sh+5wyymBRtl+mCvA1KyeW4LL
k7A0mtQLLrYagKNUzVD3x6nxNiD+3HrKx31QMREjSIK5IgKpzNoeiW4xDWliX+ZEOlBGgFqoCCVU
Jnnrb+kbElB2kLpz5H1PokuIEqBRwzrfGJ2G69euKq15SRgNMFFIWk2mxFXFniPS66nvGk99djiH
NP7NGFqy5aHtwyOsRuLNfDrmzUh76dptNZd4NwTa1E8rRBCoPrbvpLwKs7En0XX1Em0eJYxqkktR
mtaeRGeWF83Rg5DdvSDzLGkmjYMu2umpddbNaGNCW/xcbFkMZkdn3diXaZIV0qY6ypQhIAdBaj6j
5uqBo3rjoYebFKOXa0RQVN95CpfZfCxYnCrni0hTgt4oRZmZhC0bWrw0MyTQXOmhWi+IJ7q1P+DR
Sdb4Ey1jC0ueXjmrIf5RQnG7ernqteqD6TntU9E5WKTogjPyiNxiZvdkt1qmJjpOCFURJnVFVpFd
p/2mUYy/VMPXZh9EowQn1KHSYr4UyFwQdwWZNAUzadpK9XRyaXqb6NFNXOQt4pj6ZKqgYs8HOQL5
l/2AqifYKZ+dYtOeyyUg2yqIY1fi+k5Tsi6XswHIz+QmKnOZh3tvmvMChq3NWdM+DFvagKLfGVSf
tbcREJV5Hwb8y/qcIgaB9Rzx0aDjpPDTLSwz5eF29aNmWguNgbrD6YMrpvSejl9It1oncvQm1YyP
6RBMxdamGGVNV69qQoURxqzUJnQP/chIUV8noOihmqQlqUt07B1JLycMGIgMnxGLkU16x3Fgzdor
qdtorniXC+1mNzg8yil8s6KIguU5ddYxlfcgJRwV5cckZ3UPr4LR65wMJKUjyuWYlpnv0Q+bqpSg
FNTQKVwOwYYafEwLUjZ8e3EZSIYsAbMy737I2VniXcAEfv5BKDFc0t0KVde5m4ZpIliW2WZnLl0/
dnpvOmouvWtLcnbFfUHABaoCbYxZ5ZUflJqXMWCrsxJP7JpvKSCTD7m7L7Ul/4zFV0Jr9d2NWsFb
KDIcFTUNe87+aeU24geVt0nwaGTNigWEuGU3qa88Z26a/Dqd2lqBYgPS06xvictTz6gNtIh5dO0q
LWxfIdKM+LpBV8XWndQwGKYnP0jUBuONQ2d5oMahiQnRth8LTFDRYMZTTFUd4l5Iyfeaju1YtfX0
PZ2WVFbfPMIufMKX/aWmGEfEKFOWGFNBmFpfCa8yITpUhn+NnvZ+6RrRM3NUSxkfqcBDdzzLBMcg
Qlnr69r5DpGvoi2Kls8vARsNnR4C7BFTmJbLBRpMCsO5nxo2l4Mdk0p84bIYfx0mjGdehCG8Y92F
wRJnZTG/tdhZhwDdmMfw07sV9KPp7B45xmiJSW0eY7PBzKJmhc73XgRMi/IXJaVBKJEHZZPckByG
WVNi/YF0ZRYZhj4hFyO0F5In0Zgtz607kM1yzfKL3ZbevY8smLwnAaXXRgET6jveIeHJz2Sa4C0i
DSBGXjAsjhgiiOhlnQdfWJAzwoAJPaGptMdsHE39DgkDs6czUyfmI5dOhznJL7nOMd0yEeyXAN9G
59WnqkKPQ7xxlKOKHSReYdyFc8wplS0xq2R1FCy7C9ZHGzPXVQsTD6Ic2pKdOB7XIHzFz7RGcHFT
N3Lv41C3pjy461h2Tyjo5sZ8yWaRRdtMkNYDMzqmD3cM7QW6sppiikMg1WQ0XzneEOIf70yXoLOB
B4vNFpMhqJfPiiBcnDV+VqHwwWKiHA8JII7sWFzcOI+9+jwADZQDyFQTgOZdxjkKjjmH/5ZuPwl2
zT6WcVdfyRXdQrki1B+KtkXyPZI0i1+JRi/0xphpbbnzVzLNshucuUFhr6Yk2jBwuen9eHyi18Cu
WeyHuEud8ZOUBDwM97Sj0U0ec4/GdnPFiZoGxlUXdzxde0BIcH14bAPhP4w9TVtB/lzRwRWXqtbu
c2msINYB5D/cwOuIiNGgOFSxXt2S7n3JgfGerN8muW+X0ApHApRLUEEd6oi5WfUdBUSRiVsmrpIN
XEcGLXhAh56Bh/fJz8kTv8UgHIwPq6FZsXxneLHJGFKYSa0LgB1yc/LNoGoNQ+Sdy5o/FShusB8p
ZETOcAioKLH+sMx7y0uGCKkl14ZTBmHZXUlxf51lYYgxqVKZ/DkUtl3eWxvY4qJnFefFjdM71lE7
Az0nUacidxSrUgpuPSeE0BGteRJUzhyGG6Ke8i/MeHV3y9zNIcu6cpLue8oYOf8SDNEMSq1Y+aKR
nwqVyzuytlRz7t14pp73zYRY69CwXXQ4C+qsuU9X6zpEYNYyyr4qtzFEhDtJ0GS3TI+INIGnpgdQ
23nfLLd0rIS9HtuCDt0OzfcgUSRbrZxjMExijhiRz5NyzkFYQgTHt9YOOOY8tk9+KHGs8uj0WTZ8
jGZO2g8wtuiTzrnygoUMoR5A/SkVnCc4SWGezl4cEO/Ukrg4K0prRY7Qus+WxhPDAc+6ysj7DVZz
DYs5DRlwqEw9OaWaF9Ie6YSu3hG7iSTZpUjMFB5Jb7VINOOuS/yXYta5/AzKm/w6Rr4qfACx48zd
rk6cqPmhdLXV6gO60zzf1UupLJnaawmVqUmDOXmMRhNzxmMqgDWF6Y+TBQAQy8jvcRWPxJwwdoAp
eC6dbQS4uqSkfF0NraQ3Wsp0J/eYcZ2cCOTBDOomZwoWDaRxGEzIIUnj0amqHb3cpmFlo0/UEqp0
may6iB32RjWhSxxJqkR2aZh2pH/NDo0tEuhglacfqRPDkq2Zx+FicbqqkSPEo2Dxn+p5hJnmraQP
NHsGiHREGQ/kwqNJNqbYEvwwcbYjAlO/cxoDueRoyuAUX6AaTIP/rjGmlAeVd/1AdztAA3ehpsur
u4xu8vocjgWN4o6yZ+4viAW7BSVL6NbVnpkm02sSnTikbzlWJJ4SrCu9/rqEmj+OZ34KTUD6MV1/
j9JlMUeHyQyV6lbsAGZPFvCIeeCtci8Wt+froGPSj+22wC7qLUkZdQcwDUKd/5wKMJOPVC8Oz9VU
ENLzSRD3oOc9SayVueGUZqbu6GRTgjhoaFivPuognsbvhUdRfeA0xhN8UjLaWHgWuGxJk9trSVKI
8XETdFREpY8IUCdp/9JDKINkwZrdl6hHZrgSsI0tyXswRGYarGqOM2z1dL9oftAm3uJfyP8QAOnN
zLFy3tUoqPKbxKq2v+poTV8jijcKrnVOEABBcXHmiEcAdAw1y3YD1OyZkTrTS5STFvMCHaCK0z1f
dEefiOktfDnsFmG3YKGKOVrsdSvpxO1cb04Ic2J4QQ+0p3Cq9+SgZk1zqVNS0jMmyTXb+a53lxzv
J30MfwQAK9ptIwmtIdeR2ehkLj69bsz7DG6q2T2yXvNuonsCIcDcE7Q8dMfeX/E5rYtEPE6Ineg4
gYx+8HOqwc615C/BtwN7trbiPV65UeNuEzL0Yl9rhAbekfVkik4tA/dspEjm6PAyZ3Bcr+MEyep3
IuHi5NY6Yd4dXevhPZPkthm0eUSZaP8AkDRC5iTpAQ31Lg1K5dyrlE5ZymwCkxaoCZFSgealpMd1
GtphmV9dvELIs9K+lcQ5VFFRM+1fOrqGtl8D9YMUrqX/5HVLYoi5rhRZlnadsuhlJnirv9R5yKHt
6AjAuBfqoblO8WHmxUJ4nfS9/tnDbEHik0NeJySBeUqDz7S8UVfAeCcWCzlZQcTP3cwGGiOHj/P2
JekKay+Fywgakpit2xioNps+6tpR+05ykkJ5eUmOSgw+78gD6fZ0IycBGb8Cqkop1nqyeoVd5KdP
aZvWxSnynITXaGGxzo4RolXExlHRdsMVcoKQajttUAj5iXbtE1J5gXmBXGIazRd3MY16nTedwrHq
TFBcqFqFuQzOmhSkDcHIEJAsiGthG2rWrgzuILE5jFxaWdLmRT6QtD9dualMoL0EsjuSYe4Np2rx
BpFi9lJFQzoIiy7PKQrVLeKgbPUIjW3eBmVkHXqLt9whN0qGU44EqXjgtF9YoHiya1870rpwntED
Wa78KV+c+8QsVX7vlZ32XisWZfkjZqCzPmY5KLsbFSOKviuGPpE/iwYe59Wox1E8j5hC0u187KvX
aagm/ZN3uOaillahpFkShKzBjmzzsM33Qnf0CXftBL/5Lw6imi3c82hEDBL03neeGhYQ3DSySiTD
ggLz+Kb/nSSUoJ74shoAUvTMUpKSdWjifAFKMTJBzBAW1I15djqRR59WdsbseQlkRh7cKoMsELvK
K+z0MU/9kH9j68+Hp7hECn1lWk5g1SEd3QHcjT+RYD3us3SdxLZhOHLZr1VW1xcPxVv7Zla7xPSb
NNk2PsrAPEdLNa1l7uNNJjXRPiLq2ML/tJonoCcOouhxE4A73nxf0ARFAlFTZnXezlfUUV+WMO3d
h771yWtsCu9VL62pX3RjOBgiyPJqbHI9uBrGSI0MS1pzIxMBkI6M277mQbzIZFcX7lp80EKu1jed
BjCCp2Vhuk2wl0NOEydVfQDVa+cfzYAjC8wx1vC+6Z8YD8/eV4tXv38YJv0opiKcr91gsCWswjxO
/toOOdMp79EOHIDvIMrdIxFuSaxftknveXGsCs8J2CMXV0dufRRSUZuSy1cyxH5v6zWMGEgUSFw5
FmnIpWqn7brEl0iMoK54C0tANLaXfvdUi8ShbqfDDX+2WpMhvDBWDPWDRmK+fjMISAjcwXcyJwTh
TDVpeczKnBR6Rc7zWlDJohvGMEe90jDIL9ryFZ7t+KUZQvkz51SRwmP0QoQ1eP/Eet8VA+1a7Oau
09EyVV2WPluzENJHqkyicWeVQRPPj21bwnU5iZFjtX+DBDpuyFUuMljbqponxLOj6ml7H2Lr0Jo5
TBUyT7svJgLa3uqOcene22g4SGANJTJs9hBrzDsvRNMfGjcDCL9PJd2ZTW6VCH012cRX63lLxivf
ydZwxEsAC3n9ugZBPFK2qpodl3ltTnbnvh7G9kJnfqi/dQoc6HKgmY8u7UQAnO0emfbOWn8ZKCEj
8blDfjuACKDFZpsT4RR+0Z1y4wJihM401/LLKAyzmWMslyn/CCbDeRSNuGG2QoVDR2UTG9QZNoXJ
CJsgYfRK7V71JCSZ/tr1wkI3n0hdpA23d1F6FHeuWwnxgOA9WtkBK38E2FsjobnJqF+J0OFhRw+1
Q4ipiaNN8qpuyYTsWzDPD8hitfeXA5EexQB/w6CL3ZLVsvSuWCjaq32D3H3MHmId2d5CtQXl80hI
bNaTe4rqJr1nXLYFWylUC80RzCJmjx1GAkmU49LOkobZODChIHO5JMULHnHvfHEZfXFkYzggfoT5
TB/mW6JXP14unuY9cz4vg0Kahjusme/0gCS6exmxO4TRl9FjPLChQBlMwRwQk0Xyb+FyYIkO83j4
tK5xmQFeokvYtAezOH28XtAwtaYDZw7954PwH1HMp9Y1TX8sF1fG3CS04AR+pBXnOvm4tP7UH3ol
nJEQMX9wc/4ol2vzhTNyD0tB9DbV1+EK+XI9KGeJyveGIWJ3KO08C6KFeFmDryYw1foUKOXTnvP7
fBrbH6YG/dyc/DBzwAnbOHGa+4mOQ3EvZSoxpSl/7oZ9JkT52qVYfr4hVoib28Jpovmjm9jYL24Z
1El9YDsw6W3QyKZ6M9jwkIiNvk6mx5asXV6FYqhjrKzJkCQVgTG2SEo+KgT8+87uGUtBZY2OHYf2
VAuuQwBRXYoH4u2HkunKOtppVmeAmjnq2rF2SlE+YdXI0vKUFWObfu0SpkRAuRgZZOntsiJPfVGh
VkTYizDCJJDrGHv+QWNWyNvbngZW1kMYaSugU7hWkxaZxmJq+ZdXWS2Ij8gaX6a3LEgxywqinH7Z
01GxJLCKqmfS+CYyR49ggYswfZemYWa8w4egZuSftKo+rXU7wGumxEdAtmc7cVhqaXrnU3fu0RQX
34pmTAt/h8Jyqprb1qO1hgHSUkd8lzXH3fY+s1J22Zk44wixQ0eyPR1sJvTF4rzMQJxegOkV6WcL
bUG+OlPPWYzSPZvGCXNTSie//USODm2UA5oXxu8E/jECxQEg27JPOBqFliVNNVon4DBSje1g4nyp
klvGWYUnjwLpsrxTReF0w03qTqMnL+msA/TKUszrJ1pY8UA8dFQ4P0VEuuZPwjbb+DYsK3e7ikGz
a46KO/rNGS15pm5HMw+TSco5sIMJ4nk9RwI9OPN332+kj79QTZr1dagTXnmr3aW56cNureEDdFE9
3swVgi14ahMSCFDmBauodzUx0x9elaFRhDpuHeG47lQvNAi+ZRo6cdWl4CPZzhM6X0QqgAy4W5q1
cJ9hYZn2U54henEJD2Nn3XNGYia2b3MeIiwyEbOMHCuqMpJsKixneMjBLt5nyVr4x6ZsBmIy55bU
iG/l5Nv+rrY8vEfCpr35hXWiRu3m4bpyXibQxg52JvRUm+3HzOYa6VpPfvzi0Mx5WFJvmJrjjB1B
f5+VWjxGvb5L7+fWGZAFTwexNC4ZfpjQekm4QDQ3hIgQQBGZj1xXDYtq2ixqpZ3D2bu+jKGQAKEp
FHKYMoHvdJSMPr/3cnLSzqAe4hEI+/OI+9s/tsHMeVgxwfHb654MJ0GEFjpdQ82nVYSUvK9DXmba
WtGWzYjwUvXnjPyoINsX44Iugvmlps+KNd+NiQLbxdRsXKvGZJU9O2EREgq8vbfioVUtTcPrISlh
HGimDeQrpzCD4QVj/Td9ilmcCQU7/7QL46ZuVmordw2zr0aZ2otuFoFTsLtBzACgmq6lH6aY+Etn
OwgOw+yF+pAoBhvQONS8IkZzVn8VH/RIszw/L3SL3J8i78qmBG1By/2LIL3S6Q9RhKyWQo7KaL5a
6b2CSOSNLo5jWpfdR+Oh9gMATgJT8mzTGbIiIwWTI8Rl3wlSQbhFsc56J4qOQMVx7GaE34GvAXmM
7tyQZMx2a6EMVa2T9ZeQCiA4ikJJ9gGSMsNkOjFXq6n8PDvH07OJg4GDj2oL9QzNIksD6EZNUF4M
By833Se6btRNMtWMcPa+h/4QyWk5R73alVUZ4JFfc2OY4FbxUrC7LF5M75nuvy0fMG61za1vgZK0
2/DK1KjP6qq9oVVZBws0zlq6P/MO0exJO9FiXvPO8dF5t4hTl+CJAHRCMvp2qOrXhNyD4q9Sgold
nhh4oY69eCo1zMhTEpxoAYsaGTc1ouMX4OMGW6QkRlorSc4IqhHPMA5ixx+Kz3GQuq3zPrvtlGcX
aQHDsd836H/LXV/SbUN4VLn+DKoj1AX+9224nrzXFgb1Nf3oYK1eTbnIej3nPXz+4DN3NCZ/K4v6
kCYz+QrVOt/1UwCeNEkGLBsUoy2w6E8ObRfvelAiED96TJ1C3tIKruRtNKFmAI3o4ReB8l/14krV
ddGcic2svRe+/4kZt+dbx36PCrSmZuegh0azW8SdSvGcEqkWMMaoS0mIVTjUnbigCHbBiAonWuVx
DldMA1FOus/ZDIu3IqxeQs/7AVYWjPlN1OP/ODI7I2w+HAfL4BJmHYKhUzPonCpUt5RVM5SnUdcT
lpxJ8UXPJV5KHEQuE1RwqQWt+3YXcNwGqNJzpnG+WUdmxX2zug0sF9xiDjIRtzZl+yT9urNsqlg9
KzpX2Qqxow7C2WcwG6Iqicbrjsmu65+WLhdrdEV/I/SXg47rnnCJiuApf++v2EtOTdYO6Ofhu2Ni
dPAspJifcP5YwFlDny0QbKK+/kpmkxdFO3fhTSQcuk9UUT+kKE2CWw6+gWR/QnFI+Hne0rP6yLSS
w7wbQRUmDEvHJUNDVfr+3Hf7qiB8mNnuEGV1cDZ49XlnrOgCEPdFVyX92TeYKc+ZyBYnQlak0x4/
yxQXXX/rU8v5A25L1l4Kg7zn9S4ZLCTRTdg6LuW7tugErrKuqOBNpUPVz/1bjeSFZIrUBp7tjmKu
nUX9lCSd4K5gBYlT/76USmbxoalHDDn38UrRBvmgCeN4P028Uy7SdYYVZKemU5ng3u+nEqjvgPLN
m/6SNW3F+s4w7Ot5lHryXJ1llw8Tpf5JbyoaimsVd8yc4kUoEB4T8QuJ80hFLu3Q4ebjKCq/uJ2H
7OGe+AXtZTfYgCogQPiDugYbkRcSIHAz4cbOSJUIQR5/mqUT8zt5JFn29gIal7w97geCVXMerR0k
pknrtyvAfJY+vPsQLBu0ouyEKNUekUPSInhJVhGGIGDKMLd6mDdpRUx20g4BeRY2n2eO1ZLJusy9
kWMiNl0a+DhwpZcGiY+voOgpeY6FRmH9VzYxSVrD9YqTKDGSlH4dKeH6R4CCPej3nT9U6ns0Cj8J
buoViQPuLjMttBwCyxkSaNNMIMbB9ScGjZkTqtw59lJ4DoEbjQ1towH/5u3/giNpxJPshl+yiruK
xX4Ym/acI2jNwJcjZ3cWS06w5r396Q4yHt0HZ3FZgwzGWeaIHySDtf2HtTY1hfkXuruH5f5vfD4N
sl4xGQw9oSFTAeHe/vxvfL5xUBQYrGRAWezASeOL6dyZaWVIp9F8KxXZ4NvYb8V7ciA+B671Pdhb
AuvhPVVYM09dXa1VddVMY2fWzxJnhGtumXVEAhoxA1EAe4jw+vKnMT7WfZiUiNedewSnqNd4djuD
AfhL163oUo9/Yw88/ocy+Hf2FmiCX65NBx4HEhheGs0rv+kWj/G3a+Pom0EzEfYDF5aOnhjXtTQz
Gd/74kWTOE1JnFLvh/9Bx/+CAPv7x/6auqE58Ukm0tJjXkbVEIa/0QbmSiVw8Kr8YzV4Eu9wYrq4
xqugUNBI/vkKf2Wabx9F8yeCLCY87G8i+O0Kt3wqR5HEQTxxJe1rPiH73eVROgx3adTDJvz/f5zH
1sX35ErPV9sN//sNVVONGUvTQlrUNH2Ke8tEtc7r7pKTKBX/y8X9Ck7j4iKuyvUpceE8YVH47T4O
3RLGU2rtu6/9kDiztKQ8K/bjNFO6HJfW9h7NcIDe+Y8+sZzs/sMh/T+/R/f3d4NfIGRG7kakQfCf
LmjNv1/uzJ7vZKsp3mkn+cHXjvNIcQwIrwALzrAlC9x9TzJT8ZX8BDgrxPWYvLij261I7ppJxeSY
9c9fwJ+3xCOLg2O24MX1YFr8+htR5pVt3gXje5AOAoVC0CVop2/LkXxbBx1olfntjsyOMnFOokJd
//WfP/+PRzvidgRKKoIgQk+J37+SFFN0WVb9+9J0ufu0srNP74CZmFj8y83/L1ca0PWNvPB/v/qN
kPr3e59nhBgypijey0hCE8bjFNLC3IutYQtInpX8+2Y/oM1gFaad0z9f5x8rB1+5kDzpjK4DnsTf
rnPijEMBvOi3xKfre6YsSLCXilIlwQM7dx7cFtWs1rd//tQ/r1mxBApUQTiMNAvyr9e86Ztc3yzR
WyVjfPvnqip19HnzB4d0O9M6QoqsWlG0hEzOkCj+/y8c3hGWSSVApLj69/VyRvCzVlgP35tuicic
XyEcBRgCjIt/YmYUFJBtuvq2pFXMIcwe/vny/3y4SE0KgMWBwuNH/X75QRfilApn857hVKp2CoVZ
ejIjXrV/ebb+WDUjnx1KRYEbUOCxO/x6nxciLLpB5PoNon+dHVVklDpZMzM0rFAEted/vq7/9nFK
a+VK9HPbZvvrx5HRjsXKrPKNzG6QXcgONbKB3HQreFjYWSiF/vkD/3yOfM2SBdiSHT1EfvHrB/pT
nESzWzdvKOWMfqUcUtk1HQAnagFCFAmKdZGaRl4XQS6Euf7nT//z3fHDbY/wJL4yupW/vTuJniL0
GWJ5yyc15kfGScTsDrVHQggZufg6bmhp2aX7l6fnv9xlViRIm7BAJV/ubxctSo5Ryvent4iTRH23
rMjhP3BimwPHRJV0//IM/XmV2mVdYKNnpCJJg/j1HnPwJ1u+bN23JYxMDarNVX59Saiw9de8BOl5
xpi1Qpf855v751XqjfaMbpuVAjbDb1eJnowOt+zWt8AsNjn51AZIov2095i9hM6/5e/8t6vUfiCR
tYR8rLu9sn/b8DvHRcFADPobZzbRPptxzVVycDxpOMJhDRnh3IRThETjX67zz0dYI2ESWL0oTakD
fntFY9o46bpaPONrFkXdyWLsa8+hgfbgH0fmMBiTC8ri/H0W/L9/eWP/XIm0z49wA15XUo9+//Rk
YR4Qmy5/z/CGl49K5CWdcPIH++Txn7/P/1JjaKxOkBzhc4uQffXXOzzOHNRV18ZvYVSBuTkT9pDa
B2NJzckPUZWozr9LUHVj8y2zOg1eSbAVPecz68N3pQ+6wfD/+Xf6/d4HmIW2dWOru6id/4ez89yN
G0vX9RURYA5/K6pKslWSg2z/IRyZc+bV72d5gHOsxdrFrQG6ewbdgFdxxS+8Qd5jOm27LFHw5Kqi
Uk3eO+DigTukZTphG+DPQV2hA5ehBhLvsjI3cU+4Pb68xx0kfAnCbf7ScABabLq4GY2WCv2PyUuo
ZmwAfVXTDyWfk+HSWNQpH2+Pt1gDh3vZVi1IRUiFcaykzQae1rKEts73VlHIwi2wTtkQmemucVzl
m0rf8A+wV/R4sDed7gNwQdamab1w7cPFWv9/rXTePrY8T78OpQaAsOVJp62b+gxpUHt68TOlf1/P
qvMEM17/FiLh+ACIR39XKZF/X5Irf7k9BdKUi5EBSwCy9jwmArGS17swqJA29QBnvWSzUJvAWOcB
IfOW5wK1h2LlbEuXCoPRinVN7hSVeTdcabqNWp21bvLrrxgLIBS7ZWKw2N7W8G5Ld0Mxai4PGpDY
7Mftj5RONVOLwBwTC+ED/yfSs9cfCcWTnexNydeh0KJ2N1RuP/5BZUedf90eSN5QfwN04goiZQdS
nCE08/69Nuu8jkdSpOAruSBoGixP4IZ9wmrXdD7rWVVPVAhrjN6f9ABRqRaZet7IA7Ca1nnoUBTT
yufbv0h4W73aWbZORkpnl/uMeFo+0shT8Iw1VfoFoL4zUWyve2TcokYJ02fTy8YCiVBo+jMuNVTQ
3Q9JC2cXCKo7t8GKQ+Ziq9k0k8CXIVBAbgU77vXcmLHq9tZYACsxCiAJNvpoLwYmMz+RUyrf3/5s
eafhPWA6KtY3gJgtHmDpcg3R8HKqPE2wUQRzs60Eagh1rAYhTnooQGR7BbTu7TENQ5prBuUUkeOx
2WyOk3SW9EHlAtHN7AUMUeXf15CJe6pSLvoX45Y9noF6ziZXVe8D0ncKu3Odo2SAjIVJizJQZrwI
KiwksTlvldENv3pDE9LiADFXKV/RJPStYtv1KI58jDoddNcByK3i/BpAwYzWjjeSO+6dg3Zfg2ox
aoY0uzt6nqh0EWB77Xdo1LQPAf2ADp23GWE/ilpTbai9uxtA1QfhN4DYeg19JeosKG01RPGqooJv
+0O6chno8qkkRPQIZHBb9DiSlnz1QB7ygcVXKOsbqqKpF8gDTWsiHFN0tXHB61YFzwj+pjLOTocH
TLypyqDu2ntHz9uvFMhcplWvqrgXPOYReNYZ0zYrLh90ZYry8gNmt2pYA5zu6G4fHbK+6QwmE4no
Lcs4D+9VG3nkYKPhbje8qGaj4+PWG9XUkV536MUFK5+8uB64+4DlouKFsoSxLGz4ierlAD6sTzSR
Rsc9lliYuzMeX4hlUUzsgJDccZQT0F/pCLnVeIpxnByUY9UVKSD4OQQb69/d3reLs0LIrNqOQ1XB
wU1Ejnk8TkQzVpg01SAQE3Wbt0lZnEH/94m+I2JvCyAbtO7eli0QXjEBPLmaSjmJqEM6LQh01yiy
d/6zWuh9cwKSyvu0QQ1EgR7R5WMb3vfoRhv9f2wW/tfijnQNcQOpmk4xhRCPJEmXP9esHWtujK5E
nADODZwS4Cug61LrWIDEO9ye26uD8Z18HwMbcrKQhljf4mxffqDHDT6K5gsIsjINzeFsZMh9794+
HNBD20ZFlfKJPFwYBzXEpTD/UOuh/ynCnuXnXDbGxxAE5tpmlrYNnyPqxzx0BLHgHeW0C6VSu6vi
2X82kF5ONqHrp59bLnXUJ+vwkSwG/s5bv074SGogn1hBzZBrYB33hB5pvvecKVMImkn4lhG8qGis
lzaiwrdHu/Z9KKSyagZ86UUGFA+U3QWG8LmdoR5sFH7URW9MXq6p0IdD2HjCMvP/KeauV63/zqjL
q2VBSLNQ/5BSPDS0cqJ7RXk2EJP8kltQpU6CtRoeO1Ok7jYCVSsR8HJ/CiMM2EAURq4UDDJkUtAg
Hc3nDi7EtOmGov5cBKP+pCWOuXLgpexCfB7HlRhft7AXIsV4/f5POW0aq9WdZx6f9FAkffPR4f9i
6hIM9smlY763KT6tLOO1UR3KWhx1yluOHJF1bqMjgN3Zz3Xo0tEJcwiOtI7dR/Rds3eI7iro/U+l
+eaJtUjULMMghSXmlbsrOpgCZEqK+bmByXum6ei0SM5oFArowIUredtyqzIYSACUjkV9y5Iiq6gq
fbj3ofqcmZX55OdF8cEWSsChBiRxgje9krteGY+okvIApCICXTltSktsnarAn567ofZOIWnpXkdt
8XuYCygn8G33cPtkLLepCN+JUDEC5EjKhTQ1rmwPd0bjOWwHF+wY0cmfoCshfiNGaa31Vq58nmNx
zTiE85hryaMh4xU6ZlgYz3mXzacqrZsXUNveHcJ22h4RiPh0++uWW5R40bV1pBNsVtCRzn2R8U51
dWg8q2hCfh2qatpNQBweYnewH0GBB0iwZcXKaZSiL06jxZ1GtUMUICxPHtRCFiSfe8d6dtCL1Q6u
RnltoxEfOiubU8pt/w5E8kF5l6Iruba0OUEEptBlBuvZiKrpUithdyzHIn6vWF74Xg3KDHVPNzr7
sEtXtun1kV3L1bnE6chJ86opAWIXQKGfjUbDJCPKyv5L4BvhfZP9dQvp9UcNiMJBq81s5dZZDA3I
nKwaoqvomC1OSD/DGmwQhHgy26RrP5YG4eoeQbJcD+8cxytoE82ZZ7oHNTDqpN4naY+ixMqPWCwx
16zFD+D6EVVhOdIBt1qreFxOT63nxPrJSGEezrT5sQFZC+ZdKc80NCo2llhmck2bpp20ysNk0Qb0
svoJyTLXVF964NXFXdJZsMD26jAgJ5Dgx2Md4ebmxfeyrOkBQX8vEb7dwMicAd6qCVxlfBNqdDiO
rjpBknoI0nqKoDKgn4FSYzMrWfGC1rFqUxXLJ8/XHiZ70F0XlhH85Pk+SAWxcldPsTec0FkFNYkI
RuDiLBJo5YyFjF/bMzAanUgTKC8C1shMZ2nW+8bWpTU8oqMM1tLce2XTIqDZIzDSIxjtKol17pwJ
iwa7Rc63Qr0C9s63yENw4az7VeXsq8kLFfwH/NbJwu0AUS5/SFpL0AGGgPwCXec6jMczvwa8d+NG
QQIDHpGD6GOQ2q7HyTD11OyOblogV3+cNCNDx0RvVAXmradMX238DaYHF5LipQAB4g5AS/U2+tWN
tdDfU/3Qs34h2VGN720DXa56qxatz+9HHsvAugLYX5N+6nLNd1EGMvO8AZ9U2dGd0oRacNc7IEI9
bFyhBo9b31cNRKC6OM7f6VNvN+SAPeQHe95Mve6UP6sW3e9mS7MbIREDTSeUQn+hzF5lX5XMDiNq
h6jKx90uB6oYNBuWUsnOdVk2/U+v0X2sf+DNNqF1UpsYytQH1jj1o93t63XxeDikXATEou1Dfi4X
Wr0EBpXeDNalRE0DSmKLGgGyDc1nqFXNSi61GMv+m1i4HDeNN1l+OlKvGimg+vkTZCCoJn7pKCcw
XwPiRzoklf+YUPzfUxlb9+gqkTxzjRPDSRccvgEwZR0zfWIzK+YhSgykHroAGeZTlpG23Z7HxbPo
UJQ1KCRxL+lUV8R//6clMESVnWVO0D+OWLZqX1OhLLMb+Rfubw9RwexDndZO+/LWQblHgQIQNqIi
soijMqxzFMuslAt05/GdkgDc6UCmfoIFGUGQ8ZNs7epeLKGDAZyL0hG4EZfCqHSTgTYLCnBawZNn
kvpG72esoFGkiOy+64f3cWvTm7z9jcsRRUedFJy2B0GAHBjb4DlpuFpIrcAB+KCXtfpJDwLloXQD
9cftoRahBvk9yBjCUgr8PIrSjilqv1KRnLAvWR85l5RK4s5WMyT64N8hGFvmvzwE01eKccvvo6mO
v4dFVYXGmfwODYBHMqfprUsPx9/9RRsaYSt0ymc4F2MSlGX39hNvUecVmmf8WdQ0Xu9UfRyMeLAS
9ZJ0Qf5Rs+uGLnpKlRgOKKSZ9OdbJ1X07amiWJS16Z9Lk9oriaMGRQXlIq+0byFoqkNeY81XRHZ6
mbCpOlsoVa9smuVKihI6CkbUHEXGL53GZKRsiNSdfpkQBAPl7Ti/RsR1P8XOgEuTSpiMwOOYrKQ1
i7iGCpFDeYHjT5IKIuX1zMaJAwLS641LEDjWj27AdZOyMSZbqI1M4POKATuQopu/l76uvLs9zVfG
RrpMJ5ijTQ8ORlpVzwwH20pm7VLkhvdBRyEk3wy+FX+iGgKiuMIGXcswIPGwEVvZUOLM/1NFJ6yh
MUO07NCe4vaTI8nejqnnoxJ5gcsWfdTUwMMaRIcvt1LhWCyqa9i6BdDcY3Fpy0g7CXYUbGacvi+I
OoU/BlyaX8CuUbDXBHNlE/eljQd6an64PbOLAyqGpROk8mqRPcrVcrchTEMDW72Y4Ow/N3FdEmr5
ZvcJ90r92+2xFqvoivonZ5IHxCMjl3aQk+llChdpuqSeHf3BeJESeej0+GV0gf8QIoT5AtbXe4/G
q353e2hxJF6tIgKi4D4oz3PziXzy9eYl9+otP9P6CwUR04UBmfenEIDXp9EVFN3YCevj7RGvTCxI
CIFCdIAfLzoCCGh1BqK8/QV6HYQo3a6w+IYU2PwaxWNye7ArM0sZjrdZ54BwxUubx6/zDDy23V0I
fp2v+Lmbv+u6134AX80IQAdj/ENRJzn5YNPfWlPl6yjMUbNi8zLB0tHELQKxhpywB5VcHZ7CXHvt
eJw9oxtgy6TOasNUnlj6eOwgGokWdVXOpvRINzmup3PSmBcr5gnfgEB2QMOPSZ/vTVDf6RvXkWqj
TRRCQsfrBfVFGi7rVcTpZku9dCj8QN4I7a+jgctw6yMieXsV5U3KUKAuaB0ShJBSyVGWHfkGBjjT
dMlpoj3NEII9LPg6WAFWOgQXpP5qb+XW0TTpYPCIwHUy+DLKOhTLpDOptkkzY7rTXGZ/qnxvD84t
1MOt01Sz8dt3kZDUNojEpGjGlEalzj6yCsWIwkE/4fX23bHjzgy3nYFs7lqVWVpo6uYoeYpKDD0i
SiPyUx7YMbY4nZadFSO1UIuzNZhIRBmDtyUnRW319uzLFz0zQZqALg6POd1iT9rIMRh9wN5xdoG0
EBlb9JFTgwxzstz97YE0+cOoDarAVy2AJrRAFu2PIAe1Hiu18K3y9YOJwvfem2qbXluhfIzgHUZI
0D06mdI8+ValfmhVBYlRknf7oDpoDhp50h/giqofbTXIVkJ9XbpLyOANFTiCYYm8nlBK3hFdO9tG
2Fb33qx3jz5FQDRzAOxgDIN2dh632Jzgj9Yeba2Od70xAv+P0Gyi9Y2cLRLOWzftg0+oUk8nNUL6
u0q9c9nlKnQZv4AwNpMf5567QULggoBzRyFv/Ja6/OE4dCFvQwDwkipJvIfhVx5uz/21r9OBqYE1
pBu9LO0Ps431mecgUIxGXrbxBkicUONM5aA7NXr+iINCt3ZjNwTTa3mHUPN2qe3UMMp1dd/1LayB
yVLqx6KdjGMRO/oj+tB+tHGd3j3UDtTIphEqyNBWNoiJ4gwzEqSVCk2m0sLhcuCdP0SjWR8n5OHh
uJRr3Yu/QfU/j51YQXIJ+lwqhWHxra8fOyUFnNDAMr+3oqYO9kMwAdhCpm9HYBXuGkGhA0+EI1oK
HWGTmahreIbQ3VataG8X+LmhQWscEyPA65JOFag2lPW2Krq+6K2ioJajnXtEDiuEuD45sJNhSqCQ
0e7RbfrdYtoA1c2aV86nFCCBmKJA6qkEgAad40Uh2GLfwP9rUgoGoL5nrcW/JCjSlxDpfyTC+h8h
iO1w5X6UjyoqNyajAtHhQjYWcQPk5MpEASs4ewCgMfCG7RqiRaZAZA+andqpXrKSUSxHBIClglsQ
mBwOoPTeGCjVhG5r+yf0DLmBNqPC79t6cWYjwV1BnDYvt4/EckAyCXpr9IC4+xaxg90ir2ybZnYu
kNR9stzGfkZYQP0GnyVfqXZLV+zfG52qpOqBxxHdNenblNmxK28uy/Mcogi0oVuo/da1KlkJSTSx
wf89ALwcFEaA4QC/dSgfSFd5jrRV0sdxdo4ItXyknOmEKvrOrZBk/QiJJ8SUYh5618BDlWf2zxQY
U38hnRzxeh68gjJ/7PdDlyDW0yLieXvCpWdezAJ1WcxXiAxJHuWquEWNcQKmH579tqDxVpS+YLc1
ggkMx3VSw2n/9gFBGSLlzvouoQe4XrfljA79Ga2k0fvZWJWb7ZoijZMLhY3eRq5gdtaO65W1tkTt
3dQIqCE0SWsAUQGt1qCPziiTJuNZ15u2fUAhZ1hZ7CuzyTtFkY+/iQkXUYJVFaCbO5SeeKkSSgtm
cY8ZsYXqv5G9p42ydr0u7iGg6hrsQYBlgqkiv4+TkxvEaDF2B7HmE4kk8TeYf+0LcsvuoYvaDyU6
RLvbK3htTDpSREJi4yxik7SHPog9TXROahA6iCOoWAtrKkbUKGWjeRSrW6e2so+3R72yhED2gMCQ
I9Kblpewx5LALPG7PHvozbQ8IRWGvCk6bSvjXFtC0QMTBASg1XKRyClpDpAqJGccN4KPdlO50Z2F
Po+zHzSUNrde0/Sfb3/alUuPWxa+gcZty3UrJUxJAvDRrsLkbOu9XaG20/d/eKLLb2nqQTe6PZiM
/SGnx0SCYM8BkCZSXzEB/5RPazTAI2MmDOKq7Wqk8Z0+U14K00Y3f1NnKKfup9IuxkOO7/1Ijd/L
Q/zx0A5Lyp3d9Ga3EuQtPt8DCgPYVHQCxU6WDmfTeBY8/MhAMy7KP06+2vRbLrzkQjl2XmP1LLYR
eG7V1GhzepQ6Fyc0Hs2BaGSez7WOEtE276b2PIW0/1be6sUhYRxiaqqMLuKki2K/qnSaWSInd9bx
3dzbeT/sQbLrSBI103ZApeVjh+Tt4fbaXplJ6FF/QdwqqyxvJDwJKuwWY+vsIMajHYIA78Ft7NoI
w8Y+bowr33hlLgUPgNomUBgoh+Ll+2cnGU2B61odmec20fQnjHZQ0kNhPMtWxrn2WaLmTvxDy442
w+txIg8Vvxk829mzc7XcGhG6sPB0u8HfWuPorVwA10bj6ibxhRRDHUoaTVXbNm5iTKi0lvhvM4xq
+dtHFO0C3SFcaZwsZxAQGBm9BgqMQyAXoUAO1B4WJu4ZHn6TnusEdQg6W0n41rAKwDHQGhqwVE2X
kBcbK1A+WLPPqRUUj4YDv3uDVkt5aKOuXokZFxcoY7FaTCFX2hL7lRQO7oKp7pyNJnPjTWBp30a7
sp8LcFpfQJqqu9ub/tocAhyAjUi1jJ6vdJ/5GEX3WeE7ZxSXUsS4CtS499ycgf1fDEQoJ2aQixO4
wuttGDSzphD426g7l3mwZ4BM2YUotBzf/EGUBknJbYu3fUGe8kPkp9mFxjkxah4FY5oyZRPoWlTc
3R5oudN53pCGFzB4uj4yXAf977EtbGCtaW8pv4t8QnjDHUIT9aQW/aM3Dwb2gZuCsr3NVS89ciht
o48AruOsxcg6pvqUwM1PDapzDaoe/81g1F3o9BCOLSBeWL2keB9Y5rmxy5AMOkQo9GjkPqR/xIqS
ZGUir2xBio3qX84k8HZ5IsOkcyu7qrkImzH+ULit120m9IPeXITidmfB6AjSgFgC8+hQxThipcZ5
mI3B2WgDTmY7ZJPRAptzH83C20t25bOIlWlAUoem3SpnLqjwZsIqLLmfew8Tozh3w/eYBUTVyjhX
9qEA4hEDQBkkdpYCADPL0bXBeP4eJSYhJQTU+kk1Z/WnYcfT2hxeuZ7YEwalAUomYI2lwQKUd3HH
GJJ7QjrsQpLBjN8N7ogAcgR6Ha+lHt/bt88jRX0RvBJVLvqOboLymaMU8X0+F6h2NM5s9d/0vIzn
FWbDtW+DdGlRaYGhveiMo4cwWZS6IhTwZx2x6pxwrXrvCoXrDKgEOuH7NPT0diWHvBJSUgMmcGNK
gXC78hVsDmE0YQpU3IcT4oEOrf8ExMiGCsmEav3MET1iTjYoOzAbMf6mqZJ/z3Py8keU08aV9sNy
1womEaVXjeidYrl0TQN4GkdUpNP7Uhu0j2npzp9bxEL/vHVNGYWrRSd/pnkkdxrmCJ1CG6mV+yZP
sp8lXvDOdqqa8sftYZZHA8CILcr9NJCXb05ZV30B0S65pwWXmFsselxcEUgQkK023tg9ITMw6PdR
6wdsoDKH+usHLsumjKqv6Z8LBynALVrz7vewnaJ426UC4/zWT2PeeLHN61yzZhiwiExy96yMkXvC
Mkr707Q0+jYt7g/2ymDLTcGtzHcxIlnyMuynwjxi2jKdkVJUq60/17h6ItTTr5zA5XqJIidtcE4D
qYwcEiOINrp5agznvCqLj3Gsq5+5QPFVMlvjw1vnz4K6JjgcHtfmolmqgGdCOLHozxROZyjNfVeh
TpDMyadwiHFBuT3alQm0CRS4OAVdZpH0K2VG82lWGG2qZqBWnle+lK3aTbvb41ybQJMcn0tEpBVy
Q82nsWJhATWcIyfXfqSYNnyeqnL4pRN6/b491LVPsgzgElA8CE1kDEGODjo0QGBwZhXlj44JlHij
NoG/lgoub2UiOdBRkA5FDVyOfDy1oHDXduPZMZvwFNVlcodZnfOIqI9xqZHdP/wX30UFg9KQeG/k
CgY+nkaOeM94zidM6La1D9QVg8cgXCmgyso93BekSUC/2IOs2AK6m8DRw2Fnbs4IGirY1/ng8NIv
dVt7IbqTLuLT71QQ2iVS+l3LVYbmVROIFoUVlI8OVBB1b/lI232orRpxcbvGqulPPSdW+wtXUmKb
TYxio/271co2Dc9dQpnws4dXYK0dERGkaPnWiRMAefp7YAJIh+SJM9D7w3HYLs4uLiQ1grpdFmAg
gDzqysxd2eSuqAdT9jDIMuXu3qho3YSXZnNuGl7oc5jnttnsSN+dCCV5FLGzNUDHlT0oaKCCiYje
xCKp9XzE70I6q2c7DJG0COdjGZloajhz4W0bpEbWbvflgIR0VNdRPKBPvShF1O0UuLMZzmetKDJg
rojEnzODfuIxGEvYy1ZbKiuJ53JWaWCSxFLZon0Kz+L186USUampX6tnA28sZJG9rMr3dWOiN4uG
fZqu3FTL60OkMRTOLRhOCCBJw9G7cEAUxOq5mEluNmqbaZ/AHRrtSnR8ZSbph6BCI5CAcJalcfQZ
96i4nMqz6gazu1MmnI72WMNk1XmkS/zdQuNqjYp3ZSpFhgG4SRTKuLheTyVuU32A8VB+Hn3+51gb
Y97s6gEv1Ae/q0dzf/vgLYejuEMQBe+c6JVcVBrOZm9qnTqfezUHnDz603jUPASkN2hB6R/fPBhx
OG8n1DQwBnKwGkV1C3pzUM/10OJPkOgRxjpYJWa4n5kN8rNvG47nhbBD9M7IboD9SMtnaGqPtHtv
IJWYe93BxO4An9yg7M9jRGi5Mpq8WcRj9p8aOSz+ZakMpVaC0tIzT+CZquKYNj2qyBuvDoPqWS9z
lIw2o6aE1UrMvRxWB5tGuQJQLiRDuclrUsQS8G/9FPhB2+4du+7mO8LWgHc8Ru7uU4zYabPSbJEP
INcLBTqOHiJdQhNM2jV4PeGeN/XTCRvPGudt6OU4X8wKkIDbS3hlIN44ZhPAoWiESqcBJJ5FBmX0
J+Qoo+COgnmTtzvyffQJVk7ClYkU1FdPLB6jyd/UoeLvIKHdnSCpmPM332pHiAOjUg71C/4mgXks
UZsqXm5/4AIEguYSPEYPygQXJ40kMQP/VHKx2lGQWsbfwscg0qjugtKJgt8gg/qgAqg+1qqxw8kg
b3+Aexnr7xhI4fG8qcLSmF+QR2qbO5Qoq+jbaIVZmb0DUqTVsMCgtGIIaQTq4fYPli8M8XsFmJ7K
uqvTaZMOFVuQuAMjolOBXc891o14xs99+pxRKX5+81BoUlBzYRykLWWkMseNi70Y/JMyNdkJqwTV
PuID5uEukk6etRKCLNefZjR5ClUecthFU7rrcERtB1A3DXyEZhe1rfmS1x12VTiK5dmhaGM9X3lg
5FaFgDEQvnF6QdKyB6TFx5QGczurd04ZnhvtZvZ0rKz7JLuz3bw713NY7qkaRytVTo8t9W9bXIxK
zYdw5O8NKYPN08DRMNnMnFNh2/j/bqjeZskRqreaRjg0YVYAIKZRlPIRjXp3/jTFuOV8aAP4BCvR
2AKi8rchxl1Lhxjhl0UfI04IK/JhHE5YAIzOJYSvkkKsTcsBB6SsJ2DcYgJZZR8CxMQbewdrK+tP
OCnnsY2zVKWNL5TmQuOgtzxxP424j+YNzgsUfQ6KMmPE2CXkL9+RKlaVjyPQqdrG+WGc1Mc8QGnm
pcd5xnwsYx8hVGS1PTN7qLxe/1oH+Gk8azQhixUM82L22WXkpyDFeQOX5IKkHht1JH/EIg4ZzHbr
I33a/aJzVs+7hsca6/XO0ioYU1lTHOiJpsb7vIn7IFjZfMu7FcUs5p1CgIdaiXySQS9qgWtkwdnS
cZv4y7efjhjGzPrKlXFlICGyI5h/lIUXAL6sg/Jrl2pwRhkF9/DSKi3l3ml5tHZvvTAgayI6ji6m
sMmRm3DhrOQmHpveCcdVOqpe2+hPo1VmycZUKnXl5l5ehOxXyjbUM8kjFtXMoUnGmahMPdWwRZ6x
RynCs0Mqqh4muBz+yhwuR0M6hVEES5tnalH00nTfygDenuIWGcTnNPJb5YvtIA94GX2lndYIsFfG
E7ETWRkqmAKIKj1LykjKgm/HCfpcbKNHDfQ+/W223WQhyV63Pjnl7cXTlpchES85GVpMEN8XTZ4Z
V5Kk1bzyFDUq5h4bjqc3HNoCHOJTgBl0aG58xNkh8CVd2nbNZtbVNv6GTrRQILfcCcMS3Ko7mqBY
I7mYRGijGTYnn4ptYh+JcynFYkaZpt/1ij/pzYEY8RAFYNr7oHcXr1We91PWJ1V6alqFgSBYzvUe
zWItvStJDKsNz1durOx4sQyvr3JRL4RTjyAC0Am5ZtM2ptNb2OieugJ/k2xnmNPsfcBo1wJFqfvD
9K427Ml5Ua0pzz5iHZ1Ew8pPWO4UtiQpBD+B0GJxususHVVkabpT6s/IjrsJGmabKFRxmw4mc3RW
Hq8rX0xnE0iwqHq7LN3rjUlfU1OqxhlP+DYnh75UMYLSB+8ODwDrvdZGd2qaPDjcYm/sF3u0SWDX
A/jh/iYllJpoYdm2lhn53akIavzQ9TRLtf1E82JYOQfiA14tKU8edUUkJ8SJRynp9Qd2sVtPo4IR
pYeA0SWfzAoZazKL6b8Y5y950GbfUDGQTjjQJqwe8TY4KXgu9lu4szENAkwu7m6f60VcJaZLIHqA
4DFtMkNxgFiSxn03nrCYsI9G07g/pyawP1d4kTzVRdOs3MvL+WMC6RBQFBMXiRxQG+oMvrbV6hM0
L/2Lljpzt+219eLAYt+zDwSlXYwE8kPuSfep6vk4etanuKmNcgNZRbvEVeI0u36EiPHWUyZ2nQVD
kFomHXB5tQZe6mSowvqEpSV2KqNlpc4ZXZdu3kGkXg1SFnexCFKgkaBnRUWdxXu9CZGs8f0GTPQJ
OfwAygMKKRuXRqe10Zu8eMoSX1icdqCb3/6ddHQE8YnQCDFtaVeij+oCSPSzkzsOVYdnXueGB1AN
+ieK1ulam1UzFoeNJr8A2BKHgy6QF9FMp1ABJZqeMrUJ1WpTwsFPq8NETNpbpxx3b+9jCKIh/+YM
KHW12yILnCSlo9cUdr9LGrtwMCiE+1LCYW9svz5Fnj8EK5fe8gwhuU2DjxhWtB3kxhpSIvgJqUZ2
QgEsp2qIH3N4R8ZU63/gSIHJq3XTL1cC1SuDMpbNfhOKUIhhvN4DekhcnriE20zREGxNJNU/0HYZ
I9yvCpwn7Dzrm5VL6cqY5PpCBfGveJtc2Rv6Ej8By8XrFHdR1d45feLAdlDw9UGEP7VN3lSrNrt5
jQBz5TTzfHOa4VB76PhIH0unIJmQka1OilGF31za4Q9x2mZPmFo6b31JkL0CAIfeJOVnyor663nt
2fStOWb1aYALjOeLO6QatmWkJlnx1jqNplMaIka16LYsHy24OCjA2QVccLwafrRl7GFMr04rjNDl
orFH2G0CQSCqwNIH4RfjDJARvBNO88mzUXXeowAbHvTCNu6T3ljtXy6veAaDqCgAEiDV5Z1Zh37n
V6XunlR9Tr/bHRb123EGyrCSIS03hcHv5IZgFG5duSthFkPdm5PpnYysDL9ljjE9WPifhUcvwmtn
f/udvPJRQmdecNloAC+VMY0ysjz8EE+lUsX3TmWG3wA3piuv4/KTAIDD6mH3gcBYvMZ9GFcxVUT7
hCVIYgnlCb+npQiQC4+Kuu3ffJ2TYfItooJDkVmOmgLdLEdtbpxTjuS1+eDAmg3znWL5bX+XF9Fo
5SsXyCK7FiuGAzIaSPyTNPv14cLKJSTbjO07MBfRFm1B+7kf2u7bgHn7RiigHutGXCWeVXxptWBc
OXCL6RXD8zfhFIC4hdINynwhDNPZvktS1z9UjZZmG9Vr3J1XGNmH2xvm2lgCbIL7A2nTQumttrE0
SsrWudNwp0W+ticzg/de7GeliFa+S1x/r4JS1pBYAFwINSPwjNK0zmHQtzoUoLtAx52nyipLPVCV
LNW7YCg77D4DpQ83isX7dLCSTptX3qIr4yP6xPsnYEPk9uLw/FMlTSe7hvNa63dlOE6fqUfBLT8x
zyqpz6QREe0D1+qrTwaF/rrF/iWd05X64GK6ubOJEkATIWFqLurDToIrDtnreKeXWuIfagvH+/OU
WOiHbcyy94dPt5d3cav+xZ4w1TSeRKlI/Pd/PtlhQTvbCvpjbAfzxTeT4K4LzHxHTbejKuj0K7W4
RcgHDJFnHtgZVXVw2tILmOQtzj5D1B2tPvSPHVEBsV5Z7gPIG1uYwxqGfuW4v/2R2pWvZFHZWIS0
aKXIGyty8WKKfbs9ppb23Zm1wcCju3lOAEOeca7RDlHrOu8izf6sam3xjBJHf9JaXpgkb3Jz19tq
daST+9uItfqLkwTT4fYPXGw89CoASaEUKUCuC7ARwIQqmfSoOY5+7iBRF3KtJJsgzrtS3ypd1hv1
bhg0tXuxUsWed86kDuba1rv2I6DMm0j6AwNZ9DsDpeI35kp9nEf8vsfJfOh00Fy6Mfp7ozXcrTlW
zuciM42V5Vnseb4engkaP3B3BF7j9R70cCrLvSxtjpmCBcYYm/0h0oefwTwXKxHuld3399u4yai9
L/qQ+LiAvbWa+liAOcFcXp+PeNw6HzUso4270h1dZ0+bpHLubq/vYv+JaQXZCTEfTeJFth1EOhgo
LGVOcxpoZoq8KnWkC66skzvQfkEJvdwEAyuzJrS+mFoG9tAHhAAHCGaBtuldzAe9Mo5PeIChyqQ1
SJFyj9jGXRWq6krI+TfpfXV/Q5+mrcF3is7yAl/htm5aKQFmwJ6WBts2zCDDofpyHLTwVwWBexN5
jbrH6Ljc5HP8kFreT6/Ov+Iqmt33Wq9sJsiyK0+1TM9DGE3wNCioCJcB5Mmk3WUOQ1/hgBFfcIey
x+9IFTYtGLQBlFewAZmGbzBu6riRnSiJNLykURciVDM5atzc4+qASvsWfwff+hAOdv3p9sZY/jrC
Pk4+mnfA8cjypScH444OSatQfbT9SYHW0WtbDK34RzhbX32viPttM7gZ/rXmAP63LrTy3JhT9kgB
uvzSNQg9rFQYFz+JUJSdhpQJgcqVQLutIB/zNroPg69VXr3rK5wg3F0o7IaindeNZgm5oKun8K6s
ej/13+OLEST2RvPrsnn0db1PXWpzRjSoB3WkrquuXBjyfS6oFEJ1lpmjcMCqSrlAiNQ0SsJG8s73
deyJP5eaBjruTmkVxds5GAhF/V5RaxQFNlnbR168nZI2/62bo2d8xhRtGt6HQTi1f3z0To1DCkgL
b/MCwyEz2lKBdJr3tCzQBFjZjFL0ze+GTSPw6tRSuQpkqEejVaU5U9p4QGYu1I6WVlfWEYWkdGVb
SceecTxBqBfmEoLzKQM9CVxaXNKU5qHM3DTdNF3ebctSCb47TtiuLIb0bPwdy+F2s+gwCgVbaQdn
A7c3Mvct0kDWUD6Uk5thd213qEC8c2lXjO8da/TjcDsZVap+mXsX69uVe/3K99pA7/hc0J8ok0pn
PNPKCIWMrHrAOyh877kFbpx4TdYi9XC6NaHJxWisnQc0zoPjSfgv7z40CTAnasL+wQ4634+3NY6F
3sk2la6w0QDMKn8lLl0OiCwI0RJ4U6GmJWeITu52TY4b2UM99PpPfcYldx8aWva1dmpff+tcghRw
uPDws4Piho/C69fYmr3QKW2veqAe2QebjjLMDzh10fcEgvgaimz5ZeQVBLQqXX6q+/LTH1u6P5e1
od1TpDaei3hWP2HM2j6j86F/vn3VXhlK4CWhIYLoW9YP/oe581iOW9nS9auc2HOchjcdfc4AKF/0
oiRKE4QoUUDCJbx7+vuBe3f3ZpWCdXVHVzMFKcFlrlzmN3pZi7gxO+PY9yJ89ErXBTQZRtmNPQ/a
haLpdYP97SSESo8owkJkXSaF55wlUPpySpp2PoaThnmdj7VMYmp+7Vmi+9IUsap/pK6x2mvh2lX1
uS9xORn8FJBGiilXkrfuEWdHjHcDSSgZPw5OrmU1wjPtUNk+ziGF+VnyQmtj19tdUxYbSFlMp4M0
koO0VoWDNzIGV93ca/vEVYz8NyFdPCFgoFfpGCZ35yYLYdvEjjmo5tEktRCBlbagayOtxvm2AUXT
Xoic51+Pyn6hdi961bzdkx0OaSud7bGfj25qdSUynV7/RKMY75a0iqJLhI5fXY1yd5k4Qdk900xx
Rw0NS7WfjlreahwMUdV9R5kHNQ4q/PpSO/Kkm7AsFqhMr7kJ4x/QTm93nO3EhbdkvcduVtNvqYUd
nDGLb1XTln4Sye46H3RxNFIbP3Q1vdTLOMlNX6+ORv7ig0Q34SxpMxOv6jC7H1mqtRn6DH6hDFeq
88HAHVr1I8BRFyLM2SkIyJx8GLDc0jBk67993rFHLq6HUnqsEn16GmcL1Sj4VZfgY7/4iKi4vapF
LYv1dMngUYloSDS1R2m39kdOqfqLkRg0EOoEaPiF9fl6xJzseF4lJQX5CFO8024hYwPPLUXWHlU9
U2F3y16OazRXwmavgpnCQt40CmurOaHJeEVv83aT17nT5kGhCMwlV78b7ch0OSw8FLqQzz/NAOze
skPKevVYeFXaB7WHFx2W0EXhx0mZXShvzt+0iUMZe4WQh2XZ6QeVqePiaz1PR1REFvcMzQUv2w5Z
/iAR0usuvOrzqwFiQ/8XOj1/zqRPByum44yX67EvtQzRjMyeMHdvu26jhwmdofdf5EnJ+BrnHPC5
zOCI42ezb2ew9KmKBXHOQjkpx4/bCGLpems7QoI8JOjez7XUf7x/1V88I+6QC2AG4dVl8P52iwyc
v2kjVO04eqnxAt4/kr7dlc5D2I2UjL9/MSCBCAE6FIlnmDRogCGRN1JhzCnqJ/zbrTxgWtcc4KWm
lyxPf/FkywAfIyzkCYBinKQXUYlWR16ikD/3iclqNCoIbJbXIF1UK5f0Bs8jDdufsRJZN5OQs3x7
xn2j0tPRvtJoOlvBaMdqc9NPdmRfaGv9GU3e7P9XUgvDTDoZS3a43MrfGmkymnEA8KR2BUm5NJ4X
QRfrQTVz15opjLKI6haIWO7gJxv3pfHiCtNV1jx5MX0t5sE1Y79zx1mL/cS16m4NyIwRs2/EEyji
YER41/nKkEIMnxiZNeZnam3X9cM4ygxkpRGFavd2iQa68Mc5HgcumnZT+pwkhmNjp97T8HzKawwm
Dp5VJ80XGjw2tvZZXjO52eIcPXeZ70Z9X7tBq5nRJP2ydJwJL/p+ABvn1w2MXsWnx+Z0eyt1WZR+
K3pSU79y46lO11WSVva0JstS23CXGlkmUBTSGjz+Vm4XQlAJphHiB27ks2qWnV/qQ6ZQhE9VMn5g
3parma+EU1MNO72pRR37OJGP8U0GVCdGu5wFYqqrKX+tZ6owMpJ7UUat+SPB+GiMfaSToJVcDxl9
W1x8WdWW7id0HrAAUxCAjsVqAJrTwbYmSwyzwBswQ8tXMraS6RuNCzpOCDXq+TgFseUwnd3XilsN
j8LO9SoPIMj20l1Vc4fn075p3CkM9ywqZikrYOe5VayHrkBnegNqVcT3ZoTQeHHIRz1KHuxqVL2r
XHO73rnJKsxdjcAA4TzogW5htY5he4Wj8qPRNhLH71KT+PKFjIu7j6Ph1dMXoTZA0AMnafFvopVS
qXiFI4eMtCXuJCwxbZOSKeTqxwLZMRMV7FGgt7NO3HSeP+UuBdIY2HHmaMN6NseoEJvJVpTsZ1uE
06Cu3HpoyqtZnR2pB6E16d3GSbHvfAmLRC2QC+aV3FWeNyJWXqY206md6bQyfMSDKjdXqJNN1rel
MZTe4XNaMPfxPAV56kAaTuyqrIsOwYCV3mpIV4RtjN2JX3ixLSVrPlIwO15HTmSYte859CKjTSxw
onRWjHYyMQQuTF7bePrN0LeAX0h+7EU9SEeP7+2uLRQ1mURW11et23u0fiph3dEkQ+amLq1Lve9T
FDa9uAV6tszd6PF7MIXfXs2JHZWyQCQ3nSrGOL0qiwk1pkxN2nKNyTLiGGv4kp0z+EKQNu2jhkJs
OqISPWAmMiGb3N9WA1IS+rq221HR/TkxyrgLbGtM7TwQMhXy0sz6ND+kg0ADAS1cxgPgA0479sDA
cwckXnUMoXCHu1IKke7mQjWyY6am2paaXMoLh+5Z3IbbjHI0uxk0Jx2Gkwxx0KMyY4pWX9l4hYkg
SuuIBlQj6kvJ7/mFgLTRfiYPJVM6a8wOs5PTmJvFDe6j5hCU1hTpW6uLYMO/v9BO3+LShmVauHQn
UAQ5Q1bqnRKieOYp172eVjgCK20ZDk7gLJO8LIiseqq/6nG6WKi9f+FTEt8rf5SZ+QKfY5pyVjlp
C05wUr3+GuqSlj0x7zGy+7LPDXKnosqN4SvxvWktv4srx8pQ5nFzV19VfYI424FfZjf6VeJNVhkU
0iycTWWINGz9Ls8UY4NztBi6QMtQ80W8M2/t5BmId+POa2UahWp89jK7EdVvvk9apguXCK2fpZV2
hlTK6kIwNCnjY15q6oujN95TXKvDbSnyRPX1HDfgC2P6s93LJRc1aLqOi4vYWT1hhcA9XSMMDxZt
df1xjJv4m5WZHGBuGKNCGKduO/tZqKkIF2awTQ8ox7u3Dfay6i6etPGLVdi1tc3s2piQnaF56w+5
mfx8/4Of9eOgIS2qDgt00dYBgL8NMhyLSLnKub7O3DjOfnLi13q9anVZiquSbrYeYqGFUSQxfhZ6
cp01XqVcSIdeI9mbbIiBDg05Mi8AfhR6J/krHHOQY2lj3aDdWOTp98mZ8d449lZTerfIGnqGsu6q
qu2zA3V1Puz7VMXbIdBRv5T9Sg5jFkV+GVW5dSuRSknqK8AYQk13GSIOc/IzwUuwb1dzKhjR+bns
lPlhkG1d9sRTWdfOFs6e5ty1Qx2O/V0ZedE4bb1OibIuqFP+/nkcbJopT46Fftslms9p1QAsAEgH
yHuixy+e3+pN0RhVWW8LgWVZPVvtTa0I9WYxYN+nOEOuO3rqF+pqe/m0f3/ry1UpGKA6k82fM9/6
KY3LJi+r7WzW9EjqsTyU+TSzUzV7badzdjvHMUnDHBbNYXbj5I62w3SkMq79aUBPuWIE+kFvo5eW
c+xg5gCyYqNoHnUvLraRKZxPFbn2GuW06nOGSs5e71XxI2rMZOu0Ig+8LO6eddAR0pdjND4kQyX3
c6S2Hy0SlE0D2GvbYZtyp2lZ8TNjkECW0o7DPXhv7xp9UO8qE4wCN6Ga1p/GGbNCW1rRFwwWOd2G
0DUDGgXWWjK3dvwct+C92hn9XVaFyjrMnDbAzshaqzC3ikCwrtYhSLsfVt8k98Yctjfh1I3HLHQ+
MOkffzhG61yAMLwtb5ZJE3gXChw+PlO3s9NSTYexlF7d3BQyV8bJ1/tqEGOgVqUtHhstHfXv72/3
txdkek+AZ63RsV0K1DPMgpfYZePaTXRdliPqrn6pGbXxTWnhAX/OXcYbl8ZDp/EFnyX06aHRgNpb
+BbLSfe3QqfLikIdx2a6DpukE0+WU4WJ+yVXnDGuPyh6npqbyqLwcu4rM6FDIfxGSNakA5HcQS5K
7wtzvFb61AvjA1LTTTMEmBeNjVhBLgNGj08bXemqCzJGOI68Qt3bqtM7R5mGBN3Y91/f26d5/V6L
ddoCa0c68gxKY7stQ+DarW5CxdCRlULBU3sURjeRP8eK07T2xsOy2bgb8fOR7S6i+pif37+H09wA
npsHbAmVYO4CWNaSpPztjYqsQC5gzuujFMXgfDEqx9y3GS2iK/Sqq3Jd0C9+eP+Sp3nPckmatlTH
8MGYpZ0cEn3azQAxBLLL6EoaTUDp1tlF4HaYSty9f6nzpyOLo6tAHwOBzjPsBWocUJ2EUR3zSo1J
4+nW7hHLcOp1XUr9kCMScmmqcP50IKUhDi/tjF+kPFPBQVH19OK8KKxzHzttvQq6tqp/vP9op8De
RUEI1AJUdNBnKJSdzkpGTS1j0arNES2AXN01MN2GA/xIxm0T7NjP5gDX0/dENtzR8EOEVpNqhLYl
oVlZoe3Z9Zuq5kE2eBaHF27u9Aha8nb619zeImBzlq5EeEdkbq62x0rqlbdGz8O9HXvaBOZodXI3
l4MgRqpD7F7YUqcRiYYCq4oVRlN7AfmdBAjq27TGMGo8zrGj4Rri0QGZpdZve1PS6X3/E5z2zkHB
IZqMCTJ2SMxlTxtlcU6CyIgKjenQq+W9iWa8MvqtzdBcQ5O1bKrM1yOaHV4AxtfKqhW3LMwuMAxA
zr/bSWOlLwBOZoPczznN1jWnFGkiDC0rFxag6aNz2idYgaWuPow+VTTtkgsv4PRtL/3zRUcFtCX1
IRTPt8EjG8AhZhaZelHVLUPsbhaeW/umK1wvD8LJRXR89f47/8UlF6UTeGJs53Ng7GBUwDhKdL0j
a+rsOMDbGPJ4kCa0J3piyAiz+ULyffqZSaaQwVki1msT9rQgnKe2wN3WS4+G0avtptfdafDtlAFF
gKFANAWq21j51TQUibZK9Ga0A91RxO+J/yyFMIct42VgSpyCp1ET+xIa9dkUoixQRcldD143vsPT
T209fNd46uHCY5/GThI6oiZoBzYwg6GzyRCEHBE5ebXVoTNunbL4OJezcw3RP9zMRWzu3v+wJ7iK
RccUUCmiQwBAAJae4dDcCdLTDChva9XDpwZTsRc8YGhMZoUnfJ3g9SwyDY0xOdhXyViXro95gfgc
4qBt+yPtvr2XgQT3vUnLt6Wez2Jlt0ZubN6/z7ergdtcxgzcKCU7gfe8+EuzUYRC17eKA25rM2B2
+DFVvPoqJwkRK81JjYc5j7PbKXZNZnixfeEG3n6XhbnNZ1kGZqwCmvSn5Y0dj7KhzzfvoNQrk59q
MjRu1VqdRkBs5oy7sK/atRCX3A/fxvTlugCd4eCx80j1zzZ7E0FDDptQ3zlOp3xWc8O7gbBBG80M
K7miz7jvqkauf+ttL8BJE4grI3OKOvLM5bT9W3qit21tIwrl7IzYsXdeLOsX3Irra8NtmG0llZx8
tbRZlQ7zJn9SU/2SH/PZYy8mGSS5DAtBzzGRfXsHljJMYy1Kb+eIxFiP4P/7AA5HiL1BhsCH7aSP
rl0klzLdt3EOPRYERIBBLfJbyKYxTnt72TaZo8wsDGUv+k5zCCtY3uhKVW17LA/36HO5nzSkkDQ/
Lqf4vo05T2P6cU/urOv3Y18Wz3CQO9p3jjzgsuh+eP+7nC5Cbg+ZBGC0UEEBZ5+ilcHRy7Hvreig
z437YHvSfkoqJVEYFHmoKqrV4P3eFJ43srA8FiAjGAqAFKftUquzJxTdzPRQmxaDiKJvGz/N2uZ5
yPPmUufqxC3mr6sRjGho0J49Ex1Rcg2pAstID6VQ7ZFF3lfoJnTl/KDE3rhL+pSuVeiN6Tr0qijz
tboLb5XU0Kogtovi0uY7iTpL8wfsAdkG2DfSvdN5ct9rhlK0XXpjw9vpH63es3eEwKndDfhKZSBy
BjoSaQGs0Wdqzw0BsHMe3//op1uBZbjIV4G9QY6UTOPkuDcBO/SRJ8Zd3BqZnmxCINaf8Bg1GKA5
GMJVxxK9m1ZgrclxeiHXWHb6//YXKJa4JlUfjURASIDk9bcboqH7JfsyHHdpWjdNkKcMZjAxjeML
O+/kOsvyWnAQpHVkd/TUTiJO6nSyw0l7vpLmhPWZMTKbTN2C2dj7L/PsOlQICKUjx4KIN5rGJxvc
zhFanKGdXXUMztwbtxgRwPRZ+AhDrt6/1EksoRVAnb68M1IHerGnl3JmXVqxbg9Xc4uuiT9kZvPD
CkNr9Blq/aagNrJtBEzGkNwmYLFznCFkaQV6WyNvXWNy7A9GjvyEG7hNHsv9xGrNLtHqT5YlrQ7j
VV6EjiMz3bOcP4KRIgxniu/mXlp4A4K8mNugihBxeeqAl9TG2ktRSpj9oZyj9JKOwEko5PIk1Vx5
AeYtSgkn7cYxYzaSoB53l8sRh76MfHkH9EBrH0PLrDFqUCB74hX0/jc96R1wVVS7yAP4riyis96B
14rSaVNVv5taDTcrHzRSJOuNJ/rIQNoO610lxA3EtqTcLTat8e3kwgO9tIrP3z1MVvhWFuBmVuZp
XCI9CfUFQ37XZlJfvN/cyF33Tl31oF7nhkFoZqZirUde323ffwMnG2h5A44HdAlUHa2Ls5BIDzsX
KVihu0iRar9iFhARB7vmEh3/F49Iq2JBQC6o2bNatqRV2zC89u44keUjvwKhMRvttvdpJpXrOjQ9
WLWWcH6Lc7joKwJTINQusnPkP6eBqEbXazbk4N71cBRUP/WK8thgsxdvTWkgDlAqpXYhJp0Eij8v
ScecphbPyXZ6G2PbuBtjLfXcu7lTNMOPRJxqe6e1h80QSvvSUOPsxVLN0LhYKOYLEuu0wOCHsleG
Jr9n1l3UN3WaWYrcRPPYFngqZ72o7tU6N6phm1ZphTvt++vnbAdRRi4Il8UM7hcwyYG3Xw2oGd4Z
kdFsFZRV4iA30BSeU2brqzAqrG7TVuYa6mT4/P9wbWa+iH6xjc+Y9UVjdQpqH1xb08a9qRXmDw/5
O7JB9ckpTOdTRkK/Ved0uoDmPaFJ8G2xJKIltkyAF4jWWRlZdVZJmWQ+ZHlUH6xOuIB7BsOhN2YZ
gSMNawO3Lt63VYIdSeLZh3ye45tJurQIExWao1KDjXCierywn0+Xw+udwUMCy83ggrt8u/jsBHmg
ppTWQ2SG00ZNredMjdTrFk7eLTZNip8xUhIXFsFp8OailJu0BlW6JuqZRESilz0+IIb1kDhV/DEa
MAlnXNvuBb7eqyk0vAs0FfOtC+GSy9OOY9ZPHksxdVZFZc0wwg+Nko+6aBsMgtue0/Q2VyxvuqUo
6MLvVqUUYpdgzmKvpChbFAkSlqkSiGQ0s3WIsoS2ruoRn7ohpCOw8uqxi7a2V1vNltFqjQaFpSqp
YvuFNhTqRmShO/tJPmrT2lR7xh8kh13ctr7exPQM8YTTogAZVFvusLeP1b01ZOiDQf9X20OZCIjA
AxC16cMchk5/hY1fcehcMMYbFz6N4eee7Avh21HYi6sxruIkWXcgQyDzx7GQ6y63vaxblVoiupf3
N9IJ9BGkDNLVHAUcLK+ozlN9sSaqnSqqS5SdB2F9q6Fm+K7WPbYko51ZH7pKuWdhRSu76h8Qq/2t
Mmi5+pKNLqUas0bcrk7O/qK3eNvotUU+RvDJtELNbq58UDxCeWyswoFHp1hDuX//od+GaWb5dB6W
NieQOY5dpm5vd0qvNYbwbKN70qLYXaVJ4vyYw8TYx5EsLh3wp9dCRo2kiobb0v0Ci3iyK5PSG6VS
adaPWR/C6ZNMSMMNgFJubT8Z8+S1lxSu3lY6DNTZIssUa6H/QKk+LXyHCkZDKCfnhxdN3hb+WLgG
jyJNfxzM9kU40vHLsGy/tHI21nJs2gsv921EwKNsiY4gaRe0DJv0tL0CkDbPMQoQL2EDiXvfulZa
bjogHM33sUNR7TFUcqf//P4XPb0o4jQLEshacigW8ymINStE6GptHz8XWMuKVTpULUGvMkprm3SJ
LIJuUvLf07J/hVxD+CRhRf3iF/I4c+kgCJlY8wug3JxLJGXdbFLm6cX6/ac7/aScOgucdNGDAH9E
lvF2vWYJboutiPSXKkVvYp5BhNzrGjzuAOBnNX4j4DoYwSPclN+q6NSZNyP17vD0/l2crmQwAYy5
GDuBgeGhT6tXBwh0RoMr/ml0SdjdekWVFhtdcRLjrtYMaujfvBxJzcIX8EC2A146bVfYVBoO9qpp
5Au1wq9A6ZCv2qmAr/btPDaXQKBnT8d7pZZEP512N1/z5B0rhjb1lT3DLsQwwcTjaoqT4nYwhgG5
hcJo5s1vPh7p8Ovo9xXec1ZT0ll16rRR6sh3JjczD6DXYuvRUuwYAfLO636PGbTwZhasDao5C0vg
XBSrRZh4msmPYt9WE5yTckAk7lXLVDcKvMgpLz3f2+ri9XrAwGi2U6Szfk/XLCM8OxlCNYS36jl9
cbRTPfc+TcTm+sv7b1I/uxRZAGJAUArJBwl8y8//1uNEwSFxsJRXyKriVFWATERgWcl84ilKn8ac
A8i6Fqy0ZLyZvU44zItbJzmAhcU3dl1XdtdNG0jFSVtfVXjMecM6HrOYd4WEU2l8Asebm60/MCFy
opVltV1l+6WNEeO6ZiRadP5c9sM44vw6aZmBB0Q4J/aKXm9UbaXnjOrX9x/5berNy11qZqYZVHAO
fZZTqb8Gt6E2NjqeWHhaoWZb1DdVh4kgbBUlX2NMhHp4Z1mTfQMmsWlvszHRgUi+fxenQZe7YPxM
U5cuKwHqtLc8mMqi0VSUwjfDaDRaXxGNLUAGN/T9y7VZlV6qBXiUyrm8kOuevIAl06TPBKEI9xvy
wNNYxMy9wcF1VgEZG2Iqvpuz62QfXAZ41hfhtlN7o+e9m3mBlpBJfjXNcjL+FHv4j+/jf0Yv8u7P
1lnz7//i799lOdUCsYqTv/77M7qn5csP8e2/ln/2P7/29h/9e7d+WJ/+wpvf57/967Krb+23N39Z
F61op/vupZ4eXhpEC1//b25w+c3/2x/+4+X1f3mcypd//fFddkW7/G+RkMUff/1o/+Nff2Ak+7fv
v/z/f/3w5lvOv7sSL9/j9qVoSBLO/93Lt6b91x/ePyHtcDTQawTcQk+OGmV4+fMnsLyWvQlQYiEq
LdV4Ies2/tcfpvNPgq5Fg2CJwIvozB//aGT314/UpYFMFKHa4ms7f/z387/5QP/7wf5RdPkdUIu2
4W7e1g6IvS0kfqIuRwodaUivbwNFpw4sKbY72PW8XtEPb46dY2xMXQSeLO57FyPmIWy7zVQaDal+
tMpR1PRjIP1+a1bjuhnlMqEMwEc6rwR5zw2SISuYoThIAJUrhlftSiRa5Us5qZtZNuY2nfsAWBbT
t2Lndf3apXAMdFNcAZdOicPWrWenwyrF2iJp06t+RiUFxvku8mZjNQqGw3n+ebRohNE0t8CjjYeU
1APj5OFaqQr1iLmPs4vgDVJ0bITmxX6U6ul9AsXABjC+UlrT3RR97z5EufzphuZGoznvG31zZxZ0
E8c8C7EZUOagDc1h3/XKM2TfRwtU2EOqO/sygViPNIjtp+z2wJXNCqW5rcuxdYurTgJ40pYrTY53
3gESZO+7Kl3SVBt6dmcitpIU3vc6NfIxCqyXdp7ql8qOZsWVKMbxGqZKkEXjX2aSv7VBf7X13uzU
7Ytclndzuj/f/NL1h83j6S/8f7iBTfLG//jv/XG2fwMes5Zvt/zyL/7cuZr9T4bUy2iIWmwRzWQT
/rlz3X+yXzlhAXLbFNz2UpH/tXM145+kvtTXhGIKORhB/7NztX8uAn3LzF+nPbSwan5n53KwvO1u
kJQtTXhsJEkJCROcY2/3roqz2lhN+qaP3GulrDboC2XrxhTpSjdmuFzF6K3HjYtQ8hqFmscwHTZF
YzLt1tepOcZBGJvPiBk/a5U82nq7Cts5DHpcAlcY1zJzSrN9hVCoqcOFyWaaZZVhvuQyeuykUAJZ
IS2beVpgt3rnmzVcmoXx7Zd99kE63nxom3odDYbYDnH1pJopflM2EI4m+pDrbhZkhhnMuVli3kd+
EGpdtU7STdlGX6o+4tx2wiugHru4NPflUD6ARI8DaeYjrOIXOl2PXp+ku1E6KxXFC7YRwLwoyw+z
mL6WafUlAlznTylqHV2prsyuQeWflkVOwRW4ptilc/5UhcVOJHJYJQtwE80EP1RFvMmNMeiUoti5
k1v65ZBmOy93fZqWhyz3Nr25r7t0hFKiTQGWop0vtflKOE9dOi+G1Ka+EZ6zHjG88Gf0EDBRO2Su
FpC9pIFZZU6gVIdQn77BG4qqIcDzIA2UvJ59t3TbddL1gdZG1j4eJLox3W1ke3NAkZev9CHn67Uf
QPnfmTil+Z0kVa1tvOFq14dfCP51fhkKJstKhtjSR6OSjwXRWsqDnc/PQKaiTSaTx0w438UwPeIj
9xDV7SfFnAR1MSOOwYm27ZJDjMOxdjX5RIm8nzow6PXcGX6YWdbKRNVfSaot2NvPTjaWawpgiLZx
o27Kcd46ev+Y6YW4ImXZJFr/3Zw4BrTUWkU57u997UV3XpysDSHuc1Nv7iMvWTkt5naj2f+IZmRB
lDxeWYryLffgAqFOblzxplaZbFiDkomA+AI6d/kiyjPwpM8ih0qs1IYMpka9sYqvkzE1fjE1P5Vy
lQ2oGMzVvDLGcghGY9IDkZahP69Qc9AP41h8jotMbLOBx8cn2i9RbvSHosXeN3WDritvNBGvkSd1
jxozrw28h3hFbrWXo+xgdKnZGq/nfaibLi0q+KIR4hE6MuGrpH7ELt1dzb1zPU/pjwRZfDfOB+6p
ANqrrhQvf3DLaNPnxTco8/shUo62sy5qd2025R71aE7h+uMczebabjiM7PoZSd0jdIA989JdaRgP
Zk3OKzEDZL33jpSrOEsifzI2dTp9aFPTDqwFZRA2qrUO640dmZlvpMoaiYkCsvnorJxNj/LxHkXs
20pkG2cak5VtFOMqajRz29RwOMpG32HM3e6lktxPqEGz4Ytd48T1hgNaC0oGxhjnOZVf58qzNJOP
WIbsbY2GoGeFN1URQQ4LiROheafP0UMzlfsM5HXvaXMwWVgzGGao+Y5zI6b2w+iEoGyV9NBaFBJh
YjUB34vvjkZxUm77ARmHXlG3XSq8TRjnB7Plb3EzeNtRrhLZPxZue+8obvFgOdkuyQ170+oDhEky
hp4ac8UO0vd6mm4UHUqfrIdVkT4C8UY2rJp9pYoPsaEf46pNNi1WKKnnEZD0F9wjvKBP5sYfqnHw
S88jgPKMpkgWZc9+l7M6exnjYbWM0XPj2R2+uMzxtMG5bpNOfWh0Rd0YQ/q9Cvs7UFAF4vyGe+jt
jKFAK4ZDCCrLnz8zLy6Csh2OWIUcFTNyrjPdC0rZ3yr61P2kMl/Z7OKDV/ITbCMXa1I/q/PrqBb6
2pzUbgu/Ta57wccc8ihdKZoTraWKqbITT5wCUa1/QBYAZhh44G+tORwyTZdXJpD7deRXY/qowZ95
ahvemxGlhKAulkhzO8cmLT0/Lc17NVXqmyZVqw0e9bKqj/j92McxCYc1NChxsL3mQaVS3EipWf6o
1enGKEHQo/i9EwqQdq2FATWqmrJnQuHthtTsrmXeFJsom/r7ovkwxh4SPZId7HrC2lvqYsLqDOpW
Av7XQnaRKFGu06bW+Ip43ae01zU/D/UrCy26G2X6Hibf41SmX4y6+mjFgOmGQU1XbiK3od2ws+c2
gxpXPZtZlt5jZ2DfZnGE4LkapXdZ4n2qthr04U0zxPZOG9yPuYOmmlJ+tTnL1mTOR2Mu3VXmZPEm
Mdv8ru+Q0EdFKN4VLmgxNzK0W1UrfihK92lqbHelukW7NaZy9p2ZNrIJXXSO1221rJymsgNbrWiC
xgFqgDOHsWqu8+ZBc29ttKiCEUyh30hiDFK717XeVSwApfAdEw2w2ttmnfcYwR9RGvMhHQ2NXeok
REb7cxVf5/XHDMYitNzmUx81qzZyXpzZy1Z2uDEyIQIla/yoMX0c1Dnkkobc3kBMVh92EGM2IYMk
JNwEZ1gePRRDtrES7UeW2ss/+GmW2oPlzfFWtvbPKc4fkjpL13Y+fiz6eO9N4meLqjv6VGXmy3q+
GthyIL+CNi/2SuYYQT3naYDO0QcXmr1bNUbQtMXOsPVbE8VybVS+S7TOfCvLP6p18qP1vsZG/FGg
7rIabVzfY/tnCqnOjnZq/SMd3S/wU56Q6GrDfZhXD42i7mxrWqshJIac6nlfBZUnD/0ot1a+Fh1W
n86V7OAlwg970JVCBqXQVR8r1Gf0IrWNks+mn0fy3kFFxpmy0a8KXoY3F7cAylayCAd4O9ED5qUP
WZR9p2O2kiFQaAYqG81yrsc8urGdO8ct7U1Kcu9TFO2rhzQqD2E8PLdFTcpv9gclt5+d2NtkyvCB
WouobY9PKsJZIunvEEJpA+TlrpsmXclmPjRm94St53pKm++223OyyipAV8f225SxQcVLp//S+fHQ
wncLpZ8Qmf3ejX4aLQAvfs5hoXZhAPjl0CegjKTJNzK84UNcdZPfxNZtF9JWrY3bfipuU0ZtsLiB
YXsd54f8pknLWE21jbvONKwVV8tXVlh+r9S5o3Ic55XGxEcH/+/30g4ow3Nfx7CcD6MnfmkO1xFT
Hz9r0ph4Cs8bmFqxkVDSAkuD770J8+J7akwfzFw8Gwk7ry0/urKjuooi0lXtoUAKQpWlsq3u/w9H
57EcN7JE0S9CBLzZwrQn2fQtbhCiOCx4U0DBff07/RajGKNpNWEqM29ew2pK2+MQ14SBXvPUQijy
u+FULdn7ZA3YkIgi8oPhI8iNLMLRa+aXU7ml//n27CTFOtyAzNIwN9aD8KcH1++K0PHrLBy93gyV
GpJ1c77gqP0L6DOcvy21LLatVHBqhGQ/plEgpypckJCgIARoH6CGyHW9jX5/agdOBRhJGGTMy2Oj
hh1IY4x9hUWD1X5uen6TPbVdBF3IeJ1FU1a/W9CggAiOkAj/mqs86m47JOQHLaEOjRBY79NdbGR3
Pb8Y7tfa8DOZLTote7suVhuv1rPTLjdezcSsK8Jt0+7kzH0TG6Mz7WmXxnB18l0tarwhKVxZ4X/N
7qMx3YSVXjoi6cKZa7nziuZOSf3WybNvc289LUZ7CByaCgLTOVENYXyPvfYPZsaucjmvZe36CRjA
BmtmDUXiNPNffR6baFM1hdh/M5zqUyvcv6oASvA6/XvI2mupSzMMgA927mVY3T4Smk40jebFsh5E
JJrlpXSrdN94nRPmmnaVRepd8qltaYO3P8ruTuXqzNHorVdJmY2E1YY+0l45EccxdPrrVgUx2DzW
817/5GpgGbPgoa7WsEHBGnV2T+4JVm9nwxIyNHxaRrvrYumZadTXMCfqe91vjlbmdOSUbRgTkDc7
CPsf+GmDAt/6b3H001LCs9z8+6HefbOlrPfjYj3Pyripjps3LTk13LgUebj55V5Zzq2iBMatoPeW
/QHKr3aphuZYsX0Nkf41+9wsi73e0MT3uA36NQyG5V0p/Zmoj/xUpM1XYVSoqvMV5GJmbFjqY2Vk
SzKbaxWy5Aq1jEZq1pslced5DxBDzGGldhrTbyzlXMWV1Lu91tIH53Axk2Dm/dEC778SxPBsjT3e
mbl3kMSXnZwya3ejp/+bvHR80jbyf+Symyv/rUrH/Gi5atdCqg0LryKSaeivlbCe1maZ42Cb7RCe
SdIvtZuMNZuoQsw9fpHe0/2v3LHmJB8Xn2MuLc/oJs+rl1mhmXM215V4sbDV4qrlMSyhp3Wi5zTT
1QvRvts0FH200ZeHTl39tw3ahahzKqxaihCIZdibi1/FwrilNJZxYLd50qjVZPThf1lFtMILP29l
NOarOjSdGCig3ePyNkkcZfEME9EywBpoFk66bZp2VY7AuFhgvZUZvvbQuJO29HfmoI3xqLdfpsYB
0sw1tfVphMT2iZ3MQxeoZxDs11WuH5vJDfJEXu+0J6SiFHBnOvcl1C43dS+9Qw0uTO/F6UZJm9KF
ZL3c0mr4chbfjtfhMmFHcx1QcQBmUf0wXoygVaiDqMVuZI+JRLt+MYXRvCicq/fYQjhRFmyHBWn3
qXDxmOiR7cRCjAgRGQzGtmuufEbqZl+5VrcH4ZZyhxTjao3tUym5WZgoZlHgtbdm221jntMgdwdF
sYm0zQzipcniBj5/yLNYmH0si5orPnanGttFZp4h+7DI9QsbZxI71iXPun/eWn7qFGUtX967W2w0
akf/8ApNn4eMsFGQgapN2hSHka1L1Ws6qeCEDOlir+mlreb63cu2O66gca+L+l1VBzkZjNam6+5a
aygJ6pDquMmp3JW5fhn8bIjVZkZSI1YZuFKPsfE9Bsb8NhL+xmifv4IbBbFQQRW1+nrQJmNL6MG+
HFv0oWvkPJ2TSHBjycK6zq4c12DlTbw5ct3NmnAT+O5x543ZsTOdeJ5e8rx/6bdsfJDV/LIO64ex
LAxFBR/XVc3z4tcf/ZS5SQMIGBZW28ea3PqoWdki5LL6nLSuiiC6DEk3rxGEUsrGlt+r7nqQWXWs
luFpdQpx7rArzHI3u7RSOA/BajKettfA6t879Mk0P2QRbIV4aMqlJH4w/aNkFRlT+lFl1Z4WuErc
zLi2osgOetdGDSzZEPnzV2e2T9noRqXp79NWexyBwA4DG/MFW5iYCC5tny7T+mR7sJ7uxkzO8AqU
kh6gpmxxjcUGfbIb5vQCe41Dzw5qnRoXpx4XWrnV09zhg0+ORegi3eOxvNKhD0Cxo8F0aD0N63ZB
3nszZfWQyuGh9502hvpzNtJUP4t5PNyjKn3o04It7GprZVxn/RznXCC3qq4BsT+JRyzFUa19eZon
i0eXl6aX/5Z+1B6LUvwE1n+Du8Zz1R0Xb+gO6dJTxYR5moQ63xf2CbSNZrfc5kCTSSud7jw65QXw
+bcshIonRwV8Y6rmUshrWRtXEvKssD/5I37+M31hfO9eNYM7a/cfLfejKyRBTfcvaxftWdY7eW+U
B3M6r+t8ySYr47JBISMlKdaXP7PdP83e5lKMkLBYy5M+T2d3Bk7WJCEqvT/tPF/S0CzkbczODQ/Y
v14lHOpu+1UBlDBOBU0kxnnnsBvak5Q2RmOxnI2mJipKt7+nTp2GTe7KvvjptOJlnArI6pl+Ksdy
N8iBDtFRC/Wj+WtGo6Nn58Epr2qZDqXJOZwyihh+ae54U/nvulMSjbrTrfw/D++cvRN8SbRFoSKN
mVlZ3nA1vWwFrajYuvdB63Nizh3wroV2Qb+OHkNnpTIjTq14GkfieT3vVJET/bRarZtYnXU/yMVO
ABaGbUFJXBdaOV9bIsdVI94A5skkWkT6y3I03Wo7tEFnRZoRsQo9tGzU36sNXhOKBPAXrbpM+Vg/
lE5uPk+NZTxv9vu25SGj8RhBR/+qbJqbUcqkdqz2sdaa/7BkuuaV5kQAnk6i1D/LdotEkI0cpV2p
nwdfxEYzxxq5hc9CLO4p7W3A0tX1wskZ6U16zzwUAyxB3GvCbQvOqcyn9yov1MGvKw4VVGs77KS2
ZJvl/dHi+BFG+7er2zHkBqQxdbyNAYyPVYubiT24B3Pylqjo1DO10zl5pp4+uhjbPBr99oSwPF48
DVufSR2lWRvHZZB/e8WORjMccci7lgqK9DlyMEYJ622fYc99Xes60WunfaR6lfteQ51HE0e7Ihp8
lxzSNdc5Zrt4KnrbDasGbLOe82/X2W6LxxCNzOXcKXxdFi//9WXwYBXbTu8zB3++/BYgGU7I5e4O
Zp0+1uzO9luAazjWOX6CCIHMv/S/Ds1lYpBRQIngXVSlnngpRJ5i6RPMjrVQ5TVTSW1W4WR1R0vk
Y8IR9JLhuxL2ItOi1Te/a2NogEojJNhYWaadHrGrPSyNEd+p3EW9MlEX/ZzI7VyzSQ9rfUkjveu/
WvdadcOugOKxE+nw1G5su2ZyTiMLTCNMTe80Z9kUZmJLUOabYa9c4NdhlSH6ec6/yaZRWfmKwvFf
mQ4fhEHieVlzKbUy9UKsWJFjVE+pkSdiq49rUPTHYe6e/GYHc7vBYCiNHav7kXpzMECPin5Dt9DF
WbPccMo89nnN1K+4tT28rd5jqEk0hghNpEmrpUd8AtBiD/kdT1FJ3hmfwdonaV/9VPSyp7udoCCZ
jzmbaZwIIPZv3mHOU5yPU+PVoY8yhT/zRvf5ibhxsIPWiNI5H3dEz6x8leF53QYTRGKxkRA19C8q
giaj4CMyEFYpfTt/2nYhNDQDwtL2wXrRMWWIBpsrlfXPaweW52ftg57XJ2u1ALrKGaWx0/EOtNn7
QMjSn8aRCDNxANPqfkfuTHZAVmSH25R/FZpsd4U1P9hy2GBzjaAwgDc6Hn7RslzarH4lhTCPB714
9xuhJY0V9M/jPJ4544iC8KdDLvqnsi7nsO/HN73R1mgW/NO8uh8YO9AeGGgCvXVlA5i9DsiFHFX/
Wv04HAtx8Yzmxk1SxA1FgrFj3+biGFgzxqbOteJ/QmHm7jXrPqSpGQdsmhNa02PdBlMcVG/QUuVu
0GnGzCXGs6Z/dgj/MMiI0VjlRL3unA1XPrnZFlmctFtvH4qyFHGpaceC4OSoqXSe22Jl8q6sGHel
y+jY0143cidyzq5sfoCmmBFsb7eWtQ2oGGASbZT3hGDrKbPlEqcsZfG+ab7yni+ue/QbI68UKqUx
gW1GgoDmfS3BkMZuxotlBYseeaO5JJ1lcMvriSjUjBWmmOodV/bRBpuLVTc9OKL/o9bcDwl/+m7Y
hEbQTr6QvolQ5r1K7G1N+sxcI1iSIf1/epoLzjEczE+dqcl/gbklk9a/tFkh9m0zsv1BVBkuS3GW
jvbDbOSQuDXtjIka6tCP7rLpWph0/hg0WK9eJqLcdUtAAMkh3qo3RY69J6qfYq6LHdcMpM+cTm19
V2P5O8SzUzjDjn116+rZHqsH/Maqo1NrEJnTKovg9y+h09tlRL4AjYtTE2vhs3zTtU9vNhYa/P5c
OOJHTN9cf3lWVXc2meTiQaJpq+162jtWKj/qqXrUukE/40msMx4CGbi4E3cOyWiNtfpRNkzPKm+a
o78az35V+gyBNBG+GJNO9lqktcMnjw4YunQUMtbR2tVtIdGMl/iQdZTVFIhRO1SdI+J5Y8iRLI5o
1xlacav4b0pRHS+Z/j4uu0HVp7XzixMboBwoeLSiNZgfDe995WgsvfnZb/B3s5bKiPCRo0CVgLlD
IMoER3LQC8JQRdOve5elHhy66SQn/W02yyrKZUmLENSvqbJwROO70SrgioI5MKudzrusmRXrGs/4
IrLHcZWPqNtzAoTSD8bJPGKjhTmvTspAIe2wzBuTdvgZeLrjM1aPPFZ/OZsVkGNakX+tKKgBb3s4
rPeSNoKVTv19RtJ/pEFk2dRN+3bRYQXkEo+DQrvQp/7U9prtoY39V/jp2eVu9nhl8J60gD1iw38c
O8FkybEkGslQ8ZS5huvK5nXyYijnFYiJPCqnV7FZ8IKPKRaiVm7sm4Xm0O2Lu4+xSncksgrwqxil
oYzKbXlPV06HRZu80C+G6dCv08CwXW1R+YE0bgx13r8w9exP12c/khcz7C7Tqva/5qybSaWlWuQG
ZRGpg1l6wOGGE3ebe7Wkji+Co0Vy6kFeNvsrV2AIVoZDc44FMHaZWQTdsAt1KBS6tQ1nXNr+eC0b
LqzjTj6n2dLa+mfPEaAbiaUjU5yAzw9S+6fhRcPwW2aHSo0NFlmuwY9uuABG5W7TVLCzEGSEDVYa
sd0wtMPbtGJ/6x6KTNtnbv1nGaoYn8IuHhtKoQ/bcHX4fax7/1gLLpOG11e7npyeuAOl1FHIPmMe
QOJCB+qKvkOEFXYqUCjazyXtWryW+gR3yPaoguui+ebBXfNz6m2PWW5QRkqv3lW0I1HZzk3cYCwD
Xnbfy/meCnt3yuMM4qhwOLAaFXTxshsdT73i14w2J/+00qVKbMkVcQTuiLZKxoHmvDLq5uwX435q
U1CIvHhAaNSDLo514um5Fts2qIZvLp/N6LRHY5ZZPLT2c+4HIQzMLNy8CoyXTVImtBCifrqra8La
tXlkbyl/cVD8yoqSqzF7Xdz0Rv4gvN6Jc3OXeTBLhrrhTCV4gdNn+cEu5DqOqPC0zgKuS72zWCiR
VaH2vaO9rnUwx9N96y55kg9MQ/uK4LHBbfQYGqCxc2Zcrxl99biy0jpcApoBX2tP27b4F+cRjOKZ
gEgMZSbt4rq12nvuZCRtdjAHXR5rlYn7+H1EoHWhUxoOTHsLKzHtNtn2oyhYVG541CWrlhMdsoFM
2h5TdjkzOi2qBM103xo8zLONOUqjeecaRw0Ggwe/ad8BcytYOeBHvYKYPx3xZCPIzFyWcCvrD6qM
x5+lBP0B4Ka+ND+t75COnXZnFg2EWC1+FnW92x5TcapLxK1ornY+vKwExu2/jQCVkIVaf4D6Shc7
1yMYkV8ffDnt3fFPMRu72kynB60+erPK912ORyhRg2AU47nULC3MUZAmwZC5YWqVV2T1M0CoYhFg
ZMd+Ng6Lj5CeZlruU4NYJj1fo220t7htR+hSA2sj1uen3nLwU52DLZ7VdHCNG/Gt4jCZ945b4TxW
VLEclvKwBuo2Bbux4yeack+PRvrOTGHMJrPgY5LVf27daDvD7rwo85qTDpo566POyd2eS0mpBju8
Feq1bjfn0K09W1jRMIagOsCR7ph1Nftd1v2VfkVRW0VWOdqRqzktTS/wYdXlsB0hyux1kDnubJYm
k8migbXXn7kz6gNwaagKDcpINl8hPnHr8LYL66/U9l5Xm0xGJ0eT/nT3VNFx8ew6FRsrQovBPIGk
x5p/qjx2cg0fv04zzwStYt1d3dz7uuswgmDn1id2a1Be11ABE+TmnbfB5hPYJ84s7VamWIwiq7iZ
jf/dWu3Rd7sX9s7wyvL53dzsW+bytAg6aSXch351qCnqXz1v3y39GkiW/aZ6klUsUf9CDtvh53+5
o6yD8h7t7qdP/ZzZaD4FAVsXoJ5P0M1osCb290i9U7N6TD3sJYx1O7N74X2n06im26Tj7jJVz/cb
M3D2gP3/pat5hjdyVMt4uK8t8xr6m12vJ5UFV8D4COvCKS6K/1PZLrJfr1Y9qjgt1hNvxIdhvEhY
DO4HzIyeRTfSCivLdvry4GTTiyva93z0Lvi4vVj+Ed4H7hbtgHSrSTKUjpEedC+Urd98HqGgjeZr
On63Iogy/T+xvoFEmJGebW2E895j2Z8R4z0iYgkNHQLInq1WGTXsQBkEsjfwGeSboowwsYk5t4En
qvS1EPxN3+F3kqVsVmpdfTMITRcCYBIWBNemM4/DUnw7tVUycTsNO4vXdh33RgWw7C1agUaJDqR8
XXvOMQQVCtSdnicDSNBk3ydqcYP7HvLLt3Jwae8kezYoVsYE6rtHKxiTLWvBOlMsujD51zzn37w6
L7LS+mR0XI4bRs6dROSaOxz4SKhNl8escOurtWZo+XSoRiMGjfX2kTvaITOXL7ytT8MAyN4DCsXk
Tt3RFyT8Zens+txXiSkJp5f6kX6Wu6mqLz74q13tG9wLOuvx0fLGq76CcQ929UjudKib+beRnVdL
PU3WtMYwRhm41d4W8y/Y2hsvH4s3ZUdTcGcopjet1q4Lz5ierZzIoI3p75BpejRM8tyv/lPm5i+Y
IXz5sl7pBnkjMownvC2j9fLL39wmlb16yWz6TqHqrxHqSDVlf3q/epLCighW2xlaJqNCn7edtmUU
Ovppx6DQjG2VUMaiBmyShQj/Fj7DaNEHd9KJ2oLNl+icC9FGtGLELISlLZOgoevnitjeDT/ov0ON
tdRab4nEtjwUk/mgJqgIY2BBmuGd1I2aFXX9XHHCs5XTqQTmj0vPUfN5wrX2aW/AtGZzjcFLynqV
eYweKzFB8iJdBpLEWQqJMeFwOaj1faiyNxiaGc2Jx3LVIlNUUls3VLgBqIeJPNewqikZV3UZ2/qz
cIkSu+eY1Zt2pR2P4QY6nDBw4tXI0bSkf7Jhe58A6ti74kA4db/SGo+cdWeEDAwSuoy6NL2Wjgc2
7tCNVIJy6DV8vPavf2i9difHugd/8dj+8S6FZj/OEDSap3Y1jATD4Qs08i/TIUnB3fyfVIx7Xdci
q+o4sT1p8YOB3W0OJIH2N5DBk7DLo9GrJ6UtbaJvxsfaTDbYyAoRNWejRi2KR6vvwrRMH4O2fmvd
ZniqzPWYDVS7zaA19eWVW8Lqo+5pWu4ghLOCO7vTQzYM7X3beXZ7+VXwOYdxZZMyNsEHRdcFQHkV
CqeoBnVxoh4bNzcvzPJsRQJm/4n1/7AtDylVRKTprfFaCjGpjMG8PhaoP+K0hGaLdlQ/dIt2oBvU
w2BRI/wpcZbYVYde5VcJ1F3J4nKHJbS7B0tAS502T52CHzg81P1ksMaDwlH5B/+OrS/9D+gq6u4Z
T/Be5t/mIlhpV0VSz8O14vtGRg3ovhjjzcENyFOQoyozg430F6HRZdE1FeUi9yMPLw9RMQSP1A7X
AlVplypa8U9zx/U7SHMso039H8b6deS7q9ilnvtWS50ALmVACwu+1gwnNzrnIXybzMLbyeaI7dKx
AbFBJPbabMhmtb57gK3T7si9BfL1e9DEox80LWwEFxPKxnnyajzJBLSR0HbHvxaBJWGGx2R4/yy4
a7KHpjms/gPBH8MeTJfNBBCi0uwdbTNOR3nuJwY23SwTHhyA4qgeN/OYwmMD2EFGVoBO1c9ihhOG
5yULcs3812XtT8kep/D5IvrE69Q6kZ2bf3vMJBlzyrdcb1+m0k0qo5RvjtntalV+yby5v0HBX6y4
OD+UtZsG57eqVKi5/afe6u9oPk9LA5Uyh4hwgU9Ah6aJ96BoX+1Gu1OIeP9tu1jZXlrfsxBXatw7
8kVm8jZDcgHxwk+56zg4qF0wFjEn+510JNhUWGc10lVI52pHA28jR6WpDXGwooX1fIRVBSzQsmVY
HLVsPzkZe2E70LiuLC0zRDBO+jy3mINRWkSq5M4Ywb9qbrCqsRDu6iKBCweCAuHK0jEa3jbskHP9
uOn6NxvE73yzmRYNXZydPPto3Mo4Sndtdg4LhXAMeuNhMIYDrnrfxjpse4znxsgZt4Ohb8WHB8bN
ujyq4NQtfhpAoFXvhd5mVJop1468Gqvk9+iy/4OHDzCpai28eqjmjEgdot3YdfSXqskyCr350zQe
joXjap46LbtHVWZYzxd7212Cva/Ef109E9JTq189dx/JcPF2dmDCEGxY8woTUilEGrhDBa7FDbd5
jvFF9x/YBGPEr9tt3AX63rW06lADHIEsy1jL/aswfVqt+y+ttyESHFZIMe7bCD6EyQXjmb1SAfHo
PxKbdJUsmKO8lzLSe/eU1eLoacXnZvhQDzGqCiUTcDF1ZpxO5s31B+PASkiMvnjY/NV6MLpN3zle
WsKpMJ5q+eL1rKQ0NwqWqJsrM4Lcs8ZF4P9js/JuENsZ+12cZ5r/0NRd8LDKLXjAM+B5yLUuNKyW
xRZcosxftJM26kfse2ZsNnPc+oeexXFlHHig9dCuhl/pb1czPZNE+eLJ7r0Hs45qM3Ib+T755bM3
DNXBttev1hjJI/AmIHRrELtl/jZHLJX7Tcth3Jo+j+ZIfNUjRrs3Jw+uaaFi4PmTZYmoHghdaqy4
hhYKVylcrJr5s/y3Ze6Nq3DpdfcbMuHJYu5mOPz2h46+zhx3LlKhOJi139V3+7iAPjgvUAzFvAUJ
Cbx3gQY7zU7EpusB5/JLpjm/gW78aPmER5jdpjxs3Z+yKBkhfPe7C8Ba5o7tSJu+k49wsALtKFwW
HH7r+bzzpUpQfx/LtfsU9Dy4nEGrrSA8DXt/qc4ZfIc4awtn16aJ62kfqXKth2eSsJ8HmOpCGXwF
cu3hy9FSdPZPX92pEBC1d5M7vMl0ezYKxXJ2Bk/pNLqSanrrxfSzaS1VJBVIWkwQOMeM+qp4VR5U
IReYWRVHDXA0LPjx8mB+cPxWhl7jPWdBcBK992j4extZW7CQ6kUzb2hmMoqKdCgJ8zXNJngN/qOc
JrLFkHxW2ApDKGd2t9K4FIRymW8l7VlYGOkdUrjBpofieNzc0qJnXs+9w4bwo2+298y9g6zEaUWd
Ebx03vBSQA5TVv4IUfNJbT7RFFb6LEbzpt/H1I40rAhxa5SnbGCrdD1jGvkpfO1hCcb3tAJTYyA1
gaHSZ9NV75mvVNKgP3RHbLVY2Z9m7Tudhz1kyZZAgmo4DIF7Hiv5lU/Lzma/usKgFjmHX0GTOQYz
rw8DBOrtsFrSV8cdbmleHTwaiLpNbwRVJLLT4jqoL2nJRF6gUYg6yBR5t+G/4YVryt7GxgIwVBD0
EqydYhMRZmhBRvYM3nSvMm79cp5osZQsbvmdnt1uiVDPZkCoAypVDlXWgnV3rIv5Ca8JmC7msyO0
d3Ap97TU+WOJz7M1joAL5Mgn+Lx7ZQtbmQKhDfk/f2bR6Wk80DaNPIbnTaRPQRrVTfBrFwT9dMEP
xP/iQZ9kmFd+NGHjEXYNZ7y7/mSVyZGYDYdcypN1UrnBBDFwmFRdzeaswilPze+YU89Yuk1fusZq
3DpZZnpDofUrYNRAGSDCafLB960DiQgIayd5woy9O2hrC9tJaH/y4U0p8zoidISPrqL7cw9yBO6q
rxwyzG+0HSixvkdqVeI11hHdhpto4IRIjeTVLk2D1W55ntbqgXi8bA8H+HEkti3iYEEwdkk3ejhz
EHliZ4wmQqb7ya7OOiHQ7KM8nsMmc8JMb9MQX4Bgj+wQfCyFV9iyEs8h258al9EZ6u1B1eyF0uZI
vtqnNIrfMv1adXONG9dG4+Dov072a1Z4ToyTHekF3LvUG770DN5M2snmfq+eNr9BJVYN1/anYAF1
meRjL1S/J7jjFuDKR+Nnf+sm4Hjrtsg37Bdn6l6Cvvts6sI+z4SVhGxbeCnYWkUA6MFuznsPCobH
g1vjtz3UdhBbJqhfmlohr+oYWj3j79QCA1Bk5mQtzCb2c0JWcEH7peWDmIaz8C7tqomK7l1zyzlU
Ve/h2gYQMrdWtAgeM2GMGIann3oNZcAalAtvZNnVW+qHMq0gMAcClQywjD7y1VV6MgnFgBXllzzu
RRfZ9XZULUkEvtK0cyazNhqb8ZIZRpuIOnViS2ZvVgdBidi9IAxgkO3VCmprtjoTa+olo+rWmLfy
C8uVvYsRV4SFcShqiP944jcPjVF+yoI/asrnX38y0lAZbsgU3ob2CCpMpEpYbuM9fQ7u4xKIj63W
fQQM/XWuB0CzEQZa1rQx4o0xnJTs97Wdnxpg/4nxIsqHYOZAwb7cn7yXGR5gwI7f9uUdYs20EOZt
tghiFYDHskK1eOab7CKrOR5rTcE06w+VeEb+UO83b/yZ5qKPR2V8CXv+nnPTA/MYobCYIH+ALpY2
fsOmfxo7cXEr62+pnCVZoABFOiw/QhrcU1H7u9UsbmKSPzUxK77Xxs1q2PAeJWRz57pOQcw8pKLG
aELTbFBObZ9T2dW7DuqFkv6tISmXA4y5ei4/MMaHF9jJdxx8MpR7TFogfCdLNq+1HDJ2QFtSquwP
19cJ8ZbQGZL4jYULk1RU+8W/y4TkRtIMLH5SjlhpxUBZh9rwhhAZ+kn3txdmdHNS7GZp0i4Kl5/Y
141HqMg1110eZxl0J633zzX+2nvhrl9FOUHv0/0TFM2w6slb6eDhhbLxz4U5LHvnHZK0gj70hwjD
B9Et/W6+BFo5XEoPb/Wlk0Y0m8xwRhb4MSQGQm3sf0Ew7S23msM05bHoyaYl44l8gSZNxjK9Ayfu
gzeP416aDRIr593GR/bgYPMUoXyL4daKi+lq9NEaM27uOOBnfcAMCfMwr1N2HI72ZXROF1tg85HC
Sztdipcyl/mlFdl/EEf+tq11U4ELxkeklikexrR6W0hb3wF7u1Tn/rIEDWc2D0jocqZSiKRQ3n5q
UnRCflxr0/fcwHD0uvUTFRoCECdtk04HADAyZD25wdqKYGIIQVnS+rC79MlhqradNYY22SX9OF23
tHqRxgZWXyEQIytIiwYFrWHu7TZEbtIlFsw2t9nEpf0fV2fW0zgWbeFfZMnD8fQaO3EmEiBAUbxY
UBSeZ/sc27/+fqnW1ZXuQyNK3UWTxD7ee+1vrV1Lfln0h54fWgKRhRiQ75sWlzNUZaC0bN33vING
0i/70QW3V8An8FdsTZn0/HkiWnPz22lkdRYVM/xO46UL2/wU5vJuZIja3miEtbnQabqMlbCxMpry
7yQYBwGIEipYXuqbcnQ3k5u4dE8uhgF79Fg3M3BQjqFW5OpkLSzQdadiC3T3Nx+So9m7xcGpf6e4
1y5Evl0mkkfNXtmRX9FvUgQYB+MnaYwHiHauX10ZT13i9uhtLf+46c4eeLBbE48/FmMDn8/3+Wdf
5I9j7SIAQmA07RMb9SBXmvF5bZqHyVFH7pEmQvMfDzUz/fHBT/Kol9qbNVhv2dqNgUbsm5bKbeut
9dZxiH1mgcIQ0Rd0UOn9I660ONSkd6rZTLBNIQHLZ6htJ6h2Xq1V0L4GPTzCTI+VKoNCdPIXmWHw
LZagrOfXRljjjufGr+Vku9W3O5B8y6S8Dn3dYXtbzOrkNCHwd6pSCDr6ysTJwHvieqPsLuXmEM+O
89A3LXuPMD9ydNMfTFws9mzZJKP32Ab5aRXOf5AwgdDmxJtCCi4yBwtBqncLQmFnBQ2iZMvhCByB
wM0dC4t/7WN3OdR+SYrUtOVh+qFPxkZKySwvY+RGNOjD2qjHapFflu28Ofn0YaPSMzSfHqW3XXsK
R4G+OrPzKjDm9upOxjZJ3HXTanEZVnX65YpuDxzpBpbuADdL790qZorK+mbg7MZz4d26usSlqYpw
6PBZG3X60fpNsqtK8azS8qjJ5rtW3q33mxhk66hpmRNOJbfuAoKWJ2ju2nhSSs0hq7M2FNZt6Nec
07hU+VjyL5nYd2qQJeoya3fkubAwjeZiVMOBGOyOvqLOj1JNbdhV8UlzZuPgMNXfpEI85rg7eTC5
L4SiYJmDd2sUn3iN9q+zylDV972xOUYShBmALxaUQZZ9OpSlmAKKKuzKMkwLHjRur/3tyAmNTNfh
qnLlTljgx2WmXcw2Rk2EcgoSxnTb1Liv//BuMo8pKsvx25kR0uzcDNlJFKN8p6y/XqqXwUqjpOte
GWtKogtlUI/GGmJOyoPOxSDEcVftWFv/W1NrxhT8x1DtD1Ez607dJnJLoyVe2YU2entDwgJLI3XI
Ucuv4xrx7GZ6lV8zpdaIsNgHZbFlq1sQvVKVbheqiGIEdSld8wwOb7NP0j+QgPTpVN5nm8bw0TFJ
YdwbFdcy+iyF91iVEEzORbfUEHitCVXB4RP7PBRpGovMVFu27JR9/FdM1YV0Gxq9iU9w0K4K7MC3
8ojtF8sFNRDvJszxtvaLHUD2AZ9jwQSJmb6/eO6uYXK8VvG41+z2mRjgZnsfW4VtI26uxDCpreJL
cKeTNlBdph5myVj1D9bANKEE/LABJOl72S/Y7uTSdBvbuLeQM1Exk/HpoUQ9sG84VFYyMyrUwjhF
8YF/8adMgF3pc5h25QNgXLYZp3IJioWdwumdXM69KdDMuQlcZjxebL4b7fjqGaTSJYy/N8n6C8PT
pZUL3zspdPbAA2Btx5HdO/EaiNy7Vob0+ZyHNjIWuA0TQc673wBDXUa1Ba29CgQndHVMIZtx9DA2
GjjNrMVwAuW5oU3pBULN9NoGjhdEMxIdOJuPWrL+iQvPCoc67qIiW7ZiUF8Cso2pL5JDOjT7vNXu
nXu1hKnSVTTH1kum6VQxejCrLr0UWdoBPhh+YCfms/GUd5wjoONfdTxtp1GeUxe4HBoD6CY9S9JJ
oNYTCvZpjII05R5a1vlTNN67MmJvq7Qn2t0UkVl5TDvHOpxMsR0IfeBdxdntJvmJ6LR6m0tyLI27
GD8U9QU98H1RZGp31vjQeri5VoriYBzvjtz+uEBEYsTqaFFy/VZk5zV2mQAZLAfPFxfFASguiL3k
r1M059nrl42gJNnRbDCefWrr8lF4A+YOxyKEdrgMsLvAAPRZbn5I/cXfdEo/kRBB8mRj9kE1x8vW
shcNm2p6iHNuOJ9EfhqlcmtP3XJtA6fJ93HiakGXzXbQmut0gbV/sDu9JSi8Z8if9taumcy/a7c4
x0QySYmJ3AjXzt0zTd/i39OjrkoYRGLtxpXyTvyWd/JgfAJDj/0wr3wKkmQOFZoX7I9FaYC1kx1n
nFg4bKm7s2icTOji/JfU84E1APN9/QRDsezdUUUTrDxnUM2eR0zW1Yx4ndWJBA7Cim8x6aNP97yD
YY+/JYkjzHqHY+W7n+PgvtGL++jS9U+HSQLPtQgqIXpYC/EQT+OPU3f5aVJZVDv6ocFcgvIqRMRK
7HCYuUqWQj107PkOl0I+Sm21t4OmGftKYiIxpulaO7GFIEx/zNNEC7HNEnDuG+E4puAaRrfteQfg
ZC+53mHvVdw5hbnam2bwDtJG/x1B+EPEQHw/7NkM2dKEL0RJ7pQK4gJQoJY5iyM7g9PBGVE3kqNY
xDlnVtfHJIHViG7btOwqpCW+2IqEU8NOD25u/5VpC6EMXFVqIMEqXdMTzS3Pk0p3N8ZqvTUFKXHS
4amyJgN38Oqch9xWIQb5WyzqHwcpGZiyemmt30JRfc2dbu3YKQVh3w3y2BlUhkuVBwQFVQHbzr+T
pdsRRIenYhz8nbFCUK2uW21FJ9wIxozXujIY0mPubAJTc4xsbKVj8jKExTLv9ES9TfdNjoZZFoem
dDNMLgMkwGg/OtJZdjL3/2i4wreaARhBVhcr8LLyq+1xtGlug9AUG7t0bLrTosDkBKsTogGKI3bM
aZt0uRbiO5e3NG2PP5WseYbzX7kNqBGI1ldHfJHXvZgEcW10QQNJb/9RqOUH7B0BrsRnpdHjXkhU
5zV4LRdeVpaBMOzfyVR+rynm+7o2PlgWGHpFPiMQ89TNiLsfYXXafH0wlHHVxXMN5Bk2Y7GGSWPu
liSzt/YRgcuIWBA6YiBPPz2r+yq0e4RkD5W+stVPWdc5wZcC4GVvYcaTjWnf3VyW81GX7p6L/NTM
XX20xbI3yGTCaWnKbaFWhwaUYJvJA3gZ7TefLIyt03Talh2xm3zNC/Y8qRZIOL76mXacWei0ddfp
3cuZwRQaCHML/fFrtNmUoNkavv2Vu21wz/4IEW2sgIlOVn07yfCMGgyPUvC5KdSPRG9BrM5FQhBC
4ZqnViteoF7fZUbQuuoTfPwNAmFDtxJonJJTprfhoD3kCssw7zaNNwkWjtXJKLUY0NiudZlN/p8q
a991yaN9Ltvd/Y0aOWxovl/tWZ7qhGAP/lJB5BkrTlabbPk2JYgcA8FLP7FLTQwU2zimA2/Gw2Gw
ozJM4g0FHmZNUpSCxjPZb+XWTsB9PkXz6P9p/O6b/EWmyFYVc+jIsLbj5zp2fFr8+KV26+qs1tM6
+s7GSqbnzijfIAvQSw37UJvzeMwhStzC0E6umd1qUQULT67JqCQ9sncidyBgfHR0uqVAWWHLcu46
D7F/MCaa1mRJwiFpTp1HvcgiOBqHov5gW9D3kEO8VqOcQIFgqZZkva2sscGVW3kkGuz6NqlZG3e3
ThYfSQtoWfIULPr81RfVye0AcdgHw3PeYxwLU0HhNY+YB3WSOGhKwrWvHnRanxkazOjbU11AdaUe
eLwP3dJXaMbeIANI8khpbdTkeIYtJ1uDua+undt9mzWmhhlrEydZES2urbMRomF7VRoPQU6Q0TFb
1vpYphbl+Up+GYpWeVqZvo+wi15jrbtEPUivVMw+270wZntPe3UzS7mPp/o+8kKZUMmP42DpHUw+
0Gpy3mpd0rfPPSRHrDF3K81iC5yNSzk1dpPKNdb9Tu9CWx4dTDiFhmQ/O28UrtjK7DfXZ/swRomY
z2ZBJeQRg0nGDTqjE5epw3/vLNY+yfoAsdvcVfWaR4lu8hoxFW4mFqJtfMPGS6gOXuu85Wn5ZB+n
mCunNvVz6R45QTD3tscELemWjD1+ywIzBmt4rq5RcF5VZ96zXd9BCehZjg4ot/THwPZamm6M+6Qu
WeRHLde9HouStwjgyCxeLShpKLNISYU/OFuZmJcWx1SlX6fRcaGk/Vfu3OwmRoeNytOK/wwzUrKk
LUC08cLCqy4gy/ZrMCB5qtekwGhCDHSoElygsnQfpG9/+SkKSBG67vxYifILOmpTGt1PUqWQHc58
M1r/qAbyb2AmKcNJeWjwwAdzwWFbWViq4wxLUpZBR0ODqZHwBc+29hUWRkh1FklnLkInNDpwPXOx
HAuAaTqBcJa3Mc5+7Fq8kUNztvLGY/a9tixOcHarRWUoEnnSxiJcUmzEy/iJnKGuQ7sa+5qCXucF
PKYUnaQAEO3VJx5JMVY4sm5tb3lPjpmjRhX6zzy7+/4ejKXFPedCrt67wW/3+tg/oRd4AJDZg7Po
5T6z/LDzRroyfTmPcXNoYj0J6p65OctUNXpSI8KvSAvAc2NjVKV/4XHph1oVz0FTiSsxjPxlBP9g
bk6tnn4kg9wVztwftHQN89TIdn1lWaEw1qvXQ3QOrOzAhI0xGBSjg2IhMoMHAVHBDL9nTk7OuRGT
VcDOQ2S5DnHSHFLz1Nhf7AD5yUh+2LlQCceBhG72LvbHLNkSl2JGy1xc7xJqZQ92VCy9OIFtqUW1
OZrE4JwYw7g8sTdCQTckbZLcsBiDDbE7+neKStTqxoOf54iHgJVCmMi6qn1sfe+tNCQFfXqYV3VD
xGP1pxqOhfbmatZrV1aYAH4ycwbhoWAnmOxQ3a3bjXONG/c4A8Nrg/nIR/25FCN6PGEqnSS9pvNL
IP/OJ+pDTFHt519LEvPmgzNQc9Dr+QMGRUN5OxaNg1F3bn6C++FfTgwhjVR++oh2o8YtwG6xyF9N
LXQGUtTkXBK7MiuiQ+Zq2wlEd5jK/NCZHj7KcaSi1+BCC7F8O8VHN7a3GU//M9FArDWiCfMqzeGC
RXuOu2XYKSUwper6u92XjyWb2xkZWJQ6mhxoU6ssFA6NaJOa2hZXV7Y1MJusFZA2A/yg8pGWXHOO
IeXAUfr5JU+ZuK92dL/5xjkjeo48FSxCgAT71U+iZRS7Qi7HhHqf+3jxRvb3dUyoDIKA1LA+Fgud
5qCQTXBIq41ZDRz82nQqp+SVBUwJsQILTvOUM4/V6YwU9PvYSpfpbntT1gw2fE+Ms9IZ6HzQAn3h
indbKkpdDB9tkr1bSC51YexGfX8/Heo1fZ5IigzKSvzyfSpCMmu+sX0SHZHjwsltFi8UujMzQ8Kx
qQFIJwMCK0U3n9S+iQtGuMYSn+xq2lWUJjpVD7V/+kzqPJg8l7+h1I0ytt50FeZIdsUaDtBjl9YM
gQnGSpc/Q5xFpPmqYDXvtvi1eEmmtIV87d891gRhfL2Y5N/MZfGa0QunkvgRXK4rbyswLUEmeKyj
MRUv7sz/RuKkn8W4m2IMNW0V8SBmNWDl4EaZ6n2qGP/bluLCzL5d2bBZw/npZ+1vflfLZwrgU6Pr
HIddPpwbdkhuKjlCKTUedK4OVEt6vT/Rx3KiwfwQ2tDV2hVMYNgq+w0DxaFPQNgmnY/Bs75Zokcr
6ODIR61OXEQUYyK/KrXfkt+1u+yyrn1f/Sbi2r7POCwt9OTQPubG6GzN0gfQ8rNd0xvDk9WukdGa
+da1OXZ7gvUTbbiuRkoPuTKBnWj2N+C3SJjr1ja7LbASirFKmr1O52fTs29s5yTEp+m2v+fWg2fV
EG8KGXU+m01JK91YerFl/P0mZQXUTJ04+0DdLlsfu488MbZ1ar3lfAoza16YeydOQOvHHd695QwO
ESFw8FfUdyqhLVeTjQfCSF+w7W6NSQpKacnWUgtWbl6AjvTWCIvuaZj046Tp8U566A+Wlo5XH+Qz
jQ1OPLAhhSZ4YEUt2+5LbiDNBcPQ04e1xn4q3UlQVtE8GsPkRYaFsJg5Kj8WZc+Nh1A/cryWVs2d
UwyI7mykC4iTyh69PgMRoAKRqCEBBi4fMMIuQ6/zvMdmsEyELPwaLl2723b0jHbfEE6lB41wPy2s
bX/BF3d8xB3cK9f+Usyf3mg1kZmR5mZZXSTY973jvSarhflPpLpCHM1KPc+Ghs2qGZZNM2GtjeVy
LvMefQOPEB2iQ9ZRBj/uYuf/MpfsWSwd8vRE1N2IsMjBuusGxoo5M16/uN7raqDWv6xp48zgMWrk
WMy6SqMSrXtMdmD5oIrja5aID1vLSDcoj5Uq2J+d4YsbXYYtFmZcHrJE2f3WGYczn2dYIUoW28TA
A+xgCSf6F8oEWP6OQRUCcHxrTarySkv8Q8vnMggdzUnH0BXX8liwF5I+aYUDun9TKhHeJwIEFcyv
c+/lWBnpV3H/Pun3gRAf4t5d0aNath2zm2remqw4D6yWMsnJku44UPS5Thb1C+XxpdTdt1rLmhMx
Y3VwHCcK2qLQxFbPretYZ+uG+SzuZvHVudofJyYj1GzsN3K9wNRzqDLMUuxv9i7GwnRqSq5DuhRQ
v90LQSScaQ4v0/dqhPc8zqNmWZ46wISwcKyMS3zEF9mkPfTjqWcDDPY5AuHshpmLZrs/raD981r8
9Wv9y5Hmoc9SJA5vlFEm88ckZqSmKtyQwrYuNLJk8cCCgZQCKkOcv7deSw/paxWz+7kGbwG94RkP
DpUfqoU5Wd38mC6l6mJ5vP3Se9DX8r7noAnIVzA3fTs/TuKPntLYuUpETFyZHcXjsWwoyaSOENA1
hJowK0fGtGV+1VoEQbGeRTzfipGpylzl51GwlKExHtsV03jnc6rqtv6meSxinwcYtVm9+onczlp6
mWfnvFp2vWMUBIuW37wlBbDEw7J1OvCGrGF35TDxMENTLwJ6iDwDVNN6hLm6KOrNq25AkuAt0YPW
sz7vib+8PTnOMl+KcFaQcKQP8Ciqep+zmUSVlsiEGm/ZNl4NbbOYgDALQH62tkWIGAPZwZBtjVWk
67PaGAlDQjEv+cayWTsha7G3catEq+lepKItcBsjO2BnVcfeEk+eBvY1xdaDD0J7s3thh0iqc9hm
PaSeku1uGO+jfbdlauzEaLwFM3tNZNfRGexTByaZmUA6gs1eL1ZZDU+r1WzZfJdjpRoXqk4SMJFY
0Njc+msYVkHeUuudc46Lp7RRxFHM2uPQz+/Sw4RnaMS1TZyUEATmKfYq47ysKXh+DKyREkbrE+2C
4kbCtucoidojYwYC2VBH7tKD3oLr/o7dBqyhbwbApsTZp2zaZsa04osYuoNBdFEVulP6oxJZYO0B
4qwFYVVLa5zbLLdeF1kSoIZBHlHLOqzjIs9LVttBnJEHUq7DxWpm76lrrWeytqc3Q583ptOJXyx8
ODqJUz1ouf+p5Tg+qOXIpuw9fWM4MRCcysegbiT+XqP6YXXuXmswxk7LxOwPU81mFTMN9jBneVSi
Hc6uW4YQGOarvRhvqiuNOagdth2TUWDfchIHDsjMKJXj3rfkvE00pG2HdcgPOfG+lp+kW9vV2t9p
zCe2Wqz4HrkahJSPvZoKvkl/aySFAMeCOWt9fK47nwV0w9B9NZTdFLfGGOtXQSrE0+w4pHOogUBd
ynGGDaJg9zDuDNJHND4So6FWcjUkaI4M5vCoIBsDSW5DwE79WCuTA72q6xP7kE7mUjj7fIy9wCjE
Y+s13rMu4uGS5WJr1qbBYDVDY7dYMt+moMIKK83RKpvPEdzqqYaFwOHZXQFg/xglRTL1IX24Z3bX
jOdPAEIlQ4LXsElZ6xYNNTlgxPPDEYDgYEv3a9Lc5DElUDDUO3arDBCJZ8KAtsRvGwhEfLmTvUuf
n1gHWgT08f6l+PeySp8B/YAHd0veoPngSMvb+pVilfyMVXBGD7gVg1yZN92hYqLGxHJzTPUHKBvO
tMve4n7SLm3WECO5EkRjx95F+RjhHLNqLqbOU3Rpnj2HHKNRUmpk2R7TBc4iNofXohcX6x4MJLL2
l26NVVTGk7hoZg0DO7a/jN6+sVGDskAbntckJW3PRN/0MqOMStinX+ZgPc3LeNa6vN/PpVY9rn1G
Pkl9MdPZYkDKJ9UqDAdr7rmR42HJseO/KA9/x6XQXmehk4UCKbudHTz3Zdytz7B7z9Rry6sgOIn4
ptRIjhb75U7VqnM66GASIyPio002LqoQAo4YvP5auSsDXDvLvpK+v7JLJyTI2/6VJ7hUiiVf32y2
YoP6DfktiwkNQjHxr/Wk2zsp+ovnVOrEiguqUrfvP3R/3Et/nf4udh+5tstlWZeXsZLyBUzWDhxN
U3tB1zEks3+NlXKffAQYbeme/v1hsuDwyCO+Nn71kg6FvHHgy9tgYU4jb+ugiI3xmmIBq/zfL0ZO
XZKXx6KQisivtLgmEDl7XGkzkySCikyZPNj81odU5777d/PZIttZtRAnqGDrovlkB/93rwxud6g5
AzA1OuT4LLnrPiidUVqVLY9m0sznNl0jgZEzCUcGDrjuSzjobYu9joC7u4+gttuzRkBdOZPlw8Oy
8slg+3/foiGf8mZw+H1bpAVvM85MX0jX/71q9KS5NfMwzKmTXaecnqe+LTbNTUqNTEtnPZR5BSQ6
1dfEA6itAGW9TJihlqvHfCCWr7p72t31j09daoJWGjQUG/K6O/hM5sMVhLy2ovgJ7xCvDAxEnb4A
0F9KtG5yZUOr9p40EGsyR3iI6QhfFB+VEekZdRuLDdSGKKO7EDNseWUj2/G6cd+ym+hu+Sk37JsC
AHW/FCQkVyapK1aCjWokIjDVCYiriXpgXsBZW+7XmvwIVvJIUorHdMecmd4AJ26ZOy8MTTlAiuzO
dX2m9rNJJ37KpPY6eZjZ37Bx7CRNnq6Nv9yEop9QW7+96Kx12Hh1LOiOflScJb/qGmGzsbZcGtU+
HlJw6PGuL/Zx9irmO28Lt2u65nDioUpsXVLt0VO5T4gV8SbF5HZaon9/w0twc95NdvXx359LQeRv
Yxd7ktbuDYTom41lqDhEFLOPOB+gplyCblIk9bVogFBGrDl2QfTiMDYcox4Cp3B4btjGHP7fv/j3
3X9f/vHtZfzhkAxxWCvS1UTTTAfyM3X0B3tYKFFTtzv++85YNI6OVnJt4rI9Th0yjgYlUW7+fcth
hHr4geU/u/RVQsgkEx5lZ17kLH1E5dwepJx+Qs8WtISpZ9VHKon6aDI8ifLOjNTsTvuVxLvWZnaS
9d3HrGHvv2+XWOi0AE72kzXdSocqcUYi5M0ogrhoT01STVDvXdRrSgvLApMEo92NZjMCw7bfTVh4
yL+Md/BQEctd/LQ4sBz1VggCeu5/D3U6qu6hi3m7/jZMRfwtE6Z5APVJdPqntHwj6YsJA4Czy6Lf
XScXQtIWUwZVBXNgmbCkTbt3Bx+NtslRxarvekpu0vD+CsiGgqh7RotMsJK8yUjuKh4YIBmHIXc+
emd6KoceZZALuabRRf4ikAUbpzbh26JT/azL+YiXGxv8LeaBCM47noQuAWrX8aea1wfVBx2TbLJP
jCIcVwtPb7tsuNZgRuLxkY2osNXjCjS1vi0mVV66ip05UbI2xbO5CAoSR8AHvdfgxkqfGeF2DsUX
7Z1b2R//PDsOSY91xrnsRUXa0kKu6dVATYxUYRKTPF0gVad56sPCHO2dnq273vyF/Ks2hEg/eI0B
d6e/pdb4F+P9VZXDDnsEgGBqfBAry9HEdNd25SMpmzfDuRs5k+aYl+4fMjIPboo7wLBCsDFcu8xd
NyvMvUXoYGOfrfeeXAs5LFtwlmkD6SvI1Ja/O21+Zrz5bqc9zt68Rr3GdkGFnjzULgHQhpc1qIz8
1LRKyXIGP/Lygzk92gbpWB4Y+aaCfMGoQSd4ZAPBM3PzJ9pn1KrC/hAOPpxkp6fTzr1n49h6Tw7V
+ot3/cGtSNQinzHzA/254YELWTO1w7sr2ohehLpBI3S6Jm5XI6o18xEAGubdSflYkKdtAE5XCy1E
nLen97VA4FY5/j5FioFnaTLA6HTGAIf9K58JYnT+gh08apLePqsOd7d5AN1lG/dyonn3EyCgJSKi
TW7EAt9iuduB0U5d8kWOTMHIdOaA02GX2M4cKFs9ik6+EK9KekHcfs2ONUalg1BZ56dhITg683sr
tDPtGsdnvUziEFNHhR1eTgxZwSR1jcmepJMBmuJ5oHf+j2pblJv8tVNo7llPaDOL0bmpSQbjxGoU
6bADpWPTgHGaiX7GrTh7TNNJ8XA9GcU6nhtt9Y88sRmSmCwVNr4l09srXf3XsjYyAv1ns7nAUc+p
Q4dpIhu03aW2oXCdWuKw0xSBhGP/jEWdNP1lnmioLHw/+YQWlbW0XIZHsWJbD7bmXyb8BkyKUeu7
rjkSJahY1uxMQTJNdBMQNp43YU7wes7hG+F8ZMB0DUPkvjzE3pN0jbc8w0CdogJsPNTfgIcV5LaY
972cZKgauP10ffRkuV+WHh9wnO6gNjV2xBEqwzzh6jbZK+lVuLu+1xXSK215AJL19ZY0f7rS+2XL
ed7DugyhKD2xG+4PLC0pz6QiKt1/0J3itS35/VhtCxU3kzDokCnDztu/seGTozDuuklrA5BAdDSb
TH38Oplij1tCkrrrZ+jN94KKKCxUg/ruZ73yk75Kz/s0jerKMP/JUdN3fyBahUq6uI4sf98wSoG9
GxhI2Z8UaRzncXewi+VdcKB66xSuS8avQzSdXiy/x2WXdvq6JYHQx3vCVe5YTCcMjcCJTv/d9vxE
Z+itqLNPrZlyec72n3bwHuQ9hsnGC1M7Pcm6ycciC5SDUR1nCyKlrz66zguX5R4BsTh7qYy3WFbX
+xGorXhIG/N5Zjrp5jqW3n/YevteWe0RF/Wjo4BWB0oftWqfWnHybeeFdZS/jKEFtfMQfajCjOUj
LWv8pu10myqw4gJHAor0Sgaza8Afjd6DldEEOePfYnQeRqz25BatsAF9Pj4aDcPvupbnxJEPzoSL
obL/jPjYht641HCoetVInib+rs2dyGUb28a3kmf8L9E6Za/3bQX6ZBHBc6jImFHZmff80a7aPXfF
uRuGd3XPmsn181wnjDfFn4mq786k1TbTSqpQM2h1wHmsHzobnmA6SBNZluFmedpfS1GwT+ZbvP7W
k/oQjzVR+fq2GBUJsCOJBqWDoYQ5zYam6FF7UbY0uXe5YkBf8HmAg7P/Oxpa949p+y9rxgVYeMTk
DfgDBv+ap92R+fu3Y61JsCbkAGhyfGKbJZOLe65ivRrfuWC+4zEN4TixjKPQq+KwgCZkaRrqedEc
+tzrKYJcXJ+elcC4OdVlyLU5atCltqZi/2hmmd1xBn3670ty/2O6yGfmGDcM/Hexvx7DWaNq1CcM
fZ0H6zPWJOP+K5DmeyEFBsRZ/e9bG8/ZzFx7V0BmuOkswyQfCV4kG4Z5kp+1R3H/ksWYzaWF8ymx
QAu77qQYEnFfY0sQBr9WrU+0DwCrx39fShMcZeSzYqxHacj+VIqWgQC5xYuPOCWhngTMFEGcAd90
x39fdBNOrBh8CWhkX6tWuygcJdxK+bYvmvd+YNfn3UrRdVZEdPXRN50/7Tqb+1HvyQfsbRH2Egmc
zOVQbyxYRZNgmVF7Gu9zriROXyaDxUBrRSuYdu+eDjNIcUcIsm39WTHKUmW+W9V48y2qArZNaM9M
ZopNViCtxcuUblPpW4TB5XceDk+RiWPrXSs5TocEuJccfdPdkUnwCys82iKnkTuX1wHpCg0yPebj
Si3jqOeWCC6KWeJg27OnVheInFmgZ72aU9Y86R7W6Jpne44X39dWNG7xtq6og/ms0sB1s4NT+r8B
0DUzT89xXeDS4QBLgHR20DLAuORtUN2twu9Dnjz8HZLPdbM6OL51nlfkakHPzFF7mpX3YA/+S3x3
YQ2EXywqp3rwplMea3+HxGRZwLcBWUw8/yFlr1+TBymWvdonp7mxsygdxYOjlj+GZbwh6H7bVEfu
pEBTOhFhWI40bd9nE6bgfrqttUXrZuX72UwXFCZCh0nFDQTXOr4zwt4QOdO593faPL4vNFd81JyE
PIS2gsWUQT9nB6xg/rY3cYXwWlj4xfmYdPs0rV/9lHlhNcyM//qIXGXmUzMXZawhzXGyhjLm1SyW
fm4b50KqP5DIhBm2Nsufwah/uQ0dF48Ucr79IeEC43Bh58s8U4o7kyoeiGt6cZZn2+UT0akGJo9w
YmPoGNC9ibUbMGAIUgx1ix9FQe/W2kzLr/44JbDR/D/sncdy5Fiypl9l7O5RBi3GZmYRmmSQDJIR
KWIDY4qA1hpPP58jy6yzsrqz7O7vpq06qQLAwTnuv//CjOFPO82xJK5r0/fFnRKH0T0ShxwsnVJQ
6Q9WZwHkDANUZBykcC9mnr3pxvptaI+xF2WXehz3lWZ8wLEVWTtTwehxsHJmufwBMwm+dBPtIGZW
HYaM0FK1KNv0CGI42iGMDfnWCuarA+wEpR3ykAYvpyhd5oHI1sCh1kYFK6at+1UZpQZshf6tSE1K
TKY3c1CThdcr2PdRrVuY+k+oleD2uEBKTGhhn6lbpWb89oAmXEgVcGc0oK9KQYdRRRhTF2pwLGPz
yWq+aVH3OhsqlPa0fe9q+gel4k3vVW+rGRYBzMbFivlzoHiJU6Exbs2jZzlvLWqSfZsjGmzbb8yg
zzZUqo2u85GCWmE+ZHyZzABown7yZ4ofiNeBmzCAMRm4mTgwV+8V0NEKVfh1zOjL/PQF0969Peeb
xOIbyw5DlsFKP8xYIyLZ1xleshItKrVwguBrasHw1E8mbtZIcdKxAp0rin2u0Rghu7+fFSXfOGVG
sz6od0Zj7nzfm86Tkmo7V/Efi2l4Qxn+GmdYCVb1t1bREtTYFARzz2fu8FzE3gi5RfcJ8wzIDJ7+
ncR1YESFOaam88SYbjV7LU+eciMY7pWhOPtR+HEcnHgbW/0J2KA+WNisNVaF+lMxMDMYCXoBnnky
w+e6TajT9IrjssyvMKuvk8sUxrD4CGWFDWAnxbpAWUT9aBtXpwCJ56lBQgK+2XCj564kkyKLsIxL
uD+GZqCcpMytGebBiFD2RUZOh26NA8x45Sly6409o26BcWU+mJOr7PqIWAIl5JB2qgM2FCCwZYuJ
hGX13GbSX9WEcbDZgWpAQ1CLd7zQPvUzrXqtDehnjfSRjZeAgiijYh184x5TdYLQ5seQAsSoEEXF
Bt2paZmfXaW5w8oT+nHPsNtVdSwMsefdxCo5SQBsz0r2YegbD7yOVjWBEG614wvWxGQO6BF2QhEj
t6FyvhcTXhZQtL63dfdAxV6tlzCx/0lb+09xiS45aP85bW33Xhff/9ddk77n35qfUxblx35Erin2
H7pl2aTJa7ah255qkmn2I3NNcf4gW94jPc0gLlh3NJNktT9D12z9DwkD5oto0Wm0tH/FJdqafAmE
mkQ2olctz/xvha5JpNqP2EuJg7RMi2JCRwNm4WyAbNaVWOKfclXt3kxs20QT01QzUzMNDv5se+sk
aD8qhWWtVWaSsG6rLW4+L3oEP7FHdbgyKdKLEglZ7OMKroiUyZpS9lx2VDzNdi4NhVqnxxBXq1K1
6ErC8V08bVs9KKEgARlWE6L0sUSVbXbxundJUrSDJ99HDQ3SbJYvU5PcoFccnZGxX+0x9jH4McOp
TkYRuhAPxfHSO2POADlR+PTR2JPvll7x3rnPVPNj5xV3OqxMElP3lYshtWNB8HPx6EVa+blVsUry
g/yqJcVVIwJqI78tmr4aTf3407L4M6Ty51BKVwLA/3qXLQuvNVLYTdvSkXX+9S6bBBI1UVfo6wZq
kTPQAedB/g4uCmUPXtRY6Ecnsk8JyUKTqh507A9xAB7o+HPYAwUWgtEcvzsG3apXIz6lAYLBO6PA
nLsHGDyv1quq8zTKhFq9nVE/qMfaMtRN3BuvHJQwcvHR1LTvrcmfVGv3JN+VoCNIc/bHMNU2XRR9
tjz/a+aFsJBDQJlyxrWU1m2sV8Zs7zsdv+pgPGYtkFKZvYdKB9WSPJ3YVe7tJHvPEzy7Md50FO0y
p/pZD9moIhVkqAW6YUqhkPtA86jB5dS4JEfNP1Qo6/BKRLTC9c18LgWy+yqnepQ/Q5o6aFzzzZTr
rR3S6TR7/Oa6FX5EjVy9DfLx+0elqX8NiZY3AqTBMaCCkJXI2pev//RGcNv0aI5cjbmwfgHufZfb
xBl4LP0i3DruBZ3YoSs0jLNbZVWie6qaWQeMnh7VckS7Fd95Mw9pNECSPDHuxEvHqfVrNOQKKIB+
ofHfWJr6XXGSdxupl6aY70HOLe9B/ElE4G5pNT7Qk/PSJNW7UZgX3ePLCX7EUZV/GbGYXRXKKisJ
q6HLh3gTvpEL9u7YuB5oTvbeGs6dWjufU3CClVdx98awUQDV6IQRMxVAR43O8ncEOoIM4q9jE2kT
t5TkCR1Cvn5pQnEz6U/aYJ1wNlF+fGWm9Lfy5jQb+rGI0RG28HhWOhFEgw2WknlcM9AxUi8Op4BV
mDP1H0OMcxGbVVazs0zcQpWQb+sG+6RP051dzgfqn/3cJDZCQq5AjR2g2Bjv0aBJgCkuTZAyDpsj
EK4En8yJhZBb+hcHPAoUSZ93lZrg40wi/WEO9Y2FG+k2KZPPdZo8/X556LLz/vIqE0fsuY5rqezC
DFj+ujyge+JN5eYUFGw1Kwqzo+EOCYp6FdsDGxzY80sGLlho4kcKP2vW1i1DC9MHmgGCP8uuFnts
kxHDiRWRtPdqpX/MSZ7BuY8HHGtbaIxnB8a+UVuP7RQiEfYmtrgyuDRZxrvNz8FRAVv1EsiDkHln
A2up2n2uq44SOmQjt6glYSDjSymfkkHWVxBS23fOfRXe4t4/k5B9wQZkGkwsREPAoaL9RIDtxccc
jeiqpNySZ7YlC/aSWKdOnfp1E2P8U0FMhOADECeBX17QEAQV4JHO/IBBkKAvPQh07itPdTlO6y7Q
HzXrWhfZKUOog4DMfYeMQp5BiE1oy4WYmd2txi6jh2zhQ/BimOYhHN0PSSnSSc891x1bNKUuPKv8
auYI3AYyEIAnkjtjtIdD42Yfu456Ko25lloELonVUX1CCzTM9Kq7KqtkmDGpL15bi8/uJe3nwXKv
JJs9FjRp3ZCf8BxgNAkCgxMQrjYs6eLcDJwsbBioxQslXasJn2jIuD9kJW5Nw7qTb26U/CmYWeG0
vfOuL5zziFWkEkan5XzUQgAxN9yDj3wNmvyk2fENddAZvBXPSfqBzvNkioJbiRvZazqDm93zbD1x
TsnJNXCV9ogdtQRLARNwQuV1cdLTH5mauO+iTUiHL9ZEqT9F0OsaVzvMZnGzG8hbiRrcAM4PXWdc
armaLuFMR2NNxfuxMWy4ngGD6BJlcOK/4otwjSCsbdwauwUVZa2icd3YldFdwPdtuLXI9G6Vlhw7
S4HoH732avhJ8d8a7KTXcabe5AKoR5ONGQ84KAbqrUf5MGBDAklFVfEUCm5VOSvAdMyUAn3jTKkk
JZsFSQzxQxrpoOnWKEkT69LiE+MCbq27fnisguJtWfu9zq0xKmg6Y7Fj1vrghtr7cnWjlfxDCLvz
1xDyH6eBaXIYaIYHNLGcFj+dBmqnRLgdqcwBHV5rMkAryz1lkD5niMG03MUX1+A8Uydv3QZ4HPbo
jJdDtuAMC3hRSx9ul65dUg78IlGhQnECawBk5IKxOdvFBWenraU6R5XsMfnOLtc4BabsXUn5ExAS
4F2b+yAewJ269L1szUs06RcQ45NRO6fConPAvwWSJ6wGNWFz7BT2dvkAmOxdekQIRsiB5DQc2Axq
i3VhKDvRZY4Df6ntL0nVUktlFQd07t5n+gd+bsKyR1U3STTCpu8x+sCqUsffsPBUlDxTfMeYH60L
dosDpx9qYOLQyKwFZkTUViu75dBXgPUmuzuElDE2BQ6jzAv+Ypffb8rev3tIjqVpptTXjqaTO/7z
kT3lSsOV0IrGNkpxBa9cWj7iXPJT7+TvmFi+lzrnSjuZ69YmYFYzOX8i/SFrMD3i+XGMG+m7VGLy
/drMNKtV811WpQwuU16qaHC/+JgJzwr7nKVSWNHgvQflfAzQUKnBx6bQXj0fBZ8cw3bGTGt5Boqf
fC6q8VWelRR4QYjuerReS9864fV1tPvm4OeM7bi7RcRPFfZwSTyLaTgfqtXMU+vn8wpnuH7CJwBj
LLs+6KpJySE1JBwjBX6EToGAVJqflqXBr80rvjiQBkD1ogF1wPJj7pSQWFem1GhTMxABTwgAqnck
x8O6Kjh4fIWnm2PLrJiMU5Wgf2zxAYGH4xYb/Jc/D0ioaCEe5Pk1uX2SAs0pEG5KE8yM8YJBwh3J
oyyRlB9BDnVMXetSBwgXX6qeBfj7p246fz+KLQuqi2l5RM6DSEkU/E/vJjcwQH6paGuc2U54vVzV
Krs2c3kys+JE43LBL9jC7IjYKjc7lj0MwvJimfN9b+RHvytPCGFOhu8+xvHGUtlrxppBBxEJFz+6
gzJ6K/Ws3DrEdGpd+8ZOl0ETDKY9+o9tEOJC177HVX5U7PREXc++7b3GSCDZAQuQSPgUbHWQi+C2
xLe8Dm7mGHP24mIz9hRJ5oaLwm+CQWDBxApHMvJ1MO3etCG+0XjMxJCfwdiIKkWcXpynOIj2uPJC
v0ZP8mM318sPCc52elM+K0760mKOydJ4Nlq6IfOOaFt1m2tMbaVyNP0US60cqq6KihslPY4gU3fV
LRLaPXO7nHMmuQercgBd62Hw2FbrbgpLnDHgUPYhRUFLEwHNiMkCh9xo1nsQvYvSBl875eNoWwcc
1Q4QJhgA2dSoU4eyDP/NbI3809lkcYpHVD4eEWnb95M3YA9HhOswyiGDaaitKpew29dWfqKv4NCu
onOQIFOVkwtec7828uS+KsevSg6QpgbFdlJR5I5cihvimd3Uwd53gGoUo8WwjqOW0rXksAj5ba2U
TFXB78bPGQPfs6NxnsHDvxkZp9NSjZA/c4DAdkwmSpNJ4X9gxb0hSVmpM0h2pKNCo6FlJVVyNo06
a4615wJT2SMnq9vFGtgx00EruY2Mdld6oiGYa8594NzHXfCoKfEhUUpmhZR0U/xQuCj1/OSK5+yt
HaV2SbX7Ogk/4pBAVFTQfMpsnJPjfN9OEWpYoFOYfKL2AvInb89vYqzN+ENSvCyd9pzgqjZNFIo2
tgs3jCDh3Cc1DjJC5562UTN9RuKPS234HNfZDdPplPZbu4fm9kr1BplHWnk11B6TlpUyG/Z8MBTb
pU7kIxWhdR6bL3ZMYsSQM7CMa65EN+HocYDztCMmkTbBTBkUC+dsKuZBagIysY4DJxiD1kcQ+IqK
0BZwz0yPolJC5ENOOEomr7tVbXwr5Pao2qe4zT5ig3xe1kM0Bzur1Ki6O+axwXxCJn8dpBqIHFAK
eTTGQOiYXhtrCw0HBfLw0LYOtC0osVizPQTMK3OeeFSgNegy63Xo4o9tzTUP8rDxLF+lk/ZJCqFl
vUnBPmLTOU7Jl1q+TSq+yaiw6EGu4xak8UUM19wzZ+8ZQ7DzaO06PX+NBEhHO+sKNmHhsL+qq/AV
/5z1GKGJAeqGSSGld1t+cFRNl0BjDnH7S99oN8NvDkHMDxKIxVJmdyGo3WXQ4p9DUzvl04x8XC6a
iT9e7Q9Gg7kPALZiJB8KzzsjojnWNArLFjE7iRhz55B6uMAR8efk2DT4HGojrJ7IYQIVeMEtD7yU
ayeYAuckqkquNYmStxYCF8/VO/dRenUz/pWJgLcyCutQTMyDmw9aX5yUguTvwflYBA9R3nySP5cS
1zk4BmSCuYcY4JLiq60CFONw/HlRap7xwK8OOktbETqqbz1nPMT4KpQKA1P0wSlgbMcrpiqn2Bqe
7VL+j2S2pLzDvBg3d1LOdRDdazU2NWWGNZkfuxzgyptgQBXNQsWMKrPFF5nL91jlDuzvtWpkD3HC
pJAsLS1jmY2cxutKnm49hzdBhBKV/qyLnnG7CddMU5KMhS8eSpts3mAcU27NKb/CMj11+IlZ073Z
ZCfSQrZCKna8/NT0wE6SZsCKlWWJ88EJj/ybUvIygu4dnNRaO03JX+J3sIqTOThpTnqR1g9qCB5R
ufoRUi3zCfIqIX8bpxBH6bHsHGzjQeH0XrlZ9vSMK2my0Q0O/6Bvvo2Q8Ph0jfRrLsmWYcx2R9LN
9ttoRlT/PiHFboqgd+axFwo1u2FkEBycbdpS8c0qN8mt1a+FYzwODRkc0QbPS0z6cXbwCEh/aAdI
Hfg4SqTF2ZdNWhYHsWUAfY8x1Mhl74i05Dp0WGX1pXnwdG5vF3lnWZMTZ4SsmCZvho01IzuFGOQl
V/2LhfZwaX+Wh6zjJoCOP9j9vmbQ/x244xFJa1ignjp43F9LhtwocdVU8efAH5EznOlKUsHPSZJt
UowwusvdcnRPNBIqLAXERwyT7XxvDbPL0JmXsiucfeV3H+oA+0TPQr6BD4ApTaJlzEwQWaZMUDnk
qz2OBfM/XIDh8AF/QRJtFfTBMU3Hc7Rf8VrVQJublDEmI9z35TBKMbB38cZYOlNwom/16NzpnH0L
fsts7xF+8FOgq89uJxb/XMMwZMnGJrusoTbQSZ1c7nnxMSp4J2ac/BLdOsRyBpq4T0VjcsMF4mgM
o8bkcFXL6pIHmbVIg3zXhAbQYrFnXuVF+/0Dg4X8by5Y91TLY1Rqq54q0OpPRV5h9BmMcZu/LMdE
En/rQ2dnyqlq8dKhmgAZEWgBUwgcp61DM5mH0iA7totucgrLKyjF10ww2crDXO6tdykOpADAK/Ek
N2rSfAgEFl7x1Ynq4VQFwaWiGRe0BQcVhvNY1UvK6l6JHfIr0a8TRsr9Xw4k3ByqDrMvzqU0889G
zNHQwxkdZv4M7N8PVoljtkUOH1WnYckdDzEi9KpXKJUn7Je3sNjhw9X7tKYOgXtwzmOqPuR1ngUC
W9D86735GLfWsz3Fw4aSy1uKy6LkP+IvgalQreaoNAR9T23roY/16/JFxQUnKXMqPt5BNMxH+cRy
WQ6OLaj2031h08JV0Ei20cjmUDN1DgMIMLIVmkzLIATn+y5ANkG4AJQC43UMpJaocReI4JPmHCTM
oJgRT3t57ZeDO4CDtG7SkVTVGKyYcAr8qzY+5qVAGoy/PdxBZR0SW85gPUTqOMGN8ZXo1gDirUK9
wfwwdcEoMTCpZmdfplCs5OwFooJkZIC1FQFLwCnLN0Saj7HJ9t9pHOoKFFhLCe+jNrgLJuA4u9Gz
latrD/KyyBkq5YUX7sKpfNTZiYIQk+bsi7zxUqdb+njKKadGjw1oKXgy8fCSzza3/DoBoWJgjRXM
heTF7khUAQeP9kiK7jzOGwIpgbkSwD5NHnXh5ORzZSCjuflQzdYttl98wngBMvmtns5apfKBX3Vd
gDrb5MOSmvOZHK0jnQplHQU1mXkvNKgHkIMBTor8AdmJ5KxQyb3CJIcAifCrL5ARRmz7ABURyYDn
pZpfClW8dwn2NDsogCwAN1UeiMm4+A0fs9DjG4v+SZx4eBcaH84WqzfEgZiUj+GS9Yd//R4tM8nH
qT/7rnsIPKmseSbGzHritXEc63uQrfVuvNfK/myNWJ07Z4P38kclzbc6lHyskk90R7OAVQtE1lfl
KYeCKb9LqtiQ/WZCVpBX9jPCR22FuR7cS7/0V2WAT+Bg3ZW2cg/vg7eetdzS8XVp+Ayr6zGdwyvo
1ylVpB/j/snxRCJ5sltOLdfhUHJdXPlTz3hKUwAp1Rgf9dz5GrfQBGIIciGcyG7KyaEsKsS+vIeT
3PKlmlLUHusB95uUrfKnlZg7GMmt6hIc9Gx9VLYyToJDti5GFMvSE8lOUWKmj8cfFDf6p0BemqmG
9quSciKHaMYGtVRXS6Wh7OhbN3oFUtHX7LXL0li2Y7wC5h0bvjhsdtG6SsJ9Jv2dNCExZ71ZtU9+
RAJXhxOd88UDw3eD+iDFd85z9qUtegEi4ifS/CjoICrWs9wjOGUHup6r1OptQYkHNekaVXCN5/Qx
pUoJjOiWsGHlU/4FGfRboWvqqlFf64jwSgYK0WGZoUntZbIgiodBphRLgaVl+mezwxJAyrdSqx/m
NHwUGFPKJsUt3h0ETcut7Hxk0Rbk0+Vq55pCJ5D31Bje9KH6DjWW14NrVefmzctfq4gNb2m8ci19
nvWUuAkXlnFrUUo45c5b3galhKZNdyKtzfIorZCaNI5VvIT9k2x0BSOI0XSZ8Me3359fuioVxa8H
tmmATLGlEl5myYH+0/k1W7qZe8TOMUmdj3aM2rFp8p2iqxezBZdKmZVgULEbSRSoxpdZAxO0ZmY1
SJ5hFTU6paAMAgU9wjpiWylYmwPxwIU6+ep73CGOm9EVrQjXSVBuj2cBgFI7Jok4TlYN0yzKbsVe
USBvFpxn1vAwpqg8GSOxx93TrE6PqG0AJYfBw3YDAGcBHnH4OwoKW1nti1UBWuKMhbK5oPJhJqaB
Ki2TKpl3RdguE5PL/8RRtTFxtaU1Ni5JC/eToCxvyGrCc0HYyCTZWDFgBAkMMBXNltlg9aa64Vsw
gDXpTXFnjc41bLWCODMGJ+6TQ+A0QDNYP5jmHHd3fareglLDVQfFR1DvDKO7ob8aO3s/Q/Kiba8/
wUmFGI7FB0Q0D6GmfPyh5fxiWG2q7gl3ONBjxbzI+G7y+zfF+CBT0WWmqlmkOGrdNypprsrmzy4Q
oeuOu9ly0N8LWla0/PtYuE+F34DK6KhKHMh+ecqghLisbVGJOcaj3r6myfggN8lpiZrM7FOPR6qF
r45uZN8WhLG19n3v3OGSxX4Rdzgu9cBIITmf9BLMdQLrILBwy8x10rKdYL6yGpTRQIStXaLuMZjy
S1BgEeI+N2AS67IUKE8r0Taiws/s1lsP2vCIrueMMWy3HWwFNwus5LN3Sy/eozbZN07+LIieYgR3
EhbRVAVCAe04jO4TQrAVrx9j4hxgWhC+PnkqrY8FVqMpWZ6Y5MPlm/Eg9oz6LVTtTdVzw5s4PSZF
/bLMFeEccTMjVk2q8myqUr0EmGIjGsGPUaaUWHLTJYB1L1Dy2J/7MWSXtLnXuXC1ivQ7ExAEyzn7
BiBrsSC6AjtHlradenM/Zmw6LLvUplnqaRKX9yI2rTsTh9vfv9fWvytLXTo1T15pJum/lKUZcwE0
VBOhyxlHYZieNDHHjjR6egsdAdz7r06nrHPEylF9syEujmchRNSOebAFa7QXMNA/1wqydgJTtvgE
0tVRAFKmLXCHlKBLvSP/ggf+XaRMTyX6bGzeuwc0ZHdVjitfleFNzFBJSrzWi4+KTqsS6e58SNG+
trn2LCcScSeb2qkIwmGcErjWWU7Jpc915NOQZb9XMuNuaWSWkyg2nHvYFy9YBH/PPP7o72+gKZj8
L/uiA//FdEzd1ujIfhmzY0U9zF3Dadjq5sWqt7iKRDRX7CEyXfH9lPzkz0TusFfFtC1gy7YMq209
PxQhYmcZo8iQtAzanSob4KS/Tbby1gfzRamZaxCixH7UISWRV1URxoGA9jYj5WU7E6ReRi6sjTlN
vgkEH3VQHpoRWXzsE1epTcwBEv3C8B6WdZKYhBkieJExuduwLn9/R4y/nRSmZdsGhB7Ns1xoCLLk
fj4phq6OHAXnHd+f0jvD2kezQhWiF0co0kBFGo1Wqpz9ZGLc3HdvpTO+LGW0LyiTNuUHwLajVFFs
i1iE+VipEBDvuWQFS6k4oYMq3RKqHDPcKjrCC3iiXlsGdXhj4o1vvtVt/zRHEgAlTVKYsqZQvJNv
jJcKVYc+Qr1gEPMPi2EZ0PxlMZiWo8KRgiXjwr/4dYCDOTn/anDYqDkvkDQotjO9NmO2F7RuHgx6
FFO7qOEhsndeWr9ggH0wpg6+opiUsDoXAE6aAylm6ix+9pGijY4QGGHcJTcvS/+hNdX+hiXIh+Yx
cRM9HXLPL1OnSK0xl56Ir3OH+IumVGc4DwA7xSbtIKQixFxhJ7LKLe/UdOMetjVyZWo9K/Sj9WyH
u4A48t8vIc37G9GIz6S7/DtDKM8BOvzrGoo7imGMqbV11GdXFD7HpXYURN01xnXfcOoKsiq0hYwS
eWnfFpx6tINnL3jty/ZTEcFfEJi1mOyzMVWniDzEfjCPgogI2DnrSHnJuHfZ8XLowviUpfiUlP72
RxecRjetDzdBPq/jObxTx2VQvqxS+fHJnV46+8vSXC3dyUKH6BX9HiR245fKWXqiFizBE8BRdkz5
B5fUKkgoKCnihkWytGU4lqzTgso7Mv1z2wIsam7z6CnOE5rxFA8ygL8sP47dzpok8FbwjjQe3plc
UAKxquSSpI9atlWUsHctc0IT7HKBXJf2pMtlfzQafbv8yWWeIt1VU+wCDTtsaQ1VzbzOuAiFvLmr
XlBpsp9Wjqu+L4SDVGlPc+F9lmFDMIMCyJiltuIXWh9cRemGNG/4HDMDT+ismNZpROxQvg6o+PXw
E2zyu5JssdwbD1aC33fjbo3IF3/aqy0PagEvcRk8ygA8ntJTGKp35BWv8c8Cqhuo1LvRuNr2gRHo
AS8gZ5WH+JEIeKJD+et8pIilTDQYJwrE66wFmyiG9GYExc2yEqIbkmtrzM8dMrgWvsiyaEIZPCBC
+oBFx4PA+UlCXdYkj4Ga3XJ9eNVdcyN7jy44q6niOppWTyUYtYx7ls5lMpLvBCL/AKsH0hcyXJpX
dptxoxCchaAQA5uUosbvGGHXqNXYCgs5BCvffwzLAX19UO3KmWp5AaayWb92KkD+LAeiJhyTakoh
JN714Z/kGYynb6FMDKoZY4eg+YdxtKn+DaRjJKmamqYbNt5nmvZLzQ9SCiUdUByTx+IYx5zLbEo+
f166bwEdpL2X2YuVAFYM9xZDEp0EJ0sxzmmYH6c0OYWsEwwr4QTmR5lkdfjbBd6LBfCM+AD6I/t8
pTH+S8sVlHtMWhlaCJws74oMpgT8KlX/eV7JOFRmTCYceGaQZMtCMd606ksoclf5Re2W1I7vsnIG
5lQYBQpwS1z3TQan8gncRj/D6JQzYHlvc15U3m35dbcfeJodfsHfGuGFrfOohe0UxkyHfCxAphDU
usmzbNtG7TsyO2YLjIf8JidObtQ2JWlgrIlcTMmF6dRTGC7/EUzPihZ8nqL6aoLtrctREL/8Kqs4
wywBoCXfa1Nzv0BigkH4EVK9zlGWhV4u2BZVVAKzwfOr1wHXKnLkePK6nDN2+eYxol7hm+5uPnwH
AabglDmB4HjyirtGeWrYO6cUSuUUI/vkp4YivsrmFITFzoKttWxS8tS6nMYqcrZG9VhV3VmzowMp
8SgSEVYJCqKwAJcV4QD7sKjfMLHagAec1aH8cVcXyGjZEqeohFeZYKXvpVenHCjoYpwvZMeSIZzi
dvd9Tgo4RbDL/WM9J0+JV941tfsU86pKk7xsxhkTTcO0jpnUfVTiIBKosFNg+TfGdUxamEwI9qVn
8burhMjsQMcYai2jRE1GiU6YvvHi5ZTBa0cgFbl43fVg09NecSlYS1FYCMnXVs1n02AXEzjOcYMr
rGe+9NDgLKZ4bI0/htEVYzxejDyAgtaSEsC9ixUZSLCtcZ/k2Flox9qkPSORo4ITpvGy7pbxggBE
cax813qyMBs8UiuZB7IuZCn3qv9ae29Sa8uHm1vGZwiP6KfiB5rMDzhYLa8Irlg3e1Q3Za59LQeu
TcgDLUO6knwLM3hbCMNJI4IeujWSt7ikVK5L5XuH4uEHdKUDCVZBqrzKhx5a51LXkpBrfTZd9Tpx
zMIb4oBEjk/jZL4Keqgi4MnUr/+q3By3I95P+foD27QCZ+WRz5YeU0+WvNxXnCw0WBa7BU2BAXok
3/GQTdYZqvVCs07m+LE1FZy5ZWLIPEXmLYmbvpg1VqKDv2UQT6dBQagil4UUN7vKA6FUuYCoy4oi
oWg7UyvJYFYmWK2cesvksm3ilabGd2VFySVjYAG/hB3hdwYWWzk+tFAaF6wGwfKLC6xMFJCUcDwR
GRPJ96slNQFtCMkL1yEm2gxttdDIyKM/6+QYLMPQ5UCQxSzjRZeHlxMvsoDkA8g1E9bSLq+CNi5Y
XNDGVzlqcZql+I/2M2KcZiQCJSQGSgOokjenyd/MrHuc+vlCtbSNs/ZZqxmVtpAM+aVSacovxvr8
ZmDmGrFXy9klk2ssBltY8SMhEbz1cuNQyfyJIC3QYmfo94bOTy3cz1EvP9nVm2t+Ax1+z4tkF/Te
wzf0vSSzy5Aun41D73gbPcNZGnERxl1x/2Uc+cWtCTeCd3vM7XPJLywmXkASHda2DQDO2sAijU8Z
5dqmH5CMgU7S6vk52UFssYIxxk7Iu+O+ZAuPVEa0ZR9+wxqgLPmVcrI3FEdyLxPeviwxz5riHpbq
83/UIf9JHaKZqCn+szzkLS369yR6/1kZsvzID2mIrv9h2ZZN+0WZQNWuUyX8UIZo9h+u6TimqjmG
IbRDOos/hSGm9wc+7BDdTM1UbRlvws5uw//7X6bzhxT+qoOcw2BjgMj4//7P1/F/B9+L049Oq/nl
//8sWDDMpUb5V0vmUAGgWrE1z4Rjhf5EF/LVT91oOZOs0tclqYkJPh61T5Br4Fd7dKX2E8zAc1zE
HoYd+gAhp147Wao/ZQj4AnJ9wqT1ngxtUHapi1pqLrBoQZoFMhnbR7LfP9VTFW0Le8baH1nvoVPg
uFVB0z41SC9DHJQecqV0aQYjfZO6dvGMRR229b3mbRe3FHc29mrbRmctmUewC0/fpmZKyOAYuXdG
RSgVfinF3Q7Ha/cOG6pjmvIJ6ml4sJS+X4s7BtMFvKtyys8V/CN+3gZkQuCFjWkyvDnq05xV6p62
ot6UDO5ItcA2xr/PJu97m40WDrNVsm6117QZiJut0bJEbvIwzeUB2teHxM9fzDT+EDQRv4RjAyAH
0kPF3Airf0xGCcutdWI1ADMhfyatzx5gYRIP0FC7fvoYldUxCCyiP3BrxpRixHtF0d6I/VxhjPs5
iLtvqTrdsKj52hn41iYl9uHhgUB5AoCKRz1tX7sse0jD8aHyiovTEzGEf8AHfFAuZePcYYn11Wgx
m5lwyE7T1tpO9RismZP0Kp5IE1YAEWQBRCjEIUYkiZctTwjrn6D6OrbuK9tOaWpPdQWmEI2k0QCf
+AAF/dbX8KEfp53NHjTmyatrds+6OcFqDXZD+QEL3lrSrJ/J5DjXNqdF4HyOUd/g4oA+Gj+5rWP1
+bZLC/TIuXKFqsREKivfygglKqfpqojwep1L87tVaPZjpSj3dJtvSZh6O1yRI0pKki9cW0HNmClU
gza0z4TcjwzcYZP52LniFkTEbW7v62pE3s9zHSob2Y3YsASRqWzCDq+cGg9v1ObBhsCwM/EN7Qez
JkAakyPHql+AXuEvY1gyK0QA1pBL+haRgk5S/eQOGnA4QQjYFMzOnD0k+QiiH3j5pu0peCdzpFvh
yIXDg2dGWTaXtMJtK4ZOsOuD4auPupekTozOUnSVYeBVG6UrPxWoP6fB3eoYsJqD6Ny1jMyxKMy4
VVxIhTH+RK6sb0UPk+sh0fJxjMkapIyV9gihHywnwWi9G8nkYvq1GlQSLdx8QFxZuFc3dhjzKlO4
6XA3zvPW29kFXMVIt1/9Gl1C7bu7gCmOgGGXbArKfcTkaj26wXPe4ngaBxbaxiDKdhgiKHAFyDYa
/PvcT7+Hjv0SG5GyD5vwm1sURGvF9XMufeHkcKrOGqPs2ij3RmJ+ash1W9EXaT26hhHEnQURYoD2
aCAXi81OW9t8y1bFYdeKPAbfduBtY1Uh1bgtP1cxuH86MYuNtJJBerdrOIqxAVeJesRiEAOBC85N
33qvpEPzGpxD3Yk3wR1OfCPPJPHfAfNhW5NGBKxof58aeBGD/p6HZFXzKmDhgGRe1WuUUYoR7or/
z9559FiOpFf0v2jPAb1ZaPNons+XPrNyQ6SppDcR9Pz1OhxAgiRAArTXYNDome6qymcY8Zl7z9Ud
0v6kvucoL5DBv4GTMwOQwgCX3+cZv+4wwCqSpcVxqnQHDYDKIXHygtfxNThsAQd6JVABzqc24Q2H
kkMEapbuV93ZiOW8niFPH5fSTrFlrCmDHDHvtRbca2GMnGV6We7dEqYk2vNyCskjuRg6ZoOV8mFU
xht7IRdXeQ8UipCnXZZuJNfePncFuEJsM1cHUdhskFTjUQKy1eYDIUhxWU46Qe9BtdRPeYL4Mycx
M9F5+xHQkTjEV1ZoUuxtZqtTx1cJt7yNAyFl2Q8y3m1Ij5W11+/4PO8g+6HTWrwg09g1zxp1vfA6
ykmOkNwlcLbWOPan5QJNkcBT6uTOCoRh7lpSWn3VKR4qLYO6EfMRxSlhTa3hPhZLlt4EuZOHFrzn
aTGUbaM6kFusqqemhicFj9cXiQTNouGzAPJPRuqfnEATlisPWM9ABJSHqSu8Q2sV38ZqXqqWZzLT
UxPJdMdGGviI0QCKUisS8eIHpmR6nseHVeU0N9I8EA6Jv5ufghyZ3NQQ05RK0A0AX5Oi2eIrtgEz
SXRIT2GDxVEy5MbOAS7KoKeII6pqbTVRhVHoiT3IthlWnzbh9NuVlkr6nCzuckCZuyLVb0uXXwCE
w0dQzVCaYxXYzSrv2paxLrcqSc80JKMCq4L/XCaCSBqngZvBQDQlyDo3J8KOKTazEs4oIEKN3x08
09YfJenNbarjylSePXulk//pHC1AQntr1n7A1pINMLHS1sjf8WsoTYHqpBz8qdCjbsj3wFlvWU78
Eu4osXNHdjWpafjVoIKiTYhKtjaOnHTnr5TXD5B4DWbGuBwaYwTHSQ0nK/vuy4GWTi6BtOFeLvhS
NV0N576jdyQRFBJ4jQ6izZ47UPGat3Qo1qn3tRJsZG8jSEgz82+dOuOOBA4knlsH5UhS7ss1gqm6
ZwL7mfSaHTkVwpgeq3rcU1237bgfDXZlMdupfWVvuaBwO8cGmIAlE1JdHWz6xpLc2Z0rznJ6A7xh
PqzuC0cttbbgzypHb8tK5lnFA5qGBKL3jHlrGTDb8+2C07jLpoLMUY4Dk3BKvYyrMG3RzKKdIQ80
hnWnVPT0BaVZUIy4AeZ+/dXJuyUwiotWD7HJeTtE2ayAUY3PGaknphzssLA76HCSDJu2TZbzKGKg
7xmIoc1kZBVTsXO1BfwAseoBGWwnLOZEF6ras8y7n0wnmwOU2wRhOfNhP8s78t6fYxspM6+dEYSb
NHQiQSmsCC7jzzAj768rBpKazL76Uv1oRrbYsmi7e3IOTykZIEU3UKJ17fdAWqbvSABNdT991ZOS
+3Ah8yjlyZfq/KMCDj0MmrbcKsaMAXcoXKcE/9+axpAPWoidJeiHci54gNa7RHYEO5V6dQC91xL5
w/hjGNoJdVSTwRIjxbRO7hQCPYxWZ/qHoAnVYppYN5qgBckOnqZqma5t7ryV3iKPUDRTXplHimtn
Ie0F5KoN92mdfxYKb+rr4lU5b+0SMPQO4VTkh1brPxxP/owj2ODYIWNgTDgiMqBmLO61fZXlXzoR
B7vJ2+CHtdIHscZDvSIRCKwJe0yvx4SzGaymRMLyT9ibo3f6JtgNGpfunOfY+l2HPCzI6wMQ94IK
nK5+Uwhn3YogSnRcaSjDvGKLT+OOMrxPHaVRgPOYsB/nQZQ9gzjuG498LIABIWFMO2lkbIk858G0
qfTc7qvj8fvgBNomAK+x97jg6daMj9l9K+3trb1R5uaqiVwNNe0zCBXQ+m11taxbU95/5eZXXn66
6fsk79dK9Q2ODbC6vUZoILCiloIOWIopPpnmbUGxu1z/bpPXluQZDQFy+SP045aPhJbM8wFAaDp7
cVZsiYuVPOVBZ2o/nbc0mjpnAgRHVUXexWzhfiWUQzEE2DaC1YpHSaBhr67HpjWuZSnvOnc5OGiE
Ukj0k/cOq5ZS6y4nSoDfo9gEwFBExoasA4FaDgRSD+49OXfstkcmderoMp2ClyKGwMk/QWvtqE2C
EVJ+Zs/kkpLHrn0YI5l0eyf5QoARTtqHAtze6x5gjvo625IGW5h6Fd62RLwxd8QG1fSQtEmSGsWN
TZwviYYw4yXqW1A01Us9Jr4J37WkPfGqaEX8a1KBVhtcNWURht5wyoM6AWBYKtDJex8+9kHqd5PE
JzEcc9TuYrseYOxXL84A+Vczgfu819O0m9KZ5zUS7S9yMcp1/RGDXoR/PiS68uBw0VPelPUQ8Jud
yZk9NFZ+Kjv9WPfrES80WseEuS4oThTbNV64nMhbW7nPmB8ay5MA4un39+YvIXvkPMSAK77bnCFM
EfYTS0xE3hcii0ilhaa/YkSq0VSjqIxaYp5zoAHBOhyJEGbHxMn0QoSaJraqz9AuSAmkhy4+4Oq6
mKRsfwAHzB6hd1OqlMO+K06ZvWuRC3Zh0zZ+fnEf6nd9CVFDTkroxbdEu9rFYcko5Oo9seuFehiV
T00GqXqnur6rn3LTF12En80+F9a4a/LjyJndhS6By4pzBKO9a14hVkNPIkKemxPZyZ72A7l54avz
Y5PepuVqrAAXnecmP1XTRfA+mfUJ9p3UWIPx5jPax/YQdAQIzGc0++P8hvYCp23kji9W+8zRKsso
LSNykEVxMOQBktLIzRCgFywQnMZbqZj0dLIIXvwaAybIroqhUuSuN7U8rQmQ0yDR95JruouE+IH6
75h/McOgAMp7fFy7VgcYeIsdegkidI/ZI/VjD8F99XUQ7mu4pqG0H1dcYha6/Ymb4yIv4lM/ucyJ
n8r78Qa0R/7hYM0sMBFkPvo2A2WMCxtLhyTDs4340joI6ScOMzYOM8BY+Ecxx4ecvN4acVyndgiQ
FdmGE5gPEFImwQIKexKB194V2AoJJQ6e1PxAxFm3HmAiFVaE37BZwqU4WfGJDEbu6WDS9rF2Uh2O
KvoXsR4q8T2Rtf6nvZFJXgvY07vxfmFp/wJzzaifeUag/xzGDq9TWMfXEr483IXpXDEuhjfEH5ao
4ML0E18r0X0V2n4CPtz8tNzYnB3uQ1Y+GSDDChi0fF6wGvLj2r2XZrqr9BPfuqK/mFA84/VQMDPX
gEKTg7Xr7wlwQl81fHQdcwN6o4jvH49o2r/zPcNsVWGci/A+gAQjpyuu76s62wHwUfhp6vO0Hh13
P1S4CbD/E3rwBG8NbRhdU/G04t+P7xHTu9Z5sGgISfMJK/5b7w0ZeDfrm2BmjPXuiWhOiwKH/X1E
T4ummRK+RnehoQQPpPHobn/lgP8DcEy1dq4F3MFvPmM4yzB2qrBRj27/qHwjJEGZUWAKM3yi4qUI
jPtyvkteE6JlSH84CdfP+YI5gQPrPw6b1O/Q2tchF3TpHmbltLg+g3F7+OQ5N3py2cjiOBn1TUvC
VR7YmS8ZVADfnsmH8ov1ilzWcW9jAel95+h+/d1Xj651kjnC2ZvULuRLivoe5nHr4UtAW+S374xO
sl/Ojua1osKXkUrhii4S4x7ZPpiWBh4LX+kCBQoSxwuf/mbXvQAg6oFYfi76HhEbKQ1bCJK2JZd0
D5a3L/qoSKLM22IVI4oMzwqRYTZ3vDQ+W7uLgN/i5hF2NM3UJRd7uEzNvmnP9pyRko4L/MXw9gzV
KFxHecI8AE1qsR4yh8zcSJT73riveNlJUNUnlnyzGlWffHBFC4RxB7R4N4XFYzIHPEfKEtUj1IQD
mHeqW1sBu7tPlKeWn3iJ75a+oPW7MhdmR6sD5O8O+NPdem/rp8I4rd5+ka+ee+Rxt/uLruESOBT7
pgg97L3sgQg8VR41zuo0e+T7I3IbS+t9Cb1hnmHPver6M5a+mfTWNHGP3WvPe6kHRnEx9f0WVpPu
4YyWWQAvOR4u3BA8pMwhSGVgzJN7rOwC+UeF1/UhDCStrwUBEdR/UET3BF2x20MqqKhPlYjiZs+i
jGxTCPv0D0dEP3wguI0ILsKOY3OWQbAnZiSwDkZ35n+VoKRvZBfYdcRkDR0alUlQaRGq3Ang1nQq
KK5M8ggDknkYnLAO49FY9DOWnS1JzmRo5Pec7jCtPnTC5gig38EmaMYrC4T0RoqMZKhFyetr0MbE
jkqC6CH6BIvO1okq7wekZ5k/sSHzwHtLn3FSoaA13vVvBX5K0wDtSQl4IES5Z+l4HTHCFxd4nBkC
V/Z7ym0mZRwslnbk5iZYSrNZJRA/u++6iLe3mgNEvBG3bvqQp/dSjcger0iFAWJnNnsOXiREEIj1
ozv74Hrsu8WCe+AbIqzCnBft7ZEXNsqbWMM2vunk9M3nVTmlyTk3f8fuOBinCkCqFZFv2mkPNYpG
7YEKnWI3aJPvzNzzmCkz6cj1jQ86rkgFeeLu6biX+5BBMD04sxs2Tmng9CegNmpz5vJVuP6gH8bX
afwUHW/9MU+BnF+6t7y4NCv/PBolSvpb8RarD0GPXrALB1j/R88Im+Zuayvt9WrZBw84bgMf8MzL
VpSrqh2V4SQXjs+9kb8sHN4k7NIlffMotuOEcZ29bmTnd0oaGUBx32z3bApfe+a9IIIN1qSTv2hL
RKoF6Vy8IK0Pk/GrgWnB04WAdhN5w5Cl2oYv+dwUx5j5lkQEstdjWB0Hbu9pfNEUUr+vZkW5GY1K
xEsaZITSloIG8qwjA2nyBIRpHlkxB+kV2xEDlDbS131vHS0wmER+O1dYtx2DHJMAP/+LkZ+x0vf7
5Td3LmjsHuBZjVzSJ85P24wf/nwpn5nCcDrx3HDR8oRQIWjatwHNqZ7ukuXa6o9UschBn5TkYvF3
zCKI2qlxZOXRPLzZyfFLujSb/nhLpzkUjP6wkzHOv5XNccR94l6QBQiiKJ+6GXnnzhYvJlvJ7inl
Dy9uK2xI6w41RsHhxeQ0XIyTiz+R61OIb01cSdqzvTvKK2oTZAtc0PA7eHCy8dZyD/xNOInFX50T
VTsO1zYyPyhPFB6yEZP5hY83PsnkLK1Lvp6xHCXGtaZ51I+mclfRlTPUbM+NeUpN7MzMcxhpJXjQ
EaFfG7IAtCelDRhsAmrkO2Itb+SdGf1pUcLKjhiws0RGKIgGmuBf3lHHQxPuGwT5/rOEkiQ3bR7m
FoBRYDKBO4BKxreR9mHNv8Z9go1sDrg5s888A6SA5HCnaa+WdyXTaTR8vsdjBNTa67n4T0O9r4qD
CbTq1SSAGaQiuPoqdLp3Klv+LX6Y6pEbmnWypgalQaInS42dR3TzhjYEzrDT+RViN93pryYz2AvA
zCng6ya/KTpnbfkVGSnzWWWCjOPe0E6Ujh5jM/KBd2un3lRDDkGlR5pJSG1Atmw6RVb5XP+zInG7
x+xzWXh/+OweCaR7ROmU1cH0mr5v1ibfIqQCTO6nQ4bripslqIrd8qK+Mng+uc2ZGR13Yh7fxJ3z
vaLReYzxvjL9tEggDcpgealYt3DU3lEy0mQ0+5ZYIi6QuT3YzVkhp2h2ZjrBR40zZNUEJa/HRrU8
OiOAATA3VSNC14TxTqUQZ93RAL2AiLbPqLWkfpxx3/KOQYfuBu/BYN5Va0Aulq68gp3nuL/X8+6Y
VNA5aBAH8LHwMdZja9kEV5gv1F8J6SzHjhYYOywRbbv23Zie8E0Xq8+Hh2P+cZ4j7ad8Rx2NtEW/
IjfNXhfttBaojYCd7qGjw4+lj+PEgKVIgU8bjpRifM+zxxwTTUAj6FAJU8zW2zeTmCYqbN6RNLBs
MwLzdTSGeQcflChnnDrAGomsxJLJWePXBKiLaJa3UVy9p9XdfiSXfbkeLC0yHtPPN9GEASh5fHLG
t4Z5o7XqB0f/HQqQAWZ2nq05EMOLNubRq2F8e3PPd41D7y6rSZAm+XqRNki489KGk3lzl8cVlKoS
P6zdH8l6Qr3mfKPSYI5vCoOUkaEfhM8aIwtzKKZXoldOjYtsjZ4td4hYsNhlJGV1DFTgFQPBkZ0y
XoQr7+KUZxZlSUI2BPo74YbD/AcsL8UcAfaL9jV4d+BGnsU6njeLYky4mHJDIiEoNOwQqoifGdqD
OqYPhs3jo2bBU3YXt4PfuwWJCStMHi1wyOew1rOXDSGT6eOw5JdE5OgBEGpaw8Wa5aMB4WjI8SCw
u6pAqQNQYrRRMbqk8Y+aOzDeJA0k86PaF85xxhTrOP2xX45TVxusu4AACypKq2asIwucuMYMLE/V
h99Y62RUzo89NDBQvPFjVlVkAjAJsyzl3QNHVxIiFC+eckFXHrIHu0qb/QLbDrI4YpWHqYYA35ej
dZp7ezN4YupUqmuLpOIiTCqaSVcV3871dj9l+a/eGk7ktcqn/eNx1mIZBe03ZrRNZCs72fzTutV5
lMN9M3QHTN0v/UIm26IhD6uXj8TkUi9q9YwMnL4QZPaQcOKIj7JnNcNZSBWrt0fB/JIx/1b+2BWB
1PDDjZc8a3U4XBvjxxvXaONIMeCzzqvNqNJYitxvlpYdT/Z3tAoOTSt/KezSCo085S7RswAT3JOt
J/eJ8itz8eLkJDobZC8O1354t4zqfhhmn7gBA2I945yREIsBP4vWdNqdScYPdaK9S9JaiYbC6Xxz
zQ1aHratfe2dWhzhhHlprJdtODHEmrAPcTjmRUMRVWwhfaNdhiK9j8feC52ReBT8pblfAWNKPW5r
d64PevE9VbYb2LwTLMmG37T5SbFCPXSkuJK1YrPQdRmPdMVLCTe47bPNzUL+nGbBKAPVSZaD4S8k
wfdDmbAvnfxyIjB33HAmRQ9pqylTgppL9yVvmaCKGqAXmWYX06GC1Txp7lXAxhhHVek9OpN3ZIlA
JK5dHUfTIY0rTd+8tKsoJbjol2JZ6LRkRTU+ngY9f9OchvNaUatdXqEu82zWBghTcjY46rO16WuN
AVJ1Yci71fvTGtZ31eM0MsEF+nCu8wv0aSAlLOZ2XssIdAOnI/qDpWj9Leua0RVjd5Y27QcMcq4Q
0t3Y7TY8XvpwEO34YJhp6qM7ZZjL0lWxjJCsrx2w1i8r6Q9Vbm4mPOq7As2ijXyCHELm2TWOahYB
OXhuZtVuV0VlWrxqRvOS2W44uSay/8UhKmbGip2kA61czICV3CG/a9B+FZX0m4Ybg2Fp21fpSdgd
97nC13lyXyeXbsGTPGZisP5MLqGqhvqlZlQTC1TKtlGOkNhpgyzUpSx4orpUVvKxc5VIH+0lubdB
6O7quaDWGNkZ6ExsU/B0ODrVs2vB9EWq3kZxPz9bBakDqGJ/Slniqu2LE4lQelRozhIkTvUDBQTS
+Syqnd6l0TgubSSbkppgYEZQu2j5WNq/xBNW3F4jB6LR3iHWuQDa4yHSnHDBml0NvR50qPWiaZov
1vbanVl+rOQMOTLnLm46mg+uuWKsXp3BeporA9Qcl/0G8dCnnOS0Hk9K6uh3sbv8DoLu3SuQVTts
le2JzFbPmVkr8GbFKBUU9g8LB4qd9sR6rKB4lBe9KQ4cckBG5FFLEWqrZEn6wuNk10jjS5PSYNuQ
77sleZ4lZbLMb2alw8dJ7KPG6jw0O5w83tzhWKRKLqfx3i2X2zwyZCocBr1c3BnRCgfjQcvKV6W2
byWRZft4YUQT4+ymz55Dw8M+kjTVGcrB15Jn+8kiV01nBmiNCaOUpbhzuvkXpj2OGeDM3dA9Wmt+
loj3gkXLRFQrZNNnDApY6ceL/QpTwdyC7YuZUr8tOElSFvq7YmLUxFOIDxfaTqozLXYcNzKG+xjW
UphuIMvByc7mtsWsluUtNpV7EgLf4xxINF7EjAuQytq7Ei4dU491MhiJRd7ZUs+YmmeX2i2Y70Da
6wtBcJPsGr9qKSxS8iYCQW5c0UZ2zWYotdJ3y9lObQ2NpNrKl3Vp9r2KgnEunhSDgNU0Y7BrDESQ
40vnVC0R7AvuQN2ebmtsM46d6te1t4guX+rXriENyGVMMyBUz2GOGKYNvWdhcORoKqFhLDSA75Nf
TSrIZOWhKogk1+XSB1mqPyme8rE5cbDKqTElwZAZp0IgMLUK87WR/W0ytD9pP3xaTnXK1e5gzdRD
lRmOxhYZbuaXVmVTa7xJiwmwTI1QERaUkNnN91X9x3Akt9BcfwwFQ0kkG6cp7+4l6aISvFmQt+1L
Wlg/n64KTlAubKm0P4jgE1pzOCo4hN/mgpa/blHqjSiUTQq1MmE8pRY02/bmBV5G6wB3eSEHXBNe
TrFEEk1dXqasf+cKIbvaaL6q0XtJdKGcBownPfhxtdEZXFfET8O2BMtkEWvleukRuiQskMrhwx7r
S2OgHPaWj0En4cQyGOJaljwMUwUR0a1uw6oERqMVx9n2vuq+hLTESZbNTdhM8nuJJ5LTzZEeOn9i
D/kwLcm3UyRKwP5EC4TOYHcysU/2jr2rjfW7SkcU5I0MyFgajpqZvEqt0I4a9PmdbdYKFtP5rs1X
6VfjreDCCIqUmzRZuQMW14Jz3n7PU3yUDcInXTDHqpLxzqm6YV/z+JhmKo8OBhhJnNS9VuN+0PVA
1/lD8aMq+6Sh2xmG2OH7u0s6WJlOo5GvLuAKuCNhJRaKCHgwY5zC2yeEfTfFqF14vhbzXuixSidv
f8S18jAaxr6X7VuSrH+RVOgsWFhYoKtyS4wPohC+MOSMg5p3X0P5U/ZsPUT5hHqGEUmBoGn0nM9q
Ns1ASSbGekskrQbNZU+7wdL9Qjjsz2TFqBB4JcIfHdaBhCxhO9YsIkidqWXURVhAZcV6YLvzs5ew
lupb/WtKSWd3hhqDmbDDrmFQ3S1T6K4dLRNmZPASMSv0DWYTZ3bY1gvImLF+LR3VOOiWfDbFmESz
0mDIargnxbdaF2PINT8RJ2u+mYS2p7nNqkTDr9pr/XCuKu8iuNIOVg1ubZqICcD74Wz1GnubzAvy
lVRsKOI4dmIYc0R4uQBvCFgS88WRxGRkTgrQvW8DBUeHBpJsV6zQYTXZrz7gjb3JpLlk8WJYyUdZ
/xBEX5VzdUzES9o16VERWzhu2aIMJPEdhCe1L1YBNL0rfherJ1HMJscKBBBMrH0+MPpL5gMa9xqr
B0geUp/QldQs55YlTfbllznYVTBl9SHJMuLHNUD6qvHp0vfqipaF88qzaxSbTipxJ1YoU5RMNXG7
6bunIfpv5uSnNTQ+/MTA6p+YQ1gz7FMUmpoLQLkkWAuqJaPHTO0O946XaOxC3s2l1EIWo3SWZvzm
tvad6JHdqjk2cu/FrRm3yr7/sh48wKMcZN3rmloK68Ob6yzMSIlNI/GDnbmaRznwLMviGzn3fwrw
pSQ1OQcgIWzoBSRkx0I/3TJvMuTLOHcX2dR/isy5TXZ6QZr0I5Q+hILclLB3aqaxwmRSkljjaz80
WYT6ABSSeDdcqkmoMz0S3/fWGtHzsDQVjG/Rn7WM4WIntEaubiVPoiXDVJ6YDvjfVECo5e3qePRy
OVWoEI1rUw+1b6iMCsjz5XlX9GOb/pnWdy3HntrFiL3a4jWtz41ePSQLoS2JY7H/70nJJcD6KLBX
ghRUy0gpyC1ET+n3mY0fncq1qDtonwmOJ2Vdn1c5X+DX9YHWbl7NzPwgBTW0Mn1gSdue66ZluW7g
XiIXcq8OxtOwkDe1Yl/qKmb9YMmfiIt7aSusqiR9zb3JsqjSu8iExFTg264bNTSV9g0Miq8jreIL
QbYb0QEPcaLaR6xygP9YrkjhnoUoYxYtS6g0DINaJPb+RFDY6mUH3Z6NvaHVwZjn+d3YedxVqQwr
hTWMZSynEWYVGSnY7hxHiYPVtA+VtgHFuRmCTs7fvXDiPTLgmr2Tx5amaruzlYy0Zb3nEKu4/rWJ
0TrFjnXUal05KBKz/Nh6gQGls1Dio2qPUCI1AKNxJSXaPN5rIWNlT/S7PC+z0kUr+bLEMIibbRNJ
0BtDyhgiHc47kqoa+jP8D6RjHwvVcc5FXz+azXq0lG5jWQlfVab6YE/l1odfO21lwpqMnwgPCafo
QICmA7mvBkgHv7ObNqKtjSAJOpcES4uCwuAehnt9nZjSuV51V2Rqhxc+Q5BlT8xUGmtP6CSxqGly
wqtBUKn9DQwtOZWTnAANuWdNowtJLS8/WAswH2tdn0g48qI5oeBOOdL9Fv8iytvuMBrCA6Jp9qdm
YNCmm0X5mHr0WkSVqCckaUP5krRDkOBNorWz1vJgu2M4Nnl6ACbBhdmaj7YJ7wLZMdTi0QhqYlCu
RkJAn+sxligz+h+r40BxVetAEOw2e0E2la9FiZxYDxvPucUGG34W4XunmJZbu32/BceSJIzJ57wW
YTdSKqpxTrOlG/t//hFktMrIylhH0jxu2RQYvc2V8WsuCPTVigg0BE7RTvuYWh2LfSd++3h+RKBp
ca5xLeVWNUZaWzjUvA1Bo/AQfE2UGU8lh5Vua0Sw8yvZ6KAmU2U4qt1yXKr5VCyqd6wdeeSsFGd7
IGp4WECsuGgPW6el1Cmd4mCP7qeIrYHDKo+jrEULOCXdhqe0/FVzgIms04itZjzAxKI/UYjwmCZx
RZmtM5Tpm6MxFp9uxfi20KokhP0+qUqKe29aoArEd4m1soosZB7pTY4Ko0QKlXLqOVV6nPKpPDZb
PwYGXQmWHqBjLD6UGeHDMuWE1hkL9Ygea4dqSoNmSgnG6oDREgw7wwWs61BZXAS8ZdwG9cwazc5M
59lifFA53slyzP6zg9QjpnhvD4r9aRuMI2rd/DSQI1QSzVhnZ9PNhQlxbhPZ8xbV+5EE5fO45WdJ
Y2B/zXiprBa2yJCLDIcR78jvcCi7qglAhPH/ZcbzMqvjU1bPB3T6VK0lkhee418HO7nsnF8dRfrB
7A9qNcF5yvsvW/HePNhNqIfdBV218TwK43tCRltM9b41VedszcmJM9JEVp2deBPRF4jG3Ql3epYk
Vu8RYN0GRAKgPdGT9NO7FEsd6k5G9JDp9D7pYG5BrYLWCLaDLC4jNvKdNrPOM4311wbxEKb9DFJ7
oHBqhuY3jWkRFw69KOmOZqa8mZ2ZU0tXeQgNKlx7fl7hmJUf6+j/R2+AczMlR2K4DGp/37ChYRAz
xrCAgVg2M2mozVMLQ39fTmQhZZTuACpJ8uQHjtd1uuUboc5x5HeX8s9Gz2DOkeNrdFMgfEU+bI2M
SmRMbUZOwU5bZQSSdPrJg0/tJ5Pi7ZXYOdMgk6ppnB0zWyKvquZD77EhyWeN/khL2e10woTKzpZX
z3pW6EiF+wL5Bltr22vGm5vMrFBYrEqTr5YXM9sAZ84osnzrYsD/2I/VYUOzThi9yfUlIqG8XxWU
Z5m03mxmFZRa9sFdQPel3Nw2e7G472Kc658WPiCmEeCFAeZc1Gr4a2dqeYR/JaqCH3+hWYm7mzfF
y63cV1UXxWq1Nx3mpkuZga9leIhwRXf8hjqNYb+L+CUuhkspBJmCxqPnoZhUplgchNIeE5dEUFNx
+PYhPStqNN2dnR57RntQt48EaImDJQCqA+1ZQ7ty9R0QCx3BHxkQSM0iK5FoUCbMtOqEz6sXq2Bt
CA3LntdTnfwdiDp95TLba2LG8Ffbm/ZQrQ8WfSowHutQpuwjnZquNLf5zjrTw6jNzzU22AfPHR/4
rVEJa3rCAq97495Pngem5DHkWG7m2kviPX6B2ldLlpXlzG7UTeeVXYZan1U1LvdtxyHRqxmRbWP9
BA4cG0J975CqxKgHsI4zvHuEALBcJ6p9NNniiVgZd1A63qaUeXmByJE2riWQLu9lmE/MC2JpovDH
arbDOEBtqCPyUVxfMRPG6UhIyIb/kzk2ii6pfKYDX1N1BE1VGuYLxwFY/J5WQzVCAOWgchsPJYG2
t6rORi7CLRFnFA6W5IuB3TwYHXKWtgj22lEfW0Gj3mfzWWm7PbJxxK3l3EUZP0qJXejQxdaub5aV
w7N6lE5sMn5EvGot85tTacue1YH6ooyqfTVT3rAsk+veNqrlsrIFgKCP3UNBDFxWa3csXbYKqYfp
Bf13HP2/E6z9+6//8v0/OcHwsf6vTrC/8uu/+sD++Qv+fnb9v/6LbvxDVblrXNtwVNdk1PofPjAX
H5gHW4bphqVrpvuffGD2P4A8qBDY+TX8xeUX/bsTTP+HbjBPJ71E1dWtfP2/OME8+7+CWhT+XGcD
XPx3HEnurKWs6d99l4BrGgImj5/aWIyHlnHqL7BgjEuTVz0UidDeXafQTv0wLNdOHcdjbDWg+VcU
OphE7ZNSLniwxGh/6ylzo6yakNbOuUbNPsC5ujfboX2wBe2d71pLf2JWr94ZRUV+3iIsC9BUt/7E
ZW+epqxAVVIpyVVkWnMQA2Nf3t355C72GjaG+RZzjL2Q9oa0yJpwhNgrx/JSKCjteoxP3G/lHkvT
jKZmqZiocZaPwpOHuVSHh9WuRorj2TsYri0vtoaeZ7aVHLn46p21isW9N0rcAbEswowj7qjPnjnv
Rvq5P1mRWm/QVXVmpvjMmPIIY3rHkZmj9yrV2zDjFvZXN8sPS87+tl8mnRbF7b9wAI9PEizbPhnF
+jtXLoSsnNzyRm1CUnDvhqT32sCeiup5WdhrNyNCqayr5IsmEaUq1pKi8c4T9VTCaiGRJGE79W/U
ncly5DqWbX+lfgBpJNhPaiDv5WpdfUxoCoWCPQmCYPv1b/HmzarMNKuyqknaq9mNq5BC7g4CB+fs
vTZJh/lmJOhnV1Vu8jBattgqfNbnbAYe25pmueHaal5L3Qw/I0njqyojyoCqS5/xymTWthqC4BHE
YbrXQniv0LUQ9KRRtdItY1wZ6F4CDNxZLN2ei3zBWL8os/FaOpH+jnP5UmnBcHtKW1rvuH3txKo/
rWDQzzEcVk5Mp6B/nbo1GUdVekuQI9CWRhAXiFaeaJS1QDFAN6uEQM26Aa9PWyLeKhKCf49Bb267
gprTJIl6KYWPEchyrOKmnsPwEWq78zYDSPrso7x4K5Oku8Zii5YkUt4ZLoJD9gm6gow0k48y6+0b
B/jXq9FAjy2T5xCGZhidYMd984lUm/zmXgrCr4eeAZwccOmqJETqmzrxesjI6cb2uvI1MQ7SuEUN
qJeqEo9EOzEF0tI85Rb9K89qEnyD7VQw7c/Lr4xe9bacDNqCZsCVkDJ15DlfLkqivjS8fVdtWpvf
ZR6jYHLrAUmI8q7jVJHyWtoIC8mqCQkH0aQ+OEt47ph/7JZRkCeYWO2OSC1I6elsARJAnwJllFqN
Jv7WxJx3NukUKNEtT+COFPGZ2OrpY/LWfl01OQQeagYyyCEqP0DGSnHXd8MuCSg1k/yQJ5IyLGws
9YPTW5yZKI9vlc0oaiBHFH9BZGFG9x0vfiflidv47JmoPpq0LNDrjh3C3BFxPkrFPH/PQq+6k3Uz
81qq3MKYAt8QPekwoq/8458ugvErJ4nX3waOHo453dpf2QjoDvpYGgE0Lewvd5zU60A/iOLBTmgd
K2U7D8kSYdfPUmL5tOdeJyFIK1rtOoGB1bcS/181oVhNDD3swdc/IxoV2VWb8UZcVUFRXZfCUsz9
2jR+ydGC/yCLDH0CLaUZaWFYDuWG0Xb06QxmWQFVCeUHF3zMZQEzAQ+iDeFOsJQUqEop9VOXR+Kh
CnA6kdMA7ooLOXagxCVQgNpbtG5Pe1lOB6uY4qc8d8bTCKocq52lyV13wD6yY98A6yDrKWmD/TLp
7rOZyxDxbdshQKF3aS8HqQPxQldh7DFUDOme4hOYcQthAdJCjgvN+D2pxV0+X1simrivO/w2SdAN
t10UZOHGZWHcCS2LW9pMKHQ7ON2EOlvhdO/6M6GUcUHrlDxI5MohBivuF83BKSvrpVPeiCwkWt4K
0XM1lDRRLgpOypObVujNl0AnTyH/uYv4v4+NtucPn82AnXgIN03asjGDVKTS9pzPYS4sBL9T91WM
CcqjFNytHbrdoU0ZE1JwdZrhGqUztI51qsU3XpyREcTSVbicsKoxZw8lguoagR6zLeLf2hh0RVdM
DB5F+ibcmWZ/HvslodzUSdywARrxiYwOripDSk5Wz76zcwBBPIxZQGKjG8uzZlN+Bhri3g94Ke/U
gjaVTDa0WZFPR48LFHU+5/rLmJTNeMXF2/0duG26MB+mu70xQRyfIBH4jw6l7b0KGqvY8RUkerYQ
29DlOSELpIWbngHD2/oplpc9t4IeN3/HPgCqeZAR2ozuzL00I14ymBz0RaTxJYwM6amSxHCanGH+
XYgWgUiQNPfJLOrLoNv6ZMbGQHUI+nnH9ZVV7C54WK8SU3CXRUizDbJOzRupGBr4Xjtcm7ZzELDE
feQwcczaN5oK1LBLrjKCzcbKe3Y9jWDIq/Pyg3ag/UDd0rwHniBL3VQ5h521PAl/QShQ4PVAvu5l
KN09ySuyZCSZMrTBObM8SRaaP6Xjriz8alcSkDaCVXGZq82eC/fGjNNy4vqMrBKzFx7CEjjFxEfH
pV9ItelbS9NDTuTA/GDxrWfcHbXccizSTuryfrzzrBVP6vQWmOAmcl8JVMh4t027c4ndeg64a0+I
KbrhsesqHAkNrfDZ2CEjWI3MkRsEM1MLwB7GzeE2lw5S1W5pryJMEQf2Tn+NFAiSRzln2dGvRnGi
WKuv86UVN/izxpuE2cGlF2V0mxRj+1YYw7+tqGe8DX8xP6EPiBHHLOMRJUp4PbElvDrZ4jyIcX0K
a81Frc/iZV+kokGmEapN2kn3XqBteBtqNXxBwA7eo6wBoFavTauubH+QJtrizRwRWQRYYoQpk+/J
cMltM+snmwchUERD7+omQL7tQZDvE4S2tmx+0RvpN5303G9SRXxCT4IiJP+oGj9olrtMEvT4Dmen
XfthxaWlv4puJRTVU6gXiLrcEn3Urwn+QIeCCpWc3TKQjlSFrgaK/jH32vCGxObppa8QU9JC491U
enWAoefjLuS4aj45ET2/o9YZwEQnH+DWTyOJWYYhuu2lxBo5NBrzrdPVKXOkwJVb3XYY0AfLXHO2
mpspmkcCCTRp8YUMp6u0MCG0kk4+taGNq2HIGUAuKLF7XxKmVQ7qMyZVl2GbFaDzSzA9UyBm1i6t
W/mrkR2ycdqaEcVZHSRbuwr9W/Z+TSBJLh7FguYWpHWGQt5tn6poijHBQxye/JnA5yYjoSOxo/uo
quO33NHNI1Wy+oHmRH3bvq12nsLstCSrZk6YiSd4frVl6zODMglRliOwzypPJTKW0L/XBgnNBl0T
YWgdwZ/7CpcoclGcnvQKshQXcSfriyfa7lsbTcR6amqLScycnNM0Idqo4JSMICQV+sKSkR9Laepx
l7ZiPtGUaUl4L/pD7uQo/Iu4eY062z8IVeJMYrpwVK0sdwgko627+AOPbfdRIdvbwOABYu3T44sc
Y+07Ns+No0V0W/ZVSue46o9z6qC20LLCfp2K6ZojISSklzmoF1PnEzUIXLNaENyltd6kyWg/Wjzv
W88Ey23e4g0hbqO5bh0mUT7v/E2W+s2Jxd7uO1J0f5YMbG9jiuNtFUz9kad9Jt5wHUNWvkzPofLs
U2I1FqkHvDCQ/9Z4bFrlvrR82De2GRx6DxHjIwRY/b2p4pgohGA4qXFp6KpYzp1oB3nbLutkfupa
c1DI6viRbvjqc8YcYIIOd42GzeARAgFrcU7Su661nFvJtH4zJsq/VrSNP/oaOYSVQ0gAGAOdcUjm
ax5JCyEh/O4foF30ufbzYS/KcvmRsT8evFyMP+KszR5jWa/eBC8caWZmbYu1pCq7ixGsZVK8afJ4
KjwmjZqOTlTkd2mfpCcVWdOWzDYfqECg8j3bbftZuWK+rYk8Qsipmo7s57wXv4fFCa7rJuy+mhj3
kWa1XHtNxVEUN5P5aWgB/yJ7NNn6C1jNHEUKsotleZAZ3YZh1jUyq94wbFWjG+9x5ZIv48QNbY88
gpY6iQBTJ8eYuR4NQ3ukTNNlpsu651xVj1EtEnVV2X2RkKvsIe+CJ+wTIgsAFlW9Ojr0+A/UFSmo
cxeGRBOqB1Qn3jk2KaJfyBpUrTikeTEdum43zuMntqTvKs3LY5B0P1rVUlEMxAi1VDg3lAHN7ZLb
P12UKDepqwEz+S3n87B6yH2nOJkoCra9Tr+7bubwHuk5eupjsRHtrdmHTWtd9ICt0y0CFhnWP7u5
c8CkXdW+h8G6fydRHoJ8xnDesZDNeXaX3UaNbd5Z1O2Z2fh0SYtYHxsAvvCFuKtRF8KHgXq3yI8q
T/yP3GuiRwgFM5OUusQkSmAD+rcEddmVEj4mpKp2mIxYw/g4UV6iwJXtbVYs48715nUPLXk41yxQ
76rnndkVyIreecXJBcD2MWosBmehT/NzUn7/HsNq2Ius609LXxXXw5SoN1jR8tYjoe8s6M2vsbWN
/0ZMlrPPCcu8c4aSi0svEImNok8eemkAfgw6NBidaeHh8a0zrmJYD2HFTXeT2/efTRxZj4ANqNAN
isI9Uar2eQmC6ZaW53wuCgu9cV5CTPHnpt+o1nbep6HHC5TX37nJho8qdjgKcBkcQx3k704Vs7q6
KUxv3SXBMa86u/1mNoRiwWomRULCojAqewzgCbKVhin1xE5wXTQ9jGWzYHAaezVghrLLF2a6ERJT
275EXEAP86DSTcrQDXfEeicdp+AxrcvsmCFT+DUKVR26cVQv+TihBMldZ9yXoMbabTvK/DBlOA1j
O4e/gHt2m5eePDg69bqdTEKGNY1wsreSjvTTbHcoQWZreoD+mOKasiwUhiXz9Yyb5w+L+hOJeRBm
98qa/PtIoM7hfHcO1HL1AcJGtR2SWDbnLvHig+f29eOIU/0zsMcYebnkA2byGRIzINXesy2UMJ7r
5pcEy/M9ko7xtFROPx6ldgbs/nlzoEkcbOxA43ekaHyjwEkfmIujGhxM2tL6kMjYO5MsZ5EE2VHM
sbiJcze6KXTlvvTKzg/oYZungTv0uXGgAYQqknfEw/enbvL0XZ60/oO/LO3PAGXRbi6NhdNshPni
x1MG+hmjOqcZtkiPLS+/4gNG0c0D86pkPlwSPQuu19BsrrOsTZ4Zx/QvDdvFvBeNHBxG71ATGfCF
DOId9dGU3OIGhZmqrBfzFAZZdGqbwv7Vhirmhj52hzQw4muuouowiThhqhMkoaItAdEMb0dHp0gy
4UwLAeoFPTCXmQjkqUKuyF0te1aO25B2xRSPJWUHV0Zx0scWOwKMCueNcdt0CitIAqS3io4k0zWG
MPX1QXMyv/le4r67zhri9i/s2q6UsK9GzTpLUgNq6k9q2PbTfP7DH3bMdQ0v9lvPl++uL83fqFTr
3/yffvHfvv/4Kc/zf9uUtYmJ/K/pXFef+ufnr6b7BzoX3/HXpqzwor8gFbYs2rGORabkyvX/M7ed
L/keHVtOL8sBjOUDav4Tz2U7f3Ecz6Fla5H0DRKY7/qzLcuX1j+TaML3Bb7re/+btiw/Ff7Wf/K5
PNq7xB5SbstAWgQyev/EGPWFr9KFzg1W9mhbJp9DA0jL8XEbOTcWq7qkzlkdR4ITPGZj0QhphsI6
MJL82dh0vqbK/qpVgOUgkMfKaLx81NhVv+/Z+XHshnsl7a9pOg8LA3AFhUt5DHv8b8E/yDa2rxSq
WLSe34VnvTMRAoayTQTj1qa3PtdcwLDlEaNqjeEnLqXYzbS+GCttqta5FdiikTnv7JmEwGk49Mx9
Z65cM9HNUcLstbROVZLsC+8tMuGOALc183JjcWcQNJfI4N4aL94MGSrRckv/4oEqE3Fdsx+L8kxR
t8bN7hbch6IPt0FLKlMZ7G10PXpCA6WS9mRblwH7NlluIIh6oKsxHh3auj1/TxYfojuPuThT3twx
Ot6avDh4il829PfQ1HB/os6wIryeuBtaeysGTK5OcRiw6Do1oYEDIx432BuuWZCW6D/dLlFPKkjw
VujhYEfxz7Yp+Tis+64IdoR0yPIerdI3o693t7IeixEScAHPKy0e2+FHQ0lXhiheI1qRIB18vpyX
EP7aqvtwC+5m6B02WUEnYyrhrsC1ZI6bB1eA+03wO+ei4hOzQe1+0yj70jXJdSb3PR4ouj172ngg
Yue91NinIDGghL0KhuZpfaWh+yUQUVSFBY0KB7EAbsKUznXia6D3aImrO2Sc29jMBISidEfQSUQW
YqPGtT9yRqCUci/ra+5rnxnqtI90derFcnFcXPb65Pv9wcJaT7LW3rKmz5prWj1ilLNP9FkBmWOZ
b4nWBsSYX9f4LKq5OMPGuif5+VDO+WvTzw8monEk42MXVJcFXorN2gHdcT8v2asYwZ5Y+2r1AIMq
DfMJ20x18K1XD02fHe+q0Hta2u56CvCG+08eC02JOzd+6djcB5SWXV/dueQ0cKVnt26ImYl/tJM4
zuHF7cNTQ3d/ssttKNfb+ng0SUkjNtr2dodpjgo17rbr8lz/DZcRblhG2wphV9PxUDQINMHMgOfZ
Fvq0/tsy/amS+0mTvhuz3Ft5XQ02lmVAInQJBcNGjQECuhFN8Wk/1s9qITGFF42U7yoNSULBEJPm
2TmdH720uXXW1cTMPrMHYpmrIwaBfZxAFIDt0y4d19/mts/KM8RWLEwme9SyRMGfxT9qhi/zahU2
vy2CMJvIukkQodGqwjAor3Wq9sb7QCWw7bH767XNCSuvFoxsLwPCD8uxd7E/3xdF80Ss7jEW73Hp
3/oujyyKiuR6DtJHt55+B+lwjHjXbGyojhOfAZpeVcjIi8g/9KrcVEjlMEMc/T64Geg4D8kvkuTx
TZdH04AcoiDUZtq4kbwOaUaRgUA0VYlzSUz/ylPy7w/Jf7992j//cU7+x7n515PyP/74/8cxKr3/
lnL5+mmyr8/63zYc639/lv7xbX89TG35F5dEgygi7cx1gz8OzD9Jl3zFhX3JQeb5gb8iMP8GurT/
Ag/HDTFQ+b5tO5Kj+c+T1F2/ZEkOUYCXgRPypb8VEf8D1KX7j8j8QDIp5RD1QsdmAOtbwT/FLhgl
ZDJOjg3iFWRO/5i5JHR9xri6A8R79XG2DsH0xD0zj473HHqXKLuXTrKLUWB44COJFt2vhiPBtCjU
z3X76qhXb35JxxdruUtbqC+IKw9Ri3JkOmAMmsNHv/kKg7sE0W188eynf2Ed939yhdrASf/rSm/l
sH7X/zR/X7/lz9Xp/4Vz2PfDkIqOui34Tw4r1VxIB4GFK6m+XZ6Dv61OCK1BENmWD4bVdvyAn/a3
1elRONp+SKIJMZPgU53/zeqkjvvHWBBArI601uE/v5zHxS3it/h7EGtEdyOHlM58JcCkFdsuYxE7
3uczVAvuzZu0XOMYB9iOIh/AhnSuDZnb6HstGHBwKtMr8IA4FlA6SWd9ynUcH8uooI15F4wpXB0D
KVN3ZEZIj4tV0B+CtP7UkkF9aZNqR8G/qUW0rLfUZtsP5Lv3QhyxYCDKqbADdnUjOFjAE03cr8Gc
b/vUm891Vtz4Bth9XCuE8Ha+Gbg50rCHGJMBlgJsQkGCYYkKrEK42BEpOHlBe6qhEhV1iGStDjvM
tmT/WWK69wPolplDqqqNchbPDqYwhsh1nLnXgbcaXXu5i9twH6g1oTXALjUQ1rLxSwg4pv6MPAeB
rmW/pR1eGyj0u2QwR/iG3yNXs93kMUvson4/W5CGxIDQn+z3KzjdzlU7OscK2fQOtiyWLEYRdLEB
tujCwxqU+lgL6dhLchnGZB1bq11ayIDstcDm92/fuyG+W1RPpLs1MS1chTxAZW6jSF9EQ+NhqmcE
ysu9Vg3ljWMYuDh8FoudH6MA5nhM7p3B6LUZC3hPZboAoBXLsJeU5ZsGXiPIRwQH04h6H/Q7GeR+
wsyGOr6qQ1C7CTq/0adeHtEgb0lP25Fr7e+ITntvaZlFWKeuWqIi7UF/IKdasBC3z1OYYXYrQob9
o/iWInkTpv6uR8rvOiYZHLT1Vq6m1LHxMXzBStRNtB/zEMxBwMu0EZpd2W26CzsFQWYSy5VqBuTT
HoSGjGwyTult0JTONklibAU1xVUNqJeXWG6LVjMuwByJRHpo9sp5tWmcIrRQG4vW6QF22xuAGDUA
D+WuBmwCzQRIVOeqcXJ9SjXm8hDPusu8f9PWDS0mDwHd2H0gpOA6BcN0gqaZI0zf2Sa8DWzev9nA
z4p7yYMSv0PmApqTTwFxdSDcdQ4psXWtZZuVb3UF54OoszBiINR74sUq4AnZUEYLudyWtABYFdip
I5pfMenGFJHBoW4W71L387iv+oZbEkN1Wu/D1YKvTfDJNDN0Zf9SyQRwhucWO+CdmWItctWxlwAW
JnP7EnNub0/NNfmVB5b/K8jA+94acZwh8rhaJtIB0KzSyCv0fp7kqwF3iDO5ZrWL6jqGzsoxVHFT
IKnQg/ZW06g1YfWStcwT1rm9aVYBMLSvtZF1lPjvNybvrM3EUETS57+ysdEeOq/HZMWCl2H9EQ7U
yWqBVpN2gBRdskUXVTmbeITwbFw6wdXi4e6f5BahjIJRq/YczF96BmNI+KvadGCTkC+At/IOVojN
HSMk7WiwKCOhFyE/dkPkKw9KVTwXUrbXU9HPyPEXOBSDoLGzYOvJeh9rrC13UyN3iWfTlQ7vkgEw
MVYL0AKS9ehqurEqyJEwp5s5xiznMT3APnKogWWMbPIHLELEeOJBoGhZxym9wRNCnynnqQVNzMvW
QFlnl+cbEQoRZeGjImB9a5cpu5ttnQHqv7vpSqWvB8bm4SYbAT/2cdNeFeRbwDam6wlADAF+0oUB
zzNvTBFUNS3y8pTGEDuUXiQznipYDbwngJDsrtzlvBLMgsq56BEqUW/IWZDEVGI6DatfSGw7pnqz
PrQ1H2WlQFJq5Vw5IdzVxMEhNndwJhlVbrqAS0nXsM1gIXgMkuzNMJcIZX0g8OHLLIIMoPx1CEDT
xJU40420LuR3I4IEDADsDyHG8twk0emPrVJlOZpXm9fmdjdDtkP/W18V4fCE0zTh0pHipogMmdtE
JdXhzx579cH1zX705+yYxG+AubHEpykT+kEDXoF1x5i5835gIQxyIG1YJlwOt+wn+p1fCUFGzAyA
5BiBIxs+RnzdAsqSNoqEhUSCPsDBmAQzT7IFN8OdUgAjS/agbesQdjBoeCd4Up+DcMSpjyM5OsdF
92Ri+OGuh4EoL35Fq9nZLE2yZdiLiQDmhOWOB7/+qhc0P54cboSI2cWi4lAiXa1YQrohN6yQbn0a
lfrA1T0cmfJtgoJ8aVNy5o29726ylAdQW7E6KnOgC+xuSA/4tf4MOV+Szj1FdsPl3TJyPxqh7khp
MhggikPrMDxJffXoEe55SZM5O3v9RCpjxJjd1ocAHyekQlwrEpH2rsdQC3qVVvOEPs3YHWm6MePy
WTbPReXsDONLxA6E/ai6WB1ZB9IACd6J2bVaiZO4IK0LHrh725oQD3ThPqTbnNHLddk3Fk9meR9m
YbJt0qq9aWPgX+Zg6E3sG9rJVChc30ZJKEOGHiBfxCNPKaZefceV+HHRY4ZKmWc/NjfKrnCvDcsP
tPdq2075h1D+uanwKMkUuk7dnNti8HGDYqcrl8GDdOY8rQHQBB+IC1JlmISknlT+0Oz6LQgrdNQb
6TafZT4BEI5JjVpwYmHBRMRTZ8l9kuYoa1VyN5fjkfYfDZNiBmGTv+Nxx49AzHs0VXe2UzqbwMcT
34cL6c9lcIcWk8evT3GHND6mEPC+O9igkvVYl6s42Gyt4mxmq8KxEO06Aomhv7M1z1gWYxz8vVsM
+3ZmskazmL48tYkazjET6XqQcBNlYq6sOYB715tznzPCnuL5pifTuAz6nZu7xSFHaIHuH2EGjtNx
63dw4LLSwhCusVeD4P8wDrxHy/c5t8uACWAy71y/7rAZjkBJ145f7lfVQxaskyfTbDiXdjnUMC7X
/VFGPMxd5nylUE23U4NMPmEUO0iDOBLhUNA92ysDBzuFjUkKVODIGjIh0dFeZ+/GNczQAp8RTSrZ
q1yjSlP039YZscQ7YTBQ7ycfvkHoAmZzikZcTO4CBAI7hAEk+gBda0sokQ7aO3idZbvaXCDHDJFx
aBckxOF240bYbnmaJ53uBdNW0qiwsHhLHexinA2ZvcsCAKnxkr8hZLFf6tJj9wujH15BPuckC6hJ
zjTuXVc/DEvj7ZcB3LfS+CumzkswQYMWm9KO7TBwdlNRtDuJc/wU+cW3coioLSo8CTFCz4LYym0o
as2MykBYdJzk6C4xKO8aAlLsPjp/hIdIG5uNC4zYReot9dG4YU8on4tmYzU4mAAKWXCZgbDi2H6e
02W6w+U80LuUYgtHxFy5FjAyOz05M8Y+exEsIzI3BTomawiPaJkE0z9vZsjUgwheLUYeASJXkhhI
vhMJGOOU1QT2EpTQtHSOCMydrnGwLbtOowwYMoitSFAQk6Y2rkiq3zzLfQwl9Vdj8nA7pDEYmkzY
bPE+zteiIKJ4wvJNkPOE4Uj8pnuNYTL6IuaauUcy34xWZW81on/sbFRpC+xfN6emVGF4yMc6uell
YtHigQSdj/AnenyeFX/TwRqGFTYFXs1P0Qmuz2BcaKeOfgRuAVjf1EMuVEnT0Fajquywey0zHkZ7
kHA9bHhz/hBBhIt/lgno/JGYKBCxy9ZunrIIk1TqeXvK8QpCBdt5iSmPOIY1RZvhbp68e3RLWU7p
O5rG+BANxSvb9h39w1ujlksWmJZhJw0AqqU2wlRAPI6GB3mflPRoxZhdOkKBXhKGOeBzWAslqDVy
bI+LG1GTKBwvqgSWGhU+UDD6h2ECQlLqyLrTPAYe4RmL2526YTS0BqPfRbVgXgn1W4t2LcfJv4mc
5w5M0WrGKDY9clwnhzQu9eRfFab1HgAVUuJFQgFyH4ofzlgjdBhxji7J+InalTjRFQi/zAn3oOLR
c5JH7NjcegQe3Mzsm5YPNooWa6fkBMeDQFgmw89ub7326DIxfbmXJA/vdeGe0rLCmo3Il5xW5rAI
dMCEhPV1w89buJchX+l+rJKxelzzx3jTDlnvHauUh9pmYDyROtXF83yyJxSTJMoy0xvdaDzPAuRa
A0ijq9JqTy3BvlfAlxus5tgrl1ImgZjSNOAfZx2lN85Es49NDnSXS8uyjM+xQ5Eow8vS+avmO18F
4gRsZNVtSQn+4IMo69uA58nh9ttit9vAcHnQU/TS98tt1Fq3cs3Dq0qoMAPNUUSwhBCMscYVaNq7
sPMr3irOhLm2CV1zGP81iJ02aUsB0zjTL2KO0ltM2qDD4y+8MCFzU9HdlEBgAObsScnlptuhJWbX
kdcSobkfJe0ZybcAVboK84ZVuTsRxTmE8FamZr4x+UB5n2OmHbFvHXW6sGYnYJQOqMGC1LebQown
UfgQolJmxTlQGn3q41o+O/aHbjOwqE6EkykayCLGQBwhgj3SvsYzM9SXdKjtawR3Kx3w11xDzKk8
se3nCYN+M/XbdMGNpKcwOmftAPcDjL8JRQFzDvsQcAU0eya57vxCM19oQB2NLTa+xt4Jy7rJEZgf
KrIZWLkEhrdECaMuSK8mla6B6Tm9NUmcXYIMOKVXPkTZaVLqhmiPpyCnuT1b8pNsBDAIpq44Ltfz
r761LXuFkmxS4he3eYSkiU0d6pY02cGyp7MX1O2BvjgNjAlxfOY+JTlJFmE1Mw/pQLEPAZdcGRH+
2gjruTAU1L02JwTO/UMxzCCBrJS8zojbKIItrx9vvRnRLvNe96witEf9NJyorjf+hElTrjtwN3zH
i20fyNy4mZPsoF2e9RLiyDkoCEoJucfa/cXr0eGO8/CCqK841Zi+EThGuP1wqobBtcDrBWMlKQ5r
0HnS5WY7rnM+MTeIKR2Li11lebuhm3+hj9HMDzIgmRR2ruqIOpniz5iUDgTeABoxK7UdiGBUh1yE
rvTYBGcOtyho45OPWvLKL8P9UNoYxdhPevSdeKhH/P0C+Dlhpl+jBczd1diY00cbDzTNz4vlQJiE
yrqMMmI6xvaDAqvnCt3EOzmBf16qA+l9sHwiC7uhCvr9khS0WYuYu8fc+2c7HndVQfFHaynvenGD
r+QlN5wwlpTNYYKvhNIKhu0fJtmCoG3cDnimO2dCkxHri1eDM8DXydULZwX8MY+CswLNrHXfbuac
q7tHjQFr/iyThE2R32YawVFY4aDOTjn+nuBpMBUsvLNIuWN1GYwWuj7xvijfKyAWDP/ru1a312pO
j1BhtmU679QcfpdBFe/T3AKpgBj7JHs+VM+Km73Q9wQ9VNf8ztt2pj4RErWUNPoLBeCjjr9jM3yF
kMUmTTpFzyxwlyIwB17CheC91/pl1NChhnh8iMdgy4GzC4uGzaUqYqSo1rCtW/sYEWWzSeyvoucW
nBtR75xEoL3T2YsHeXysy1+aGyBHe77WIzhJoB2OIx6I2ervpKAfsxSgAz3k8IsHCBD56zausMiS
IAdQrbdOKJKdY2AT8GDEe1eRMB+cWEARPKLN6KX63HMFp29IMor8sC2YOtMQFAcbqMJV60NnnWPv
EamNd1BR9kkaz8NkyWXvpCW8qyQjBIaK7CZ0qkMaU6FVKtu5Ep1KIyb8DDM7QzRG1OYuMT1hJGAR
oNLtPfjUpRYjx8cYHJtO77yecsY3BEogK5rLh8SP2r0A5bafvHlb4BeEwzq7929FGL8tCZ6fPh5a
MOtMp5t6fcDZs1CmDMdKVVDT5vQG3fd90axu2zG7I9f0wnXV42f+lGEfgvOLT/mUnCaprgt7IvBl
i1RzM65EUtl/UkdFmypxueq7zTmLyCcY8civ6clx3217aZ3JD39VvoOhlCrQJy8Gkl28N2uvM6t/
IEhgb2KWWtS4HtPwXbXgLFqE6ttIx8cpYQmmAwyhfgzuCXn3EV3TgfVoMy2KYUQ0MSqdpldrym8D
UupHnVobW70iZHtoBQdInJNiI8jLg/POWH3Na89WVwq+hIJHb7osKSkwGGlQwd/PQcWo8yWVFhEH
p4WW0Yl3Y7Mg3u5skoRzAbtRJ+8FfE2Ae0FPp8MO15+mcdi7DblOeUniUS+BpLMFCtqpGDR2K3aF
zsTF1857OOd3snJ+hyAiPUeAfuax9rI7t02eJEjjqUgfdQnOaAmL9yAT1iYZCD9qyuzBGrLwvj0v
5G+gq18e/L6gioprezPNzY+aDevGq9zfXPq9fYkAnHY/PM3I19et6j8tF6U76J+DzQPHWc8eyfv8
0w78s+9LylPvVx8knxhPOQH9/hLxCB3SBKJ9aOUMpR0UOiCMNi65LCdkVGtOQXvg2eSOG5hbC5wV
Hw4+KmdhUJnGmEMa53mszUuq4FimWErDSVlAnSQ0Gm0SCGX9/2PvTJocR85s+4sgA+AYtyTBmTEw
yBhyA4shE/PscAy/vg9Ksn6SFv1Mu160FmUqlTKzgoFwfH6/e8+FwT5Uf7AqvHta/ag43S9+VB7a
KQE8m5ANF946U/Xv2ezIxOPp32eqAe9GXNiYi+SWazaTt11vVeM921ntAapCbS0NAa6U53tFUZK9
i01zW8egGluZfoKNSDfhfJ+0Hp3dTV5U01lrQEk+pRihAigj8GnSL0RE1o3649gQKrY8hDfipfvU
v6OqRht3aXHFZ7uNR+CRml1DCY6mXajVH1NPIVnYaNBr4aqnLtlTCEbxFl1o4DOhgDKb5LSrm/Ra
a4ANhnmmOJVAVDzwdzLkdx+FF9RjiwYHJ29XV+nNUHxgYCe0RlTU7MCWADqKRcen2BMFEQMojAM8
Xf1XL1HEaAUBR75chnVjDpTsbtyAJDhlC6bQInP5SbxXzOkwVpAkfb9uUM/BMkM/Vl37k9PRsQFX
A5LM4dMYxQCq7ehSdQuDu453WU4Qzk2JvWvFk2MW1YPnRzxD/OR0CQbbtMveasO5d3xbqdfM4c1m
A5kKcUcYpGTd59buVsSbQPrYMCV3Vj8AZYSQ0ms3Ks4CNfpn0bvy5qcBBgRtUBwLkt6uDJmTOx5w
TM1Xzwjtx6jkVecVcF5SJ9tqFjRYl+y7rw3Ddh6I4XCcY6b9iKPo2+5inCzqBQIJUY7KeCtG5CR3
BmFRjOTV7Q7hInZyHi+Tn+tYE9e8tvc1F+vV4LVroRgNE3fka+ZnItFJRjEO3ELwWCvNkagmlf1r
monse113KL2c8FlTrPpaf7fMfAx4M3Pz6As6E+Bm5bFA8+Xns2VzxXPcsu7gDVCY2QxKEofLxP1g
w+6KZwOInWZjeC88Ye8ykIwZyvvGEJMI0tZ613tLbXMwG7hakUfG6BMJm+1P1e2x4JMzS9AQGj39
63BFLdQ4xZ3qQe/Nx0Gn86MzQT8yxJKMIrC6sqPqMlrgSOxE6mseW4g0q8hunYOWnPJ0gr3sFWoT
GSbnTvfjqyo7o+e6CLDNm8f08n9uhP+PqY/Ms+P67Gj/h4XvZxn9sxWB+f8fv+bvG18Xbx/Flt6y
2LVJnRn/7e1zvb/5BnYEVzg4DgwT090/Nr7CwMNgmr5vGKx2DV4R/73xFfrffGLb7HocfjeSPv+R
s89Yotv/5Oz7e+DaEzgE/3XRa3UxObUBGlE5xepgDbRjG9xM1lCcOERdmuXaZTU0IwQ/OMlMUnKw
MG/PoPLK3JhOOuiLu64oG8FBNQAj6GgVN6SgIFDZ32WFPc8soiwwG2yAmeLOhGzJ1jRqYDnPygss
wqnr3h/ZxUWyPyRTom0RhdWmMiv6VPB0byalkKQptRhFIVZktTEW/iWo17j828jnZTQz+wkIKHD2
F0R8432asbrkVhGDVggNZgKBL96Ot3VJK4Aq9K+poyBhkBN7Jv8oVEtBSO5ChpnYfoLwVz03XNlZ
HhgpZT3hJ9oLjTf4aCuEFAcEJgJLtxfkqq2QpqcitFB4XJzANFMPAZFueQSSA/8+9T/0XIF4T8Zx
HUnP5l+0uhiwo7YN4JFx0D7NiYtlmY7N1tGpp/BETHF7Yh+YX95mQHlUmk6SYscli0xw68FkJoHm
wVzSOv0HKcxH9ow/tv/XYFn7h4hMSxDaerR283kEJDxcIhcYSiaYuEReMjj16WNtecYWwO1VNflr
1jQo0IqcC0tzcA2IjTuF1w2ImWshuJMad2LtRUpkJcLZ4HdGg5bnubRevaqr3VWvohISsOuQ8dPN
DxEW374AN1SaLCF0W+5cZ7qw5sQ0P1LA0PnpKtMl3HqreBj6pjkUBdjgNr6DgASVvhD8jHHbFjQ4
9ENMfSn0Y4iJBrjfuNC2DZXf8MpZ+mVNoTHgwXTMWru85D5NBVU0OoEPtpCei1bbldCg6bmBKWfR
ncVi20p3Q9meZ0thT4+s9tiHvCxzHPLHpuFHAEApc2QJKJ5UEgY+UY87adKLh3c1+1GkzHFtDtN7
R8s9E/PEBkX24OWSsFgbDKPDIPUNOwyCkTwNq2nEJ/6f+20uyfey3/kj/93Q9S9+mn1wDf79//C/
0Tht/Y80i3Mi4/7z3ww1xvJr/n68mphjQNphVSGGu4Ql+Cd/t3uZy0mJb8sDjkjhsWP/P+e07eAE
4wz1LRw1znLw/sNPY4u/YQKjLp1DnBN2MYL9B24vwX/+5Xh1MWFj2MFLY5EU5RXwV/HxPxUbe4Yh
TclCeWNm7OOy1zTuPp2Ch4xSyRfT1c9Emai5dUHVZp9TSHNDhnDN7rpfiYQ0VGe3x8Laqzy6WVgt
EkF3gzafcUVvx6Skvtb5TXvoiizetq3x0NTjUyUKAk3uq2dN2GSLYLIyHKiA8Uu8o5X7AF2+iIeH
IjE47JqLhZaVp+4z6DsW497GGODZNRZE2qe+PHFAX2ezPZeivMWDRzKooyvCoumS5vrIVccmY5Yi
XIwW8zGVw84kSEhDonin7PZups+LcFwlIVzK7qFtwTDm4RHo2jrFf1NN9NS6SISCwh2DHinusSwH
19L/cR8R6NmO2iznrL0ePtFIivf8KuueWmQdED/C64LPbqIHHyuCLGmZU9XrzEHPyyB3KYvqzgWU
1gaaVtSmh34CH8bCuFLhRrO8fUj1qcORo3d0UuYFpE9/V+IRNeRzSb2EYq/SlQ4VXAObYJ1mTvbx
fnZoXo2ioReppzQ1pOJFgkCmDO7sKRoCpvp58snuJnXx1KYT1RRUZlCP/BADWIrQAQqH0qUsR9QR
2yrrAC+EWx7fDzNGBqcxdGZaLPLkUCuDvSyGpSznHkUAS4bWzc0/Mp6ausfOAQ87D5ewI/DSKqWg
w3OmrY5+ZOTsfUJza/v5M2oirYZtt3bBptn54G0raPlicH8q2w20IrkLvopZTzfcP9aT9tKnIILn
s+NRW6S8l46cfcJ2Kmlp5IN9EmOydfvuq0IiIbdJcSqlNp2v6YE/+5vQy09jWh2hAj61S5kAQBZQ
EJ47vyV2+MDCjll/lRFAJQ6Dk6N9VmgWdigDEvxHnTDpxE2t8EPyxZ+tXewadJus/6y77Fc64sQ2
VXFsDa4hAiNksqD7uY6YUbtLKvsYp1d7mHBSU46UayddRA/IGueK/TCm0JB0H3s3Oyg6SZLdRY3y
U3mR0n5JB8RnM7wp6FMlABonpfCILfFM36E1EvpsppepoSd22Ho9lmXCm1tmiYCEFjTy6ORUXz27
hLKbuc8i77PVeIy5YXXe3cqnY+OCnyxVcY3N/t4ZGpH+UxPt26IZV1XhHPykDLq+ekgIEvTYyXj1
f8Z2c2D3+eTG1babqGqkjidx12M9F6tECx+aLnxnA40K5fveLXW17dDgQkpsFoMmPrmJSDtVxO19
bHE196E4+H2ge9O9gp0rXHUWHdyAju+sbucba+qOhnQfOxvcMMCbzI0C1kNsQlr7vSqavQdpjXQ5
451DsCH5ZdavnQedzUlhvcjXxgGuXvvjLuVlqemvzqydpP+IJW2tzU9Jq/2OoUI1gkGMd22fIs6z
sBjSvZfHVww0LKFBgWsi+tL7+UMaFFI40e/Yga6L/kzZDPUTbaIudujcpdMMkG6OhkUsXZXUBbEU
KskY/iR1+IzCv2/88Ju4Y7fuojaoGDLR+KKbL9rPZOF6aY3zYFX1d5MeajQXXdOylUF5YZbK/ZTT
PQ9x5WPuu10iu1MudEBegh7ldGJZXcS3qtgUaZWffPTOAAbGiwxLJocfEWYHM+vQX5bKnKPdGm9d
lj37TXfF9chy0FVXi2YmO6u2Fhzlmd1dSgXAnNUvWVrfpz6/TuVMyjzfqYEIXhtfMzHyg1vsTRPo
l/T3rQisQn1aGjxsOMusfdaumTxzP98INa11fXp1QxZTVb5xSNd5eAlGgGVjAh0meZWiLTcOyvfG
aMUPHKAa2G5D60VCcFNn/7nVwpBr5yfNJRzA1bFvvsqIOyXSV3WIO34Qpls50LyT7EI10ltC4W0F
HUxQZGWUR91mZORUMs34eQBxtCoanxpOHXN9ZBKm4FadU/lg2tMxb991wANl+ktxstmTsY7Zw0wC
j35MSUzT73qSJi3S/kBeYJztHUHisxz1DzOlygwkzbvravQeEgfpWgoqzJcW0WqXIl4ms/9VOyAo
bPHQVYtHTS+9tRpM8q/ptLF4lN3YgdMQO8yjW1buHU6l/mIWNIfH1VsBoM6YzP3AyeZTshfRLYVk
2tDwFHNfMQZERdeiy7AEMpA8RCRgsxnkegg8Ft79h/CqP2TUf8OteWfr/DskoTBkIAZl1rzoE+01
WpyDBK+PLWQoJWiqAUuZ478DqgNpL8u3MpaftI1++dwZN1gQ9lbiAprmM6695DDTr8mE+iFGihQr
yHSSWsVU2w0wIX0/vg+usRvNiA9aXFugoWHdwdJHm9KL5y68ZQmLzTguKK4Ll1Lzevyjaymld8wG
TfzddxP4t3ZXxNMXsIWayOxkq60VmVuLrMgQxgHwPYuzI739tU82ylcICCZKj0IN4Rg6VunjTKMu
DP6RcjHt04JiLKmDy9Fyw5DxO3uJDApa5u67tFlBRZhaKw9ORRXx5wyBiYPPZQO+qeoWjiaNAVG7
R2ilWkPFn4WeB3UzXRvYqnknwdWZn640zqal3mYoppoiFpJp1SvlCCedXjkQHmeroDCMpgxZlVsO
U3vrCuGS8vgSDgg+rocnLaSv0LaLjWywYXXSxSMROXsH10IkImK2Dqvcyc931Ga8JKh2wH6PpV3d
4DE+tiC0lVnQddkOEIHh1BbzRmFPXc2aBL7vvXmypy7neePA3o0071iq54wWRpPmycm85E17coqW
5zfE1JHk41ppXc8tKb8tB7k7vJi9BYvXNjc1fhkjjX97YDJLUmnu4HJ3v1Zh+Jpg69ND9cDlE3Yi
j3Fq4R6eK/NiaGCHgHWnZvGh9fW9CcVNZP2v2EdIpn2HNQjHZKwldwehe+KR5qlnnmWOUOvGxDRm
gHvx7wgARL7woub0BvgHvyDOXO8SL1lb8rfR0FFgXcrp06V4e5pb3lzU6WYwawud9FRuPFp1ezbj
cO9rE19Nmb6OdrSNPfspr+eDFgW5f2+m7G5jFnBiiDdcR3t6n81K2/k8TAXFL5IPY85ujWM+QMm6
W8KGP2CeNAxD9VI5o4XbEMhJSVQ8OU7RiyZ3fZPsWYdeG8s8a3Qs9lA1jtVgw819wkf2gaud+SWM
tg6jFPEyqqrij44yDcuLf0ifdgc/rQOvd/215WlsGbe+VuCVnauvGv/SumGL55SKG7C2tYFoDmG3
y+mxqez6Fz8aFAXcXWF/FR0mZYFzCUoHeMf5ZtQIDaHTsGMpli1NNPEWzXUwthqpovGOGHx3pDNe
SUQe40xsLLEUiCsrDQRQ99Jgdp3FhFELj1/Tk4JSybYsMLO4dYMNp8EPMXPILfRe56HgGw4+DttN
Me/cGSNQCc90E4tE23cifLPCeW3hGyIgZmMiJbiMpaP13DMbxmsPc2UdVoI9Q3wpxYgMpAIq59cS
kVxjxO1Mpw4cjD8tiBLWUEzdY/odluFXFtmsrBBok047DrmaT+NEWZSnfliaesTvkU2alz63qcEQ
9A4VSbnu2GSXNq1ahoGEDki+12IONDxphjlFQcTLF69g+GTsofHcK+IB9IyTHMz63w2ufQWsepwu
Ws10ssHQbPqnIYye2aTTE88rSfwhbc4VgbFvsc1hiF7BJTrYnDmYfsxvexp6Fkro/pXZBG4z7iC5
4vXoKE7Cb/cOZf86STqLC/uaMPOabYy9Mz3bjrmK53Q7u99Lb6Ab3rW+Ajqtheuxo8zFhDPEC01s
aD7nhygKSed547ucmUxxddT01xUmdF0k+t1E5Sy8gm0j1HsoQMpzzdJOyMxHJrogUclJsxV+nZqh
lLIj/CF7CXcBg6oksodLQp/lp4XVLfQAeiTdDtLWZkFyuiNxVOwIZqztQgtn1ehvTf/dQJBR/vc4
xyDSg5mYaWB58jXDr4RlhmH/haoeAq4t+HBeZoTNN10R3WMdh27Z0AB61bE38xjO+bMJcmnL7e1c
hOqd1f5LWbHu9bKP7DmKq2lThdlzrTC5pgYmH5wc7CCwsfAR3tzWpT7dcrakHwCdbBBXjk1bMqCE
oX20ja+Z/sBYGi7AUlSy6dWcq0Oayj4wfefajMuYvyjq7gOpiT+WznbB28ecR7Z0j90+cdHSHXnP
IxOWRnywshfcJMx8wr71bKrbsdsNtMzCNnj0WAGw8tvlaUuidoKYze1YbmOflpG5ts+ZEz3DNj10
sCic0TnAO6SGjyxCwLtMAmRiI7GbXTqi2tcOQ4H/e7L5ASDq/GdQ6VE02WmpRpjNeCOiYt1a50Zd
KjoqiT4E5pIH6yhTtd9a/AEu42wPYdZn5W0L93OZOvBEYAanRG8hb6lb4+Ie/aLN4egC/oO08jIp
Vq6soq1+2tcGw0Guti6G1jiiwgw3ZRy/VLa+GgwYfdn0QPnIFdcXOxk36BdiUwYs1zy5PFQzowXk
Ri7RqxzWUJb8CNppQ7c+N6P9TMDm7NgkXSMiCWRG7RODQb5pGgYwg9KAnJ0K189S63f80+yHvY3c
p1nELvJryF5EqYheKO050mOgyzMAdz1j1g83sGlqdOAf15a8GoZT0TiP6Gm/gPE/DmNxdGV5K+z6
1M4m+5+q+TA692zHJbYz46TwxjxOYuZpKAZegxNdMNSMYMlt+SbO6mzT+KZUuMPf+2RmVG7EtqAf
Xj7q2Ek27vxT59PZadwbOpFNWi/5lXTpoUuGC+4SFjXjtR8tst9KfkVey7ebaoqVjCNeBrl35GvZ
sJkNHHqbHCmg+0qBRs5kK61vSprILNWH3GpvLdEHy551Jv6CpWzzpmodOh1ODmltDMoT4UmePE3A
30y4wCLQEo0ynHlf5daLY4zUroKGmMmfy8e0FycjZ6hFb5ZKvheoHfbI8zrU/KFEmcBofHSCPrEZ
n1tD+1BRN9emkIwSyxqMQygZ5XNVEiEZK3kKfVzfNLpDf1v7IalnbJgrcIVP7tKPAvgZY26UvRMD
ukWQiDdKAw9kpVyoYu1is/3FbJoc0QesjdeFd19ZuxoYeRTj12byWoopSZBw6HqCns3F1d54+pPy
HHef1A6GTQrcYzDmdZ89CrUtxnzXpaS72rhBNM+Pup8bjGinrkq/zMF9mZg1TMLqXe7vZ2MpSMyL
i0VgZuUm4GO94knfiShcSlvogZr7vYL+xGDze4Hh0whYbzPA2IMr7lH14+T5g/BBeXT1HqsXv7z+
ZXQA0xP7VVAn4gy8sWIP6gHtR+n0E+n6pq7ASOmYOT61DoYohnG/lTREOq/p7PEco4bFbAt6yyLj
JoyvNNMOSddFgL7oqlIOiCO0u9H+7saFkMD9bGUW/c2HOUiqjJZcTgjWRZdMp1SeOxPDiGz3Zfts
AuVaSs2kdcGcBAr8tcZHlaYcRta77HD0FtxzkgTGGyy0It5Vwzn14y3jf+DEfJH5ex3+qvW3KlNs
PxPo1pm5xbW1wQ647s0iX8cWrEd2XzjBGZ62KjyyrWip9U5RJQuwi1Z/p6Ato/mju0Y2F8DGBmBl
NxcjN8921zxTONLuU9M5Ggn1BhnXCfhEhyHM3rHFPbYhZEQuS4ah3TNITxQCYF0Mwz/joUGx0Jb+
HuKL6HcZWX4z/vb0/rdX4wZtUpA6TkpacSHN1R1VxwQ5zhWkvqmeaFSN5z9ZC3WnE+e+fuJc3svp
qSBOoDWADz2KWzqu00uQzRObbCBa7pKjZYG+MqdP9NvA4MuDRgSnInTv6RR95VW3JuYniuSYAcIE
OQ6d/1HC46ET45LZ3s1K84eCzKCX6j8prHaeI8M459NC7/Uw/OnqNNoJ8lxqI082ck/dVNBW8TFp
uCtJQXzfnh7b9o1v8UVDfcgVcHTP305ZdWKm86ohaFJAO7FJZbW3NmkRlGT0e2cKbPsSRQAQtfKJ
ag18lowRzWaiwUBPvjPO/zRuH5NScqxhv+GG2WwAE1sr3XhBrYETw7lhRXqgBhIhtB009XV0ZyTI
CJ2PVyHZTlJEiBQJzW2qLrHkAMMtHgtQamZu/TZL+J4LGM/JMpzAGUhPNGVzGo8CTBgkW871pgDG
71FxMIrfDf7LadiM3ruXhbs5DdnimweXPzKLYXO6AMsslw0UvZeSjbfL4NIFHcV92UMChjkLYufS
cA+TWf3kQn3SKB+dabmvOoHtfYlQrWuPRFh9Vv1dgdlUCZEVmlYb+OpVMGFRg4UAl4LeAjXTv4KD
aCBI2NdBme0THCvjHG5A/W38zlzX+HaovKRRqiN0GKIoceLExD7AnvRzTAxHrNnG4yrWKBTpQfsD
TrU3A9awbplEEK5E/WIQ/VJW0GAT8PSdwjPZDq8NigRvNJI+Dpcs+jFH3Ky6FujxPa92PJB7O9RO
dMmsjXFadXq3rMl2k47P7bnnjy3C90zW6xExl7Edp4LO927Ecve1LK5ScgPR4D0uGRDvKc87unk6
RowvmRSHnCwOFqsC0nXOqGveY+iwXdlcmM7nuiT6SCcOJecpBlQ+gUAX44Ymll2Oacl0+DHyx8Do
w0dD/MHwEmjJrcN/HJGR4IqxWZK1UXzXDZeiFTBhFadFex1Et3WgQ6DIH4vY3+fZe9MfRpdukUpu
KQyxknNafVnzgybvTZ9dkLr2Sf6UdDkkCR0L23wDAreSvKOwtQjCWzakVocSQJWshZ5/lFD6zPFX
0U7OzoiyE/OPSyeTWKvWonkITWcuaQK0r64rngYtewgzcQ6HcIOBlR4/PIprByoPwUz3gV28s66a
7sNwFp8YXlmgFAnWzOyb9C/hTRobV2x2LmEZ3Sqk6wapa2npE1P0MGQdwJY+qo/dhEChsQCqLfLB
cfg6hf2nivEWF2Snw9bJj0VLCFgtlz12qYNDa5xJbnTOTX8dRtOerDDjlT85Z67pfzmklnyb9MZd
y9qD+i6mHQAetb4q7flaws7Dp24F43fBUtwfVTCnv6p03hVhgR/L3EZSrsq5247qQ5MXb2i3tQd9
ZmLSY1Ui3L2Qb1XsbOf66Bd7zUfpwcSeoBR4a96fxUBIFryyvHq/EvudMeIQcxNS3cjmG+6ZSy39
ogToWrSb52pjoiyl+TO9sySBm43jvxlsWrPaCKKa+jm2ZAoMzNLhkjjkTThXygjXi4lzswwG9lME
iaIlJ1wulOrZXJREN55WhUiaoNVgzSWdPKcAQY62Jl49p7uqAXyN2xq3GTdwh3Z4nO0sOjGyD4Fa
vEBGljNH8ogbRNe2op2x8foUqfBk2zsaXryTaPNXd3QMpAQNKk3BEqBVQ7piviLI0OjGJmyIeviS
WJl0TOSAqFb0fRjz3kufbDAm9jxWX1Xfb7ykrc5daiP94Sp1Q9ISfptNt+re4x3Hc5VMz0Vm3gaz
/FJgzjdTN7p7r48dilf41ifN8DQly+iccWAVUXH0tIgd2TjkzzFgWrOyzho/1lMXurcQ79FTKF68
UDvYhWuTKEouqZ+3H+6Qv8aW/e1RjKnosk1rEfGJ4U3qp+pG/Uz61NZ8tw2TjwQw8OcYZ91e8+TZ
TwHUhCoEoZhyvuWmRLklCLKirdmvBMeiWcgA6+WvgtjnRg3KW8OIJEVMsabTtBc/t9tNIucpUE41
rAWo5818ndpU3/cG13EsJF+2rg5M0gNxbZP1nhO15z76HbEA3eG3+whJXKNGUD0fm289uSJmfSot
FeYASfIkLAjClSajnmi55HoqxrfW++umG26W3obr7OB3brklpdH1sbl3+3xP2aZ+bAy8FQUpmUKN
b3RxAh2Klk4o3zh30TG7ZA1WzCYDfzOrb8v0QRh09DfN8if0ylOnp5TQleUukgVbSMm8nsW0xeo2
VkU00lFnojfwPgbmIB77Vo+3wwS9WrYvsV+3F3w6C7XdwCGTJcc0jHbK9X90UTOI1UW2yfDcb3RH
XYGz28iUpUbjQP0rdqd4h9HG4eRWN5JP7naalje2QwbPcgly46H0iaI0PIbpTZPMXqIRgHdTsteW
cWr1iuQl8RVpUSNCwICxVpKiMBO8toMxt9zEk/CY8u2WxaGbE23nWWiFjbkASCPUpD7sfoyZl0JD
bAovHF5oSCsrd9iiOtqbQmBDV/wLGjTjnoV9KbjOdnU1AjsKiZOWfErsPTnFnmeetY0Xcj0mpbBx
p3LaspXCaZlrGW9Ffh3MVzpegEN5LbiUuGLZEUa/VVrIS4Vhb+upj2mOxz/xfE7oejcnqlgLZwQr
1nKQpFMSSIOwTzG0w9bJo6sZT7BV6T7SIY9S3o5DEks/cm+LjDWsZ6/8SZZhqdX6TcdzHMyMzZre
FqRq01NpQwyzJP7M3mJU4ejlJvgZFRj1B5M8am3VzVHP/DP5XOrm+SDpPXRD5gNAV1yQi9nfdmJN
EJNgtV1hMoopU9OpO0X08VBRGG4B4RHLHr78pvjVOuE5IuFcdKJ7TBvz2vaLZqrGcxVrULrSBFqT
I4PCR7QSLImZ42nZmXAAZT51FNNQvLaiHelm08edT0wwtodnwxPGxaTZ6hf0dX7yFVwFoJ3z1i83
SdmjRDk6X6EX3mZ8CWdA/7vZ4qwgAR4GbdG9uALifDjwQsBa6m37Wm5FOXq7mo31mCYG2tY5QWFc
WwUPvBrjh4TWpafJAPCFLNkEA/8V97br75NoyMh2lrCjw7g4NaRPczJgK7Ozti2VReshdccgE9xF
qkHjUm4jZEXlzMJSco/KeHviVCqI+NNlkTjO2hytgbfYi8vXIUzqKDCMsBV+G+swfqWSkwOr6Q7k
B4mEGcSqlkPAz6vqoIffucP3ee57slLleEjkgqFuHtRI40Ji1Ac5grjQUvrqXLNYK51MsqvATRQo
hCvREg5tWoziCSRMX2AJVtpbqR9qPtpHYwmv+cDKavGTea1GlFr/bNKBBUyYVFth/c58hJoeb2lt
9R9O3gfobfrZuk29Zx89kP8mt+yDFxKLszrqPObZCgZNI/nbOdp+xjBmc3ivU1XbW5FrLv2Js/ss
Q/VnolRgI30SUWZjcuEwavBzpXmpy30mXKwHnS+Jw3cWEU85ciOYpkdyVRDz9OyagrLFX1AEMnvX
ic9e+r4xH8ai7gO0U5uvvW93ECbOpSNuDa1+m6y293KeIbbJLgq8hefnDPij8IaHe1uF27bvx3O9
/MVxsvGshPpTO909HIWzVbqW7As6YyBM2OBEyuaaxdODV0547owi3ZdUJq1sl9JzikPzVYsTXzPm
dV6D3isgBZMRzrqTnrCQcUorxwI+sZiIulVt4HnwE4MLMNvHoNNpnqlVY+80h3iTFy0V4N69Z1ZF
QaAWoI5dPhDGjN7jTPN71OSYog5Apu7DZLC/DEn+jpaNu0GNv72RsIRXn9OxYpHVlikhOxs7e1NU
Z2+kytClKBKjtledBkouEmkestRdCs9Y/ojUtFkMGb8rM5kwR/xS2EhOlVZ8jsnBk7OzQQJjn6no
llTHWi+Lw6xHNVEBpEdv8GGSlucmN6vlBrcrJcV8kEwZsxPm6cnbRqPbEtvHrq10p9vmtfZJ20P5
kBqfTgXUkcAtlTruyW9ML3Cs6cHJJRskSicHvpRDlRR4UhyuRdZCTbGB5O7C8aFHGHqc7OgRDjAS
lotPw456wmdxr0NYa9ygQQ0KDCptKVbnpePH+Mw95u2STXXs0YVF9S8zUJkPQTZrLfaTztiJWGCV
H9lkleGhoS4j9X3eVaJaDsF5PUzQP1oPgH82sB8r7FycxxSJy0s5XBJLRqcsxRKjS4WIO77ptc8x
kZ4HPGOBqgU3Guyb2M/5H2fOeXx/tWcGuU3CK5ERtQWM87AMUvdi1TBnZERAxXxR4xg/ZRnTCedj
e5QlGVLF1aKgEHpROEbqASfl9S+5cM6Z1/Ck1/LVGH8R+7Sf9eHNj/Xs4HXtsHba/qHI7YPhx8Mu
T6BUOllPdakdUxSs2UT0+D3d6myTS9/xdXPS9hbSf+9Py46RkJjNN0AabXGK/UEhV87z2lYjnigN
dEBP5Iyai2ildQML3UYHw0jjNmmcc4zBa4Utxdq5JNRWLGHvk2ddKGM21jl93+syNG9aiQBSDPl8
NCL50UI6Jg7D7FLg60Anrw+WqtASc0ppczgzEx5MnDP+sxF6zTKBuSQaSBcbI52rBF9JP3vefWj6
Bw562JIsC1nF0InT4i9RNd0STjrQET99GGH1KQw6AZLEeizJPPcoDpmXJneZDO+0qoeQAYk6iprP
OnXQo0YVAgCIXK7udUZJK60g9Wg/EU6wVq7Xb7AC83rvynSrxeYVkgGHrAQCDJ0D4xpbI4eyifhq
JG68ISSeLUK+F5PXtB04H7R9r/uIv+RIujJ1a9bLzborEjAWXJo2lZW0RwjB7wrJ/gBMnl8Tfo8l
/W058ZasfwMr/WfQlsIZdw1Lpd4Aw77OE9UOVYKoNE6K+wKvfDbq+TpxiPm5+inPqZ/n5X5BLYgy
9x2RG6OQgs4Siqq6DAbDjO0xJ7SEEaJq3jRzvu25zyC3Gdc+zbABwG5f/xd757EkSXJl2V8Z6b2l
GCeL7oVz9/DgNGNjEiyNM1XjX99HrWqAzGx0QTC7bpkFIChUZoS7EdWn7917bo1KbJ3RVLmIIWwR
eqlMMahdLyj2Y1gl925c11euLafLuLmYyC3Z+JHZbnECm7fxxH+xLHDmy96CUmIc1n3z0bXSq8AI
WYXJOUHoZIbXg6EAJdpQvOGQUJkZGskofWXvgiYLsRCPHja4kIRXByseNv4QeUxBmklnhmjBGRwF
UJPPKHH//F9///84II0XIwIULtjZY6TNjUSLPTWGzqLIcSzzmuliNNgrSDRf04zjwY/MYddbw7R1
k9EA4NrfaRJ9ld7rl660gUcmgpDPGQfriIXONgSB49NbKaCNVomTHlHI6EwRLls9Te90BtGyLF/g
YWUUwhgHrcYZj+RVrLOoQn8GCAhAhLQoZR+D0eJWUF8X8mz33XA0YyAws0m+d4aQO+xBTxmV8Tin
eJTNzHtVZ/y9nSCBdCMyoyIZ8cHm9RRE/WXhY5sdu366JO6COAFrPtXNSA6aV6oEvvGEgvwcxP6t
sMbgqiNCce2YHBzsgJRMA3pVYKbdbe32Z5mQv8lRpd4Sg+2jb8ZjE4bzeIYNdx0xatJ847LPLO2y
b2HJOpQWTMT2orTFreibY18wHZ8rgttrYuX30fVs0tPwZwRxtu0D4ij640yiqWtWiDVova5qlCtE
r5Pp4VZIsBu/YNhhOZj6pq4/pbY4uTnMJJ8kXmA6Yb+yZrrqWhL6Ww2NPDztrCXfGReT5RBNiPr8
0Pj5a6ZRUZOX4R7MCer6cJ6T0L4YizRgzuKd61Y/jFUI8Vs7Wk5DLS71N7P7NINco2+LD0ybG0rt
OLzNFJeD0h4ux0AUeBkPDmPx+gkbeYRQEklu5YfGPqOIWPV909yG9CYoN5/C0RuOIhZPo+XxV3pl
6JEjzDKne/Ul1QDBC8QnH/RGek9FrpeX4LNow+DqnMoouSvH26aMnB1xatrZ1ALUnRVqzsm5swOH
RaF7KyabJ5m2V0FHjWY2AZPRBHOrSIlNNrWdSyTHusvdW8cAJS5zZAhaD114DuuXeUi+3JQ8DoNz
sRkwPE0tzpXC+rCAUwKaS54Ni1BGS3vXpPs00PMj5zm7JMHuI9Csmzmos0PsRDWFuXNvU+/o/rB1
2g7kS8Q0ja7MOmgGg3GmyngjJFkQnQHgSABSw0sQ8pC3JAT3DeJWcyJA2XWtrcaSu9YIts+7E5PO
BoJCsQPtzO4aEQAwJrtAsfpwir1FdrMjtNDAZ1wQ7Jp5pDbp7kOQ12c9kHKVIkeGvs6CKTUq4bpF
UIwQJSE5eD291PCbZyRXvbSOVN1pZImNPZb21qZ5L0sUQXZSa7Bt5ZsD/AuzLKRcrKLMhGj6plhK
tpVQ4x1OK2VY5xuH2yBwtW65jBeEG4y7XtOPVmkMqDO82zQe71BpDyAsRoWrCSdxPaLJxYtJ2i+g
OmmvBkh9jc/e25ThOjV5gsD5CvrcMu1uJpvMWDFXwP3N4oUz8gfOc7ahcXiO5MD7NpN4kWLS7nuO
HnF5bSSdfu3ej6MP6wxVQWohz3ZLoicEWDMXZqEWTzuyJBCLGdaG1iVJAC0VIS4Z+E6GftAaPMWh
r+0In2f/N3sDCkbnY79zn/yQwCW7KzZ+PNFhwam4tgdWRTpLZwGlTMl8rodi8O+DdjplUq/2mlG9
lalx7eUBjatC148DYz8CTfhUmX2OovHGjmCXmkZ68lwoBJn4zm0i7r5B6lTH7nZKHFDUznBo8vK+
tLKZ2juQW2TgaGvE2K2FGDQalygqRjVlK3ucn4nqktGsInoBRmUTg2cOSlBW8UHAutkEGHQwrROO
OpjAEE18ovgvmflq1cnpEOg2grmGFsWowEYySboYQziHb8xMN2R/DHREjSfJE2h2ICyknbBb4eSm
p4lJJcu/RAbPLpTOvPe7DJyePp5E+q5PPWqVOHvt+fwMJ1JCYSFPBFpyHaGxrLQHH5yPJ+lv9/nR
93Nj75skTERN9g5xEGhXWNH38+vLihcTjTq4xdIcN/EpBoqjYBdIoAs+UIh7vBz4PiXD/pVZcghC
3IPbN2+9fT1Ed4F9BTytvfMsgo05I535csPKIEpk69V9dZlN0VM20LGlGMbHkmY72i48CFPYXCGN
QlCXnvtU924GgCMbaTbOtmqxZPkNgbZ1PR5LDYTZ7DXOJmv7rTln7j0vxWr0NQJ+eo9HsESbp0F0
prGSZBrxyaza3ix8PKfANAVf5pqsCWq852xM670GDPoiIcVn17W0f9vBBiqqN0fLNqcbQE82Qbtn
wUQ4Y7P6dGg1SQAp67nLDgwU29K7ToTF0t48ttWdwCJbut9rjXKa8Vo4aVhIv7vi3kgpj1hLNTBM
9IIbj9jLINtG05sI3ww+9QwYDZiZz/lfC36EOcKqcevBMoE7SXl7ygp30wIPG7gflvcDQgS5cOuh
+hoj2i1Ftw/Cr4qpXszF8IPqOAZYiaQ8ySjdxYV94UoP20J2Kgx82Qjpmlgeb7uK/R9+vOSL9yET
lAql6A55gYsyO58e2oqcJfeyUEANFP7gJa5tdB/Jd5MgeIfTJSoj6Nzmq4f9GLrLWs84JNn1o4zQ
dKTale/oNy60xshl7NBa2FlL58OY6Ca22btmCVIL+xcXFcFMNz7t488y7U5+eNO3JLp1TKJG/Qif
a10A2nYD+quO+OrFoRBPWf6hV+eESUhgP4n+oq8hSQbWU+25YPSZrudldGNk1i6ImYMDcMJ3hgtt
lafInlEkWwzJ/Oeqiw5ZF+7QQBwFGZs68dYTmY5j48OGXWkEwnUaKEaiX6IXDyGMzNDLwF0XZHIF
/teQNDdR3nHoSla1bmDWkyf6AARZ2pdtzMhT2xOofalMFDazjGR01Psys0NibUB15ILXcaMrwj/z
Mb0t5Uvpvc96uzU7NMmChv+cmODxaBkabnifCRrArY6czY+OdCPJSqlPNkbg+J4cLmxqjhpaO3QM
ISEQGX3opnY/g8Nc66n72vrtBWuPeRoK7Qq4a4RkiyKiUxEEFlC/ALWVnH2GpQaBS8wvGl1DOuH6
n1ZucuHsDQe+HcWDziC6ZZQ5E3VkWdetaby7DUvGFFh7SpaNa/UXtdABOhZvIcJvrX1xKKGgq/lm
DCQdq3FtYF1RM5Nil6O7KHinhbtzOv7RtYF3InQ2ZU/kHvQMxsmbTi9fIi1/G8rphtRviKiUJRyV
TZm/YzQkJjc/pzI4FAYvVo/mNXFveypUQlIOpoxxvBPCPpD6A+me4DHBisMs8AL5UEexPgNZ0YBa
mUgCNqHDFgGcs21qFzAfKuzWGtbCGY4yZJf2oxMJ1vt2qgARd7scFZhTTDcyjF/1YHr0vW5DwwND
AaiyUYjL2G540Cj3TPpggIcPgum0CWKjBiBU29qzFsgfRoFgFBSvldH9RCyp1C2iOQTweF0UWGYi
L9Iu3ZK4hW6VGUdGaLZkjel6WKwIWCuhHcue5ImQ8y3WBK16LNwT/duLFjpf0UVEhiUUw4xsu6y9
SaiAi957skrqXGLUYNw5hLLaL9n0kZbhpsnzo2MyXrQ2QWg8EDFzAU1iXU7a92wkqrfzLjXWes6g
L+B8oR6HsbHXQS4jd1wXOfnyU4+LX7soUVq7fr4zppCxNGDP1D3ZKsytb/srnd1x7ZeHtK7e2pGp
QVvD7ZoK0sVl8rJ4GXEhRl+E2ORTVJX/p+yKmwo1gfz3fzN+TXtW7jgyShwjcB3fsrCPqH//kzuu
ylNzqksb+quVjIc8fYxiHDdNiFgLVF+WJd9bm5tP6zeAS1zE3aWFD3MtAp54fUo2y8f5Mxzmz88D
5v5nl+Rv//gf/8g0+fOf/4/9V3X1VnzJ352Vv/yh/yGwfUM5H/97Z/sJ0P7l2/RV/mJvV3/nD+ul
5n0LTCzqhMy4ASYqX/+b91ILvumea+CwxIJpmDq+97+Z2z3jG0YhdBq+A0fQCnR8mX/aLz39m2+6
uOUhXTJxgJX/L9kvPT4avTj12B0///3flh+P7dK0oO37DjKy30zutCRakTPK2HD8+8SJyJgxGSxF
ZbqUc4W1I4CCQtt3LRpbrjOORLCmQSBPwzPIamxe9qUoxwECWfjgy+I1rMU+7xpWZuO6wffBqGIm
VAQ6dY81yyw9gljtO2zGaCdqwSquTxfzRGsvv2Lb+MH85SaMyleILXmY3iJ9umpc78GMxrtUY3ty
sh/CTK8KgTDUme4NF5xUiuGxD+MfYTAhHiXxYBURcNpJTNG2NevI8FgLHdG+VM2HvTfa4CGyxjtf
k6fZzNHKMayx2bLnwFaoSFoCHGeUOk8nP6a7swyd/cXG4ZTgQNJS834M28vCBqSX5pL+OoNIzvu9
tU3IgOIcCU0XWAfyaA0NQO45l3pI37VS594SEeCln1T1ZV4ToY0RA4lQ1DrrNvMcjorTc+EFW30k
Y5XO94tX2+3OAak+2KOLDkRetoDLQaXyqQc7e4+jLzM3sCxFP3oxPGeOSFB5lncD+9zodHuaUnx7
0/XRp8bEEpbFEyWncxFgUDJjfzzOgy3OhJvr+8QamZDBNoX+jKhT3NVzYNAwqPZMo40tHRlMPTHn
xmkmdqb1PYZYMNOIGCmRjhvlwWmLxznP6n2Qzi+V5XwqYcC6tswbN8+8zZBP8cb2swNcrPnQBi2I
VmbNvf1pciU2sM5fTfhgqKzuGUw8UpnSd2v5L7q2wA0uJBDXVRykjGuqMza+A7ABtAqAsmadIY8e
JDD3nvOWADfONuegpwBuFAavK7u7JEk+6qk6Y6PeGPVlH7nPdq81a9xpHxDez4DmcDzSI43o9mUB
m/sIw+dzqLKDNfTPZmbi8IodzGIcWmfPBnmIS22Dyr8nQX5jqPZDIciznZH3rfoxv0AIO+Abi+7a
Ed5DYfdoXjuj3OQeQQFeUq/Myjn4CFuzkehrfdrEw/Rh9Uwae12/sYxQ33hA9DECrIgdY2qWORUZ
wsYVoeo93LD+aap49gpGH9upw1Nik6czKPuzqXFSTPwG7grylCF2nG1oAGcGUwhoe2g4CUsi80ih
glFmo2TxKuYiktpsNlLgXZzt3Ei/ayPXO+b2eHSaWBC5ETzhEH2uECpghpWIstP6STezM2ayh9Tk
0W6U7CkKm1vJ2Iqwow/0e9ceCwKyc3OjxWDyizBN9mkot3VuvGhW8Ur4LoV1iy8MkMOpRo0Yxm+h
wd/Pggw0+cAcmQYqJTcaRi3p7iI1vnUMZ6f+MyaUst0c3liJX67yrk2R7Nt3dl8H29qaz3WRUzJW
t709GydPTMOFjd7K10eKPZ1KSHeiCytL2q1jFK8coX6gM9l6UXvt2PmN3UUfAQAhBGO8xg7nd80L
YFMTrbkuxYBNEdzrZtbtm7KBDOZIjgiO2wR0f6jHU+KDypnJfVQDm3AV3gtjViMda5eck0gy/g+D
N+ZVSLIs0a8Du34YejwJ1QyXWvP0m1YIa6XH+iNwMB2yBivbBFWJ9/iubiIXmKwG+d8+wJ1+NELj
ggGwb4zOOpvCZJ2m4VsQge0sJNerHAXWBCTxiYrSJKVuAiGxqb1iW1UMrO3CiokUBUGopw0A3ZxD
8nhC7lPhkaSkyFJIlOwQp6Ko4XlQD5mP9lQmZBrwPYRVfo3lWyYMHVo/p+pYvWt6/hpUvLBmWTxU
Ma3gYgILXluPXVJ/Txrf/3+g7jwTmFF/fSZv/zvKDigJf1F2fAn59Uu6D9K6v9Uc5jdUghbKa1rJ
BJ54as//MyrP/GY6KvcH5gO4RsvyIe383wiV4Bt1hW94AWWm6f9cc9gB5YgJZNygUgksio5/peYg
KOiXisOjoNWBAtPuozaijvm1ou26uHWCAeZuVX4Z+XXiIB+h+Yd1FF/ayiYy5adL8w9K6H/0+wzb
Cvjknm2hD/r199ECI8dzpGNOnT+bn4N+PbN8mp9jcdE7wz/5ZQut4ud6Sn07w/NNwmgM4BT2b7/N
c0WjGbqHsI3mWj4/caapr1OV+SdUhvoX6aerzjxK+14qPhjup9IAbXNH7bD3mNv+9XfnoPD71XZ0
4tl92yfY3tM9bt0v5we8/5x+UlpDkTvfC+LCEF1MaIViMFu1CSmz/GDx4kBBOoI8GwGBeiENIn24
IbHjqfDCy2x+TzRgG7XrH42SGDosViQMnMosuW0c98rSOPEH7nUu3PcpKs9zQPRDheV5DG5jOOEZ
PQ/mbEb/ILsfhoo2x9XXWAhuyg5dImFNHu7tL9qyCEQ4BvbvFKvrGIQYtndkJnkSbyP51LF94eCY
LDYSPI0GEYBpSKcD0XdkFLSIuNw+w0BQQ0SptQNGCFUNRetmnkH9z6uyIqQGsrf6Dor6N+mEeKMG
csU6xayRV0z7x2IdIotJAJKHSHds69Nl960d0lwFmXXEfk/IE1P4b/BY8X2R6wBo2ORLBXgo6vEz
oh9Q4eGG++Z5BxsZD6hmJ77uCJ4jEzYH55HIglP9td9hgGOELBuY0MaTg7CfWwWth2x2ugeWbsOj
Bq0AqqCF6TSRnwbGJ/hMwOM1ITE2wM+apxnDmrp+UXXdtq9kroAQhXTJr7JmotjcCKdSvuk83FmJ
tfEnSjmuuA9Ae6Y3qe8YeK01/7UGEVTy5rXVE985zG4GptJEETI5Ax/xRR0wTk95VOE9aMF3M6RQ
YSpMFxzpruoenQjx3UkEiJirx6xrJcQ5QeeS034uKPRMrIbR3hg+TRCZTf06OZ+1n5PdiGeTAI6I
W6E+gg0fe2AE5lPzkuQN9xIUYN9tSlKEDcQHCXSMwN7VEQwtpZKxtQMoylv1dWeelxn5fWbDvUPK
zcCZtuq0GrTPfD5X8nVgVNrfZc0tKhWB1SOkbT4ybCSDlpCi6xpiKezidVl+4iZVBveNp2n4HSAL
DteWdmVWrw53D8oLG2i2meWTNr8aWCT7kifRaEg4/DK47Ujj2/Qe7PsG6sRKImJxLW6n8r4lSjkR
rHO85imlrfp3g4D+z59T90Ep6HoqIg4dsrzWeCPd8I5HIkQ32gXhamRnTgnwowkPRKvZWuQ+q8fE
M3hR0PB4OERn+p8YuLahn11UuOua+RDUyCoyZzWCvFU8KJ8LrQd36hsa6VfMXZaYbRAK4JxFSC8j
VH75AUkIWZjrNtd2NuYJ5cQVUBYkxboD1FFmxXqC9FiDQI7TL8FDXMi9NmiEBOCf6b8MgogbMlC6
jR5H+GrwdPLYcCkbuABFHnH44WJimAk1roQaJHv1Fe4pbFpiQxYUNhz/iRVt69bzI6mBH4ZAcdkx
Yxbjo1VBUyYKo43sfWPyo01z7yQAqGGqBvrGrA8zcMqAz6v+rU78U82LL7zvQ03SO49nTWuxN7+y
GXxK/ppE5lrU48ait9o3T4YxrutO7PLqs6pJTuCKticwRVu1N43jrWfTFSc5NCReh25nNXyZbas4
FGuBZSMhPynhLsWSE0yzJ5F5FZEBA21ypdy6cAr5icWaz9e52W0c+UddjQhYQkCvsbSpXSIhd4kR
G6eRpuZZ9OjRNhW64K9McJs5PpuvafYWA/SpK/xuhLiU5IQ6vXs10/UF/QbUnj6wfM3b3Ri/5FW7
IvFneXbVi8p7QNMB4Tg+Hj6S2p2MitUOeZ7FCMwxWMCwCAieYS19oo6T0uCtVmk7LJnNpzeiLB6f
mvFJ8BIlrKVm8TXxAnrekdPNyh5IP9XNtVrHSaxHccIKpljU4zEeQ7JjI7q95tqPSpIvWAHRJZLo
CstM2YnAPwhmn81100XIIZgujBTYBdORle7pO7+0djKJdiIfP4TUOJXCTM3d/DTYIMb9XL7Qm8Yq
jtqQzIDR46ZgV0UvdDCBl+l81qT40nvUd/DIJm6KxYUpvDtSStiXmYNweYbrysXDMzmbmgBwXGxq
Dcq4x0PL2TVCcjLkhxJVU66iLhwD6DOMv1ilNKG9YQ1zT13FmsjcKcDmXAUReHVxHO3xoJM+PSI/
nAR53I4kUsgmToSxop2pRzvaL/v//+/XVV3ZChKro6T6pffmkSb539fNW9D9v3HS1F/4E5Pmf6NP
4Ps+bTqTQsqhov4Tk2Z883XH9wJCnsmLdnRKzD+rZpU97QYWnTpKbh/ciPm3Tp3jfXMM1eBzvOWn
8a/+BVCaytf8qWz2dN0zqV/5PYS8q4BMuoU/N4Kx6KVkCEQGuSXTeFP0ItjXffeSIlGmJ5HNu9Em
ZEGOPhh8/0uSLGIL/zmemUEGkhlB2TvXE1ghpNXkEuDM56zmIq/VID1u0aibhd/ubAb2NzZD56RL
+iNT0nNo4/wzO00wZ4Nl89PV/welucnV+eVLWdSmnunanmXQf8RC9OuX6pu5pv6iO6i3JGCXxQxN
Y/TvIz9kGqHZzzHAofVk6nje8OJsfSNF2z+JY5rEx6CKio1ux981WyK8150fc2M+U5hg45fAQNqo
PEQ6sYueL/5JWf1fmHWW7gLMIwXVpcPoAvr49XMP/pClvUMI2WCTpoVgiobKNVEw6KuL7qKSst2K
pN6CHbsqppRYPDGzSBoqiVEXqMXUNZcieHCLERm6P+w8z8uXvQEADrVnxyCmmdgqmAjAGoDSyeCk
tsTRz4NF22kxCFSKTB+Ft9vLezOpNoNv/vjr++NZv98g3eMW2TZMVosW9h9s1J/GDwPRKsPYMQtL
R/3JxOIGK0JAq465XWGt92tHk/05CIMTucvse7N/rRvfZ8djWhn52qYpf7iVsV/+aKOw6JWR3Oei
mHc9AWvrfqA/ZdbI0tIonXd+YV5OgGxgZRlAuFECYL+GeVrVNKsQfXA6NKKdZ3YSRlAMsScHnWFz
sUs4ewQu8WOdBgxa07YzqDzlMRr0+lBhvW8bDj5eRdCkA6gSXgH1lNMNtOWo//OC5HK9CMhSoATi
K+sH3awfiCgBZBYhL7HC/D1JqH1cSTWTIazZO0QVIg0XaFdjSd3egweRpXcX1IF9xPX/lVAcbmOm
N3/8bl23N+VIQhqXm8868agHXbQXNm4eRnbzznW56aNZfmV99j12smCPaQBfmNZt81L1yMwRylaK
xwt/alMXz2bYHjRHAk+uO+DVgNewG/OiYy/eCFkjnKzzq2oOmKVnxY+e8LZJe5jFU/9GsAVQH+kz
fzObXWS0T76COmQzQtHlsnEURAGubeCrq+NIgjRJMMevBc9cXLUExWg5Xp10QqDeWGCXw/6ePKHX
GJ3xtim9r+U2pB1/G7dxQJoAo2kfW6WfBbeCdXSF3qTfM+rF56ruUxpmJPhm1VYimKHxqN2VZf8e
EvKyKZJm3i23L41EdJxJ1dMCss7RstYXucgOzkC8EdCiVRn0mBFmZPmYUh1pPlc08CEsFfqF03Dx
4H0dcQB8WMR8VwHQQ6RvCqlHve80nbtOh4CxtLqGrXpLy1GlMJoCnK3JkqMjaLcN62O5f76ZvoPW
fp8cXoSA0b+RxdvlzxmFQn4JRcTCHJ6bUbBHb1UfZ6t/LDwC8DQgjXtJegTreHDKSHAz5uYjcaMH
zMvbgG76uYeIyZrMD/IChuo641r6cUqCDsFQxk/m6MeUS1hYSIfhsbYgsXHshHtUPbhpe1qe5SYn
+7O8Qv8QYGrld8bjIDe5WjaW1zdRfMnlxWzdQ2SY3d5XwWdAdSxeNg71VoPxrSz57UEEC8gKz17q
fy6PRFv5x8GAybP8fWgN/v69Kgg3tItGFTVclJqUqBBRHiYAfk9M94/y/U3aZIUIl3bg8qxKWDh0
f27+/mf+oIFbUMQjFa2aRbzwy833k7BC6qhnK/eYqX9fazkoS4vjXw5CtkOpu0lCrK8lO14rA/zE
9P5hpGGdRcVFYR7PnI7L8GK59csHX/5XXlv9uhV1p+Bsl8tiFKprgKiV/18tG8s3W/6YGGCJ4Plc
DxYkNeJd551uGskttjH6Inp4gpR1h8JGcgQ3N64uNHRwSFG7uoLprP748qO9DMQvbHwo+mwC0Nsq
fPCj206rUfU08qj41CLx0FlQT8cku3cT9jxYjVw1PB/8SXQwyz/qLM0rGnrDJhxJQcB7sXxqAiiu
IseewbhHKPd5BNELWOtM+u+hkT5PFU/3UD1G7RSyNfFAuHQxpmgo912Mmm6lAUHdRvl7yekPgQGK
M6KLaIG4ghUv2FGLOLzlyX5y9e5YFSAK7Ag1Idb4deHCHQ7AVu4oHEjNdXHU1xX+BN6qSm8FGXj0
pHkac6d0L7GYSg2KzQgwvx/dbp+pJQPc+JlspptGLR1W0L+RBnFHhBUj/2eX8MmNrd7mHFOXNU8P
SclTyxRBPheNLo5RxMw+yiaQqk65mwPPOBf1GRl5GE81CSKsKKm8KNWbaKo3zDckunr18Qwhj20U
/Uhc1DM0Sc9dix3YjocnN3lMmzpkRUhp3Qc4r9Wz0UzQBAYLaX4UkVM25vM6zvAvsZyAaiU/BvMa
ozIdhiwWozHkzVg2/rAnI43Zx3Op+f7eI80NFrW7zXJeT6egwTJpiblavrxW72vNw/CmblKdQ4Sc
DbicfzyeFSYuENpYRyrWIb5A2ocPY8L/7TZAId3qpEqMSLKxwjeSXDW2Ron3ZlU2403NuXyT2Ixv
1fo7eshLpDkjoeUg5HfuVSl40uqO1dQtJ/OuHJJL255vpNqqhEX2k2lqh+XNWDauoSf0pnO2ccjG
pn4vEYDMm9Sm6jcYEeVmCjCYeC6Lgclbuwtd43KeO358xDkT6d6atir9j2a8wt/gryiEaFTybLBq
z7s3R0eZKrHhbsKseJ9N0jwc7HtXRkBlFap2RId58ihAI7pdcV94fnJIRTJskFUR4qRx29s8I8vD
zZTiSZo3sYNZYG54NagYe2ChSNTjY1djrqHo4GnmFtdIh49aWXgc5SuKzMACtGO7D0vlTNCZflAF
2vJHEVl5q7Qp7oAwG6cBU7LeeBhpmvm0PF15M11X6bDVm+fJCofD1GnJVvPHA0bpLTSug5U6ZDD1
NHqE8WNZnjQ7MFblQFuNY67BktSnPLWBLrKVkIPYWjCi8G+QNVmQEY36u70VfV0p9ea8U/dAeyBp
r4FEQL959jcC48M6V9tpb6H2DORrbLCjGCkaoZGExjXvGduEnoLXq4qHpVSVNlF4jS9TGDIAEGNc
vgYOA4MWzmrEkk7Oc3Gn2+ldNrrPy4WoXNSg1WQ8Lnuf5sX4jSowkv0NGHyW1ZwLDBE+vh8ayO3L
lcRBg/qQjnQRsr4zPqCHFunODq3LS232O6NrDpnujBv1pXjUSXipUZAPggALCDfrJue+JAWnb9sX
3XY5R3iSp8Fk9VZ/hyW+pTfGKUn9U4T5dgVNbu3EEVIHqjDX8x4SVYFmDZDaOAawsBQShdWJjTAc
+M38vb5+zcYIK6taLZaXcPlfcazj4Q/M+I8vMwy8q6pDUOGsmSpXHLENU3ykFg1PUF3oEawO4YTf
wyrUb7wKESDJm6X/sOyCnsfimCjCjrxPXDj9rIFMFdiFqiQDztRcxRlNwlJ4VOD+9FhYoLPDDJT8
8muW/ZPcRDR6qjyvqpOez9+BOsC+iBJz09KTkgz62YhU9Z6BlipxWUDFpWc5XTW+eG/8jiQCni8H
wWfUwD/ObBpGcD8SCUYhnYzDiIumKQdxtA00AUWS/Eho348jTAd1gc3Up5WUJpfRojJXb1KnrgGJ
uz8GvIWMxvmnZSlxyu65scSdnNnNccFikErHm8b+nGKsIct3aGLrDQnmTrosbctqFWZEJCxrD+Qc
wQ6kX8RqUa8/Iht+oau2B2upRNiJO1tPVssmsSz6Qs8v6l6BVzvWxGXt0hxeibBCqey3xcVysBq8
+bufxPgfKrvd1hUHoKaBJd7Zp2n2H9CdAkPFBvzPDpZqPPT38ZGnc7BkdMRx2ERg71g+3YmfT/lx
GdhtNhDFJDui7Iqy2Kog5xgHrbqAKGznUwb1ch1ZF0tdjBP6Nmt4imVLA7tGB7n3szzYDwYbtqOn
e6lpl6ZHzRw6QwFTGdkN07Y4RUE+aGgeO5OX0GpRCZto17PEuOcV6OGkfvas2/sp7r4v5eUcy+1f
Hy5NNej77bvSnvYNi9mU6Zq2kib9dLYMqPkdESPb0yce17ig0oXSoNoA1IpaPQT7MdY4C6rPS639
xxHRcQUMXlu7WeqGjP4ZOiKQAiXHY07SVIeREEeNekwAODssS4FutEeqMMR7zBwizFzLsfuvv431
q5BquXMclbFFI9hzbVc1gn7+Nm5J9TjjriHvZtMmzo/OJkDDMMMDcZvgqwZEvaLr1xjoGfNXfXJc
XsAavUCHxHmjkioSfXgsNJrMy9O6vCO5Fgw44ptdm5vf4Y5ugNROlE1Rs7NiEjclMwNHCVUMTIqV
qvTayao2Xsr+yUVFXUUPGXdB/PHXX9dQnZlfbp5B78NwbJpeATHL/m83byC+lRNW5oKPZDH0p4Y5
gGp/Tqz6cGZyGko9R5a4343GaQqy+4HYqVU/EXtn5NrTX38ay0NG918+DuNW3cF9TjrB72PXIdG9
IDIypL6u8dkFUbxPZo1KtlY1WjiAwxlmDtJAgaDGNrFLIuM07fAVueDV3ZuAxMqTFRpXcxRybm71
6CDJFWFdHY+hbUMOt/mLPfRqdbQJs+RVppRYpR6cOQaxO6sFmpONL0ZsLWr77bH+MXpkLdqnE88z
/q5pS4rpaqldl2pCC+kUeGF3awfiz4MBZh2lSzE3Jux2fc45yqqfvLwWPqd3v7gAzUHuqWrrgf5v
1vw4fT07/hvJgYzgkH26GKrWjTpiqXowhaBGHgrIofGOJ+rij7NUSxc68d6XfaJSy5hhUhuK0D/I
EU8os+IFBMpz9rw8R4KpI0UKR2YyJiaIHC0rzjzsQwHzYukx6vMg9rZ/Xi7QcoiFMHQXVux3Y0m8
Sh6R/9SANWr7CVoVo6zaCh5ywPijxb5GT0EdJnsgUah3mayyGKgtN0IocKkJogEnshJtCudGyqel
0F/6BmVvX80plepAJu9xDGmeVTi6MKCeW9v5jsoXjppHr1Sm0REiF/lqRZjvUqeHIlphOIrIRI3a
+JFk8MHmTi4l1gjYI+/s95I+8ZmYYeMsCnJoI1Tw2EpNd8ruBn4YsZnTeDUDUBur2QZDwEcw3fSH
osTqWb8ZBNB9hNZE3rJfheo7RfV0Si0S730Raw8FpWRvzA+RSYWh7hYFXX/IuNMbt2fN9vJ2vJER
FcCkHbWEFMQq6jAda9g1JY5+m3oT/JWkxLtxJlqJhhuwi5K8NpBXZtQ9Yy3WxlwJc6q4lmu03PpK
t9ynZY11R8BJzZx+LktR5hEi2Whg0NTmbIT8uK9C0OaRFmIN+AwKDJRSa+jNbQS9yktwQ1sFvoJx
TmZmP9NdNE3eyXDAv5Qpk5VQZ21yxHEIEtYljfNAjxftPwk7r+W4kW3bflFGwJvX8pYselIvCEkU
4b3H15+RyR3n3O6O2/tF0S3RVKGAzJVrzTlmqxvYEeSpbyw5ESz0dNSbRdtItCb6M3f2p5PtDd7F
+lQFQCzWYmgZxchOgirnZlIrWrquJj2spIgev/vW8nyTaUt9ZKGxGjxPxA1SxCT8LUhfHXA1eA5X
ulVpDEbdfUXZt7Zlw9iWxxJWlYEIxgQa5Bjx20rPAAtAqIA8t6dABbo6GI59WT9BubV2gcmZF+Jn
v13kotBZ4g4ahLdWZzzh4Xqr6m4FVCQ4jVFzSmxIL4Oe/snrBStZiJs7kN4ZL53PFWA0dRhFlnco
XCu8gtQASIIrSJ1O9CZFDYZ7WJ3oNFrqG1dP6KqxsGCprXY9BGBIwXcVnjsDP2aIdZwBWGGtcllz
q2e4CMg9LXFhqePId5cwpHcaJd2bXoMFkR5rQp5MJAVa1S5M1XjoEwoJSqhqV+n+C2ejYyaPqWXi
P1SlvcDsCdJdW/kfahvoM1aIHFt70/nezq7gHrRdkh87hwzTvGkPTsPocCQHe1fZN6Mk8E6nOa86
YlYz1kTL5YwOC/+EA4hqgNp3LUTEw89elnoQEvwI7l+FwumESJOaf6IfM4XORVvce+IqbpZdfKk2
libv356tD/SoxtBgirbmcFRvHfw01CMUL/jI7T0UTHLNQbupu2s0G/3c9rf21xDcvKT5FcuyxMMF
OqXdQd21qmJST0w4s/AICvCVAz9lNwoUs/isLuqgYVWYDCwgYljBfvXLkH2P9v7/zgA5dfr7nkfx
5FM7ydwcWil/rThIsvczbMXuZnY1/VIgbc7x45VyiNKVzn/685bccowsuEQYx0cYlHK7LiLOeaWL
ysXKIgJ2tixlJW1cwiDYz7mZvbnlC1ikkVVcnbh9HYwOeU57V3Owu8iVuxEA+eeouqjWhJd2wWnx
WB8xuh8WaL7CKV/Ug1ZET2na+Wt5wKE3gy2bw14v22q9OzQoikBRJR5SVfmpuKLFxDARj1NjHVOX
25Wfs/CyvT5NjGjlMaIwORIxli/TutqSbcs8tojWlvEG2Ea/qDYH8GO2zmXa6DquHX18yvP2xY+9
F1XwmwV9h5q19rsLqWr8iXbCxoayPHoeqmnLXDt9FF8xiB3cKpdk0Z4OgtgbVNqbBillRftTblHy
alijeA9jaRiUTfr//aezTk8PAD8brE+GQRC7oKNk4znrQxPTpjiqjyNGWr/xGjSVyV6TRSLHp3FT
2vCG/71O0v9ZJpmaZtIQ1Czdc1VG1P9bpBaJN42TC0a1Zi6AA0dsh8F6tmzJA1Ifiby81H3QhJx+
19ZA9ybD6Hf/5WX8o1ZGYAiJlMmfTT3me38Tpen+bKIMCknl0BjIqIMckXFPLhIu2Z5Wt3DmDT8G
bf4tehIwgj45j1xWDi4s1Nh2bMr77PhfXpYjZ6h/LWpNDYG7bjnMeD0mMn99okADLE0GXYsjPwb5
PL0ayNU3uNHfS0K1IYr5e1V1hDmFStCSDVz0GAN88jhHDl0DUdrAX3SEu4xJZImmvpo4uKNpeK/C
c4qDFeGyqHGP2ukPqP/RKuP+0F+C1N22ABGN8SOQDQAx09RsELKlS/Xo9MYLBzpaFtfQ4dDauYSB
zzDHcY7cdR67k56E5yHXqzuyMOKkg1VNqy6Om+LcMTqDznAYyPplpIoma7Fj+6QH80uva6y4he9K
pRLfwclZPbGzbCEmNYfDkZu51mldA2eCczX+ml2I67o9v065+eKFH4UtgFTIJWUoSYYpi+RxEgUx
0o1H55MXRuvsteuJDjZL82PiZP99fnOLPdEUGBvkTFkXQKcniy64fDQmHaJCGknjXjw/1iNdH4aj
z0nKVVGrbj+TUcvma/Gkuowj2b5nM7U3Zq3tdE37Q8VxQcC3K+ipj9RGe/6CGk9Pgp0a3aBAB080
L9/zSywx9t69GBN9YrU2VHH4bEftR1ZYD+r0+P2IVsMvwP8/5eGfVugfER7U21YVoBor+tEJzTWr
7EQvSpDbCmP3uy2rbucwOoQVWUvczOp+lwe/tm6o8WSBr3oOmlzzRti1AQj/gUKl7/kg1G9LnAsI
COQyzaGj80EA+516EtSETb1sZPcw5UhxGkuGA21t3anX17vhL3uWZhtWKjkGbD2/+C9Ni39O8XWT
AE5Er0gjbIfn56+PjRf54TLgRSA7mq657STvS/pDF81bIm8bU35C6qNVW4VaISufnrO62dSrDJfo
jzHZl7JrvVdPkt7Y7/+3XhmQ4NAUTN7+/XH/h6LC1E0XPQfCZgN9sGP8rdcSFBCryOs1N0w7OG3I
9c9obSb3TnWG+3WYXEIlv6cndk+egTy4y82VlAJmB531aPTVso3c4Fk9MdUynH07QDemWna0H90c
FLctVwk5ku3QFVVW8RJAflSDQOZ/3fbf35P+z5XVkkuqY8D8welk/60L0fkC0pKdu98j0jSjRI90
5ybIMNnZIwlZqdWIjWr7toW9HyeKvU63bmmAbUTNI8RsvLQUXJt/f2WmvJp/XVstLG0G+jsa4HS3
/qZfcbOyGCKCGzZhUL4A2HpeZp5931MT2AqexTLddUyWk4EGiDpvJgmN/lTO4/lklpGFtigxWXIz
HnPmlfvsS56f1L6lGiZqSla57QNBxOZ2lt1eVQqqFrNua5SCqLFaRA6Xf39vNKv+0Q5BDEIzhC6v
bAA5f+8/hFk49yGdZObXmXMN4IegEB6P1YKDwtfnL2PkYOcy8tD8DS6VBEGY+wBbB/BbekKjnT+N
04vjli9e5/tn8JLdY2M0B20o+2Nva9ZZ/RGOg8u8esPhrN2VSfQjL3WAwjWupob8MGunadUFLDJZ
cacu7N071yG7oXb834Jogz4KnEdStbpWh2ropPPWus7MPHZcqgSTLE+ZnjsY9tpyF+Tm40ARwGsO
YN9OPs6kAdiYJcLl2NIiWPShxx9HGBM9C+4qr3ku7SvzXqZzAP8OU+BuslnXn4kq8PWO6y4axHPu
eO9bsgOrwUpzmOgGURBcyp4X4Au0d1otPnV7eLCcItwHdQx3kyexdBMXPhJUrBmEqkcy2SzSazzU
4UbPQO5ZAlAOJ3KCRfsdcyCiGTawcDZA0E4cu4HSiFMjskMDWWQYX3G87Tu6irH/GAPWiZOMfPWA
fWi5T9v02iGxAVaLvAM8wToOi08znHae1X8tLL4Wwdq5Tws2iip83OG4TrQvT4jnJPTuo37rjtya
Jll6bChhYomN6TIYK6Nj0nEHxpjOsPi0WfdQCEx0FaGt0RSuGIVIUfqlmM37Ns4Oce3vHfxkBr2b
GrdVQvTafMrFb+CiNRHA67bNfng1dsyKPSf27HeGuzvAcG8M5v1oM7+YKZEKNMxWWpw/tbjcE6ml
196mrgP770XolY1tVRE6X7rX5mx89bZ5h/WQs3l1i6ZpW3uo4psDL3UFvDgdiYnESu181slwNTWE
M8t6p+cMy1JrdZ2Tq1+9j+iWsEmad4HQNrjpNu60k9cxC19xN21GpzwW1PuLlxOqMXy5I0Jd/eK6
1tpYiKMkgJwOzcFKwZvjIzouoF5LC7jdgCdA44jic/sWLynhW2fiPbfaiMhXVs53HRNjAIV3M6Dm
qAdWhrTVT8lBdMHbueh2AvDaBT9Sd+a7pWNeo2c5Kbhg2kkfvIZ1foETc2YwwpzWObcmKVX88LK2
ftl1RiSw+xPiyTYoP4cW1KaVHmcSmIfUvy0aNPHQYIRnj08TFBkEoBbDeXCp5Ja0TnB1m3zXRdO9
Y3SHzLdfsW4zE8/OvKyPOe0fSZ0HZ5kRbHYjsHxd1PbrbEfvAv0wIPxDOXrOakHgHJbDGS8XdWgV
Yh1pqzWZHJzPi13aWjDVOcAb3R3R6fvJW05RPu50TEDMco29RqYMNvaDBv48k3LyIhhPzBy3pCLg
o02pLeshOpTSVgA+1zfqx7ncITK52IRlEBbxEBraMfduQsz34xisK4APCKEsu3xMS3M9GemHZokL
kM9zQRMNnrbj+hzkojtDtLdqqe4DUXzYhBqGDb7XiYmMlRenyYHbURT3BtSQtMTeKgYkCw9xENwV
mA1Ayuxros9i7RJ55n2cpQ+Af94mJ7j5Rb+NyZNwfFTktJIs78xCAk9LozAOdikQfcE0N/LZTERj
bUNCQIyDSB/8JobooP/yYztfWVr3OFb+efIvIqKJZjgbo3wq9V1mJlt9eDOjP3r0ci5IUY37dmsg
DK/BSWhPsec8FOHm3hh+8tKnIDxUJs3ul956CVDsZ+5XifejoN2YhYcFegHMKgbZLmUDqNIL84fN
khG2dO0gEvnGk0ZQYXkXzI9G81urbloDPde4CwWPPFxKJhnQfNDi2AbAJEJLXSjzpVw/w/VIrxe+
SE+pEvQl6QNEzcFK7um/kYl9X09E3WsAycd9B34x8MliOrWkJclwpwn11VzFNAZQTsNn1bvqfmpP
5EUCoM8ZOTcrCzFeOvzqQgDwS3duCdzeRJMPzPjs8Ql5AFbGzj1EFTIy62Exf0+iP0xD82g706F1
JVsD8rxVnYWVnUI5dEL7JfTh4omSLNkvIO10oi9L7W90uEo5TDQ/bnae+2E1+FSI8XaMfuvbBgql
FKjoHUbLzWC3kHlwopIOlxXM3/EyNng3yMCNgis9qEOtw6TCnprMew3OKbyQW2/lR7zcu9bGGbz8
GirjMhXN0aThiWeMioNr0KSnadrX5IQACgZSA7QedshTTm+bXdzCvDpBnTWweJbw9ZmD4lXeJPgp
8LRxeoCNjB4Lz7I4uoX2aNhvCbJMgRZ1HI4aACayOsr67MuVJGALxRfiep8TJhfjpOPFqi109Sn6
HsykXce0znZ+96ZzBMNx5ky/0ppXPfI4wLWrLL3XRzriaPmcZR/Nb8SWDiLdmiDH41g7utOXTfMr
IoXVxjAU6N5b7FOM2qCIy/a55yXqYRmuulxDPEBjpWwfLYa6gtHFRIsNNeN21osXGBK4xlDvASVd
cekwGSynEfI/GjWeMVqG2drSGhhZwDEA+wB80u7LtN+ZZMPqhONqQJUtr93nAnD58NEtgbEy3Doj
Lnw8B1p2r5nGb4d2vWZWIEYsNmcybcDQcmhc5/45gEFQmG5y6q1bFaW/J0JD0RN0yEUK9zUlzhNg
P+bTifZt+WlpQLvCothYBu+nd99Gv3xx0/6kT85aGOnTgg5/7JB76npyM17zBOqWeFy6aWME5h3m
eov4mubJ0sNboxH9MfrWZ6nDv4+CmTKem3lp08uggfwvk8eeqCNSiMmyHZzPaijOhnSVU6MaIDgG
IZvC1DUOwjxSDYq3npiucaBvW5D2le9aGm1klfw0B30XzM5HA/MsyVOT2xVfE9mo4UDGcnL2GPQZ
OZENbn6LLIvJZ7YrkSnkpn/T+VbvAwvoNmU98zXcb2cUW9cYGqEjedYBnB+NCRIjkHopX1Lg9KVB
BYLy9lfdeb/qoD+RRhbDWRpOA/TjFWiwMyTdbkvVtNCktbdzE+qPDKYZCmTax4KCHskhZdtQ9P1D
Yh109qDRT23qx3heN4bG2pLov7psQhGNEyOxioY6IDIRpW3yxtF+ojxDANQHJ+A9wSl0+a9kxiRf
dETPj8DoWTvG4lw5nKojsnGPKSg6RCVhfTBEIJ4ab8InsvTTqSLR9tlx4EiZmVdt1L86mRjvPXhr
Qz6H7Vp0Bg3prGAv4lsD2w82SzEh0pT/G5WldobplWO/kV+czH+cuBw2A5KSXU1YxbPjAmWnt5md
/BqjUMixcktlTECBZLemzrnB9fiKpzI78fDSUhzz/FUb+w58AqaiMciqI9RjogAG29k1VWdv1Zc0
eguuumuLvfoBE71cFojFPYzTkr9ClibmT2j6Sf2rKcXg5cjxWv2rn6AMFvCRIS45KXqs4M0vDeC+
NUpxKyhRrxAGuppHaIZUFMEHwU+/pCUnLAxYfdprVcZHs33KQKsm8WLwOEAWm5GGYRU8MDcaQ9o5
M3G8Fkk3+pj9Ti66Xj9ECZLkxKn2zpBlbFkD7C/7VOrdrvAABw7mE1nW5mo3WYyCmWq9J6iamGzF
b2P7Sev4BD/6CZoxqLmelRRuCErNrzmB14cQgBQBsewtsfzByy797GudtOm0YjYxesOu1lLMDZVr
r+ZtrM9w66oODVDDi80O0QjDNGuMLZSLEBpZzkxav2+deZOB0o5hmW7AVr74BKr0RM8UDWQSN3is
W6Mkg2I5DeV90E/jXiAhKERCFFqIa2fpT7OR/4g0gm8WZyfVT1HbrjMNMJdXrgMiVlyUs2u3QgUY
LRGqSv3B98AuJcUVgrafRKcB8yMD4vDDjVxUrQDPkUYS+DJ2A8Kq5W5Okw/WnBOZjQ9m7oCCNslM
oLOMPIg1qmCoQFRoJ5mN5KKj6IluNnpsbQT3NuCCLCvnyhQTSZgMNxo9mreSLKVFb07jsfMzk0Kp
NQFkYGhrSsq+d2845dkV9a30O26Lctl3mrmxWhR2jYEas3KBuCzEGjFi3lDCd0aNNZRo2Gb2/gAp
XPl1wpnz2EbZY5J7V83K1yK1X1PU/PWIdLQcd6PhXBrb3MyjvdbtaOVq3ZNV3yL3k4TWTVjBbkex
PpGoHMfugQPvS1Hk+FHtYJenYj+FNCTGjHRJ0OZY2dddR18rnXMi5Mrl1Y5o0mr1H6PpuNgu8e4F
td1IekE0s9+aFg90aKNHTSJGVmxoVp/ejTHqAzuArFqa1XvJRrhF63kTM5SbBMtktqXrPaxIoKc+
Gvx0NQGYXtrHZQ4vpkDyONXRi2uXNPjbk5X0WPSSRN9Xr5DjrRMousIoiCnvAcjgWSagxAeWzBpR
o1O74iO59fWD6SzJ0Z7tmZjwmKcZmaCc6zlEQtIHgIRSGc5ZFxXp6rmAKqt38V4vnJ2o8ujoGuha
jCKbD0xXDE6SG7SRj2Unyvnod27HUjQCSIzqU1rOV6WPXOSYQjjLWxDn+TnzBKEboWltm8Ibr+EY
nGYCteE7NCT6wTm5Q3LprKOlDT5qdGzHXBekwBAHZFNRxftMdnmxX9fXsc+bVeNl/ImcH4q8qMSJ
tC/4K5xdV+0cPC2IpfehXtWHOm/OM7Dkcz24Z50JCmc2xt/IX819V2vm2eg99u2+BuFhFAOw/Xkg
tgP9zuBZ9mos3bfcLpMb+Xg87Fp3g3vwJ430c29aE5ph6vMBi+lF5GyLcWo9jDp1UD9Ah1PC2CEb
zD0hmWd1TXtjl5DIWeUmjm/LMujpk7OSZpbEAELAr7rF2LKOPZQeuQt+uf4WRas+ptf2BwEuac2x
oUQTL34WrfdQzMGnjp6eySTKuiXU/ixh8URtQpakvJQV4t/tTKelZArg4P0xIUWzpo0vyu6gGqFK
wOD6MF8FOo6O4tJymZrKr/ZS5y7LAgFKhAOiSS/h+ztKHobamUzo86Q10MDHAZv6H+BEKVOW9jhI
bRdp7e32d64U8wRCbJYyH74na1pMHyGMZrTYwxKciALkMUwhEvrmASB7c9RKZPZa7W/Llt/kof5W
noG2QUyJKICYG7TIcjxnRWSvxzW4AHEMfZJfakFwiMi9F6UhVQ3qPGpZabFrb5QM1KfDtKLa2fsF
mjSbgBnWasbv8v26XfDHKNICTLX1LZ5V83lHTH9coDBYSuA8xfw49cuVSEPJFf6vUajeeZlDjowQ
PKihkvrJxqIBtiyI5tWQwCdGIZ61cLranc2NJzXlns/YheOVusAouDBH1xg7GBftY6N5YH9iGPUt
uFBfEumYBxYPFaUnZcRCGrcwLtQscETTSym8zEZDLgZkmplRllTFpnKyty7Ahl7n7cMge/xq0l+a
2mGMomYXj0e7D2MCXH93ckKgM3P4dh/AWJFLWKrbRFowIJIz1UrHFmZIsLeVWni/2wdhjdTPcqxA
LtCHgS9bCTBcnFAMSDWadfG68XGte1N6cpGkbpjbA4d3tVuQe0pqKZo52zDnBHDQiSQ9prKodSlQ
xvZdKRLaXn+FG3xO/Dr/1iikckATY+NZGU77pmwUy/LoQD24yhGteouqV2s0mKoNR9ur9UlNAsKp
fqIT4SgNzJijPUxY/dUVC00fry4efSUQVTN61W0P0dabA1gcpQBVCgI1rZGRNHPTcoghg1TZeJSE
RMhknaKmPegihlkLnWNa5RPKNtqvQFfDlVKqqsutNOuBuxzIKD86gpCZ3NMctIWE0EjVCvngfKSI
MDeOHTGTyox51Q6Cs1+fX6bemFa6HC+rYYeagX37PsTy5QRxQcNLPEO79ZTaHug+uRyCtje0ECkB
TCoLWlLt89zW1lFuUZtKY5Yfhkz2A+RPA8sIBzHM5BGJYQTFShmNHBN53CmlV4y7HOqjkpco22cg
NTNFER0Hjf2z8sipVD+1s80XO25YAWV3nU40El1GTsp+yJkY73Y539POb5TyWU20Jw5Ltc0RNqoY
kvSVtdJpT6/V/RBVW5cbEOn0QEoZ0Tffkz0HUmIU1pvhrY1J5FazRDX+crSShSDfAwxIlnzfeCEx
gk1ucMNw3zacMfbqc5h6FDVN/KwWB8eXZV1Pn7qB/elrxWGOms+240xsxfT0jPZe+Ueagcm+HLBV
MF4IVIOzXYdnEFv4sXCMrA3TP6iPJ6NHh6kEvev3Jmwa7YrNzP9+/GEsIWl22x3pw8baR7kSpqFg
nkLcld1WD03FWmS0ofG4kLIEfYRbTE2u1EwrnfDsRQc1DPKn9rNfcmLDmcKVvv+s9fazF7u7sM0p
haU+LXUH8MrphJlkxu0qjRHBSNwBD7YmByWMu/F8Su1NMaPP1nIyKy0WFDkv/140pVNMsBN7HSST
BB4WPda4xa7H2FCSiNUibzVNjW3dJe5aSrMbWOYkyN6rnx7EWBTtIR1WAlL2dh7oIBvJ8BmW1scY
OmKdpf5VDVOSZH5srBEwVlv+0s3lrsqrD52mVeQ37/Bh2UygBTS2npyJC3wyhzw6aBbISoBYG6FV
1bFGuPYtUK/ziANvu1PPt3rANCqoo0HJqe4hLeRIL8uZIUv6XUPt14fG1S1Mpg2G9aMPnZSWc85w
oCJY7nur7jCjgOkiA1SukkoyrpYJdZsnBjVXgC1T8+CpSZldhN5i07sVeYkZ5HKPiARSVa5BjkSo
MyOKOLkpOdO95QxbZcIjxAMrDZJf4Cu2t/NqcNlqyUuL3EKZ5mCb4hbGmbscaiiHZmRFOwYGQHoH
Igikf0fqEPZMET8qWciTbnTMpElnGki/cF/qoaHF0Ni/LdG53An9j8Yj79txjJ3FEw2Ud8IXJ+0w
ZBI3K32GNWz5BinU8MF1xwx3mDlpO5YQbsZ0sveenjE6kW9EPf7qIdQEprTUuFfyKjHvGWYf/LAs
vw0UOeA0kkhtjenFsumkuDEhImPVWDKFQ1rIAvNn3i/7piObQz23ph6nmzDfpVI5pg0+bXceN67n
LzWgU0NgtVyoJU99LgYugq3Z1Cf1+edp+Cl0uCOqUFPaKxOiTGF8FM4ojqpq7GDr3xm4jVBmuXfq
jaixrNwMHds4VihgUGCA9XdsVFFRTNJ78NJLFWVN63vqw/LatiB65dqZQIBdx4RvknjMGYs1VG1I
WuocqtA/qYckMohbg90sh7g4oT09WBF0xWhCDrHVjD518H+JByYqj3EZv/VCC3YWkk5VIhAIwu5F
mLwAgqJe7vciZSIbGWcIbIPgYXfLSuKfKWpC9NHIhXhx6uZUKqasgLmn0ZU59c1BlZRKtTsW4Xts
919qm1GrTtL5DxrKje/dB4FWxwQrJSWZbepbRufpv5MkpM0FC33xnV2ycM6Vsp/YjN8LVlG1q6lP
UEkZ4Pj+In6hJZCBnUSbbBZ5544q/fH/NuOORJm5jYd90tBtdRvI9NIcYkopmZMCcOaYXGDkXnqf
Vrz0AktJpR1bl5kjE6d85I1QQBJQM9ZVrpFuG2LgJkhEWDBdvjXQ6BpWRZicUtoPgZN9DJi69jnP
cQ2X+6CuVVINM0rN4Kge9IEeGusmIl9cYRACI4uxeJFiqpdiD6VubCbO7UTQEq8k7TAdXH+ykvoX
9X9Kg5iVdN+cxr7XIxuYubRtQyjy91qCPy2c451eje4BA/zGMwUJYcbjjHNcLW221KMq95raXTIb
gohxTxoS2RtS+ubJOCC0wJ9ukhBk7+Yo7fB5Rrm+GqNsPXHVd2p3XpqeTjEM1hjXcOey1li5Qc6x
1Okga2+p/0nJljZItJwka/2GlYXrOIhfTbLf9CGhu5bJOFCTLBd1ZyiNnLKURabPOiU3XXjq+kVz
x1vSEgklXbRSd7OQXrwCZ/nYEtNolRtop7RopOLHnABiJnmwF5gbIKwE97VUiUtJnCoXgM0fF4Tp
E5jAeMheeKfBybaco21Pz+0COKiWKisnaN+IOFkZPe9daqBzQ6BfDfeWURv7oUHmLMrfZmd2Dy44
WKZ4rJKhh66+8MI7jPlbX4edMBpxx03wqaQWip+gLog7BBeaNfSZUqI++vFgDMgCKnnUQM1L3F7C
7Sflu8oTpm40hRFQ+7hv4C3L3XBZhVMWfIQLLo1m2QPaYLbV9H+UzrOPpD8zQNluakW0r03t5rh0
TxM7YlTQOJc5dcmj4V4tNWNPoOMlnTVopYmzaaVCSr5ls6twsEDJUTdl12GFCmv32QbJsHeDbq2u
t+X3r0PrHNSeJh8SJVtUVRJxutZSsobp8LQz64e6M1RpoC6CKrQ7eWpTT9pc2o9e4DhKE6S2BLp6
dKb/o0wiUuvLqcp39S/BTBd+zlIGG7V+YIcKtmpRa2Snc/HkTqBxbGmmjeY7p9rtnjQ92ie6R2wY
5WRTaOhLmv5LlCweM6nfYRj0+3GEYAsOtN0xCOARRjQsNTPfK5h0AHu9tSv7bDkLzbjU/VzslFpz
aBiLG/Ji5RIgLh9ZMU4enYMu42w639Q5wE/hsY51MazUE6jW8MTN421Nhrg00rZxfxVt0GJfwPIH
1+TCAe8C6e0OLjFvS0pNLCN5DWxGUtB18W/3GpFbOr9v1J0HJFTvZdpd6AN8a9YYN77Xgb0PSFTK
PK3cqNWh65tf6pMz8vExm4Ds67XLc8qTpSSh0pbkLyQVALr9o+oqteyoOiLpHJ88kO6ubBk8zAzI
pYpKaXOXuQXXQEKOMiwqcwlRvaSycLRUN7BSYROsisFTq8/qXKtueLWBQTa/eWG1DWztNfYJJl5e
1TcRJknxEU7A3zPre0EYkdsGXbF9qSdhQHTj/iGIkcratfcpuVTBYCI3I6v9Erfa2xh4X2rXwKpF
yjMJBiSr5Vt1cldC9UDLb4Ff/FgKjABx1/k3xiAhMkIl5NbIXguq5UqE9yO3PAmP4quRXmONw6P6
HOfUwT8BBGaYz1QqYq0O+cHgUlGjG1TXjuyWvuwfXClH7gkI2GgFLSy92KobQ6l19SY4GSmigmh+
X8KZtQQP46E3o4dCnraMrNVWSZae1VsdhfdsZsmrE7XRWquYnqnfVSaZduptR1s30pM4tfwY9UmT
BvXVCJ+jMz1rtfSrv659gFVlAgS4hFbBaxOC1FgxWO8iOYtRq09qxbSnDHMtjNxFI7LeouHYl8gl
lE/WYuGUS4X6sOR/JPIsMElnRQWwcGTm1VjhUz6RD6V+p2bgnmDW8W0LVQtLPwN1tfz0i4bkFTVP
cdQc/fS988lScu4hJAQaQQSZYa3ltEq921AIeuKYHJD2s/aSOFmskZ5ctNzSL6mR4ECxuf4hWzZU
s9JjvQzKaSZj6Wng+EQXl2DHzh4gyQ3Vc0h8Henq+qO3aP1/TKucKDm39O2qBNTFIIZSU63j6qZX
ry+xq5AykQOKl1r0oqL2PagIcJ1phhPpwgnH+kMc2kedBfpjPO7DyR++T1G2Uz5MS3LKPAdpuUTE
jKiUOOZhCJS5FGysGQl2FA4OwinG8kT31TK23F3yjngT8qS6j6UjsyFwloopdwfRDnHnFDLY8KpH
5XPnqDCe7YzmqvqwHIFcRm8JjpDrtFKd9gln0sH37lPLvar9Fkcfx35lysBuPBJm1yzmc23FL1Fr
fEWafVbLuDozu3OMaD6WfEi5fJQkqW7daDlnCQV96vEuYCCFTBPFrbHp84i0erAtPpCs0JgHVOyT
jkWdS4kw1czY2XmtNcFcw6ok8G5vbrsCC6hbvUaFbm9zPd5HAz857Gn55Mw1VT3mesOJhJZxZ6Ph
mKjLD0CcMWgM7WPSuU+0qbg0nFezgJT7Tkq+6rQ6+OaAi5YBVV4X7TGhNbawF7dFkG9MwgWZ0gNK
KkziOnvIlYEp2cqEYe51CFc7F4jQxoHyY6MrWPVZn+0kY28cGZmapDHiFaHJZ7gA0w23vWVVHewY
HP8Uk0U4jEGnv3APBcw4shmTX0EQjBvMvh+u3RzswshPAxqYvgY9k4q02PXNGUPamSMXy52XBBsm
pfdhifhaROk+ShPGs/laa5Ka5C34iInJ4yUcG6q4BRa0Jqwt6UcEAW4DPpSg47qXEYDZmmCnk9HQ
A876gZm1DOQSaUhzF8m16YVnb04gSYCEePQkd5toyT/jSO5rA6K6Hdv4DCZwlc5E1qS92Nqut13i
iSGWWYqjwZ0IxRUnWwc6woCbsaYhRXxodSGsDaNZWt3a3CdAw6i8bSKBoFp3JRVxVdqBje7DfsBj
knPwp7s0FZ2x7jhgADVnmYymOy+aooN+rJs638yLODkld/UQmU88D2H71cXF76jhKRn0yTqbo3Xr
pvp9CTRtO4wgAtQfFR2Ysq1YhQ1BZEA03ugw0bDuza9lRmMIMm9jiqk+BgD+8lZHZ4dS1endnmE0
H20LnHLFlSnw1o5QIUKjPxK1ssujKmG/tW+O5T21duXiqZ1hkzMf74bxrW7zS2HTHDJcVPytId4r
N4QGZZNN3eBLjEi7/OH5NazsttoRi4W8KaPWW1BIG73MkUnIPG99o2dCaAdM3Wg5mOhOxjJ68WcQ
Sh7KEFrMxi0tJHHVjBD4BjOVJVwVVzhrbwIGCD8bp16f/gzd8IGROGrAGT9M0eZPWNc+cZ1uMh9z
fZM2ZyJa462PKpmjyEhKbZu91lM/cF5IyErrzlE+0C/sfcbN5DFl3T65dhMgFrKW5q2ZWETRNfL7
6tiUMxLokwNJCG5ChIMuME74ePOmMfvgsGHvl755lbT4ZQQC0pTvxJg1O3R6O2R3NLr8JzP8dBFT
XKoEWi/WkbM7tv5rb/z0a/PTnnwT/mX8K9Ym4xpjsDOWILp7RWm8nAPMkS3WIXBPtLZMt9x0Hmdv
9PGIDDi4pKzyqI3AQXJ+W1zD3xdu9NQzBQDYgu/AlWn0uqFtUJf5wDnm114nI7WT8RPAf45WlYAi
gX02Njqo5VofrjroAUIRtvDKV14SIcT3reLiVtb7RA/nXAy4gbuWEQnAvnndBslvPxPx0co77+Sa
432/jO4upopCEMKRYyx/5pURro3/Ye9MduRG1iz9RLzgaDRu3emze8yTtCEiFCEORuM8P31/vHUL
1VVAdaOWDXQulZIy0p00+4dzvlMzxjMVi+Wk/Kv8KcfS0J+YjWWXqR7430hnhXoTg6Wxnm10m/Ah
ZAEaDK3W2hWQHoqaMZaYH5V5LR3pIOf0dkwx7F3r9cQjkqbcCtA94OZ20IKiq2RG5JLHdhr96pVR
3MFxkd4KD5OajmyAuzYBjL0c21vGjN5onfksfA1UtmRzbzLtODeShOCBp5DDDY2FurQpKRaYuuy9
DgZUPB4fRBXEFbJcjTd07Yz82v03Y8D/p0/+d/RJhyYHXft/D6B87oiLabqf/8Ss/Nef+jcKpSEc
8O2maQZwBcWaJPMvdDu/brHGC3zeBiZ5lvwPCKUliZIx8fa6LkZ8sBH4qf4VF7P+K6gEsOAd8JGO
6fr/IwjlP1X6/6HiXxtO4JiuR2krA8d1zdV/8L8xG1Brp9KdB/jLzPTY+mNGZ4evNh+efJXEj9jW
LzPp94Cody0OXJcDfUaKGCTUsiLatqw9q+HBjp41hV6U/+jYRlszbsvsoj1vU6d/S6qipHilt96Y
mggxX3CJsK8GQyNRO8ReBtxuwuv42nA/ZHrm7UPO5XkhcfSb2qyPKX/7Z+PT2Zk/83QKEKQyVWOk
9qjie+5nig0kj1C3UZLZvGBDg0t13asLAsvWPGvgWhXqRcISa/AKjNM5YThTNUZVeMGJIGDzJ0XW
nFDvMLX34bk2PtWxH2Hrfh9NIox/bFRfgR5gbKfbzo52yxBcyAl8HeanNnqSAZG1qVlsm17cN5P3
lQ7WW5uvg8IgKjd/rKUdjiV2iENGnE1iBXk4RAawZGu6IHfrd6NdcIGZv5h1ttsSldiGL58b2X6E
uH9xoRtW1U+tX0X/4KXMz2Pv6EEvD5qIybY6L6QBZuTOONYbwADoyyKrw1J8rQtPF4HkuDpFxUuQ
0UMP5nYGLRK/t+JppC9Yf9E3f8SKBue3LpowT0b0Mh23xSJIiQGtnq2r4p9qyHe1PgQGlYzFPK/7
mTEoEYTJVQXXJEGclF+niVzicwN5PW15OHKso+NX0zbbmRktVNztIN6L/L1CfOym584g6MyBk0Zq
ItDhgkUYwjdQUOo8dz+sgggSSE42W9p+sFb2/FZ753akPETLpDE/G0g5E9LGlI3CnSDGOn9kWAGy
jqW7dWsBDS0mXlKd71EOzqDv+SRqsqmbh36CiT49OAnfGjx1Nx+PTftupmd3jdGkPA0KpiFZz0Te
wKmSHvjh9jNppYSbne1xufTTzxKA+27c7e5U9PFm3euxB4mdp6J8z+offKBXLMl8+u17Wvx08c8/
z5r/0Xl8S//QxpZ/u/9jTMb/NePr/5X4LpOj8L8/jo/0sJ/N/J/Cu9Y/8S8gsP0PSe4aRlWTZCxJ
kMa/H8aW+IdlcQLzj7emWXCq/jsQ2JX/8KSHr9W0fTMIxPrX/essdr1/+K7DlAhmiom71Jf/k7PY
Mf3/CtCxyfXFbxeY9PKc+v+VQhtnbYa0kmVVPqgJJbdTIdXxPlxh3+CmknfqRjAvMha7M0PvTk+7
qYYiidHBKBWiuMqAhReps6tVtDGFpvHv6eDJZ3kwS4xsyuzl1ryrC+uQMRqilwJc7fUmBPuKMluA
lnDjCC+KWe9kibzBRW2zNUWXY1HsvLDmN5Cu+2bxGrMU8wuk6TDhBmJeva5gowCYnE2ln4WYTUG0
6pkzfrFrIJ30NKUHZ6pMkg2q4GzjzEMHmZxYLRWdJt5brzfeqtY9F5RtRop6Pwnc32lrDMfIYSM2
jKkMNWZDkgC9JCzUuuFgIpFOr8DHQnMlIw5O8GoyBkAHgo08ovmvq8001Ta3TgLQMeDdzqne5soy
DkqBuDEL5qFpnP5OR/+q6GQuTszx2H4FIrDO7PcBhRnjcWrgYJRsNo9TP/4iB7UxmEOPEl05U9wN
9mwU4JTgXEHFr3wZjzJRP3k3vpDBTkjF3H/6q+AiETO21h7EwPQjfW63mY8DSNsnwHAjZLjzN7LK
Ox7DbqVAnCgbgJ3YJrsJym8/jtk3T30WVh6iXfEHT0O0i3RycCKvOJcBhTehruFcXMwIi0ljpcxi
p4COKjlbVbsDOc8VNnPMs3GhBm77R07nvRMIdJno77YoRxgfdP5pYtKbjile4bLBlSLph3uYL4QV
kZuFDQitgv/o9EyRxxlThSiiDYL/a4wLmxlym6ARBlxglwuLNVmGlfLybTePQO2dv9gdJQui5JVx
yYcV/ephnwGf/ZM5BFnzZiC0kHI3R4joaWZNQ5+DjuCCatqL3ujCIXC3NbA6brt10zaKt8AYX1Mj
eOgq9ZLVOWK+iZtd9+XBn5zfSCenbTJymxdms2prEXHayPGbjg6gz7NrgKoMGn3SQ1WYLxOL87Cb
OK0luOwhuJua5EcCgw2X+6EU6T4aNH2AI6etbaUoxYUTTq33WqHkvDbgrzfZvlUPdv+VTc130tbm
lh2QDl3KIu3XUBB9B6anGG7K/WWbDZENujlXZrkOoIydQ3gMMsdx3KkO24ASDeIz6z0v4wJW5XqH
ys7f0zmtYQ0URmy3qmn8Ikf5AZmDIP+hCIcOb5+2GfYldXzwjO8gqtH1tKACl8ZEGxTXb4U36b22
BlQnPvASOynDBu5QWA4Q5dIJcJpls4ND4Lq1WBtTTpGcteiU6JRF/uQYseouyiFA1i2edaK9Ym8Z
CUOzqv0cB8GWPeQXV/hzlFWSMBwsTHnNDF5Sd4ytrHCvoIgVM83jap90nDe3KNQJs/CGk9jejS3d
fKHNR3phyk9qC1LdeZRg3uVq5sFoWUAGMnnDuGntqqL4zI0cSYPMtolPbEEy+Z+qQgKQJe8Ao8pd
uWZYN757DzQN6T/prpjJUDYWfUHAObD0KuFTXh/vaYGOvuB+afO83lrTnd+ujvjZMI5OFi7wzfDm
H/wEU8MwIFMsRhgrRV0gKhzW0+yfpAuTwqkIeDprat15PLlp85uxgAvtdQZwIfMN0RtgPnrWd7T3
ZNQRHx+Ohng1nO6iemb2g0HhGlmUqYjgxzI+Und+kNKF3T+lfvW0PEQ2CyyW3/M2wgYpfFldumm4
TiZGpHKAPzDMD51PBKAaXomh7fe1QYVoSTy4rLJTiLpgjurvtLcQj/oPnpmjaDZOgaXqq0SsRNqK
Qw2X8zkNgTjQpcitK5346KarMYq9iw4ifz93Kt899na2gN4JeB6URb780G6GYXqJyXMDbAyCp3I6
jVzwsc6NO6ir87ZKwQY1Rvrq6PoQs+yg4mzIXy6MdysvDgUvaTyGi7Q/BvvqWL3Y5j6irMn/E0k/
23fdaWQWaHSkLHee2Wx8PTLoL+VPQIruaHvfvdHe0nVtgjqGHI2zQXW7cTwYW2i9bGr/uwrGMGur
ssFKAnduThlEW/ISIAE/NN7khotIH7Hyp4eUNGJr+JCYJGHa8VbPcf5QrmGBjhfj0/DsD7zZXigH
YrclYHNj9NXBKuXj1JWneh7ErneKMtRmcsgn8TxXzGRqInyterpwT364zE+ZsHxPkTYBv//KjWUA
j88ywGY9nGR9s+2i5Ezasx+qCMOWNZE2szreCTz5QPTwLNEvh8OI2LQtWh5HFD8cJwiQm+rJntH2
TFAg11c4X7MBFZ8YxwFP7KTfpOi+8XLhXPPpcBL/z2zh+8S7wFxzxmMQMVfs23hvjAxKKWiJX2KL
G3Cn51O8WlfR9FaGd6yrEVlQB8RsAucq+vZG/hTjnC79tky56yrR7LrRHNZnWG3ZuawzkI94QZuk
43NaqUebrxKL/nAtyuJ1SLN1Z4ZEOpmbc9NFztEgf3NjwKGzLQb4NQNsbifipEp6UcEZ2+sURCC3
rCeQltkW3WwZjJTkxdJu5BjtJcYu6aTPxuL8BH72UEVM36PmFjfNhysrgqtsnkQVdE+1wefG7sTz
mvuROoG3gB4CGysVwZYgNrSTSxfhHb0JjxDy2USCrFoAqpP83Yh17pgPQKdQW6ROcO/HlEzLBAIz
TYfTgFc7JSQE+wV0WDfvwhFkFNPa5hfHwXbEo6GFeaJ7EfhXgSwji39qY9od1yCFmRRC9OynqEWL
ignxzSfGEBizOJSJ3YXOvCBTBpW7EVWz7dunYYxJ5kZCzRZvOpV2Pm9VXyOYLnteHePBYLYfNo11
znr4BkwrzmYaZeibeWiK9EnPNLdZe6sLSgxA7T7RKLucMVfoe8OuKDmQfUFuTJdHz/XS8/c6LvNy
eJfOOO1URCK0ZEywfo4ejVBg6IybyNu0cnycSzDIq8XRZTZYdc3ViJYnoCT7pEtsZGDeHxZPfM9A
/iLmgEQi32ryVunEf9t5dm+1RMQ7tXc1MNNuuyJgloC3svRw7pFRfSg407edUGfpFglWvPLiRtji
QI/56CAORglDMrZxFJVpTFVm3ILFhuDHU7rMq3YGp/RsE8a8fhLjsp3cCWa64JPVMa6RbM7HUNo+
k36iasCWMk2iWmogDRHltGXKvXGtl1qk8lZE5dGZk/Eepr7LSbWVcfyGqQWkGKGh3dTrMJjklu3x
FdVy4vSkSwzzNxHc68ruKbCQTBG8Q2bnj3LY7XucIQHR8J6xnwbcQIQs7WYE+6WRIiYZkJQidLTD
wKqeiWnCePJZ6BJZq7MM4VrWZCIjeT1HIQYsBnozZOYcBABb9xiG7iYZu7+B3YByJpnNUObWqKaL
14kvSjCq1qQ9gzuLd3Zp8WnKiekFLpToReQMpntXfS7woCcTCbg/vzPOKsFvW3cckizKm6bd1LkP
TMArXsrPIHd+oE6RapX6ECdxtGBrOFC777NIPPtVn26jzozCosTfo5Jly4ieyKQ5O2bCuHbMpI6J
WX44cGFbh0ihoeK9j0uGwXa1m/MEb3ALKF00FNA50WrTbHMQti9OqX/lVRptjSDf0+/YYe/4WCsr
dVgcFrFafJggdvBNMraqhnFX2P4fVax3ZhWWI8ayobU+XbU8J13Jplsu39kvM/fTLYlIB9PnbKwr
oqK6NR8q0T2xBGZ7c6bo0uL037gtu6oo9gEE4YGKujRsI+9n0nq6OjxAp3bkWmwnxArU/DlirSrn
aEA3I2Pz22PAB+WtQhocYRsjok7MESzMFH4brIE7qQq8dWNxLE2HhHqd5CgIv4SsTD5GQupcAy67
25Pmq5Fw1qUadwO1rD0ndYiYGjNi3nNH2habmTYLka4heAxnK7W2wkB2YflwCwN/PPbL5G4kEmm+
dOOAo1pfkukS+Zgz7Ha8xN4Mxs7xpoObVefRfslK/ESZBUKjb4cSq68P2UEun95cUl3X1ItVseIX
rLAe5btD5eul8cNosMGsZhRF4pFI1L9aN88GdubcDs6zIOOKxYIRetoAeJnl9y3fwgbLos+eWo8b
NYz7So7fxJJVpKxFN4jUGbJ3Prwe9QapgFCcGw7WGluxSN2dLpS3JV+Sp6a7zpJogNSzt4PE2Kzs
dNo6NJdJmj1mZf485JwFGEd16LMwlWTtJMzo1BhYe2sZT1LgqK7M60QUNaq0bmJl0B5zPVzx7l5t
HV8y17tllfHS+sV9uaS/bf47G+z4EalbVqKNvSbsTSuRhW3Pu+Gl6dUbUPp43zpFXs+e9Lulltji
bnkmb36Xtf4+o0VsxPiHxpdzWpUvi3SIpFTRVzP6X5Oc2GUo/xXE2kZ1ZUfblkNyoOueAuYBfYRy
O7cTg9S7i1e3V/hXyTFAhLxJ3SI7YZ7kvDQRCiULO9I5JixvhTwsHpatJa0xD3DlV54Y9ghzNZVu
vnca0rRtvCIEqmFJTJyrrHof11xp7top3U6MkLu4uWuaytsSw+Ltxhp528wyesS7gdZKb1LPtEOm
N4+WAqIetA3JgvpQoP4iOqYC+FEsPFaFdY/Qp2P8HP/ubcAMxTjSVIxZmLR9Evrz8Msugq/43XFG
NPY1NNEyqtmUUeFAXHq0Giw0yLfDgITb02TTTBQjpkDXdMhBnMxLbDEfGdaUxk7h2usLnogiGx6B
Lee7JXlKV7oGmpqUu3qxBb7BDx74G2Zxghino0z7+3YejvlwcRyHFXR+a0rip3k9kic7Ig6xpCUv
NN93F06Ne+Bz33L+PTmI9+WmBjnu0mK0087ssQnl2HQm73g7uUpCJRIM55foxGrwgZjh3dIPGKfC
qBXP9rTc8AHfYsSlot9JkqxzhQs6cEW8ERZojjFB0XKGs4FwsKxOlYR3igP+1sTBi87GfQCWpHW4
V3WZfJhT+RUhFClLZW5ShyGBQS+kMjtHIxR81T0+MCs6Zazbx4J22N7wVu5Mu96aMSNkwAPBZP/u
8MtsaAUee2e6QI+7lJn4G1DbuosGTttfJqkfgR6cjSo/D1juFdehQ024BN1DQ/DiHD1VvvFR9849
GqkfqsA7zy8usS8fRMTsqVH6TSzxLR1vqBZONvKmckgOhmk81tXF4R5kPXPljJuZrpOfFZvLvecz
UEZK+McNluNESuJcNRcFbLbm4gcG1qIYgTPRg2fTT2wnLl5cDxvq4E+Nq81yk0dssS8N9e+SjcfK
pcN0S5YKMwDRjaBHZsGRLOOlwr2GGrFlSZxYB3ZEq8gG/avTE6nhUh7ZhrTIa8DaY6NNTwyylnSs
jQ3u/X3pFvBKAeSTdc2h3qqCqAbLpKTOLlZEqkQ5qSfkp7LCPOPPV3d8ctAMa58GnHyKM1uv1yyG
EhJ1JY0B1xZKnTQCdcJj1GjjC9PaNysJ6NsVc4OOI28R333rXONyuiZjgBbIQaGPQWYkJr02AZZL
vEmYXc4eYYYTH35Z+PS7wB4A3ezxtuxt9gX+IE9LXlyGzt2vyYJ1En0Ngf67mAxwfDZFpsGP7NUs
k1xn4z0VFiAhyXqJUu1SYRnlY7HehLqYs5PsJkveRMsaxaaCCiMRHTRZ4YORPhJR/0fPzZ1VGOjF
BrzpErwLvgfTKk7s209ke2ihXye33+lc9ex8nJ1TdPDRlweAUsfRJbKjSkAOte+xF9MVmePRQFzB
uDM7QpO8KeNnyT9k8qTIRBls/93HJ4zOluiwpcSMYAu5xcTIEWTKZ7tiMjk4jwlAsVtt17tM9m+T
iK+zeNBDdcUTkeJdzdU59w7YxTl9pX5bIqAVTllgzKQpzAod6khuE6sptw5dljlXB+nUmzgoHm1l
ICZF9HGo5+pBaogybenYx46BUuqaf4NecBbX3nuTg7XWNRNdlqL0KAyCGrxreMc+erphS7Z05fmE
S6UZix16Or1N2HNtSNkC+BA0+3ih/qRP3KsMGaPiYGstrLUEGEVlLQ4tz5pgATPUCCtEuXinFZdo
UxxsgsbfymW9Cpz6zqgsPmD6OQIs3kXtHSdKgrBsx6dK9/vSYlzUEsjxW0WfpSCYFGr5I6wQk70d
uJuB/gSMDcmk/LBr3grzyMApdyQ2FWFGwMzkoa8IYFbIDiF8zgbTHRgPNDjDKGoIM5igoungruhp
PiPvLyOUi6k14962+9MIXrN4wUSGhII2SWCKmnSPXg2icd/0U8jurkM8XAAuXAUgUR9/iaVlrA4f
ZPH4+nGD8KNhsSaAtvq2VPM7Y3R75ObY9c3MCcYR/5AbLZEtRfaZOe0DzIMwUM5LVXt0oSYzbtRw
zanO/PcYltfN5KarPbqhNPbuWzjcF3o9t7Lp5YmJT9I7AfyICz3dDn013jxZksKn+FEwO2lkJEDr
+Tru9KTuEAuANc4rJstJFHqxj+6iY2taeJgBBsuaQZB5wbE1p++UmVy84ONtYEVvG6/7ckZmqEOK
MhZB3J+87R1cgk6I2IlYsqp9QLJPE5Cbv+0m/cKbShLbxBDYzoJvXXv72gpHUxZI8DkzDLGKO5gT
jXnU3LEP3FIqj5vMpq5ts/Z7Nq2XtuXkQt18LgupAP8OxHSSawKawt12KS8IPix8YBl3iAfvaQMp
IQ69hpCjPOUAK5DRdaVTIzVycGhGkbXLyCsR2Y0K7W82rC001hpiBBjkoSeD/6Jnf5tWTYaejYxC
5tV8R7S16NrUodZ4hCo1UgKlTViVDE1GxfR/MmeGj7aDen1aBAYoilwCwkqVuI8GDzh5uxd3ju8M
P6rW//dp4yusqwxWQXAxGDKYyhxGhzuiroaD0Rk5u2qc21LD0OosAXdIfBLcdiBPZiY4rPq0oWw5
Jv+tZXYwHKXuTy8qWMoLm/AyTVh8lLjfuhUYU6Uv5VIQYNLDc+kG0vNsuErYE2GBiwToNk8kWryd
q+I/cF/MnUMsSFDTyLb4Jolfxs0hpy+hFH8yVgSy9IBJUpeslQECXy0ZfYiMo7R243up04MJpXzP
68XDOTMj8xrykpQxz1vaZo9mZP4OSPijehOn3I4sGnG6QuWrE6Plu4QFAAMPQnEMlTRUV2SOxZgL
k/7bEkRM1cn9WFNoEgd2Ety+16WHxlKNIOLyrsYRSItTLs0dFkjeKEZ8u17Ia+0k7GLNexVR+LWN
utOeWRPVDMwGpdHY8lIz+jnwAdkW7Hf7qEsVsUqv+DE6PgBCXiMMRfmDU493qy4nbhQLCk54Olkj
Cge4y0xVwmaq3tO6R2uXhbMZm2utjTvReozuzZRkNLZmPVFh1ZowU70ILZ0wJ1iWobN7LT31J+6l
PBKVUaT5vBEBSWTtgBMh/WUoqpcUyF2k0TPU7PQXvzx76XKOuhp/2yBWnrE1nGthqqMynPjeWsST
vWah95TaAIGFdWr99LEL3BGoEGP9GIGsTH6nUXFXGuN8La2LkoW8i0EINHhaN93MLoXBQrO1Zhl6
AfhJTGl3aCThsRHDuLPXUlViAk9XLhxjV8BX8OgaQB+Hvgf37ae0x01sk5TcszkCVRx1+bOVYqV3
5vk8MSutmKrCh7tZncan6nq7MrXUTXJ7KXxbl5l3rx5po9OaqbfP8H+7UEZ7Bk5wZmcPbaKuLdt7
/hiAqXCxInUwi2bcsrVL6PTq6ZAZC1itgfe0T4xHj2BP4qpthwLX2A9Bo7bewDI1Ud5n3wbDGSgo
oePRZ4zdZsu0iEwnkEiDbcLgNme2fCRobhz9ERjoD5zZDYflnSRaRSJPYzOxJSjecFgU8BBv6im/
h9luc0XZhAvbnwud3Noa/KhOTBvTyBH+s68wRUPHE/QPuTvgbRox4i41E1L8Od9oNl+rdD3JKQKV
D+k54/6dGg9UXdAcm4xS3OuqX5woxupvCHZklwwgtaB0tIgjC1WTCq3Gfef6/W3o9c4iNnvK0zCe
zgCFV12G+6Eap0JibQGy8pGQaSywU9bcByXbh7RNvpWTGoeODqzR2U9tg8GPwH3XyuAl92nyXJYf
y1yRXxZDztcNNI05rg6jTF5jH4uHNzhy31cA3Wb3aRbQUrJGB7ThaOOTtTnLfMnSUP5WVktzF/Eo
lTNJY5GvrokZVXtWksx8m1tvELjuuqRcp3TsG10kl3SptxWjhK2HdiOLV96gxfo7HtxVwsRHOUq4
hj6/UH3gpmSlgcOgdGgi+85sz1nT/QFVlO7RNCMSqtrXNDKZyYDU2iwuHt5+mKwwodBiY8yechC1
vsRsKHSb7+YCJb0ne2/jJLQCPLOwU1yeBWydFNnP0mseyQdi0lH/Csa8eyOL8UUS1tb2kd7jPcOM
k65cyWLdVvP2HtFbn3nqOkaShVg9+MjKOQ36ipWEmbeHQVB5BdrIN4EwrD07aXYHJr2qyiPiLIbk
uTFWZa8lbiZclipF4lL70OryOT5nafEsY3xHtS1/E+kCUdAboD5G8U4gJQfJggF3jv1fLQXsKMuX
IY/uPYuuaJSvWEF2sFheA7e/J4nlyU/IU2/22h6HHR/BzhwiUAVQVRmpYjLIg+UOQXxQiacYeLL0
ILl4dMhGmpIv9tHrmvEJqxTOi/EhwFbWUOklhgZRhdzLL20uZ7//U7Y+aRkr7ArcRsGgnA3wa9UN
l35RFyvvnoAV33SZ7YMgOdZtcbPtfBen+k8lhr9l23zPVv2L8fSmE8uzzdR+ExvMtFyx1CEQreuA
RfMWO4wGK88Nu6qMiA6F/VrbFo0bXQY1QbchL8rcWKzQktxlbtikJoiq7C2Likdlxm/4Bo54dy9j
M6NGakfsWNZTVteKQTAc/XwOflYslj3TgxIKn7gRvRnBJ4ehvmOs+tzbUL21oAafsOdwOztqU9bO
shs6MbJoaVjH64rGkST31O+vYFPlaRuoomQmg3HdylCaJw6CAjtHeJqYw4QxKsFqv9ruWLtAcxmC
neOzPNdMpu6tgmVvaRAsT+oCKECE1cJMujvC9xYmigCV3Gpg3uWrdBcn3UemoFb7uftilkofNVff
tnErY9/NaXAXm2LLL4UGepk7MdYEOHbjuWAruZpRX/LF9e44IA6OyIpTH0Myw8oS7dNg3cDJftpp
DeAkU9XeKUyweQ6luO/o+ZqlOPS8pFu3gaa4+eYr0jRtzQcxT+8E4Obb1o/ckHnuE1si7EULAUrR
4h4FuwyK0nYfaIqLJWkOCK8veYott/TNJ5XQx4/++OSnaQ+JkRQqI212ZM/gGm9zse/7QxuxCGR8
z55qZNwyB0OHeIWmnN4BA+EGMqqxqRrjM/MFW1on+WVTHPl9gADR4e3p2BMm1JayEtVKrXTCYc08
cHSBFIE3M8ypf7cTQped7bbvTWTgN3EZ76UqRlDS5Gofy/4jUBSB624KdlDxAMiTCVLxjIPtVLcO
N7MZ5QeQecUlSKCo6SnVQDT4wBJukq3fewGezC5kdzo0+V6kdoxpr3sPLBvHAwprTN3DY5kuMcOi
6YWlDGMYFgiyUAjy8e45eekdRZ5exxpCgyzEfLEJ9WaqXR3gVem3Mv4xxLScVxtOX5PAaI2EFPJX
IyPADE8LjUNTBsluYD6wrUcXNwYhdhw3mAlNiURPzvlpaoA+cmOfZEysZNT7oWf420SCcmmM6hSD
3DlGASVr0ztPVV7toR501xEf1abyE2QLCLgYp6MqIgUm2sWKzV4z1fdRhv+2hstz5/TlBOkqsi/d
wm2a9ZY+xQLnWDYxIZjiq4zHb9Blb76xmGB0D72y/VUiZG/YaTN1Ab/FvThOl6msXsyWaZTH+O2c
RysUEPjVQrr5qcrJEBkRTU5Jku3zhXBbxzhVxRty79cxCl6d3qV44lC3YKE8xZXF5W1HqARFx0QL
f7eH/ffWUzvkWUtj4mdJGFMlH5VIAfG6w2FKClyuC71zFrNLqpqk2ntLBMuUYkLb2cW2dHzTpu8d
Xbas12zwl2s8oNByHdNg86hWPhq3f+pO1yoW7k5EPWOplo05oMtkY45aEqk9fuie+WOWdcRMDg/T
Ws5abYu/35lfx4YFRFR3z7bzIxqkt1lPvnfQxtmxjQiKKXxQba7xpgyUv33DXJGUwl9K59GO96oH
Mx2/iZgq2VjgwQIGi4Tm2mdeewx42o7Wu+HLtzYW2ZFpr8Hrz4QaH9dpiHOJEMpihMHUZ2b3bGTS
3je8/hT+4lAlHjdPPSAzGr0HLy72qRcYB6CoLkMUkHyDHc5232+FvueAyPht/OBG5Plbs2Y8XXsU
sENUbHXajaykrItfQ6dd+vzOxCNSDwAcFlOcOjw/qGIDKgs5M1A2EOuZ5YNfE8AyFp+T1e6cWZwm
tgyzaxxn6bfHUl4dKkLEV+3nUq16A7IQY4ubuSao3KrlebIpuNfKMDOyd997F4HPlMq7TrGazg4m
/3iA0JPFVKDBKjuxvdYMPT/5srE0jUUeH0zdr8Zu4pk6hke4Q41p2Vmw+LTVPpqN3AkfqQMGPa/F
rhSkBxd71nYeSQ7PvSE7x1zOSVFha2AavqdCeG0hYcHQSleIJ1kpvQzCnC2+WRrBge3UceinU+5/
ZJwMdYqziXEOIrwsLJHeAuNI9Cmgg1oMtH82mF6Q8A3LaTLmQj/5CPRKXYExvvG6SYYq8xljdQIG
KnFkSNy2SWr0oSjn3dgw5wLqFStiYDvD+kXVj9Eucv6aeSEPsa/uk4kBTzEv8Skz6nnnMXdhFFdY
xNO6QoWiIwFqVLAqC55QEyF1slRIw4Y4wPcMEdXyGOEtCwOMbGZ9qrL+HKvrOM/ec6TmO3Bs2CpW
FUmGj2yOw6Y07x1ozDD+SK53NHNqMpCaqH1gTUSxWHlgU7LuYGCQgTZKUOZkfOUsMJD+8AP083V2
SdVSuaxD1yr+do73NAAixs6HEA7hRNjCqktyIor7Th1ssy5OTo56xeV4SMS75eXtGwGvuMJKXgpz
Ihqwts/wDciOxoNmFBBvE3nXNnl6A1bFDWQut2lgx6vbLjrWRNYGSMilOjlubm+TPoB5U/rGoXH9
98DnKfAc6yaKFWuUJN5RdclZpSyMBYCibVdV+sDx80DmEhxbar9FIkDJKSe0sO1z0FhFiMHMoDxt
CSIDRr3vUwMZDKsRiQ9RV+WZP4UrKLlazkqNmI3HhIpiK4YJc2IAgoy6tc9cOkk1fAYBVVOPFVmh
4kMwnrzLjkW+2ZDVOxptihwCWEY67QmBvjcSfziNKAcdTr1LzbyEwqO664kkgwMfTSo/Tyr7lDnq
dux91KalE7Fjy950oNL/Rd2ZLEeOrFf6XbTHNXc4xoU2jAERwQiSweS8gXFKzIBjHp6+P9w2qWUt
U8u07EXdqspbTDIRgMP9P+d85+B2E7cZSwC5WLGPPecu9PE6yIJxi2mRszKoeGdfrDdrYxRmAYwA
NZk7y4lvazP+EdpN8BBWgMZecje8yJiMN8KWwv0Aj3sQ9zkrKmyVhqZCSN3ZClpzxSnsHWpdhU9w
XXjsqpDdttxaP12GkMsJ/7MKs7cmUfaOzSJRNo+tUtK6EMkUGz3DJ3S0YCHzUWH9xqx2i89L3Ncz
CMgQcOLIuRq/xh3E0NXQwCxX+8hrK6mkFNHVKdw0KFdqJLmJZ1mH0WvilY8Crjh/qE0/QN8Unaoo
HOg1A8YVX2w0O3tiafJgft4uDqpnq2AP5874njW0NcfkQjd8+DknJHukjrGfKSTmKauIaQaxPxD8
jTYZ7d3n0GRdUbjgOFPeslXpIAOY5BwIutq5Hm7bcFNoLGm0PV46C2aSj2Jhz6FgV86AW0ZOMI0+
rQ0Cuw0yQdaToQx51rREpq4g+O0surQYIZIZUAtvilHbd4Xb52uMJN0IBRvRmwraVmJSAlTXRHn6
JlejcYtlimzoYRnCi4FXm/R0dO8XcOFmh02jDnHVZelkEx6tPksjnDdpgLogZbUrGg+pieVvBE5s
ucOAdUb9yRYcY9YkYwaKg3OgK+5WgosrC1baUDu3ThLDeSWsMIXjR74kyabPMJlOJNebMdmwGFyt
6E5ESBsUOlwHh61tDjcjSAAEW40Cz+T66d6IukCHL2Vc1Gc3YUKihhyuViU2iURcY2ICYfFBww6u
MuuC+o4xwLSJ6TZ4cOcMO1RaGFT1lFmwxuLasiY8WFA4aVZPDTN2XEwlI1LupZu8F1ge5uipn+F4
zDKysMJAMndkA1hBPlj9Ct2CsnJrFX36GDn6qhXu4SjJgnytixg6Q99VojNRF9Z4RlR+2C4bicT3
Mf24Kwwe+HJ0GToqI/T8Zsv+s2XYfwPb/sQI7bOtZ+tUARjj78eiqqf3Mv7r19gY8tx9V5VHrLP1
uFX9dmSL2z8tuB4llgcrM4NOTJoduxkspYM/mQu/hi/dDm5YVDMKzpTYMvDi7uMTGjDcUW5kByUc
SA+sehyXh2ZZDU2N8deEl421cH4384tfE5y1l4a3n/cx2wSIQhpd5fTTOS13K8R3S3l/2b6+gyzF
QMe821ac/mLYNMI7xa1/mJUBcYJXUqaAAdcpoSeAz8Bya9SZHBmpCP+UJet3alAlOKgfY1hjn0y4
RMqTtR7rpbaOTVHv1ERmZR5A9jJTIe/Y+IfKJC5QYZSuLGWcQBK+gbeCGobFx477Z0K02NVkmuON
WHOYEJ+vOUqkQa8bskx3v7iE1630CQ3ex1QdcQ5eNF4HHAaO7LptMdMn2VI9zKmQzr+IwmsGyuYQ
wJTF5lzmUMWcByhhAtQcSZ2wLy6EcHystsazk9f73iF8iyK/XUZ8oEw/TGwt5QZgE9C+iZWQSyQb
bDLKpBSz97AMeuBND5Fdnys3+usJqsaIeLwZhqD4gw31VLU/BjyAzB0Jj0r3Y6k+DW3/uIJ9WFGi
6YxiOagxYvIbNw+FM3xUQIM6Fw+yO1SPrbV+vpQipqtDZMYi0KxUBMabXZVbh7547gbBaxwcXRfh
V+DK3tgpztp27r8jcuB4DIclqK3ffMq4yni3+YWbeLU3g35BcKpHdphwdouCY1BWpZt1ebJ7/Tdx
wrvQ0fPBXCb2B1n/YAEOOnq9i/Ug0i/rxKcd820RU/RdLzAo8b2GQ/anXQxgQkp9hPyOo6+eR8/M
6OhG+PDLdr4pJW/JrMRm4FvJzqLmhGoi+5hxjuCPyibHm7wnqnB21JxdIk71Y4UjX+qE/aRyDzkn
IGEduXM11jigjNppPucKzWeZuhXVj1KZT8OhkNGHMZKGwAOA0KW+KOX9GPAIEHcVNJir27RufsKq
BcPPpUP+kbdpLp8xG7gBjKXn2JjWGtAJkrZPi7hC/TZCB+mSRhXLXl47mUX7QYpD0wj7zpvmIwBx
DndR8ugR0PXxZW0zmrf3Ykh0kLV90Iw4FRs6aPZZhoqaGYmz6f35vkObUyQ8cTEyos6oW9v7PO2E
2K9mXonAzfz60Jhk30PI/JvFwrmoY8ogiAUzeMJUiMdUHKIZSc9f2att+u6a8k4zq6Eww/myOsnR
Qye/RIxvBpWQHIa5GnhjzRlieUqkF1/wiDJr1NZlACUObLKokKpD8UjyLd6pPt1HKRsYHRGqaTm2
TgzZkAhvm1bXiLzMhAZ6akx97HCBzgOW8xleCzUUh7C4m6ryaeq8b206/snhZqn4dbsgXYjcuB63
xW1H4/iNqT5G8kzbvvdfDQHYizwQLzN0Jzsx7vgEsKQrEuNWRbN1PX+61vBQTNOHz6gIDw9+UNue
tq3tnCMDO3VcuJ/mPJwswzVBiJOlrg1/OiSj+NJWxS5yBrASz3ZgGX567sIPM7ZpVPaX12ROGNVl
9aaS0XxMoni7GJeFSdgY8uB6hPkYE9OWolMBsg+OVIYMtA+b+qGy3f/dvvg/it/9t8G64Le6+yx+
2/9nPO//k/SdIh38X4fvEHUJ3yWf/zF9t37F72fb/eu/mN4/yBgL6XmuLZEX/z17Z5r/UJR8E7Lz
fc9WtiQVV0IbjP/1XyzrH6Z0Hcu1bdMigKfob/y37J38x+oJdnzT4uVouY7zP8nerSnn/5OCdvmd
SBYpl+yRUKblWv9X4V0x6r40BxyRpaM+POE/csTpGD13/02xGJGI//StFH8irHiCLjelHIc44X8M
XNeQwnXPlIOQmXujjD31Oj/ResKVPs6uSn8nxfSX7dMKpS9/RzpEiyylRS21CSb59YPRpJc4WecD
sVzTOfI1Wgye+oYeKRqNiY7NDeZTQ4PTkfezswA5S2kjmkUHkMZ5dNqaCX3h348RRlqbXgsxyrd2
JTiAv0Q8CcvTyjqpBzCX8BFwmjfqdaquMEDYYFfeNya/HSs6k0bxxI7oOnf2rTbkXd7O3dFRHiSw
rCdWwsQc2vde50THUm9FvqpvhY6y8RVTvJKaL4CsDj0w1qFlZL3WIDkbM3Sec5dOmbJn7Jo78mk0
edBrNb6V9UAOg1kJ0tBtVjNHoJDiSKgAXTt718L+i234nrx1c5NmdD0QLSg9uGR2BRULvCb+bYkX
PWWC4FTizAn/EYjJJzBYClBuW4+5eMg5hHRcci9k9py4t0h5P6O+G5bxy/R9aPsCh56PPdWqqOTK
EQX++RUIjZd8lC/4G0jQA+XbJjL5iKs99hdi5OTqb+KGOIJoQHM2R1zVn6O7sDcGZmWkFgee/EPn
NB+hbttmHyQ5gRlZFb++RWaa7q2Hbih86n3wMDnT21hUURAly3sTw6Gu8uq7GYoX+u23PlOH7dAA
W7EZrm4cXwUXh30AZgOLeDRwemOkRs3IkHjaGDGNrhvcl5JMoTxzoGMG6Fd4j4zwtUmRnYtVg+vB
HBZFteGb+AwxICHN87Phd2+wl9jyD+i+ReGPe3NjJTo96QaTWR3ShGphsJCdcVxajGoZL4s+BQzT
hIRmWLhvED2+GnzZFdv09eg9bl2GGqpgNi5Xdp0C6ZzPs7Erc3lTjSGdPrkb+O3yXKfrQMrQ3aZb
sL04aLthREECmYakx4KdMBbf1r4+pXIBjy/9aDsnpzX8R1g7+2mFaG8e6KtCa+JfsSpXvJ6eta6p
ymLGDpKxPPMpTkRr3B5N6H4muw4/q5y2tLSygaU73M05QEBByHBXQt56G/zoueXDMbv8COQOktNM
+jJHukBDavHlbKm7/utyEJR1+9d22z9TgpOJkTHnKx3VsJfxIGt6ieJJo7fEJ4tfNC2iD7wS/1hE
dKqJB5v92Um0/INZ4LidEuTmEYtsiSMGLYfMmf3S1S1uVrqx6r7GbUqhWSi6H7Nr78qhhnLCKKgY
kOJxMN+kNhLGIpEMJsPegvNlv6pzEJB4pOgnxTOK+OWVp3F8tLthr0ZvQ8HsWh6IX2huRtLYcKC7
Rs9HY7aT3Uo4URToSSw+OcLFgSEhF4nWho0TQoHPcIyrkbRxZOzEnPzpu+SCy2ozTo7FgWLdSTF5
9QtcQrL98ga2fTTfUyjSwMwpr6x512rQDKvErfK/mXUj0GZDclPF4UE76n60nUAuf0IxfjD2AOfb
LlfohA9DH/SNj0mMikQ9BrX22Y0aU8IkNJxwlrdrHR25FG0HUWQFuJKJ1jISah0CN2PpfzsgMjd9
BZYXy8kfObLTM1PkFM6ZzOlxtzkJLM5ixJ0kASeXBgHOvuwZOU/k8gzoZa7fH8Jy5GAN1HhLe8JF
SFRLvGb1hEJl+iYw8fDSc3L2mEem4Yeteij+9kM6BE48XQEWvFq9OmtreC7jeWvqLhjlvIP7gvDa
07407Du5a136rJZph2sOTcrZ2mH/kFXhZ+LqEwyd/WwCixXhu12L3cRBpBTOXojpC78RWk1hH+SU
3orUx/Ttv64O6c46eJyDU4+z95r+NQuPEk/OsTd25ENzdWnlRn+n0rwL/LXH26oJq7P2s/TGt31c
3NKMgK9/cPcKpWCduRIyy09Gqr5KYxTbeGYIRMCy58AYp/5lbkocbvgDIeu1xa6LVDBw6LfzBCUr
OYc8lJlanthEBFUVbk2By63qGKtjmPiePGPbodesxg1zo35aA6j8SA2lt7AQzoVz3/GY1OmdIShh
HBdm8Qo+sS2ZO6wtc7r5wYV/olH9o+g+xZzfxrCgvfGgsumeGDSfVMkYxC4/u649UCNC6dOk75yw
/OkZ8AmiyG2l35mevNTG9FiPzZuJPyTSmlkkJ333nYQuhQzri0QHYAgbbb6ad2HnEeZ1IcL1ySs5
A2YA7fgzLibmkgpJy3xulLfDYoGWc+zG9JJka89VdV9q+SVlf83j56lRJxTV+8YHlEz2EHr3qYv5
i3GFKHLKpupLi6Ye5sx/U1OcSiv/AchFTr68ZE742Cx3Zp3jnKKYkR42d7Zf4mZ5qHuGuNOm1fY+
cZNb528y6hO1wBwBEv9d9t2fwbxL3XqfVRYskap7Mxf7dpgac1Pau9KB1Z60wSImEOI6sPrkDLjr
s3btT9MWfOxi56opaEk0z0hm+A5wG/pPpVlflizi6GCNL/SJBMZifrZ9dE697gNLDEL5Il/K5a0q
zQ9jKn/VBO+2YMJUE8vrmke7QV9Mk/mtaCyo7Doj/WftGIsD5HOeuvHAePpR9e2DQXfJaOmr595V
CnV09L8Y7jDqzSC7ZfkVTWxbkIiFygZMjjM5isKV1yWd1xZ2cNqmQ/1tlwjKTuV/ydo///hWcY05
OmIVV4c03SfG8tGZ4uKY425hC8h7E2hCM3+E3vwTh/FZ2Mavw5iX5QyNyrOuJpugYY68bURJzk0x
W6T7mKl57nOC0Z+Jb0XEMD3GujjkVKxEOW0k7RNHaPofBT6RVUiKtHMpZfTmR9anZejr0gzBPOIv
WsCu5AZ1cEX0HgqWwckvsaPr/ZSVp7p2bpMIKdCL71t8Wr1wXpv4WkQfQ+neNHx8A20whEVucYdy
1ncOIArf9OwGcTS9j1l/Tpqw3LLfe7O6PnDX7Ygy76rEOzhTnuInbQOHNSbz111f00P/zK6eeo5q
+lMw6jiSMbXq7G1WA2bIoPGYpXiVBA/wHTOHli0wRqZKpN9z7V0sBmdyUZQK0Y4lJbAcpv7W8gIX
na9sFPBha1vhLaLd7HHq5wsgCgJPycmGJSCG6GRhbaNkIUh1AsodIFnQpcZTZBKXQG2Ap81bBZ4B
7+5H0412RvFJXuSIZHVv0z4FBYKQPi2LPJ4lEi7jW7bj5JuN4d41R14H4uDX1a7JnedCE/iOwruh
nN5dEQWjNr7J7hIerKwHa9RBTwph/StjR+FBf6Bq+DLX1VY6diAwQWJ2v8btfNFLdqlZaZvpDRO4
ycU07eVUZv6bnEpAquphVHovIsxBaGXZnFGXOO4ssoV4c56kC6faQADFtwcY4Iy6c4yEu6vkeDVu
F3PBRPe9zP3elztihJvEnO+qiG7foEZ6CnP1nhe8y9zq6uGIgMhO27Paeh+WaHe5j0yG/6Raqhd8
yMAjh9OoMDlmlDO1TiCUDSCJr4a9kDNgdsn9mGNxTCBgavNsd+IEZ2G3MJps7DsYbjslMjCHOErI
DPs2Fj5/PjUsgKHpH3txabORgbe9E014tlxct1N3Wv9uOlSbTrSzEAcHKrDPSP0nLIhDJS7FguA5
q2PqVWevcS/rDwfig8vfBaUsNz2SikFEb/31mZEwWvmEtlck8sGrGK2o4WX9FDx2DHhUA5+OAF0D
QBAAkDFOu9YP0tRTq9XeY9Yf4ieCPBk0qbWNyS6PitmL5d6FsYMLL7lO8A2FGW5MDAWOfmyicWc4
WI1fkjY6DVZ3cWr3JTeMB27Jfc3OhO4G3gRY6+hvJKZJLAoT7gBKdUp+WJ4OyLO9v5Oou06cAvON
Tii9H/MY/eWWMrUFjaE/tEOzHRjbxcxmHa/Y52vLXESRgefrL5eAfm2tyS3nQuQa4PonXhQa2ebl
CI/u0SPwqnW8Y5u3M6k1HCGnjIIcPZTjhotucncBgN+2Vr23uuTOzE6ym7mRip0aHJjfxT+/5+IC
dV4/Y3+E3tI6LJEcwFpsBi04zCTxr21OGya9TqXJJzguQas9KAII2+QWSrBliLGz1YJhqa617g7G
AtICGGNeJuemkbyQwmMX/rhTdbRXaGBNkRKHCa6hIvHoPXR8PejMfQZLK67L3TwBHEbIC3nD9+sp
uPJocc1fYhdOVy8OcTyfmRNgxM33Y6uPPYnUXEznjv0WZ8OLG8ktXvwXEbU7A9cKgux9bzoXE+lX
Wta+zNfK4mZnjYTVcKwbgBgnMrk5Klbc2UEjTCabccCb4SyIILb1XtcmaWif3WZ7qdBqc8Pc5Ejn
Bg9+nGDl5M4pGNEtuEzs5MWCFyyntw4yoOzeS5fn4obXNSIYsY8pue2pDbYymrFc48FmGAhsPehz
/7aLx/N6P7u4QwU/oU8/bovzUwG+ShN/R2J7WxLvaiIQH3iYUnhddIKQUr6QXD4WJqjJFnHA2EdD
dcBlfckia+9p99GbnQvVkMcOmdps3EDY4z7u3XuAWSBvtnWSHUGzXUuCEjd5Qm0ZcJrebnZ1Uly9
JD8Okpbpaj5BLQ/KlthBro4MjPbEZ4OwV0enabYcJbBTInpqsjicfqxhwqNB0RP31rqeSY64I7lx
nCeICpRXNl8pFuxZtqfMJffLhWBas6eQ4WCiHK6D/dLH1T4KSGWVvMzLB4UEJ+SP1eNHJLRiBzuD
M4I6BxFsvYgqEwEmdJAw0cFR+jFXL3ksgnUthAF828gOolkKYg253UqI/XlXpReQEi5H4RYFpHsO
u5UqULjPk5vv2si7M1vjsTPMwFKBovmD3i6moR4bRdMiz4YtgNNFwgMxa+xuzW3eWB+69B8RD19K
Bjk3Yq5+Gx+cHpCTs907P9YIEUDXT5WFBykvTBSVed3RhsSE2tQ/ziU6x/r/uRLww7wmMqoRxMT0
xNNlbqpF9ZuBN0I9ZsneKUCQhpH3aktixd6oXiLjrzYBreYe3q9infibqow3U1GOJL+NR7KULwQd
uAoErzat/8iA5u/iBNQ3nZOKPGIFoOtGLigZCUcpkHoQUBZ+0iaw/eWlrBYwUrILZJ0glXM8SdGe
0ZOMW5XRZ1P4TO3qDhBnhtf0ZhqG+8bwdiMcpRtXNJRKjEMgfPWxZKLZ961cMKL9kdDVLGP95kvI
QXLuy43KzV/ZcTyfE4VF2DIJmfJobvCWctqIHqOYlQmurZ4LQmBg/6ieKtCUJl4rrjoCWvlsDJoS
5Usi+dqkzE1epBCSvWiIQL4MzErKGBPFIO9cLJKVYw6sJXpB5DkXeKEirPvkqSiQsguCb3ymrhnz
LlP5b2zy+duj+yid/LdK1/TbwsyI5s+/CiR3E/MnWRouFE0XR9Tiv3Xd3w8ZH0hlOB2ZNr6c9QIz
z+A/94Nxzx4QuZjLC0LL33V18ubWq5nM4EcdO9g8ccgPz/ltVB/+PNwLl5/Gyn57f7qvFRksfP4t
kfxyi5srQLz97HwuJN5lTCZF+BRZJl1YrPERiTChYGbYMrkrsjuhhL6lrwawCIJ52D5qu8Nql0bf
+HSbfSOKxzK9JyyDQNwL0k9c7dboDkJk377PS8BJkxMT3fIwOe7qYOJnaWYvwejZBbS84uKlPNlM
ve3ECUFPnPVc/nBMCW9GwmDgyl8SBmZcKFqwsdMxBeo1hhiisM48h8SG35qBT106hFtNSMSbK6lS
dnBY/HZ1Gv0dIyydcDwb8hjldTCeZ2SlY9tlWLxBchn1peIJCqo1b7AMQKsht4BTkc4bDJnVYu/X
t0tPxjD+nBWOxCTkT6ALWrVDl4btvg6mrvnykuVbtXz6PpmKMYpIeQcAtOb9mBWXzuHHRlGX6w7j
qXIerMipAYDh8suVvG0cB+N/V27n0MdaOyd/50VvVedejTXs1vrW0XIxcPc28dOoJ7njjSU85PSn
Tjg2D5H9XIS4SJuJ8RvtoTtGw1+oWR8UPJGbKTdLHPaYj7ikojQek3jB20kIlW+JEYB90pZSrBgn
CR2AzczoxBUY8CiVxFaGcVySSQMvujX2be0+djb/niP+47Xjy0e6bdm7zwea6YHVONCBVWH6jOXr
N8fU7knelxNQk3gaCdTlJQ+chlwFzYJ3Kp727VCykQIlfFMYEaFPPto2HAFjC/fo4GXa1rX+NXT5
q83hHs93h1uVy9Cl0XuienlUDZCBQWQgG+qGJBB5CGdiVBmlI/Dv9FtkR7dgnzNFrJfrqlQgPu95
mH7hn7Doe0QqbOneFQBG1pV5Moed0UDwFm1+oQ6IlLx3GvJmuQ+L1D2Z/fRY2elnUco6oBMC06fX
FZCgTHIYQuKoN3HMONc4tj5sm6Frg9lc8RxHVsJRKa8rlknro+9YEarZ+UgbfchqfWeM/IwWG6yN
wnazJOXFAT6gY6xOBf1Iu/AvlC6CKJYctm2V/rExDW105xPw8of7vHDKQ/3dyYUuWoTYAleEmfCb
pTZL34jcUK6vC6KdA1bMvscXhuVu5NMVkoXIjLi5LLneHlVM+w/i+M2C3Y4RK5SqwSmDwmOWmXf9
YRhyhHFWKJkNwTBMt4MnTsZCtN/sm20XF7+90L+hNXIlKGnaZMsOGD4DVKsBYEZ5b4ejpccshYYJ
Rypfp4JO+IcxBy8yQGKbqccgCbBfZIUN1itXgd2pa4Xje+t53WO1yiYz45hxrslU+tbWrbjKLlBD
cAMVcBz/LqTHEIP69Bt7rkXxmTj0/sCSpaJ2P1OSbXfpwMvfOVC5OTEw51s7XnKea/tX1lymWhIl
pZ8vsIYBeITHisfjYy3ibsqzSxeN927lPdrUbtwkgsfOcfifQk1XPo9svySuw243euFsz76j5LMP
5xRKxxRpCpyOM+0JQd8RtQrr4TVhtn9sWqZ0OD3dWO1FgSuT8OavH5rs1eZs7zSTywFm+lplr0Uz
LnVSAVLA7kl1TEm5LS0HrqHFZFZxVol4z9PC3OwFqlSbpNa7P4xP+DreRuWF+zaa2bxaMa1G8ZMf
gU4aSDWfChdDcW8bAMHm9jMLqdBOmydp8du7KMgwtqaLVy/fncnLO3TK31Y3BMNnFcwWN4pTdUwk
Zvd1KdB/Vi7aXrtsWbCO8RYiA5QZ3msV0Xsl7WM/skivtwkAqnvbdCyObdzIpuLj7zoRbSIdE7bI
npzZrUg7GDe9T79jNzfJbpjo0KM8bULFPNAj/7gYX3aVqZ20Jn9L58MEZRtj1ZgUFdx/i/z1OETb
Ts5ba8nTw9g/YZhpzl5cvVpdZgXNIt8MhRs8DglwiCVKEdX6t9wD+03Yy7mLmhaKwmQEEsn00Bvu
tdMRKcIQZAgdyq/4d/6MI9PVzCdTSSgc97qiAiGZY3ebRAz10rj19tlwnBmO7OwCJ3A8shPWZEdo
46qnK+wrzHAIc9tkHYuSub7DQt1f5UA6yvAYA5RsNc1YMhHxc2drRDCbm6Lf0L3BrTFnP3ncS6Yj
2aXq8zdBevuhLJ7cZcqYOBnNtkz81TjHywzi+akR37ab9GeqdbntrJk9fNxuagw/24kyCZTKYl+P
YcIZoefMA+MC1XXEZsUcCK/FFbIcDLvWwvROBsW0+2lr9eOTT3XRgf3YZ5HNFytBJLApNdrU8CMA
/k0vU8XLM+6a4SBFRwyEY7IxYKuLp5JjbMIJHuMfoCQuoBON17QEuREvmPk71/72FOeOZUk4MziH
ZmDaFFau5IWEHWqinzgrIr6VTf7XICawOJZzEGP0YNrWvVMDo88M0Mt4+4BaqqexrHAks1lqFgrK
sxpYVuIe9Bwmt5T4bkm9VSeWgTZdzjo3PyKQFPu8l/tx0QtUMFBQmqPYmD93az3krLtjkSuyGBhP
A9V9pouUZ0Um3bQM/BDJcLdMKWpRCJpPlBw58wk9pCnVC10bMRNIFyM9tY8W6XpeGKZt3BpUgrAt
ip6rSSXbx2gp5bZnzwEFojRgADGqCOcMLFa1Pgm7yJze2QfNY/1h5MnDrAc2cjqOdnIiBld1z7Y/
Siwmz141SVo3xKtqSSpxemQVypY34NbOnsRDELZYFnODcuGRaaph55/SRBmKQ7sILPcztBcTy41m
RkDUSDUjCSZGc0NYZCzxHvniHFBoU3NDtKTmRA0Qb8D942dr0fVI0nGkop0RSobb0qLDkCuGls2m
dGGOOja8OhMjO7HBpMbDZC1iBE7OB9SQxxo0CADQMbgXTK9bHZJZd9d4aLO29IXAXffCmN7CRbvb
0SA9ZvXpxUBLp6e1Rb+uYVQ66ha3H6mmkrvX0GSFPQ5mS9b4l7Q9D1Scnxmc0unbcbroM0yi/U/m
KCKjGjeaxy3IzdQciGN/Uo1y41hZdqigsxDOKz6HtPOCupkuvHrigy6OvcIfIx1KFVg+1JFgFwF0
vDBj2hLpTsyjFkt1a3iMJ90K/W+mFnXGindw3OlN2ymT4Yhnh842dAJcgqCGgQ4xRhUpnSYNCerQ
/10kGZ0801yn+isa6DDzqlXnioyjMkfM1A67JWe4NTV7tFZ0t7nZXlFequNU/JVp9446na0fhtiY
pflH9zLaoyFySO+qr9m/NCOKzeRLtavr9EGmQ3+OjlmLkTMBWtkmbF2nKKFYg3Fgp3FKA1147Twt
t6l5Gpte7LGs15uoT7Oz0wDbgBKVlZeGs91urdeQM3he9j3bOGOvYJYJQN34saktvKAEmaq46K6T
Tr/KJSPGS+cEk2wVVOQsti4MsBMZfpReB/iGYt7ujvwHUWX6qNNY5CgGB6Wer4YkqFWGs63prNyU
q8kcel+AHvpo1OW0w6FI13t2MBOmGpYrLNKvQADTWqBRhim7p+jk2hnORSvv9vzBwaZzsjFjeIa5
dm97Gkpd3nw7lnp2QS00dU1nZWqXYNMj6xIu2Ghdde/TKLTp245szugfbcrm4pih85hN+Sb0jXOi
KxcQCM+CNzU7TAd6G+ai3uC8wICVg30nSIJ98DvNFrFLHUzGfvXCa9TZmV4widpjIEHM3E1f5076
xwTA5UstxlczKiT4d+nc1GUGHGekHQhz2bJ3zOKdqDHBl4VF3cuIgbIm4sdiuQT2xegmyjfMx7DH
EuSM2HxMHklsE/wAAfYzD6B95Mx853nodGCgafLMiQG5gmNlbq51zgl2cWfi23nuQPiQWuLO8Z5q
/LhwUFyk8ri7J1Q0HuqoijnzJkgRzXTbpv1GSgL0VAo8VQgKZxnvU79oz9bUMmrXzPobDXSgTXeR
WnGcbnkH/wMELzNW+iufzZbYcdJxxBAN/1THDeBW+n9chgX1NE5bJBaunwc+Rvf8blnNK8tqsks8
Gdae6Neu8QqH7DusFZpIIvYUVbvPU9J7uc0LvhM27qNI7BqjwTmMkhOAsoRs3EJ40+Rk24k+Bq+p
kZUs+hYq6iYbJ5LscSKg1bwreM7XOVe4jV3abjg909JQWrc18fShKAl/M6Cj+OsBWW3eRe54hCR6
CI3uiOs62gI5bm68Dk9+gz8RDrF+t+X0kNsRdBKmaRWhH8zNZkyJLklWfIi878i0soW7jHZ59SP4
vZkr0rNp6kPY1guyJIZmCia7dXdcpUKDHiJwmsd+vx8rDz21I4ufzfojwzl/wxTjK2SWXP6T22mY
P9VIrAfrAecvduwcuvyWQ8+EkdOsiM51ID8nxquJNV5sv3r2W3WGUDjc2XW1Ga1K/bExPa6+0Gg9
91YhuoVYhIsX8pLgo30cfOPJdMgNZjNyqrWfbPj/hFrIW2cHOy3PsLCe2DSrvf3hNg5L0EKVEmW4
pchec2hCU27qsyWrhJMq5iOaE7Za979JBEKgSKfPAavRYMl6D2CRSl3SmH6GBUixKAIgAGziJ8mu
nB+bYdA71drfsZIP6eIH7Mzt/M1122lv9yYmGVl261nmfaoxNbu6QXF1u2zTGBN7gOhRYaGifrHu
bhyHZw7X1raeYiT8YViL7Vb+LMXhvPD+mD6bHTlgNRsoHAtlUZ6IxxL0oYMSUmB5ryPD3/hRhoeK
XTt8K8K2HLQ388J4wWIT5ILGiqbj/2LvPHYsR9Is/SqNXg8LlEazAXpztb6uRWwIF+HUWvPp5+NN
oCczC6hCz3oWiUJlZLhfQdJ+cc53Ut1RV7+lzIo7QtU7WwfWHH3Zbe2u1GhewzR+aqdKQ72vDwQt
uOixmKwtQtkxSZbOMbPJVSJQQ88sd2VpsSSGF7ytLSWs4PLaYeaCHObsAUd+53iqdxVEaCIs4wpa
Y/hVmj0INaoal0+TxycTphx6JZzvkU9CVdtCMTTR+B2BG3h7u3ERZNUVCyjP+wQjBIIWzZbpdvdR
KMuDnjS/fYTGaxXYNQ6gcc/05NJO9QMxpQysOygaLUQsA7hlm6wrA0MQkhtMaqI/CmcE1wGeYZLJ
HfpWD2sy9WPP6DcVwVo2BQBvHakWwg50ydxiaUUumc3LDYxnMGxb5g4eKBMFLVDkv2sVdPtGBuJg
jCMz8zUks3LdVXgPR99Ch4+Bx2EcTQlo7bzc5iFQUzxNk9oh54vWosp+ekiJuSy/6iF66xpWBrOy
hadX5un5RiYg4KLRr+Brwgki/HVTZS9FWLG9bHuMq/Z+ghq/7Yns1vS1dFjT20ilqJkB68oq8bCc
aTc0JNx2W+4Rw7OdgA+J/fbUi5FHPasNev8kZoAjoYKN2kNRknOXw5OxpNzgbMg2KC1MhsQeo8TA
+jWkUQfdyH9JuuCYNKZz6tP4txvijUvgNa2gijxbTWjCW40KTEDi0Sx/o7zMDjw8d3Vf7oqofyCx
j6dm4EFsjCB52Ha0xt6Uo2an/eD5vDAQma0TFl1F7LfrKlbPji3uLAMmtw5YahMrkgtTUBWjn3YE
Y+vP2GSGDJeWbxCJ5rANFe4PnHFa58xhHz0Fex3mJyS2dtxZxnSEHXa1BFulivhuT1LxuXkGHaL0
5fxf3we4pBZGhaW1LzHD+gGIa2fKmSivbMlxxKat21T+e6oF7zplYBIU9knYhpg/a/JIymYTmR/M
B8d15eoWFN7KOI6Reit6s+AMGit+a/XeZXz4HgI5U5DPLRy9QX//HtOfYnBvw5WniNOSYbvMOPEW
hofoCofZDwvTO+GwrELrpy1i4lCseM8QhKiVYukM4VmLDUZABr8Kf5IBbiQAoABGdmJyMc8w4ORn
nOMYDHdTjurEcZEuMC1fwuBe6610lhDy7oAKr0thfiufS6puHfY9xT3zXyCYpm5trJLGQ3v3koRc
xDAC6qSGJ4EGkHb1Cqr6y/LlS+SHV6f2fgsORDN/HzSUQdghHjVsVItyYhlqtPKYW9pSVRShVB5M
APx8o7vTA0+kDhJRviVbZ2/xQzzo0jDt15U+chrQe00uBi7glLQhqEDpZ/U2X3kQ8XZdiX8DBQmm
a0OtM5v7X4OYzGOuJUy609jSAl0aowPR4BddecMG/RQ+f8luPVC33zZ27hemGhxzLCTakDrSb74c
iaqfmOTFRFnQeObZbnw2OgpitGZwDJociZYqcIq0iPl8lpepY7N9ArsXuCV2SY9fyZW61rUSc3Zm
vOHc3+CKxWAacmBrBRS5icCCmq8lrAcLlSDyDlYM2ywaUJvmoYZJMuFFVM0rPVEBG/TJJzGRBW1s
oC2h6y98xrODWvvK+JCWw9gt6o7j2HKC+2W9NOPqAQ8d0omSdxtjAu499GPQpdG+QvS1NXwmgwHR
UYOoJDXvk627tSY50dgUtb4BpkxfHX6lGlwOEG0PzChO9B2MOg00YH32yuNqhxbsh0IT85spLmAs
WFk166Hja9cDdsDZuqy1bCU9i932dLJ8RFSKKBVCoTyD+2U7DLAtW2mgnAn9mDk4Sr4e8MaEuXPL
pXVsSjomKyxBink8ydwx2UJ+XdIkMHWMYAHjuy6WOg8FtEuLUTFtYsix07vkmULzMVburwAOD8Vz
+dYIhKGiKw+s0FZTEzikeHKEEwR11xE7R6+8jyWbiqTLjSVYXcZudQftjPRKcp32Rjo86432FbF0
WcQOFGqTTENgB7O/mHdZ0go2Y3bPdKhZ6cDAIBvuM/+7EsxfisbW1oEfvtcOU58R3jNjPHM7FFjQ
COa8qxPDXbt5OS5UpL2A0rxPnbhjaVoTXO6M11xYL0U7Uordjylj0RQa0qLqc9D8TATaxvppJvXW
Qugc9Z5Ho2RO2OC9VJZRLbQZOKtPlkkn6u66nvR3UbQnsyCqPPVipMVR9k3gDMR2Vz7ZtX80SSOu
IZ76cVogmlCo0Al7LwWzXqYP2iJAWG7BV+vs0Vi58fghuvgZgdHS7OI1wdDnDHjMymmmNzNGaQeA
d+EI+RGAD1p4k7HHaEtagQVq3T3HyfDtGGcteRWp+qUFyO3w1qKr+x4Tdp4MiV7RMQUo0tHPQfUp
lk366naMG+mbBpqBCQ6x+uyncjOmllypTolF1vTsoH7ATKMOKMB09ywdCJkQeB/NKmcfZBj2upeE
iiJT9adELdkiX8BQYButIW9gs/U042TqCh+YkCdaQoJ/SuMV4Mtb0elvvY5x3Gg+HVI/JRkXhaDG
GOd/WdDZTlXz4juIeNivH70S1ZkJ7SWXRQmHkcEwtzGnrY7tWreqbwkeTJXxvYcsNZjZBPn8Gsie
OQIHJ1mVdPWKhG8b7k2lM673KQEkk7umRLdREbk+tKzUEX/4IElaDj16wjTPXtk2PQX6eHQi3LaM
K3a0qVSUQfCga5ThGBIQsIg7ohMi5PTxxdXMM/b4PYHJX5ZEp+N/ixZnQhvET2kd6Wzcx00aWp/u
CDCpA70Dnj9b1PZ4CYfhNcOwu6wdZjyjMvc2NCQ4Tta46O/ELLDB34XbKMXx6JfmoyDbuyYUPBAC
y7kVvlZa+eZi/1zsORA/U7O1l6OPlt0rHRCB3bvZB+NSWSw6tAlEcYaXMq3Cl6x3jmXfTSwgXJwS
9WkcKRqC5GBkCvLVNO4SR997vM0ghKOYWjQlNMJG0bxXYvwq8uJDcnoqFP6hPu0xCd5ltbU3y/4j
a6kf63paeVlIw3n0GjSj7F9RsnTer4bcBorPY66zoWaKZMoQCbr2FYP45aGBikqI4tN4dyiKi8p/
yEnd8X0qvlinm+9LZ9+541Oji7N0EnNVNfhAzMSwUXmdAuXvwyR/SDFSE/JEjumTjcqQ3de5dyu6
am8rjOJLs+sHGzHHwIA86O+ZzL7mHcs+MQBeGz6MsbzajjxV0nwWWX8NmuiTAVFpuEhy3MfSaC6Z
AbaU0bof1w9TFMF+rDu16FumY0ZABdr9COIOfHdAWQC5Ye6ZH0fk2JqRXlGUUERm4o216QUN5r0b
9qdaaZeQuHPCZsie92FVMox/EaX46NoWZa3PnlVxKhmAHgCyms6Ze8Za3P4wwpvAdovWYUd59IKI
lWiAjCd9BEpuWfvJOmz83ZSEvyfN/lWF4tSFP4CnL50BBiAkoJVMrQlcH+5ve17ycmCynr6UToNs
PNqHFVVj3bPHrIePwopTmEO85R40yUS339bhPm0MbMeJ9pyG5i7vfjR7PJNrtUkzHY/yefQo5qYW
Xu+QY10Ii+SRFGxzcj9C2hK+aZ+pOXTMeUOQ5PAteiAJC0OS6WEdysEkJTFKP4OqAMkbpLP/n9u2
UTurCAAfztlQPt0MJQM/1vqFoBbZMs8NaXLFzi3Z2HAIoktgHuKhq7XNH1ZZc3phdMg5jRY4xbH2
81c9hocLxj8f0vGZr8rmW2+CoxcamDJfXGAp2NzZp2NK3Get86BcTog8rbC8zCNINeQPXbI1LDBE
8pdD0rFbQTLIgum31djopO3pUIfp6xiI75ocoDKE21i6DJWnACvqkHBSFtUanCfQWCASYQ4gptCG
TzYjclGjquwZFdCNzDgNXz0lodj3w7ymKq5KGU+jWXyGFfxhVqALvfF/PDu6ptJ+b9gDLXBs1RmW
6RjjDg8h5xy0/p3lP4IZX3pVCBsDBCEuJs3Dd5NdLZgNY1QWDDi7dQJPYF1AF1oKs3xIzfKER5gr
kiILpXqEWNKGz+rSMFDsFgspkh8ivhZmyryodM5mGOLvmEZICUV1bQdQC3VNrE3SRj82iDw3fOnL
+LtAlJva0WOrpi/WcpseGgmnyEAX23wXnCZZQQ5SptMxT0jPUW+tcwsDk7nTjDeXMa40pm2RVsQ5
ir0NFtGYAiSberoUMUPsGKyYVuWv4LXOpLMzrhTNArUYPaFLLJQJn4P58hXQMVJgPHULd+BOIhUP
MWIMwo400Xze12eSzXv46gXuM73SvcWPTewZSO0GTxnCfNBV844IKNKBhPSnLrBeGn/aGdNzjyYa
+f1ZyvQhragpZWr+brrhBT8L/ikNE1U+uPe9dsWPfnZK/4RfRCznn+LDOEino3SGX62rYwirGRij
Er3qVbMuc4hFNii0xUQXh2KW3LSiRqmXOAwabOoy4JxHNLQG8xNNyW/FxnY/qIJrhxV5WDfLQvTB
ivBNyEcExLiWTJa5X8cbcFUXZfDYcXClGnnzBES14HabnpXpfAQSpofiG2efx/UteiChIrvYneti
B/MoLd1lO+WIh2DOMOMA/MMQiBSgGjZ3zOI1aHdBPbzIan7mINdcNEHyDN0IPnwz36m4XIiyP2nB
sLYAp6ZNsLEU40CjIgTci1yuwSz6JizlKSwjYklchJ/EedF08FHWAXXj9FLX7yqKjlnePjGFei2s
Ao1Ynv+yU9IB2Uevtdi5w1P2lvmgccLfjG0is/6q3eEjy9wTRdSptgCeSdTZaRmfrM67xFAkF5Xw
ngldcgEMJZTrnO9E6i49Cs5FLKcrg+mDy+BhAXb0kXKYTAwPxT3d+aLLSJnSm7ekncMLHYYqhXbX
58G76xDGbZXaU9vyiZCtVC0Hx8vXrdpYAsIBtrVDynyoqfrtwOGExuK+9Dm7mmHkA57ghUX18Gw3
9ilBgLJxTWg75JbxRxDZKkxxZU87aow1qSIy3Iup+55f3lD4zyPxoEYBhGMs2ks4F25tS+mBrqiy
AsgRZAVtqvIXKiRSaUwOoarB3qLr3L8M5lG3T9pepvvcZXmMeAAWrZGAoZgBGrNLSUu6C4QvubWT
zjvoDOf2ESvPTlgA8BMXnNYgmaeI4dmXaN+hqWIi8NiM6m1kbJ34ORtaHBRtiq5DYA0J4ktn2WKp
EWqnS+7vqkUPMlxNbbCXoGIwtT74OPpWzNIfQHV/di7jU1EzLejoq1h8rsq5S1M2UG5u1oX2HocN
qlefbZodVB9aFd9VjPsj0d6jpnW8aNggkFBr/YDeKNjD/6a7J6pvqcd8whZRQlRw0BkMDWawbxO5
F6DEWlM+lPaQrvve+xw6DGtMj7RVYMI+Nhp9WrvsEGXJpoABNDFZOa+9oHrUQSdGfLiqkwZTFu+k
YgymUwysJpf6qfDII/YyLdvgd5znYRwVRfSAgukam6jZaoxQi1bvBQgK0OSGDXA8oiW2xHAi/AYR
oL40oN90JvWhPg7jhjUoQwLGJJgHEMK4yY+TtcxxLbG0Y+dN5LwhmnA5kzk3gWGb2zRLT4I/GlDr
UOg0P4HlXud/JoOnP5l6HMy5nm3lSHdIG5HNmpHKPCWuitHtyQfOlTM9CR2qZDVXo0Y0B/ErMSgO
ybZqV10KlBbyvmh6oFf+XNiY2C2s+mCpaRuZLPrNcYNaCzWxyTO+LMS+isYL259DX+tvNl1a4HQn
FLN6G3+PBdvmFt7BqkkBWut03vRKq5hd+kDSFDRgvgVnANQvOAzivvhKPQwrpv8pPfvbT80DLdWX
YGSeFNFT2kVyEQYIZHznjbihHFwYYs/p1MbuKQq6DfEY9/OvRaf9mTe0bmlzxWSGOqru16TcoDhg
8+GQigSIvZ9aAjuiLF7lo/3lZ0yqiuQzDw/o8JKlXVGqmYn+1vj2ca6aK/MHRPCzG5ZfymejFrH3
RS86v8ZKM3+HRQyr27wvGGDvmujZtdmzMmHahU7H+m4Gauvor4C+4JALm6vGdB1fApmShKgtiXqr
fP05YgLrF+NTENVfZtluI5ITkhlIExm4BksQl0iDGjaG5mkarLsSxV1t5J/cwrCNkr3q9TPr06vv
+getLh7NdK6yKvTyLeEeAxOl3F5GRXfvpbRhAZcD0Rt01UA5LbPCeiXLS+HnP33en1qDIEYk9xlL
h4UBvHcyyD1p8vEXBotPNpHrpjVeqI422mQTNEWXD8alKDhaUwP3VPs2/29lVhfu7l0NlppzGqU2
CXS5B4DTnUaclVb91hdqoaN4WUyG9uizbUXy7W7z2q4XPlbApW6HXEYyXbG1esjcdECNX61SRsKG
f5nfQ1WdHZ1+N6/eahdd0Ji0QFi6F1i/1AQhi6Mi/KLyxGyb2HjlqoRShdgfyo6WIazzQIfyWabi
wcw5/CjtdPpff+VD2mz84Kqn8hBRf+Qc92ienZ07x9vlOk/SSlkA7FCbzp+zagcB3Qg3dl+nJ2Af
BLIYp1CaTyh2ni0sq5pRXdqyguk10Eh40f38jjpScNI+OHbB9NWa09ZznqOMtAcSNupIPKL63+ek
jnXdvd2O+05q7/X4VerVtdHst1qybXdK+y4P5E6aqDUZ9IPRkciYFBrs1nu3CduhlMBj7gmYh238
IHhkMvvofkW12o6tf04EejzU+YuRWc1oIHqprWZVCnoif6YxyVycQ73YtJYgSPbDdXEV5OOJGJS9
nK/pQMtehyrdqSZYT664Mwzc4FG9dyZ16FR77mknPMoooddX9i37oklQ7rH3cYcLe3UDH1xcM8kM
jApeTHZtGN43QX7ni5DTM+SEnVv10ArqNYQ+dLL4KgPqprTUTsaALgVabkzxZF1T/qlLoi5LVz9l
kg1rTJ+58kLzrmiMQzJFr11dboXm4JMM9buwR4TEZou+PT07M0hfoYfn2AYg3GXFG0+0/RA/THXP
njt671HvkGtMCQd+NiLeAfcB8kjEQk/EveeDcy06JNuuHMDGkwkMbK9HJiJeojL/gD1NjgXXSG+S
rqdbameyUV4UrDs3EoUjDvAfXFefhARWy7Kq0tX4GSIqWfph96WjMkowoKuEEZaXb00Sz4h9C/RV
aJavKWPL1iHmg/hLuQbhl2y0Fms8e3bmXSSdty+DYRiMLRlIGzVTRkuDfR6bT1nqlMcCJk6W4a3C
tkCGGXvrJNAI1sW9blm/Ixp0j+f0muH3BEyY+jL28ZiQy6XZzrIdpA4graYsgO0aWNgLQLsuMiu7
nzoQcn5eIGmZGJFADQ/ySgNIekgtJEmkA7N7EtU2vkptDnckX4ZvuUHoyObTtYD+BAzqLW2nN+D8
oCgRk2ax/YVFtqHpegYXtvvPmUby/3EtBLUgnn747Yd59mf4ipC3D+hr+N/+73z10Xz8x++soeaa
eTT/9Z/76nfykX3//S/8QWvRxD90XRdA613bNR3Y7fys/vcMctEM/R+2C9lEsV8SygZi8t/AFsf5
BzAWBzey0F3bBPby38AWx/gH/6kBo800bInN2fmfAFuMGZPyf4ktLOHAwgCfuv0O5JG2/leMClsQ
aSrmiMsMV/qjP8q7IZiSLbrEducXlnMkNpEGNCwB5ZqMCSVjDbYv6jd8MYBUhnPo3dHb+hrzCl9Q
edYQKBY+R8c2rLZ/+lzv/nhV/5G16V0eZk39X/+pZnzMX1/sXNaZtuHwzpUpwdj8mfkik1TPYhNo
UTTEV0DX1bpjNKjXbL47PVX4FeIR7dZw15OTtJAeflRZkkyokjuoxwWG8XsC4ebFmv3r9r5aDa+T
qzO81Ayi13xx5xd1gI3kjoAvuQI0Rv3tGdYxYvO/UmmKjtnCJAJCWc8G5+iCtCo1IAt+n6ttK3Yy
qrN9YRpX2Cw65rqwQG0V/tQmaSss1A38Xj1yY7M3SCT29B0uSEaYUcq2TYv3lejbnRUwCy7F2Rzy
aA+LC3cwvualbVSvLKcomRs9P2PbUA9OpandpBOiUjfmLxWP49YKLPwTwtr7/JC0dPNLydwk9tWW
4qPg0OvFyUHitkhgPRFxHi8Tzx03I0FjwFgLLJmT4xxFmdJGoXXzwEQtNZ/2qQ/oXorD5A07oPzu
Sz1mv/QhBtOqiCJsJ/dQgqjkwwpW//pLN61//tIpPoVyDAipluEAPPrzl16Rka4pQuaXRsfcrOio
6duSnSSE3HrG5NYI58b6iGr94JWiOLLFIywNHV6Jj2XJwj/aeVizsSNXb3rgOzj0WBtPZbCHTHcN
gQHSdWAgBXZ9cphe/OuXP9/ff79mpS0MZcJmMtGlzRyjr48HFuxc4cb/KiUd4WRigQwZa+7zJJsu
rhOFl3n/0USQkrggtyPeksXY4YWK1BZjXLFxNXHJ08ICL0DMSWySNdhqRL7lZNySWrb8f3iVGKR0
S7i6I5Ru/vVVdmZdjWaOOXgopzsEdzMajFQzgUkAnH+4H/SPCY/PIcbNQKLcPoMSeMQel1yaMr7g
4W1Wid882W5/SRI7PVqe3ez+zWv8p0eVBHokeFyZUtdN3fnba0QGJQm9JphejoGxkXX74bSpt6nw
NZ8al+gO0IxQBrklNeKCNgSTQy1zT0kESfj2UY4xyBmJIjCMkmbrl/cmSnmR4Yr9n79ShAM8VE14
W7ru/v2hqhjl41DNl1mhNzsrM/VFy8OcggubNEAPDMYDIBQJFbt6BDxwmLE4bPorRiuBDZi73xI0
k6C0haTjW2W66kSsId/B9PyvX6o5v5S/PFIlGgdXEfhjG8riJf/1ix9qbYxIU+XpXvvffQ1vEXEe
qjWoywkfIQbYOiV5z0zUNoLE+Fl7E6TJEaoyswiiP8oBqxxAAStmVxdV5E5l1iGDF7iIp+TVb1Xy
bw4B55+eB1Iw9jCl4naypKXPN9yfbiiU2L6lZnc+NLOfsi+sZy84wy+9kGS9yn0yCMburYPX/tIg
QVyNVIz5CBDbx3+JwavbhEaNMadj/JdJ8duYqh/H6ibOsmTZ0Q03LdGX5fJ2hffm/JCnPAeCoqJF
1LAert2SJCQ/Dy9hRnpgIP0nsNlbXMb11mEasagLFq4TRIWF5SX1NQ3SO5Lxxk1m98/TAJFCxb1z
l1bH0MmtnUGWhSF/cHS1D5jTEPDZkXMMcCkuElpjmJL/+hufMXB//8YdwaOU0buaC5K/PU/zvIkn
q8QPY49ZuU2kIY4ypI+8HYh6z5dKy//cKnteiJS7tALJGwt5wNwHhcjB0sI+X61tBjPaePk3L26+
3P52OTq0hzp1CUA63f4bQM7S0Gw5EKWWeUbAJGcwbWjAvhkKdZcZDYMuxiY4kTZydJlLwCc4gKNq
ziPrgH938PyVMEdpJCVWcjYaujItw9D/RphD+mn7ns+YXmEpYdVZhVemOTOfSb3c/l/TwqfShmgn
oChf8AsFS83RX5x5Rny7QFIn+elHFAeA4yDV2Ak8Bh1snD6yM1Ke1h592e/9sJKrVhjuBrrOzs6K
4N/cMtwV//ylK1vnBDVNxc2jrPmm+tNNw6KuliJCONYWub9pqiA7ycQ5jLa+NwOLaD9HU5twQnUR
gXYHUeccTacACotHYphvAovtP2DSZh3kBGtavRMvS70tNp2Xs+3EiAPK7ZCM1RE4SHmI/PiIJ6C4
6xHZF3TbslDmscvJKQMYRZM8111JwznHRAgxTew3+3quPKwwfHZk3HAiMm1Ko1PUgxvuk24uphCg
iI+68nBXeqSWBoP/aeL3XBq+O+9VHtQ0yavdoHlJ8ohWMvjqJjPZmTKjwgnak11iHe1zy9qHMSwF
VhWSuOgWPF4/Y7EVWWvIejCaNO7Zg+Rwq8SEqxXvucreEVsHmBFpqeM6fCwHFzdiynqvcrB2MfVQ
BbvrUWvDC9K8Lg5NNF0S9ZJ39nnwbnytIdoEKCERAiDaqjx+vBWoOK3CC1P4K4NhkFt5+BqMtb1T
ofGK6krbOAMzNF9ppNjPH1A4pdtKdvmZ9N6dqWUpchn7pNcBQ2Dg/QvU4vmFgdVHOHbFRiu0q92x
mszIUEVcRRmYMnCVqHxdVX7xHoL9NA1bpWN9w2cSPGMfeksNtqEJPTzLZL5iKXKNSlcuXckZFuTZ
5+2V9L04W0qAnqc6HAsPYLEawXZkn7atDXe55rFk7Vt34WeMUJQgjiCanKfaMyFsDYjTnZ64DN5S
GgIcmQ+TwaSMiL3yyWpSYhEKBSitAV+1RQRJuDQmEAweCt+oWe1cv0dy4QBakAY/PgjAUTR9V29u
z/qoHB/1BiNm0qQvoRlOLDVLwO6Ds+4JitqOnms9ttNADE+/J+xw3PBm2xmsjjEWY06HOQXhgVoP
lRK7mE/Sd6qNK0OCQ/y+2MQ1ctEqGLWz70gsw0Sw4mmviyUZYHs4AdqmSCNnY5D901rEW7Vy4MsA
kDtgfMV5UPtv/U/pYgnRuTO26ITVtmNxDy46XbVarm/c3jvaJVbHShC55klsWpmEVJFWkb0npC1c
BR67WL/8cjsbYU2vHXQR0gk4xtetioy6FIyra62KmhxrP+uBTG1KdCSbUSt4MZP8NGroubeL3POq
HA2H3ASl4Rzx5xxu3/wYiwM49m0t+/Pkoxaj4jF2YYJiRdJUHlE2WQuB+ApHi5Xubi0kCr4dXgZn
2xPmYZadvo8n41olg7tPPfXddWzkRI54AGk6NMOAHm20sm7TirfGTp/zokKqXcsHIxrdK2s/1JCn
CCvW9vbpFzaQrYIt2uRU1RY8ofcoGRtBgL/kgi1W4brVSuUw+FWBd1hWbrN2e2fnT651AA/ICAhM
1jKDKmDiv7MK48WIEIzfrr9iyp6YDttrbwSclOU4e5KsrpGueRsMQYupDssDSV5HYRjFdfDXadS+
lrH7Q+9wiowk27C/hViHxQMT7FIiU1k5Be6MuEZ2/MenMzDJhDM3EsnGgy+2zReTfJtrsneCKN3M
8aO323RDvJe/dCogkZ7O1hKKGtLs3pmO6qsM9UUzhCggALXjWeuRRaLfn4tfeKnOsdXxxJMhQyDg
mD+iC16XWWo9jDV5hFqH/aCex8PtvEzxuJaDqoy3qkFlnKSft4//9iSbPLHBXmI8oO7DteN4d20q
2s3gMS9LPMEqpPGIbjJF1J+7MIedeKsd0OuubxeRUKyGCnZzf9zMBjEFl7oIVyEBl3vHhyocIIWG
kne70qq5nzX6P57OJfe9YgRACnv0C894fWUjhxyb3qj200urgwocVKi2HqD9PeQZew55sGqXQAxO
XBddSGSa496hv125gsObJrJlA9gQi8IAEE49juawQpQT4Iktx3YZ251H9M+8qxnaq+IQXCaSCeGk
YYe/3SIE1Iy7ysFMVSIm0Tr6/duN5FigTCw7Xbd2sHVnI3DhaoeR/Wky8rjujXAFtT9EE12N69tf
o/mwWZ/l7rY2uglGITG92J599NcxW+49rJYf7MhrpEnxll7qdv7eTkxRgD3oUPbJUaW4ZYfsEEIr
7aE0hVoD3iMAz1Lz7rwh8jY9OKNVKcNHVU3oIW/PVLzxit3GcfCSceVzmWMlRIhT+92TbKr0MR2/
IvyPEDOil9CZnqByyoMTE0kKRh7kQm3YR2BoyA60E3And6fBc+LhynjTj7v06PXMn3WJZr2w76op
6faou05j3KprFL6YEOHOHftSfKCeee++QbRgoT9PmIyuRy7tp2JZ1CHrEgyFbqVxtgN9OlCx1ls3
0/DtuiXfX9IMd3Vof/hBolM0CbYh0TScwwGNPbhXgVBSfTGM7zeC28YMoQ4Ek7e2rBHj4fysxerv
Lyc4jSjvcm/njP4O/f1ABJuOyTuZbTu3r6qzsGsEBlyjMvO2EXkZ0uCZ6OMB2gFJYT8HXXNRFn26
tuu02CfzLeSm5g4tCYgpdGiL0OCdCgIHh0LzsH1MlDMx6Vaq3WqNH71CDt7a5LACbKh8UiPgRGrs
edJ8myjzQ4t051FUyQ9+ZQT4GB8zvVtn82Dg1qHfrgiHG7iqkuTEJ0Qxo8h/w/l1kH62jHKLLlR0
GIZSVAmcFOO+FSbw0bD6CvMu27RwEOFEoNeOyIFIUnqjCZXAGMZie/vptyFAzsDfqBjoA4KiNGRh
udV7Y0uQIFyZ1keWqY3uOmTetXYn/T133W5ne/HOmgZzkbZD8+DF7I2IKrI411kBjUm+tnk6bx2Q
4yGmAhI7zPXtnCwSC5ev5z0mA06VrDZPtlOvAxlhogCA+jiV0HJr8nKz1Lb2ceX/0vsW9mgcv7YJ
9UpSU13HswohMJlFBs10j3wh2DSJo5Zdkqw0JEvYffNVOiFNV3aOT1D6Gs/Eao+/xNrEGZ7Tlth2
8hqXvf8Iv9Ha8+nPqn/xcjuyNePDVD2uHltuJqYLHKglzCHSLQjHmRCsIxnHjkatcbt9Y+lPazsc
WWcMAzQx4+GPLtQCwefoswDcUcHFKUhucLETG4jwt+xljZWWzdWz4C7vMkffaESqbehWyj05syzJ
Uv8oQNSQX3zNJw62ICUiOs8dHkVzsRJ4vUOWK0tNz1La+Y/ndjkFP7lCLqMZLjsItoBLNY7x+vYg
1pXtbVXfXqqapyUNhbWfn6m33t8J1I8VdNo5Bz5oRVG3/mPEqqJh7SUGeiZVYOYUJOO2bHQYGdyK
MWHIV4WazM9Ue3RIn9l0VnaCmL+uZ2155MEuSLz+7nYGW3VNXhs+eQjWHE7O2KFwaY3tRHSlVeRq
A9VE2FV1zMM7jJfp+fYSuyQ+0V6xXtTH6zxwjfMc2TM+KzUrPoumLvcQyW73fh15aqMi8gIGw95T
KjdP/XhvMg+9SCwkmPTIkeVBcpse3C73vIJU1k7o5kybSVIfnCDx466hjEqJv7lkU3j25iOjaf1r
WtTuWX++FTZOHsYHz8y/dSybDCDDO5d5IwiVEoHJIJBkBKPCSWdCjGMzt27r6twV04smk3I/4doI
rO7gexphXlhrUOhgSsIXccZZ+X9YOq/uOJU0iv4i1iKH1+6mA93KliXrhaVrWWSKUFDAr58NmpeZ
G2xfdQPFF87ZB++GUVObrzPuNp937ehVBwMJ8qEyRga97motz5vzdgsSb8LbahYEMerw2eqWQTXD
ZzniG9gZMFzYXsK0MB3cMyMX5aL6dIlay7rzmFDEPUA2o03/NgvaflaIGWlmTDUQopX1u704D0xh
f81jd4W0HL9OcXZnzPYve4o/tMSDpsn0xIA6iE4oGUf7uQvG8Wz2AyvEQO8OjOhi3WruvIp1LURP
cna4ZIpB/c5WQR7aPjlxks2+536YLRXr0KCIcjCotsC2aDxOpothXLbtt0MY5aFmH0OS0HLWLSSk
iLvgF/QpOVXEGhp691f0LEMXt8EU2/c7taQgylh7zNUCVncY4SVleDWhgO+IaHOwgOX6hLrR+DNI
KOGJKIZDEgzGVau7vcMaMcxaBCA59IND0lWgiXyC2dbfArDyMIEgeSFDcr8YS3YBJ0SNpk9vk0x6
bEnmu1gMjM4WfiocBoGZUDpCdLD08Z9DZwQke33QXvDCoztdd7y685/TUla28ezuxiXA5EzmbOG2
CNJcFzWU1b5h00qjsUFJXGEHShrPwiOMcM7xu8jvcQDm+Emzf8K6ljVR4r3Jbyaoo92ztS9zH7gr
L8isRRVrkswN/pt5xYjisVdpqIvkw3T0bwiY/TUjAYzdsXPkmcCqkJlr/uz6frYc3oAYN0ySUDj9
CZS1PWKYuL9W6+3O7aoGGHFxSO1VSqhZt7l0Gd/RpjeETu+FM7MUaTsb9x1pIOQ6Klk8M7j4zlEh
EXQL8qdl9AvdEUYHzRTeSh9LkRuzosE/48/DKRiorOxRi5Ym+JMSQsdaOZv3XeeclQXoriBBrSlY
CaMuCVNLDVeC2CyMNmTz0aizFgfImfd/Ch2sxgTRwccpi08o++OO+m+8d1NGaxVTtDDzv8i68k6m
zWRHpNa5WV0Y6/eSSA+M4+KTtbmkb201n3TW2mfyqI9Jqf7Lske7G6GeAlfaeTb36FgM09kCMbH+
6xr03LkV+tVNCSWr+rR9tLps2k/im263uMZU6LAaHtxSOlids39pq+2EwvwwFKjkJj3LIcYFpPyW
jDfidTdNfEplzB8ajBIK3QnjS6r2RMkmOAf4tSd+4MMo/WttpHdIo1A1NKcpIWmWiSHNfPKm+Cxz
zgIAoQdtLfJQR9Jo2M+Ls3fQXtx1WRNl6jueQdN23dOI/62icMDSLAiXjYtrCgw2vxmGpt8Yf764
Qf08B5d0jeoZquXbm9ZDe4AlXrnOixfEkVMX5WXwuTBtMVzy1e/opV+y1cHlMiQyjW6BOu8EO1sw
NOh0zCOO/dr2Oib70X9rDO0E8TV0yj+O0zDMq4PPoYx/JxaiY9ePL3GF5aQskP0J69WFkR3KZfql
++ZjwEsJpNQTBeYdPsn/5sBWJ18FUYuiXurNfGgN1R770oF04Ok4VYG0DDGaAjEgR3JqB0VBDu9z
OI4ebRNBeQ9x2nzz6n6AhhLznnNc3sI9kmSP6JqBa1UVTFwXZkypeEqBgqGhCTSMnSM17oh1qdCd
tw71pERT1Dl8RlKS4kNVIRdWsrQOCd62MlOkeDsU96CfP01HuCFTbXzU9AJVDe2/6JSGXyyFzJJQ
laW2/3tU8TmGy0Fkz3RxuXPy2D/5bXojZuDbDhBnLrnx0uXYFloiO1t3vBOz/zW4VrCPJZ0ZKYTf
SQFWDGbOeBBOj3LbHIYddzNosRgWAzqNF7ZtUV4u3TWxyXWTqyLC7Lp7svQuS1K651JRzTRe44RO
baiT1l/LpfIO0u7LnVa8I2ruQkc0lOsEJQSYKHmvzG/zZM9Xm+i5ZoEq0xDqCtAMALHNZPG7W48y
dJW8BlxyVeUg7rnajGRpXilRDNTNsVMe8xL+09YqNgXJrn4TVSrKmURgsPf1g1VhHOnjVzby08r2
Y2BUGqEg3Az79HytYzx5JUlBu2pp3tc8wTPl+7dpvphmS8oPKY6hDtTP6z6EMqMgQ5O+FO1F72NW
DfTKZLyL+Sjt6VQXinwAJKJ4RRNEk16UwSXeD57/nqFWZNmahU2NyKQzLr1lPVJvIFPpsIhRSEaB
l5YHb7bumDOHQPkIYcZoFrIZX7kP7LhF+0hSMN17Re6kNxfk35HCoDpgrXbPFMCz6m97lA+1f5QN
s5q4BwcDuqgLuYiHrBq0M0lbO85o9VLiecKhPotDw9SwB6VJD04MuFj1jHRRfDWgexcJ6xR0A+x0
xzmNzsAxGCyXBEs9NL/xP9SkmES9MRoVy4VKPjPHvm8seXZ6/PxuQctduObRTpD3ZBkUeJ7VIjFF
5BHjfNY9Ev+ap9rS0LLX9bc3EuUxN59z3vxCCfyNfMgBDGjKyNTwE6PHKHatqcMgIaAPGo7ThJ39
j8lm9iQ8h2ALMAAI8FWGOTuPyPVj1se6yMIWSW73Z+VzoilhPuuZhkJffqMu+JAK+9JodCDpXLZK
9tKHVeBy+kKCuKqhnaOpfg1wa15jpHJBDEhG4/004RTotfJjQfaJvc5aUO9N0KSnFZ4MsolHwKOC
MNck45jjg2gvfZ6JbMGyjgqA0DxFs+2oJ96VySG3nd+94yKac0cKqcqJWj8IKYY5XWz25XMib42v
kwPr8VMD4qaDo0FOlmvhz//U8q4hT704uv8yxxHgSx5B5ZBh0lC6ywrUoJmWVwiVoUIocCzWKMrm
6s3ueKsabHWMMe40m7LGrU2b0F0Y7px/rDxW+mHLASqXm+3HUavV8jAXCA2XxC7CmPxWSjbkxnjy
+MKgRGodThtFDKaYCePoyBebLBdz4oM7wisY/wNH8i8x7ae5xn4MWPhtWGghlD1+Cvdau5xv6ChJ
X1UVLPM5FBC+IGMxcfIbUlpIV2C5pevQTnbFA+Sh5j5YU9SwzaOv7YG9utTMe/NZGKvklC3GQdMg
iyP+zsKcnNiDg5aYvJCkhXzEbCy4SzGozPjwjvB9+5BgEeqw1tWjJu2+hjFbSODSHqsWLW4QeE8e
sOGT6srXQmnPRYMFpWntb2yomCmL5FrUJWYnb/mkbCJz2yzDyW/fbCR/yAWle5hHULRALCjZMc4r
WFi1jbdiUBQvWumc8tEjJi9X7qWEWXJQnf6ZD/Fy0rz2zl8Q5jsHwJKkUAjGI1XRfjb+hRhpFcZy
jZ9LdMzeqKBJU26qYSd9tH/gZjImw+BECun3yFTLs2Gpv0trvtippJyBzmUlDAH6xOGw4rz2kv73
iLYxSV8AoUQ2BRim+OZA/4+CsY2RQ6Z447A8cGoJkDRda+l4d+kTyK86FGwT5oKSFRvjGA1u9YAb
tTqUPAjVnP9J0+zStAmhKmny5AaP7GRejXRqopUzODYl1hRzAbwyAMi1Wrz/hR4Dy2tR0Rm+gnU9
dt4vtP9OJNIMcfD6t2zBtfvUb5+2f8n2M3iR+c3q2x7Uu14TU5Muj9uv7AQicllC+qgAnuxbCpvH
fv2frhgx/AroUznYwkek4Pajylm3tSRYT+BsLibZmb9qGN8AIo8qyygVc4RVYq55D62t9qiXHHGB
d4ey79gG7b4jPwFGk1R7MS7+0S1WnUgcoxVmXrhfpjhUS1mdRv+Y5Yl9MefmPfXqgNRPmoHeTYiP
LzHhpKvBOG/c/dbVD7N/KqpGPcSD4+362mJ+byH7z6e6uhhk4spp9c3Wj2AJKzDRszra6ya7tvzj
z+KbJfLJ1K9ezJE0T0t3gcxC0koBjgh0GaCevnVCzhx/4rVULMiP5pbwJqhPdjiuzWixBDLU+Uc/
aqfqM7Oy/ESJi7PVWgi0bC0FSpaK2GIdU/Al4opCnaLgKS1wR47s+yTBwYV9Xqp/spPdKy+mTXu2
tv/VBP+kiEm8hISW4WcCkKmM5c+Y86kZzdGlfdJGgdxlbMb0QSHJENO1GCcHuGsynVbr8Gi4vKn7
r6TLTGonTwKJIxUcY8JlkWCX65Yir47H7AaVygdColBi5mP8bzHxODUDotdEUoiLgePRLkAzowGG
NKPFVdS7/Ph2BVk70+f2EYE/mY8pIZ4z5JrSIYQ7QIVXSvlK8ZbBBQFHZZrIbvKHupyz3/70RkPA
BszOFhZZ+V0txFe3useDsnvX/EE9QfVgH7KOlRp6+yJJfheZ293ZM0A2PTOjZDFfm0IG902bovYN
8n9yBtmllTH9lDd40TK9+TFj7m1q4vdAEaY0gWFts6FJY0IT6nS42+bwM8wkBq+pd9nmEdvUB6Ah
Il/MKSfbbuGYVEZ1yDX9XvQW7aWTXZKUJIVtwmhUPbewGRsPfQEykd5hb7dGdW6MZOKnUM3PbUuW
012CtPhsKOCVddOEpM+/gxPtfsnCu6eP9O4WXuIUoxn1NEi7s8BDDqAk6U9ay7JtsRpeCfF3wGj9
WrM6TNhzx0mYdsl8N7ZENPnaWB5HV8pjiooPlx79f6LmGyV5GjXJSpbgZmYxNz0WpnzPCuNX7Pok
FC3zcs5s/5vR93HppuK6LeoaTFnHEs1Aa9aEZZPm/DMC9UceT2umvEGn94WqySJSlnHOJv3KJdEI
WcEbPQ68S5kxpS7B+ECLmriL0xe/ALsj8T4B4uh5HemMMbZPTd28IxabueM8l6Fo3DyUweLvnAa7
NvOtQ+P4A98e+J5VYubk+cIvKGgFsxJuP2HshJDUgJ76bLz9CBUFo9eTl2KXtGP/vN0JjUp+x4bv
RB2bUpkNzxSRwVmuG/2A7yPS4Io1ymCZNeVwmZzePDKLxVq5UArM/WyEPgfufqg7AX3GLclALqjn
B6aXwJ65BFiGVkIJTv+MQO6ZPa+ld+vbm/064gKUEw0te96RRQ+EVRr6Y+rp4w3iF8NTFyZM0K+3
+MBraNVa2QHJHUkRHLsYOX6xTEdfl289ZBS2CSm9Rao/2eyaL+Vgzhh020eJCvGqd/Y9pBBIFyog
DlDDKy7gEy0jmAkied3ndSxqph1GnIJh90BS4ynrre8OrvzJJR7lnEk+SBrDWcUVeEOu+gc7h3dv
EAmRGu/ZYpoPswm6Dk4LmSmruIo5VEsAU1fT7TPDBqDhnAKB29Sb7exUC+PsjnMRCc0h3iYpz/Es
mmOr8RLN6fsfgRmPRKJCYcw5fYMiP5KJt83+2Og2u2bhhb6UiKVimygeeK39OuOFqcGq9ipMkQI3
8m5dixiqQPUjlWtznNeRs+orvd7KqRyIyZOADGeVX2V20bCMXmntuT0AAseZiLI8rR6GpQnhGg/h
aFVOOPdAhRTDUtxkX72LZ751tQcfUsJ202CeIBMvaV+Z3b8lBPAFavQOP09CF/gEZmtt2HWJtW/S
JrIH7z7NOlRe7X2dvgCdslaNxZvdOU00rGeIlpASbSG4PU8MAfatZb9ZfgKTHDThEeZXc5SYq2Z/
QqKW2/+fiQc9BWnWTGkIzVDtXdumMLHZXgq/8g/S+c9cyTQBkQR6XPUXfMUQHe2VqUjPTfPtnDAv
Obuk8u6cuc92XROTAs4jtw216wLxgzn0GDmb5Sl1zU8SvQE0GNkQ1TEmxu0iMTQ1TpYajb3BKqRe
t5X2kv8y5Ahquu6+rD47Y9T5owSrbzswXgAOtRcLk/yxmuBawz7yDr1tJo+ZFF++EW1SBQKEEREg
9AGoC4KRCMazN0kbEJP2LyeW/rz4+LG04+xbzCczhWak0naJYjiQdM10LCWvyZk4wLvto+AfFMeE
CibRC3oyP/BDsyUfrJiJL2oZBp+dDgMpz9oTUaXh3NZkjgxIj9MMG6bFMn+c7TtMmxrGX/9T1O7T
dheg33KueVG9m8L5RQbtobULxBZFBTFTFWEhI+HgXm7jFsIP9soxX1NRoKPhWiu+dUv/JblCfJvg
klIPKiMo03CIEWCo1eWfpXoNlPefECP8Wchinl+8yjG+1RYioNaXxH/oxRW+13YGyQwogBUv88Hx
xEISCY0pWWKAuovvxk2tfYt6jKKbtTNe4zRkSbXstgpue6FVDfxItkOXsmoftqJE9Fp3AZ2X7wbh
q52ZIK4mNQIsaVVLPEFsxXzODX0VXnVZfKcH83ei4uSPzqO0SRG3Qmk75rfXRTO034bvj48KyCxl
1X4UfvxU2cbAaJKnRgP71Q8DAZ9d0TP0YjZb9TJ010AJg3wG0uxyyvsycUJ/wNJaNuIdqh3wFdTR
jmcHYeOkfwYc++v3m0vF+TtOh+1aVT6INGz6F7vxFTvh6mk7rpZVypJa0K4lKF9WHwPDD7b6tVPB
nKApHB18UMrM37b3yI+AHmWU9mFkmRZpxfJnQaBAQadxgq6rbs/xoWPlyn6A/vEnmJmp6YT/qYoA
vbHLtHPcBTdm+0mUazNJCTVR0vGYfmUDKYTZYN44ZO5jHDv3gxv8810N5Jb9SzPVauQkqwPoALbV
oB3IUEyGgC2gjUlgrU89Sfpp2XHiKntgx0xlZsfj/DsrOHE3cemm2nN07TkNDLI/mcqcVDlPD0O+
ikMZ1w89N9ZYU4LSO+eMIwD2f5Ra/G/bTw7r0r5R3deUgV0EDFZJrbslDawr6OSPo8F38KMaoqAQ
Rldf3R7HEKHX015CBTlYJP5dhJ7cBwnBKaQajXu6ezSnq5KKdwwUzSZ4EOrNnAGg9NSkRISRF2Cx
q8TuNnOVSnFFps0KcBVzy0Gy8RhJepMFWaHbRRgs5k0qsF9VggCS7MhQNeQ8JC4hdOtFWl+B4m8P
vArZn02W/LpbdylNjp0XZyHqD3WAjJYSTHUt8muemKttQpzHCl4BHRvcy3WVXw6UOXnmPtiTF0nY
sPC0OnEkp/1h+xMTxFCnmkTWGl86VAaWPKIFM7fgPDm7oBiPlUYnjn4CsBFg7ABeaGo0NvUmbwKG
YKxFuSOZN5X32jTjaW21CBXHPTrzVyspg3MitEd7qMxD4hSUd6jibFWmp+1Ck7Amb97EasZaD7op
bc5mi6vdMC0yeODaFYJAglxBKGOxHEErO21d1lZ6c20KDlPx6fhCHYI1W7FIITMsDgVki8WESlgi
/wjehaheBjwX97WHDK3tp/JaeBIu1sRQH2Yj/wV4JKUDDQxJYHdsHHEvY8teoZThZt1YWkrPVGfE
UbbeVeMsvi9z7kTaMrBPVRAB5VpJpLzQtqsnLGgmhKIv2Mfa8rBJz+3lZWa68Vjzgw5+l13iXgNq
N63EWodAva2MTPbsgoz9SKbsfTGCGR6Niw4jcb+9xmrNgSsJZoSCg12OWL428b1C6RkKO7uBGl+r
Tx/DkE7+23H7Vo0SDBZc8AcPdSkkeriaKOz8xdb3XQGlvjXsOXLsBmNSbJyRUjz1vD0js2ne8tHG
at1+pNl0Z9gjjrv1CeDxJkQJCQyU7a7aa3bV7mziQ1jLfLSdm562XxXQK2rt9H/lTF4yxHVmFrkU
XsQXq5egsLWfFqdahRG5ZhkoexX4SOTfyVCfWqcgV5agQuY4wYOfPzmFI/aebBjYBn1w6JmNbk/k
LAB2B94eMgiIgvVGqi6LlrskwVH8J3kHJ6YJ+qjq/OwUT9XVblMmgUH9snWnEy8wJowxOiHlx+Tq
iE+l8TF/hLTGQbcKed1Oru09MjcuOXeCLTU1Lf/hhaQOUN/7OF0C0h4+mRtbl6El76MfmLETI0zq
X5IhEhrUcTsONnEux9dJJ93UNhxSj0cY70kTjtpwaXOyCCcZy/NgzywWhLJ3zMNtVBr4IetUvS9L
D/ZrqX2a5tM0T+JiYWXDk8MiPAWycMoTihDYdXOYwQjd6VmC9jNJ3hwgZyfNpzPuyIRd73XrpMb0
Prfap+1O1htxNgU/FWOs52xp2p9WK9GIyvA6xK/d9WexrTGDH8zhbvNDbRfBZtnK3DoMhGde0VAB
u4C+wtwDI2crtNDsSGbuAHmeNPJeZy9uLuOYPnstiIiURLG4ZxfpZ9OHYZADsalgkWKbz0nsh54k
Rti0CIMuSQFDBnvfSC/+OVtLXSPotTGftuMl9wq5J39SI06D1U+alzzzNVLSTnzo/VCftV637qoy
PzSrwMUpxZe3qnrtDECEM0AaqJNURDqh52Vtqbtgvlgjo+r1nizXitlbu/btSXULNQG/Y9IH9zbZ
EdwMOdJGm9iu3aZYxWxdm53RR8DdyKbfQYL0Hnt2ds7lRMzn2h/PtfoqRYtg0mHOB+oJ5aM7n8oC
+BRzeee6/VU9B4/sITkkA8rfuK//OWWxI6EvuLAMm3e6+Z9YPw1Bl69pjrfSRWy3E3Q8lI7eYZD9
5/aIuWvRvb5XFsTqmbI+G04gQr5YC28WPh+N21V/pCZGONyK5lzn2GiIYNYOYKiBXfnFfJ1jA4St
PUYMjt+7Kt31TvIPfS6734k/lbSLW4V0+WB15iEVNGeaAQRrTLq7jMAycsr+JpqOsntgu7O98ZfV
8Dv5GP2ymYEoUTA0q1p9N8WQe60JJq1ujOXBgh6H3PZXoSxWuJPATI8MBrkuAh/ZlY9Ekv5lCVPe
i7aLj6IqyQpj9FcHzWvHE3tUnQhYxRN951qRLbUmLHwjx9mbIq+zjL+5C6A6QwdNxecVh7LyS3pg
nImuljv3Kg4QX9lYOQv3u0aN1CeK+DO35G0uYmbOq/x7VWT+HBqOPp6rfurIkzbe7TXwgHGeezA9
Vl7AlwiOZjhOv8hsjIzY6VTpRkCchWTHyO2PzCdeZXHQKRi2wgsoOCYCi8nOqstafVirQBNG+rEf
WUOAjldnCHJF64pDuWqYE1mtFMvSP4z232qKgwfNlAxjEP3ATAAhhhCumSr/xNyWoMOB/uynXRTE
6vwMIoLsy2k1fP35BxIQML9p0Zyd+qslFY+6LYWyLBJGKdUAMr2XT7MEJ2aBjMoDJlIm1n/HGtIX
CYxcQKje6jLN7I+klgU78n/RhrmkOgijei5TSSiOBfODNMePQOHYWPT4xTadvexacTcMwHCKio8F
w3anUIEySW9OsiIBcDDUzZpmP1ra+b0XIr2jJAHZgOanTV/WsA80cJUBCpRyFR2bIroXCfm1ml2C
4pQEO8G01eLd1E70V93SnNq5eJqBjGWl9zQbTow8fxxPi6meAe3N933FhzCyy3bxtDyZ6CgRzjB9
7E8il3TNSFPNuKWTZq86Fws5kFSLEaHzoHUOAXZADiEOVk7XW9OHgzuQquYkj3g9Xeeubpb20qJE
2/m5FuwMC1WB46UPhuYE0Y/OdNP8I6dCeDhOegBIP84iwVJCs5EvZtYXk0cz7HiF0rGyYmFnhRxw
DtZDhkptKgY0TJ5EUmTOkc7XeMqF4Ucx6pqIoPq9hgcyaj2/BhojcORQ4UhretFx/D/wdTZs5sz2
aCLj2LG0x9cx+h+g08tLOvGK5fY7DEXm3w2Cl7Y/JVG8pHeyhzSg9TIJMxdqYpOLkAW8wnOwmt/W
Iqqru568ZoQ/rtSwu63dcup8kgni3rUMo4/9ihOGiRqCSiASdv09hHw0ly5BILzdNdNwJvcTyGHl
ffwMyPr4y4+bU4ZQ6bqVw9IfI+SZ2sHv0FUAh47R9oDadFKWtXGTfAXxI0JBol5XI1vtJ+pajkt2
a6f4qQCZc2p0dzqXRvwO3h+3BAKhwIz/MwiJ87PZOM+e8537mUW6Gcf7tJgPHaEGj4BfiYojIgpy
h4njJHmQv+3aah+3u8jqyT2DNEfdLtFvenGdRyt/vFyHlfVvzLUfa/rWy1gwOZnG6sIIpT9nPVOF
iXQwcVU1GUa1X0BiYsxo+8jiPdtGnoku7dgRAsCwI3AgL+y6eh6iCTmz0Eh4SG0R/tyvwDMchlB3
qo9RUSXm17AanbtRvFej1R4QfJiHYchPCwmIV1GYT5h/6CIQPG1nUSbhGHtkaVpB0+5H04YBTfVF
2RqjJ9xtYu6tUh1wAp/LPHnt7fa+cszifvui04HszX4a/wSFB2kV+N1NDeR3rbp7oEbBtaFE2Wtx
9iJa98FlSurbrFMcDYnQOofMJqc7sTF62ay9Gc6hgHCwM7r90za61sF8tkV98YVknuvCtNjqOSJe
kacAzSWpaZ0nBUgVWCadMvCKO580kWvisK81iubHlCjbJacfmNncwwCK1twkT+/ZJZQNp6qOJFyz
c0wcxnxZNyVWgzrCGWUAVBPl2XbEbh+3IEB4Yj8YzhasnoBgYORexQGDwXROgpHEPFP8buHac5HU
HepPhSJBiOMCtuK+7pvXpWQvHw9nmx83Qin0lk5rSU/pG0JWTB9M68utRhOiRflXlUuBLos1RWz8
h5qt/bnkMMbzY6e2xAO7vtVgp3KWfQeNaVw4DJ8mrJrLVt4Vg4EiwkjlEQ0lWCc7SO6cRESzCtbI
AXrTpU9v2AsJIsgaxCqL/hD3z47guzPXmSBCvI/MwAzHGHsU0jqPfge8ay3U8SrCuiHyh/wpkBod
C6l1FB2ji9xD2COkDMge7xVwyfmf7XCR6/nK6HfgnycIodeGRBTv6ZyKe/4fG8evSi0ASiwelr7C
rLzZ8c3Mcy5FIUhtiq0I7uzmxujRCe4I3QwOLCtrchScGXY96g5Xs1jhx7ftC0BQkN1vf9WNOprd
gn5nRHXvZqX/iE7+JRi8Ihrm9ObFyr66yexetzqAjkBcG7RHe8+jZ1OCeFYUu9eiKBCGb/dDSz7w
VoEieTwYJig/pQ/LIclccVtscW/i9SJ6FMVNwKr5EnjLSzeAHjDqyID0dgXXXBy3ncn2io11fbyf
8OSzTMkhik7yi0dypB6q1KVIx5vwkRKlfKv0cKjoJSVN0KD5abzssI0HoPVcRL/iwxycuiZab5y3
XcFJzXNWp075UwYifbgFWR+fpkW/WbJgo7guWXuUP87yIUgj8/AA/hGqBTeqzyt8mfixgBwHFr65
NNa+LFtJtzZSjsEoL74z/fOTBHUk91FNYiZc78V7alZpO4l0lxz0PEA/XiOxWubrZFunpszIB1qW
CTK83d2QvB+28j6D2Hm2PHZ1GREs26xg7BzjAfvbI1t/IrXWhcoYm6xOiSca9IA3qZZnxzFFSNOO
M4nkNsQ7VAnZ/ULbhmQERdlUW/YlVta/rcbSWihnwxR3+0bveszwsjhmaf24jRHTgCApZ2nmBx5u
cow886ejaeXwmyVif2bV8IGgpGFz4zBHxE8fOuznEGzD4UE+YOzMQerHNHWuiezQXQkERSbSzJHP
4w6nzdfhiuQvc07ztRjJR2sB93kLehprzOi09GVm/q5o1pc+amMXtgCbl0zLH7cBxTho8nFKCJWc
pAnjG8g5vGoDvrk9XL2FQnzz/s0BCO8WKXvfBs4VRWN2WFL5Z3uXEtA6nlUO8Dee2TtkJFkKk5x1
2TC3Kkqb7BGbm0Gar0F1MqqwHYid3RoNjjAr3P6NV30HHW9zveyPtcCAlvW5FvnA/pO02yegoxkH
Q7GTCZptpmICsNG2DzGD5NzHBcshA7L19rLOEu+aZXr+bCfKP/br/qWvut+Bxrk89Oq/xNDw0UlO
+wQhOYLqakQ+o5UHW7k6Sy92/F1vMJCk1DpqU/kr7esvVpLOTurz2YONLBUXRkyqptRC8Z6LN9z/
YG5rLbjV6X9N0p06j6eG967+IrpKf0no/SoGWnoDFnUgc+aK6mW6Jzbml6NbKiokxZnQESqwVQGK
EjAuVhY2OUr07jbV+efmHGh6rsDKF2nNNRNUHzBNYs1Gtt7q10434ZAxSmeZumbB0FSMbfIssXsj
ZsNCDLzsPg08GrtVkz5ilotyp6UH6+ePXi2/srgkozX4cClWgfBlI/Fq5fvkjylaqtGhgBw+VCLk
JRlTdXTS/oEBawR4ErpT5SahttD5mRMYSUvTMPHrbnmSDaCpzV9GbFy6110WiGbS+Tex/twOcGnh
+oep9k9sTXJ6p7k8QL1R10zCd0+t/Cmt8+Ch+s/yQfAWBttKm92GZffHYXDja/ar6ubh0mhQbL0C
WYRdmqyDVfWe2o044pb5joNuCkWpI5TiEtn+1cxH/eAGSf2N88U5My/2b5iGDippXrpaqdOajOWa
nvdCOEp7YfFOGBLv1bYn5KrU/Ue2UskdYwRAAl4nefoDlmauee4XPeqNzHnebrpazXXIVXir2Nne
Oi81I/jmzcFteuMAiiWjiasPHOIWBqF4V6yi97RkvlASU1J68z3CXj5xpUfW7OYHg0outAlbDklh
sZ+cO3txqRWm4g3h5l8EIP3DiEa/Sfw58ioCE5ZBI1AvpftMSbNJJKYco4FEut41k+Lk2861vuTP
LnPyx7Yu3GhR+Vr18kkEJBPNtT11XFZ8k2DjB/mhpQLBL2DnTeSj+nVq3Xq1S+OjnJuXHPfECW9P
FjK2CmC0KnFKrNJALGxiJO3L38Zk3gynZenUmn/11M7P0pQTf0pz7DV3eGQvbT51o8mO0qhDW3kf
ieZHG+Ihb6Afkgp4XThhUVijZ7RF3mFqs8brsriR6JFeJXNdc6hiddf0CsPTDPfTRKHAk4AKf31y
sJCxtcnZSEFWWFIrecgX468hFUrGAnFDN3MjJw7nkcvYKmXLvVUidYfk2BvOQqfBgXH/t3BmhLy2
evGJ+rVRa28FaJf2b37rddFgjwj/kHnw+7qnwgJkaLPDJbzzmJFHQPlkxkBSBt5vhvT6Kw3SE5mj
6uTWhGp1ZTudKytlAIhR4uwtiMoNzN4hJv3i6igpSRVwZdjXVXfL5/g5u9hr3dURvxbxtsJVnhIu
yHgVebLpP3nDJwokccK3soYLGVcXjKhfSGATa3+ygZiIhXhtYuynOS/XQ5OaPU0qRxOoXaY9gPM8
PjdLRsRj1S8CaabLMsBZsJESeL7Kwjl3cF2NPddtlPykvurOWlKgYMzsJETli9GhYVJfNvb4oI0N
gQmO97mtAi0r/+ch9owKZ3zdFgKa4jEcjL65cWoeBEFEVx1v98HSQOl5rnkpvSq+7+GUkHerDaHR
cu1jnLx49ATPYfKf7fXivFjkO25DuzozGEI647cq+bHYJuw0NhfH+X/snUlz3Eh4bf+L10YHZiAX
3tQ8cxRJaYOQ2BLmKZEAEvj174Cyn6Vu2x3ee6NQh1oUWYXK/IZ7z60cCx/wzoaIdRIzIh1ileEg
OBz9RHbeVa4d7J2mevxw0QOVXgRYzc5vozuf6dljxi5/uc6k0+yJBosenJTFaUkOww4vyYXhLJ6i
hfrFSYnegS2rxUVyaHLCYGsyQU4K5TYLa9SrKnsTWVHsM+iICBXfP/4ajNPXyBrNU015W+ZddKsc
CE1DbFt8E8NwRX9ofgMakayUYv/cEqyxwmevE5923pX9y4jzYZ0W1VM0sa1Fw8zBUYQ7tzALTIF4
5z5+IG1Tn/sRQbFKBGRxOIhle2zZ+dQ9FY7n3nwI4NtRzT5Q5+hco+G/Rgnj51Fbmu51s4/Y6UN4
5ZgUbeOduy685CxDrtIdSXrp2c+VRHPsE1Pj11xuZ0xu/YNV7sOqB43OG+zVo3NmbXieSKF6ag3j
EjnMcGTJQM7te3U/efzoMoL2GHuPUQe3RNrS2ZBjzHbG1x2DNGSa0pn4SCI2+PbznkNhjem/HQd2
A8grIL79vI9IayOjd/mS3N09+/wexgBrL1KHy62OZnE3k1TuLIonl08tmXmS1WiZHQxwPhuISPP2
AwQRmg8f5A1gKf4RwSpTq0m5ECiybONrFJtVEZPPx+ivxYhWmAjk2WjlRzPH3pUIPBliyNoDlovS
r18bpEFVEJmPvG0/FR+Dzk6WazYny1DPcgixc3Bp4Ul2TsBK4830JkM13YWmfPyolCPm9hS1AjOg
ETd7wvOCXQ+Wb5vMqJby5AcAN2jsnlNvaxwTO+j0rja+uHYKBAtbEytOtlf/suAMf9L67n/CZX6l
yll/Z86g5rQxdMDV44n8YKf8wkYBaDFqyQW/tjssHR1Bm4emlc61JKwAnwvViwhCpts2s8pRAQ+W
k0kE4jhb5/on4+r/0Iq8h/8lWpEksV/erb+xFW/fVfJdLnjF7le+4sff+glYDP6w7QA7t2/CDbIx
DPL1fvIVnT9YvXjeggqzLd4gD75PVUuV/Nu/eM4fOIIAcwnH9QLTWR6JDh718kfmH4HnQBuwnNAi
aUm4/xu84gec7j95RpADhYsSJBAhIEe+3F8ZQlY4d3rKJXX14OidZUJosQrz0UCavG1FcUXnLw7V
BFdlzmek50xntzXED9h0tMZx+X3APreOB06sDt0fHUzrrH1z2H8MWOOix14ZL2ppxDTscnYZOpq7
Ak8kMbCYmRcpQ+cyW+vYPlitfbSs6JoP9I1VooEUeQiHszrDg0S9xKXz3Tc6TGmmpa8xszMCnFtG
Mul0oiZRF8nUAfOeecauW++DOF2Cl2z57HsA330hucOK4KQzjeos9ZJDDZBDNGSVZtRtczEP/8RZ
W1BVf3l1Pd4jj8+f7zi2/RfOmumil3NCCc8/bu6L0jK2Fb6UDYwV65FAL/jfZCMyTFKhgZSfS8z2
eqRfHXQXs6jlocucr8IqrnY9vuiAlNlfntX/4mTxfydIfbz7HrGqNhBgJL+AeH6nLk1uSwoHDc9q
FK9eK5MTM/S7SFruuWfmrBavViiQsXgZu1BFnj2FduPuZz9+6sPmIsKxY4kDlj7IuvrsMSuQD40b
QyoPC72kkV5y0b5NKWc4Lm7e7+XObJr8C2X8sI1y/+7jCQCBf5nbGa+/0suWoCFnGWRvgIxyUm15
mvv7mOVv3BTzQY/JjMu8ndgmWwflgB7G/zLc7AyvZE0cYzz4xZOHg31NthH64kk9zC5LXdSai2/I
uNWexHmfOdcoCOy7cjQR0sBfZmZ4AIWA6XNG+TKRS76jVoxOHw9IVc7DPyANg9+P9Y8X3wcViArD
cx3X/it4sYoRhQYkhzPbyVG+Rk8NjoKlYbqn5tbnAUDaYk4TB8ucd0GUGLu4nZ6ZYb84Xkm6bINJ
tSOlbT34Wbr3XMaBhIbhQs+qV0ZcPtdmau2m+Uhbq29jKDLgcWE87KogcLYY+1c5sbNbOeTD1mTB
SOyY+jMOyAKp+xlmUAg7HulmsJ4hQJTECiUmo5llF+SnkzyKtELg4bLcjSKsvFNPkDvQhG7P+jLf
TOOSKrBsnmRst3sh++8JSJhrbbvplX7rs9u3bLFr9R6Lqts30Rxfq+UXP2YE47Y63X/sjmXM1Jl0
s6PobfvAaCHedSVBxBgVPiX+LA6+0Da4bfDYxE7jUKnM9B/eKN6Qv32MQVsJC8RnaHOKewu87JcL
GPvzUFgKlFBX07ujC19TH2c7T2X3feIgWsRN4Q7DKzmyN3OyYBaNxEYEWXiFXRtspzKZV4x9u52J
8Hnnqm+2oFau/eYWaSqvxh7ktp4lW6OsSbax4agzbzMREh1WGwINQZRxOq2lQKM3OFSvZG+3+06Y
xhsJEucx085ZOARYQ8FpwLNkTN9zWAZRbjyHkB75TXfysfSs21biSmB6xnxdLVhUjZSpynfaREee
55rlSv2cmvbBtSjMk2j7oZ2aIWFVZS5xK3EyIyADJ1rtyzq/EaDylgvdb0IWM4fZUweFxtxoevgq
bGGPFkFdZH356a6urPfJpM1yg+Fb7TFDkRHRrmZIXHVFN0I8OlZp993x0FmbcuGdZR1ugSl+gOAW
Xph/nkv0CuNiZu1FiI+p8+Q2rnVBq9VbW8vDHJiMk0CvYSjcuYU+fIwSGqNbmP6d2A59Vq4/xm5z
fuUhJ2hXxgck9ayxlLOkvH+LE+M5T/iT2DdeAybrO/6FBNdDWRygJGUb13TbrciqDC9Mi2pU559R
VSdnr/F3osMwhkEVW0xtMSyM+Tcre1nJRfZn0iVAvqLRbCW6G9KL+OBGbCszZKLLmE20BlV/+XmG
K7GfVPjdbJbJnAz2fRO1J7sl9CgYGCQM1psVxBTzhDqtS7LgHa9dKbJ8r1Mig5PTk6VDV1fo8cnv
iMRx0kM/hLCTfUwqe1FV/WeZps0RgR5SkMwkX6E4j9jxOTAEAC+Sc0zVVDQzCoYdEvNzaxrPtfLI
TB/9YlcMPiv2dDBvE+cXnaN5HAPrxGR02rptTvxMwWocFhtdWhr9WfTFZUAggFm3PuTKuWBewP2b
5G/CtIi8mYH4LsFKdYe18UjRYz/1DNbWHeJ3kADVV8Yr92FBPCUmJoTdBiMZ3+5xtB5stwuAtT9b
PXuVLoneQJS+u5HN+JT9fjX44My8eNMQ+alYfKIkHNqAKY+DAQ4/GtkzBJ5Fok4OU6Tue0EaXEy+
VG9M5rFp2uqc/ihrC42NEC9u4NH3kW6qq+K9d8VrPkWkYbrZyoMnOn1FcFQTwB4+G528Fc6UrP7n
u/rjOvi1lrBMDibfcUPXDS3h+n+pJRo/TjXFQ7xO2iI9exIShnDmUxOQn9x3QhwBIBG+3KJ3z5GP
SnwJGNHF1aiC/NiDRJrtNr6y5rZOrms+FBXjW3g9pWChgWZkzem7pz4azjk7SoJhG3unhzw8F078
xROdvmXUXhtqSOvqZCWToRjeEkgz76SKwTvhdyPxrLQfaQCFImkCA/4IH6FXPw1VSrcHwamNteOi
e/UdT0G/+59for+wwgOTl8h3fNez/IUabn6c47+c0yRgOEFQM3GNwO2xvWyZDuBxAJoPFlLFau1J
bqU+s/WBFciYuGA+ynreARBA0pBe4AZ8U8QzsaDFrYOMLXU9YwMu6foP3+jvnPCf36jrEXjNHe5b
/l/rLu0YNVWGzUj3IZJE+OR2ZTxbNjdMUeMv76EhXlxMWcSZdpuxHOk2h394npbu4rfaFF5oEAas
sE2Lwxwu3u+XGtvc2Db6kXRN2R4RUw1nonHYiWClKC0vuQX1Q5STHjSAtjv/rB5aDpgFGJdjvo4n
Pt0GcouFkGjYrg8sumLMLd1/dwtMfoXhmRFhFZHGGJckZLI6BLlTIWtrkkULv/zy8TueeNi0UX41
S888Tcsvg2Jw02jabhB96cZkg05ag77Drmqc7CRbtwyp7hwqSqIQYS5M8eZjsuw3wV3BC3jyunRL
Zhc+W43QZ2RL47dYlhdBzQxOvp/YhPzD2xqaf3tRLap9yn0SxGDMY+3+/UWVTKqq1JC8GLP/jThp
vZpluZtHpvykQT86BDSsBroRhTZO9QNQap9U8NbKX9s+0zy3AYaQ8hqMJ6ayLI1KygdD5xe259AO
dPIAF+2gs+EFAbxJrm3ylZyoBEjYc+ShKEvFJzchJzIoJ4tcvBAoXfA4hwIh+TSS7zoW49bbJAVE
9tBogqPMAT3MxIr4vffVlzZFF/GwK5Xa702AUr8NaIxqtHusqeGaFLHccTWvmUUBs/TJGictYsus
TCP8ixcvfMcoUYy+sU67/KBMMjl8rONdP2Q7I0te3Ni/02V6GkrnzUGC2uAeto0azRI41Lxyz0Ff
gQxipxn5GmmIId+ToXf2bg4xENs1eWihBCGqaeXEkpRkBls/4PqoBee20+H3tZ39hMs3Zj4Ia4Rr
EnY7rzlGt1NpsFkyjXMouh+d36Mt7lOy3LvuAoSEoD3wURsJD2NNKDRvj+elaH+6aW23oH57M3nT
o6CFqFZVgzcHq5q5sk0j2/BBA0Sb09tJuDy2M2xn0c30pQNJ47AeEg85BhRSeOmQJlCzHXKPaIA+
f1Nz+Gdhde+uR6qfZnNyqtUI++7Fz2DJMetF8B3dg/DGyjv5e1mIgcHuDHytJiSbBC142cadeO+8
6oCb3bwPKLeSHDH2LHj7IjY4Wx/9JIqR/ORfyw5uBgMwb7sgCIcueDB8/OJJSrw8xCCctBn6qMQ4
2mD17tMXY3K+9HHhHgxXX1FdfxmZ+HGXqhu3yCNvwzduJUKWhNjOZCbeB3JmSV0QQqIrAt1i7HF6
aEmMj1x7JUqivt2w+EayVbRrNK/jXKJesiLxNQoqkHfePvZZunbw4aqZN4RVZoN4VF0Lg0AAu2yI
jptM5HLWjEI/vpvJDw86jHgqrIuLnv0nyGfP8Ebkay/n1xyMAYthLCwk6Ty3RNkAt++3aTm0a9NA
w57bcwYiN7wavSC1UpI+RlEWirk+1f1jmRX+wjtUa6Gh/jmXNtERqtcbXlfA/d8HEcSUKymkabRb
ivnDCjWaWmGhmZ1yOgIUpSsqFLE0zQs7ST5WRfaqlGZr6/HJrPh4rGdpBBse3jNmbJChU3eNjQQr
O9VO1ANXzUayHaqR9Bvbv29mM3x0I8gcdsA8uTIIagvt20wrt7HTP502Ks4VJoxtbMdE866kzAgR
nhZB8+QPG/JyIYWG3SYcWr0zSU/1sCj5ljGuoEvf25kPJgC3JROgoTV3GEBwbKTB3TjWFoKV7Llq
HLTTVULGGsOTnE/hGuEKiwmLnZBlAwFjWVpGxXYsmx+mwbQA4LHNo6iaB78IMKR5zbHt2mQn7OG5
oUQqyuBNT+Ozrk1x7kK2vqVNX9raSBFRe3lGDEUyJMtr7J6SjEq4aM4Gu1AkUuCHGlByvcsxKedv
mM+NlUn9uurz4iEpvyTozHpceZCN2JNm+ENsXaAEr1zk7+Q8kub9tS2KeN/Qa5fx+GZhv7uEsslP
SQ9+D+IRsDJU9iMNnssVBHZR4fMbMaDkHSP+vsYsVC7QBLskgtvC/4EpwNMgXUYX22x9m2yUxoU2
/DXD8/vE7l8cNNqliQtigrrcK+/K0h8AR8NmlklfvM6R2nD0pd2mcrHJBsHi8cmqg3vTOy6udo3Q
I7fh5hhAWw6TnEm27/nIdwO4l07AzUGCIFRILhlLUYpuXmqgvBukw8ggee6ZUz5wJOWbTs9fXdQI
XBT8tTqhjZAVEUB0GGvTyhGggBPHdJTwoYnnEyHXbNNoq9jSdxuzzgE1SDoHnxSFvBPn0Gyunui/
6HDkp+3Ekz9rBvSxeLGmRJE5Li/PdGUsDcPnoEvuiEUhnLa3EW2hcFqlLPBmtcg9NA1N4MUHoY2r
DwJhl9twmJgKxbx+W6uWjDVAgBUD+3fdec9lmr3HheaY9yZnJ2NjG5LtBiQcXV+o663qIG+Jgsik
sjFxgsz5D38MZtSQcLLjoUZ1fBoFm/7QcqeD0xp0BnDtaKnxwJQEHpSqtPZ9B2hmkCSlDuUeD8IZ
KtEbl/3G67AQG5Z+slr/abDAoeCHo38y4r3n9XiK5UhAY5jQESSKLr55yu0B9aXgXs38uDwQS/gC
JGlAYDnb1qs3w/coWjptOXxVw6kA2y0Z/FQUPGlbW9TS1m3hX0SZUe5sGsR0ZA7aG00MH2MwKHjN
d6Oyxa7s/WfLMZmJ2ST5Gv2O7DKWgYUHNC5naDZWmE2IzflsIQHfi9F+wJb3CcN7xWXFeXhMkukC
ADogeq4YV2PcEjwnkVem2obhug+y4BxVsAuki3ljHgpCW407WLYdrQBqmYEg+kPrdYuRYMKC260W
UDlwEf2nlfLPtGOE1nXQWP/IlcqSadvD9FtXSfOlNH0kBE53PxoF2cqh/VkySonzAqscOyp/Yj6X
xxM5VeS/opEPr0PoswTC30/4WfQm3vUQfucA6BEOTt+D8Ic924CuMUNmSqBNDzFbz6m/IDkrxlqz
QGtcvgd4l4Cw7XSSgSWZRrnXgwRK5pRQDaX/LRo0pIZhsdviUiRY3qkOmayXDjj/Wqb9OyHJ6hr6
pM/N8l74dbFFk8I1XlZHRrrOBbdgv5benuHA9zoazK3hs0Q2EjWgaEBrTiA1D8FEUPxYn0WJa7oB
B3Iaop7kUSnvEpSsgUIPTblEk20Z5JZNqGpBVhiQZujF5rUTZS+h+aL7AsKS5KxzJCF/Pu7wbG7Z
BzGRPvsZ5qlEX0CoohhWCqAbCgVyX11eFnN80oz3uDLgwjRALK2WA5qAe1xRMfTywIQpwRQdOBH7
ZbfCqEmUyHoA0MHQ1Bw/GV01HNpp6hYveIQz/AkvgVy6seNMcb4jhLTjSh4C6KcYorrymjEEeEgA
A/YGapWqW4d9dz/P5Tcr6Q4orzr4vwZASqs8M3O87x2SHxc8Kp9EdBRsSIVP6IpszRfy4qlMRWza
664NgjVQrXVX4j9IbHLLKs/fpZbUGztmtwAvg4KVtFfyrqcNXgeLyVz84mD4Qw/rzytE2z8yO5Mn
VHKc68Bhg/l1ro1V4882H7Twrg2ACec18sdS49ZPZuZcRXgnRmc+9y2fHAujX9116TqT8X0yjs1p
SP1DhvpyY7fWsDZC8eLJ5GClc3ThuMnPWML5VPJfZhBGF22w5sx1QX2l6+HcuTrdVEZjr3cmzuFt
rfFo+RN7GE+Pj1wl3ywfNlEdz2gxiyY91I0zMcKTX/QYIDnuh/k4dt10cliNULw3l6zreE2M2DwB
J+DBsqINlljrWTidcegBvTEGhk4Tw1ADwsckKnChGG+bIDD2oSfeEpi117zdaa8Ux2wqdsrQX4hG
HZ79OH7I9UMMx97qjCMDp3SXGbCtkrbz7t0g3zmUGzmAF2SDpd7bKiSU2HU/+9AoAtcheQHt/9qy
3Gczr/4052Tm8Cu+Oj5EHzRQjORicnK4UuB9Ah9z9GNfaeSHGOgeMPusyYyEkoW5GqtuR2OjW2MN
30sdxy1/wX6yaLzShNmIrm5tw9b7Q3tJKLPeJkG8HSoEjb3HsC/thuwYmaoG2j12dwQE8okR/nc3
u8nQ8K+xSQWlCt1dy3jazcp7RQuJbNgMH5rYr+7DoI/WdtGcPr4Fb/JeVJX4R3bGO3Yy2DqarWuN
yV1e8choJ63PanIPiiU8yedEfVr9S9xPbELq9DxO7k5bFlCv+hN5zrh4KwLUfZXFkCO6HKKmXXwr
gyS/QAWTqzRy/Z3XwKyxZIcuHSZK5rHHxzzl3xkJQ+QpXTY73aPb+PatGqNH3x3Kg53Mw+HnFxQw
ZbBYBz0rIWYERHeiHWsF8GRbnv3BtPctxjcV2vJY+/IZ0D3kqhh/Jw4DTE686sgW2BtM/bVBnHXL
mnLTJclwjFE9/TQXTmgAQeUidjF7qNjJV6/ADDV9qaKuPwgoKbmMcECgZ70osF1RzN0+WfFdx4N2
mcwcF0odwswvDfBayy+5XbTcBGmLRCXRhKkan4rGh9lQFc/tEorwYWcr6a5XVmbmu5YAjluCRwFf
GLNUTarz2out6jGB+BBNZXW2NLtNfmxjXxjTN8QW1anzMuveRB3GfeRsogaNlC2QYUUKnaGKImsP
aJGoUEIfcTZN5NlnnDUBpdaeeSXbMWKhDiSkJxtXqyNlXPtsK+RQlnUHOyg7mQXvrqycTxoyRb3I
JlwXj2aa0LohwrTOyZKnGxseFn02Zrb/WOXJc+6he0SSj5zJY94/sQDr4eyNE7Pe2YB5WdQ/ULVe
lG31mx79GDLEBQHHCNHmlseMtTbmdNx3eX1Rud8/yxj6sd+lZ6Nt+nPHzCquZbqx0iQ9RIhkzhKz
HaFEiFGr2Mj3LRb/lxpgFzCbWp/ybNHhpV1/swv5IpyxAO/fdi96PsxYvV+XH6IiehpDublRw8K9
wipynBr92C77AfB3MPE8gNU68MgR8EP7IhN1Qb6jNhl9zmpm5LlC5tJD9+LQis3yu+m8jEmgL/Ga
t2CCjIwY/WPGbneK9UA9CojViAnHhP8EbrfRs7plblavc3KJdySgSrQrQbSfp4r+Bb/hNixnuqSo
2AfDHGxmK0KG5I4MF8Dzkb6zDWC3bdIeDWxH3MzYP/I5Q9lZJwtXemoEgAia/7Gyrh0TwZ82Za5o
6YT6VM88MI3pX2Q9nmj2KvjV+HVdjlVh59tGVfp56tAhEON4cYsuWBtlyAfIyfNVU4nx2AftNfAM
cV+5uKtF6HW7jApFicm8ZmFhciOG/U4FbX9NhE0/3Q+UuUpRJY7Gaws980gAEMs5pqaTyso7x3Uh
gXJ4MayKdvRB7qmsGQwNLpqXrp663czmwRlIlsVmnM0/xgQzm6/wi49R8oNwKEwHkQ0yF44rsm9g
hgESIa8CAGtKMA1D6TaX0RnjDZ+M45w2zidHqYszte2unfn6dSHMN0F/kHkW6coEODyKAL5wgDXt
kRVYibEpOEBBifbYp+MnAurIDMTbZ7ru9FVVFj1gzFPtm+UNzys9m0qqF4bQ/SbKwjfogZTjSdsf
LeGLfZG1JkAPyGjmDA4HvuorAvOYwBYAvsbUIHluihzcGDr6cdA7hLyofpvwmuaTfnag+Gqvd7dt
m4XHJrK7S2fbYBjykytt49lsHdq2yfxsTqhQU5mfzIoN3NBgF3Hi8QHNxAsbLGsLIpBnRgXfjHQ8
YUTEaE26CR5Nio9mSY0Xg/ocE6ixbhw+4Y1Z8lWClrtQjN1u4JBfy6Rmlz1VnwI3U0eiPxk8xmzj
TFuqLfuoS1QP9Xk2PwFyWMUeBmuztl7L2HzM+QFEgqdA5nG/Sr3gmGa1sdZaLM6Lot64FrjSumqO
pZaoEUrcZzmbQ8n+IWUyBk6NrTr3sRQwQtHQrVXSYo1DoLY88UpEBYubCfen7S0T7+HVjarhkre4
59F5MDI1wnJlBWxYJb6andTMudKpX0UTGO1wGGEIMwJQ3pDuR/QgwNIXU10NhxGf4nBTRXs3tuF4
bt32PbRWXZKLoz1zC+K6loePD6GefJSvQAz2xsy3pWdIEzhhpzx4G5efwzcr8zifzFk+AigvAUlM
w70V1N/6SXyKG5aeYwKohK9wSazCYAC7DD/bEZT3QvdgUUXHiO8yvACgIXbPZYDkwMHs6/eBJB+k
iWlyJv5izMd0Xy9zG7xsG7c0Lk0+U+l74Ms5aZBG9+rBrkeO74mX7UPnOZQY/2rWZ/4wsy8XIQFZ
eb71nLi/xSpKf64bdciaNpY20rWmxvlL8l1SEVIflfoEY4V9T9M1B5d4oA0j6mJflssrFo1nG+7G
Nhok/2sUtnhrebdDIz5YDIoYPPYkXmHarROyUSoL/whkqYsb8O5AVm1607rrRPIw1G6ym/zuaNQS
gKo2yA3rmZW0GtVc6V3RUAdXy7E+M4mLuNoRdKzbxoTC0CfxdRxzeOeAYwjrgrq1PH1z8Fb5Dtz1
AFKgU32q7NTBlB/d/IlPkKq7bcXQ6TweHKskZ8SjUwJZNe7H8YuxPOjSqG5pWcndjMZx3QbiPnZs
vdEOC1eACPqR2jIHKAB5q4yv3Mj0t7PNkgP61LE052s2a+y4sGIPZgvHoUaPvwjIDSe/sO2Xh9AB
p9Frq9964TTvXZOlJZFkiRSPmck3kDozuv3aOuUt/tlZDjHOvjRb3BlXNbo27DLnT0YMwTFS6jRJ
+uA5rRjJAIlk7YuLx2W44OAw53Hns4oNI02ML+2y09Zu9UL0KhiDVlI86Sjf9U1B6nbuke/XVdWu
XnaiyhSnfpSCxwuYdoR4HsDB9GdfI8QqZUyuM/5oGviecFQOj6hQ6IEa8e6qfj47zVWFjX1sBuNd
VT4qAvVpqmP/0TejT0iU2pvITGOlTcwuRKLRHEmEM3br7RKarPVUZAxdvKx6UC3SsgyjfSc5cI0l
vCfRNlqU5BMC1ooRFtKIfsLpnc97Ebb5Mcqd8NzUGiG5aD9RbuAJYyjMKGbr6c8O5AqQeN5ukUb3
uVnva8wFZUONNY7ofb0Jd4lj5Pn145fYNMsNs0U45gPC+TojF8wv3joWcVd5ZOR2zqL8zhJzv5M2
uqFxit6skTRRP4TJSuLh+8z4YlWPkO16myKCld1qQoxwEMYiNh2oD9E6UMyENk2m/cXtx9PUd/PV
SJynNMLgAKNqXAG7BYcMKo25JO5up9sKo/aZA9P/BzwrfDCQ3qC635k6uHJDPuWcEzwzfXi0Rme6
gdT+6gID28y9FTKrsM5lRD55VneHyKQd9RpbrdSUEHUzBLgDlH0LYgzq85wSPp6obFvNRAZyCqy9
SM5vUW4/IAu+Nqjhz6by1X0Qye+u7JLP0kRg4ThSHFAGvXuxM9HnZt9ssz5m6CXQxAJnzJFJFE7I
mKr9nBvFCz0pROoc4FMfYHgsq1MTCmiBPrFXo4sBzEco0mai240lcl8m3d2b43C2u47xWmI8nOCW
garS08UaGIhU/Guo6Kznp7GJQRTp7uhI0KIwMeDtzEtBnA4nyfT0Wir6yb44lPUQruXgd3sd/Yhk
Vn6C0g8igmBl32JMEYbsWGNiUTpCG1DdHqwFjMpRopDQoNZ0ttOYYHGuWpDPPb79KhTOxhJ/TiJE
6EEltMGZk11j1ya/wmqf21lRIbrI/6U3vhLwE+xKVx9xDyabIS27jWFETxNSxKtjMVSvtfSeXM8Y
dwmqxE3bclzl/tOcpG/Q3eNdjKF7lfK6b868ZBV4/6bfEeEwR+Exn5L8EObcgVJ3B4TU+qST7pOE
K7ZP6nA+z86T9KkX/FD2+3ZqYlThqKJRtu0qm6Xtsi7btkTlrvBUt/etCid6Tf3ae/ZdAUAq7ggA
DCl9E/XS2+lNzR7jwUBvgzF/BIMF9dstKtjIebEKD1ngQh4WyUT219eqoVRoLe4RH757rqrHhknW
ZhiRU6sUArWrBWP4vPqiUhxfiNBNFnqMYwIwsXUIOI1gDGhcd1FDNRMEYDK8bxUPx3r5ZjKKO7Fk
qLhOyXfZQJJyxFPpRE8S6nDOyMrRGZEdvaOvbV+9lkVwp2e4EMhLYYwkAixSD0nfTuEEk1rwCWSh
fLKd/tajOfSWKrfDb983wLwbiUA0yA8RwY9bl9MRaRXCqQymWdEC4CyTJVU26o+9Ti70cNEtlgqX
CSP8cYzzk6Xm96YceXIUA8YuiW9DyrgnMa17GXdfMHSqa+OfzTz4qlLvrUqO7ZiH+0SjvFDtMF2h
M99y2bO4sIP52E3vsc+2ISvrT+5ibCJm+0GMcXwswuGGsHljU3Ps0spBRpQAoEUmruylPRleJK9J
71HyjYhypA6eShm9+R0JS10i2KuP6TsxT08BwyHc3WG1U+lMmT3f16bLcrYnaM6pHWosxka6y0jp
MLmXmSAnuAPrekPdGwKQ4lysoyp4YH4LE9i5N1ruAqrJgAqDz9YcEj0Y1+GaHS01CE3vZDOJ4QeM
QqY3RvgM1KMNCG+u43OC6u1f+Q12ZfqrFf33Z0SC9y7ps0S4s8Ksrf3o6SMW+YPobl2ZXrvHfehA
znWm+6rSpyQmmKA46UthxKTI0VLPw/TVzq3XtHaxsiWbJuwvqrSP5vzDTbBqGNmzM+fPbUy+1r+a
WMKLlnwHXPyQvzQz46bxn4RTn8Yie85YFNqFd4Na/e851/+nr//v9PU+spP/b4b4m7x+870qv8r8
V2n98hd+Kust7w/LY1EtFtm6Y5M/+x/K+vAPE58E8jHwjgg2kYz9p7I+QD6P6FLYeIZ81/UImv0P
Zb2L6D5kECxMgYCIvu9/o6z/CKb+Va9FknrouL5jovkPQgyPv0tBkIFNcpptqCxNeAbRnBx7Oh3l
Bvu48BNSQbPspmqMZj2lSOLKo8/WbRKgZj0TRLwmDRBSYnu2pjbbjgMcQChOziFlJ59V0VvrlDGz
i8pbDQUQ+aqLHvuG+VAWqgdr5rAQpVZblWcXmpof4aBc0g6NL4rlJqRA796fibagVPeZEISUA2IX
Maeu6+CWBsUrE3X5DzLa8Pd4dF8wd7CwK3i+xRsjuDJ/f0EcN49c19WAiWYsW22tXsaM1OEO0SpL
oME6tMb8daiKmQ7EOpGrG69t65mY+uDA4bpRhU/QnlnfdUqF6wnxQzWWPU1QNOwYJ0P+F2pdyBIa
f99evRQlrd9mJbN5Ue5ip54OPd3hCjEyiP6ExNs1xx2LTRzXqjbLbRS/OkiWdqSRMjz8f4SdR5Pb
xhpFfxGq0IiNLQlmTg4aaYOSNBJyzvj17zT0FvZYJW28UNkWSQCNL9x77hLvhmpuDsMcfzeLV3a7
ZDi1+1VqZHhIrQeoBGmOnIcJuuFbTNR9BojBOW1I5cR+D6mXo9tH/3XQp5qUGFE0J2NyxQYT2rmZ
iHTlvBt+9IGZbCpGtPTrb6ns5cWab73YFFeRaLeegIKbZ5zIv5R0ifV97ovxPl3uC+/VSOPnzCTG
FscIq7+4oklbyJ3TkuCHMZqn2ESxZ2SMZu2pJQAyAJzZBfe63jH/SrVN2xn3/3g8f+MoWJPj/3nX
Cx3hkUv4peO6JrPGD46CrpyFhjsOGl/ByRulWefbGu9mFDXfqLv4bObwQwbIe70ot7d4vIkNJAp4
S3HjgzmNyZOwIQp1FeD2RYNCRxSAdBXlm/e/M0zAObIeW0cEyr6gniHh2GdFyFtKoMfRejtFHZxd
bXh6O/m8enDXf1g58/TRSrkf4CUwE/i0jKW3Q4UYbmcEE75hzfnVriZ/VLfgKnEfHdxgrDcpZkgT
8qV7IC2r27FGIXM14slN8vsFRDOK44RRAkNnAxaNIklcS09PD+1kEmtR1u99ajZPCEwAjpHxpI3N
dK21LgVT0RzGYHpoQ7ehXc6Cz87QgNUDevYXbZqhnq6PF4ZZlul4Upp4jT4o0ywt5PNFaEdQ8y/7
0Y0BvtW480fMZDkIxS5vEYZOWXSpzPbEW32buG27dRFFsXsHXF14nh96I9iEjFZdN881ptp7q4S5
Ykg2EcHC+UUsTMPRxazpz/fVb6SdWOAMFJOug+oaa9S/Dw/DqQKxjCir1wMCPC2g1tZKfHgS0ER1
Yi0YFzen9VZy8NLfjgLjkAn3OyLzZg7ye4ZzOBKG9MSoEKO1ZW3bsGPwrg+nP3/W/3iqhG7rtsEw
VrDRdT1XGT/+IUNNWrOfZD+QV52NHPE60yvgHFuzRJarZ+7raFMLhli6d+DMFtOVR3gHnwk3mu5F
Uj4HjM3YoixwWYmDShfN9AGFYHrBRcOqMoeDHgGcLGSytW12DWCXIibS5E/UuV/CsJxrMjmW6nMW
VMMhxhGbs68+reggjanIQRI4NSN7HXVOo7EYKNWBig7Dt27Ov4TQzPYUy49CnRvCLJ5Ye7OgT/tw
Z2bjDdKf7qpJ99VxGnYahtPhCC7etTC60Qa9J8AiLfy6avO/6FWF/M8NbKPeRVhp6rq0xMc7QBKF
2YdBDJlw4oMFq20LddFsp8AjaCrPbXQGx7LJUBXVww5jkLtNzeVLRrm6flZp8pCyw70sHiRFtKp/
vuyq3PjwhKHo1RHUcvQBNBYf3m94l6fQmkldXz9bHWAZH22LfZU27kiy3GiW0fsDor59QLJiFPUM
KWyTBAeP/kgG0ObaxntGQPojy+PPhIz+9SFSz/i/zwCb+TiOL0KEBI2tUq/+48Ycxpb5UJwhP1XD
zRlu8sjCg6UHHo0en31m7hyUDgTjIHKCK5/u0eRSuJO4cDC1H8wX5p072ZFvMJn8869nqIfi42dz
QDi47BZMz7M+POCOjIMWjXC/xdrCpjDuON4xeehDvct4zigOxl2tt+OmNPW32GJegiF53plBZxIR
LOoj2H+kwHlyqxvc4HPGUq6NHG/vJC9h1F8GyvuNYS+vf/7c4r9SbmUKQp2FQYjb86OUmx1L1waI
njHWV9o2asnztVzjZvS8moID5HpVGQNBfFp1NL3+JzMfdk5//gzGb+48aXHHCcKP8BmuNr9/XNc6
W8pq6HHre+XzZAOKQUaLeKMn+8FGzOT0xrnrb7VBNNe6BPkjITnyuZmhoG0zjGmgZasyH9/G2+qO
ceEZn9XNCMwAYweEBYFdi5Lskqn3X2e2OcYQcxulf/sm/70LHEc3MDtjs9IR86oa8h/fxKxC205y
q9uS4h0QxBZcJnf+aWXWA86pXbYwV1gLofWcx8c/sUV8ZffYoEAK8o3RaT97iRwp0E6h1b92dMOb
YpnkuZ7zczM6yaO79G9//vm9/94ClLQEcJkUjeg4P9oOFuGOHaFIaKoTcYoKD2FZ0UJp7t3bkck/
FeHJCfiDunOpvYsOMABuwsY2EOaoPx9SgE9WaN+DhGcCZLMiYXeBC89+1zjHN42qfI1qVK4Manqp
NKVJRcaw1eSbpoZWJAZv4nw5aFP1vaPpIaoFAa4TuN+bEhlPW3KSZ9K66hqIfae7y8XE6kFVVVlY
f7f6kJkBhjZ3SgggVozsuV6eiTkJH6JAELY0tZbflNUP1JabIm5bPybnh4B6/Xk9t5yA7XI7pidX
0qLrc83nmyusrRljJuTr7KuMihCAcXllb7FvIPOD/QiX/axqkawK90sAFG3QyodSo/hy7Y71Hh4T
DZAalaH9pRhMQSLxEnxuw+CA553pW0xlktncigT0apse0xCB1TfrHUqceoRrkC/rmThSZ8/m72uM
v5xZ1m8uvMHL3jRMzlQpzA8nPj99khhM27Ym7I2tnhMtJ2rvotECXfMf4RA+Qn2ybvNCfrPBfZ4N
ENYQkRF5mNDE2EgTFcjROzjLiYSxZzMlSix1maV1/G6xETzgH3lL1M2S61zGlG9AHUfIwKy/iyFl
2Jx4N7PV8DqEfb2t+6XdDMZCupeDOSkYg82i3vNDBXuKtdK+RHeL1FAKv2I6/pdfQzXVH05wnl2L
N9/qdWeB/u9nt0/Lbq4ReSIQYHGfO+POAEnDiziqgK+NmDQdCSKvfOdXCHeZze/W07CmIXD0Pz+R
v6kWHUsqu71hG2iF3A8XxuugsHlkQMHmnqfbvsWTZJv1LfOazfrsrSbiZgy/GpK1R2bWycaZ3Hjr
zvk3mdvJDoH/m50RreWo+jfO3YNm1RutjN2/VA32b6pFh6JWMHZwbSEc+eGlDALTsgJ4osS991jD
2xkRojplV3O1Y1tfCaG9W7TgKGSTXpKxQn3O3g3GKY9p0t9lYfH1VzVk4ZvItPy9zY5r02eaPZbr
5cYZ0obUxqLcdFoJftydv08a7jw1Hd0teo+l1nJ3qBddX6QvBC1zp2g6ttspfFpPgyWvosOoL+8h
LuPTik0DwGRC57nT4q5CxGpDZgLp0XZHvgDzbm/66siuOsyz427IjD9bhXYIabgOCVJsHhXWjJlW
7hDhMpLV3aJAiodYvY1Tilot8ls5PuimWunxpic2cTwhmiEsTD0MeghBjE0ZROrU+ub2FZsrsmpG
cCpXWJ1mOG8JaY2vdDvNQRvljknmqRNSXJ3cOzZzPt6ycPIEsJa6Kb4RYdefWVD4g4SsVzoTLLZC
h9XD249Us8A+Z235BF3ORgiTIY0JDbS4ct6nkANIPnBADqbfVN7PRig32ZBZKTtA7UteJNZFxQuA
bqa0YlE171Iv07fAs0SLjRWt2ezPZvsYtZSmME++aln63aA7QCShyOsxerKMmKp4GLtdEHWfaGJe
2JJiFjEEM4UYfeo8ipdBQdTNkrWBBRHGN10kcnYbnCN2DHUsLF8j4vLidKiQsGs+6xZDgtDq/Dbg
xFiPcDQ4w6GYD8h9gvPan08LsQ0uoxkVSqkN0ytAz91goGSIqpIKDcl6zkGvAf3zs9J6GxTLwfB4
N63VdplKfddBCu2RCrCDJl1rnplSUF+y2uccSrsKRcLckoneuKSnccuvp5xWaGwRmfcu6j3iEgVU
d7w0ljZmkB1hAUXyXe/7JLgIEFljnRn+apODiMNDo96Ns+o/M5u4c4J9D+sT3Bi4EQSJKHOKOYVj
Yyudb2XEJzDVJ6Yz3wFOeQ8XBhMiZUaFoP1Yq4/ZWs4jUiyCRacaEzRvtbRBD0C8HhzYnE/jcKx6
073XUs+jyOPr65Jg9JbLJrAbEuOpt6Q5d3uS9K4Iu/QTy0J+gz4qcH60kGIX84XaOyXneKxACbbf
e8f9Iiq27JAGtdPcgB5WhM6e08rX2BvMRY+10e7MFwMmWIIPz29yPnTM5XwsmGvc1bl5qEd5l6Ix
f2TTVN8n0/dsDq/00DTtll77eJBaQNPluCWgx947w0M4LyZG7irbWWb6hrYXPvZSk6DQk2hgsQZl
u4XxakGTXUThPoqR1K0n6STaBZ4zqGmjGy5aVCPinWbGUBV3twOfEiyYOd+tczCXTPaDFzDFB6Ut
rkETOL5sxbc5hpamsV7e5bIC3xjjH1ivq4Z5+KolIPjX29IN6tC3CONgkQQXSDn8yNjUzJsujJ7d
2NAOCXo5MdF4EWLubDkU+ftQYFHYhGjBUKr6JoMo5k/QBNf7JY/Uo1LFJzuIpl0W4PkMKy62bn9H
22n9+o59lXiHJfgUk+mz6+PwJg2Me6Qs4ur1VesHPY8/ukAD8+by4C7Lez8bltK68B2lSTze9IhF
1jsEQThwzulcwIgHPVFm28Zc+oNndcDcfSS2035laowktPiDqR+BWbxboBUO6OK5hYf2G/Uod2bJ
v2kRU5RipxJNcNYk6DSStEBW1KyT1RhryCesLgay1dzVSGDNwweX5Zat4e9OUhdngRfBMWgJo5+Z
j2kDJzT+NSh3eNVbmR/hhhPYWgqcnWV7nXvyEVdYMU5lzvtMb65iMp/MXpz5F7cIEQh9Ag5BdY+6
mVqgyefOrwavuTUlE02g9amaleWcguQwCpaQBr+2MX9ZyZRdQcZQFweP3lReIntwj2G1AAOJlnPX
TBjJdBLuvBq3t9DaH7JwH+ORjyFG3tGSUNTE6cQ+6PNPsRN/aTMLgDfHWdnKG8vI+P7q7REv4qQI
YLPloKBWD/R6BPyaHBHks0Tygtyk2g4RQRvrE11wDmhji/Qt4vkGiYM8Xs9RBFC9khLX+hMx9rOM
fRiMgheDZsDta3FfAXZl1Mszvh526+FYDc4zZk606elwt5YnBqhm6MfmWxah/IMMQx4B7wbllRXk
qJVZcDvZVkq0FAOu9cRQ+lBOn7GBsI3TXXVqIQnwGf3xngQIxKul/J6oahlO1jN0lZRj13vWO264
9SSpY05bF90AxJTA2lk1zuM6Zx6JxhNriXvgce/9vNG24FVbPzP5jr07vE7OUP46bX9dYPW4rmfm
YOAMrQQcYvWDdjpBdPpk7ZGHb9a3wXo4Rw73eigeCUWKt47bdbuaBvSUOlQAOdvrZjgnXkTe3LQU
/kzsxyTZ1BV6+mX9kde+gqDUbjcl+NtKMX3pegy0fJW1OZpm866FEnfIxyznr54qelsdvAMTDT0h
NtmIalYeEOTpnniFag7NStVyypnkkuEwBJtanDUOZ7S5Sb93M9dZ5Qpb3h2wlMubzENRnMkcvE15
5Wx2741OHM2Bgb9tEQ3Ob7b+lEyoZg61OWcRDugfCvQ21OK921CPSQquCBpm/GsDM3Q1Oqsea85f
SmA1aP/3PIWykimPwI5sCfZg/67G0yzoYE4NHcDvzHiuHPHGoJI5NpendyJtG9Zhux1DT9+FOWFg
WZJ8xqGLy0hiQRttb9y5ofa3YYka4nz8UNJkt4YTikpYfmgRotYMcOEIDGGMzrer4N6kb9uHMZLc
lpk+OQjilYgM0Ecuaca8dPd/+V3+O0Z0pGAILlxmiIwTP7QG7SzR0M8InvUB9AqHtH7s0wFOh8T+
5uQ2hpEKQ5Yji/uAINQjd25zbXS8Lii2YrdPb2TcyV2OLziEo7jPkwElgj49/vlzrkPiDz8VpAdh
ECfDHMQ1PrQFJbr8uI8j5mEuLJxFkTWbss63+F1/9bhG0F4YpTyx4WaS46AOG4eBF6JGBo/eVP1h
dDHMYskRLCM4giYixpneUe30ILoMidKpzWi0HRRT61Pb1kjoAnt87BToyYLFUjuXqqFmJACHMFx1
etTSxlSREpGpCq3KiXemQSz1RAj7puijrdXP+t4reYzSEo9MIZ+rHKTSMkh0T23QH8zYPuOWdks6
0iV8W7TOQeAZmedxMS+Wsji2oG728NthG6GtT5vX9c1EOFPvRxHtssT1qTXheRRFdBxslYPECVAh
ZxdVgFFqyg6D6gTWP4Y7Cvnf+MsyhR7/PzcyAzedVQokDuZtlrrL/jGnqtuymqTedqynUHXrFdAu
1ahIAeWkbmgUzbd1BkQ3R+qUaX2F3cHgg0CgcUWeORbK46L7Ajq+28Yomaoqm3GDIkjKleoJ09kh
xtSzmcCwf0pNCmf+gs8ZpgHfaZFz4Rxf/CKZ92NaOp8aEgVuGQf5Ql0kmSA5WuzmZ88gAv6z6rrC
5hFw6qcsoUpdT0t0SQ5hMXCjPTgNLAofc804V0WKwQ6MzTavbzAY8zYGV0Oa2Qvw8/xgz5y+a1Vm
aEV8sKxPwjZfapZ+18Io2WHq5TMMmh+LCE3UuiPyULAwbAC7YbuSNqy4HrZzvhB8h22RCS7L3rS9
WmIq96VsyWmmhMC2tbxkP9ZuYMLoeDBFuJVmfF+XhruznFFeXXc6lmZDY8WXY91p7kNRfY7RDa2v
CmHh1sH2QR6YBgOX4vGtmdNH2U75naTS8yPb/Fozj92z+nivA1AQdeSyGCbCuksRFwIX/ttM4jcH
srQtVAkM4G2BQejft0zQj3EReTzQ67K/VECx9UKYY0LPQD2uIMSje5ryb53dXwQZ8Luxpq9L0/aL
kcR/2dSK/97CTKyFYLxgWIZufZw7sJ/NUwbxbF6nxfa9ctJ8GtfTQnO2JySaTE6jYB3fE6EVy41j
Nz/auaHMdsm2LRlw41kiVkJWf3lx/WZRyecyGapBTFS4xA/viNp1SJHpSWugrLZ2KjYxDEtrU/b6
BGRVK2Armf7af+tWVZNDnX6VpZ2wUCNnPAitgWQb86VsZKf+D8NefmLpTWfYMPKMZ+wYLfkYl3BY
LnlF8fTnY1u4v1kDuSa+LYhuwjMYQan74B9Hg1Ml1GLKyk7Y46tgcOFRooAVV+ZzieqIHo3kDImV
SPe6b7Hepr49J93tqz6I/taNv+hBGu/SwS5ZK3dHxEvJXde6/lqJQjVX2Vi+51CsI7rdrZvBRE++
6AuwEX0OT/0I29iuu1OcsgZbBRGcKnan4qjVy6BpbsSCNcspL+usBvd+DI7XLwxCN/vkCIqNafpa
2moLITLE6/ya6IK09ZnVnVorl4exS89JwdrDVHzrMSxgOYqfJYpl4BS4HBx7+LG2IeaQD37YuxHN
RXhfhAwj1pKtGvt0n4Tj4+Atd+vbBFzwZZEw3KJ+urKupuZWTVXMk49yN3yEgb+uLWF43GInTBgE
8InWn8WSlUVHXyfXyUhPY9KPZI10gAiwPTWVcWvE5bGj0fRg0+2TTnz2SuMzvmcQXAjL//8GSWil
WpHt+r7d8FLXd9ItZpIW8spff4B1JbGwSZ6oHjfLyMi30fA5FV7zqYVFOMbdjZN02h774I1Lv3Ad
XZKCNO8hiezdAGWlq+jS9GXZVVWOQlvNN0iNZ32pKlQzuqPiFFcdwUNO6Mme0Xu7JYYIZ67qMSCw
YF8HAd5DlMkqjfnTDKJ9BkJgzjgQLLv9tH5Oy64uk5K7Y+ep9pp6XLzQjHYkTVjbcII2vU4HjRr4
Xz9inyBgIwMdV1W+XXVf7BpklrAzMpmsqfYd0LP7sFlAvBXYBxCwfhksBg4lBgkf6+VOt70ZtWaI
uwGN6VjVqR/jurwogLG/oCSq2tuYYLmkOeFGeNHdJrhkzH1hNUJpoRZsWsQPBdyw0AQDYNAswRVF
1GIsdD9yIPNjlTJJbWKkAWq9FpO+71jbO3oKkCASt3CcjVMsB7IIo2pXmUdjtPRHwwzbpxGLSo2G
db8IZpOKHSmiodpseuLr9w1mX5D4ePpjrYcq3siLbc3elWz742IkFQj/9MowqYEe1QPd4LVqOwSR
0zOgo+VQsQcNzVYRFVgXm3SbslEnGZ5mSuvzye9JCMkHTpzJA5vigAKg+WQdsiFRhHOpROa4PpFQ
L5EAGWzgUmK/FpMqRmr200ymGk7y7ZDzQNJLoxCpolNe2d1WRzB8XO+BtZ1RDSAZbemWTZi77WoF
4cHruVkHG9qM9WsmfSfO63QLcRb3GdO73fpjhBPFI+Se+f8iHAmDgfs9a+LP6+2py+KNNCGS49QA
ym3t/bAsEWnu0zG1EtpHVVka+Ctgq2MzNO7HTPf8zoBzETfmAXQ7WdyVtQdZsBlUqCqLKrS1asXU
KQkUI+2jaLz5YHV88tHSTqXRj7euh6u8avGTnPnZMIWErrclTHrZL0nwwMhHoHMDy4A/fduL6Gij
tN4Q+AEkSLWkhpMHZ7IhQaXF1LwyYO5DLAnxmDbYBQDSZBqCXrIW7cSkd7+2/sE9dSKkDPXflyVg
lNCuN40e+bzKi61048s69yhxCl/i5ls7ux38FImmmULYxqUB25+VKrMe60Dwytn02M8Vxf06El7H
TKh3SbWYsPwvLO8MUod8whs366aYWQ1rISfJ9tTdHmGTYMzzn/0ECKF3dSacBUmyCQP6FBY3evRW
bNs4yglR5/fH/YC0KTeePVtrr1pcLTvNtDKm2PKTU6Xcja0osFv05D9CAWZGFPrry2M9iGu1IRwX
QGNF0b4QIY+9tCH/Uo+LdNOq1WqE62Amziyc3OekDr/bCzr5plOjTqMrmVRsEpPtEi9FFxGUYn2x
l6ymid5JPqe6qy4IwxuPwnjalG3pnasU7nqukaTaRu556elMgzDP/bU4JpPpMc08Zw/hhpxcKJBb
O2elaaI4Z1dGEgemvKjCi2LEFRsLPCVekYqt0d2JXKDSLoNlV0TNkWakOVljlz2VKC9/dSzCIKvP
DO5MVclaCER3ThzdEo8ZpzzPKayJloHxrzceBOL4BOSuraBOTKlG7tEIUti2oeYsQXlflXD97+f0
vYsb0rJnZ7rv3ZawzfEl7ScckgabtmRy4LKqqUU6BYCvRIXb/HPoEG643ndDwGy0HN6LbIqOkTGY
F8drMZEpcF7FSW6MRNB1au6UAABhYbHRCeaLb3sDP+BkQfL/Vc97q4BEjK+jacD5UPfFenQTSgPB
aIAE4bETV3sG8AXjDtPVabBY1VQ2EPe20tJNDanST6L4a1CoKxUH2/VyaPBrWp04VjdO75v5LclC
jwsaQn12lquZmGe36jgP5+J9XWmP2vwc1tVLklOerG9nO0rGbesARirqsiafpQ2Pjpu+OBp/VKrI
ZLig1Y0lo5uxKIttMehnayQ8ZPay6sTQ0N2ZkMJoe3lpmvDpPOBN64PqDMXP2QGttE4PBTr3XR6h
pjECc0ax4lcjrJwwC5qH3vs5FDr3RKjskpP3VmNPbWdO1sRL8g2mMKKlArY3pKtiGbTU6oy11IOV
eW+wRkjyLV/WfcD6Dl+/VjW59NE2DksbFMguJyVlm2utTapzFvprBTVMUwWXkS60BsW5Fy06UtT2
9wHyi4OJL+cYzBLW04CTahNZOo5Cj/5Lc1mnGdkXrvFAZMdBkICxkxPe25jWe0kQiSZFSMoKoauQ
aT9pnhmcMyrFfUIFsVkvWxSP+bELGRjApIrV5C2wTVwWHVihxqkUOMBv0+7QqFHgWM5+HQ/Bcb1v
XI8rt552tKeuHytLQYMlKqBeWUuHteFbzzQMUPEuMMMKmo0AUHZcnzLvrkESSJJjmm8SkX123ReN
DMLv0zjts9nDPEL0saMQo2rSsLZC6zKgKhSic+TQbBySPUP9h204cjMh90M4qY3bXxuE+dvs1iwb
SsWHtrgIU2MOB50Pu8FyCeVR0AmbeXBKCt5DC6C4xmGKvS5JyRCC62yigyRa8aLbop0p9oLnqEBb
WMARoOIY3oZ+SHfEjWFZAb54t35pBcaRSeGcpjn4jOAm2llrN7xOmEn0mkyDzX2jvUbrjU/yq+0a
XyMeLDV7lWTtUZ6Xx0yyVV6fQ0SnX/GHf4+Lujq1OWPbSu0GwA+B+RkBbJk4qIK52xvTXe0gkl7b
Ra3hEWa+mm+mtHms9X78tS4uZ6LwljfLKb+Vee1trYLjZj3gI6u9q8ls90Plsad3ORivIWvtq1L/
JLHebyM/cOmjZR49sLOs8NPmzFeH7J72cNrmJeoU9X9bN0Jx6d2bhhGQ9clUPG81HPGmgFliCVh1
xY+OqXtXSnEsmPzv9NF5HmdxNmB/MS4onx2tPMeMX/3F4DeL1LARF8zJ4SiJMObvZU7sTh2AvkDA
t19vDVL73t0YBN//ryK7DTAzyZLH2xVVimZdDSWq57T82aZjvamUhmQS888+mo3TZPMiB0zzDh8v
3sA38w4V60X4a9WTmJLbtIs5eDXJByG7+yxD1gNOqe8BGBZ1x32lyvQ06++mYp6OOD3hX6kpy68u
xiWryR7r26SOdq2qaEZhfys7Y+MKdH5KpLhWTqmSGKiTFMZ3t1//e6yGl07WhB4roX4IFbl2xNd1
uOK2aGPIytoMyaBv2dLHHHBpg2A8womudoxJ6r3befs5MXSMA24q/Mbof6yPpKlV31xnxOI3LuGm
6R1zWw3toUUHulK2lROYFhshCKfGoZPjbhDpPu+q9pPpUeHbvYE1CkAOkaTf1/E40tIU6GKxt9ir
Ep6+7NeJyXpCmL281kzxzpzJgz8vyWn9fGkElgSwcuJj1i3R5oLWXQuNuYOT2C7dIXKD57XEjFXt
sBajpMe0FwRAaEe+JEzUpJYeS1VmtDHS4ypsz/PGFjAyatfczM78Sa/Ic7Ti9HXsXXkamvF9bQkd
t7qDKcyaq5Xw26MB8RKYGxOcvW+zUQiYDezK2MOZS6LPestIpXhrxuQxy2lpEoc50sJ6pQ/qt0Qv
AO7VEVWIA44LluHDKnCO825bmQaTR7zE68IoroAuo9psRwZZuJX28dJzjyL3/iW+bdScKVuU5bbr
LuEoUWcU3bRNuvLUkG7XS6LVZWB2ftQO6EGMpkLE1/vJYLR3cUYgnGSsa46aP8HGOfVdDyvcSbdO
I8x9UI9PLqRV2n50IZNzg22K7Npm4JIRBGyIajhNjfcS94xibYLqeeTGS1n81Cz+A22cDg7C+0ts
HBIDU0rFNLzmdXW0+Mx9hCSEzK1yjzIQ5R9O3vV/LEjEhgRNHJRAdOmbA/uwtQbo4xEaSkN12/bh
i5wRuQWyZ1mWEFMdmyPDnUGvtomZvK3PyJLGBjpZ8bIWSpUGBiYxB2hrR2Nm0K51qicpkuRYp/nT
WjYtNoTNRuuwwXGOBKpqt+ccgs1wN/b0h2To8R6Q4pFUha2zyK9ZXBYHCAPiGh68EikuTk+opSVG
RJ2M5hztJGxrPOe4UwPtWoYo3U0b3Ezidu6NXvGIzU4ZNLuFW2hXmryABONCf3Am4quXjAVaT/lA
SiuNpKwe2sGGnGQ3lT9lRnKxAT+iRiImjuFtW6OGA78Drn5iT94x4zIkUQOyz2Guzgi7kgYIwHre
JthArqE9HNO+mU4ph1+JDPd+/ZkHo6OabZzvM+gd7jH2lW2zUKHy9XaLOTyvdWNZ5U/IDkKUky3q
GMiq+wE0RTZaz/Azqk+l9Dpi48gWXOZhPw/TcNY0O9zUdWnv1/alMmYuJ8c26DhZYO3IAtWTC/4i
FBB4oJBbs2s5wI7VfKfMT7KvEVOVE/trmZJN0ODeKRpeGVSlo9JpLAEodZFH1SaQhbg0XmLuemuy
1MwCOAszH7hYcB+zMYKk0lwz0EA3zmyhsOVkyoa4Jm+5lndza3+1lSOSwZR1YxNZH4GCuXcXQaps
zNs0HaFxZJQPoZSnslze2y45FDKwwDlyP+tpLXzuXWOnuYlziarpDLED9Wk2nImBvJZM1I7dvAha
3viHU8M7J2aRXexSzodoKcDS05d3p3m2COx2mIlrKaZaE8/y7IKoCMjKMklP3oC48XbhMN/JAjrL
CBOhzNJvo5Kii6SzTh67yHmen1NR45hB43zOJyTFI47hJt2PcrSPReDRCeTcz1ZbMFMryvFOa4cd
TrAFJAXMOC7w4HfYlLDA2Ttz0TL4juAnTA/nj6NDA17KJzp+8ugF7ysRcRNrEvB+W3QPo0Wis9c0
I1cDHKpIi36fA8lD0TWe3NlrXqsGaAXLw50RLPII74DxRWZ/YumUp58yL+3eAO0A9Vw3soG+r2e3
APUZbaxO09Fs9NOhM5GcCY1dDiNPwqDIXXWr4stqq0JhsSP/NWf0TVaMPjGGsvAeHPQEFFEZvQVs
tB9yNfiUefPiigc7IxvNWGD1hkG3POlgDHADQL6al5so6PKXrkYoBhjnkoEwO+b9Yj0vxSVcEhr6
polPGfSyJ96+kR9nE/yawf06aR0YC8lRgDJBAmTu4vtR+FaLID3Tl5CsXA5j4gZhujHkYSc3BJfC
M78XxpKSPVIkl0FnjRYNhI2O020IV/eSEonYhiyak4TpoDNFB9mQM0CmBDokk79+6bL7uSyCk1GU
13BoG8IvAqIfzHw4VExuN1No89wZcw08zqNGXhK5Jaqa0JioQ9YWPZYGm94hHW8SQMWksWbd44hE
yk1Oph7F11x4ia87CAI49a80UsVuLrWjUXTRXRZAiFVeE18MlrYf2xhGSppMR73s8tNEIJrlji1W
kFFnOQFtDz/mkX2Wc61Mkn3S2ZifZnty8F30ZNJl3ZFpRbvvRCXPdtl9dttMPuetqx+q2p6PMlcM
KXeZL4PjYNB1zLuZodHdUgVXCJbKrdKLG9qS4XUcomuo8oHB+EUxg7m5Kr3rMCbaNg9inSWtIw5l
Sh2nhuSI/9N230dehzQxJQhB/cMpSVlvkuGYpYZ7ri0j8u2UvWg8JSCt9CXdDkmb+fwGwWVJoJSg
Vs4O7LI4TNrwyh1kHteLtZgyO2YhmXlpTSAHeKjxWlTRY7vgJAEUERO9muVPaYZbTJvc4ZgvlJvh
bCwnR2UWsZRTLwAgMDSsD8FiBZf13hms+ktjTOj0Qlvsm05/bz0N6bSOLoCdtLPPXUEOC6ieW9kl
0y2JSoO/amycsB/2E/dADwT6XoKy2C66t9wmsLDogIOnPJH6W8W+xktR2iRBLm6XJrofayc8DZhS
2fcqvQgfPbL6HpNSZx9lvJAQXzLlj5P2nuHRM4kLCNrDxHg0RyR8BuGWZnK3Svj6BsZg3VQYzQM3
eCVhr9km+VOC7eKptXBSZ6Mg7tzpOBsXSqUiy/MrEtjoktGhMKUT21qXxgu+fXsX1uR2D96M9rYh
ISkAehaCgUnRfd4xdd4qR92ZufhujCnKe4JKZZxXm7DTgpvJJVcWwJCCnmn3wHr3fdV8Z0Zs4oAQ
W3124xun1J6y0vkRAZa5mYfCeWBLyAixv3GHYCFMbYiZ9NTjzu5RTSyS56G29Iv7P+bObLlu5NzS
r+I493AggcTUcY4v9jxxc5MiRVE3CIlkYZ5nPH1/CVacdql8XN13HeFylOySihI3kPmvf61v5Ylx
Qg6wdrAzx1uQ5yv63dMLCLnssvxdkTN41mmY7HNbuTwWg8egY3N1q0bcWbTw3BnZU4cR5hxbdnbp
axPfZD7yD5iq1SMMg3nTToJ3N/PAhZF6hyOARbtd6pBZzRT2Ws0wgKPl0NfcxeMoXAXpMN5iFLpW
BuDSWqpE5jeLzdm1S7T2mAfGc9HVksZQzqGQ4KsXdD9K8FZQHqBH+0MGj8ASzlV4Vr6RdeWs4RT6
G1O3JI+gM17YUA9u88g1oH2cy4TKkq0OC+3LOOLh0YLpiJmEFXKFAbgBeXFH7CiE8EJFhizLYSuj
odgNoCXxr4Ehry0IFQwYqjsgJyJDsfjggy3P0IGvSyGl2ecVidFiPMLTgLFa0Qg2tjON33Zylhqb
076wYLo4IVZftuJlEv3MLBfpE4M/20qAVp5PelqFeIeRRGg08OHUxV01EgsDBJhcWwOtBWDnqu4L
mmAYmaFjYZ9fblNDUPbAXShohlQCQrjM2k0h0D8zgRIa2fkmHWHGLsUB5LpwkmEM2LBAt2h+V2Z+
u+c6vNxOlzU8i8CnaoipjJza6+yhmmG40nDp6z+hl5ovA2FuLdlGlW48hraTrvPI7bYakvwWze9S
wA++elVyc5hkmk7E75zMaBJbvcacUym/56LYleX0Q7q9e0mr2f1c7XS84Ne1dy99nUByjvKgvGPs
ujU4nnX5KiWo/TiL2NAxoBaTf2yNLP/BmjK0UZ/rJnNPpKzXWethHhlGFbcFhkk9KbQb/chxUDG/
oR4ss+2kq9QI2glRp+obayoSLXF2pKghWWkz5leRWQWFL4duxKKXB2NwRPrdLP6MWbOfmlF5Ejy9
OSTldKOc2l/n7s188Fuh3XfGh+V+MYvnuHC7+7gdFffLW03S959619kaPfg7y8xOIdj5NUMdu+ES
aQuEposnz8Ym2WsvWEgrQPP0j0sremShEt4HwMaWRGCp8XuDHOfxmuBjSwJYMBq0gjAhIKfWpizO
5xVMY/0T9pO9S4DTHI38znHHLXMH5FJ9uBvdfA+BSn+odH3iZZACNOl1qDhFEFw0WW/JKdybXkPr
TpPcV/XU7HW9/0hmMXPHkLjw2cOw9Vunvi7OI040UPchQLWyjyEop98yCmd3Ea18eKCjcS+0/JwD
37ss/2VpnIMgKumlTliz4XDcdRr+WYrcsmviE5WtU/0c2KZ+Jn3HPbS0PlhrtacO+UWryZuOJMa2
TovzGgJmeWo78dUVaXAzqDpgqMV5342ArrJ8mreRNkmqGQbtpnF1Tp8hGyZbw6vyw1/s0u0/59p4
zemSUInw/kUaLDaQ2nQ8netF0QHHRFI767Z5j5dzokrc94trzT91axLzzimKcs3H4lGLZITwDJU6
APW3kvRZb5s+xMXS95jOuGtytudPoiYNYoLofDTDiMhYmuRAbpkj/RrQ1zyWX5Y3iR3rP6CsvOYj
p1UkdfcgaNZduSEoQ/oDwZrVsAPdJP2t9gX7Vdm1p1w04IoDHz0wKVCKBBaxqIeXCUnyXuu+cV3B
+zhzw7NdiNrU1mj7pAClnIbiFYZ5f0I0uAAlDFZBiWBb1my2MiHS4yK6LdZ+LvGGqq3HV9034ruQ
tK8uxh8SqNwXc+tWNNaRmABOe6c0H17T8I6Yhn+i/Qiql5Xy4pENOFPi0YhuX0M3ZYdPRmSqayWa
0p8XzVwasWt1wAjA4EOSc7Bl9QYiojC7fWT0rzXBBoBWOkBvomGkkWcM8wGH/yg30k7lvZPDwM/q
9ITHF7C4wjP43AJ3WrluqYsaQ++8GEQb1/iI0unb8gMPLpVZyI9FyM5j/6lT+YaOYB8pQNxV2uhv
lguIr5xOeIrxytSfS5YgQXqxO3g1sZIE7OLVqrwbdKDwMJTaQYzOM+cx5ShzSZmhObFgCmuW88wF
Nkp+XoKkaThWM2V5jZL81RITmr36XLh8L09JITZUII1bhEAqCRAyKz8oaDwIX/pYPA4TdDnHN96C
mLzQYqXonfIby5QdMstpeedpGuG0IMcsxXyQWPnTYLafW2Mjl9rBkc27pY3yL54m80/eS9s2XYN0
KN5H3TE99bD9sy8ltNswlCDWTZDWwozGXZb4NnsAZ16VDqkjN55fQJzmXIGDL4YDjVmtlJCa/QMt
YTW8Qrlbvj1817ZZX7+HPckti9vx2vXwr+vBcdBOAscQFgr09sUXzz0EDTAzNr0l+cXk/LSss//9
m8L8U/TMZglqumjXHr1PC9Tln39vVcgCJgKluY6c/q4sw4mBaYweoiR+9yk5Oujm90XDX9Ybiyy0
HNMRctEaFsWFlsOBrINN/EG8mZiRY6f+bfT9n6PjuDT1ofgG1r0B2WvVKQG4LH+keQ+4VdTo3Di5
0pr7Ru1RulAKo/wLu6Hxp5whvz3T4XuHldekXfxXLygLGFDoINibcvqaAAbdGPUQbZJxDvay7Hse
vGRct9Z+EZYWCXlx6jkZnOwoqINjosSzJEi+SNZc5Fj3S3andYgcELhfp3P49u+/JeJPdje+ZumQ
ocLxTjb51yYkSho9zjJsXKFmHRJ/PnZz8UTugLoEVT9Yzj7ZA1aPk0IxahGQ4kFOxTnVOk6fEF2i
h6r9F1+T8vb+wVNrwyQBgqGgDFijf/VEV0Y6xlRSYurRM3ij+tUt2S+6lHAvVX0p3vhD7RskSqe5
PJS6GjtN/0kLcHbGc33+iy8HnMK/+IJsw4BpISAY8Z8/PpPCaZsmZu2gnGoG+ZCWBhreBifNsE88
PgE7uzY64zvJ15VFw8pSWL4QMBbrVojliTBs7+0CCzfBEOIsr/P+6/IxYM6+SwWb7sb5Vgh6CGbC
VhsLawV0mXAbD8AnREXHTMOUd6xH7SFRDi/T/xnoXH+7qDwn9YjilM84O9xZv9er4miI/AOYPTqX
eiXyl39aJEInYweouCiL7TUuqBhRQX3qW+9LimnuRzrbG+p597nGPd3nOrsSYSZXUz+4G3ZfQFNI
zjZF8iOxQv0MDY2kiEEr2uQ5z6xrCD3NPr0C8dC85OHwWmRDe1q0487I9K1A94QXw6sntkpq7B6h
6XTPYxW8W3Wbo/HHxRn2H5Zn4YAx4w+CkH6+6npRssYu5an58ILUpLt+6L8ZXfMVXZOzKv1SuTXI
oNC+Y9z6beRiVUt42YVnUlarMX7qXlKdazarWWrOlzHr80vlzUciVdrOmeJw3c9OcJNMTEWFobPo
2CqpWzUwj5WV0wWU1zXXhCKw9lOBuYGbzpts3mqX7mUwhxz7ehDTWEW+G3Z9tpoNDU96K5HtdTSK
wdhbkYKEwNTEuoTJGrvuPVTPrSn68Frb0y3Ewb7iB9hygsCl7Ekq5KARnZbF1pzX2taC2lq1jBtk
i+HwT597Q702CTe4R6sm6Q9McDRcj5g612MjjoetspqjfSrvUWGgbQzsCcGDeqtMLaj4NzNfzlAL
bYvCV6w7q8XMOqqYVxf3/WeyhsTBEZsXZ02mPcEDfw0bTM/L7nyxyQ4NSZIA0ufQyp+iiNCi2JqM
3I1Rj7SLNHpegy27Qc+4wNLs+2DFDhlmvoIa5KzCVr38tCUoO8/i6+l0CgITDm3SdSZwQrt5gQlP
TLFs1jC027PxNckq8WltinzyEstHfRl1Fkc0QpC3r3PtLqnzN/rCvL3NX7WHLaRpC0HxgPHQz2G/
LbXKWzmgYKh/xpeBd4Ty0eq6HELa7MlNEQ0n3ke7GKrwxTX6feKB216W4sR1+d2YHSVO83yjn8Ez
iBOx53q1CtsmmtgBHXVJ5vf6WzUQLkyNG1md+GqV1S3oOv0kQiJBNPTtdBY760oTCLLzfDcn3Pry
0ba2uHmfKqPYJ8ioN7MuLnWDO6NsE2NHbFDuuro6DFY1rm1CuJQI4+fpYNkEgZkD9yYxiYtgMWRG
dPquqwB7ZWrYu7STrzFI8bWFq2FfadAy5677GlJUeW9K/y0zr10FKrfuGxqeEiS30gOl3NVM/049
HRslFBnE5liHaUyK486Kw0fTKVB3/XHP/gRWqxY8KyRXLYejLDCk1UP35kdZdu7m/E520bEYtOgY
p3dc7feykuMtS2S3zebgCwvM4ai++1MjL7ZZmUdBCsLK9osaTNb/xZzD8L5g1xCUatAgXs4yJZy/
VIJ7sElQyG1yuTMAxq8sB8etK/2XGicb4+nFrmGNRIXPgtIHO+Hgh1j1dJeDOU0uAZWiqUExRm+a
1SkjfichFmShINQrpuFCX8hX+oOqrfC3SKFAtEqW+jITaKXdz+U+tWSoemVUMckhP3INQ1VWSa/l
5d2Ww8++MxmLWYp+urvK6mOey+9mBkS7y/PgGJcRDGmMtZVvvelaY2Oottz9gcq1RGnKP5ZLaoVq
hLJkbaZEQj0k8RKptoRiPk1CLz8zYH6kHBdZUm0W/tXo8qxEwn2CAodqULIioF9UzzqNdK9eb6no
zapxr9PC2AGgP8qgPYbKdZWpsnC76glK9uPVGNnZ98Fz15JX6cwOni/fB9Di8zahQGkfq1Pqv20y
yxHgDs5DPLCF6iV7lY6nwQP+s0wIv5sLxKHWsJs16q3EEtgcoIvZuMOWu9IyVHUtmwndZ8NLUfY1
jbHlLurIclFEN6QNKo+3Yd7w/aw+aCxpDr1KK2ZqzogNGwoZb8AjdRzf/UofN8Kurp0XixODxsZy
ebJi20AQUdvWrhwvyiBdxUl7KOP3rqo3vj+GoPKh2E5uc2oBXLQtRTohToSlNV0z3HrdVOnZV0iX
wMO2CzsNxn+9iVsMmouEtRhlo5DlaxL47DHBqcV997oYRypvurPJ3GyWsHgwdlRRcf0LA0axRsWj
l6h/bITZfe9xL9ZNKA7pDJIijmhr1tUf16I7axiC8YkixrvzcXk3GjCYTrYsnDvDgG+XdtG9wOCU
q8gIpYgt56y6Q4A8+8yMUzuxmhmsubfmr5nE/ptqWFAhGrI5VKSruJDrqEBXnt3ofe4k3b1zSaNg
6cpDncc/Jz2hmtjAHBWN82PixgeNp5xXPpwONjce+5ahbQA+Z+aZ0LS31/P+pmtmdE7j2mMDjbdM
76EE+alYA6lYzfHoAw1w0v3iRJCpj81exsd2EITRW1Y0neyrgzJMmUQekMt/U64hsiLzrmuAb8vA
3wydx6ISY/bymbGmEpPMHHy0NmKY85T4eQnqpXjP4Ovzh8ESoiLPgzVloTZ3z6Ae9LF3tt0cYqHG
7aHuOllGQMobp+qcm291NWY3+eB9mXVNXCoVXWTt9CRin+S94sMsB2eqSONmrInzFMX7stFr7BXz
uVT2vgKv8iZzsxezMjJyUuUpc+9pyunuLHe851IynISQBpQiO9uLqQ6ABgMxtlqMW3jWVqKM01Np
iGtOmmhThs1BXTg2S17Zd9OXphT5dsRuhpmmPVR51K1KEj+FTkeMPhRvWpwf1V9KJmNoNt1TZjY/
Ie/+rPRkvOl+fk051uo5gKKt3g3E6F81GPO7xSUTI1+A0ThkA4iIcTjisPX244R5IGb5RaN47p8W
o4EV6/dD7s78YW4jh3ck6/ePvITyrkAqbYEuGLaghx1ZxMchiJ+GMeiOmPme+oarFBD6KyrXe5cJ
Y49yka0r4SrhcIt5cbxOJQYWgFVn29DRcFTgGX4VsH7M9kuiegk2YXawUXKd3WLLaQYtX1HbEV4D
Kzr10/y0/LyOT94Jp4t5BPR2F/mucQhB4y/XyjCowlXr4E2YUzTcNCRLj7QIgEnXyB5kPFMsysNd
XRI9puGzPhQyfvDdmJtDVVMqNFe7uAyjO4+hcu972o8AHjsCdAtrx0rdXWLROWs7uOsW046NXx0x
EyuEr9kHdyuiWN6ybD58utYX5+MyRsvMxv6EMcOKQM3pmvUQTmFxNWH0Z+NEgYbrcJYXMdeyNtwv
Fp5RMe86PrMginkJIcMrG0AwYq8ld19ov1Mgk77c0mOhffqwvRJm5uxXe5DN6PIc56Lvwu3yeBng
vr6PbXFYzjICCvtMNLh5MGeAsKPbVaLIL0yKyWXHYjbayk2IaWZHehsBiVaBubF6vKfLdyfHXheF
Y/P56LYdbxGKa+6Wp5lXGpu3goXGzDHE2k7ZeIo6ITzCdXOAj7HtU4wNTmMfZ/oc1tLSdkuisg5z
a613IluP9nfiXcGaD2+7J0Bz95m4bJla5hLf6CxJ4LAwUeG+YI+XO9/0E88ObLhTx9usLWlfX9yP
kcwflkIlXH2t5bX7Ns9p2LHk9yY06hPgK24CzIEpxYROxHVzuUthNakG0htJH35BHlu1fOl3FMJv
x451h5xMC7SyMxrrAVBPV7igLBonuRDZ8Ve2TOnl8On7sGSxw8Ucfo2p+HD7lst2mPp7X9KLqp6r
RX/s9XpWfVfZKndkcAfRMDgY6pKtrmXLcbEkJEbs94xtzQHin0Jt1HgDNFjLnXfQfeMz1jNOhCX6
zBsvTq2vraqUV3ugEnSo2IBksvoB8yE6aSEbMfaBDwk4zrELeK9G4l3OmXUzLOwyhdO8iITkh+Ox
b5de+t4mLKx9eV5O/0BSgpJ31WPU292lnjXWcMoXvDwSFcfFXhScQ07BqIYmaLvejerpy4JdElka
rKTnU0QQPC62L3eyXurUok5WOfNwxwHbBWlnmqeFdTUiXZ7AcQCzH8djVI5XjYU+m/mQAvn2EOvT
vm5G2N+OKgvCxjjndrvCLpoeYo/1qyKlLpqURDBpmuQashXlex1/AeOWnhNBTyjbkLXdmQ8s8l4a
ejq4n+L9C7yJJkqRMiJG+eMSG7FVhCWyJjA4usWI4PM9M+c+3JgJIBAdtADYa5oKAtutTigSOUjV
nFNx1xNz2tWoNa1RjVc29U+jHQXnzmKgH4v+KDSA9VpijceFNpDQFbaKkvB5MaSPUpR7v3WctS1r
D0vK4NF6gMHLHwpzh/A8rMKaiuJP72oXFofZMx/wexUMA+HAV2DRiFIiMDf+tG2pDMImWTjQXdTu
p4tojeHokSUMAQ8qyqcROzQCDIADgnquYWggpfKzh4V5qHt93zPCXypGmATbMAwFML0m+F/h5Agu
neIuh/17T5lQrJAMy3tFD+RdrsszEHyNaZQHvJGduUEbgFkPrAIAwQvNEu46n6a7hc2x3DFzqmz1
yKK2S51bPZD1VIGGaKGmPtt3nybZp9z9/fMCqkhqYhZj8bVSbI9u6r5EXT9uXaqQNplWIudF5jsj
33NG58+hFbzKLUjQm8GQyR3znQBIUD2WfsOgOtDtpkYqe/TIxXL1vGY+GZQk5phN3Mzei5IH/UHd
+/ZhYAxs/tLi3EWsBmwebjbEvAZijBGjM9ynWAnXjS7olCBuebB9pSKrlILALUOv5i3pOY+ihEHd
YG8RlaQ7oA2zU2nGJ5rxzH3OHASvjSZOdWlpYczvQvWU5x0j+HBaHp1FW8/jChdM9Fb4DI9TEZ9J
jxVXxqu/QLb+KwHZBFlis2kydFs3fqFPpmndeWOrcxrmzZaQP9eS8E2oNU0C3vFUrEeFZVkO/4VQ
xypPHfz49xW11Yy810xRkDKAwnn8VXMoziG6fsBrpa98aEAkXozXKONs1IPe3obwUZH8qZxs58RY
NQZV1a1V39IpSy5S/8tU6kKi+1X5hE4I2McVhiTv+0ehUbYpkBTLGOFGOd9IlRE2SOejPrhPsWBq
A2Zq7ISOHOvOsJuXHpxUl3fL+jv2WLJAGzhpuV2zfEvkSXO59zi1Rl45pkBRNrsRY9oD1c4BWU8Q
tHWY7jRW8S0OnB6n3NRaxykEGVhFwXG5Q7j2+JBxQKl/BxSYzL3o9TmyDBwIaEQbNewEDAZGlT2i
PYpjSwsfh2axDV2lkjLx6GzDN11iaxDU7essOwwPZIQttWXW+4zr3C11fNSGKc63mqbTGQL4Os0a
ejF6yc0q6KpzkpsHWEWEPQpe7hQzcMQnPeUpDRaPkdU5Ah5nkN0lDyOVOwU1L0tosQfPd6oa+0mb
vIOBnf7gBVWxbszOWy0zuouZ0fLxndKKbCo8YBLyxy/rSaz0vqHaExhodE9GNPOGx4FgJKbEelN6
WMgDuveMcEi2prrtmFx7SsPIVhNkF0qIMWuxpemJY0b9qnGnu3CIbOx9hXUl/YdPBg/NoXOtn2Ru
cXOr+2oal6SQQSMJrCfr3GnjzSQ6iLTxyKkn94ZZFhjbqGXvwawCC7Bx5WXOVu+5cAfSZ2tAy3ox
mJ/CYKTIi+0EgSGRm6oYv2HJSP4iLm/8i5WOQ7iDnYc0+fi5v35iM15DEbrpJ7AG6TlDYpvD7ajR
8VRLP9yJmp4KhedLFHc9VHbq5XcrMMQ0Sjot8GaudIcyOUx4l5gS6VSfSDvXOt3YsfeeMipsgM1U
238v7JtCZfn/+Li5bBkYF1SAHR7iLxlwzv+caR/414IGC53O3vpTz53am64N4aC0casvVMSQ8tOY
AzlAxjXT9G4ucPPBF+OzD7eID5p2rus2WKdj8K7NVEJJi9Coy6aNSBpps5QIBh0Bzi4wqkc/jp1D
6ByX/YDbgOTu3MjGjQ4iyZR0kYiGR2k+RSU7/SqC56WXBKk+feh2+l2bmW6ZHrCJ2vp9q3hXmLjU
tYuMbhqPnLXaYaqi4iLld0Mrb26QfTMGuqSNKniODfe722AjWwCLXcubIOUytOGzvk9KT6zLBgRc
CyrnN5uLKikw8YUw5J1ik1Uewcicb9ScfV7Hy9yWAHSCW8ANn9QdSB452SkS+dfCZnk70Zzm1/YH
C1YU3OkH4ckcvQw4dfISVwNjz3EJMS2iSABbsUjwACsVeteWXojZ98H2xsOy5I0Vj8osXyj25O1d
5w6p5pPhcQtSZDjUUnKCHrylOSfRg2Xxc0QYKwp0fZPsjFq9xS1O4AG3u0aMMogEZuy4zlZDa3Ib
USTURYKkinNkSJrWjcfrJ48HtIMyL1dzq72bg+mcCzN0NkH4UQTOaxz4xz7F78EFcbxSV7gXhGA/
xfXEgNU64aWUVv0SJtAtl3u1pew+ToVUlSRoqCodP+C9XMkyelw26DEVnxWK0loMjkNDVowxYkCf
ZQXKaLKg8/JnxKnolLou9oIo2rK9CHF5mNO5nVloI07tzNB+6MDfH5YBtjF3hkHD0OcYVfr5Dudv
HfbjLeQA1KGf+jq7CxWVSrJYtWmqPZHx3Y2Heo+3g+O2CE/Lz66cCsWp7p/C8pS3/ArgaldTq9tH
L8fzQ2pgxjG+ZwWFsBL6GY0VklEmigTzAcR/q79A34CK6AxHnJ6cvIqQUNZEb1jfPpgsVcBApI/B
jLy1lDUAGDDXtpkRTy/JSTQX4VANzgN0txQ0xGg9XD9mcJQ1WBVe958FALEyBzgCL/7nY4gxIWhx
ns2ly+0KT0AS4xHX6X+vPBATS9qrbs0QWKL/Gsxs1fGQ4tDSHdJvfk3KqxbhtZo7Wj28J8gPv4Ps
fQUTG1tLW8uAgOBy+7dleKYDqt9peY+rFjEAm8XnoLp8CBaJUwd7uinTTjX3suvSEbgLGSmznvoF
fVQbK6DZQClmUvch1Pjt1W95lfp2TomW5t3GICKB7wz9oTGzx2rG6Trn/rMeMBo2KRGCxvbvghav
ELscMtVU3eVF81MbJ0x0rkOILJ4Q9F2ixOseVeg2h+h9ZqVrT07fvIf1mJwbcgHLXcDTSUh2kEWu
YdC8Rt4Ufd7ay8g+6qMwHnMrf4ZVGQIqqryNrXx7tUl60mr59IZpjW2rR+sMdEJiDT6xObOLfRgX
7capQAlnfXsXULK0FG8Bq9mVsRIfS4mHlO3hX62ZF8THH1//nqmbnrQsU1qUAfyCMJlLY4Apy+e1
BYxBcrHjjJqkuAo9qzY9cX/mCgrQMnUlL+P5e4iF/8lGaINTNpyGiqEqiBCuLE79gGjRk4A2qTXA
CecsE8w3sX5OTPnmaOOW+b04NbhkeUqxfObyADkKXgCFayuPetSNRVBi4w64wjW6NA6a3eFGy61n
TfseRJG1QUxwQPKE8S5HZtmXToCvObv2dDDctwbXlWR2Tm3B1OJMrjhECXAPpXgloaQPtHboRgo6
uY0ztjBKGVn+T6m8nEGf1Keyyx6HAQNmqD73pvlcDlr6mQYiAXhKNdTPJtRixWNM90NcvMiZMW3R
CJyMXIqW8uWa2lpE9vcFhIGtIN/4Ep6U9ci2ed4uPhWKD/1tTXDZKYJpv7xPBgVOWET8zkjWueHd
N4zC6zhS7S0jWwKadBcvVQVWkWBDszanpN4sMsswOT6DZ7qhTG7tz9HVsNAyl/e7mTfZ2fK9eWUU
3bMXl/3Z8d868VwlHB6R1ZsQiVaq5BYPE6TY+1xd6qRyjC5ekQLQXmkgu7QodXUzv4xBX61FXRJ8
0YIdfSbLBXJhA0JZ786TDB+W9eOyQdXKftgaWnL0pPezJHe4zqsAy26qs+ny0ztrQtXv2JZ/GnCm
LmnWRrMEVFs8oOwnA4tgNpacPMm6fSBrnj3l11kkumAge+l2w9HgVX/17XJeUSKZ7mu92M2hdWP/
i/QYIfwi7GMuiQYaRVRCEgccUqxpXiqd4mNH5UmbsX8f6wgvRyA+44SzMdprc6aYmiJUvpgIOcJP
qnduO2wifIw0g9kVAG528zCaB99wAkBUOdDe0k4u//6Wxurh11uaQyoJHJ3heNKgRuqXK+bQC2jd
aUnBrhb1aye06oMgwAkH7epNnoZG6t9Ga9wOoP+iFlprZZTcovB+FfPXjrs/pzp9xi5j8khtcOfY
xRoADigib+a5K5p1OJgPje+tOnZ6AR//VL91ySB2oIXLnV01p9B3HnnB7zuYUavWsLK1VllPc4IF
OL06VMLavf1cJsRxLZ0iTDeHo1GyqA50zNEWg7ejoRFXXv1j2cj01rqQc8sO9VoI+nDnvqSU/li7
ANvMoDimPz1ivetg7r6D7dUgs1p3dHjux6ocyDiyCmiRfwOTSjdfM0GA4khbtVJUdxkxUvirEb2J
zc8WEwIXOOAYua6dKU99d6xpQkCce6LsOUxct18VdqD4qrVgtx8csG5Bacb+vS9FYm0Mg6xarVcf
fZ9+hV5B97KOrd2G84RG4nnRthKzsdJBe605BR7mKKF8M5ckisNDLCKLauB6WGli/E0OWGc1df81
mELcIjkg/r/libzEUkBSLe90SVi+rOlcb8v3INS6tdtlz6NeKTtFwkacu46nX0cv5bWZtfyu0U4J
Ir1iZ2RMHwG+DtZgrjs32Xd+e57McQ/JcN5zD3jLkhz/VZQ9EnLstzSosMnu3zq3us6R+1vTBBxz
0XcvqUHFUV+aBdpryKeOgEdDvXh8AS3/NgjM+Hkx3vLZuU5TFq9GAaIjxFBXVz9F272bZLDLGMWG
e4hRtN9cI2eQCPkN8LMkPlCCsvQfoI1RLBKfRN+8QfX/MeB9Xc3aDBwHCVAUloTSwcuJrP59bJwr
j6DI3H+ECceh5lD3LbtxW1YSsIjA7z51wYkGbQKUGdHl0GJFN7fTNUi/iWDb5tTtkbZyNAaNRu4L
zWpWWVzM90XXEJM10PwIpB0Mh/tX40zpSm/ZYqChvtFAivfGorzds4yfbPRZI0eieRA1HA29i8h5
Wv6dTPibIkYl0L/MBXlBx9PepqGnfAihzhdIR4ZHXnUsxpbq2vBzAv3/pIrvbfxfb0U51VEQtv+4
+7J7+k/1hf2f/+mPP2z+sfw4+ChURd4ffkAradROD91HPT1+NF3a/uM/+YV+/yf/b//Pv30sv8rT
VH7813+8/U9dfQa+w/+5q29VNHn0428/8ve/HT7q+SMo+ij/8c/Vfern/17d5/3dNmyPbazEJQjm
DX7i8NG0//UflPrxVjYlDWLY5XTc6P9d3Setv+M6pWVFBw5nGLbF1P17dZ80/m4R9jIdfj1P5+ol
/l+q+wwhlaPyn25wBnhS9GLHFDz4QGCsX4x5jjGlo2FT207aWnvQs9/8qCsfoqB6FlzpDhBSvgVk
d3aV3fnHMk1P0zAMj30NIE/3rV0EUxU2QuOdu5ErSYdB6hAk5YY7EI1Pnf7WhkUMjtisL97Eflc6
86HyrPix9kzirR7BfV6a+n0xRB8Ud67CSbceh5Gu1cg0qbc06nuMUpjD3eKrYydvNRLdikZmjGT3
BOStL2ld/6zKflpHE+a+JL1FTdJ/aYoAPHJYGhsbZBOVTf1XST8W3OoxY59IbMIYyttYFXQkxQSd
Ynf0uaAKYz2xxB+55X+xQyfFkBPBj5rAzAC0O1aT7ZwoO6Tyt+yOVuTt8inJz6MQ033mRR/kEqa9
OxbWpcbfsNMEWwKrsFhfdQOadUXsUWYbWuPDH1ZpfhRJ8DKXQ/9CPxzxYEXwTn6rOciSOc02rlS1
pnNCwURQnZqo+sE228ALEbTrIj7oWtfstRSreZLV2X1W3CLO42QM9OdMP1oalpO0yLELmOFadwt5
S/KUrkXsy+jqVKgbxPyzGfKEkTIZ1py7lKbb27iJniX/aqKn3lPmgewrXH/c2OLBJlOMR887xpQU
HxzB4StH0OcsFTakCN+LyB+2upOkF50mVXeY4OqmvU+i99CEjLsJ8fmNZkA9zp3Ux0gzPcDbAqRa
g+j388HeAjJIkJ/xGsahSy528DL2yE1zMgLV2m5/zAU0jqx585WPPM8ntok+0pNbRYgWmtlt7GxK
GHlEDesVpCLTW38om7hbOcDannGti6ofLqKst47J6JX1MAWqQX/SRjs8B0HpbR3ED5rIGUBAzFLL
o2XbgIO2GUvjXppjt4FYuR5R2HduY3dsjWBCGQ57syJv/Z1ppvEBmQr3SxlNhyCymmPojUrZLNZF
OYbk0R2x92JMqj2zIMN9Nd+H6OPrpv0tH1k35BotvCi0GEi6UWwBISC4tAEpKcbfXd4X+kp0iXuD
H7Dlwe5Otq3Rl6zHm9rpkaqL/AfVdKAfGHHOoQ/KqenKmzTD4bprfU8eKcSagKY1tE11nXbqKpjN
Wp1BgS6r5uxmzZ3DzrOsTLaTEew2wnThBI3fRde3nV5s/zdz57EjPXJm0SeiQDJoIpZDps8s72tD
ZDl67/n0cygNMAaYxexmI7S6pb+rMsmIz9x7Lk4aqr4ZGuBM/V/lhN6Tmst/SUGvM0WAD3esBPve
qR6fsw7Tcjeab1El9WMDctwjqdnxRqgoxBjbLzLHVJK1E6DFCBvRolR6lMbypkLMXis1TEuptRCM
fjJO4bRpb+fQPc51+isSiZs/ypxTyPJrqOsvYr7D8zTeF52+3FNdNxNy1Yp9Gr8bQ+Ck4VYGZk0I
4ZxcjbE4LRr9PQLx6siA87WPxbFqq+qVPCMH0hcpoRp2qUPPeG4OJ31L+E8nx+KSm6W56VC1PWAl
+QDJcyzcYAFTsjxaqsi/jCL7dZICXnZcPxpTT2SfU7zaUVGetLBwqf/bI9HSwYYhTujHRf4pRfwN
xyyVy1MVwa+Z++rG7rCHOQjt0zW0IQ1RdS0DlndZB0AZAWlD2yvwlgr89It7UUmqg/QXLkBx9pkZ
tTzQRCw63bglrt2lUAlDLPTtg9MSZxU3xm8rxCurTOCKdgp/ruxOiz1SO7+LRqtPTmBMiPxJBQdS
ShXzN/Xj6DU67ttSrWdCIlkXk0GwwZP+AxmmSMcNf9rWiQDvl0v6mtIceRXfsj9KfcCVd9FL1iC5
6g6zHG6SCpzBrIWrbaZ8ier4oQnxbKkggR3QHxBv/M3B/OTahDcTaHNIM7zGTXpIG/ljAQaBwtMx
lp0OYLCfEmU8omVZRoNpWFOsneVyM/d6yY6Vp6OJH53gkeLfOpjVSqkq+pWvakvfjppnXUyw/ydy
UzLw5ejlY3NjjOMhMqZN2FFYxm0J9t+kIq02faPedRA7m1Sx8UK/EMzojucatKTARyfd6COYVevh
FkdOSaL8zKPnRnzbhnGVUcW0tOZoZ3goODOIfQd+yWbyFnc2MOJeHFQXP6aQ88B1CBT8hNMdeUGr
XbYgAdARpuIyOsBAxsCE5UQDQXaEDjtxGBtvVl/SuTXd4msFjJ1ZXmPhnAuLKAmtJlt2FPl329Qx
l10IaS4n3aJXSCT1ipaiKluClFhIIavFbJoazQZSzOSpqL4fqonoq8b18mn8isaJfPvJqDy0pvcV
hcXZyq37kcZ/iKS9wQa+HJk2/0a4wCc9/RFGTihBhjRlETGcxwmFkD29VZrY0Xo8Jba2+ODm/+pO
/ZRT/MWwDAynYvoPqg/dc3B1F8xsMig38ZTFW0cLbq0IT5pDH+OpqnnTLIDCjP9O2YeMrR+ny6qb
xbmJSz4iyVm9MVMgQqViSOzazFcnbry4rh4GvSZVLOEBH2p9gbK1iq5hHtg4nDldSN+sHHff2ao4
dmk/eHHJetDpqJCGU9DyeKFJRcYSbzN5yMDEnEwSVlFcfpt28w57M4ao2M9HSCu/uhXdB5O4JHWd
PmEDowgxTyxZcyLLxgyyTMeSbEu6jokODt1WEGgv2JF7gmnUa7zMu6Zt5KbK+2RbZomCRtkd0jkG
eAgNg3MXCKsZMsLVy+CSJEKnVuBnKmtkoE39yidx16+ZPOlofRc9ulBDZK/FKInrI9feM0mD2qiZ
2KTMFr+Tojdb/d2kfMyHSR+vBobAQZFg0HTdmg0fs8yxn+hsT8A7qq0hCJs3WVngInuHinov9OoW
VA9hA070CsqcMPNIR1oMq8dq+ncGugGx6eh3+qAcyRNiQRN0tK9L3YWbaWC4OnXpCzklKUkwBJdL
F9xM2/xB/mSPXCQDa4KQaBBmVu2qcW3T/dCYvks4sC+7ed5rYKWgQ6iNleHaSySHUpfbzhHH9D4e
avg94q1LMDGOvTgPTZmcBGBVD5fQkbJq32bMzlUYNb7elp96QQBnpCc7NAoY66Nx5+i/wE1wes0z
LKCUeMtcJwNxEuUZHFV15gZsdgHk82z9X8PA+lYzZDxgPgh2PgIKMry1SFF0EPxN0nrmZNge+U9+
XoB/dBsYH0EB9pV9vH7Q0uGLZIwvN4rM2zqvPwVcEqGmmyEYf9IB0FKRsuvTCoKRxum54bWzK+2r
tu1HBvqJB83tWUZTtusNfLiRjYSPbOSfYCh/EjgrwIE4AJu2frHqvDlBgaHUE7uGfp+oZpzEEO6S
o5TTmy2Sp+DSojIltwCL52L+EX8k95rrG8CySaELHqSjb1at14aJ+63TBGRLU9JMgE1xEN4AIEOu
IhMGPhkzb9Qolmnf4E+zbvrJOg92cp8Itu8kzksHTuLSO5uItDIVunI7LEiXi+Sv7zZhywJaY1C+
OPWhoUDKDJn5pFTVdBT2PUPGO0HBzbYUfW4ZXpUue1Toy0OROvea0nZOumwnTtE46GeGJrA66sT4
hJKHnx9RX1f7LPkfQsVUFg0ACIUHu403lVDf2dBu8aB/gYa+Y85/1GPnNi6cBU3ZtKC5hsDXih8p
QECpRX0tUedHg30KGwZjNkpARCIRDInlQavht9gutkKExzvLJOags73YVfEODcEd2v2y5G4BKNQP
aPCdHPiiPo+7OVleiBu4SQmWLin+vKrYixJKZziGULJKXigWE2cZXEN+vGgE80xtby2DwfiBfxjH
Yj/EkHQ7dzcq8IHKXR+04KFUyycTSnNTF9eeML+pjp9dq9ljXCHZGsADR3vEl5nrn5ySDzNkIiJ2
chbsktoocOyj3snP3m2R/wSfRSKmc4bj3hsGhGJGo77sWSQbDm7qdwaHMzXNVCsWJ1Z1gyqKuU7c
YWvnKkW3ADpHJH/dMl2ysRj3c7oHm4tdHA+nR2P2qHPPb5PAOKFmprXU9aOWAUy1zeRrlID9m5XF
u1beEPKu2RoEyVT6yRrSs5GifctZXxm9aR6IBgB+ix6+aviTx6xzV1scs1wWlVFJgFXdv4wrcUUW
7SHHfe4PI4LX4BkM7m0Vt8YZvGrpJ8ldOHGLJq58nODQ5cKc0ATdFi5nVKsjucifBPemnPMAtAGP
AefE7QhJjlFRgTVXAl9gGHAbBISt65EtvV5wtIkhyfZRu7yCx79HX/IlpmjyF4TW+EHqc2iqF1z2
IJFReeDRLTXsOPzi0ONinYTUNiBBypr6aRd0XpnUtxrgZ2RMa04Fx+Ht7GJTk+Pbghviqcy4SNKG
rEW0vxZJ7w2KER+ztsew2PVqjVVUKwBeLlQwoiX2wLBAuQ05CRVjwxzVdZthMyjY5rVSv4UZWq+j
oYrTusnx0xtEh9O+gaOC/R9vbfHP4rXBJUzyrecszUNsRH7slM1hCcd9VBn2Xnd5zztpnDtAQUhm
COYyZ/uv1KCnd7fdlCZApirGjFC6qzkjMIlzn59sk7jBDcitdMN27Caf2KMUdo8aPs4xPBoddF1a
R4EYtnmxupgiL5WsK0OXgmXSLutEHvuXgJXJVrLDJustdfNo99Sj61IuTQ7QQD8CF7SaEbuHaQEj
YTjqJyrYJHWwoROAU4eiYQFuq9gzJizEujH9GHH0Nkq6kz7hri3QatFVz6yKo+VLNFxAPfUxgGiU
B7Mi3YexDT10AQcN4DAKOHMrVfWOXtXra9qtrMfnYgL9lZiUJkp/5IoDDzrC95jzw26QO3HkM5Y9
ZHq66TqkMpZR/AVhx11tyZ09zJRqOQGFcU1vx44z1+Y/dIp+7UQAeMtxH0JW8EmsbXxpJp9uItZ7
rroayHHdqZwPaq6Oug2DjOHMgKjAPhp1rNDD9+TxLcbWtM3oJspxj3QeNCwioUv3s8ANwQy/LZ9H
hwyLgZk2pHTMxVNWxltXstbR9ZYpNtCWJSBJcaQV4qfuvTplL0AGJ39l4YiSxXzu6Ve4YntoR2d4
5xkqeZsNu6ueBg4uk+iRqtflETbIjcvd49V58Ifr78HI6Z7rqXynPzy4NZb4DgkNbV+oM99/LtKU
VgGuMR12/e5MTCq6nAFRZ5PmB9joFnP9T+8U+2UYWR8UgEKcuL3wKbAA1i59Ak+WcpZ71n12xt5i
I+0i+9a/g5bequT/UxDX64k4/SbcNtrTFFMhN/NpSvKTBOeR5Uw64nS+cQ0O2VZhSbCn1yFHqZgB
8wWdu/iTJt765mFIIbBx0rHCLyaecMkTNsdUElbzzs8MFTdGFJEUc+h1XXCBY1QelxkfZjokB579
XakhMA2qlIza6Wvq5biKsU5lUQ/nBrvwUJCkEOu2H0/knrduhLtiXLgjU7mtOzO8G4ZvhxH6phh4
3sJlQLgB6rEr1sIu+iSDC4+DBLEC0Hpn6sgdO1YagBp2EcUTwULRPmFnTtRQdUBxmIKTWjTomSyY
vU6s6gnbPnXVom+JLqAHqh+qRtcxCbmMtWTum2ERY3EvWr8PEO5ltnZahPFZ8q/0Bz5krjW+RoOd
lArGZldVS3hE70umQ9lh/nLmanNBhBP6QwiZOclyitLF9BNu1L3DQpAgIAFyuwf8NLvkhk7Fn1y+
9cGctmnWpo8hSxHL/q61etx3CU2Ao+fciWncbNzV0YWJRorGpPmPP0QUPeYKhqQD4fuYwNtgXbhi
KGqaz5pEOuHuyAukNuZzwL6WQBJtGi8AQp2xapqR/o4MSslz7TZjTvGIKkoy3AM+ZGZXBJ4pXyRK
P402VDKV3vQRIKUyU9fZ4Fkys1djJk8IjRSTGH7KxFBvtGAU3/mxyxDSmL3gAmRUZUY6e+K0rciX
yS6ruo9YQtZVg/ZqmMnCXsraFy3LTTFfRhX91IYz3Bb9bz9imqic5Ems2xp0mpC3WnI+WJCjHuXr
6Dguhzh8Spy7LE3hkln67FON2DYkvTHKoVWM11CBUkRawBsiX/qW37hZoO8g6XzXR35jEiuuLRAP
wx6e5NDa+1qd7Fxg6eJc9nOdYaNdaD/F0ATbPntclARAsxLANRXcwsaJd5rLXWou97Imt3Jwio84
dH9ieCVYIODUd8NajjGyHNFGwgQhvSJrsREpuqex1ZE2VecZEiatC2vDwlmDtnpJXgce7RzxTqOP
fzgvfUUTRUDlQSTOfoaku7UGI/Tg9TMy5F/G6qQ6uHmx03hCNlKAk+zIzRAFFy8XsIS2HD4Tavku
eXo2bT5/drV447nlA8ndxa/Y3qXWxPANAnERhBggVfveU9S5TJfY0ubg9IvrVPAwrmazRDc/9BD9
eT1NNsZG/VMANcvRdS/hG7wqiuFHOtCFx50+sxUbd9WHCupqr1DZXaDo3xOk/JsZbUAFspBsiRJ7
GWK1ET22VxSQhuitru2wp32omIWA5I8WYlqMxn4vw+KtCCZuCApKZHgEjIbiw9QoPiinLdwm80dT
a7dK1nelWW9wVl7yTt7S4hBWuz6nqmOPF0pSFnTKsKo9taX6ExrtuOyMfuuiiR0tZAzMrHeJ5pI9
GwGiRNd9gTUAWM20v8ckgq2OOcueQ9p9iSeUsPbvOH3WTT32DUXBMCGXqFbPb1Bo5jaiDgnD8fTP
/0gc4FoDrz/COebQcfybrROY2kx/gqaF2mK9aRV/cDJQwk1Mf0Ig6J41RuQcxDwwJucjoMwe4i04
JIBzmoswHeIFAymsi5NKXK8jKspKuZDr8axi1/A7zvpNXpjv7iyecE16IRef52S8f2Wv0OPKt9lG
dDI6g0RgUFA9uGcYm99phyRX4CrkcKzO9UpKgmL5jH7sCS47G1sLVfcQnnSLUARCHUCkYuYOZPOn
J/U900h+h4Hatuxq7i1qiUJO31PjMoKWEItRQLFCKbC28esFvZ2SrnanUrveCIiEXtcqzPnJE/Ff
7oZuP/Pt9F6k4YOKyz17pWqlR7U+QkXbwxsZtB55s/0GWGu9ZoAERVKic269DvK7hy4PWk2GjEQj
X9hkZtytQb6FFnpZjUBhkCA4Gc3XsbX4XeNKb5vN6GucATCsqNxD56gHs8wWjwec98fQXpXiLV84
zRaXL6sqiF4ydGyfYXPBXLF47kIJD/xkm7ntKza2R5ykP3GiGt+dqERa9lYVaRi+XcVPThE9LZVx
akGQJC6f22hjYbMq4OHWb19Cj0l5s9My5U/MB87r+VYr6fytZvgRytx2LTXpbDbXSLwRXVGvjefV
cfLzYpZvRltyh7XDdUwt8ubN8ogBgXniIcUNtGEc+FvJ0TMrdtgJvQ4w8/gBktY2DxW8ZcC+YQqc
d8TAFFopqqmx+Egqfls30v/W0YHFwNRL0Agy2rRYI8BMpR8N7H3VqKueJwuB7eljgK+5tlPyIxCj
Jmwx8OH0PL/0cizNthaZYjDH5Q8kjOp+Hvl6wVN9BwsgCFq2FY77W5YTk8uquwYZCz6LTz0IsZvn
Vr9zWj60FjLPFnXGLZDYZzt41KliEEjypHZMRoAw9t4QD385BjvkVLAXlGMDB2XTU7lchDbYj9bh
n5Fn8DwaETCj+LOGyJT2Fdceed7Ma3PO6eBjVhj43Zq8YSLdUb7cIWNnehxxqlJQboZYmH6VyS+Z
LQfLYUxZcW+ATUNrpMWMt2frsCA8W2li6W4J2QTpBJru5gXmJl80tfKjkwUYJ0KBFiu7LM2nMDIL
b1N6dkaT1KfY5DntSGRxp+ZsVPbOXsSPzkaZKWCg+fh1T6M0MO5rsPxRitdMMB90i1vObElHaRZ7
7wwTRoeAVEPyfp8wAFzDKLxDEJTg8OKeNJIWKTlhTbFB1lHxApyDY93O/3LBX+DRoPFMaMN1RFUh
XwahuJzZw3iYteG3U+tLMXKh6ol2g6T+2jn3fLUmpzAhUlqDZhlqwIFJ5hur8Pt/vT8ijzb0HvUa
l9TUxQ9AzIK1E7qa1hUvE2RFKrIpYyi+SyKe6qmlLGrTh0T9AV35TWdbwJY170Udf81VetJ696kP
M3AovdxSbxFYWvRHaot+HUhIl0UyXNCAN21CsEPd00V8ygpnUx2uTbJ2LZPwDull48cxmtVAy25V
gtaUmwvQWmvexo5z1yYEzwDk9ucsghfD7FE065fFJhQ3RPWhV9r7bFjQNApyCUyH2i4LAQbOJQpI
XfqLBnEKQ1FUIwkSoG44Q2seiUi7GWV90ReF6JPTembX4MVwn0nWuCVaYj9kmc5FLNKtRAceDRqX
D/Jtt+DyV9V8rhOd2ZP9tICZ2Gpo1aaM7518qM+xbBNKYiy+1vo0GPV0ZFmw4eX5qEfWWI1EnL82
cGNFjBWsbDhFCZBrI3/M7XlgBkux6T7jaDp3LW9S2YFASDUdizbZPLqL/yDI+JzBaG6ZzDwhAz8s
CSdWVXMZFYSz93p47TL+Ds9wtogvmmaa+VSS2zFH1FCAjNe/ACL5bQaK7W7LCW/MfDiAnn+z8XnQ
UlJTeF3ZWpve4BLs7rb5k2KF6kQB+ir7oYsGMnTcNIIG0eI20rUd0hqUa0zOmUARTKIMBpiswMZR
+ykBDu8mPJwQ6WFcz7z02Jj2C5RNmnEXZoECQdtm9DtRib7ww0a94sciegMcsi3pzvxmxIIWqOyh
6uV+7u/LglM+DMKXPJgerMj50dPgKe7qe2kiM68j1htrGELcamskT7iNS35/y10dq1p4BRyeeuDY
viG7aKSCaNekrXauTnRVO3RApwObYqOib5LWq6NPvWc7YbpVOt61ru0T5jpIrZAU6uwdoOXObxOs
f8Afes0OjVuSbioR+2SMgUmqM9xKWMBu6hWWDg8iQYnM8tSotmahfTOpOCxDcjfStHQxMtBF1Jcq
2ORzcN8qamzTgbZLdbux4ztzYCSfo8ReBnUTN+oCQhaAsTwXZLVn6XTbRtDtY/OjgnUaR9qlSQvz
zB22bXLrN1M2TD8dnpfxkUFMxzxt+9SoH5gXGz9Sr7KmqluY/egtXiZz5i2G/LRzi0fCYrS9nToH
o3EW6CMd3zE9c2GSeR5l8bLvUsns3eu0KN+pnPSOGS0go6uvhr3UxrKTp2VV6JUtI4l+IWZ+2Gpd
dWeYDW5clPOe1nEYGVGP49MQ9d7BJm4l3cegv470957WV3dLw8toLc5VVMOhUNrMB5rdTwClTpHO
uMNyCcOqqNQSs5cbQ5s8wzDvjfwLLQaFHI8p7wHVvrucNDU0fh9pCBl5ZWA2zIdmxTE7hBYRUoEg
TSZP7K3fm3BuASkaPPtt/IiO4IJ98wJljIOynUOWQLkf9dz665mro5pkO+k8E/SxLTH6M5qYIKar
8b1pElLYUnrHtv6aFMUKEkBk4irY5sFqrc/ZxWcxsJRJBCwqndkvzRddEmmoSp2GHAf/hpDxup2h
zdmHbE1iqSNBYG5DIOYAJsuGJKAN63ozmh6TsDpVmCi8eiYNPtQ/ScmlGiscdhOrbBeEpWeV2rWF
XcV8jtQMRgtgPEO8TdF0xCnyliRM8IXW0NCH/O10jWYzXuIMcktsZsVOp3+wlBGhmS5Dbl7Cg8ae
Wp0QpN3sOEh5J3IiBmOX5tWycUXribK/nZXgdSwkb4BW7608zWjxswaw3188ruVuwOaqtrADBMiY
iqQpCG1nUg+D5UD2mdyKttg4o9Yy2bWQPXODpGWDgmd6jefYQFaOiy/q8v9Xqrz/psH7/yG6M/CO
/e+iu3/r266J/5vKbv0//IfKzv2HgbjZVKgdhG47qw3tXyo79Q8blqBO+WdymipH/y8qO/UPfZXY
AaNzDNcAwPqfKjvnHyjsdPynXH6mDpPw/6Kyw8n3Pz1+ptCR8xlof9nVWnCUUOH9FyRlEsZdJJcp
IfyNfbVO1OauIsV00VCzleTUnCdYyNJ+M2Edd8HMRHbGEWRP52CAJuHAwSpZ5O7d2obmh/t7DltA
R5EFFDH2RSYLEjUStOgtkiSXEboRVzAQFhv0UHAX6s5jR7TtprRN9B7Zs47Vu0Nah4LW4cLsAOiO
ZCCEbA3I7o19JeKHwcofJsRmm9A0pZ/GPe3QeA0kYxtzJONmGtJPuRYi7Ujw81nqhn3PGcXxJhub
8QPqlJycRshh9n5KX7SgayBnGTuz7JlqLsTqDepPmszhEwetWlfeoXlGT10YtzgO16tWobBDUa5W
KRGHLDh5i+IBT2fEPrpktaZO7I9ZW4Yv7bZaqSXoD5hP3EV5zXxPOeyEIo4gq95GbPNu2mp5xBZ5
4zjR7WTnr3lRB+yQ03dyMvmwunfLGest5xm7/4QWjdgM1hIkKBias4sbWkpbfyKegJNlbop9Gtab
HHAmAy+FiXe82GvroQlZbzqdLBst0sHmluWma9bUeQHj2B4dPD0jk+2icADzmculGiJQgx2w/Yyp
NYT64hCPrCyUu7CgYls/yBE4fx7srZmlri4SQlS7dT8mZ7QLOSZPaHxcvMYm74jWmyufNOg/AQKR
lQNylDZFhN7MavQcUZoXou1mtLSJ3Cxh8R3HiePPuNUotck4UT3g/iBlc9Ywv8k0HCdoMOsEUuow
MI9Vsf4CXqvfpHB0vKA0DkbLqkrRt64rd4V7OFz2Q9tqB11iZcCL0gDENiFN7Cw8eB6IhrJDXMis
jtFUQkVQFDkiDiaWt0aUPE+Besw799GN2MFlpZc6kt9nSIdDvxxCE5XZ4IIgwtnDd+C2kIfdBwTi
aifwxYKeCA+kV8xYBdiY6p1SmzkDGsVyyi+FjLZIw38DU81HI6xrvDixtdWMst0XSAa6ThHgCUIc
pw/a7IbJ305Yzb3Oxmk3mtgTLfRHTJrVZ06YvD/0nfGiluQtcpl09gFRZuoCXNfdKtmSNoYKcDNN
DcWzYWVHJmN0fCFgGGxypzrGzcq43tkw+6OfM801p5J8yTFTH1HMTdMnUIXTUntUVk74CKnFvo1O
cseL4xdVzaxGVHIDs4MfaAh3uc4wbaJ40uRsbENm9zToFMYMa7K10yBaEhum2z7PrDJ6s3tgSCn3
Rkp7aGQgDGPxbZqFzb9oONA0UuDXOj6nyndgjEIFBMZUjpBrxmBk/APhDZIDdbIOVAZYa3BWVYdi
1MQ6rZNiV2kL3DQyBvdmKiZ4i2hg8EzNQfU4EcvwRprtCzN0CCN5nOK3iR8cKPW8gVjI1MIYgPws
dv/pbZhahyl0M68CoUCk0ZR4USHLbYDxKF16hvMpHq2SY9CxQ3Mzu5COa+Q2YFGEvS2C9L3NjGuk
8mybiPwngyizIQfE9YnEIJhJaSbW11OitJagl8DwE6c5QRoNd7AG7+amfhxqhjF6ROUPpuSmTt4a
Ue3TBi1EZUY/AtHoQOSut1Q8rjnpg7Y9VL4LZMmkekQ7B50nqNcNjnRuEQPrux6YtezWTTRJFdhK
k1erZGsahLxGQABrb06Ta5B02YmIPZO0sr4eq9vYtH03CbRzOcxIGRMKnda4S6adEgNPGWqrdbfu
eqobKni30RsRIOjZUuEHCqt9IaZrH0iI+CZmWBSdYCCXkzGY9OI6g97VEpUaYXzBWRDgc0wZapMn
6DCf19BwN/GuxeSGKUgxw61GsFphb56moDnrEtCZziEtJRaprkru7XrM927BoCaLKRWzLjo5UWQf
3AITjiOMGxZg+Cot980oXY18qsjlXUOC5VQ5fEw4juW2bwxAzHVKpltn3OQkCGwkQUg3Rn7XODUM
XRbl/mwQwijFSWqWtdeDVrLtTnyMdu1r7LzZjJmsDCe00OviyNBqH2eq23VzeCFonpTtBIPNWISb
nvlMOdR/eh01m7iLMQFm+mWwGIbldJTLpH2VxD5vQogxLVxK5jPMDKG58Q3290n/zycrO+nCPpk6
vN2ime80dmwb007unJphF4nVgbbchm5gP43dRaZJf+qSmcfVRBhhu7jNu8TmGcoU4wqWsuseL6gm
NndZM+9qIfZsBdNNi4d2xwTa6D5FOM1bZIXhkYBR9joiv+N1kPspEH+dlZH4qBkfURqPG8FYPmyr
h3hteup02CiBzyicxz2Fzz6tQ+InQkBV+cLNTdAYe9jhPWbGtEFUxIY/xqeFNznyggTiYRLlRxZw
ESMS7KYcgmympFf0OnFSH4SRsTuyD0apqX1Od9T2jIZBqsMLXEz2Wjhl0aS+6AYFdlzwFERx/Mjo
JzkxZQKQSSvmB/G+y0MyE2MkAjysRrPiGDHMsLpU2rRsrRKrfI0Pyi43Rt6/WFWg4dNmRedGX8Km
aQ1qQD6A50jYGLDXWcR+z2E6nWbLvkBLfqHKSrXkbWaJ4Y18AxF1BHoAbRutbahuX4UNpJEJ49Vt
0f0U8jJJl5EDwPKxdo9NLI+s3bYBgvwBmGlbaOW920YENxlvKElw1g9sXYtUHquhc8nC1ehCiltR
EWIXd8YZhQtbkgD1qQ1WKp3pS4A8cCZZKFUGsycFYbqbzL738w4QMsGC0KytzVxm5HOh6YXjek/e
vfS7WKas3dx9HcH145swGXmwoEGkTgtMunuYsQToTVhUg4tcvQG/EDrIFlz5qr8R/ET+5Ig6H03f
gk17i/dTv9gh9qN4DF9h/Pe7JCfeYQzmD2oYrE0hmzM0u2/LCoCFsMbIcXUYMPDy4xbxSl/8mcPw
xI6E8YOYX/S2bbajzi49He7jBFFqb058Ofr4vow5jVUKal9BXbiZwd0DLAltWG7RfMEWyOvRLacw
JosFNCudXMJ7OVq9fsmnxDkgKA1vIPadwcQRVQiHq26iapeGcLjNJcPnGyGl0zQLFIYT34ZTbh5I
5WRpnaAFxb7i0URoNzS3PTKc3nfMAENZZXCEhEI9BkHqWz3IaAx1r12hv3T6q56HIfO6o+qKZMcq
CTksZuVCdNVxWoElEwF7WeHYJ6MNUf+W1TO5BNO5woxPHanhwFYGo1XO4E027AtkfaCl1asKxx9t
Ci8W2A4is4z9gPbyGDnI3Vk+CAiwzcReSC63pkXIl9ahuoPbXuTYqvcBX84d47S7UJszf6rzdA/M
P2yzY9s3v2ElLw3ZsRhmMNQkzjXv9ODgtoQkRiOu2Rl3h+4cZow8zAntN12LMfr3xT0E7nWbYZQb
sSwUGwXarow5d/ZGdBeTLgXpR28sZiP6sFfhBHCsHO6wMzNS7/AZ4iaKO0wgC0etaKEUa1DdAaoZ
CNmUwfGW56i2rXje6eJccLl7oYbWauTkwLHAVIYh9AksDzuL2CdUeCcMnNBsODkdEyj8RIqjc1SC
/XrE6Eu6zXdqxTj7lmW8AzfBrJFxdcI/ysewPmRtBk01Os8stiiIGVsGjuAscUrSl21oOdWpb0Y8
iKo/aGbV+M2KIsTEl3rRJGFq57hUR+w1xHS9l/rRyWWx61r80lbR/CX4X70YIdLRlYUi6cH8sw30
xO5QMp5q0osTcvSlPTGQPfTlDL5WXuT4O1IL8rE7v4PwQQ4uEU/1JTl3EYETyfKM4ZsNADt1+L3J
iWWftVNRfDLiwD1DqgU/XuzGWnx3mv2cm5Iktpyf19XUG1Osr7TmNhyhWtfTeGCl9rfW2U2NcrdA
MzkRh4gzycw2ZWTazIQOvQgmkK1En5Iz9Lh0VXAwR3SFWslnYMlXE9YI41rnBAaYLW010LEZBFSO
KBKttvYZstyn2l+P3hUW+TGhP3BcTnNRiVs3P9fzhDMqv2TlkB6mqLvwcZZnWRT7nA0Y+g7rShyd
3BLpcHST0Nq1o3Vn5uGjcKlnB2zURjtepVr+cCPtU1ioftaUDiPVFfZbUoEX7LVptTK/FtSDsc6d
NbVMcRzNpiicBZfE8pkNBGNY+OznnnB4RuHpmNTHIZXBPmHSWjfBi9Za6bYbE8I3boaUyWvR6ANb
J6Zig6EgbdePpN822AKquygS8jCarD4clyu46QtP/xA5k7RCMIAaCE5lnGn/TuPMvxeHGCPM0d2Z
IwtpNS7oaZB/gE2JuuOQV70/V/pjb6jxbNPWhi2hZ4Vb+UFeLMfp39k7jx3JlTRLv0qj9yzQjDSK
RW/c6VpEeOiIDREqqbXm0/fHWw1MVQHThdnP9ubNjHB3utkvzvlOEP/UumQXOch+M9qhyQRde3MU
qXYxGxGjNrmKyMXJeoZqQXurjbbb+455TgqLbD67u0uNxUtK8nbJgbF2njgNXS8PbS6cWVF+JvDR
k4AhsY1gZOiHZ3+MEfo0uYWwoaZ5q2tmjRNdcdzryam2lLmR3fgzhTVb3F5eRauSU1YS49wH/X1D
hX9X9U8Cn0FEtOfTwAMFWhK1immM353toEQU9w2mfHVlJjgeDc3nYw0KcZZ2xAnqDw+s9J9ZiHwb
NVF9YcWZQozZCjw+gXaIXVT9WC9CHSdzvgubuaFKn7W55bxpuhfKmCXqncpBhU7oWfborAgLYbM5
2ssF7xyGOJ8RqI13XaGBKNf9HdPPT402w5DDXoXlHmM1QUF6tq1TPtRsjjAPT3ed0mwPjDVXImAH
Qy9Y5+cdkZ7sOU8y2M2zSWeV+YhAWN/vsQsf0XqXAKYA445LFBHIPapbQ3Y76rZHy0fx5zcVAwND
29QieReGVR66Msw2cfSkDaaxD1rjURZQMgRbRdsYs02bJmyZkaSSOM44uhSXEHwkMsNrcGHzzK+T
9/lGL91zNDKkH2pbbAka9RkSa4iZK8KTLu1kwTClcQwiFzpFklyqCH0bLEYM0Ko66OjvcIEB5p8k
ysPI0djIaLFnCDtF7TQgTFo+FCtycHOlznJYU8M7STZSfhcJ8+dyHQ4Y08v6ZLRYsYuKkLrEfk0m
BGAxvlguyhAQmIutxbRjsRkWWSgV1xYdJUWxcTYtB9mTfHEnKqmJkU3dUYv3FYTYNnbP9CIHbBhA
BiDRQZXglmIH68+EE0YF7khpmB8l+E+Bpu/YdcCUybpDFomxHrYwGFg6vF6nKEmJ2kkr1Cf6UL/N
IwNm8EDxnu1ZqkMoGp2tpsw9wiFoos2fBpy5qaND68liAbHf7kw7u6ZTf4EUe0ihe2fDcuqbc0cT
VNJLxf5bQAIacnO8c/0wHQxbzzFTktlpuZ9d2l1mCDZrFDnHLuVX1mjbGXeupKhfQbn6Gjs1zflN
CjZvUVCyZs8Ya0AL6jPT3aUlPnoXr0ip3P6EuhDtDo4GRyQzKbZRsK4ahM5W/9zNV/rFfeNgyDGR
rSDlsm9WNB4bjisvjTWIFHV1N1AAryedStgWo9ygWvcI8gTV7P7lB+Kl+VzmWrhYBHLx0DqL1j3N
v+AxofCLcDAkiXjMb0j5UR3b8YcLuj/U9FuRO2rvmhj7ct9574N82nbccf4E2oYmsfFyhNFzXaen
IUy2PhjZ1exan0odAGZ8OF24z/PuGVqHTqUWHeNCHOws86IZZZCbDV7X8I0duOITwbpcGAXdofGD
x62iN4nmv4ACCJzQ/ejwiPn1trGOsbU3Hbri8cuZBpfbw9qoFmpjyLNEowUiIgUi0nPyhhhgLM2+
kBtMdqhK7nheXZSQu8LqAAdondw1Wvw2NeGfycI51mnpDwmer51edUflKNIs7KPG+G2MxVviJhSR
sw+uXSMHjSWN740ghWk9sVaTr3XK0hknRnRySkDiwFOuPUiFZVkxbB1sfDuy0m1krtlJ79AaTUny
YAfEuLVzcDSWBE63LPs7nep4HvNtoKVkRymj8syR+iS29LXdCvOhswOiCunkykqBtRBIG+IQN0nt
+NTjJrogWMqlo38iRQg8HhkGE/66qSfKP/kElwOvWMEBUJsgBducesuRJ8xSID4mx4LYGx7UHJ1U
797SYhRH0x2+k3sWOvmbQVFlhQ/QYzE2QavzqjB77FoQ6iJLDt3kv5gDJ4N0zIOWA05H8tWgTyJz
GdwFi9YmCbnOXgMR3yy3670Bo9FWLSafkHkzF1126t2e8hPVYMw68Ogr94N8HjQW3bdeNS+y98HU
rvOO2V4llq+nFf7Ydv7Ya/MXpFN0Qwiw+iw8duFLZeFt9vXdVGn+ylCY/qjwL7r7B0uaxeZJvpX9
xHxMG3jkK3MTtDx7zrA2ZE/sA+nZJg/V2WbUCo+Q5b6NEsCJE6QbZT7v206sfW1YRN4HvsXIczTn
nV+nJhh39KQodoVPoW4Qr2ib4mAk1o+b8RVEhggkndkfdFWmEsjv7GE4wQHrwCc6Z2HGmadXPM1J
UX7PBQdShMtkHQ2LwnX6SYK5XLuV8SACoCRm2f1BGbPAVdECRLbaDfl01Me5Aqmow1GZMU8GWPxY
PMM/V9oTiVSXADFLW6aCEs/9mQIDL0Of7qoBMXnlj5CUOATQGA033PryyLccY3dhvjmMFwDQ2Oc2
gtrHRIcAV3edCEaDQP3IjcDQ0GB75n3Ob1kyvI919WExo9deKlxx2jDsmljLSeHFiBrd91obcVL5
19iPn4OMMWrqA7fjl2AG/hYsPiLb+bKr6Z3kSVqDxH9OrJe+heYR6RHrbBUhM4xuTWdUm14ibHLd
/JKz1dUZ565bsAx4cTu+rYP8qstfPzSYrrTsCjJMsUxOPBBVz3EHwQRYIEK4+r0L5RJvr3sYlxlO
G7hSgn4IGF2IW0kCbsW8PgPVivErui/iXavN56nXH8LaRytevDZgEOFoJSgMLUSBQuzBo+GKZHta
5QOXQ64kzwsbnzYfTibvxpOZWsCkVGrw6RyZMT+l/JZpN9nbJobjNobNRzYq+gfbRZLg0tlk4jgY
7nxCqnXkOuVkGNCxJlGUAFHy9Kl+7fVcHGuX8lbI6AYd9UYOwsHPl89XSZfDD7sIkrq1M2epJy08
FFF4SQztQWYZVwXHCbLGJWK52MSdujmPYyG6Zbr26WiCPmX6UPF0yjh0VBKS78PJlaONcN3HoSrJ
FjDuUzHsS0n3TyVqdOYuYXRTJMpBHVIhQvAiN/hdzp+5+pMWYlMPS9SOQUPK3OWgRH2S3FnCcO+K
RH6h43oa9Drz+kUnsmirwMRtmshCfXIdCo4H0Mna1BePZIyDkI8DdurBNcXkkiIbawMGHqAywD5i
92msc9QCJqDTTM+Rw0sd2r1TZvqdPTvvfg9UJxh0iU7QaPYx94dkmvKYS+nNTNZ2xrQwDTmEDKT7
fpu4h8m9s8xu8MLYwrFWgEPpCuZTAcVNxeB31a8Ek4ETZtAcu9xylcwovI3pPmb9N7htdUj07Blb
mP3g5OZDDX5mk8r2vmJIfkwjbcZi0uTkms5XNwttBuv2u0RzcqkLsatVeMlzPOUZ9luAdvH7kn5V
qR0HS+DpaWGcMoePSZ+earwvr75iEGL1ne81vBlNp++tIXwkGAS4fq3u7DLYgG0wz53Z3Y8NeFBX
Nogcq2TjZ268C96Z+IOTLHxmiOwaumT8Cs3qTyGgGnYN5Ep/eHUIXiBy5dfJ+63rIMjsKoFWvSNh
IE47r5zjA7smcZ7H9p1MyEsyZMYmDcaP2fHPs41jSNPKOxlne2YagoknW7vaREsoJCndBPHi+hjv
moZBTaYGuE15v8liKGuMTJ/G3A3vy3Gx23Ojo+BmSIjuxGSg+1BpBJrFhaeQDK/nBITEXwtYC10v
1jyvCWu1CSHTsRtF3sFdnwbOOnXNTQ1gjqt+Wa8a+wHvDFunZzPVPgmh2Ysu+9V8+6BNxj6FpKtY
cRCiivk+M6ipyvRNOxhVFWySzlbe7CA9yfqUUTPPK3m0+dejtOBzayhPtoUxHPO0gmGEarEso6U2
IhZrcAhR0ygpB643j8vovo+jlPesMN7j7mx3wUaFXXYrswFp/8jfDVj8Gqk1oJQOL/ZkPaSdVm+K
lqCtsi2NTVfhwUpa5pJC+5N3BX7LSe6R2K7DtEALF4MeN7O+p6Uyn329tRjNxM7ezCID9RRSc8OS
35hmEJmlk9xpQQG3BHntndBt1nsR0OlMOBtXdFRsTTOg6MBJU5etp6OF47csLTa081D1B0MlnwiK
F0/xTgjwG6Ro3XV99NkrK2IGUy1bhvhVMlpfDQY6P8eP1pwri31a/54KewdCBF5ubRAZBcylUlHO
k68ycDDFJeNdPJiRsW+Viw/M5ZVwV5Hj4C/jBELKCV8gzEaYe5NFfUcqRlX50dV3HNhU/pNQzqsK
qjMUPEbAMr5jf4ZnIMgeWqVfs5rTpB6HI2d+7Tm9UB7j2s/cGpC3mvmlMENQLwavXtQxq+TgrSK7
iDk8+hpXO5gquEKzY5gO4ZP2MjogO2W9qqv3QfAE153kQsZUXCXpJ98d25MdV8ogjBv6gh8T7hvP
Krgrfq2C5z+SBC3k3cw33DqDLSSPHbVwaX8EA0C9yGBF4EfxN7YCXGlVxME0BEwLRPSITgPCuRvy
mJH4x/e74+axm4NKTfIG9MwzgYzE6QPrile3xescjozcUHFKlmiMvfGRIAXTgISQjFGvwowUa1RL
y7KDMolbGthCDfuVTbS+5dDfC2GcZTM2tywMf91bHd65Qf+UR/QXehJ/8F2ATWBHj1oUwThYok9G
ddMUSC/FM4okFzWZRMrE6u+1d8C6NyPD0IDtgRkC+qnSAkJi21g3yhDQIWLrqOSNLBCGmS7l2WTM
JNTn9p3lyjd2ie6mFfrZSKOHTsUdMaE64yU5x0eoNQdGjNO5N4KUppUkZD30jXvXrfbOqL3XLucE
rnrIHjnadhqJm84E+z5aaDgJycvriK8SUjvES/NHi1UUd6DxYUk8EpatUdwF+WffzWozjzVboxml
BBOR5jBwSY68vcFcfWOEifapSxyohjSSDeUqCkvjDUsAq7n0JcRPuo7cgbir0m42QQSahCwgzQT4
kdidjsmD7gC3xTbLoxH1V/BuFAcYzE+0MUfLuWsiUjbaEjJyOE3bTKt+cp1SjKTYamWYcUlkdMFI
LxynLRzWHIlkxUUX+mfJ3TX3yQZI2mLeb/AKleHJoYpxzcbfJDW9sz8JYjznkaprCjb22HpmTOMJ
DnjrpO9JYuuHtDLiXZeUj3A6WW/ng7/WcZEmJb0nfAo4go1P5LScnoxYCEiEP1lq4RsvvuugeyLq
Q+yodAqPzwIsd47pbXb1x8aiyiZke0MwATNchMFsQ/D4JhnzPF0pLHs4V71yZAeetrAbasaOaHAB
SOFPBhpQbNCnMORYGX7705ATOXR9wXyEwqqsSI6H5FR4VcvY3fJ15kZODUc+Tg9+Ulo7idfQU9DI
iXPpoO0jKYkep6qbCeVrdjSDcs9VqEju0Wsr8UwzOE3q1rXZsK/rhCuHfOK11s7mmkJu3pH8BtbT
7fRtGgTzVrjNEcWl2I1Ca5jPl3ttyL/HURtodyeXtGfwCU0X1JtQsRKfcu2YEN2zLRxkNka6KCNM
Jo9hjOA1z8tvN1uAq/D6mA0hKOqnhnmyuRVIFlYN2l+y/9g9JiSy+CYVsJ3xfGJzaiz6uQAlgm+K
1yHBsVyiR9hGY5CuIS/mnpb8tpYgu2k2l/3elz/zTEKpvBWseMBQK3EZk+nmtlg1+xPEgxMlMAKC
yHogMf2391GNNoE4SsA4c4x0NdVab150CG0GJZHpfAZ8xv5B0DNuc/810jTeNThJzkJ6yqfW3Fbd
oa0b54hkf8ScPfcs6FwgOOFo8dKCu0n64aEivXuqqYpGqLMsxj77mPSxDpOtJwn4W3VjtC6XBXlQ
2iBXiJkgIsBrqglupViHIp0u2lKUEMZ5nhHtznkhgVZReQGcXk0s+Okqtetf6Un6wkg32A7w3s89
uXVELVPZcibnwkT96X9G8xp18nAZWJR5Lq4lntnpK/DH195u+410s31Ylt2miHtMb1LvNnIEwhmm
Bn6VVpB+2FDYNMUNNzNYGmBBszKj3ZgumhHCD/ke2BIkG8fUmG15jrY9QI4N2yEsGEbzGnIbeI4f
s+U0DDiHl2I9aWb5qGYGwChAmXMwXx55ChKbdThbTCNKNcbw1ltAHvwqLWs0AHO8jxVNTZmjnAkk
tvWx+3TZ3Hh1mkw8nXV2cAPqKrDNONMQ1pZDmW8qyUz7wfWb5rGonsdSO4dzeDY7TJklerKgvJuc
DDCp1v1hZlVtZr9kGmxQaCex3MaT/5PVuG1qd3hOwiVmE8VHxVqkL2dKF4fteZxMfDgJLUQYvklL
1Sc75cYXCWUyQ5pW4Wqmw29PFVrgqX8RqQ8RQqewBjuHpxTK5wF9xNHewYukHAtmHtLIYUDcOg+N
VT8YIjrFiY11jLt1Yy6phM6vzTm1RXi+r4nuubgFA0oLbVUYlLehJUesRdXs0SkwYSnie5Kupq1g
3UdyNFtBgy2kVpgAobQyWbFXJWXCDfJNOW0CdBMe02LgP5sIUcVDHCdUuKa4SIuoV/blJEXEwcaN
+JgR+u0iW976aKiZYGAfisLpJDiAREHmBAymoCalZ+pS+6hCVbLtSB8qqSzPqeZP6ElEZuThRk+y
czgOilzWTzPPhzW5NY+kzA1n9qgHdJUk61nomVtynVZ1TLinxCHBVbfQbBlsatTVPqCrptWPidme
ApisKxQVy5oy7jeO8BGd0F/ZmcZTsXyFTMFETVMJksww+nIz+8UfmhK6JmkBSitOepA+lmXwZ+ps
bG9ZLzexKOGXd6hI+GAdXw4fqLS+CVv8NCveZD0nlpVQdrY6RvGpI/oazdDYyKBEGahgbSG+Hgvc
fpqf3ho/j3Y1DxGC9ZhJvnmxxz+FyRCVklcwltPYpBYVyJ8YB/po4SGZQzdkTnPs1Vjc+WlUrCyH
Dz8u9mSpPEw9Tks3Jbsu/hrNRnBHRU9lgy6UenXNudF7htUfKxW+REnjn5L4qvcYGzMr7j3Ckwn5
tMyrZK2ClzgSp2Hx2yGdVxtEDh8KwBob3IV+5OIfMxgs+xZyOfB5LqfxqiijnPSsmpvXKp/lgrfK
M/XY1d3eDrDPIs5kHWsM7iYRyFy6robZtrVIPbv2voXGkxZiF2r2ppGGuxYJn4EjQnlKFkx+aRnH
WL/VEZ8mK2hmRGVg70KrOVVSQ/bGL+n5WNExcLGXK92kQRHBVpepfUCio3lgmdsB4J8SMlMxlxJA
xrOC1b8MYUPFIE5Wo85/m9HC6pSQHsBOEmvbz34QV1cx4w+JTsEUEWx6i9GeOeTkEpnBc14MG8s6
Kr8g7nDAWht15FROVrnRnJkYjpz8XwiEm9rhbwEgp/Uz5LWLDa8kvHFF6tS7VaVHhQYY6df3pOva
Rs/IDc1N0v8o3qAMmsGustpHRrf5qxTMkVFZNk7QHJqke0TsuJWOnyFusl55AsAwJ/OPG433dtD9
VHbC7kHXw8Non0rO3QvNmWZ60JDsPSoZnfpgAMIGRIK0qSOsDvhDJj5nwixfSVoh+4ZwLFaICvUl
W+g2OTs1jIkRdgpbkzuN+CX+QnRuHJYtTsdwPAUYGsRfMXhrRqM4w4uJ6jyGiW0lWNXxB82l7R6i
gcEnsOF1n4cuylH6DFh9hfAaQP2Yu2gWuhgKVsAuyapHAllq5MkEnTMjL9KbRGI2h1OFbabcT3wf
9qQHcHzo47E1rj0QaeyU+bLUsj+JGKEGm9ErsOSll870LxDCnZaDydLmYl260ScD0uEU1g+wojaq
CS2iirBGMDHbB1i9NlrHNW76ATq/Jf5Yd08ONhbMWs49/s7LtGQLxMKszrMWbyZ18dP5vkpLaA6W
gKxZ01cjZ+g2ZRAem9CALjFPz6kzQHyhRuPCxUsIwgupRGR/lgmGSwTJx4G5987wK0VTKQevKdnT
thZxORDKAMhBBOxAFwTjex/Nj2mh9TslkHtrE9Yqbei3LXc67AJrZwsgx4hrV00JNmJZs9rwui3k
IvNM2T0u11mh5d1TuWwjsc6tBhHXHuXfTXF/e8CN6P776OS7oXbNUe3tjR5Bn0q/Wih1nrJG/BpA
+9YhZdxaQnhlCdXOnin4YrE+9mrqHHIt9lrd3zLX/rP8AUFu4z7pu99RAisICkfCeh1e3Bl1yBwF
Xpsnxm5OuTDKBCkT32+461wagB7ImPtFSjuT7TwimLE/Y0GJwLwaQluuENGZaetZiyrICd0r8/F1
mgwAEXwDbT2rR4s0LkIUDSvq30QMSoTzBuImNFHdF+eG1AQgH+a0SqqWpyDDpNNMBiA5XofDIiOH
hamz+JwnHFwBamkAZvpLNI7gcSr6r2DMD8ZU0qkqaW57ybclKoNL6jTpdhDmkx+hcJ3JliZJTZ6Y
rhMB1UqD2YLaJpTN1JfNtQzAaqL08Lnxj8kYn0zHegxqHSyWdZ1algN+XME7tbtDiLh0j/aDF5fJ
EsO4LryKdAIKZxsVZfoTiV0qYXK2o7k1lYm8dh7HnZPvB/Chq8TtbMIK8NPpttiPea/vjLh9sny8
fMz49yVaxXUUdDh+cnYT1OUcEJXnhnpzmsAnQU1Rx1jF7MwpQFdh7ZIlxy6KvMt0W/ftoyIoA8qj
35LXN/GZ4Awoqhq+Wt+/osHaw9zw5gYrkDXVzG3xKAOT076T3KoOlQxesCjVN59Xpwhb15gir2Wi
s8pz3E/p65Ic+Z5LQGQwALAxEUcEWhWpxbaVVzKsgjOP7y1XiaSPtyxPTe62GHK5Lzs2yOwWvn2X
WSS9uLuuLau6UM4ihcDQ2w5GskY8wnbGpdloLSfY+rPptUitKzYy37H9YPbZR4srfacCGDCdhtka
1AKyT1BgiT95fNel5eyjlM7WbtK16/TFBhoDxlTLRzmSHSIDDVltHzK/L69dhk2PTW+4C6AkEncT
bF2onLRj6QOXWLoprX4zBeXBmstjaJPtNMZvtRQDoh2Hq6ya2Mwz2l0AxgAP0/aljWhKUEZM3CXj
tmBrUnSIyEolb8IssCD0L5Kl92uHZsp2u4sxsUJdCmlG79YrBE6LbfABavDZ7Bsb4Qa4LPYVwM0b
mHrEU+xxcnHDWRUIef9HT0tYlIBqAEw8+zlL6CgbIaeTaO52HZvoEJUBlwgVgUnWkpPN1rpxIQiB
mk64hZEV00Ceh5JNFLs77Wjkic0A1H3MIWCuywoGYyH4lYYfBM8IwrqNAHE5kfWQ5WBe5SRxtyTD
aTDUPcZ2DPsMdyf5ZKCfWYlmFFe7pTK0dfTRowU+zJ/hvE2LxGdwkvsa5TGBnnyXLCYemeJkapFd
BvHw0RJSuLMNFFzofFcaqzbf0Mz7uKwI8ZaKKYBvcFDlzaOed6+1+k7CkPFFMJKQmn4uZljmFtWu
TJpzhBnvGOkjY6xguogx+BJ6cvYLAEh0Cl+Zgw900LqDhf94x4YIl6oLjqlImNXMCddmUet4MCSq
8ERwFGSWfO961LI+knirMHCQxx9FOLNKw2mAeg/BbTvjwHUcHx2pV8QWYAYm/tuylad6fu4MDCVw
5WtG0dehdTBURvpV6ALBeu78xkMX7hxJGz3PyGBCSVhIq9Una2D1xQK+9YziR5vynIavhL/GwJBp
7iw9ldYAXlNzAtrp302GUe5ZDam6eaFaknvOQJ9dIuJ6rmejbiBeihLWlpXSq0ebMECS2Yn5SXaL
38gYWZUNslwXUf/NEItovBDXjCCXtMKOx/5bR83/mRIedhvy7OD0M6naEaPdrku+Zg2TH/uWdzXe
gFTIA8NvbDFctlwpJ56w8o7h6QvBiW9SyrvIqQgxrJLHxHJhVvEd2zUJS1HxGgxYsPyINsl3trKE
dxHBrd5CE6mhZ7L18JthvNA4hLStUWRdbB9fuJtlZE9ERe8pLm5fZYeKKQOoLMItEYnjtuWpTux8
A0yPVNbZDff0Z5BwaIaYquc8kGV71TIKMqGDlXUdkmMy34h2lTF29DfEhzDvZADbN5IvvJauUot3
Nx+YIM9I33GNjLtmGXG4c5ttg8lQHv0JT1UqEfaZw6LjRgc82o3t0QoXjJK+yFuyNlqO13QIWZJB
dGOFpvT2ACHjEiVMzhPTpFesFM0oXnlkCwzCqhkCigExzmzY0br6TrTpnZkmZIdEen0h6iMIp5mb
FK/PhBk1bEhzWb4fTi1W1kD42MxKPNNkcDJGfEu56IrtMBVIk75k2Bm7BlCz56gmXqs469ZmyTjZ
EPk1AC2yVgk6qc4+FwuI01joFCAy2TNVuz6juQ/BJDP2qt3DMExb9pp8m0aySFUZ/3HAZ+566CVn
NVc+JuqVGiL7DobIayXhdlVWFW27YOnsGh6cOI5f/ABvlDVGj9wp/BfU+y05d5huIKiMecg007LX
LcErsiGC0bgTDJjWi/FnyMpsXy8zJbN4xAU9o0jIfhQPqXLSFFs9sffj3TSJ9D7Q8AUQFNxmIvZk
FN3b+qDoZ9yPZmEYuKG14ihgW9K9CKu+H1O9OQY2joFAL79NPK+r2Lcffa3azxYsEH3QDdAWYC2h
S2DTCLjVTQd57qSrH53bGwP9tJ0qrheTFKdNqAE8zEWQXewfUD7burXGdcoKZkc5DgfQv3CNzVDT
jr6JyDCdCLFOXYS8un52K1axNHGE3sliy1iSlCQXGodYmNQVqwm6NcbqHdkdlRrfDSfFS1QxVw2L
BbU+jWIPx8sb89w9wnGCDRRRirKLtpM+fxgEV3VXUc4nZDa1bn/fGW66zyd8/SiOMpauT/p8qFP7
Rsip5vkJWBRtOMQ+H7F0oVGNqOTwwrDtR+q4b+NB4+rCqe+PxXQOevaBuTvqWBV1lvndtKn0TuMC
rqqT0OIti1XuqwZ4HXzscO+SCBcm2Z6RSHuGVOvs5eR/B7EFoSRmqWqMP0FFsHk+D0hzDdTi1rio
22tU9bod5NukaK6FPSuWYn1/gfdHsGDK1kb0WLmcSr9IMV4owJ+DOrovS1S3OlOqdVvZi48kZHzc
FfdVlF3M1kEVYOXEo0t7J4vHLNZBIFnaiQjHHSYuaqgRWcNYu+GZHo0KNahI5SlNew0xe88lVf1/
N/O/iRDRCe34v9uZHz+jvP2P++i3rn//ShK5RFX3SyLDP8WILP/G3x3OmrL+hvfeNByDEYhtWouR
+e8W5+WPTHx1FiYjoSyJjZlEqjb8r/807b8J4oQs17KFZeiO4u/QPP/1R9bfbKXjV4dwR5WtW/L/
xeHMDPOfYkQUdZ+rlG7pAqGmsB33X2JETK0zwijvYfgV7GVlMVztIXrl58IPyHCdtvhwjZmvkgKc
WED8KsPukk0RwrI+wjRMBbZiFINQtJm3ppWeLDE9zZobADtp2dExj1ihoduYOcpyGYFDiuR1Fqjm
uiLFkakvZtv+Mo7DalSGRxOme70O7Tsa458ulofBNV+cZV1ncK530lnqN0iYdXHnhvOLK0qyuc3p
UUyMX+FXNTGSWZPSrC3LHc0Ok4H5h5OVTajp0GEY9hc//TdLXIQZc3r14zFfL1QaX0kN1jiL9s6l
OjXFjbfmapj5RzIWni9/6tBmY20Xl9hHTUdkUrMKjXo9TM73aDSPaT4XNN+GvoGbzqZymuc9GYvE
NAISxaUSrHy7vY9k+ZJ1P6jutjozVmBO7CpV9ZaW2Yc7wsHFJgpmgilXs6JKO044gAQn+QZ7xhfe
kh/fDm7KD36pIYLNQLgAuj46a1JI+J/mbvxjG4de/To0XmmfU3TFwbOr3Y2lcT/PToLAq/gYJus6
QMAIA+1P00Y/IcHeldFZIL3so9Om3qzzknOL9dYwyN2EV4BUH7lOTVPzetKXzcp30CJrOFcGBwK2
zQJLqPMIZcGnYKfi/SKYZBHMINj2rQh1DrB0aQVftomIqD82Db7SKLHYiGTh1zDbh9lhqVP5rKiS
MvUiwShoiP40vnVt5mxTS7kxoF/SLaT3mju/zkPjYhrksSD9AhHWSnXdDdGLtxhgEwSCwB559T5a
1FXWDFcWq7whZfZbji0PTNUWh4LxY4sPkphKhN0zg4o6uFRJmON8csH3Jyy56pDeZ8DRTyp9iB0s
+mr9MNyY4YQQXUvLzWzcSmm3G8Sk46Zuqo+wYFXaAPJZnsqVOf8qmwtUd+AVCc3AG9M8G23+09Id
r2JHqwmw6w9mbLTbfIRYlWCfYtyb+tOlbZICnE5tsm2zxs00ZzUeMbQoWfwoZnCEc8P/T5gHXLr6
Xhn8kaS36ooeS3lFsic8QXoX3uOc8IjNOUjYiNVM8S03uzWWCc6AfAH/mAbJl5TMukaTQMr6Wozl
FuBVuIrT8jFEBhFp7s0Ng/taL/GKYntOB00BBdSO5cipEJT5fftrxO5B8ByAqP2Yyx6jrCLOngTq
kGy8dtIZHNUUQFzKVTK8jKjaZJV8/MNJfP/38KP/oJq9xx3SNv/1n/+cacxZBmBA103pmkoKS4nl
z/8B1mDlOosRRLE7J+WhsAu1m3CcKfIgeVjTfxPOJ/45m+9/fprh4JaQ/FT81P/80/pOCE0L/WBn
O7T6unuvTPfJ4G01K+vaRd9EuF4aPbmL7eLG6P7tf3+t4p/JFP/z411bt5QjGEj9Ra74hxebZ0ik
mVQFuyJJvvIahEHQnn0iO3Yax/P6759FRiXvp2cnz87abG//91/B/terg7dbYKwExkGItCP/JZzQ
NJSZVYjLSLfuL8wWzkFoHaqKpZGZwmJK/s0b7iz/3v9JvPrrFdtScvshIYMZK/8lsjo3dJD4nH87
VEWs5W3ithNCoDlJ6gGXo57XC4LxYCYVZgE1vNiNuOW4WCuJCNj5mJhrq5aI9pcOGbLjqI+sA8/V
vzhs4Ijf3P83e2ey3LqSZdl/qTmeoXFHM6hBsadISiLVcwJTd9H3Pb4+l+tFWtwXFRFpZTXJQZpl
pL0rUSQIwB3u5+y9tlVWtxgPt/ACmIqoRVKmXhszU13eWed8ct3FPDjk9sYfjRHdBOW1mIMPCSB3
AXWQHQyCQeLPrmOqIcm2jCPRIkDLpvmWtNInIhyOvhsiiYGPWlneI/HhKTNFhFeRS7iOOhdtbwRU
0vSpZyycqn6NG2DfYraabdkZ54ysavT1JwFOKfXqaEsPmpX8NGPych8D13zGlPrITOO18lGlYAMq
c0kFdScqpc6+8WeoqQxESLgFUzskuvR/Fov/frFIKNy/Xir+n/yrqOu/kG94/d/AN3+AqSGew9MF
TggMpMwuf64KjT+EaUK8gUHlmZ5Fmsjfl4XmH4x2vDX8yrFs5ru/LwvNPxhvunojg58bLCb/M2Xv
bxMnrKA/U/f+yURqiL+ONdA5UHkME+ANa1BDN8U/jDXTy7WWgC8ceNpxTP3ilPswlW1hkaKIGJuS
HIL5OsKxPesKVlKnxR63FEmLgMxmbds7abuLG3PNIvhGSLcgUqQ8wrQD9lYqxQ4qgYmmdxAEB3po
5UEfuo1Hrc9RFY0MP+/Cyghu1aQZIQMknwZ+yymKxwFCdeVSXyFCCePtZ6bDZezrD2++jSv53GvT
2S+x6ToWZdfUA6SHYqqGRFxgpd2Z8a2vjKNpjsykkKN+1vTyqzaiqybMLZHu7J9Vo7T+rIrhSPkB
7/4ZXq61AVZxBh1CEnkF7BETzrISBTgw1sG2oeKL4m+KfVS0ZuTNgVhJJfXuU80+JRgKMtPRlrU2
6EvPbMslceQQCXTaQ1hNlgmIxLXvjlsiYT4SAhm2Quuz3ehOlzT/0oueCE7KykNB58lTCm+DDeHU
jFs/fUpLXb9FdhBtMgPTlC8p1upf2D3y5SwC/OSYVsMY8VlILywZ2kNtiIOhW7taueomROPrFM5O
66MiApoODLGGueVYz5H7WDfSX5WcLpwgsCGmGDSrXly8ubg3noyo/uUn2ks+dGJdgRvmBSNSk0j+
6ggOGeOp2Nco/ZexUswgHJAo0Iadh3d1F8+dgT0JiSC4r5uZ/ITDzzj7bxKM+d8QwcXa49/MQ+nH
O7mXv29Qef2f85Bp/MEOlAEoJeOdxzi/+ds85P2BS01NQbZaZIi/TkO2tBUhmD0Tc8Tf+VsWqZnC
taRDviX/n5ns/2UaUjvg3574jmm4aoFhswUm7hLPC9vg3xd0U9qNYKlZxlppeADn/K3nVGgm9zRP
2c5MHMZFdk9Tb4mGj2orYtouib79qjmyN/1APOktEGzCqToLPYFiOvru0ilQxEbPAwXjHMEMog+J
PGWc/4u1qOE5f12hcfQsimCRCduEU8bTlFP7+9HPyTh6tZ+Sfh1mbyKwjqVKzYTtLWIaJznum8Hw
V0PQExSDUYnpdMJgRPFI87+hAiQ3Vc/GxEYTNs7aXdUFZ3x261wfvv3S2/kTaSf0cRd6kPvo4Om4
crkM3AoJdEZf3LQUAqVD6CR2y1Wlu6u8yMkCp0qG3d3BXqN/QjWstk2laLgGsb66fRKe9yEMqMk4
XsjzTVjtD72C26ftFQsdkjoyI5CQYsCcsfCiSq8sAz+E2y69NLnAUS/W8KNZ//j5lo09nouKsmM4
3XcuegWcei5b9PirMtBfdiQ6rUtZkxnvVjB9Y7QfRrHH1wcksByiI0KTq14cswkcE5Ahe9U5+k9j
GZJgTz814NxUiUfgEvrufs4opZUBiA+Hzar2YSasCHs6O5xUDS4KXzPssVxrgf+AyRXTZ11eirw4
zaK+jBPqDsWdB6/TLJjsEKolkF3LTKziUC1qZYU3Ma0f4JOHWIONY5BZ0U1v+uk6cVmI6Z2xhbJw
ShuDykBOBaOot1QZedjZ+KZqfHWLep8jfeIHiFqpmmxoAJU+iloNR/MSDC5qoQnTQ7Lx5HxBaekt
ZqgoC2AhB+DNOVtmCMjqd6VZ74RWbWubriGWN7L1moMfWCc/178T2Zxx66y4OXdt03wg0rL5/mLb
NGgkIiwPSHMQr+fwRET31TZIBr3AAsxubIOkU1AA7ZHgLyLihxeyW+ZI25s+d1HhpwhqvMxfRlRi
1j6gy4M9oxh2PsBpIBns6bzJAv+w7WavWjISt26eywocSzBPN7aAoTe8a7pDF9ACiex/5tbwTlvt
MgTITx3vJTtJos6J0tA+RODdpU3zEnTTU9zftAkLA2OOXsirxGIVPrPWgLQ+0ifSWv1QiPimgmef
xqoUX/RHuyFWCQsJUKk4O9Cc3bqBcWdmxsUC+MHFQcSlGffdKA/xUD2bJdWhubaIAJ+nW/ID8LaV
V9+iuWXZ4lc5VafIZF811RbOuRdMix3CDEQbFnGz7D0Oo5a9yzo8TqJHnmYfekVXEW1KbOFwRCt1
REFFo+m5b/xf4WDwx2B9f96GNvnkUEmP5XootWvVDVetRF7YF3VCAx7xVoBBO7KbZ+IyDn0Zn0vj
Nm9J7jIn/UGm7CloHwzBHdIPJrxM4rUqPrUA/c2E9hbL9cnF1WaNeJl6m0UVxqlunVK97q0BSzUW
HlkmB6Dil8IPXtLCB+WUYYo1+zOrqFwxQV6RBaHptW2g9iOaTwNHpaPTBPECXOS9sp8OzdIxu5M2
D09uwn1gty7StemXHYK5osC/D13zva1JMSihqC+H8lkPvW1FINwCIWFIij0MtAMKmbM+gB2ai5xA
+mgT9/nJNbHEzi2E9BwZVYXGSGlvEILR0hcFOdy5eUNUCE3JxmL55SXgOqa73vFftKk9dE61TSVU
qrRlcRZ24hfegqEIniahAkOG+BzS5PNKSh7Ez91jFLzBUv3RaNmN34ePMkXLE/lwsqLolNfaS5Wb
b3NicXgCVVUSzyQWoQmnpXiDvyFbh4MC80P7QLdQraAscNbjeCeN/qW0nGo/afsG5fAimFh5kbCz
zWv73U0CAttwLkSh+VSV7M/w3q1gPd7Db+uWZNWQNuVS5p+n99LSb/2MbnFR7oaJPhbRL3brfXJ2
uOOtQ92D5qB8C6pEZcSFRrOlanWDnTHdEdyWHDTHb9Yabd11b9lfLgq4WdZym3o0/vs0mG4wcMx4
ypN92lTlJdIusRWLPUm9RC0gz0VJRjRv51y1vH/ss0ZZFo2zZfWg3vNLG7N670jfWdgBwvtCu2EB
D+7k3pcoxjLasbIETJne9KI4FzP1qc7vMBwEqN4q8FB6D/Qa0RB+ZaXbQCC00U3nPrTrX2hL3vOY
uImWBCoggcBxZv0lDbxHTMT1DfQWaqLafKja6csZ6E1aRSZ4ZIqjFqfyhnH57hSO2GPEBwkMnrYO
I3PjipD83oaElrmIvWVUqhQ9nOjyFnMpl+rLGphOYn2DueupjLNqJ8e2WWX0hfHhxOQYI7Nr4wi4
kusc6o6cBAu3xMKozAdBwkls06Sjhr0gNhQiDGHJoNWcXZKAoNW0NZTMIXE2ZRGwGsn7a9DfxQIz
tAkKzQK3ZUdFtcB4USwhbZJTr2FVNt0PVL/zmvY1LmuvIbe7X8dx+oagnHu8Qq5aJjjr5/xLbbyy
qnqc/Aj2CCb1sjfPSR7dWeYa3FRDdW741jw731dgCKyBP8v1aiA+C1XY7G3RXewq612pQNF2lBBB
91be/QpHrDxT176VhfPZmcOt1Iur0wRfJQ38ZWPsRR9/zJaoN0HNyJ2L+m3gllwOclMVErgcxXjd
uROAPQenvu2sfhMVSb6ukTGv+Wy8uEjKhYMey2ALEtioXjzd+mVNI83vs5cM1s0wx++hheUmLThW
eAevInYjWgdIzAMc3tDTraVRpxuUMQTuueDqk9TeVYSQUAOOSAYTzqWmBkU2oUD2PrhvRlvfC71N
l7XlJetyNkDUZ3KdkQqzKjz93FWAC1uqxkT+MKt42hZYBSVAchkxkdDF1nZlJTZ2YD6FRvFg0eXf
5KQj9L7Xn6e4OQOuO3Uz/ItWXkI/+eqt+muogrMfhcyDVYcbP7vgIHyNhPNkKI5NO1y8jtRTSPJU
T4OX3sx1RnbgIITl9ZLsbZ0OC5VPj4YyuS6C8it9WFiX84w8a+geHRH9cg0ElRCjieuYh1WSpY/1
q5NAF2rDENCX7GDOSxkwmyendtBPk94QHMAMS2RAu6r78JD2g7WI7bJa2e/c5bQAPP0J3sUvqvIt
EBxEvFKDkoOzzuyKrywgKb6V8MFlVW47h+Bes5m+yqq6rQ3o5/n0UJWsXeHNuDxXkaRkVNE8FOxs
Q6MndEnwwwfK2wUBarZs2Dc/IcaqFhLe8wIh5jYIx6cUDQkLnHUikm6th0hwiCQncQvN6jgEO6J9
ftUd7Z/c7fdDALsnxx9M/2iIoENUECVrQpnHOtvEQYM31QdrY1W4ShLUExLPJtOE+Ql9DzdshwzO
m+Gd4YDA0fU6shxC/2pDQInTZUIMa0cz7xAZ8ILRuburUKtXZlWRVSfFAdBjvpSjq20kzfkW0CV4
NCD5mEER3XEdSXW801F8AfNCL+i6mxAxwK6BUl6RwrtJYPsvx1Y+oNk8eXaVnez2LdYlDN0+eWEW
ftUy/YVoxpHwqnJNAr0N+Q/bn30v07Q5cLL2YUp+a/wrEtbXSERsQJUW8j82wUJzd5AFMfuV4EKT
Tt7WgMuSHJxYiai7lOMe0sypNNZhE++IUHmgGXKNSSjVdfMjN9G0Bm71JZxAXxpTAeIUgD2EH7hp
0D+XAlk7AUiJP/zyy+lu8p3HmicyRLl8wM6Ab4p159rWmq3W0AXU0IKDU970ZcDnaA92GVdK9Xim
L7UUrGJXJgmKa/A73xC1Hpnp1lXOpsOgIg2eC0YAbgAaiyowkv1O7LWkwpnlKR7HdRdaL3Yu20XW
CWQwHVoTtht9Vn2knY57Xu0ik6S/iZxjhvbuVGYRrsnROFLyegmo8S5JC95iPBrXYZF+a3l1P0nt
1zA6L+DcbDzsS8CHN0h31PROTK6nhPOlfKRuxZJKYXSgLqxqOb+bwzxvSiN5H/VoXXriQ5gt5etI
X05oRpZv8YtM4dmVRN1SuIbu0/YPZk8WAfYZXQxcJgTmeX8bt81DK/JqmU6fLXSJvmRxOrpRCxxe
3Ns4rGl0VSSOEW6oNeU+TronT8bbyoLfZjNXNqb2K/XfREI035SZeMPJ3qvCzVgRmYBaEclo2cpD
ZqUGc4p9zI1HF+STgww4yUtwE+pNjM7dBI7zVfrrtuyJ0SX7HCGutMWLjw9k3ZXuRyxKa9ckHdqI
0Lyf7WuR04ecywpmdu6ytAvjmyGdH1Af7wz87mHjELXXCOYfrwelayOjyN49EwhQVWGnDp3DEEen
Cm7hkGvdms8HxWrkbwNETJO85Nia4bH20Z2RtXuk/Ac0ZPs+J7dCXXoSoHYC3A6iXKO6ccgynasZ
O7d1G6bhRzAR8lqXO3Uw6VhBXvRuEf6Qo/eoN6xQa4vA5LQkvwd9GAt1yqBu9QRAksWtTbPO6eRX
4FCc6NgdepZx58b1F400MHWG8xwx9LQoPXWF8z6EmjLWGWtqLUt9DHJAO457kxa/igByU90QGNT1
w6ISz2IqUxi7+Y1lzQCwk3WNeGSRheNmaNoTa+AXLR3QMBXfOUKeVaygGo2392mtQtuaeRA51lZv
0FU7jnsY2+6r95lZ46Qkua26bz13Xhrpy1jGn+OA3ilmiy25Dza1JxEWzfGm1bipccifkBGuvEC+
d517CQ1LwyCzZqYBe2wNWLItXAzCV45BydrZqZ5Dmih9hu080zlDPFQWjPwlGQPWykLbsnLqj55X
yR5nqmlfaNSWG1+Tb0gJZ4JE63gZZCM3qOGH6yyjiNx0Jiu5fjULfM9Gi1/FdnF9BJX+lETzWYqG
gS09nkazz95gepg6cNygt/Dj96w4PTzPIsve7ILnqhs9Ac64etpD1cT+2kzTB1nqCB+hnpxkXslN
28XjHZ0psDRNTuxalCEXpTBF7ClbSeQQx7ECOBsweJws7t+IcAgQZfXVYYp5CBY2a+U5fnO97VSn
D25YvhaiOphN814n7psWsdNzevfG1DMeQfiBCC2LLrWPUzx78yK4Y/1QhcumSW/CCQhrQMpLaBfv
OIq28Qy7BNnEMZAMk3h08Tzo8bed9We25PcB6cbVzIYxyOJXyHEmIsMKm5UFnip7knV/oBTToZce
OtgKUCO1Qn+AugM2TqS3fYt7rsFWQTR9/MRGqIXPjmlED14i8ptZFEI6aMKnAAwSAtuCkauCN8uK
XMj8CY7MMqoAdeVDJJfS1O9KC+lEZ5enaMRtPAebshbLJoQUI7rdVHrPuubsukieYhdwePbilkjK
/OhQW9mxr+KvWaGm53T8ppuGKEwrdt1gw9Yl0AZ++I05ePFmAq9XiPyYYedHExofAR5G9wm7GGQm
zkRk87CN3VDuSyo0HJrWn0JqXWirM/j3wF2oSF5bMTzT4PUQQ5vfFrMglaA9JByx8pwKDGf9VScv
vBpn1vRazpAx5XzF1saCwiRTKiJhikgdHqkgHSMh9nXX71BtzpumZwtT0KxFuYBqXgdBmQaiwj7m
NQQE002ekLZ2hGlj/lzUobg1fA1Kiov7Qa/3mcmhogEkF32E+lISX0bKI0nCo/YECYprn9Fwdwv5
YniVoPbX3HlF9oreMEeljbM1I/8NTLHrfbqIAhedEcGxmBt4fKXFOiZ4GFsTkZpp3MaxPNdKFhzj
nJ7jFgIDyz8fez2tSOdEdgIC4IEL0LIVlnxZzNUVxophPyG7y6DlUXCN7KWms/0JZjR15TYvSQup
9fYO4x6RjMm56X1Y6rD88a1ibnVI5dOCvW6fDcxirBEIG6zLAlKCHr7g8ADByH1qG/EANgJO3ezY
l2SivltB6dHBlx8aQ8M47iPoDINXuAqsuHGFL7tU22ctxG7G8OtMQCG45gm2Il8B34Cooojcuuic
29G5oZxacVZEr93VSXsPrsRcOAkTipPBWJlH6zkN2N3XPUsc9KtHiB77YO7WiT0894gyjQodTtze
Jd342szkLJlMJan3aDs5sojhuYrG16QbdhGfCCEj/qYJtymF+TQgnw3d6Nvr4wb6/SqnIshKMSA2
eEwexqo+QfPYdc2wGxvOaTQjiR7au7GQl9ojONgRmALupsYIVyZ+4NbVgRTpw6fdtFvPic6wLXQz
pvpHjWvtjebRE6uoEO6ubHDbRVFNJQOIRmWbxv7nszXizZZ0vbJl6ii3SMaDvTDutZLHjGZjVSWo
Y9sXzlMiJhBdGxkOO3C/j5RigR15mgo7zG+RSHOI1arsrWoZ1PDa9V1rYSr3+Cqsw3BQ5s78kADu
ArLwKNGxe+n4LAwMLGDaH+PhTa9fJvg/0wwnQuVYxbD+cLisiDSMjnRGceHQFsgtjduY+kZi52Jl
UpgBp3EojZEy/PwoBNKySaL3jXOT8eAjv9RKqpIOqObU6Q4TnYPliKxyFSPWW+jN+Jom7ZZVIWjt
kXMlf8W5vBGEqa51T6Ogq91XGtb6pNafWKPk2y6T+1DPotXU2ywJEAVHgqEcVnW6KpPusyalQDdN
f2nL+DFCfr20fX4flz67Firsg61G4ygp5xF8W3T1Ues+Btd+KGeutxCgjgdZq1gD8gbTHjeaNVBj
bgNgVZ5vLqeKAnMzpBtdMLyKYVh7KgYR9uqLThLyahgptU10QtOqDI4EsG3qDj8xVL/7WoOAgKH0
dsRTZWJlU/WeZ9MX+0bUxxnbA5OGCMHlsf/SUEtRMtFFu3Uj59R7zdFMx1fXjqxjcBex9QW6YceC
6+/B+3K7ZmWK0CRrb5+JWL91Q/HUkWVKib74piB+A65zl6uKi7/tkfOpGYI0yXt6GlKnClk31l7N
GDrgaRj52jaGBb91wv5kWvRajQh/eo1Go8JABZzPeTBbxFWMLjfwzj9RjU5CWNiQzxdABnsezger
IttuFGoyy6Hj/wQnEje/oPaDaTlcaOkHEmYqSVMLIYWp2IGwX3o9VsGnvmN6t8lI1qfmboDJAH3t
VHfhmdbNoqtpXFTc00mjI3Tn42J5O+fh2Z4t/HZALlkfcXXa6a6kOorXTJC8Ob72BGsqF8AJqssG
bOHr5NiI2Iq7lvrGQJY8ZWOv2pC7fE/Pt1/OmU2wEVWj6LsTzRFv16Zj4c+gAu5Z4wdcjiMRYIya
wrP2UJNe6zw4AAehlBQcIBqzbLe3nrB09N3pLpznt7T22zW+O2r8ubzGxE7wxl3Erbew9e5Vz4mx
ZvKpNF4xxbc5TeUtCIdNEGqPsYFlqy43Brb3wRuebRz/kKp7iFAGW7zIp/EQUBSOt15un0oMjMQO
7AQfGOTVQ9Y/5rP4GBT4OM3JhCe40JQfvi4/jFS/9hHysxpidn4HgejV6d9ABN+PfbMTunOlpxUs
y5hHladKQFDlz2FKmKu3NjAOeC4rIL9rNo7Nh6o7KWB6G9r026+ZwHO28LmbIwwqKQEMTEjAzLnk
KVmWibfBx/mK7uhbp4ENkTpYIhg8NyVC+jE4Aw18tszmSBNlbxj1Bstw5mtUESEhsa8A9dLofzs6
WuLgjdeQqQMWYxsQLROkRTpaXigh1G36RAJ/bfgV3o03qqi/NJvEHwRRcgG62ka8CZMvluCIgx3U
vxDeNNc5yu2bAmR2kPPojdVMyi5TXyAQexI+5cg43oalfiW/BkaEzD6nhNGac0EdlisjPC8nfSp8
NJbVeXLVs5bgBuUzZf8uw20Rk3ruRTsdCMzCCOKbPi40Ig7mVxt24tAhIsp5FDDJ5WB85X1u0I+A
xGt44XfmCRcplgngoO9wGnOwvaOTmDcFD65pnlKPf/SJFa20FhCCJGdy+vb8GWUWJ6+fBSVkY7rJ
I4tnHJ9Tyctsz6u2HWmiNpq96MNvrFgbRNQ0cqw9ttvnltuxWfpz8sFz62TZ9a26Mv3g8OYVjPHx
wuNRWm9O1O+ruT4aRXjM0Gnhp1yXHWNIG3C19eue+7ew6cLk02cyzQhco2+gDI9e3jwXrn8qO/vD
97nVgsa+kAwCMD+3P+pWvOJJWHLTPsSg9Bq/vtPmt7Yt1gBtL3XcYmMNdgOTJSDSneNztfD67bpu
eh6M6LPtxUl21PMdOzhFtpXsNcW9Z6N0n/vhQfe74ZgD3mBk5JtOr26wF7GSQ6Kz1Hm8LvtyUzmW
uUgsF35getTx8FD6IIOxwOalHp/CjNsdFbdzKJuPxMY0Wxjhd2yMz7UuLwHxGhl3tPD1U0I7Wu/J
LBnmfq9OjR00R7fixqnmHqp+FyxEmd3HfXBJQ3pLliwea3JUDE2H3+SrcoT+6BDSCfziajvRptfM
bRdAK5k4qNHh3KlZKCYujio89mFiTIwQg3042SeiejAhTvPjaLgntg7fUWftAdNdaCYuwwxsKHMl
/W0O1bPowNRPqK0us0M6J9yyhZviSabLFbBF7M1gQ9jDAtETNT8mgSk19558LKRceb5NecDcN3E5
LVtsM0pxtHKz9g740KuaKGLJoi+2pkcC8R59eFVNeK54EJZt9yvinZHVZWuAEhf1zdJZv86j/Giw
ltZtsrGz5o5vwnaFMefJfjdazFDq7SXN9NUUzNdamsdR0mLPZqBZuaw2sYXhbcfC4CJpHITyHerz
Qo7RGefUWfnqHKndTC71n2B4ptgFP+GjadEFFb24WIH8aOuMAAA4jaE+n/weq+hE+TiqJPw44pnV
0rSquGlL4Mf6dLXG8Vmd4a7hjNJe4EFFyBFr6pERz3qbrnwYHIgBREFEohhB7vsKV1EP03Wly6Ld
wGT21rFYNRGLTjy8r6SoVrfpiDyqS1Z55GJGjzsISGa3ASBIm6Wxm5MR89SQAR6YIW+0DSuqOydf
/I8QqPz+3//rswDIDz/yO4j+6jxR/o1/rQTadt913nxPv0uB1F/8zapi/gHEjtAv0DdC94RpoS/8
UwykoTx0hOugcxbIWmyARX9XJXp/OPjMkSI76Ets3UDn8p9mFe8PCyWj5zjIEl2DX/9/yIGkwPXi
CAP1r8GKDn3YP8iB+topvMxLRlxmdENIp3XMzzJife3dzyrRw6iWvv2cDMfOug9cam7+PeuHvjeX
FW5bKzrHatk83c/5rqadavu0VCEAUDR16j9vvH+poOR0/KZc+r8O1f4HbXTQkIqAkWGkm3Jt6mMz
X3tKzrFF2lbHIyf6Lz7OlP/0AwWCUhv1u2fqSkr1mxw8nUB/TSlNNXVeUPHthKP9/DfhLDQjjvmR
1XVf7yI0BSL/rMvzyCYo6aEDHpv0pS3OU/VJ8B/oYIYn8oT6mAE807TVxOb8GU8Q9sKFZx59ijfq
TXLz2QTVzLnXKtY04/NEN2UKX5zomIGJ5hWG/ERIifiqAjzv0x31TIOlznFAfjH3oPB4TVc+myHL
2GOVvqCXYY2Apy6j3Po5ZucYmSNFrhnI4EOlppnVbH/2I3US89Psnl24TbAnc/t+GJ8V/YH3nvF7
VMqS7g+b1v/k6JLxM/DvOZAaMXxIjZBymaYhGfhMLaw4Rys5zrgYLJo/PYuzsqe8TldDuYBFuYwM
doraoWTplBbPNnka0dlFu0qWDWF6iCyOHT9j8TYcHZryv2TLouEeGDC/TKt44Q7jKi6fQ+wYrX2g
GrqIo09XJ2eufHZsonEjyDHHlNo996XQ4sU0PCPcQBd7zLkYoOYXrs1tTZRgdazRdvesZg3tmXpx
l8GoMxYEZy0G98No4616ZQatOp3bRX7AkhlPn0N5VGNDncde0gPCDrF26HN49XOdUtLmg/1nH0ET
Z8bSJ/AJpnEkScMxpsMoIg/7zvNk3BMe05dH4rdptFLmJqXbPuQKB5CRoXGvzpjFcZSU0gdMo4Yf
b63aXI7gh2SCnIr/Vfqz68WL0j3U7acMz2oEquPX7Y/cO0SMaM271zlMPrAynlvsLJOsFwDC+Xhp
67wxp8v6rMW9Gv4lLyko1dzX3af66BBofCKeI+5+dVy8agh4y4pr5tNBP3L0fAfuTG6ctjzq9ieT
RES1OMVoRJgsP078Qz6cQYmXzBa8edw8mj93DGOBq8ZPTIqyDUFQ1kLY5p/a+X85Y/zYF36zN/zM
bvRgTez5jkl1hXn59xFsaZGbOjzH2ZGxms7YyD+Z3tE3rzALFqLlEHLGF7NdfGxb9m1siXvAcVV2
rbh/zdrfWfipuRIxHm6ZYza4JulVUFb77ZHxT8Thapb9x+P0sAwS2IvxhRDWvx5naFLbbnumtp7l
VNFc+b+xvaipjTA9pjsBY+fff6Jt/FUI+ud06rnYKBGXuqb3Yw35bXZr2yoaBu6mhavfGKwQfUrT
+pTRJ9769BGwk+9oCkFmkmjHc54C2VIKYqRc4KwXgzV2Nv2ciQYOuz/ANmDjC5tt0bVIFrY1a5di
uqi/4l9Rw8Z45yDM/nk1rSaUFpAQL2xB2Hqkq6HNVjMeegvJoHrvCmXUhCOKfs+iGLJl5lGbqljL
NdcI/lk/IO1LH2b2Eql5LOgPOuV18Hl7dl8rnMSoIyVmrUvbXg0yovkzXpD6V9Mh5me6EBoFwlzH
saI264SuYO3LTLKkcZpPoJ9c6sUJeJ0xeFdfSZ2PwLq0AQeItT2IH/gcx7jU6bvEa9LTT1IHLeVR
cmvEGLMNepKkWS8m9tilgWbtiNFz71MuNnSeWeOFK6zObk2KCv/JqcSutnA5QTr0OWa+oW3Vc45f
gJFc6d1V/UAdFuff4Gtn1VE6MAOutcYXh1SrX6L6yrXj4qgT5uKkUUIGjkdv9Y06bJYiGx9gek/Z
UYZfroEijclRp4TGxtziuJSlZeYyRuwFy+nCu/Xzz6WGnM1VtJutOhu2B5YSWgqVmASjNCeFw+Ok
VnwXXuXZJ5JNqIVmNG3ViMOYSeqMBPhcrx2ieKM+WwbQVXHHLglU+flW4UBObpABL3yHob3WWC7z
3dR5tyzy551pYW4tJCvq2DmYnxuUfW6qI86Fp6/+nSFQbTRGDAekfq7+PVaAE9Num0/XcnQfkSRJ
DRwyW//50y9vanRiXwM6D66zumq1wdsNxyrEBMiKR9M36vypb8L1Vp+jbsFBjxbgZYh44NUzN0vo
8b24T9UtoARiYQxJaDhyWWsmQv6Lk8hVi3B+sEtbkA1vABZTvzBqDOlXdW7U8iXhmaIrlkIOBZ7v
yV3CRRjtK+gJntIXBpa6ObKYe5dDSgyAZOBfk4lxpx7mO4yP8ZVHXw9ahexLHHRZz2uEtwhOI/eI
euOfKY6L+iKaqzrgvlEXR21rEFIQNuty96XXGf6wZ4hFYVFYYGgyGakj5GBbznBPX4AXEZygfqIO
O/AuiuEecmVzpKbqcgD60Pma6DPU5KXutJQxrN5l7Kp1QcEFzfAPi4uRBY51wd1Fo22lJl71KjQC
C3UvdvDQ1Fl1sbCqEaXunLrJVhxsiuCVE1vDVORbawN/wOWYwMO4PE2tKtgMmU5a8VVzrwEbwZpJ
RX2rHNh94VorxrrOTMF10ejIp+4dRwKpiD3fwuou6gDUe5Yo/NT7iejqI2Nmy8cKQwkH/V3H+jOs
Of0wd5ogBSLC92fw9RJScnTl5DAy1JdI1UChO8bjJjH8n1GgvkvHrap+naXcwlxK/saolzZFmMFm
7a3mPZN7j1OuGcyD06Vg1zqiWlDzlR98pO0msY2lOpnqaDl89YtaR9z5S8dJrH6hnmvcRpYu1LQz
ZwQnXdFerzokXnV9VI87NUNxczXapYB3qy4A95E6lZp59ZAn8AwClMTQsVZq7HTzZWTScCmTq8NU
T6nc0ekpGT/3jO8hlHEyqB76Rl0aZiKTKTgoH9RXVdeLUUHO4s/YUU/a7OcWUte89piZOC8cV5Pw
4DCrtb6xE+zpnPjkSEMBIKMKV2II8QyR1Za7gC9XCrFwzWYLBivW7iOrBkjDJpmDUn/YDduUMaI+
PQaWwn5oEYpHCW3CRLnEPMwXUedaPcBEQH9WSnDL1kp9SUwRy2rKINNfCHJZqbOtnhfqHlPPD5OV
Ib9Ss+Js3wt/lWvcpZT/7YDAF3ifzasyb7oF8CDuY3XvqhuQS6COZuKD1CToMa2rMx/54K+ai5oj
aTQCkqT9RoTEz/hJkE5G7VY9PvnAn8vBiVIPBJ4StfhzHlaPrj8fGh3LVfVQliMXhefMz/zKz9Sj
chx5xjJ21dMorK+MO/W8ZjLjT8n2oRPCSSfGqGX+RcDAmPgP9s5zO05lW9tXxBlAAQV/1YFOypZk
+w/DkZwzV3+eau/xHavlLd3AN/Za2loOgoYKs+ac7/MylVn85vak1kBVN1A/mt8Ip698ZVxKJoSa
FOrXK5vfa77OzPJQcIu0IowQpHRiU0qLq2eGj82FypMaS+xe6soqTMC9Dm8alhS2aPVB1LqW9lg/
s46pPZyLqbfDCzN53Ari935E9I/Tnqub4CEcZLBCeBfSEvymxRD0nPZ4Gkxb/lGDR70MnoTaVN6/
3L9iU+SKqIBcC20gQerrmM+qo9Ad4j/XU5s7Tq7qmbJMqBdGxKCW547uc4Q667o9iHlXNjwWllu3
vGWNYrVQURTDgbc1M7N+82zev8l/HYHRCyERdtEkW+KsJvorSJwwFgIWEdJPHJAettmU2CZVcMad
6kQMivLAk1J3rEJXNc8IQNS3PEVGQU52gMT0QrMwW7pa487r3ZypgIU150+I4Rn8JMaw+utiWL6q
xUytp3X4zaNFCnwPS5c7VhubAcBSr2am2gLrvNmoGMR26F0i+shYRxv2irH4ahPcTw9qpKhfxO9K
zaywY/oycJolW7//oMSFcl2dNFwH/ZZnoyUVhq5G118PyozMwqIJjUJFFG7V52fTZz6pQIQuZn9o
vvRU852v9nJiQyI2UJGFWpsdwhi1JqjvdSLg83rNA2YH8oA85Il7pbZVtUipjUCFXTxXCVGMifT+
hzCcf80Bx3GlmgTSQ8N28SmGSfSDY42AG7+qt82txsaXwvWlPMeyvHUcOdUTJQhTn1JTy7D8OrMn
qVCOcFdFQvwxorfqpybJ4BK08QeJllUMIBsCM/Y0FeRxnuIy5oyHoflVrRp2K84L7hI+Fm20FUPr
E3epP04vinrPIwQLNfjUv2oXUdOGC5mTtZYzRxNWH6IqFX2o31FRA+NLbWQjd6FiL7YLi7Gifknt
ved9iQ0lSz9hrTnp39VPKIgMKBduVLSkAuO+1YGfs+Y7Dyo+P39q/pgKsInwGHV8R8jHoanZqEGo
tmAVL6i44vyk/ixYKnQzZUv2h23jT9AnnBuTZj7WcRVEqIGrAocOBzcVZam9VW2Kai8lTUcD6s/G
gNZvf2W6q6MUGycNoDDbGEh8PjUHtYQDAv96cpPQdQPr+mrwgg0HLfWTWXPV6hHoJ7XrsfqqrUwC
+ON+DHUwgush79Q8EQ8qLlB7UsWWzG8TAJaJRY8XBYvzcQp3pY2uP7BTq88IjV7tpFr8qKIT9S4h
CO7Up1LRBJdnCVWvX+0f/JX3h+2/Bq3UUU+SwNSZgRcLaRT0SlgngKNZDypO78KtCn5UBMFH5crn
y/1/Iex/y3+bQCr+e/77ev5W5N+av9Pf6i/8SX+Td/kfg9XE1UlzO4hYSXz8yX57JMZ5VZL8Nv9n
wyv+f8lv0/0fpLGkYx3H8chfurzw/yS/kcLq0rNhPiFdtSybZfhCgv+eJN9+TduQLikuVm2hC4nI
3nSci4wyRD8Qms1EfC8jDimxZmM9JDT6SIWxc0WIL32dSU4HpbcxpS0O//elxaogq6aabr/BOkBM
sw6i6eYt1XJn5SzU3WnxwxLBwbLjwZZ2dZhpwMfVOMqeNN3SDkXwKZAONqJz5OwSTTzBL8sFwAsc
mmo7CPzQ642jSC3jeP6uzFi4LNPymzwIbwevP+q4ezwiMK8PXj3iY2zSF+Zlkn4SGjnA29nH2A4i
tAPFYWhC1VIM8dsrquhnXU74bXSl9RTOk0OeZJE31ODsXdPFH0zOizTT+RlD4zIoV7g6rWuXaaY+
pjVxEBWEXSP8jExguXFwy8JX4TaJ6drx9H7cdDpdOUEI63fQOaemjWE/2CPE26inAa2yN5VOhvyv
UfqPlJsK5/4v5faf+zIZegwnz5Xn8OyvDVsfbThMXVrsQj3t8cnQja1TV+7KqYdTGabF4/uXM/4x
1rgY8lBFkmAyXBRaINbOAVtLtqtyd/C7BT1ECO7HbdovTo4sSWrIEIIC5V/bswt+Q0/onqwsPtCK
PBRTszO10KFdvLgVI2rT9+/uzcPw0J4LBFQ2SBhmlopu/noYhozCdrYW1x9MnDKQoUga/WF64vgO
r4oeqc3717sA/fD0oQqRfISFwbKNSv4i0BAVcZRZMk4jC2R7xTA8tLGCGhmAKCVIiE4Uzp6kZQ6m
GdYuZdldMzfLH6jBf00Qvx2dHkp9/vEosjksARcrgOfadZbpLlYvc70e29B5DAUGSrZ3aw90a4Tx
vUTKc13Z9Lw5movxYzEc0Vn9ZLePHmU2/MpnUf9+/+m8GSro3qk4EbXCsGOFvHg4GXrwIAy72U9y
s9+l0nyaM0wKtcFgEcGogbZs//0rGpcDwNEtl8Yfzj/AURxPQCZ4NQBw9TL0Mpr8ONJWYV+uAqt5
rFrWPVrvPxW2/kJtftmdc/ufc4ntkZsKYx800Q6RaEUaAcBzEMQfjBMFZnk1S9V9wUyhOMrrYcyo
+/5rYFqd1M1plBPIXbvZL7mY/Gppf3lppCExr/T9XLshR46eDswMMmzW0gaBV+GLDAbfkXqO89M1
konxxkOfAr+zmVYlcfFNYc7hVdHjD+xV2qemzo5Lpxu79x/r68iErcUwpWeQXIejB/TlzZyPtdHN
YDrToawna9eoJ7Fy40jFa6W5Mit0puhdSMbAFNc/OJG8vTabquOYFlh+V7EQXz+5IJzLsIyJwmJc
A26GNvquoZvHgWzVEmdvbYHxBUDEDxaSf1zV1YGj0x0EVse8PECUGaYJljumO4RVBl7qCv0+YZtr
cKyjtMy5rXLSbO+Uk/vREP7XpWFCWq46qLK4XE7l3K5k3lnJbkjokkK2PtYxSkccpdYRZ5LFrY6z
15g3AOw5EMRT8yitpodMSGkrxJHwucvDdJMZ7ezzYigZGfQBEwPnH6w5b+6TQjtBh2FQ29dddoTX
L4aMTk6LT5/skDqnz0Gd7+qkJfmqo6S0naXaZyatRUn2wWWN1zUmxgLNUADWbdYVQEf6ZTVboE22
Mb6Jd1Ee7+uxEk/YOg0bK8vu0ZfT3hmi7pJxfip10Nnm4OnH5WC3uZ8N3XxscaS5spWAHNzytHaa
tlzldvwZdPdHEcObOW+yR9I4pJZA8jCXI7e2WHnrYg78ss2im0KWsPMcuLSFLvHuNBSHwLWzAzT5
62rK481M3wXsSDD6zdJgPt3Xz+9P4ze7FbOIvZHcEIEqw9q7WB0pwY6inOdwV3niWGTtw6AhpMqo
2Z16pOgF0hytwQZOS4ziU0hdeh7Tw/v3IN6+Psa2QosiIXAEzNPXw8Ye2xmDNDAZoTPTvl1mUNcK
2AXnL+f/RMMo6XRVv9jjbL+VtnKjESr9GdgwLVOj3WC5Om7qMRnu0GDT9GF5QJFqZfrZua4PWuCa
CKy9bTvUE7nhnUSV4IiSNfW2ld1hCDSNIuCcbt2yUsxMT7vzpFNtpRsROalfO/+GmTXlnrWaPkv1
R86/psWYT7z/TIx/jBSLUMrAT86UKrp8/UzSalqobtL758jc3JXp8pKnofspl/FeLkvynLhdtw8t
Du8RdokbcPERjqMCda+e0CQtmqf3b+jtO6LMqm4G7TwL/2UY1ci0phm2kX4w6tNaem1zm+bURZoo
GfZwiMe7KHQqBGRCXHth+1FI+ybGdEyuzw7uETZwI/LiecT4wZZO4gAdjasbWvUp6lqJ8Ql6yHao
IfgsLGapO3yRWii3Ttb+svMmQhNgbLIxiraI/PQjxPlbTTPnZy0qr99/PObrJJlagsiQGZYkt2Qy
lC/HcGzHZlCGwvOt3g1PAqjVKq0VWTAasl08uN/r1NifA64x2+uCzg4Lt/VZYj/XxjRMFujUHpoq
JM0zXNEpZ0RjcAccJDrO2YjHK+Yu79+xoWbV36cE7tg0EBg7TBa+O8dNf8Uf9mhNaZbhdCPzAGVf
hFrYxB8A2yOJ6bjybcqkt5UQuPbMgc8WIIUPzin/emgm7Cednc0lOrcvFp+CYV13U6T5delcm5k7
7WM9O7q1aZ2C9gdY4Ozawb+ATl5cJccAXmgJoAHAPu4Jkpx96y3u3ggsCS3F1VaFm0oID2a1mfPm
k5Z51ZeszR8/eG7/enBsc6CNJHEPDLvL8EPv7MrENtW3A5gtzuiVpO1dbLXr4bftgTW28uAbZ1oA
NyDOPK23Tmhq6wfcYh6FjYAQ/Th8WuQIq9BJp2sw5dP1Yjvjny8oZZKdE/afox5DthS3q1Oul811
MocrtKag4KcieFwyqps5XIZD2lHKCAxFNF7M+ujk4qkT+sg6FmAqIDpsGRwHt4F5RKIOdrm4g90b
rwfMznDXKqBGOJ57METuHWh9RoI4FeCQgNEDxMDbew6v24lq/WT6aR/FaNYLfb/oAR38hUnZEs/E
WVjWIZj05MSChAUdTFyMtsU6iTcZHP27pRtvvdj5grdnvM/Lwb2ZWxq8TSxd/Mwd7FMTmfjpKo1K
YOwTAweVNJ1iv0KZfJVF9DDHMp/3nogeAp1qsaWt/izlGRPfHJatyKr29vzFyKdwLwWZAgjS+tVc
DCcwF+41B+V9RPkOBo6j7EzrH8Keqt3ESrfO57Ffo6n1KMgK0w/kKIEfZ/IuXnp7Y8C/XXcVITqB
pntVkjs9lFp27aFwvMGb4P3R9Y9lVlgsdKZBFsiQlvr9vyalvvRWM+il66ei2S5mnt2JDMPupSVa
qAYLg9k8Wun6sAm0wvggzFRnr4sFgWCecAAiJKhw/QLiONBCapezcH3gyNGNVickiXvUNW1q37z/
KS8w4ufVEgwS8Q8ZL+is8iKviWvf0s5j7vm4UNX994DU0DalsxuHy76lBWYukIYl33vae747fUb7
m7Z3jHw8gNmwjloDeQoZ/rgVuFOmwaKIRF5wDLX5uUgScYiB0tDLvczIqGrzUHb1kRKUuT2HpWFf
z74+QGEsatM56o75Mmll/ymRKQ4wVn9qg7Q/Zb2DJErHUcMz5nwTDG7+NNobF++lLxJQ694rMPyK
BaCoYQnBWAwJjRxwnTfwc1QfWF/6Af4eKzF39kqrtF/21E77ibnm16nup1YVfepLui1ZBF08Fsry
izbPs1+0CrkEr3cTdAhvZq9fVR0djHoZ9B+sv2rPvHzhHpZBbOseLbqXsV+hi8JgJZOc/C3tlKHU
Ck18KaMU2NpUGCm9KlG1/eDV/+uarulC+zNI6V2eGyW46cicNXjU1ejcBJV5mE2LyDYvwTWRAvog
tlRr8cVHtHQO0IRSnA7ehC2m1QEojwbXb80OmmYQczJ2EZVjeaHw8PKDAP9fl4OoygezSIS9oSzH
EdrYGaiM7wnI4yOu5xuyU9YRtf+xV2HK+w/zHy+QxYLkI3OIdPLlToRapDZzwFm+BdZDVyhSDS7C
GqYAjLjkbqy7D4IGodaAy+fJSVTFgDopLpXa/nt9cmNdjGxhnu/WlX2UCfhqoOknjjXjPkOMMPcV
Ir5gLVq8d6rcsf14oJa6qN3lvM9gg+Ph8D1SOXenqaJ1QRe7shAzMih5O9p1csxR4N2ev2jD8iN0
5HwX1WAr0vinjsT30wg/DyYUcApcSY6aCXsoFdM9kjVat5Ym+iDb8K/Q0yLFa9gKnU1sd3E8qb3U
aryuDPxRg3uKESO6CMlWEuVthNdNhRfqaKUHLYqyw9TbL7IY5+9ymcV+dutjuzyablU/kJ2+1wW1
QcuMlw8m1dtcEhl+i9UUMCclCY5zr19L349B2Hge7rahLvZFk352muoG29Ppul7CYQ1tDoOWpsQE
XreirWGa/WGG0BpiV3ucnXw54GhS0yVhPE45UpzKHkMILiA6MNAudkmT7+10x5bYGmW4f38QX2I7
Vejs2KBDTcxuXPylLsaUiNCeRENk+wscowfO+JSBuy9RbVAfr9xnl/7aQ1nMzSpsA6L9Hh1ZnZkl
kP5tWeIsvZT1Lm8RoFf2Ndj7DLAfkmvKsNiH3zuTreH4wtpWZLRZL6Z46YuPnr/xj2lBefwc/5se
KcaL/cxuax2IgZR+pdW4a3miW7WcdDdZ09nbsR/XCcEIDqvGAYwNLLXRwlO3S4dd6o7NaqnL7iZs
rQ9Wh/OZ7GKy4tbBwR4qKpnPy7aPbHKsIo0DPMVLggi31qx7qyP9g1OPtSmjzGHtTYgRl5kK/yrO
hg0UlmdjgSIe1Z1zl8SGgMTRVy+l9tAOhbdSB1bfRYt0BV8DnUQNpLIuMigbtR75kQ0WlFN5Du8S
tyEEwwD7IsUGiydvl0WJoG2L3S3AE3knyEvi8mfdTSOlXOR/hBxDc6xpPMOrx0y/olW+xh7yPzXO
/54Xf3tSkxx6DEdKXajzrAqD/gqx7GSM2BVYmcaudfe5k4ePcWZnXztUqFMuWixE2oTcEdou2BXb
amq6ByKCD4Ktc3/265ej1hSdZBXDBqXKxZDBR7UfByt2fDfRVi0giWva7rLrpYRiPUmU7kQKW45v
hk/GLjukMrGvQRXiPZeZu/dnoPc28uNeTHo7hCRRRo/E60filVUU6t7k+FqB0DzBKu1Jh/yoUGwO
eGdXbgvK24cC7anG0rf2RJru8qH7Qc5BODhlyqwu0RtUmyrDB3GwBMa2eND7Y1M9tYYT38EP2qZz
Jnd5Qm6AlWw64RU9n+y6hwVZ0vyfBqit+0AWJ63LylPU84VcX7WNIoxuF3NTx4l4Sp2XfPoi4ZzV
sp4OxtIcOnK/B6s3v9QkmnU98LY1mRNs642nGbgGzlkdzpOYXhzZL9qN0PJib/XDvaORCSJC+Rwt
5otlgU/sYxDewKTKI/wL6lHTuLdsbbzOunrYoaWpHZ9+/JD6gFtf4waMKtG0pi0eFu3KjKbvtmfg
udG1xXGZaGKyG3a0eIakA/GnPAUSSFOmVQe3kuN9BMTkfPDTyvERE2SkwoGdXTd5RDMjKvhdAQaO
PQ8DgKl7toSx3PedrG6Spb3BCth7ZMu3/EQZShR9/dHgfJsbYEBQO+IU4qDUutxPKpKlVBkGxy+9
GPNz3FkeJ4PeE70djXtp6dXTUJDB6AIH03RzJ7W+/iA2fZNKFkANDEIMi/QXOZ+L1EBa2NafQ7ab
cyAI219mby27KpgWjj52vtZbHdF48UEa503ZnIq5hzcH16VrjRl2sdcLLZvKPOD81XaWTTtPBith
8HBGDvoXFxOZa9BtM6Q1y/AHe3BIAhqfrakh9xAXGpaIeBMno5ErFhzfnr9EvflDcpje214HDh8c
0VUNenUvI+wiDJhLaf7ZHBzzCfuTadPmrr6GR6FdU8q6D4Ggw4eddHvTRMO8T+WDHXJULqwnu4yN
6/OXOmms/cLheOlneoJEW627oXfI3xZ00XCid/reH/ssuON4M6zbWpn2qiOe4y72AyVJuTofq0az
f8bhFWdmR0TfMiOkyGFat++vNW/KkuoJc+awBcEU56fLrVIz65lqsS590hY00CFiesiJKu/dajXP
3h5R7e+hKqNbdwqDHY8fdXiNuR4YHnEDGQcQTpdrtKRCe/rgztSK+2pF5s5Yyyjt4JWAoYGKtv/a
GPqBhMskSHHmRqO0T9F1OR/CEdPzqzLLt7RczGtvSlkOBrBxhdP8nAWjMZ3v3r8RcTn7aAEhF07h
Vu3ebFAXY9/BADCJK3YorHLnDS4GdAxq3mf2Xt2vLHlb1tqzrS9AYVgRx6arbgqn+xxY8Qiyqh4e
6z76VIryxyA0TMbzDMd4Ge7iylpWQPeNndkgl2hGyAQ0ZumnieF2NdmpsTsPklrjkFRaerAvMse7
kySaPkhyvNn7VI8LiVLHpnyBTvQyotYmrUM92tm+6v/ssvpej4voC4L2X6kxfw6i/mvWwj2roTLE
TTEciqxcVvUQfbDGgJd//cbVfdCiSqFeiVTfWMQsNnQvOUbCb8ykvXNqUo2ZOcKraUdJo5o097Um
sy0Hem9fdCFaxAHfWE/v7qBn/lwOdNhEO2ic42mS+h6AeAsbz7XXlZU8m050kEFZHycipQ+OYedj
1t9DlRvnJEIxl6VKZVAvhmoMcdsBAiFoCx9RF5pheSrpRSJunhJSeZbceAmAqarI3M0YNf0WJ1Pr
oYRGuJi04Dd27G6masBmQ0sJpM/fOc7NMMcPHPuC+zIb+w1vcLjNYw3kwzkgMTWPSvSU7yNqONTu
u+QIBMrbNCW4RaiwCgXRfDaWaoQO+Gg4UXNbQTpZEbq7NC9aDkCtKD3Mdt5vVfnwOZq82852400Q
GIjhs1iSfMyzG7O2o4PQp0+GCtCiqQUqS+di6KG1ahar2Gj0VZfhPHzrmloCHu7So5TfqyipD243
F9tyDscr3WidPaJMwUGtNJ+o+8CI1efk87hwGVlCEuiG42KSRvKW4euCkFAuBbpR1Q0I7a5Yw9ew
cJtuDB+Q3VEoZVDaaV/wD5HbRi+/vT/tz5vqxUvlDG9jo8ApyKV5+vX6sxiJiyFgjR28qLWdFqfW
jS2TfsV+u2xmszo1AjkZLkHeauji7qGI2QJhHn/NOHliq+25N6FWHtLFux2rONqmkVfeYGHqbpd8
+ow3ZXiVLrBb47Gqn10jPNLNnyqiT3o6f9d6GYgWrT0Cuv+oeP7mEM2I9dSiSq2BuQ9k4fWHq+J4
0Oa0Mv3cFj74wGod1D3gWzcZoWRLF7VHK05l1LirWm+ig+6GgEiJDO6YkEBq0Xfi8paoqdU+e4BI
t70U3UdH/X+svBT1pIuonVtlm3p9l9ixam6C0tnv0wyH49ggiRdO2RWDvYCDU/anPMRMtczC9kCl
/ntrAmx8fxi8qfypJ+VhzENyhQgEk57X9xCLggRZ7Jq+BLhD5+5kKOdBb5PpRQyCKDQ35hLG29jq
wmMf0YCN7lb3sdlNnpKRkdvjwfz+LV0mpVmiSRHSqcKDocp1eUCHOZNNJmcyDujQ0M4p/TS09ufj
OIfhnWjbYDuFwoDUYn+0SF8GgueLE43SLcROSK/l68eRFhKT2GYBBZL9Sfjkw4z+17mxgqy9nSny
OrL6SF37j+HK2YxKNNsvSQn+9/qqou3Mcpln3ZdTsPgAf35oo6k9VwLFuuich9i0nYcO3lrntF8H
GFNX8E2su0CffDsW+fWo5Z8sfIrv4rB50GxQPu+/ErXAv14ruD8eBms/I0W/LDdabgksj9fmp/U0
3hW1Kx77wQLCNI+0mmFPtq8nq9u9f9E39TreBS/C4ZJkHFWd4PVT0ed65Eoxtg9a2mxp9TCuUYNm
EPpbDvmQ1m40vRH7KhCH3rqvqsK6IVmXXxtj/kkrNKov2Aw8uxiarMweagsgsIaURAj0x0DWTlH5
OJXgND/a59XicvG0qFtTSCeycwWVh9f3PYx5CoNmwtwbh92sNounPMvcnUYVBsMh+T2tdRJ0VvfV
Q0y/9iJc4PR5sbdz20b7dkIIbrsPYQwkHvbibTdlpY9gKzgKSV4lrE19P3Xan//q5Mv7D926zCmr
AImVU9jscQJe6MXh3NICakEOJYOpg8IJUKva6pTlkCK4TqNI5D8aamRH+hKBilVO+RSkbn89uM2v
fKLrdEnNY6pNBmU5jjV54Ow6y8JKPBZYC9ijeQNq8phH2XJjjS2JDhr3SR0LiAW7oG2WjSiWFxAM
/aro4vB+6Gm7IjsYr/kCqx0TiHkhv9WIGhrulGXsVsZwGJ04vW1i64tV5HgZd791mdNiny6jtQ1A
EJZVU+xIXBsP7z+sN4k4yZmCpjDHdkmCspJePKzQdGTX6O3iR9qAoXQVNRt77CKU31Gw4u8tUMlD
e8XJfN4Nuj2c9H4/l072CCjthi7yGTiwef/BTb0JM7kpECmOak7i1t5MGzfSUTpMs6/p9XOolEKm
15MQYMPlHFHG28mb+42X5V9nIjM0JUEMX9My73Pj+we38maDY8skiS0AtnDSAcn5eiZgr/6f5xM6
cE6SGlUqkD+AD22JqcZQ1UeCibsRo1pSA3eLM9sfLFxv9hJuwFLNRvSJUeG87CMpnCjpcjdd/HlG
SQ191D2J3LppA4oGaUwGO0jaZV2IGlLB5H1QDbLevgl4MA7mS7Rt27yPi+GxdMFcpLm0fcOOgxsv
hWli6DDtMeqpwXoi7K0L/DyKKCx3aU9FvgNDaGnU+jUsXcDbimiXZulvb4BTaA2ih7/tTg88JiLC
cEHdPmbrPiOjcWWSNdk45EHXRpMMK5mMOm0A4n4m9N1SUij8EKQOMsdZf1gmexN+NlyrOSQVrFIV
knkspDiQL6uu7/SN7JZqPRDMbUxAXOts6uQHsQ/klzebCtlQakm0qNGZS1/YxakilDqJ8sLDl8jt
7YfJhj1YuNK4hzns+UtCo4+eJsOtYdFw77X2yVqM/Lmr23lbfZIa/hCEI+VTMpuuT6PfuG7Vf8Z4
HoQLCr+wmOnNHPt4lUplmDkGT7Fh7GSMelJE5UMbJs1dNMX9MfYQ7nAEg99Hl+wuNbv6ri1EujbL
EQvgwv452pbxgHa8INNcOwilaFmI4r7f5JQHbocyeqwKNE4guD0Y/dkPe54xPM1AauqyFX5mePPG
IXCu8F7yDGTwSboS2LGDfk6HFcryfiT92Vj9YWzpSLdE5ydy/C7i5gc4asx5Cwiw09S+kK5FaIyd
VWm2P8sl+DXE9c8wzV4wivKj7rh4+nzVV56+8ZoFAahl49wA29VojW1PhjIUwyoJG1AdNYYVhWFs
Wk/ezQuyxCreyqaermr6uK+6fsYBOXCiK7Z540RnxM5xYGdr4P22w1JhLpNux1nu6AvZ1PNy5aAb
nnqMB/rsJagCfkJnRGCqr5ZIPibK5ysfnqxe+NPkXNXNs1l4PikAlLoWZjxjMdBLJ6Dg4XNdI5mT
vDR+IqJOsplA9bZRQoXdTbftWIAsb4vfE20x+Bv/pnvykxvR/ptmOeATo1mXo0V+IbGB+2uNtg4j
kW6ckGax2T06ZhOu8RW4yroAQykLUWyd1kogvGnc4mYY7ca3ndR3qgxnRLs7mhFuMTD/znraJPxp
hp3qjNFBBr9ESVpu3UEDR6R138lpzaAfJLo6Ou5pQgWWj43CVaQVX2t9rHb2+MscQ6jYI/babbF8
c8DJXukjpb3eoLs30ADbZomWbbrJfRhpLLFKmi+w3qLTZ+MR9O1Ct9mnJh4pU7QzGqh6SzJ+D6fp
d1DP+0Eb1jBfA1qCocEaRnlL6PFdQIxx28hE/Nvo66kYXzqMD1cLVhr4tY3sVPUXFkM0dm2yT1vg
6bPerF2N4kmgZ9mVa7XIVYujBYIdzqx7inVvWQVN0O8MIhXDHeDBkWRcRZ0G5xmzrzVB2VVMAwve
J19aBIUDf2aDv8aelOJvjR71VRiWwJu61ELmHAC3nIsX0Xs8AnQ+rVNy4qnIt5EV5GDNiDT0+aZM
6xcnMpU4mqEJTxk0aoZhUqFwP7XWrpxKG9d2cIv1BN5uBVVTZczCkpvRkXmIqzTBq6cqt5j4+H1T
VWwGCrVedcJ3Sgcuw/SoiwEjh158aga/b4341FjxcxLJK8cF0JuFWGkNnoHNulVsaQC5p4nCIjmL
YjBK9V0ird9J7oitiVR3lWcQr3sDzEsekGuM8RAJnBMpCG3lLnjNuQhck5CD1djQYJ2neAxNlb3m
7GOiPy5u9YgKZLHgSCOXYW0myol+wcAF229lzh1o/C3PDDAJAEpElr6+Sit2MU13Vr0J6yqP9JOs
dIEhqlHhfgHj3ls2lTe+9LrbXwlFqlxiKmmW+EH+Ytn0U/i1uKNxrLkap/l2GtmijMp69jimc3LV
GHQmPiXmuhp4U958FD2laCorYBZcD3cyq/mV6NQ/qKzOHDnXnZc366zZG+UUsboYDxNZ/k1WgVUN
pkNF/nNlKQcKqIiPXA1AGm9MI79SmvmmzhFoZiWEc+2g46e8sFjPlsw3oTcB2gII7fTYGtWpmd3A
mFrpbnRtx3lHp4X5TDKLH1vhIlDI7xGo9qVRfq78bZOVCKOJ5mvoLd46ldSAitEkqTr80tqGVb9/
LtWVYdSv6HD/nuX1CIkNw53emFk1tPw6pkllU3jpFdD3dWjRaVno/VVneplvJpsszKQ/0l28qjCS
kYPhXU16QGfL8JLNI89BdDPjpz4ZuUsXuO2sI6u6c0xUZ/ZU4ALUgFBRW+753vBh/+Zmy4/zf+iO
AktVAz5rTLecSuqmHTw/caJfchBIwLt73ai+9ZHjd9LYLg04NYQoKzkzYcoo/iFCXO3UraWiprbC
o7vSmQgbORVbr51+a1PnkXr2G5LiG9MNMUalCr0xzEr60xpTqgFCjDFQNRs+1wFEoAU4Wl0MjzKy
3CuXclhaO8V2WmS4DQNsbFP4agZNe732CQb40lJNXFyQlhzDdtRCVkO6FL6dOD+rsN3S9c0gMiss
3GSzXBlukGywEH/GZhKmWAfbm4asG6bzNwu+/5Ut4ge3wOttWkCBuIENCibfhYMEnVDRl9lSqcr7
7MY1IKoZ6zZEAIfW3Fx59FeLoIDqXZjdvjDrg96J71gkjZtUq150HQB7PycnehYoTeYVt4PH4VJO
citspLxR+5La8mAGcX6d4KIz0mhFQdV5zmenWbVm+U3zihyDG+tQlsNnxvv9hFjZ0MgeUgCccBQh
H/6k96hm3PwxinGAdIv6BVEijRDBlRQhtpr58Nky2+/dpGjRdvEZSLXHzgb1YnARirtN9pWU+0Ou
Qy5vsvrnXM87yMXGum9muLpYFtm1uxraz4Hr4M8mifiCkZW6mh/1xKjwUjJ/Okb5o9LS27jwHu3c
Hvw8HVdBN39ZEoyZShc7RENvHuZyfjKz6sHVnXozB9pdlHgx5jHWgNFh0+z1YVBWgT+xuXieZjgD
FfShHlMAlONr0SfLtmuGn8LROLrNm7YLxlva2z9PVmnyVII16EFqfjOWZ7pKJ3paSCGMl2RnZLZF
op8cPXnGqNpmCl8hYf8BYRZ6wlJ/M9PwzknkxsTWjdT4JkQuSGKSi+TlXW9VO6vs2b2rBnJfmb4s
k0nnao6g2Rv0TVwuFgIXufa8EgvygG01mAbjapw/6RDQNkGj5z59izvih3ADN0muAOzy+6p80de9
QaU45MfMUlwFS3us2ZRRu0Nfi7PuZXiRsl1WXlWu47jGiaMINzB9T+R5AOZgBNdE2LAXGj5s+f/S
dF67rStJFP0iAszhVSKpYMmS03F4IRyZQzM02fz6WbrAvMwAc+7cY8lkd9WuXWu77MCTNUpcSTYD
QCcQfVgXa0M99E7AxUvu2BBIXI0f0qqIxCk90FcW+zjL8q2CzGXRNj0pCdmZYeGm944ojUQ9a+jl
ebJWaDRVmDYD+Zi3V7rPyNyD46xzEC6zZsZV5hJy1KwPgYYr1k2Eyy0T2FAkeB/5a8g37WINJE6W
PWfC+/rvIwLjJ/QESDWZscTEpxWbfMNV3Y7kTuLHbVSub5hODLwSyli5Mp3HsdfmY117BwMHYiQX
c8Tsceh961fPsCixw3LgkwZhQ759q42soKz91qwpXZLurpB+dd/29hfjwx9bqZcOK8uNv8K1uaf8
u/iglKJk5cdKXdwMXfUxdeZdbq3siRGCemPOf/eOfMf9/q3oeGLTJLw1seN2NN9lzdNnzvywTi++
81mST53VKtIB3FB38QndGSo9ubZ9xzSzWbKDJZavDkv1StAj+0YLEdmcSp7UBKsgOKBW7JNa41IH
wJfoa/fqj/VuLf0LNUYQ0/q6xyoBkpyq7rh2JZwDjuPeFs+3oqtJqgeMy2/Syai5G8LMSYo8jG5+
T0hTvSb43sAYUCInm57bfqOK8n35kUbiHTmri6EzOdm9k+eDjSRtS1AnFkXEDRcV+o+He26LrIZZ
W9X3ltk+TXC8rwNibpDDiyCJrF/ML6MTP643cS/n5ckjuyAigCZmXMN72uXvtT1mG0vUn6kmJC+U
lLF4WFkNC3NWAUMvXXaDp55GIlP4c/BJHYUDE8Ag+avSW/xR4nTsdQQvLl/MdtJtyJjTcmFfUwIP
pOZUdvk2Gf241diti1pCLEPw5Pc6wBEfjDiEJ5ZntNqHULFS6JnseRsER249b4Zh7HQfPZOZtbCJ
H5rd/VzPkNJrzCB1zVNL+CuSIJuW+azzBtiRV/nESAzBdTIHF8I+7nDakQ870DQQTrcJVn30TIr3
NvhzutkONZl95bbgrBI1mJIg27kBTbKRk6ej5c8WdlsLxiPf8Uy31gTnvmdRr++8DwEi0q0PamHy
PtVdsQ2AXg65S2al7N6bZQRd5AGQyKkD84+hqT5m4b4M5eJu5xrvksjbXyHyXzkD8MygEM02z5mZ
DM9a+t72YLHtUu08Z3opBK54bqf2FuHeGCSytKUJWHp608j1pDhN4mF15thrvoXjZxuQn5+ZL369
NCGJCXi2CZi9Cqa9O88grDhMINRwGOnl8thr72lgs1Reaf+Y33besSoJLPL7KaB7/Jc6PCfAqWkV
porfk7ML5hmOX788FTzoUGTI1EoCO8qqqbzNlzamb71lM6xLDo1hi/fxznHNDwub5aabPBRc3fHC
ySUDzO8Ggv5M5zTq44Mq0++1qOK2yRpKXJgZttAkfSLflC5b3C1OwMEtqsOUMcZm8pNoxatrpPOu
9pefgY0nYlY2iVTioSRixUnYR0sjQx9gnuXrZzN6Im7y9rIUJjmU9TNhtN+9XvLSDTMz3AKrlNwR
J/RTpuNzI0W9kSbRswJSmk9HWFTJj9Ubh4X3Kwx68j2QBjezPV6EJI9JS6aXhKwGpRHw6PlLaPni
M1+1v3ZyGJ2NjYgdAeg6Dx7ZdQwpxNlzdOK0GHeNVUARW2Bfp0EQ+75FqO2cUIEs9t4L+ppAWGvT
CM0EfCp/Gl3D2yNw2KWOIrNva8nM3mZdkRy6OXjVsv5x0YKnOenBBxRHzetTTCX+iz/roByU1exQ
jcatSSGXes0Dks3bouTzKtNL63Z/E23YriMTbxXGJRjNh3VeX8oONm3fF1HnyE+LK5g82voh8c1X
J2DVQnQUIreWkpdL23A35dNKclQ9PApyWONc8SsE1B6WrVAA9acM4653GvuoV6ngpLa62BmcJqo5
6cPeJJ/U8ryPepjJ5yZAWxfpSZgsojZYzheNj28SrDbNPF1DBRTHW8hdVFZ/NwTMkyZscXjTg00d
+LwWQ/sO1JMc8kmy4yP5DTjE+M1qWEGJB8nWEP5LErvCo6Sua7627NIug032BT/r7Hqv2mBSFUmT
gBcx5GGD93AjE7rutO4eXfbOtil5GFvpEzLlekZ1SMgd26get5rPP09gShKRQIcmAPHV0r4z5IVt
k3osSyaUaYWm7dVdNbI4g8LYRtWwHhLrJt/1w0XMpRmNurl3aqJ2W2nJiDH14zSxOVyPj2SxkAWJ
I+dkJZdEAqyo/bc8v00gh57oK4EBpRvebc2Sm9mxaNKJi7Pra25nrD2yvxn2PoGMhZs8mw0BAm0Q
2o0MIuFnS9jnNLdFv0g89vVr5k6Aj2/Mn2bgGkgaSEjEor7XHmd+2/P5K5MKIZHxaGrD/RrATFPV
gX/TnVe1jMMUH0Dq6XBI5LIVYPj7YH1RuvdHFgNtms7uLC/4HSNc8MkTS7ilqK7E04TjQMqXpe0t
IFVMmb9VnpOk5E8rsLxsz4p8cfTq5h5c7FfaWSf9hlT2xZWuiK9k4ezNVMmFMN5Tl2x6Qjv2o69x
FNXeEtkuRGS2/FkKyb8Wfv3eYCzgDBeDx1B/qh3zYrb2YebnATKmYsAIf2Dmx9Cv8O/1rbxKw1mP
hjPrLCEMJToWfvW+v6wOceWsMOO9y3gddBNewPyZuNyQZMc0e/anjmwYuOeSPVMo/lwAekHYa3eU
I6XhoNGTiC1hWLwBU9tGvoEHecZ4PeSJwW/X2dmtnNAduICHgAt41LiuglrfDWI9Io+QXC+Mhpzk
DC3WIkfFMiu8DtZvr+p3qyVU1am12w/dsW9o+mu0EmNeYY90UozQvn83e5V3r60pm0u47PeIgEtk
Jea+Q7xDT/UrwnMw9qkJd0BO2u3O9YcIMzlCk8t2ltiXaWCErUEdp3lY8abWiQShQse81GkXwlY4
+j5tZailztmT5nJQGRI20gyXikPflzsZG272V+pTtunc7nWQ3rsGzzRvBne5f7ve5+kUGPVwt1jO
k+PPZ7GbGnSyQeHeUIFzNj2B6CNoQuoxeNNlddct+ecqeL7YybxIVVDulQ+TIzTGZP09ysjT+t+N
1/dOWLj9MSjLc7tWLeMOeN+SAJ6g40YsUz63O6bRGBTk9064kwuV75h2M2/GfCmU4W6WKj2bCY22
nj1lt6sPY7W/X8fjULkKIlj2ufRE0WZSJhGHiGQo/GVQxp/ZTIR6eaE5wUO0pHG2GhQio9hTKpx7
rS62blE9qx6qql4bJ7fW7W3ZVbEcyJJapbhXRKVsLLf/bR15C0trvJjfxMHPnJ+houkQfGVG52yV
9jSOUu5Ukt2rZf5bLZSAzuOqEeqZhBWEIEDgljV/Mvc8lY61F7fvvRbsZvSLfucjco1Zap7qaYSy
Pnl/eBCAOyq4ipawCOThfMgtLTiYfg0Pk/Ic5UAcslq+27U1xV1uHcc6A0dQhAUR26JaQzb+q0gI
Y75rEud5WalyA2vII0OyzNV2R60zMwq52j2K0XgxMjTSciyeTcS+2lgmQjqq51I1qF5L5LB4AEjc
4uH9SJaRo9unNRSB8wXn5FysO6kD7W6rh8Z+KCowJyu7/6nIP0WK39JsayT9NPe2lQ2nHDtZWDN7
84VzKB6TZnk1CkjZrnFVOqW98LSTraZ9xh5Xutgv3d1YrE0ohPeTOTw8Y8P2n+E/NTlJmKImaTfF
eGOMmxxXz9Zu1dkrsoeSEMQ+F9xGzUsR6Eg1jfmdtk3OP5G1IVT+X4YOJacakyP3QZFNaOYcaMTf
7fNkupstFbERC8Maj/gg/KtP/763kl3gsziMoe+fLQgXLv0BAnykKvW86JDy2Y6g9u6oKEbL3i4t
eXYdJ76WfteTeXYTIPpo+PeUmhEB1+/STLzQXcksaRoZOwvwfiSoSyWVOviyejAgKAUi9IyanM86
/+cWAPsMtcRpkJ3NQhibXqirWMiTGRgqgzBggADkuAT317UkJ5NL8gBXdqaIofjureXk4tlipXSM
m9qiVxYomY0On671WdALUGpnwp163bhkkmvV9PayLSKrRlEQ3TEZkJhp+9swFdXD6uuky5fk4RTt
v0TNoekaeVz538F0L0YVzjimEcyLF3qy9+C/oYT0jugih6a+RTW7bOAu6ynzaheHuKQmvMdgzKvg
9CSgzTr5SCxEl8Uzg6wnvR/2xfQ3Jp6+b1lAXXgX7BeXZNAgcWhqao4LM7J7wZywBC1Lpsx+YAOM
p5TUxTRd3htbvVraxE1r2sfm1gkBe3kS4leXZFdTqR/Id9sWsKQ75URlxW4uc+I2lOk60+hYEeS6
z66EpbEiGcwc9L50tk2QhJqXfubL/5teXeWhMZx1Slwe/QXCXUic5RCyFk8MfYCgZ7q7pchu5Nri
u3SzM1fY2zrrkew7sBc+8tqSRblU+wDhhnCElzk1YpDxwmTwT5Y9i7evU56E7I3cOVpy6hPnaI1J
sOmb96CuF05KAMa1E+zLW0a3Zu51+71M84tJvnMI4OHLyG8p8imSw+J9BPz1JXaZEKPTgVQxHhRi
Hd0pOANXIRybXweYlRPcSykJx1ms69QMOJFStSc5lzdzDNP6mA593PsDiIqaK5NNzWMFiZjkDzIZ
mCa8miYu6qTGS6fZHl9Z926V4GBXZoR2XfwTA12b0nguLPB6S+q8cA6+sL3O3UFPyghl7V/XCjne
77gPzOR57DnAnJUfrj2q1joMKn/gn5N6dUs4+qSninUjBUWenxNteZ2c7Ls1yz1eK4SRvIvbRQ9b
qqAsMZ611Y2aYtrrnTwX+fxpa/TAHsr3ULt/SeKcK4mu0Tc/kxlPrMNT/s6xUuZesoKT+/9o+wiV
bUO8jk6YjdOxrNoXa7yrtIVAjebLFPKc2v2zaDMKEm28WoZ5IQ7uTok+HhbvhfnGYW7h0gepCkfD
fAjy5OqJ6mW004mJ0tyhdFHs8mNMpKYvHrvgAC4Pzkrah34o2CFX03QndJVEZbfokTb5L6Zqnldo
sHxl3sWQ+VvqLAzlhMfW7rHrOnuDoEBihu7s8HgBizSYfFnV+G75eeygWNfUp0NvaMhkJbP6crqq
Yr5WgasiKwMkl9yKCsd995oaSHx/tu3hlmDanWdzuQ4OvywvJRdacLA6Y58BTXY4P2Yjnmf+ngmz
hb68zbok+2Q8MqwlNaS7D+SXam9VFaksYXLTNrqu/ukL4sN7PdiSq1qhSEDaaKdfg+PeHvvwJjvV
6fhVE5IH86h9rfX1Unsp+sZNmGHsfC/bjkxmltv12z1FmjCS7iyx4vMeDl0WluylIhe0MFzlWYNw
gTa9SSuyihPvBDQGe2+avEsXVPR8K7Ec+6WSSGt691xrzV2DvdujI9S94mvIoUNiz9pmLklWQo4X
OzWRFYihtbT23m3bx7aRHMEWey4Y3S2gLk3ZURmnBgC+ATp0Ka6/+i2zKcXQQ0lg/86UdJOCU+or
lLUkRc3lu3QnC4UJCdRJ7HDkTyiqzYtbf/tm8c/reE0FfXHsYt3U3UvTV3FiCCjyfvsc3HR5zUHL
zN6CrHeBFeTTwVJPrZ0QVmi0e/x5cIpVBeI0EbRqgXWVKVPKiTStYdW4K0TyQUu0JW9VxWwKnnMf
ayhZkQnXOJuhUpVEytBzpeI5IX88mJcjFlxA34yoxBDxFLMASU86tQg/UjFMJGkZRpupGGuToBxa
PJUTJcziOHutGVFk/RVn0UYryWvgOQTi1m8qQ/vqhvXC9oi7ScYRkLczdjy0cUM1H7HrJUCF/snB
fk+5QDkhsZWN+yXJP1TL+V2453nI39XYDbFsxI/R33LDxY5epmQ60chL0UEpH/mW4ffdKx/lzsry
MvJxASJT1WPkFPDhhalQjEtQvFkWkpPrbJfA7YCLkLpYkEJZdDTlncX03EeMk+2aoRHMsBveTfs1
Y7BA0Hb63Gd+ES6HIne7TS/Lif8Y/1hEa9F6BpbnS4liZPnZQ7GiGqS1fzWL4EerChZyUL0NmVx8
lTAFrcV9rpwkTliBd9piJBTmyIY0wl/Jj13P+gVC1YLpYkBlcu4hNL3YgrAYY/gjQf2rKZMnS+rn
MRNo6glj9g5+d1cm1xG7t96w6lzWr4FJcJsOLYkt4+TPU3dZqjGmnxTNRQahxqYV246W8W2X2r0y
8p+cxyPqeuQRSbU3ARYqy6DBL053uA7Lq4Mabs/uS9mbQzybVcqhx3xvnA5crP1OmGxWmGWYVEXy
Kl0GV115kcJFSleviXLvuzwhynEqLwuKFKPq7GLpK7M1cRB5H2LmfLV6bW9a7W6Y2GxpEcugPh/N
mSI8KTWO9nmAG9BMD4z7HomwevSq8Ra/WEXwCsf9baA4+xwqMxOJ7VoaT+z0srLJAenfwrobB2Fx
SMzlCJETMwveS0EKIsrMteoYzNvpX7eS/12O7hZ3sUNSaHBnGe1R5kykWJmD7y4e+qTpthUp8loR
uHu4aghVQY91hGFYOX4NjbNG0LyAe8tLcENmpWaDh2BBXSWF9ylxrYRFT4DG7N82Y0tRNfpAQnO7
xq6Tbo2C1CCxEg+k+YhMxtS/0RjTUWL0YVVUJvetHJhb+yVC5Bo39khA0vTcdPkcmcq4J1Fjq+zs
XXZDQkVesNiXB8cVSLE1DjGByPXMLy4zu1swQ0tYKEKRsfybyJsYK9l9Ju0NPml7mBD0gmmgRGnJ
JioudyKuNw3YTJcsVdy+uaGkV7B5OBZuxElXnM2d3MnU7eHX753WJhve7fqdnR4qQ5ksGg/1+dKL
o8oZ0AFEpDDOyr9UN9NIefYb86MEQWcdQ7NfsfLo+ZZWyQ9ZmeIqVT/NMKXh4NBGLEWwFakzR4UV
1cq5k75AstPG7pjuU8UQZbUWxK38LHPr3hMiGjTC7id9/pWeF68z51AbkEObGWtYabZx0Fgl4xeq
/evdvondgHC9BG5naxekgGfLFPXd59xw5pQUQhjLCeIyoahONCmEm65GmZ28pPrKCp98ixVHHOuN
lyJTsMFnnPDzUlxcl0HGNMJHzuY85//jXaZKHnArPd+CinU0e8CxRlT01gz9c3he6ubPmT024/yA
XHjZgqMOk7IfmFl3AWIVcBzXmLbMtB9lwZMjOh13YvrduQqXlHbAbsjxYU+M6VzjbxoJzanVVuYc
86vVVhD9gwPRFMnJn5nvKJem1M1/rMbaWvkyHqqm/egxOTWByOJlabkG+uCRWNX3fJrvIc+IrZ+R
j2yO8HLz4li7kLPbgfemltWHR4KCk+DdSHWHZK26oUdJ5es8YvJAwmNdaIaWk7fPHE6XXMSuVQAg
XXo+WKJtLUd7kKj24aivO537f/CC5SyT/raBLfFLpxXpvO7AUHagO/ImiunhwLh6iteJ7l7X9J0L
c2AjF8mfs7SwUb56ytNKnESLOqfdgNUdh+pDXtXlBnX5SizS2urIA5N4NYS4bSOKkkG3/ViW9WNt
dRrKjMKF4FaE0fczpOAyePIHe+8o7Vwmt5ZqyNjfK7N9N/RH4fac+YP7HYBUDe3ePSyNf3tz3G3r
tROZ9XXcsQN1Q3JPaEy0mO0+AOsGjCiBGEaivOMNrPCPAQsqdXZd6+kIeoBkip6g6SUH0+NwCSGt
cgOUycuqLW+Y9lmEtjGUd+220xJ7nxRgjsuEuToqWFAEEq4mn9jNpjVyx4LUXDlf3ITMNg3SCTx6
j7MJqi0/EQygnKeKrrUpwqHmPvYg0MR2JQmZzszInTkrrAq5V88wrgLQrZIlbhMkmHwgCtdeIf82
pbsTGIuMtORjLIyQx6J/TG+7QlaxFpjNb1WjXuL24GJvZo7GpdKHnZmKvZ2KTSeQHAHk7erC7Kku
+DBl6hG+5P3S9OobZ5rldkzKJ8NBeeX463cm/jt7uPXe82dWL+ueYY3Ray4B7Xhjknb0t1g0qZ2c
qt/lnrtPMEwqZwXA0ahLpgjlUrLTQza8yQ8RSRFPMzHNwrJ/cRH1ESnYDJu9dZuPtRd1IlwN5u2V
NaXU0dl9QkAuvI6r7Ys3mFQrwgbGkM6wyUQeiyhPz1YZnFgTz+/Y8NTvJAtKppaMoTd5YICbR9Ok
Hm2KHPYHLkWvh9pUzfCNkur2/rK36KVsnJs4XnkunHRbOcDeK7vcDp3xUfR4NizM094ShF1RRTpX
wRYR4XUKeGS6XrBDJiFF3RSOrPN/5onlUStzMKhOVwNrwTaprTOz7w8eBTc2mo8GG+8uX/TP2mt3
JRRVIuz1xyLxltA0ygcDwErM7KOJytyOx9qJamGJfbF6jBsW9oRLHW7gzTpAZiKZYJr1s1auPOfa
2zRw4fpMOcDXmfvJGMMcP+vBNevneeWR8EszCK0MWbkVGXNVpzB3s30A4jri7kngX6ES54LkZm8c
X5MRxUMNn+lIW2Otst8WWHJ6bCpayiOv3cKaJ90lGlGJYCOKg7LaltuNtWlsCUyREjPWE9lsFqLj
AErZscplGwapfw4QUKjNWRq2CtypS9PtM/PJ13IWiw0dyUzrz8GazZsx6PVDNTN3uuXFkPyMrWIw
eHGY3fEuYcFwlIk3Uu3alJT7dQI4YpQ0LCI2gv7Vsnuow4M0QCjxAlMTZ/2c7B1s1ngJSVaiF97C
MLeffTQz8mq8Bw68Vx3H/7kb1KnJFQ5M+ZiT38yUtD7QODE3Gx6LGqUNgAGGvOG+HrMpHj1zTxgS
pRVXOE5Qten6CjYb25O9t3Y7OfoizMyU8Wl7N+tDteO9NLerB0axMNvYrDIVOnOth7gQBo1wKJl2
uyGi9VBh6oF4k63TMTPC2ucW5QFrOXNC2nofZ2M8Lhih5/StWFdS29r0LMaWboV497FJNislNrNY
6OlFVxOS6JTk5A7HGtvEqTLmYFOa8sB5RdhUW+kxbkzqKj200ypCiI55GY5Z4uOhdMbhZLMq7fgy
Yp2B7A0aBgTJ8cu1JUHUSM1OE5e1JXcm7w3rgi2DRaCAr0be+HT0JK8wLBqU1277ZdFiz+5PjrVk
95lkBDJM9cEg8pwzNbn3jN4+ZHgIcU40UasfEx+DgU/avMzacgdj4q3GKTIp41LqbhbTBZMMDRaW
M0Z2Zy0jZWz+YIuf8EZYvSeoFvHccXalc7ZbrYn5miGuVfXu9wtuvYD/wan4+lfvm2E8S2YGNmUB
/5wCpV7jHCkihHD87M7YoxNiJaCFtlt/aVWojxqJ4sr/DbobJF5YpxsodlPfDEhGWW7h4FJCFPnR
acV8t87Gl2ecnKx4xjMlcdDK3Sj6u2ma912Ryjix2jsijK/t7S3gRcKmsXMh49NgP5r4I6Ii6f/Z
w+9St/gAaS87DcGw8L+Js44wAE3nxlWfyBK/jtwH9rJwOo3oKtiiUQmLU9CResWIMIRDwHnSmHFt
dH7sasMU12xWbSR6CuYqfZtZY3MzoXZEIJm/GS86k146fAVJX1fZmzMm2OvgV5PMTiUVSP9UYNNf
gzTKFpmGzMN7NITaRGWeHX2+M80bZa/4dZzsz5ZuGhXM31ab8qR2hq2j3ClUmqQfDKS2q83bva4t
YYaMwpbR2W+0F7/qIO9wExZjECU2gYYsuIdOXdKsLDJM/aAM+RB3WaceUuhi235magzKgsd2LadY
3SoCz373ZEoOi8FATdd7ETrSPnFzlE/9VMWdDfiinIKTJp5AfrDhbHvnKT/jGNRC4cLbHLQgIhr7
WK3l28r2ABvvg0ShRT1wy7Y6WBjkSrhYVKtrUqtQLdm0L4iLNbzVDlMoPkydSfTGDNpYtoU11Jq2
2rTnZ+0eV8Yc+Nk45xx7eghs98uZXCN0LdpHz4tqo+r3AshI6NvMbh3j5kovkm0qwERWdKFm0oid
qbUHkyjcldPpMo5AELolLmbz159qsU9kiVUWkvI+Cxp0F21qQ3YZds1Iit0yL32YMDsEEZLtR1aW
hJGivSmi1fz0zQGwuAVOz1VnHg1fu3gie0ptxz3YPi4esJnY2SXzhqTbrZnrxr57l63LEJV1c8x6
Bxh9xWiktWfkrMU6ugUTRHATc1Yf/HZ8GVL9qdCOYCAfE+W84ePMDZNbJPmyM/spNUd03147rXUD
Dy9YTk3GTyuq2G4MWmeuY94IesgQrth3dYOUY999dyydhN5mequomBvpnpKKX30D/Qdby/ooRf6k
oZ+3DA0W8xY6qFkHXbgXM2evjbbTG9UbRs5rZZKipuzdJOXzAE+pUhUBSuCcjY9F7yLTnT791rxq
Sb6bNOfoOMVL5Zr30y2adBiqX1kv1Vbo7ZNW/GjIxsNPxXfWBrHnF69SJT/Ejm+lfS1UaWLDG9EK
sgn74vwyOOy3eytGI9OEWagLPj26UBBgax8fyA760OsyUjl9nOZxU9ym+PhwBkkyoNMvd8rMjY1u
FRyolhX2rmbtgeNvZG+Y5Awyb2XgFA6Gxya4M6FsKD801uYOJgSpayjE2u1E87NrUjF6CHKuFYsB
P844DiwUQ3aGtesqZgwOs3PEPfIJTVvb2kCQtpXLHFJQsGrgXelCecsdbEgb8c/L+C/NJdO4tXjt
59XYrfaM2osB154EYdHapywBoHUgQC9NxUxE6W+347nW2KSApOD0+b9OR42WIvsiz/BhqFiagRvH
eNyTm65ZfnFuuyGLH6AfiIFckr9MjUzrjfbgaYiZw5EF7H+kDFvRMqDEBiTJK5zt+VyfGuncG6nE
z4cmBieSkf3ASUoedDBzYZHeUsUp9N+ySbuLvgL1X9JwEfq/3sanIGaqo0azfj3TOeSsU+9oRLoF
KVo11mZck38px369zNEgOD5sgRTp4FPVQUaEq3YoHUffjjkCZC1o2rRx3NMj3rOaJO7ldyeg0JNf
ZsMm2wM1u05DUxz7sr9OszEhlMp/XpDe0Fp+sDc4MYPCOmhDvqtV8jk2NANVvxSbZcwfOW7v05m+
aUqXlpkWOzG2u+5rvjzfnNBvTPk+a/a2m92wF6xNoQx6PJ7qEQBf5LFhti01PCpm6h58zmSWG5Lb
zPARA+LbmjUZ0JV+m1Wzd4Ty/1inN09QhclQCIzfRek+MTbloTTT70DP8WijekCHMzQWL9gx9ovf
lYY5mySert6+6aoJwWjme5NgbJrn9qF37difLBCvVcj+gc+Izt8pvSADuy+KUCuLe3PN0mjw0QiV
mR4HHFTbjqSjB6j3xxKe94YNg12OzrLNTHbNhtV6X2lm950uYmpt1pAYgqEvwXiOM2H5GzdNiAbk
8W/g7zFt+dQaUaFltae6rJFy2MejsMKS07r1qZvNAxHBq5Ac0tIpQqgv1rOzorKDnxgwJBqYKtLl
mmKCiZPJy/GIrdB0TUCENskVK1r4lL5wOEWOTdtW2KpnbYRzs0Gg2uiMzEqDbPSmrrW4GCwyYSr/
a7qd89wkBzTnLiw7vnd84PxCE+ok5conxA9ts6Q0fZXmVFujcdMQmk9z6ZZXW8+7jWIFP5mHc1Ng
WK+UQutNncPsio9s0Bil2WoHUaXYmlWO5peUzr5gCwO6kXkXDFnEOOO+yQziJ6QJSZjkbI9/Q91c
e0lkVud9AXc0WHHJHm1bOYCAwe+k6GNz0j2zo+KzVrCgdQO+3rVWbVIMOcyOl9vzXeR/tgKNqyX1
OUPTrFiEqpGBoQ/5uBnMgDpJGtRz9tkKegetclp25vzSi4mza8zda1bxMhjDQ8EhbkzlSWLVWMx8
CdO8YVLaBD+qgW3TsoAxmqDzS6u96gXmzrVGPq27fD8xXllXGh0/c7dadRpaPNlm894tntiBjX6p
rJZOoaxPhSl/qmkhfrP+pOR66V1BU6bamGKJfonFksl4couFWqFHKZxKN7Tz5riQzhwYzTWtEJq1
VnudUyB+PTJqZyeH2XCyO8NZIq/RYSPXR05rcnPrfT3R7qIIchheEcP+FVgO2K0LnoecFE2TAztu
Zoz+Sxpcs5oNqmps+sMctpahRQMaV9sUlAv6ecmtsyNBfurDUBBCaxtbKbxnSAroK5WLmZzME4zL
EFylxSjCSv7H0Xksx41sQfSLEAFvtg3Tnmw2PTcIiqIKKHhvvn4OZqOJmPdCI7bQqFs3T2amB/71
H0ukWVCblrL14gLBqB9rmXP74iCvyuy69j11jAZwSWxEiqGFttneSPKJtCXpgpqrPixRZKNkQelF
Wo/3rAa3ELpThZOScqIts98x1WDQ4YFih3H1BNBdtfJ5GusnfPtWwaOuLqXxw/C3wV0bqVaS4V14
r8r2lINoAM2VzXEsKO9Vy4odx1L8alZ8T7dsyLLLxEsvrgrfaezq74BsgFjlfmR5ErbEMvm5TFe/
XfS73blXcRMtZiyXzXdoTBitcms+TGVCB3puAaKk7assnQcjw5YxA6YdCo8DUkn3Xs7uGKXQFaoS
qXlPV2/uhIyJLjiES3obCwSugHwzMQ1xzbTGOirSNvdlC1UYx8nzmgAmNpVJQL4Nd6vney5iTdBJ
eSJy0Y5sM+XVYw+HPl5fWi9g3wsFLQB2tbYORO9+gf0g0rp/FaanZkz/iGK9GPq3RlyAb+kjPIti
DRt5SatGWuwtZl1/VaxfbCpb+J41EGUEsa5uTUTkhlJ6XbmnOHOeutixeRkhTjflWTdaZKxSPxL9
HbLt+AA9XrlKAKXzoneT5AwKtccbNkatQfFxUhNbFs/lW4PnCCE07BxFYu1ajkQjRCq7VLH0qMOu
UkXzyEoe8Rls3b46XfEuSyaRfJXc/OX8unTsKlTidWA6wQcXzpqYo2qR/NfzVpRMOpRhgmnemiJ7
t0keOuB+TYo33gHbqxZzF5SGztZVax1ufiX5RwpYT4Ji1S3j1nYLtzVvtMfKdGSn3k+TbMv9lNEB
n8Wa4KzpV6sPlIblDhRdqnZs0LPQVKubMrCJT3Gmzy26nmWibSDSIvetA7UYMYWJ6F+E5d7zjBUo
/gliycPcaVBSUO/Xkp3KrD+6NStOiLSRvMxxz/vtKrWEWscEPUSo0921m5tiQ4/05vCT1xsWS5qu
x1MlNArSWThpO6fO+DGZYaK4GUe0Hv0wwTVwQx7380jB1zojTbrmWAap2R0su2rCbSYEf/8pOqaz
kk2yX5TubU4XCUuOLpu14ksR/ZGGCVQGfQhG3i27miyhzqvRo/CXlv185lXNLALOYbf0luJrelvH
4VLVhMRDYu0zm86C9NCWSthYW18iO8Rd3tUyKCrSoHQSDxayDbufqWVhjKMLzBIVI8s6JZCL8dtx
jPUkiHbx8t0r/SHWyjVQ4+Rs23176BZaWBOxOjgaeJAcqencVrC4KNtxW6q8D1MtyjE7SCr6DmPe
JA/EtP9I6ioPLTngp1RkZ1laH9jhkjAH9+YI/zOn8pdRZYAoz5NdlkgrKp0JeZKGO512HN6L6JIS
ANjNsfZ7Y6Rbglttzz6yxGOW1L2LEUVxqV2ynsSSUeo64kxU6vRDFt55iFOHcxDPXZ9i4ul7UCyr
YGu2EvRQmBYGFyoxs5jLX5VZLMpzhlIx4qsEgznjB8G0RHc6PxwbkFpy+rFZwkTT6LfZHt5SlzRB
1SESyTWUnSrQHJoMt4qnPORq9gfDResXZvVeL/nbvFy4FweoFk81ERSLZMs147zUFgAiqRaKv3E5
RWZ0O3DSFpdF9l5BygJPjUharUWvXq9vxM81icf1/K7E479+bPdScR6WLDs3mGZ9Z6O4lmJBIJli
BjBujCjPzDSiPIydmHatxq4vsTmc/v9Fh1rlqWA8XpSGBVpBwp+T3yh8CtkZ4YvoPe+SpveGfgw7
Vt4H13ly4/Z1VtWH0TqxGLhadf+mTPCRmuKSRzBgl0HnGlkYbCl9uIwEYZ7tzGUIp5gsbwtwNiPB
RK6rsL9Veqv7oZShLbq/mdRN3DvYPsZ6vuTFuhcpqwPFpatUl6wxsb7tJt3rgwaxKcznX1JEgf87
rvrYzF44yE8EBYWs1xR+n+QvAgzV5+izfJzmVeunv9gWsGxO3LEbz7XZFQ8BYQJxZb9qRv/EcizK
vfaj6uw3lWVoWrHH1SGp/Mp8WVHvd63em0e+pZiRq+FqqvI0TJz2rdsAyQxXLq4z+1RwqoK8UYdP
zfMg5fBTycCYl5vesP7h6PoYh+U5E6N5yor4p3aYGhsAeSMGO0mZeyHuAWOSzg3I8LABhLWwbZ/W
ZLxMg/qdyv4P/s1fQ0i48+Kf0tvVizUWD6PWXEXh7fVkW8xDIpBUAB5II9nC9iFmp0URvMdfVVek
/sxNRzO5/xAkrgTdREmVMsl7b22diX2zGwzWWohs7DiBCAbLzEP2z8GQdWwqPMdBEBv2mYa1wpbW
rRbtZzda387IcJkxBqHq6rulVh/oI14t9UfHL7W5vnZWLeKg7syXWRlezQQcscTHC1bcOMfRxDOT
xJvzOCeiY0kQAZOzXvEIO9kgfYIC79J8Tbb83cb7/l9+1/oeq4BmPK+jQi5YjjaHTuinJLsmGaJl
tgwRrUm0UCyjS0NHDoJBOrlhzmx4W+bYWuR/FZP1Jhn1YqeP2cvYac88PweSKpIoEdWujn8I9QxW
xqEhce4AWG3JhYJJ72lecOxyw9slLeQP6UUpaR3DEzQErw2bYnFtUQJ2Nbem1b7crL62olv8urSu
mtWKE0IjpG6ZBYrJg4LFwQqAm0rIPQlzrXHnr7LlbivgU2Sb8g4k872LEhdWCg9ghk4S9spkh2ZM
aspsLcciztWQC8SvSzZKUa0rzdZ86lUfGTUm+XQwj6NqPrIN4PhNeL5x8A57MCmOpWS+OGv+iGfq
rNq0meVjdy/HgmExv2uJ827gGuwlIqDXVmYoCwOm9I01lQcFF4ix4pfutcyo8euKP1WeMZVh1FTg
5+/jmN7kUG6jIUyvGHB1aVN+mJf8uQT+z0vd2cc0AVtIsBc+BQ7xDrUAuplvBGMWT9OJM7EJ3Kr6
9paGPkDyMWUNaW7cy058t1ZbAKIBH8ZEE+0sDNEGRQY7diI/GRmuiWud7bRz9k6lvks79dWsvozY
BMB/aItRuekMmQy7bQhbU4ow7IzSLdMeaFPJjq67HnRCEUNl5oq4Vp2366pXp+DlL2LvDMoNXdCY
RMSV/4iUw8sM43PBIo5pYBhwrlUkNWQ0HO9FqSNMLmV+ylv568bxYXV4nUxdNkbG3D0nJGHt1IaL
WWwUT2L2gMQ15RkfaTiLZoswp81PzY0/ltL+kzqMWJqVWBqG2jcqBIN1SM5ZsXQ+bNWroSZHHeR9
Nza1GaWuubOieVjT/aQSFaLQFO4iOwCAQyhoGkM5CKEA++sKnP21Reqz2rwvbWpFdVVeVLJaGMN4
2cqE8zA1zmo5vbW1Ea0OLvG8ewN4M/eNZ+7NiTpRmWtBas+UgyFWt0X9zg1zu1POAR2QjI0uI3ZR
IcK1ehFtAmxT1uylESwnLmEJXiRi+YygAI/b2adu1S2yzROfGP+t0MndHDRMLGpjmf7oFfgqqR7U
Zk8ce3gWOSn5OZkIJ9Ql1qbZ1JGX1gZr2FA+aB6zj6lU62FwCEhA34OqAc1NK5hXIZ/gpzX2J7tK
l2Ift8qLxKObaS5xpAVwYktmTYvpY8qaO9iInc+PQ1bZZNd4CG0U5xozJIftMRwRKPHUEO3ljsnI
23QEYcN41ztXkX4vEAMu/nVDTM2VKH20weJxqvDhSxkfzEJ5Ghb9s4dI9jdNCggEzsA11IXkzebU
dHPlrzi5+aXjlNwZooLgqaYfu8nLo10Mj1ptsj9Tm3BK+wNdGMkLdFLH7jYeQoInE2NV/EIhr85e
cJcvY6hvJurtbtHOnRrkrspvCG3ny8e8S5+Gun4R/RwfsmW9OLaJXZYUYJ8lg8+6S/XJLKFhnjFk
MXps0IpyV6v0ykR5VpU5PulDAqq3RCoHnBMjB3uGFvUQyZ7kIGPfVh3dVYVxwqatampI+oaB6/me
kgXU8AcP9BkAzCvlOZn51E1w/nAkWTXuuoanj0hNCNjXMVWxRrnMjPPC8iuvDx3QY+ch8NhtlV1S
KPcgEzoTZD/vt4QUN57Jj1pMfzCE4PBYvvqWkXG4TqTGrqwB1apD6pfVvoaU8quFNsNiwiCNEKkO
BM6tpLWnSTmEDpujhFJ1uAcScDKGRqIH7maF/piCLRjTSeNdE0oGLd/JPyjsPUJTBaXLCsfo+o8i
Wz5VtRx2iYPHP+m/GV20QGTNI6IwMIL7Y8TmJTPKLBJMhhrVUR45NbpVvy8N7YCGQs6I8PKwLpLQ
acubmtdnaDL3XAolrGPtb10RtFLHDeZHS4tZU1v7jMt6pMTVoZUcKkA3Yyj+D+jZnPirrWePZVfB
BsRWxMOmPHTfmKaxqxEDGgo2Y9xibCDZ5XMYmTkxklD6lKmgb91wsp08Zqe+UptKuElAmgRNy2yA
LcwTnDmwMlu9RKr8GJg+T4oh1LMBl8p3GplvplBihlujl35cCTFo9HDWuzpM2dmQ+yBYYK97x0tD
tq7k4BM+5CxuHcm8Po4z9p+KSRG/mg5TZTaAS6MniaLamH1CNjaQq9lcGRTQY92hXVGH2XXdZp+5
6r1x52ionL+xYa6ggk13UpWkO7U5izxEbB8nHU9iYV8lPq2TkZt/MpKhrrjnEn7IdARTLO8w8Ff+
vCSI9sQXOJXhy86BkutZXo+TBrxNRNGO7XUa1Ryg4Yz2uH2R9rVdfi5Vlx7VwSB0mf2RV+VGlCiy
2E2yTfaGCrk+U8KhfmfeVW3K++zmcwj0DdTaacqtJGL8LHX9atRDghCHUREG/Ei6UXvbEitDODuS
fFmv7QBLjtBAkPPpqzlBdcBe8eEsxskgh8nXetcNUj3zSCQgqs6k4mSPdxuBbXmo8ZDtuprtTkED
7dJTMREL5ztZ1t82R9Z07demztkBJdxN54bRmC31c74aUa6QvmfOrK/oscEN0GlwtvOPQuZDCAGD
4ULIR2+WR7NhhVaM4xDWJLGgkA7Pnbs0/jCfc/jBgGiOT1XhTq2Wn3OLamZOOSIcjJqFSm4TIm0X
2B5Whi5KqOZLa8vhJKvsLZkc6Wu2YR0bblXZ05gbd23m2+aZ5o/tlcNlaqV5SOabNyJLJjPLJKA5
SHV4p3C0vRsOMtaoaiPDtcx+Sg0tqYTOTOI430PfnZLS++xrJGUlRkq2Km7yCzIOfHhYO+LfZFUR
wtnrsqoYy/UHZXnW1Ql2MDV49kajCUaF7HenfjRkbxy1oqQoevkglcI3VHa8Cz91UCTWyWXceSCK
8kp1CUBBuqx+4rJnKiiXX9fxhzej7dO2ETlkL2Y5uGJdFOWutXMS2PCRrCp/bd5zjjufpdNChZad
+JmJDUCu1NXYHLu+4k1+yvuMx84mpRtdpZzY2NAs1xli8CfL/tK3RU2/aqGmcJGpRo7J0myjepr3
YDB9unX0FK+jYmthqU4SGVu7mrV2bhw2i3WfoaAbbtCO6p0LbIJMboauovZX+sOuVrnd3CuUkNUa
duSyUz3K96fsqWLuG/MFGTYJSl3HI2iqzzaX/YOtKVCEZn5Wi+pr0aY21MFAmtFd2XlMF2MUW+QV
3nNzMNOdRgwi2mZyrzM1lOQC7ECVLP7EZ2mmbjDm4gcmPEhKVuoCMTGNX6TgjKsU7U2I8ZkTgu1b
kn6WY/pVujuzRjI34qFn/FxxoNnZd0uIGFFwhhUmhMZ1TCP9zMo8xraoxTK7uZNdP2z6Q2xqboCm
gYac/b8e9ZmDYTegKxTE2ngt8D5023dxaUNPaZfDj5eyjU/Tj8JIZUQts/7U8n/nHYhDzcwJUi/F
BWoJs3KnX4jWaP15xTiBFAJOWcsLF1B5IcpFXixXgYpT6uf/OxP+/2VR3PnkjIyHncWMM3nOObMV
Tns6CXGo1D/OnP/hK5Gt//Lsi9JnGDC7JX6Bjj6MCiHb8LbIriD5nt/S3Owb3iOu0rO5zOT6reoN
kOWlmhaPlSXXHVhxaPCs7fmbsbqjlZM9rkyYcNwvW1nLW2nrN9eBhTAZWbS1+fR69a615QNxYsDs
8pmGnMOCCB7J1CoDd1gOSVJNoaUBZ69DfFLQGzNrfRbrlge59iYhfbGFcLLSZrIoD4TJPrers+7Z
gKCiaKFL2+HOSxr6Xz2dn61iajUJHSPzuzyYxJv43jphD1jfNOHqmM3qf2XWzecpkxQRxST49flX
Quyflw31I0kvGnoLz9xseqeiseZoGtsPgeHTAeM043ckEaLWmxw3lXZcOSkC+ppK4h+Hl7bllWl6
2IITAatZV43+oizp67AqQ5iaCwXBW5ZvrSkVnkE073dNkTEZzUP6bCJUo/MRomM9tvVmXZJAmgz3
0VB8NJ2l+AzuFiA+ZCiL1FvKsly1wae17BPbLCl44qJgYdgtFvivWRNHvwHZm+gUt+SCtMZfx5Pm
yUPQsa3h15hZq7lxX90ZSb4sK3Y/CTlcWckb76uoVYogYVimjCxAlA/qtFm6Vzq2sVj9LjNKmSyj
JfsB9ZkLM3w06wEPPYxKhIwiYHJueb1spqPpOrQ3TKXw01iIeW2JPMGFNtqPEuJ319ITvvOc8iyd
+ZQZG8ZqvzUqW0A4RoinRHApzldWJH3bBr1kdbBU604atUnPQPczZvLDxPI4e9hdRe75Qz/O/K7c
iVJulKaIo9pm5DHTZI+ODxnRNgcqGwrEoDdDtb3LQm/nZIK44j6DjNGFdhpGHMu6mtwtU7+xH3+c
a+8+xd0AkMndJTWJ5OWju5TWaFy5cYM80QAZtxIaR2pF4MLtHr2YCjHzIXPm6tttlIvIC5jlhU9/
wKU8CIwKpvIejwhN2ohiAz6r+5Y2vTbbT2CTXXFwiuRxyaHGkjF97idtIsyGJoNWSf1Bsd2AvnJm
plK593DPnqMtp2rit01Nu95PTCtOxmRI7nZ17HSq7zp8FCytt0k7P7hG6Uad0D4Gu3isY/aBlcNN
LbF+zc15oMp3S8r8MLpQCGOl76UoyJPSSm835ihWSW8CQaxH8g/6B0oqdzCBD2vn6AENuDCDovyO
RbHXt489j8U1F+2bXXepj5/b4RgUMN84MhtWfeQJ1pfF0R9TOTwNoPihOSnfWc/nN/YAsx6LizUX
NdNcisc1wQ7HLPYydAsSEDQq2l5FxHNaP9VN7ewcu/+Yy6GPZvtXp5tqv47xs1hYlOoqOwyNPqKU
CCOuf3WQzGLhSmE/p0ZEthCh8QtfqwG4yo/T7s1pintedFaoLBdvAjeHmeWAq8x/dMxpJE2qli8p
0/Mtr/kl7hKpsSLvyVzyhwXrArMaTpy4UilFnc5LlRQXNts3wE/1PGMS6IzEI9Ar5UWZE0o4gOrv
cSOE0ksYgjgK7UL1gAXMd+nhzE5TeJLcK2kMBL2DIVnGEvSN5RsmDiVqmTqGLeSjFY9rjGeC1dXC
JIx+TqY4VMuv6rR6RFC1xz+mth2oRbArn6aZl9ii1IuTwfSQ04VYFZ4/ce+TwiXeSLV36Tz0BxJY
Ap0COZ6cx9hVgrHQHthg8t2rFHY9k87OCDSPd0KyJxITkrCV3522Ru24JMd8zN9yV7yRnPxvdvj+
xTX9MRrlVYSwl4E9Af8RVPNqT9WPzrJz1ClzMvSU5Juu/RpaDhui5UY/Fc3JMdDs7In9o9tzomQd
22PPeiCVxEG7W+qzUw9nwYlNiIp8GkzH3WHiBFH3xxIftCUTUqf05WytVFcIj66LEtiedAefcwDn
zTSnV2DAgr87rpZYbfPzauMk74dL0y77OabfRrPKCUQge26cvo66rQ6jidkY42r/ca11ibTGbS+N
sRcuBFj21x5lfXRtJvlMFR/q0uFS36gwcmZyMjBZwJiMOKREpmV/QxrAmaKA8vE3iw7IjtOe2d/Q
yK0VlTgJVQX1b5gjRaxfUn62M4BEcquLlwyaIbJLnURlp6GEtSCyWXANF7UT+4OX34ue7Dkx8sIr
p6YkOY/g1EJOT6zkprMcmtNMjzaJeaz2W3wNO65cZv+SjIBj0tz3BYZtCtBaf9KFGjh9/OKAgQQJ
Uj3MtP6BLpRetRi4g2RVzk4NoiWz/pVOI07tSEhChZGa8YmNAqT1SHB6lMX0n/Q2m+mWxaTIjDiM
C/2fp08EQq3IrMXUEWExMeOwoe/BOid0bXJWpNBveVnvC3J41zFdgqHr1V0/e/JcxV7ny5SOOi+m
0mQi8yqkJeKjACBjqlGZNejyJkwVeUdLIslkCvOrcf7hInDjrZowBYvmv1A8qJRSbt9pT3VMbM9E
6yQouM1Xl+OstklsdHI9OaREBA3Pi67OEIMoJQMWfjIw2KQarsKdfaveLrBUwVKeNXTTyPCgeam9
U8IKZDFk8elxc9nLvOyBJL0t9WzM/TntPA4/lyQ7Er36MtWwo+V8VWGfY/a0vBWqndWNL8vcWwDQ
c3OrjZzlV113fp7b9DDLcj5UEv/JJNH40xposcYCsMv19VoU65du9qwr3AaQrNEuOrgZBBMNGq2H
TiAVpQxnqzMQoMmNzRr3Ojt4srBXaVRpHeGMrEmyigTrJplnCtS08HMVvUrQHRdmVcyaoic+VDW4
zMPvcQM3OMRXJO0cTT3sB2O9A+xzpE344woiZTtqpqPGq77boiuohBujYuWnoQGS9OwGX1hvFi8l
7PmLRiMg0Ykcwvj2bE/5h7+S66tSBHU714HtMAgO7nBuDTMJ3JFzwp5JNTFYcOzmKnfOXf5H777m
QiVQXMe1y4535XAeSUzIgXmZEE6aeOtjkZG4kPJ2A+MGYOA7o25sWm6y9PRy/seYDda4DJ+9DeCS
nqoGka1M2MRQzBkadCfzohWnccx/6lxL9vOHYpMXOghuf/OzZdqQ+w5GKlAJYjx9u2uSSyldEn5r
CltxubIejYf7moEEWMmCRIE7P14Kg8zpQT93c64cOP2qAEgdU423fDS25h0I6ydOySP2RiFty5yf
xlQ8F0pF3UBKBdOv68j5RtEMaXLNI69PhECNqRvjeEnoWThkbwWwlyct+9C2BEqOXXGu2S/7VTtZ
kSVh6ezVmhHUCFDIzE+a8EYMKcXTgl3k2E/q2end+iGflouhydsIgtFsSZSKcAIX2hQw0l4ueC35
qiP2sAbtjfigC95OzDnY4HlQ5vHEQAWDJ069YYhPA3O6p2Wdv3SpOBB5goFbJaaHIWiHARPXoOQC
7c4ERbm26Vtz9gqKbQe5ThhCbhoHkdUHRzFvo5m9VClkhNKusCYG9ls39TC9thjvoGJRh3d9t9Do
kr/Mk7qeKNokysNZT7U2vgtmnKd15k8AZQGGMXCJSyvOYLXot0z68bC9XJa6etXNVL/VSq/fVpNI
M1Ey6Q8j9az4nbE6cu+pGWW8gZhgURH70/coBx6ixmzfp5WkraK98oMleKU0HbB/ejZWJild/BbG
8l0PRAO2VX+2rdI714P2TR7VI2a28RqXpEtSQbGf+cbFBm+vZsjDytOI7X1qyqbxlyGzIopGxs2S
N5QTLyCwKqeHUneU9/rbwVZxGJqCLSjqU878HeEWxMPg4iA2nengaFXpD4UxRdw+OT8Tlv/j6ryk
HZZwWsa7wInVg7FVz5ejgS2s6n1nJimdxdXOdZPhw5bTW28mt9zwnopsfHWJD9Sr9h0liSZa9c2o
DLgBQ7PDRNo32WT70iMkstqczipfkCxT/g3ucikST/VXgzc366FoM5hdiVn09WzLnWe31nYBhj3W
lfnGjrMCCPmvEQ1TfnLdD/GCQ0kLgFVXi1Hp6fRoyoyqye511VKsZn31ICuLi0tSfSSewTVQnFgI
K5EVZ3e958tUDdqLEVMLSxsNGpyVqudCi8865QbxLG3fafo6aAfzRqCUspsU+5eV0N/ZxeOTOlR7
ta31ZRhk5c5VVWFiU5LjrPwl5g7jbWzyhXAWI8x7Q/dTDWNdKpywdzd9d/OI2gY35bgel6BAtOIU
Y6Asx0Q9Ib5Bwzh4fyo8NVanqod2yG6jp7L38SyC9QsPgIikZTxkGYCfgjUNQZRgBwOfV66Q95xP
O4zAQNVOQtMpTmy3LE7crW6mZ+LUU61/7WxOfuHND2RVPuIcMkAWMjtKMuPFBRHj1gWRApzx7HUK
rzNY3Kwv9XeoMASXpefyItFHq+VzljxAVW7GD61WhKaMp+3putmZrYZsbNGsG/TacaXUzUkWH1Xz
izTKZyNdHUgJ7bkkKYG1X/onNqQejL2lR+tVhWAA3ExRbmw0h3y9K+biBGWh/I0l+wyigb1j3xbn
NE0vQzaiQCzjGsTDB/Yc4AY76f22cJAgwPt2DoFdQeLYR6NeMQbl324x/5X9iktsHdd9i/GgMe69
O2r42MBqtJl/URP7MmFbAHq3qX/x8oe1cV/MdD6ToAPaSlLszluNYyttblhi42cbMQMYI3mRtQBm
69pvloKQd9LUlHlWeqcUURXWMy2w/Nd8PO1K7qvbBxZpX/4KlBnhdPK7ZWb5lv6xCoPvLa9uctI7
JMHeO6o58WaYVJYUcTvL6/RW4oXnYQEW0uWruX3HZlKmuHCRoaIN19wZPKppDLZxmhbp3kLsImK/
t3TnOtNHX++rCDdY4tvvOpoO/3J+U4c6P7apCOteR38iPnDft7jYsvnXxtWPL3iYzkWPxopXFtSL
D0tRT0ohUjKqpov4MTFmBjRfT/BGHHrb/oAF/YB3yjIFttHhW5ZEU6Q4cJSZ4UDd3LyseP1xMs/E
MbIezknxW0lJjPE1MeNjApmYJ7CBCX/GOsc8lx51i82KqZDN3YgV60tH7jjmMiophhCimGzuskB/
ciidHbSvnBvzPZuMJ3VSTy44oyQ4v7YVDA9S49bE2sRpjPyqu965KpvxJMg8jarC/UmvLY/EJa2A
0vqyHwLbLo392LyvdPw1prWdx1dRJWJvehtiXlbfg27k+9TwANHMi/CWS+eiM22kTiufsTc96ClZ
E5U1q1FFmP1Jc1hVNN6bNxs19sVSHDUaEDnXWUD1TxpZCWsPeRZzGnciS0LL6qJF6/q9cNwVk11W
bLcQrhwL1mAsFQzXv0qrYiKP57/zUtynZKvp0dJrqq58snwfsC4SuoUi4qt5zNUbQxOfzl9jZhRN
cwJNgdE5I8xHik8y5sNpOLg201GDbrErXeVhWD5gPuybVqiEBHLHpDAA+WUeJDGlmDBIs0fBLTyb
oasfMApP+2FhH7lg9cbzXId5bRDOmZdTUPbkqwxKcjJn8WeesRSR/Egwi6fduKz9I6EPW3cyPWfx
Y17N5AcLKVF7anJ1tQUP9xJmxGFswj2Cj62duynRfZsoBSgxFKkeOxYkymIY31rLVzZD2vOSVVD2
yMYHnukmLnYnl6BZWWxSzZbxjFfHZcJzMLBdrjYPat/Y6q7I2GJvYg6JAuYnVR6fEwtYaSAvpSeL
6MkQHqjxU8K1QrgRXkII+45Ib72pMqiloJrlOBJFbhtYqwmBwC+8Gx1KQ+YqxS4vn7180hgvOMQt
9rHDtNghrmeS5xV977KuK0otBlrW3zxTJI+l2wLQcJDk7WqF3cynMTWOdyCK2dP4eMoYX21bWU8L
6wxkOpwzJYNwS1uN01BdsZjTX6pgaJBsV3jUhR1FpnbJW1JMHwnx6mPSSPRiOlHICcE6b9SU/XQx
cU6PZqxP0UDY3QtIbUAU4r8CIYBobY8AELRD2NK/Rifdw+xWiD5twXkZJwaKl6UGxspXl+z+W1eQ
p943XItc/itkUUdtL96HdNxcwugxZUVqr8wUX6Oc8FB7OsEQpVWjsvehpo9JpGgxhYZZda1058+E
iP5ANN6pbruzY6isI+ccv8/8iGM23csZSg6nFvUtPUxc3Lk7XAmj3eC7tO4spGlxyZGcTGzJgYpS
u4s13WSgVdzIJBPZ9xZ2ceuidn7ZgRfMVLo+1B0cabs27RFdj3wlhAETRoDAVi513Gpsj+qkWNdD
0Q0PDr4P2g4qrJ+kh52XVYaWCk5mTnLYO+zoiVJx7pWu+cXRwfDKkmeLI9DGM3nYXVSX9F9ueGFu
WL+rYM+Yg3f2a7slAWHBqlQeJ/Lg6eZQp/zc5Dy3SaL+il7DRqyZDPi5/EP3B7ErI2qCZ2F7tRix
yBL5ZDifrxVnJkH7b11v/qrjxOuzmJ+ZypNT4bxbhndrLdTW1OnKcKIuJ/a+EyqCAmGs3l4159+m
GJ96pav3dK8KAPjllsTLH69yxkPfO+y0VT5ZI3GOFuFmGOhetn+qJCzWBontnqSlxS0IZqIvgR+i
B2PUINjoX8S+Cwcvcea0a/yx9iIydZoTGrW0A8MSQWLNDs/dTMR/TJ0Lf4tznXN7optq53JowRr9
aytV+sZY/lTY+XpPj2LpdpdkseGSJpLg1zbr+R2JV3LFvYCrpV+PuiMi4P2uLtjQGhm8QxG/OepX
u5V1GL22rdRbL1z07X5KNBQHD6wcRZpkY63syG1935I/wY2TKKO4evT+I+rMliPVsSj6RUQIEINe
nfNkZ3q2X4gq28U8iBm+vhfujugXws66t8rOBOnonL3XZnafOj6Oljx9Eu2MYqvZj6GR7OyGStKh
/maYgmADQHxeXvgBAY//1xX+Ljx06+gq/VXaR8egQ3WnaoAdc0PHLyCrgMCOyyDsm+U6SyiTwXLs
ph9x0V0NH3oRMIXpDs62sTeLczJwishYjFHdGH8npK3MyidoQz4PmjlGwRY27EWVhqKVJhiFDc3B
tuviHAsUtGWuXcwHPR+Dn7X87HxcBW6CbRnu8poOtLSF+QU9ZW1m/6pKPUy2/OxKiMKQEEfPOOkE
uKDunODQVkNx0RlU1kFWu7FC8es1iMEHco/2PhlSqefjnE3Nfw6oxq05Ngvr0fAvaY1RFar21naa
y2RbcmvNLYN5LE5s/AhnKAsD5SxZFU537LrqCcUMv25AJJOLQPetMa9twqEfJ9HJdhFcc19vncgT
L8aAqrPAhTQNfrUfpoH/o0qMR1W/lrFzzkmR2xTGTJxtluFsaT6x2j6EAsdhqNiIZqYpeM/cQ4Mz
p0Zv4MVkLok4/mNkmMZ7J0Rg2LdIoThG7C3509Y0blA7JU9Fa/wUakFwe2a6bptTB0JzE8QwBi0P
D86yOxvhqUUC6OWK/cQd/C2d/u/MVfUWDo5Y65p3IXTbEwlV/SkZXtoSwYTqH7HxlRtD4yJj5L91
I+CmIjm7fW0cebT3bOZgOV1US5iX6gKsQO/FI6eF5iFN7GEnO1YAmeDUQrFKylANRnrheUy042of
2yyy62LHJOg1KK2/nC3SK9o59If2qeeUBBKN0R4u3H3rzNhg3O4EUtq5CytjANWDwMhoqFwk7dd1
4TY7mTKWi9P8vu3ou/gW9gAi3tnFI/4NOOFpk1OJ6XDLuQThfAo5ioxP54g1hM3vBFg53wLewzKW
oadJG7bESohjzUjSlFaww5VnneQb/eXwzlT0k71JPI2MnI5jk131zPgSwBfhNgOVfpQYpKSXxVPE
pJebGylP3nDbcr46JaVZH8aeT1BAFT2nysSEM3hfwuRIMvgYKmY4eHc5Bf51zCI671b1BtIT0EE6
4+iHEHQwk6HirgZpmUW1QUJnfNRmnWMPcBSzc5smk/bCXWc3IDkjpMGVSqjK6fQR3IaIeIDxmJbO
KjY80rmm8rk2FHhZu8JvL71nauRMmt6pMqY9cQS8O0cpLW8bKTy+ULgYenSFvyslzuI4quutXs4Q
eLdWiWlW16H8iHs6kbgPxv1IgFfpkwkeKdYmMubyHTFe0bUwnmpr52Rh+E6+H4b8bHolNjLaJ+X0
aBQ4qrKJyUk34gmop+xXNoVIjubp2scmie3C+xd3DiEiUKlXkv+ezJ9sjckARTMt1RRK2VmVYq2q
9MYk69IGT1YUmk9iJNGPYKRDF5rl2q6s4MGbP5NRP6CGf5GTX264Yf7YofK4eyhW7NcKv+fVZsqy
hOWuvSYxd7rKB/zf88FwAFbzzlV3nswRlvfJug88bw2MDoYsk7R4xn8TouStX4m68O8sJ7nKnhgk
C0CQ33sG3a/KOMbvZGagxke6uDFLwPjhcWgpvGbKKIxiELssoPZuhT+fJyhH1EDjaJqQi3k4eSxm
qHet7XMcUHq8t+iSWE7x7DuvFcX1IRBuvyoMdJXRLMkkyoEWEAVOJwNYRIw4IwjoL7no/Wx0z3WO
GKvNXezxRKrj9RyoYvC9UV2iTIktpq2ASWGUW4t5Yz/wT/upz2I2TywGRQFeQs8ojjZlNT4Wdvzo
IIRd0SRGM1JXO/h8b5jg/kBlREQtxjsZ0RiG7PiEEBN3cTh98wzNJHQdqsJem0i/V5gqQCHThuc2
K+jYdmcHzRUizXOSjSQjOFay4i56mLrwo5H1zSmDg0jln6xXJaU/zRsi0tjM2vSoVootS5eQ2caQ
bk7pGOeR5Cnig+JDpRRWS1uh4wvfDCuRZz3aJ3f0/jBj0Wu39ndxX9BfYgxnyrcyQXxplSUQNwtc
apFoWi1+4lxGumNFJMpd7oG9lh5SSUUHZg5Idry0hvevr7AYwCFs18083yIb5VFdf1twwloHlVvn
DDAWsM/doQXGK13Q8Iu/lY1ysVYkHmrBsFgQ4CTiP5mCFkasJDLuDg4U1IoOEsq27pIfOwseVFIg
+sRTQsNnGo4WMuLVaOanYGrO0EPf2gR5mujNnuF3vIvm4Oabhr407UM29XJdmfwdnM73/BD8Al7z
FKAW2Qaxfi9m2ItWQ6/ct9SjozU9CoKH2GQ2HBzUsS/f+rzx0BdE8DVsA7cO2tbJaE99rP4C8DDA
UZOpNTSnbLnfm5k5I07Sf3ZmUCkMwl0nAaoSx5nLTeHQTaUlXxfdF5PrpeWUsU2ZxavL/elJBFZ5
uyV1dFd23AxeOTBNrcObhO+HwgTHzbJIcY9b5FaaP0nuUIDjCQ82DQ5wJLjeYU7tt1gLOGKAB+am
pZRqWfUS6KrQMqvTbMwmplG6M8J3aD5NqsO/tpQKPgy86F/RpbfWVw8wmPWhiPPnuqjtDVpzFuE6
QbMF5qaYkj+e29/3Q5/uGHL92PPiv9PvxKxb20Zp3A1QN1wd3OLK2Jpl9Zxpo95GNeKj2nWphKNP
XfhArZgesVrTGdEUY77rh6smaO8ZxWQHPB53edyku8Bx7qsRogwJ3fd6rv+E0WcTy2xdj46kR1nt
EodecGgy1BnqZ3qnjA0hF5I/6X+7JX1hjyWbB5lON08L8FvuSxUv1LCqrzccZrBYwFtgGn6F/G/u
htlAbMkhnDRkCrgtWebmipkhuDS9rnX7ims0O+KQHWLUyjoJn0hwO1ojk8qiAjAGxKO4s7rcZVLU
kQ3lHgd8blOCJy/zsFZg/INVbnyMDe/HyAz5rmqBRU4ZJDFLZj/SnB9T+nuMwjajjQ+VmuNhSj/6
Vv4pm+EVcAMVPHil2TnXRXXRrCzouaPHTIcvtPc5WQTWrpnLcENvEXaiX4DKom/q9afQVIQy4uQn
i8XOEvbKjZxk+dcOL9WYbzJmmm4XMSNBJYTM89kM85IxEh+TZ7bn3JH3k4tUzJXRyih/piwhI0q4
5AZGVDTDfHDZzB+TwdxTge3RspiMrMAZupMsNhKSrLxMyzBwTkuSO/L0o6jGdTu1ydZDzs/GCK4q
VcchiI9pQZ0fj7d89DnwSVx8YYO1TUo5HJrwyennV7zFK9MnrIdKyGEN6/aywTvOU4xi1Jy2pUSG
Z4n2KS7tJzq+P4zoHmi//eXd+HatH8oVUm1dGubG3qUrlivgAwNa8dKsYvZ5NPG9gpo2xc0ujh38
Mym6QaSX966VvSjy7hh2lgBfC0xL8OQlSUpRhkiZvcBTvPPI50BK6vLWLoGj2rHo88U4TC0zfucm
gRGDQ7J7dwSsvIipL3PDfGtPghPHKRnTV9mbqAQhMLq9dSsZkRkW0O+41rdpKjYmLr3MwoLi1Skl
RH2uOuRb/VC/exXplRjt++bWNQx2/Uf01tYmH8d7jSfCjdQ5mbNqDZP83+yw4LbTCzF14d2geATp
Z+FNier7WMDvo4jaxQU0aRnUp1wEO5iD90ZnAw9S4VdvWY8homKLjBzWUma6bg6OU3vQX4p4P5Zo
UIpZlmAWQkH/1ibRM8fApppqizPzYYr7r7GG09uIFjaKYxEh0xIygliR1X96oHwQNxEOG5/K4K6a
SSUIobrWimdzorVdDOwbYOhWcWF8NW51k+ReMgi5qzuGt6aSp3mq36shyVaFBNpcypbdrfmq22Ip
Nekdxjw8y1M3ifTYd+1byNN01zEFGIlhqFN56+b81JaojXvXOs+zFe9cKA9rRM4n267sXaNRKH4g
JwDF5j0adXMj2xLLj3y0vPykhgv0MCJHpDlxLBcffUwprM0PYC6nzsQFVBfT3p/Ge3zr4SpxyKsU
nGY8rb4bi4lwJ5zXFkVyIPRL2YCV95HTkarkUyzQ+J9xkGyMi+jAZRkyRAvhzJ8kf9055XKOTu1v
S+Yv4BRTeo4MJX/oUi2I1xa9NM8oZccLjoIUB6/lAJ8ge6C5umaEajL4QYv7gHQIPlVaVduALDBI
gQSvK4KlGHyehef/7f2AJ7+MqYt19kXIsOS+ZFUVS1qWxvqA/QhaHy1J2O39e1tGn7ikzuEwkv7l
gX5IDMSQPuewyKI/gwud5DektFFTL/gTgGqk7MCoquMPioq72BZfSYu+qjOtQ54ZV5RcF5EIaDse
O38cf3as5Z4TGWtfCR4YNGN4D8vU2xpLDIGVYPopSj4f4y8YGmRPLHUg2EmhVZFprxOTgM86jsy7
QOTiKK3kmkroQJXfX+qRPYOgkAeLHgemTkAShdrWjePtRUrU3RS9jRMgtcHtPtOIslrx2BhDTx+S
YS/HQaGWXc5Sz5GPDkLF0RG8erPKr2giy7UWwb+hhSdVQVnNcQQdVD+9lq541SJDQFWD04UfN2iG
sKmTfJUy3Llda2zyhD6tbbFCiIj6rgUCilfpk4Aq7M/2Is0oahq5vXmaxE8QVj4K1PQS+ZAj6/kj
XaCfyiNTTwmwMIzr1kNkHypYsKu4X0zbefSKrJvZD5a23rYxFVblp2ryf/FMWdFR1eJAIADXfLdH
9gZWVc48uvhO5uChCsMHbUf2Xs5iP1uoEAiHE2skcf6qCASKwx5d5JqTKaP/yL9ETfIDlIMfZlj7
VYwho+58liednUC9tXn3p09g4A6R+Ijnt5KAplUasHDZCD/upmJEblsmQGgEqvxM/ZhhiWqFBVT3
fB5JVKOGN/BXW8Hf1jHp4vmjeULiuZnQHK6RAeBEFFXPbbCrpPviEaNj9XTZhM+8EvU9hzQ8S/FE
+p8lfOKdgvjB9z8NN9b3Awglk5GtJYIaZ0JjMPe/BmXi3g02wSy5/o4GkyP5uJyMkWJN1HK9NHbZ
XCqiMj3BPS9xDBNVtMr0WK6tgbBIwMrvld9+KSdq2dgp+OaOjMtyfvZxPq4ak9RE2tFLkB6DT+b8
byIZbX5qdlFTtPj0k/402CRxmwnhOpTOMNdC819ul/uitCsycQ3iFbp4n7tY8iGpIeyfAEhOISyx
0VFnL3Osaz1BW3NnDKsJ3hSjcc8DApSDX6ekpmfXyTaba5Fh5SkR5QiL6VYLDbNvE32sPeDWEEoK
oaDilFhcgyA8gd6fjzg6vjT+mCZOyTo2SuciIJp5NR2DEggULSROTIZJABWBQQ1MAiKUKDXBtG6a
hXU7Cm1vJ4txs0n/YOulxroyyGtJelSBnnC/PezAa5KbbT7bRKGAobTrzOhU4rnQxvxC/VKeJ/8n
Ak3P+HJ4H5KAXF+BujSeil2M5FpSXWLpoMogop1NLlr6BxUWLcfvXklJvAe3eEha54kDsmCuTwsy
iE+OJ8uNlBXa75+hm1nKqgQOK+aYCPT3RvpYEYbGfSkqrHno1a49yCHWevspTl1sJUUbbJjIACgb
gls30kVkJMT/Pz9VrfMDxjzcuO9xIQGBGuk5stnDU2Tn69xgoa+TGBQnWQb8M+AyTGK/s9j48fEe
hG6Al54AtIzgs7H+1wAvXlvR95I+wGJHfrh8FLLDbqqTeA+NHAAS+kyZ13/LnOkWho7hLilUh3HB
gVWi5x+eQYgarO+0v7ghFxdd5Jdy1yPelYKgvnxo/3VqCs9JrN5E6nAyVCuAB3cGpNwHr/BWNG2s
RwPShT8ickoi9zGrGIR1ZAi18YtWfN40Y54DE5d5Oua7zM+Izs7iC32DAHIbiUqS4fxseitGMp9p
PE4nlUfEWHXLoXWfWvibUx4z2xYoyj3T25ResDf9+uRW2A7tnIXMoLk8ROW3E4ol7AyjccGz+lD8
VG1vXwfxthBSToieTlVuv84pVtHQtTHP+ke0cR+M7acdEUribPQP9mA290YbBfuhhCHfRC71ae8M
J4mB63VUCv3eR1P09ctMpuedbpCHR8yjCrMwHvzRiR/h5z415ayONOjdWFVXEaNhss0pPcEBO9uq
+JFyjj5SFtEKL8gPuqV7khRh/HnmS5bG3roNS6BSqGdOuU7cjWu7+asXNR+1AToZUspZpUb4aClC
YA2hd306PswiG7+AYB+D+De8hWkK7Ctm4jmmtzx33GPhOha/Znrw3GH6rtOZWUnl/glD/R0GtzB1
oW+CM779XhqHk5ADCfTgwYEHLh+/Lklidl5NjPVitrpOvXt2Y1M2M6avF6dkFr36cJZp1Gn3XqqG
aeAIvMfTpjq5dDB4Flt3M0eedy8cz97GcjyW01dR4RolGF1dQA92N+qFH+Lwqk9UQDZ2erLlRu3R
z3M649VUEEtS6ZABNl2auU+2dIv0VUH+wxhCLJZDE5Ueu7s8sfhtjV6+I1MqH6oGSscQGnJLNYfG
2z3rzCufM9RMFzIc//gOQ9Ck6k95zzTMmvNrQuTPQ9t0Bcol8VwCPz44sfxwZeldUMB5l3q5SIsp
etVK8x6dRTPxYAmD97olYu85czHUUpzZB85RgR9MnySqUcJY0H3MqN/HI27+ZB6mT4W6uuzGbCem
CY3Q4IeXBIfNBUQSpR3RbGvgCQE70VwDkHYesX/Fj8wCo8fUm5nv5giE0sGKHvPlAriNI1dCo9cw
XAMydcr6xP6+DSk1N1Hq5c+9HrGRJs5eBkBJgFs0SKyz5oBme7rZmAVuWJA4kxx6IA8vzayQbzIo
2vz+tMvrgy7/93q6vD5hjHtMmZlSPQ/B1RFZcSxF8T12WXD9vcCywufGTLUCMIrF2Ol3oV2LB9lq
dWwNwD2NqSYEzkADjciYHkSU34Y+q74m9h1oitsZqiEpF2P+7HrEgntjhPKD2cdzhDd7B1g+Wf9+
S2XunjIvBdbideSoT3m9Z1VTxI67m2SMqxc0yNnF1uSVioABXZXj7O0C4x+m4pgEIJW9OA0xcARV
hofAqfIXWjkIqUWd7H7/VOflC51XeT8X8XAbFMJNg8a8EdT3leX3T6pTF8Zvj42V93KFvskYO1AF
nZ5WkYdLpNOJcWq62NxlvbeWzXyqpfVlMCJeTTLRF+xm9ako6SwoxbMh88DbDeaEGG3gl2cZXfmz
Mhf1XsnpO3fwEqKUCiYrvxp9jgG9JG1ayP7c1MHz6CL7rUaYg4kdVH9JY7m0tFjMOsKwjN07veGY
dNfKrbtr2iKxb73SuiB/Kvf0dZMTBjWw7HZKPa9hQnEYw98ADGTl1O1HnjTRZ2f3bynS6T8Eg+ZL
V1jfchdNseP6777Lifb3UslFOh+O+MUrUGOtcgVy+qWF3nrh89B34gGRxapkLhV0CivRvFDblq+G
npEC5j8QTNL4mAwvQjyUtZeS3I++KlCGzATRTVnVH3M8eHd+5yIU6Wb/CPZmK4xp2CKA0tc6RZaD
E8r/G1Pxoctzv6eYzk3hhNUTFp9hh3qBNKUoTA5eFdFfEU53k1kir6GxT9KsvwEf6W9pNs8PopZ3
v3/++7oETndfTRQ3Kkcyoao31N75UweSXPYZ0tRqYJuqxD+huuBNOXO+myL4USJZBrvka+akcqxG
VbsbW3nteWqd/cB8YWXB8T4kGXGaQKhh2//xuwjsPsPjQ0UQ7ovZ1szBtf5T4bJZeQijoYrT9qvC
+Zy4JYLSnppG2wr86jg/gKuE/vDXVpl+8mP6ya1vDdSAEpQjRsmd+fb7grQDfeAvSiEVE1ZjinA/
56l338JdzScUREWgux1a+hRtANS6sQ0+7cEjzsVoxEfa5+u2tKdXQ4rwNLEhQ00M5g+UbJRiBrna
lgQGBAGc4ejyB7Fd5xwsdHyiaKjQCUkYSFqhx+zodI/zomho0XkGc/Sw9BDI6CvPxF6Q6vL7UppM
hzEtYdGm9Rr7PpRu05e3Zv4aUqSwfWWWL1EO3dtuLX1tWwSCceJ7x7rFuhnnrkU7p7DfDUKZrWYw
nsclIsnAkUXwLQcPUxvlH23o5y4s1FObzcMRQPl6Lov2mGo4bOEcOh8c/T+TXqHYzmz2Mzana+wk
f92pGJDG5DmzLGNnldp5DWU4XKwBBkvfjvc1VCw6uEv+H/0ZxEFe80clULWoavQVk04Iis3J996s
6BWizQJJ4LZXmD1rOhcAPt1tXLk+QkXnzUEofkaMH1xnbCgMeRH0OIa6oqUj+dntfISdrX9qcUvv
CKV9xuXM6Wy5tMtFlyaWoTj4GPrjoDmZuqF9EvRkLtAzaXU0zRv+kvyKIoakFonsum5T41oNHBvd
DstEavfGlbi5Dm8LEiEacn+zxMC5pDlxK90MAONtLBlFGq4KYEbVbAM+L6ZpMzUMEGeannt0L299
2/s7XeYg7F3/X11ZzV9zSv4RhEBWX9PAUe1IStC1GF4d673A1bibA/muZhKa+kLYqzFn3aArKI+/
X5XGjV8Ada4LPnCKSZxxiEo0w7b9yl2eURH39ot2E2zxwl/8Rxb0gbw1DpHFeTsPZtQcTgfxxAmP
Cx8Zuywoz+pvGYZLs1WGl46g1VMVYzRQOry57WBc3Jlbb+qtXdEzni4t51k5/rg3SdDaAXd7GYZj
KP3kVTaX2cHJWIQWBYvu771iJgRRG/B7U+BPmrPH6fcC9osaMu6rTeSUO0f09Q0HjN6EzoB7Drzn
rXDvc3DN1xpqgYdz9Nx181oG1fxENAcK07EojzhS87faG5/R7GBf4Ng74ZL//duYGBj0fvDVmn5+
Knu9soDXwX79yPC8PQbwR45VWnJcZny5LQxj4liRQMlcLgV/xabJ0QGjB0kPEIU2v4MLAjdoaiIt
uLOVIy/owNVujAhQIqauuUdqzYHMksc80s05VnA5eyuu6PyL+lobErOQtRAAbQ/xhTKeNBk5ayfF
MBRo8sPK4a8PBms/UJvtwqkjvsOOXtIZWbqwGr3L3RAxYVC5pw52SW5a4tC4BgMMK5r0aZBMNtMB
k6hZ8+YDhMOklAVyGzZBuR3kgqN2LP9sDvbFibsJnCiqk7bVActGldxQY2ws8Cw2LWcj21NtosDK
0JLnVvYO+gOX2uz/QH896mKez0ySb7ZnNaeiY1nNAHBtMzEdmkCWK1N0EjVoqFaU9VeeOXx7dYUH
MSzlLW6Qks0BZjzDMAag8lGARSwyD+R32tikHPk+MJEhTLsiaSa9ho2HsasM8XFhcTXPZCv2EHQz
srstRqmSWNF1ol0g6zUbzYg9DmiPRv0jepeTYZVvc0qKR1o6dGKd/NwjmIhkHWxDdtP3qH6J5lSc
Zt2iAhJAmhLQas+Jba1RBxqf4dAWG6Vtgra68UNWBjCpWu2JdTR2kUEmgqlJUZWlug4VZHmZg/+W
jH7YEctvgbz0MATZpWGp2rtsCIdmxhWW5kth0A7AEBu4kbWQcjdrV28VRwSki351Jrv+rZJ4SCyz
IhgrsD9HvyM11uvzgzVb/ZPfesPN8nA5dLp/KoWdnr1puJZWLI+dGANkylj60DNboIr11J2T5YJs
h+BlqoNBdSQE+iEz1DRCWunMwxmwCOCBCnELJ0kOpzpWpDvRU/ytlMlwBpoVQkEL/KF7HIT8EKER
csYhIaa1aMQWZdVuuDVxQdWaGldaQNuYot8hoSdgCA77U8tSfmUMB7Sw3DExSt9JtUBCYRODFepX
BqjEXsade9cC9Ed4wx1aTE95OXAEBGx4cGoTdVMX/Bn0LD7sjkwm1lfnZkTxUubgRdKN/wrgHEG4
bzfvU9+nRI/olsmJ+5X7JfhyYzqREFncG4568FPPOswo3+5hUvXY8mYPhbVnrlMDInvDc8I5t3Cf
Re2B9AyalAgIJAOJL+FJuw5msEC5D4v4h0U/ebDyhjFVI27oicVtJBsExOhnER0Sd+5gMOrQv0+X
C7YdEDNFu+sKm/ickBzbtm3xjfghkjH/B32WelRxeD9DvXlPR9nRyHDb7YSv5jmGXRFNxs0xnOo5
Lh19zH2xiCbss06GT8Lm3WevSObHEdMzNl73mZ51dDN7j43IctmaLOAONvIoxEr260jXOSPdtkiM
Z9UzwEvjmFExW8+LFbA+StPMWHKr8EHW6ihVK3e0udW6KWQGhIGeAm71JcbE+wG4XCBrce2TJ7Nv
zrDDRzTJf0U53fu1bN4DOZzboZq+PSt+Y55XvDqVmWxTJ0xOHpvu/ZxxW0JG37K/b3CPmo8ss39D
IY1nETXDfRcXL7/f+bFV3ex075YA1z01fGWy/Uoq5e9CvIfroA7YIUSLocSlLvFQ8xzd0jsEbC/o
mpDCBek3UPnESosrWXUh0jcsEy5jgItcLg4+j03gmqigBjTPkYVBBLFMuCe8CidN1EeXqXjH7pPf
sxGSOKXiCw0CE3UxHbSCZAzWbNJyRB4OEMlrjTseTQkI0PmztqNVMYiXJCyCLxQgWw7mw4fv9yMY
UsPYAUDmLFD2p6YS7lllNncmYpN1FXPeqfzJeCg4qGdJ1d3H2BVCbB170k9G+lDOvb9TGLX+hmo8
zMJABhAU/wysJP8W+2KC3DTz/PEW9AjyhFl4n32dH+qM7NCcXIKq8PsDFQ0CZC88lrVwTzWNsQio
5W02TQylwNLATpYo4pYLiZsWfLYRkVqTzdG1DKNNSqwrQ6CPwiWr1qyybl9FWDrMKjC25ESh+hf9
E0PXZRziv5ZDq0/ZbOlTslyGEfZJ0STdZlR5cwmZ848oVdGvMkMzg2Zi64ucU+/XW4hNxGE2MDHb
Zjr6hje+TbS4j41DZp5Xk56ToldGRmFdaYC2Gz/hTosaCmG61d3JoZw+6eUrO6+Nw4g6oiR/fU06
IEE1+mtOi+LqZlNx/f1qtAQjbGwGh1nyplCFs6GTWlflYXK0lJweKzYmVPWZ9WRJhX1D8voQNd8d
tDJ36Lw/ulyoJ3HffcSK1IF8LtO3oAFN1LBcP8sOsTUN3m+TQcXOLOropcOWxPm6DM4VRNgXXUPy
5CAZ4HejLojLzlljq2x2HeSKiXb7m+7jfQNL8gd/9ZOuaSFV9mhdkZ1MjfS/jJEaoNAlv5erqKks
pbdd+qZT5a3LhOChVBnpPTKD9B7wLfb8Cf6fT7m9YQGLG0JDh3Z+IPt4oFU07ce0AlqNPJzhNtsq
mlJmaqhMbdt1HvnM9TbO44EzE9tWW/f2ZVomV00YWwes/Iyw0uKtgE3MTbxwQDKdv2VO2G2UFM9B
zY9DTRE/xVJET7WrwANpPPna6vZNKt9syy9wyFvOebS5lTUBZHWV/4PeML6NLZ4/uMo0mYihQ4pL
F7JQVfE82M6j3WQFKaKx3vy6sRVzknvU/HjR6tnfpTOzraIDSeIP4kkumT5DqYrzOKb0JFxO1Q5J
9HOWmHSXafg6OFDzfrQIgS/9s6hJOSPbjAFiTFIV5rPmoYpLmo9tFn0MJbHgNVyFg/CFOPsdzlaD
E0TRMrD2HNTlPJV0sUNR0tyVbXiCu1Mmb5Orvpp5rOjKadKugDteiUurNmWXQdvx36dSlDe/2Bh1
KFnLIKb8vlLja8OGCztAUahFryEsjz0jw2iX52Z56rzqUdh5fm/Cez227nRIm4p5205QZD12MRPt
sTVMFGJVslXtrFd5LfcuB/wXmnj66JCjtqLf56Nx8I293Qf90daaoCsTGk9ruPps0TI4Ux3o80gE
8NazObX+/zVumrcY1vyTMUGxrmkuQXIYL6QYIaEGZs3p0Ql2SOntk+UnL/Ap3MvvJdOKXr2FiZ3I
Avcy4nknDtiZ7n7/FDegC7FQFDuDJKc7WBWAm2Wb3TTU3dtYzlAwFjtPkFffJV2O0/8vevk27tSO
Eax1r7OJJF92vVbQm+y975IZ8kODBenBS7P03FgJTVRPbSNCyE+GYVEkyydU1LwDAAbmPjTPczL8
9zAyDElx7nP7iye5vGqzQo9t2uFfk6xhQk6OYxKmX+A9cBZWwWpQRnUAdJImFK7QH0jdUfO612bz
gjEDNSADOzx8IvqQOV0RknZeIUjCiIiQiWAAro6FEeldZOPYKxZjRRjk+SWsUOv4OMDef78Ki+pg
GpYArgFnxCnSeZu1I8nYC8telIFzxln/E+bJvg3JDFPVh9HFJKZUFpoP3zW3Qo+IMpfBXkTsSu+l
M5s8WmS7uZFmnp8hLL4juZy3tADlxhVMOvKwhwshuoe00OYZIP7m97sxMbqH368YdXanPNOn3++a
5T/loLpGOe5t/ClbRl02/0ShGLDjS2zp0+DSYAMOZb3gG/LSWLtF4S0hNTszTiEU6CnaN30erzt+
/w8DDORdyTDwIYTjux4YcG902WM+pVF7StKC9IRGMK2bAWdXI23/YeJZb3+1OabzOuU53vwhQ189
1BCP8Gvf+W1ADNqYyAv8qcdqtox9FFfeWQ5vIXf5iXYgopoEjzJxWgK/1VjdmYTNnPNS96SLcmFV
nteWHRcrPCigminOWJrR9xEYu/IsqAHaR7cc1GhlKWvuQzdLn6O8+Q9jZ7YcN5Jl219J0/NFNRzu
mNq66oExz2RwlF5gFEVhnmd8/V1g1q2WVGXKa2kGY4hMBogAfDhn77Xp6gYx7BAzPFHOY49mRJfU
HRvKC9lLawF8FTZC+srTC9h26UWb3CVQCJJMOemVpLx/8dvenSvdRwheCe1j3VypEhFuqtX3rImi
27GicRkguF5+vExcsihzgqKWw9xzG0ySGkJfi5eQGmLEjql5wBR9k1BuWlB/WY1JHJ3AdfD34EJN
SXuAFk/ySY2ItQ50bfWxq/tzg9errFhXHbJMFFlgrZv5aYOOT/ZGEuB1M7MVijl5QllxW4L/2uuQ
jK91QbCVG219L8wvY4FpCAVAwYq8ca8F8z27TfaqjIPXIB/8TU/y6rIwnbepzvxL3OX2SomMDbVR
9S9p9110LYlIqHr3HiADQNXaV8dgCezNhw6CPB/enEhVdccRsuiRU6f5nVceilqsj7StSl2z9p0u
5cpO6frTwXEWViotTMVWc/w4JEGrL8Yyr9Yq163bZIy3ugishxjnGKqp7LWz+3TfiHwzmEZGk4T6
og+I+IXHnlUl6q9TMgGqLUC764kLqDjp4GbWWnsocuLqY/WOcqggds00MURlBh92/i3IhLyd99os
y5wjFNd4jTcdT35KC3QaH3Sp9xfN/Cwd1zwErXxKpkoBwG/KDQB1SBMZ0R89TpcFhqL4aFQtlH5b
qFNnZOV5nNN0iYsf0eNj75gsds2ob71L7/aSlRJe9o+XQdy4GL4z1C8ZZejJGnZCUEGkEeksqMgC
PkcNZbKyeOyHoVsVmppXbnF3zz4/ujEGeDI4NPEos2NSdkAx3XKogk+TcjcsHOhy9QpCbK0/jWrc
QZYbyAAFOJ16sbGLtOFd77ilKI2rjU7v4GyjmmeVbd9lbTnA0laos4myJC/kNAaN3I3aXCCn9rvL
wVeh7kUHQOdrWruzDMF01BwCi4k5TI2XKnW3aVZnGJWIiA6J9NtBHNfunagl2xmSThoW+ykTEQ0X
Dp0nHv/c2WtBDDawsaGHjVS2Cj8ankz7T4eFfspxAxNBX0RnxyPOIKw/2/NoDN0Qkf38cjSLz5CL
h7uc0egShTb93mFEOswduPDs3r71RizLAK6cXhxAr2b349SMfAYX2r3kdGS4dwFnFadK5GgZSb6h
T8NLSuncT178NuRddjbT5EDek7vQC7IkMIh7B5Az2Q4/GPgqXiXGLkiUOiCrfrY0I9+4IkflQgiD
T9woHWlEZEXZfTFkZR/btPHvK+h+rVncMdJWd/7kAWNxYDMjO1MXtF/sOEufKoUD2adVkiUn0SYE
mhlLEdN1dw0X0xpi86DEZ95Q0NQwgBHX2JJJ6ff3MxoR2+0dgd0pkgDNksdeuD54uKz4ik/ylmwC
6HrUeDdJn0DDqEsMDfSqAMzF4cFKmw4RCsYSh4VI0ynn2MvcvCnDF70gaFmPbf0eCpq8zSNtWRHD
Bem9R8o+OvIMA83d6xDubnIbZUkS0fWvc8rISG/4PE+Gn0Tb0axf8OAV9N0mbTciq17O++xiDI27
HuVoOVh3Vp809+z8xLbShUngnV88U5AQBurODgUOmTvcg6ak4gk19hvxUswEHagry0v9F4Pm6o3R
j/nF6rizKtfUb5SpyQ2BwK+tTiVdwue9UaUb3LP10Y62aT2UChBDWhcj/QczvS2w790W5M37hWme
sHo07HtJum9i96D5GvZ27B4AE9u+2dDM0UmeNuvnQrYvRoFODwmusTGI5buJDakojVrIv2KH+kj8
QCkH20NWTk/KR3voGATEoH+x8Qi4aMWohWuknW46kZbrYsSw1wxxuSj0KboQSZxuXCXvNSnX2AUn
ZOvRsy89cyNH7zwN474t+3gP+nEuemZUbMEuLz0d2rikdnzMpva7q0H27Pu83BWGejPYzHJ1Yudc
xXiF5+K3y8pvObQ8ilSfws3Hgb5cufEsNFaa3VDUbHaZMfZXxDsV6or4C3FhvH946vIJRv2/Domm
+5sC2fVRZulwogBwMUuN5LPM6U9xi+NgzNqUcPQmvWsjxEeyM8pdYEbZ3ce/AcCltsjov9XZKBdO
/koVBZ24QU83VsZLXfjjodSDJ8NRKBwIi718HMoyJPfPZUdI1mF/cTuKodbkISru5XgeRTieo54a
SaPgvUbNeKZ4t3Ik1sswSO5T2/L3rLBHtOa8zOImYdXuXasav0TNRIUxrx5PuPwWUiEsNSfSuchH
Jh/yo3Vt5HV1zYX95LhNAhGOBfroN/fdCPqFlAgkw1FQHy0nngPCfIr42citV9NRNodvdLKWVmyO
3z2Ydqgw6TmRK7IYjDwkihWGlNSm7ur7dUfbFGPF6NM4K7BLnGhD2aQTRXN2QgK4RIGuyPvbIfar
ZdhV3XOm12+odZPPgdshQysrPHVGs6HeddfKuN1FQxadK9hxdYnvE+xMd3R0F1Vr4g+4wu1im8BP
uwnx7dxpzVDvI7AAKzOc8s9tQMY6es+vcVEWxGbTPLRx3qyCMHK3MvYgfswTmpKMq9pUHL3sJdWn
8PKxxMKBgIW+FTDuIZcvYwsmSKExemiRoR9qC9x4gph4N6/JZMl0BC0KYK/u2I8OjWnkn94hRg1w
iJkIaTnTL9Ns7Lhg6xEMx9OeXHl4865L4DDWvv3HvxWBXS3ZC2wr32Ex0jv1QzbGrwZK5LcydF6C
LlMPraLvH5ndYUrD8XYM5HCrWOCrQv9Sqt5cmqRuHqgHFVfCTr43Bh6WbOr0jfSS+iL1ITppRf3s
yJbTqn3rvkWGtsXZY2H/jYD/NeIZV9kx91v72/wFOTbdGeXNdGPTRjiANo2Xtp2igS/HZNl3Y31C
NEpdLWXIRAPr7LNsjgEcQJ61rbwrSKDxgxYZgx109ySsF4vRUmr78VL2I1mYwMbmplcfZlF/8/Fl
nSF0Aw/f76i9e/upGgJq/VO4gqAxPIXBNzmG8C9jIyTBx+uO08CGP5pOJd6tY0bYJ6n2dXMK50OZ
R6ydFJWfyDWaE/0DgrSGimAbMSTHSccC3Q9eC04D7Z5N8WnXG1Axkurxo7WlR8l4JoGS3L+2lhdR
K2s7KLs9s5AkjQ2cNbhFTIYVp8w6rUXT3ol1J7ZmWWmnrm+/4YLtF35UvtU8NEJ3omsOPf6K6tjf
lT5xHx//9nHAeZoty7b8Gqu8vhn74OtoQtGNx9I6kn/BLnVKNmZM+lPn9ukyGcKvE9YYVhcjm1/C
pXXNec7Kb2Utw5WlpvgJhCxROvG2E1pzE5hafVshuNziDglWdOxzuhgRS0EzOKoBHdcIREShA6kJ
aQv70HqMjA6CaZy6D50EBGxM/m1e+w7B12Taf7Txmtxbt/wWCFSefpvk7E36qahOc4fnoORAr0kP
v0hr0u+kodvnjHYVNrnyzLDwmvRwDW/A/JGi4lv+Aq819AAv0rByRW9dgNLYMOfkgeFABNzb5Nfo
CeNgF1piIjyZPPtTC4a68zKWpj5f+a7z5ERgigTEVrRCSH+A69Y3rxVBoJy+ka0JiZV3aM69ZT0x
X/VhAewtCbJxVTeslsY5utI0LjinKcXUJHGJwLcBKum3lC2Hh1C5cAw0rmhuraWi0w/UWC++aHWS
n/yYJ4MGxWfJdy5iPpi9Gy90M6ZwNL/UjPYh6Zx+A1aspsVNv9giQ3KnBy3rTqQPd3bi7sq4QExu
N5Cb8eceqDiTDQGIi+rHrOgPxcmeDx9fCfyQDIwt7WUEeoze1b2YD6RWPOqg/LCaJK8GXehdXWv3
wyyYa51yh62w3320pOoxR/9ILVFUIlynlZcfetFG5z4bCOggiyhtTLIzkjq9x0kDGNwfh02ED43s
NDwR4XyYi4eHqAGMCcsOfFCAHnggiyMLvfQSAhy6hJ55T+fGPA8tDSlIUYArBt14Gpt8L/UtQTVF
kZtPOouuT3/81z/+57/ehv/234nmTkYC4+t//A+v3ygVgecJml9e/uN0v374+D/+9RM///w/nsM4
LN6/ha+//ant6rr69Qfm8/jXb+V9/3ley9fm9acXK6qIzXjXvlfj9b1uk+bjDPgL5p/8//3mH+8f
v+VhLN7//ukNIl4z/zafCuanf35r9+3vn1zn4wr9eYHmX//P751fU/63TfX+/vb+68+/v9bN3z8Z
7t8sEKOua+FdcBCd2Z/+6N/n7wj3b9I22H4a4GJtxxbi0x9ZXjXB3z8p8TcbHbMO/xGxu+so9emP
Oseq/PdPUv2Nlodp69KWpjSFaX36f3/2Tx/c/36Qf7C6us1B9tScDe9R/Pn5zn+WzbjLSVEhlcqV
tG4tk++/vV7DzOenxf9RkiWo8vHa+kRcJWCll5Mpq6vqSWNykbxkLEzJmMp5/Mc0IgiVDM16zB4w
qRCl4QEEpgDfrHwZXEphDcuKGMZFkg3FNiiMpc6Sng3D+YeL+88/4seTFsZ/OGkupoUlgOISF+Ln
kyY1qK4EEioGN2T2TcqCMEPiy6x+o/z3utLYmfs8YNLpb33HhV82WDmS63b7Fyfyn66e42B3cVho
ScOcT/SHqyeJwsCJAjEuoj9EcAmb8gIGy3pqyEAxmZNZBXx3+waxkOs3qywb9KXpTt9/fxrWf7gc
Lmtjk92jgvb6y2foBUTcUifyF0kxotcui1XvaafKnFykib5a/P7dhM3N99M9Yxi6K/lPmDZ3jm7+
cvk7T/oUHUocpULCrGlWQeepV62rLpXWxCthxApnmm890BkEM+ePXw0i3o94ZlNAtdwAlr5P+/6Z
7RBWsujgBcapVwI5aNIXK0sIZ2Uko76N6apSY6y/5d5wU9RCUNtFgGSlk0dyJLXxIbx2eonKNG6a
A4MktLFB20M2hMYUAVphxgvv9ZLippFah7AQ61Grzz6Iqp7WzroNYhAgtWMfCXWtcpSZOSKn4h4q
6vjQN1RnM+kwdQXe0Uzcp4aF5zIR6S2bLoTW0MZRl+p0v6jDBpYFYFD4cJOI/qO/NeyN+hpx792W
7B5BSPknL8L7YmT9ZhwGwmlCzBfEEtw3kZZxXtTwBVluoM8giU39KVKGearGbuclRrPrCWTVtDZZ
9HbabxMKOxhy640FY+CcIty8iel4bRJd0todIG0B5+p14hJwc2kQZ9GZLhDNdYhFMn/tsGhYDpb/
QJ3wIVGbnmLPxlTll6ky0g0Zf88eqHc3qZMvRTewye/JVSarG8cC4ogb12+NFZk13XoqnfImbhET
0RdWJ2WPhwb5/N4GIj2DEJiqh4LefxpumlzVe7doITiN7Oa0bNpJu3kcLM07uJV39lDTgqJqYGqQ
IcoW0UzJ/CYZJtYdY18/i2Jsn4oWyFJgjKSlueN9Y2O1D3KkpTN5AhvjnFRg6uehK4xDrhkHuxqJ
9JLIJmPMGAtB4uRa6pq/Nam1bhRMc+RTGs6rrHBYPPgvqdGNvL/5nbAzsKMuAWI2dhKUngELIgfY
iudWd818UL32okT7NArIubo0mOq1lCKmTX1SG3P35vcPneH+h2fOcQ0hheuwPvsYEn8YafLMNiiy
zWz/UKyQvO5ao+kONNpJhoK5alrqIB2/XFf2l7DIEU6nuUfHk3ILOSUt1pKHPmTz17nhrfdQhIaz
GpFX+BzoiHcHYkDTVfmg00pm1NQwkLi4yvypODnZGB4op/z+7xHzGPHjvGMYQmcjIC3LUlSaHZ3v
//D36Dq538Sq+YuuxAWJG8Y9aVd7ZK/blopIrRrhtRGaO0x+AOK6Y29P+UZzPQ+3ebz//cmofz8Z
Q1DEFaYOLMnhWv18MkmdJ2xdSq6amYwLG4MRfUIn3cGLKC5QdvWFioWCVsYhUFR44FGKVaOZrboh
qiSmJ90ba0ukxd6hyX0qIoPwcMlz3TvHIGrFG6WmZOG3oUs4EpMB6jKvV1hlOjCniAfwWlTqQGVs
PHWlVdxXPRUrAqLZBIWRfMSZMwEn079j6CA/HuPSs+GnaqVlqPSSwvOes6L+TPO9ulVYkf7i3hO/
zi+GoRw5rxBcqSh8u7/McnHXpjaIGffGIFump0f/bLXWCd8ri3xKquAc+uya+rSIa9ufDW2EQOS9
p3Y2dDQ6eRuVwbEyALbcAF0z7n//6f16dkoqKTgtSwkeC6HPc/QPd1IPwiuIQKwsishztqZqUXAI
aAs+RAlzyHe/fzfj13uFt7OlzspD59Z1yO/5+e3wCAiBZ7NaZIkRv9UKVZETN295mQLK7wx1ZcPH
1lo1X4pGaltTGtUT4W3Myv6zy1VybieHvLWiFHIXKnjQMYYr3WeHEpkEAqBfMO+KaYh3NBj+4j63
fl2uKGnbH6s9XTdAK1i/PHR9BEMrQZu5cBtxZErJ9/m0CxiZb6scfiCTHORWGqpCArY1AYXXBeFl
OWGq48SiJjL6RToocnOdlN39AFuI9ZlYkTLlYfC+HRPd/OxZwKrJLWohHAclgTldvFNj+92Hsrmx
g/K7XhvYgPIZRYqtZJF6GlSUOuKWYXu9NDwGqKisDxSQcBXaNQbOXh6VYXtP9F5WCVvEMHVgbuj1
DLeo127v9ZT7g3jRlk0IASoZT4VVWTea1M11WoMU1cropKg8UYXVT6gYijWudcx8s39Zd5OP0Ony
JhVq+KtHZ17D/zTOKelIZQrJAlHquvh1fR0LRMNCJs1CWuKMikQs09B3j9XUhmsqmWhh4joCdOKL
izH0zlZvRhy9sbkih7q+IrvAmVqUV9su8o1XUFOamZBQAOZCRBlxpQdAUE2vJxuvq42Dn0xIh8k3
zDzDXbZZhj+RzvjeSbzmZLqu80Be9taIgHlaiLGqqM4vLRmtiBCrcEMT1X2s6+I+d0Jituu5cnxf
xucaqukLLnkUQPiSvxp1fGt4+qUzDeiQXq2dSG+lYhFAIu9SnSUI86Xb2+VKhLm4FV16MRrgLNJL
q11Es+8aCVNchmCBqXcZAGy6opObyxEC8Zr/T+QRphJ/ix5/Rx0bEI+mOcjdtFbfpX3Y41dNie9k
cpMrYNMTmlC3umZxWS2pYgTS0wXo07Q5k0lPbHFIdkALIjDB2qBD6XMwGbEcENemIsyam3/XyYnA
Mktc8FaGjzQMyh1ikGSdG3tlDWzOHdaKDW3m7eQiBIbmic1c0/EquT40EsaM+1AO+iLTA/WA9FEH
SzC2Fy0qqG074RYBZHaY1Ngcfj8eqXnw/XEiVRaFDyEsBj4d3eDHwuGH4a+QUiCWBcNNK+hBzUYb
6mvwgrA0wfjwoFf01ZYiH8m3I+uf2KOy1lRmuYrakkgISSEGv+kJxzzpZOmLT6Hzxple8Q+Nc8k1
tNPtIHMfxwutoFgn8RCnfdbo3mXwm22Ko/Wohc8S0sGtnS9ki1tMWbq9RTBCeQwe1Jc6UuvU3kcy
emH5nm86xyX/sQCbHkAKXP3+epjzGPbL9Zj3zKx4dPhUjv7LZkgvYow9eF5mnX+48gn93LOGiBeT
QnLd+/2LKwieA7bZXxBGjQs5Jv1ZK5wDQP7saHOpt6VocU953XOQ+OChcWqdFSwbVLCAc3zXeG/8
CpVUtY5qpO4BH7NZj8VDZ7EQtJ7G2CAvPGbmCXXxSLpl2pCkWXraKilvvakvyXgo7iKK0VtNNMAJ
Ajt5NXsgpyI2aJ/H9tUnq6yMCYV2Xfgvc0s1VsF+0FX2PRI08jXTC/9iT/0x9v963aQ0GKt01+ay
zfPeD/dRXISR8Lw4X2gITmCQYlT2AHx9Ket5NvcTSmN96u0SoR8MxvmTbhX7/LUXwQCdRWARtkxA
MlJAxOGBfc+jzwTGh4TXPnUmeWh9t85aonChwgId1HtvjU3YXRS2YwAeTcXe6kGP1fqIZX02SrCT
TiAgfzYBt090//ft2BVUCDnBUehfQkvnWs3ZGyEJcTAKQfAPxopM5nhtEsRAgA/6HbuVtNLwLGw8
uEK7vLG+5pFsif6lVaasfssSNXuiKH6rxZDpPCnO7RylK7X62nbhuZjwnf/+/hS/bp5Zp2A7M1jz
snER4tfNekFaXjUapMPGNs02hE24fSBPVXT1gHqsSmGCnsRWCeqm8bbZNBo7NZifJ3rINDs0QtST
IF7+xUn9+0OjgM24rskZKbTEvywM6JxVlTGyiYmsZtfaZUvfLvF3tFxLrKMN2h/RYmhLiF8ZG7Xr
x/bxL87g35ZVFgOZawnTNKTjsDf4+fZrGj0N2xGCYRKxanQJy1tA46Ulxlsp0/XBCQJJGeJu52MI
W7CaeAbSu+2sjqinig7178/HnIeJnx8HRVVHEiFg25hpbKp2Pz4ODt6+HF8I2zoEE4HVEbwXA6PG
hGt/TpB0DFad7nQwXicv8R/aVhfPlMSwaUbKPMXaZO+tYHy20i7ZCQLDDkMUz3SgcoF4HrqN5qAN
wZ9OpnYN/L8RITbc7gnPSA8AxpVyx1JhU6bRgvLSFamB9t3Bd1qr4Cm05MtkDN3hQxiTMlWtRjNK
jkPfvhRaa18/Dq6d0z+gZLS1XMu+VsgbMAfjU/C09CzjoQIaMYQvk4Tzp9Uw2P/sZs0tLZo978pJ
MdjL2j/+/roK+e8bWbZ+XFIbJqThyl83fuyNB2cKAkpmYsJdrRs7z07qo9Zg8vGFXd40HrYbljs6
8kjzDQ92/E4CCbCvvKfGBFyH2rl98cqS9BlqkEnahWT/ZslFWam3ZCQyHsLRftbEmJ2rRhuuBXkF
a4yIhAoyP8eWuaWZT4y3PWTX0uMdHbNxNomAd+14t4QiNuN7gUX9ovW9fVfBFD8T1bX+eBV7zavp
puOpaiwsrYFFLWPeoVkhsGEWIxdCX7ojVljoWLLRV3SyjWXveMCby8C6T/ohXQIHXxk9cT5IdJ1X
GRR3mZLTu1/BKCJKbTLs8G7o0wsBPNZWH/psU2AaARnfh7sIYNOirBy1La22YNuOV561drnUe9Na
iEFDEqcLDoTVQySx9bXeqe95RGcUNbl7w2eSrcO4NhZu32c3YQsdOHQT546YJBDOvVt8FTztBH7d
Fknu3foFSawYG3duVlcnC7HESaPWpnmp2LmVKk8GhZZlLSpY3BYhDMD7mevSm5yBfZUaXrtmXpGP
IIDd1RSqdl2nhvHYtOpOy5R1704sYcE4A/2n0oPamg1zKR7utQiIR5Jq5jUHzHu1YYHduA4oZ7Nh
XkJLf9WasLr3+snZdk5G6Muss7HgWp/JUF2FwUcgLC0zdrbOnaGoB0lfPAbhQbexd9kSFi4+o5r8
5dr+ix2i8+uKjO2ysKjosyM2dIun++ehI7H6mpiKFD+3aT4EJUrNMkuPQewCf/dLeGKBol+f4Wkr
EPMjnuCTcmv3BOrgHQfSLILOunUTmceomooDGWsU3tKQarplEhXWkb+5r5R/P8E4e5ZOe83bUb8D
A6zdQfX7cOC/kFyU0e+m2QWYBTRAg1Q57tm0dUBJKjO0ViP85uvHAdvC2qnS+mInRFbVRXMgGsE5
Jm3GhJtCLaNQSXFkokWMjLkLk+wK8bFeZgid1vX4uW7nxmXTEWtEPXPd+/n4pSZn0qY/9DRG5HP2
BUHkkeHsykHrDx9WPjdynmzCXG+sBIR/5oj0FFsqxUiccjM6qbnIx2TGZhFBHA19smPtpVbYvVq4
E3Bw9FQ+eTIje1fHIfnx72Zbb8NaWI9+ytoEeWv7V5PCPOj/NClIaVPZsakTmRx/7TtYPQzZOf10
YXui2Y5F2t26SFbSdmgoRCfNVWu9Fo22s/MT4wuQ962NhHEXZll8QIF5l1QwTGi2IROes7b+9yVq
925XOMU3cnjAk6nXoi/dpWmN1kFVsXtJnY4rlU7mbsj4kBqotac49CEFzF/pJLmsuxCEDrNBt9em
6HPgZdHRZRl8xfjzVnVkC1K3cZdIzuzbTrQPXoz0IGwy59abdXSMWs0i1R5hMhRpgc01q8mWcdSh
aUL52KU5JXmi27nZjVMWFZJGeeT8xSqEXtj8aPx4gSky6QZBalxh6z9MDnKo3MCzmRx6dAgfwrRM
M5J9FhNYTMmY+vUkesJtU2+Dy+kmrJVPWxtBK+HGjyW6aR/w0v7jgEaAfG6qhtC/xsuHcuRDQ8JG
jlD5/GrWiM6HzAsebYMZJHRz8hkTn0CxhIQbugrkE9EjcIsyfjRia8BhQPIbWlycSYfQIGeGDOfy
abQztfBzeNWz5sdr3HhTENy+VtkUsbPM5GMZ7XyvqQ4eySjVDQprdTDSaok6SBGRxauPQ2X66dps
2b55zAYsuB2BgTnBNRLQrlCx8pa5C2oNajKREOUA2ta00mPrIZlrjTS9Zvaw9A1Se4XKjSVZfMu6
tbJnLS6/NOPAiqkvWEQLuzui0utxIHWg3WkkLFgHuc/ZQDQJgO5vITFOVqLJ50Caw4HNVLFIkI89
WxOeUaepqTcb9V1lonEm3X6chbPJY2Z/1Tpza2f1qrGL6VpGPKux63o7q/WsA5LJaB+W8H9EAdY0
98RWEcIJnToh6h7z87WtU4G0nZaClRYlskdfLfWSagBunaUHAgoJtNqw8tEPXRCIw8dXev5Mi786
FIUVrnOnVBtlIBZsjdbZ0ktFe4uwlb2ubyw6swJ9K9vg3rPaU04jCaX8ggEs2qWIrHauU0O6TqBd
YboMT2XPHje2G8FMmH6fN9eiYJFJv9PYa7kBIbex44M+4gNAJmVs7RgoSF1A3Q562z6xnSHkL2sO
qtSHC5M/xPABQXuu1Tfc9sA4CvWmee1drhVPgZvmqzatqh26G+gPUPQOTZUYh4+vYLRP0DP15lk7
u97gX/gI+pXmoyk2mvo5iAbzOLLgusFfYFyVba8HhH0XEkQu9diQq5tAgMvxd9daJYeb0R2ak8R6
utGy6n1y7AbEJrHLdVYk7JWdiZKK/xaA1JtK+S30yy/+QTZ+txlbVoy9O6gzMhdjE2pQNKBNY71a
h7oz3LJKo9MFvEOufLrX9/RCsguroKXM4NUgh/hqz8gtvZ6q2yLSg2NAssTy4xuGdauIGR8CS94h
l3CXiKJgeYWFWqGsb7bVzsGRTqZJVl20HJgdpSyIeYBvFh5pk3v0ccOyrsjcLM3E3voVmTSl5ol7
4cFUHkv4OwInz6p0Jn3DmJyusWiD6sqIPwI6nwF58c1o3VWZt1Rmby7Yn/mX2WXYEANFMgYec/ar
D16nY6k2khmloJEkmBfYukhsuTTyTGtdIGniRUIJ+EZmbBwCppAz+b6kMwTR8cNw19MwOLP2zolI
we9D8dhfOkaqb/WuGA/o2dgENtZNDUBimxZIbAOP+LuuAto2NaPYaQaJrb3u5NgPa1hxg5+cB8P1
8ZJwZ6rItlhzNXeZj4k0QA9M7b0lXqXEf03TlZ5lhto0h/XYWyQpjFu6PThSTVftihTb+BDbp6hD
aoKe0wxTaCHEJX/GtgoHLc6Mx65J5WH41yGhQk2eWos9WE8uIY3wq8RoflEye/KdLn0F5QpUJWk9
jKhdADtNlofa4ZFzHQSoppljRoOuRsOCgbYsTGCfVC3ptTaA73P7C1wuyJn5OK7xsVNOsc3LFIts
UWKyPRHiTAiejKeTZVCWQc3ZLyanNg9FMJutTBZWdrsf7PIQlDLcYor+/vEZFCadWpfPmIzI1L9r
QZTHtHAG20H8DC/Br+as0N747uTxeKh9bDO18dSh4dgP86FJQlRhCVkveu+72xDe4qYcIKJqva3O
SZx+AzBgnx0njnY8p2IOFDR3qmjJPIjs4erABM9kNjz17ojXEQHwrm+K+sWltxKO4GQrdiQDU+yz
k+X3Sd0yLij5LCM+ZqmDvIiDJan2E/SjXn/KSvtsYWe8gMoM2TEMt02tmRQg/bNfjMg1a1E+Bu60
d50gX+W1TiCaXeVnMR+w10IkBIXjdcazN1V4bcVK08SEW0kVGzwcoEA69abyJnvV8/ZiIxW/4A6n
/RnJfKkRGi8atzuCIYKU2uYW0sOoh6CGNNsBrM9cgIFJWAtSgYaN7aYaYPkOrkUPRwX/6s4OLfrq
c7wrsQf3yhenSIu9Owr9AQxm31rboigOTBsIQJPaXE/kfG+CPtiNpunejlYA+MQJiMgA3pBO5N5j
8R03VZG8Z3VwTAiCX/kBQhAvKZtD28fPhlZWDMJDEh39cQx3zdC8QF1+kwBGXsKUMG63zddmpQOc
Ls3gDqYncbQBKLyIa0fmZORt2wrTszR8f5uaqOWasUW11lpAFdEyAKM0lj4AUsKp7eQUxkCO2rTf
2ZnNAFWAMHCd8NUj9W5vOFZ2zaIGVFFknw29S1fdMHorkVDTaMySaal4KkKz+BJq5d1QNc02c0dt
bzeas+igb34UAFy4BowOrrXJRSjvEkvbJTWZUjjsSmIQoCc1ZXlP6EjyaJm4wYZntHfOayybR9gh
Bfvbmg4/z0ti2vVhbKv6JAUjNeHh6xoYzdqtKv3I2rO/CWpbJ67eodNfVTfdOIy3E+yrlVn65J7A
JCwJ4No3KXRpYLQuWb9Be9vk+AU0Ca7RZ+JoK1U9yeI1dCJ5X3dttNZy17rTQ5oaFoEd1Joouai4
P4ZYV8+B6YI/4Ln8WnXFAsc2Q2U/9fRWMxrYWRQ8Wp64bWz4NjLpyX4dw+jgDsWAE3fSEFqU6khU
+0MYkgAes4fqIC7kI/2meCLFJ9xLRu63QuGfQ9pPx6Du8Tb00cGqR7xd/5eo81huXMmC6BdVBFyh
gC09QSvKa4OQWhK89/j6OdRbTMQMQ+rXlgQKVXkzTzbAbIGQX/vaEpfGeuAaNN4YXJd4wNlP+K64
uibRdau8KTP3kLS1rW3g6+0BidLMiTtSI1WTh9kHh9u93kb9yqDsBNDbXHruSNGKOYcIOWO2qztO
jNo8EQCIXbCQrAMnuurGR4WLvnJszjxFma44ecUHrZZwl6Ii3TAtBhnutM7ZmviENMOJdyNlnacs
/x4AbxZtJkBcdXQVAby6IyhawaNORV4/FzRZicRcxhaoZEmdMSNdztkyzNIzMsn4ar9XsypfHcbP
5zmx147feYMuepJBjdlvGxqVQcbYPzbJ8XNauFwO9S1wO/3w/xfVRP4OHN8ldsD8V3hId6XWPQeh
nR8LqxbLIhvcna/n3wlNiWyd8vSYONVH1s/NMgpFfyb/8m5Ts+lVOCW5sNJsOygTbOT9xRGOZ0Wp
c3DvkK5q/KCRxTiHUOAucRf+G0HAb9SQ+OwdAaeH0vLukWh8kd1Z6NSOZNzGD4mmnH3kd18iq5ud
bMSvbyXT1c+Sb93KBeTPqPYKJFIQUdREAYGB/svp74lsdEX7m0YAtLTpTRs7e5tVTnZ0osA6CbTx
RTi687mVglItvHOnVmTd0oDS5lK6lxeFfVRzHj9kmrGK6x+ogxPcEoKmPOwCqBn3cQnIF7Hl8Wse
4l6zcODlH6GOjCCwAdz1mQpIjOPvgskJdspKylU8JNe/dBcD6u6kaNa49RRf/b2ZwxDanlTiqrdO
cOF5FhP8pPDEldm/sOoWzOCK9ZhRSFs4dX3t6pHMXG3TiMRWijkUzlywA6R7ey/pW5O6R+ATTFrJ
d6j7yCDCinUdi9jADKQt9fh7pjZik7sU5midBb+lzQqsvdA1uwPMvvkcVvTRzcSw0NF4G9SvMVXu
hcIWBPJiHo8SssPRJG6u2wDvbLO1bwXa3M7ov1trlme9yajppl0jNtyWZLTBs4QIwWdMcoIOcB/D
3DtDSFriykFfNZQv025GX8vfy92I5utZe7SaAgSmNI/N2BFvt6ziAs4NsgqJBuuxq8r5Rc77KTWq
9UBsYlXJwPB0YeqQGfiqKaFIg1MZ1/OUbcmIVNcytMv/Xmi9w8YbtpeKKCCOSDgQtW6LzdxTApP2
VwK5VNI2Zbc3R/szalTy5g4vcwDMZGFjHA9sJBDUeHjCYN88kiDJrqICjIpxbEaR7effpnUxIxoK
6ooGWFKL3UMU58aiIOKxynvgWEpHKYlbx15Vo55yNsnTTVNp2WZs9MfkriHBYHgPC4bireWA+23D
8OTmHdcqTwdivlBYAAiuOwaML2zEP4TFYXDFxMx+zSaA8+2oJdu/bwcpYhZTX57bvnIORRE8Barm
iUCfDhN6ujMiux6ORZp+0guxbOysfi4T4nIBRzxiQG29KUTKbQDFpPGiLLhhO2gurrLTy3QZ+8Q5
RKlShynMflTcOdtGUG6WRr9NSGJ5SpLwQLNAxyBtNleVgVI/FgO+6BoOUK2xPyTR7nFXG2xkNPPi
WlW1iEEq4GLglJFEoXkbMLUwdMrlk26IT41Y12Q79BxrKVN2lQVrI+ER8LeFctrw2wjjfKcgLa4C
uhg2kvEjCb1meffsv1Q+Fdt8sBelYwTJ8OCRG+ZA+PcfMbq56g41G6X2ak3VI9yg6DWLg51IYseL
fc3xmsTN1sPElM22ZX+WAMsWXRP+65tEOw80gFE+mqFYuAamAqFfcBOGHmpOu2LmS6umfi+WiQbp
taXKUd3naZslqccfeY8ozT01JHTOSmYOW+uu/qfh3Oxiu6PBEWn9EDGFX0eZlry1zURTQXhrY+R6
xPuQwMmoviHwE9Mq5LSJuvgJ5lx56sFukndwBO3CErnJ7J2rLPLYs0t+PmgEsejzurpYBYQ9Oo6W
MJf9veK6OonqN479Q2jDXVRuK4G6UA5C1R4HNOqEvb+XhoDKTjnhfigc/2Gu8kN+/zUYnD0+4bcQ
Z+VuHhEAZK8R3O3GeTnAJV3EU19hS67YPTHduQwoaX+GPmQWsFx1TPi381ntBbpFSok8pIN0D5My
ovc17B//Mjd1xmCSGBWcoPiFrDCp4fv0SZcGFeMd5NYKcpQra3KCsd8dK7AYCw4BVEfInzhZO0kX
/aCGAyYOUvtRzOG0yYOEEz1oJldrQfxlOjye7GEs/R/lO+LSWzK7kbXpo2zc6Al+ArfDUm1b7QNL
PsRzi+v1oc2HcJV3/MYTIe0FfUnDQbu/OCSCKEp27b0dgHeEYtC85QEkf8v5+KMzjnEab5tqLtdN
lAP/7FTtDWIeN05lRA9aqt+GLppfM0LwG5g/8xGWB5saG8tJLVt2ZX5tX5qQMAxHQwq6xPSsk7De
9lgkgxWDvHvqWloH2qbDRSyYqGuz6658fBZMxNljh337KAz/ZE55eZT3FygsOVvB1HrWKzW9Odx4
CBxzfh1zDhRFZUwfURx/yzJn21dhxDCj7liHoj6lUX7UNQJO1eTwohW/hKGLrenyVKyLjdW1TNHk
vEbg65dE9vWtogTnYPchmP1o+s6Qo7Z+oQ0Pvog4laTl3ojr7oxNvjvbSnRnhIl5JQHTnUY35vAK
EeJpcosbbLmnehqsq+0irzYJ1B14uK/VwPmwqEsAVWZ05KkeH+NW4wxCS3kfjmcQNBSFhzyR2Y99
DKJXR3qes3XkaO+8A/oj3YFh5w6nlAZFBu1DeAlLFV46uLNVrmWnyoVciav4xSKlWSOE/yb3gUJI
uzrkpedx/Ebp/FJitLe6mAMdll9WnHGTFmdmDrxXLscthLEhZzPGOA7ahaqSTczoeqtJ0a4SVgCv
Cs3prQSh1beu/xRO5z4Yi3Ncp/0pMD+bocr++XCAFxT0RVdNfyBNKR/JRBAf0uw9nAfScn2wNe8u
3pqMAHYcpkVE9tSloUrt0hp97IGSvt0v6Jrb/62V2Uw9acMxSabn2h5Kz6mST02Pm4cqsLtN5lPJ
qicfbVfI5zEg9c/s/CAU2hFv7FreRUzc8k8l5YnXGFV/KWzeE4UKjE3KBxIfO+06IYe3jsDIrNM4
lftyMtBZaXXpGgqJ5oKwzP27Ykj/NXnTrO75Dsats/Ma8lMXthhr9pcW/VFU2zNIFfrJvVOb+K0g
ji0cbYbKUvkNiSHUJ4vWLcLCdNGiK+hb3l35OOZGDpCqZhzc0XAE/FpbhkLMe98e4mPj51w6Og4B
nZTSVGf/7F5QYJszZYbL9xYaTJXcuek4fVZUHEw1gkpFbcsJtHF/ItxTeMzVdxCaHDajc7ssmqle
D7hb6R8uaJSn73R/f/dKN7eRSngL28n5FGJMnsSQt6++sh4g9qDi/t0o9xdCOTwKgsH22MMscboU
PwYYMWhDRfZsOGMKgCH85zJR3eXGXEAMdf5lOnntIewgDlcFbZ9CJJ5qaB1y7Ogs01w/Y3OBem9R
7OEnCav/CGoE5KSG1BfC7xTp+GpSPc4Td10HH9SGT+cGG8uCcADJfP5AOJPDWeJVpbB7xRyB5G5A
6tTL3Cg9OdawSdXEfjHibNy/Kp0xJsOw9vD31T0Ve6D9Q2c15wKiBmzM+uQ6g9B8GEo/oQkqPAtT
scPF9sgOESMfB/zqNEZ5DTbH32RgKF7arH5ytEi72WNknzDk+sQfomxtI7VuM+OObNb49CFD2E8m
/llGw/NVk5N8omGATT4Q4oI4ziMf4IveW9pL77M3jMBkuIX8zunMYYcdEsJPXQ9om48h3yleIIMg
VgZpd3/AUoNeJT5sUA1ktvPNlk48SRIZm8ChG6+IgRZIlaNYGGa2ATsRckVA2pUjABvDEU96vJwA
W9fawGY/y5wNpBQusYHkuza/tZhStbaHzn3P1VVa0F6jmnZT+iEeKMX7MrIQI1k4+eDcrJfMGtjt
x+hhi3LCNt3E7knL9YBtQiiWgJT9bTuF4ZNLK5IV8M8hszzsp7njh4aehr3upY9ijRKGqH+KkmQd
jD2kBVbgt1rl7tn3I+0pTWmMcLsK8OT9W7rKIFLVNJBHKn8IjUg7SdEZG2q3py3L5zK667J/L6nl
7+zItNd8MPEimJrMuqO8wnXK1bBz7u6wrqo/UhSzLUDr4DnwUX46s+AxXlVbWciGk8pdc3bpsesc
cp12UPTXgTZPGB46G2TNcXbUcRYb33F3DXHzGwD4HQkCa02CL3mf+x4zNYU+fm8lHujYYRvGaQTd
0nKugabJfT8iSMWWG8BGUduGQ+mC/jFK2JVbQirS3F3aIkIx2FkHfVmBc3gkbhisjDQujhDSNJqK
EF4YIE/XBk10YejTEzw745HdzVqyFZ0Hq2YWOVEPkuBKmCwR36rUaY8NC795bx5TsThjz0mOIzRf
OvvaYzJMiEXDx983bjW8zmO/m3tTP/y9CKslSFNplcdo6oSbNH23QuvFB0wIcJ7m0IIegRERdJzW
Zew4z34W/qVzTS63GmuMbRn9LnbndsEjgwm0EK6XUkSy89nDFDl1C8Fg0gMA53YxsEc4DbZ4o/Xm
EhVm9B2E82Uamw9phiYUOPlbIEocOSlZS3cO/BfT+SX/yWWDSTLajzY5Ej2N6q3EZX4j+kGPkWmM
nj3iiGq7at5XlvKBVtTy8Y48WjU9yHK3eHbBQ9y0Wasf51qS4O3mCtS7Uz1SLqkRCygUY7ecar+h
P/75ayKDowyO4OYS8eNB4ERb/26laKieJUId48G+WyycAlEV1w59Jc1lCnpKKit+flGYLiXjUDan
tgzowPalN071fAhNzJRFBtm05Y1nI4PlQgHP3sZFQ/kFQrShePDETvE6zwkIaSzFhy6KdACdlnas
NSV3eVnh72gXABV2bINrz7c5cTVZmp7N6qOnneRod+qjsuw7UIMNQ207bFk7I/HADkIvKdEQKyew
vb8X2SbUrVZ+vfr7Fb3PxVi0S1iIK8IMagdmKTg2QeauePC8VfpEonxMOeKltO52wX23nbyiKaZn
RYUnb3YpF9EUFhj0lHES6j8ZO3X1nbDpqfLNVjwYmkYMtortfcasDfuTpFXIsssl24zyIUrMPWOh
+UvkFAvEyrIvuSmjY0Dx2AowGrOMsB2R5iztRrTozt51zY3qflDtJy8eSuj/STltZZ7vu47ie6oA
TrpQ8YE2hKvZ6PMaG5i9E5nTvXfayW+GiB2OCRuZUs6dlrM9irEgXXEtzMcq005mGFFw7ROfbHy9
u4ZOtvubQPdjFHu6QjGv1KOZgRqos4npNOfie8EQy5hBWM4qClbAVqf7jdqyjzqyVm5iPGVCV59Y
vsDwOlzXZbdid1a9Zx2BEmrKljUXhtcabZbCt4N+OWdq9mw1uWttoPQPkk6Azl+zzxXj0UaA3BSc
PLwSwBWzhXszEMZeEK8zpCu09AuOArEUCdJG0+lXEnHRRmg4F/tEPqu/QbJbISdPlePxHv3ATd6Z
o27BPi93nZRv1LYM2LyJ83EnsGxqEwRGwuc8xIvibPs9HWQFoPdJPf49OhzO3suQzlads5RnwgJG
Q4KOKfzc3cWjH+LiNubzZOk0LLYddV9859fGa8xSTzka5X1FFcCL+/tqsp/0sTaurkNua2rbZDsH
yr85uHSJyscs9mX43SUWf1o7ekxlyCpkVX5lze6W/cTc22zybXefUYU5EB6VEdvhs+oiv99TNX7s
mJu/6LoZUgljQh5WjB6rzGSar4haWS2TPjfmnkiSZt2Yib4eUPCRosqvupsGT/rWHa3n/cmbppLF
MWwtJt7Eun3XfEl0U+4aAw9Txft69y8Prn3ux0K75OyPL2WiqNqQEbUd3IkdDJtDmkaS2kstfUll
pUEuBSdvDBGpMYrhuTWbLe4IbTvyz9y4NkUKudXl1D7pt3ywDDjHtf8clzf2RHJdQsTc4uuOzmzp
220zjOni71voYc6u1Rxrq0+z/sjy9DvmBJZcPZxXnWOJtdPF/TsNtqvJT+evaqZ2lp1Xfqb83Vpa
fgMV1NDFvksCjpSdzCE9ccCNKiM8N0F7qbu+Pw9xxQTNbq9KEZ+/VxOsksKAtD4a/moIfKhI9xdY
Y9B5tKDeUmHwmYydvxsJVSxtTkzbftTjVwkEYdFFCIF/39K9QngeWUj0jy2l4f8c3J0DHW5L4ELT
0rlvx6Nqbj+GMmejVSf7Pnayq/LHd4bvvpeBIz052BTsuZke2sSaHiyE2NJm4+66zXlMsWKkqaJt
CcvVikWyXSg1J0caMZNjlGUUmdaixesx+3SNnOyYMe8QdHvbVXz391LW7HzrmBu2VdXVRZ5JNWrB
irAfzj4Qfey+w5aCnm5jTJj920o3blM6g5pSnBWLnGqkOdf0Dy0onisiDRfd8P/Zd34PPcrjSi+0
hUFh8JOV0DeptdXl77uuhI3bi9haDpYzeTPmJ9UaAI5sy8RIiE9vY82T7f29APd5q4Mh9PohwrBn
TDPNESHZPtkA2CBCBGQB7/O2sI3oZmVdfPPbmUI1WkiG7LnNe/RaNPRLHzF5EykNMyZTTI9+DIki
pA01p51F1ZTTI33gzuPMcJQ2LU5O2BicRyZ75i5qSUHUQbmLQ8c86rPRP5ogapdWbv/MLUiRPhKC
6XLKypXQ913WbfoiUg0H8lB1X0yZMI23C9rvUqaJ7MGSKQ9Pf1/9vRT+HJw4qTz35MM3uew3GpEe
fr+Ax612c0SA5pEHxRYcR/DTJckjlBj75uiY1n0frp0bU2mUYxyJIzvjLue7vx9PfaWtioQqygh/
0y3kjLkTdaUWvcxPgQE2ZxC5dhsnxSCgk+VTSg/30o9haudEYZAVFQXkvCvg2/RjEA7Dref2s2eq
Qapc7JmE8YTpmWP15Y+iXJWySMDfU+Mc0ecwGWqB9ZBAU9rNDkLA3DL87oZzGIBZ703gxTOQ4EsR
YU1smrkn/wtDjI/wZNh25IFBDJjfTuKY4xvdlHZKoZdf0h8PjQSIuuZ8+9XUU8jjhLuUhoQDkj4z
lVYUSHMxmEjV0nJczt3Rur80gaGtYT5RdV2TJemLaG8XIIsGgbal1wQsFrNZ1KwMJLhQ5uQGLFB1
TnX/CR9CSWcYKx0AsuE0hONb3Tq993dlMZ/fZyF/4SnkNsupHMMic/+S4xpGOE25ORkPk8u7jN4o
hBx30N39U6YEpREFn/Hf74JY3m3lY3UoLDoaWx0xaWkWo7n7+352mYgPFpP2QROse1Y5vSSt9eQQ
r6cel6LBdmqTkzSQV5ueYGjF7iDLoaGXDs2CEKA0wvBLBQ8wd7xBujsKF5dJF6x7vDWLUvY3lyci
ZualaLcMIZAQEnjXIM/H7BIQPnfAU1Yt961L7TNONRKMW6q218mszgnJ7mJS675+bUaEhCNj+euo
ia8Md0WcaRztennUm7eEgQzNuMyz2j0Wjt41Pbt34E5rxSK6d+IV0zpT/RveHGpb1n0aXnQgXt30
YSHw5qXcp5ZYOv3BcWjxfIsaDvsEWh1dXyeJV3buuZ27HSQ9Pvf2h3/iKrIsuICHgIRi+1boH3TD
XBkBsuCEax39csqDg1u8W3kC7AHNxEVpoaRTDR6EZq8jUJiMX/5prndJOW90ndUmbTim489CFK79
F4kbmEnkxDsR0uIRPBZbxR5t5vhRUZOKtYqT97Ds0f/7WT021Vdj4pG+l7fkzoKivm3T/5MEN9Q+
0rOto7P8ZgGFYXj4Ro1gYbgShnt1vgcaOZMZlex5jp41/Z0kN2hLT3f3vuYvtUxssckto+GBM7vq
Zs+x/uWf2WQRdT51WU4BRrbMJs9pPxKTajm7XTZ8/Dym1+T3/mn1UcMLYN/o4VgpSnijrl255eNs
TKtQcFbFZGsyrm5leQoE2S0xb9tBsGPNlvddw2h3ntJtkEYQ5PGIzVTbhC2T7RQJuMP1ppXEdqp7
oqva8OCgmsdatklykJGxTOh8KusNrJ9l67/6lJSD210MDYf4Qxiz7vFPJz22nMNoD9Fzi+txWWcZ
gzpkTTBm1LYgzZZPkQ7BNssDDin+nkmuo4M6Q2dezDYE8pgsQxyifNIEpMZ0j4NJuPYHk+qjSXoc
nlxAjzOjmt5ZV7PFMcRfueKOvqfdnXPKQkTymEfmD8xgesEBNYwbOORLYe7AL07MCZxnIjn7qUyu
mQASF1PD5nOHDTzyk5+EmwUr1BnlbWNEBscysaglYVhz301fEzVhuhtc5jw46VXzSWfUFm/u86Qx
aQlOwdxuU9L6MFN9mewyMNvLinNl0Df7pMMxHwUUvVnYneN3m2faOP/gEnvSnPCQduat7kbqdqfP
/J4VLcan1A2MM5/Geja+QtheuJUWI40ZYLHOeHVW0WhdnZaMHxCrtRw31BsRMRVnng8wqHiw56LY
l7VYFxMmVWwBgxmvqpzUVKHTVgtO2ul9L1SQKugQ4gSOpAswYaJQt9BXrh+tY4cDGhilyS8eR7vc
36naGX6dmDBtgkCXBKcqpJIbb5tNKBdCpNeM8bLvobO4hevhLsxGVixM7h7pji0AtRTFc34JmKUz
XjlQTAM7cah+oyKQ/BXMj7yEqOuPpygKjrGYvSZ0d0pDmpbzg4UbXtkDVz1LZE5QiEnmrszCfcED
xhp2TPU8MvcbSsExYE0vDI0BpdCqYpfOKhYe/xP2Z5k+wf/agmK/Uq6cE+X2odUF/rIh6idk+FvA
SA0CeR0zhYUu5S3rWKnlCY9hvcDo+IheEYh0XUfs7fURvaltNoFUXmpmT+WM5SPENsqthV94kQqI
ORXETGpsVuzHXqPAXnQzFm+6PidDQH3l4krpkq8QOBtYMrRHPvqp/tYHwTZilKWJkjEKGaBJfaca
jczj+yg/izr/GuZ070LQVgY0WbwDv4E/bfpsANEs6JeeL4w4l4CbEItwpelbtypBmLxOs7AWbkiM
ty7+JeZHQk+bAb+878pLFDmCjZZ7wIG6sYzgA3VjGZg2K5NsYUuHzaaPq2LVdj7DLvQ6Yt+UADlR
vtFdpO/eXSmjXpd5/eUi0u76uYZAbG9Vl1OCY6DyMnxp8OBUVEA5RrMOw/xkFrhzhLNWfr3LYSQP
jbEyjexrYAXC+71tgnDZUzrBY2UTouKwFid69Tb5nNw4KVhlfBSq3rmMqeHTXQOKqfU4f67z/pph
teP2P0a6vJohBddGsRGjTtJyRNNS50xpP6mltkn8GPTsnekxi+54aT8hFeoekn7adabxQoHh1lYY
okeSpCencn4Hzd2qkfFp42xHW25JPsMJ4FnQFUyVkrHEl6hfLW4iaOl7+sl+a/7GxBXuFXePQTb8
liN9SmUCx6ijmsyRBfTcu8MnNzwzcG+zjnE1jDLmtSvfBJoOi3CmPKFGAjQse1WAZy6almm0eO8U
LQY244FOshGOg4VT9970E2QZCsxX9RD76YsdQSfrWb9AgOomcGho9nGEAJAlVIeHWKRt1mmBd0vd
KenRPys0jzO9TmF4zsg9OyG1xE765JpqJbtkTwAbkrk4FobPWLpGVE0IetasT2Zieyy+D8pNCfpg
mTeSNcrWD2dBj0DnphTOS6/Vn3gFEzBmpU/lu/hN9OZYUvwsVbCRk/1Ab8lKzuMuNceNZsn1FJbn
xhGoGI7muW1FxvlbGi2NWr+TSbCrT7dR5hKVaLdRKzeDqi526D6WdJAW+CVbic7vZyvh3PSSkjnc
vYu0px6lpyaUAoqqUs80fiKRnylMpJMCRBFtramIjwYBmMHHlzup2ygCrH3jmjwfm1jAcQwEpsdh
1t8Hy3LIJlmXKjJD/nvITsJfx1m+TwsIsk5pjDuDGc9Wbw5BR/1lH7GhpZaaGUFwDlEoGzHz182A
1k0rv6SrIWG8AdveSiJsOFhvy68WPyRK2lqSNSAiZsh5U8rWoPS12pAr3kvp3w91yRJk1imI1dJI
v4CPrjtQw2UJldd4juDD+gB46iBfV5l6Ddl/5txBNU+UsnvJDbY2gbavRbQJqnADbHfTNDU5BkCB
UX+x8+A24qDpVLFLhHrAMIxJOsLJ22xkRS0AuvC9a0Qk+UcrXezPIv6tLZ8HrbsbSrJehFhkTXkK
ilZYeG1/S53o1qjuECR4fwIeeHDGsFiFsGH6NiLyEjxSPaag7+OGaC1iRM4PDGKc+qhk1AImqJh4
NqxY+x1V+RzMMlp3dTntG+wqq7kePoeeT3lm/sV8TeEr60hZ3CIn96bOQMzKyZiyQ/LbMt22QbmY
hFxpDBcwENJUq0JG0mQvFgwXw5NSxSGbq3PmV98JMYClPRaXREQP1HpKqFbmS4AbgXLZZFEZ2K0m
ZN9c9xdJ08IG1jgvD3yBs+e7sIrHDNf2YmCiF4xi74RjuTarkuNIs0CS4i8CERZmLWNvSzV3utWv
XTtn6th+8V4VoHR0QG5U1VK6uPQ146C3mBgK7a1zg2e/zt+00XlMi0Wu9xi3uF5GwKKLFjTZapyw
aRXyEqd01s+0p8Cnyo8OtsVlUVYR7nh0+pYyjzr5xkseLF8a5K+75+tbtxO1HCPPZSe0inSSOlPD
5DGb0H9rsryazGgI7jh40jpE4w4+FpgYtiMY6DVEd1K1zSHGMOXXkTMnscYiTQuwPgCdyeq1jd/U
KMyBzFnB71Pzo3X9pTI87iDGVwatxist40CZBvYazMU+sNvfku5JNBI2QNZIoQ2juNEYNqXuSzzJ
9BLNQ/1mp8+qF7ikoJ+S48rpeC6Jdw3Q4EVP4/3kvLoBJTYsQqSf6uNUwgGITLNZtuy+sHAAFnB8
5nAa86x4GtdkUOPFutKMrZtDJkZXtZcho45V4o8rM00oB0r/mTMcBSbC7yMq+BZz/FvKHwYdm39X
MF/lwElZDvFPFAb3KEbfbaMjA3UBiT/+yJFfFirfj4qd7jTLT22q96ZWX/4GcREmu3KWOmZkZvjR
RwMhc4WVmRPEoL9M9XTKahszoB2x07CBhI7DqqY+bmHk0lzOov0q8Ob71rc9HhwawhM/uPz9CibG
6WIUByvIvMLOPrtguFXTRJsl5XgTUl0UOKxd4m510PHsRLXzRuHupmF6tkBNuFSa/C275J1lbtel
4x7jBlssXx5IvCg02X5bm8PbCJsXzVZ/UoR9+M+Tw8DKeu5GhYXMoBgg1GlsKYW9KwoI+GySlhai
3VJL9H+5ETzd9bqFrevWJmJY27X1dzXIcjFiAN+nOKYiaR4cfXow8idtbCGLRrAyCuef5nPWTd2r
IbTXVI2Al4hdLAUCW99mnuqI7miQERY6Y1Ebj8Gg9e2CQozL1IP96rtb1ZfQ2VwqYckoMmM9xR1R
zqjmxi7RSyp03jbO9lbhszWYXkU+qGU6GiOT1vBEH/19J5KufN1HKsH5l2n5T0//Iofw8bewv0pD
LxeDlN2qNttvZW1stLeS8UeTxM9pxHyXoc5HgtkZpwCmXhgGmMhCngLK/JpShS7bQlzFk+CKLPDS
i7IZakIW506jPzgJvKjAAIJBxF2kFDpXAeYsrU/OhZk/MHyqFpFpfQQx10DZ2MseiPNCCpANeOb7
hI2yzwKQoeMvxcBezxy6z7j40UA6L3gCE9Al1bwAJrxkfAJpbPIo7K7oUTKeHJPGRKE3I+SJYgVd
iSB196KYH6wGbjEIzYukNFMQIuwGe8ljPaf9JTaq19Jl82b6LSAzHzpOOn1mUj4zNyc91P9jHzIu
56+aWTCnnqpewhj70rQfLeyZlmuzufGFzBZa5eyoPpn4ixG9qSyO6lXx6eT2S0v2Go5hvzMndhbY
PuOFNZsX6C9cCE+qbtbpQySJ31UWS4weZiyMT3CN3vuoe3Et6Pw8Me3sLUkC/CE9WHFXxmyn8gza
YYMhCVoR4+mrEhJN5N6FOcevFcU5IkJnR1cm8854vlbasa0MoNOBeSnv/+9NegTHTAKMFscuZCKs
5Z/S5vwe0xu1dmPW5CnB7mEjzEBYvHa+vOenLjqCbhJzoqGD8uHePRkO58FRK7DMAK4xuGICEHL8
GMlWDm53akPHA/uzlw6uAmVdZUv7WZDuIpG/uvdeSVvBkx5JfABni4dPoyUL0xf3zPkppIJgUds0
dbRmu5p1x70rC4uKRpKFrLqPKItOucEwpO4/WCWHddYlt/xeoQnoayFdjrC9D8RcGQhkhJBbJbl2
jXhRhs7Orqxrkk/c4MJ6q1n72unf4Ih32U37oX8oM3EaS9Idsf0YZuIrwVMm5HNvIECY+j+g64fB
7jfKZxzv474eYd70Vc1ktibfwB7CHJ8jXXuK6U2DdXwjT3Wkn5hcjsY14sR81OXc7hqX3jgaTkCY
c1DNS2s3UHoObYpGMB7qI8fuAebiQIaom0rtf4SdWW/jSBplfxEBBpcg+ap9l+XdfiFsZ5r7vgX5
6+fQhenprhxUoQF1OstIyxLF+JZ7z+U0ZqouI+seV8snyTb3iYvCFpzAsBjqdJ+nlrGKUCwuq+hL
Rmzmg6kbIDy1z7JorrpHwJgri1dRTC99eG4zeZ9RJeK70AglKZxM8TkY78kzgTEQBb8skUNuCQlw
CQe5BY6KZUloD4IkCj7EvB1m80rbg6rMNG0KjoAMjnTfFlGHgspnrVRf9Ew8RU33Ov8/Fe6zVnXM
lJie2fJBesWm68Qzdq21b4efyuzfAZUjqzOTjaOhIRkGbWXE+aIvhpOXpd8a536dFdzyZmZ7Tovx
8zsEGVbNor0FiClTQiksdR56zih/fp1pkh4Csuystr8SX3ZuzXg/BkS4hdkneYgLgOokh6F9bdt1
HVKpJGIIGHO6E1mhdIzEYEcMyYpoeNSy4svknYUNYJNqzQwLQzyH1oMVtVfTTIB6zte0a/cAmXPy
w/Sc/UBhLW2DBsfUd25FJoJGRkum/2YBcfDqfKchvXGD+F5G1Rf1BmOk6Xv+kMPiEqn+atYUSGMP
/i6P6K7ST6KYz4MrvvqYpKairdBPdfSJCAWqZqtouSichjVETgbWWXstud6iKv8kIe0XCoIbzMxN
1zLMEtOp8D0mGcWxqF8hZ3VLDFDobOLwsbK4CIF3zc9Rz41fXuR/5H68h6765Rgm9ieaEWXU2mLM
BFYZog0zk8R5EmC6LFCLvgwRv1K7ciNOfrnOOrJhWvB2Wb56bSx54A294Lrdm32QL6POp7Qa1KY3
9RUf8S2K7sM0ATcM5rGc1YhFmZubiTmXpSe88WFKQxxY740FFa3ELtMbnc0Qyzvb8yXteHDdagOF
eHJWrsuauV8EWZtvcw0TAogywPS2Te9mX1VSf8MMZ2RsGK+GYncGT3lbO+amgegEgctUS4gXr6gX
GATm3avppN/KxvQg8AcvCfBbYfIeiXH1yHIe3WOPeJYd3cmQ6mTEPn5e076ZIbPjXh9IhK14f1IQ
dYtetteUGXuPu6bs0L5pObTHyueVL4lP0hMJQlJRwVile/J70KGJzngNZ31F4cVmG4mPo3sLD6T9
Ih/ABtcdOkSjpHdRo7Yae1oONfiftaWyNbOASMh8XeSWWio7s9eTx+bDqiayR/C5LC167CWI8gYr
uhPskz0Njrf2SmDv0GZyuwExYpwDuG12WBN/0PvLFBXfKnjHRW4B6bMXtWYjIBjQPQwmfs1MBz1J
ieI66WeQabei41aUM2VG0paVrcXY+upEZb+CSZMv62nJXE4Cfo4uZG6SPwPFNrYrRl3WY0Kg1Jbw
PXfT6NOMBqG9GlX/1DmQ+odCkFrIivlozi4IW5P7osj8Q5fpxJ5m/SWcSiLbKw4TRwCRrIgWLZn3
Lb1sj7WBBinVGfqzDkR+2EZbGyGxrnfFsanex2R2JvTUB17JT9IyIjGb6BgoslK5ZQ+MTt6nQv/s
PYuwLY3vEeMO3IuxrlqKOit0bq7wiReBcb9MYnEsLQV0YsT1pHrU5Qw7lSGJZZTB75gF68ItcFwH
zPV0T11sj2W2yZbD43sT2Xz4isatQmhLiZX5zm/hvrLi58k9w7fRlrrewzzKrG1m5g3eyixaOFb2
Lhv/GR0uFt5g2kY06FuAZfMowUXlVtao98Kr6aE/6Fo6q9JFM8H2rrxncmWsu2b83ebAk0N2zzrT
Xl7WdNmX7rCAQHGyK03x1OJvtG4kYOe7KCEzJ8Wzscgl526j1qMiDK4DdLIwyuhbB0gUVPmTOdoH
qm16casq1v50iX1D27baeGgKHeFWMj4HUGPgNR36jsInD2m6tKa8R1eKrA2XWcWFCG51eCK5h8a2
6ClbZsACdTXeRrlNjGQfGDRemu3xctOK5nhyQmg0IatUxOGUVHmur7sC11FP0plnGajw05cBwT7e
EfEi2R9b8A28INJW5ggop4AdwHoQlYul6FKsblgYPk1RM5DxUbFCk/u89E9Mhc4CnXY5OcHyTvZR
wzmVfLT+eDD08CjNcJPp7PPN5lbgafNN91TN1h9+OJAPpgjM3exulrvKNuQ4Yaik1+1GciISkrJA
qXhIGSf017BviFZPgLejQGNNclCDU6MFw9YTJmIVC/mKrf7TjdpvysM3L4o/8RNAjBogurC2iFiP
9US39bn+y+F3I3M5PXQdYr8cmKHZMGrTDTxGGapFp4PKY2P6HJB/QAa4q1CdLomrmwVnq5//Ggnx
xVCtWmC8DFo2YHXAgj0DWI8qUq4knOFJHw4yiHBjIcic5sMpdwJuS+IJ7einXhjxKojMvazjDzfQ
SYbq39K03okqP/natNa1+hFB2daiTuxVc64IR5+S6SVOuherrlYR3SNeVnpz2m10zOqhTrH35ioG
jh0fMoaIfAyGdycIwV22D4bFUKkbsN0WoUXcElGwPQFnYI2QHNE2eAFmXfmQ5ZEkzXiFJ1RfEIXF
VICPimjqB2Ma8FFNwJWI4WNqMtw1zRbo/sS3w4vrk4ckz54sA3GiNr+Ag4minfMXRsEc+xR9pJNg
C4ymE6dlfJvy9Na2xrNvTTvXru5gIGqLzjiVic4FbDQYowp8EGzv5cA/KfT2eZRfRt95IOycx6YM
EeSk7FssT4NSYR59PnM+oHWfmWrXdKc+j64leX9zYMS5VSu9SR+gmIf8aul9M3SHqvWPDItQLjx7
SUh5gNfGjpxne3gvSeIxZXHUrOqxzPOTEWDhLruNRhLLUgzQpxyn/7DM7h02Eb1fzCim1rz16DIt
0txoYtvY3jW6YlFOUQvXw5m3aVrl3lFF8BlvQ3y86SrsqytJSy0BLfpzjY7WswVhR2ELaYTqOPIp
YhXpRSyPtXcrpdAr8JYwIicxRCHt55MtS5s6TPlvsQu8XdzIpuTInbycujUjm/Itt5jFxxEUr6Dn
0xaNzMG5uOcVG5BSG30suz2mc41/HxfcpnN1qmBlHEhZvWHV+RZVeW7d8QscDT5v5zFuWM+xzkEd
25k7J0RnbY1xhEnF+YAQ9hT3IAzb+d0E9QpXoUqegVezU+EGsHC5wzHkhiqpOeUj7uz3rgvafRmh
xPEhlgPZntaxvyYlwl1j8PQXMI52TRmfbUrwjXDdbTGGR/IxOZFaeqQMlWoFIki+xiC2FgDB1Qoc
BTOQjRv4F6Vph8FJmD074rUu8EAbrCbD96RprpTByQJBGRdz5B6MgRUeJzdHo9wadvYkY3SBA1m7
IU7irLx7yXNN0LuWeONK8ptzhz4swKHotf1rolv12mjNZBHXVbYJxukdxfNjlmcNi3zjK3NZIRIP
wbsueGGGgqLCldu+BDY1EN1W+PUzIBh0bbj2jnPAFupdbc/nbkvCJZ+BIG4XPUcXJjDmwxMURFN+
YVNdW4y9hJfvPCxHhQlQdho/KpchrczjRT9baFuzvDOjaQUlE01CaDzFVkTZkgSvDKs++MBuNWVV
a7y+PUOrfWE61d4S/Usn43inwhpngKxWqGyOwUCGUNoi0m97liyCELEhYZyIZX0xEinI2sp4m3z3
pbJOMmQjLbqUqUdF+mGXYrSLKR/KQzOOd26Zgr31wJT3IfzKZJ4g+4+Ak71JfNvlgOPC5l3LpnJb
azXZ8O6LkV+DhktoKJg+1TqfDZQuh6J3zySaL7I+N8G7ozPJKm4Rmt1zj4tY+prpWUujzVjk6wlS
Er1rc3NGbNc2x5CzGhG8L3TT2Q7uExmb5Am4yCraUv8wEDRFoD4hvw/fVees3BmjFOjDk2t052Fo
lg60TrrvIF0IRye0VZ64qzL2qs1+IV08LrWoXnGeUPcb/a0HxQhovliXfvCiuvTeM6IjYqzjFFN1
hR2xokaO3xWq2NLhmkEyypAxOI+lQRMZM0LJjPSr701s0HgAWG3LAC0mMACjHR+cSTpgXC91Gd4G
l0Qc2TxXeL2WmKa4rotkMSGGwOfbvsOuedfGdYX8mVStOznUvAI1N8bW0fH9Oei9n2ORrjzpnajC
T0Gc7KY2LJY1EcNRCljK0JiU4y/yD7WGlk33qSt+/hmRvoyJeMSVQM0ui/MUGN8dOwvotdk7sw1A
TMNlrM2O8h6PTTRUz75rHlHlyRyXrgHWdSEyce+AeA50Bh5DcoRvB/OOYTYVZ3sKGQguIiuAJR8d
HHs84iOPln2CqSAVGvK8GKpP8BIWjbvos8OQDvidqhcWgtex1j7RvNGVoEryXnqc6aHn3SOz+hga
56tETzR51q/gDRJrttBG5m6VjvvUNCD+qa3sk1fywBPQ9FwHjkGkimo+Iw54BOMERaaDu0Yn7i/h
NRm7TCtiKilkK8Eqjl+SiiszMrzHQJaUVO3WbjhfS4PVk7C6X4CUnytpUvBEAL/bRm7SHj1ogj2j
a5pPjzW91lmrxqpuXa9+sxA56wBiAPnAxZ3ZziT1eVW1sw11HyeEmWtzE2CNzlGvKCA7olfwsql7
FmoaXRguMTQ7FQIXCOfpUhZvOdW/8irO1hE3uLbNQ5wqLtxO5jUVh4xWblPStMuQOZLVuucm1beY
beMF4MV0XYguOtQsswc6qp0elA+ySk3q8jRDEgSfithAtt1jvDJ6gxhTnfEgAsMVz/0+zwuUgnV5
b6bFxQ981siAduKe/FI/Jc6yiBqCPmFz+5+egzIrLgmHIaQhpAguzmVCMLYK7FnYIi9Fwl2Fq7ik
CMvxmI51uJmKk+2V76ocsBTqVOuTKPbMR9nXuiSDeGyGs4Z8PWLqqe/b4Jfs0Gf7ulVCVr3rKkm/
GaAtxHvPWtomqV01lPFpcq9rLsCNypyt8tpC3XONcbMw6GD43EXLJm3f+54jtkg4mAyLcrZozYL1
kPNZOdY5kvalrvg1AxLSt0avf2Gcnu8yfUI1CYGE4JFcRau2Z6II2IwCUVgHPYqebbCVbJUNfs2U
601Dj73wTbmkh91l+vCbOz9EjeAmhAdqKGNnQbsYTGlyCDR22gETL1w08UTzNUx8+AEQoQHuxJmt
zI6bRIHxgyxtttfobEpKYb+6qrwhTTRwSHCPVbbRG9mcW3JUFh1Sqo2Iu20RuURCt12yyhQEs6C6
DJn32kbktqEJbyLbWwu7aGEeutOqBh6XYhncN+Yyq2NkICJ8jDwrWcdkh+Y2r7qv6ahwkgqltSs8
RuUAumtjatYFQzQvh71AsaVB8HCYJzL1QvVTP6Z0/EcOl01oE1FJGsxW6LNtZ+q0WwMJehuJiGkT
Vi2rfDQZaB2jSsf0nRvpOqkaXHCxHHadw7VAgm5N12d9Jv3Qk4VplTSDSbi2QlbTuh+fWPwV7nCj
gPfWZmD/qvMpX+d9gD8kFPdGaI27tuFjgDGFhJeuQw5vlSjs0on+xg0gytXXXJRshwemCz7FHau5
Q+lm2oXDnaBCb4SZNvd2/ni1ctbLMUsdsoMJLbJbolYMRGhOFj32FgMMZPD2CpAN0PE2cBaZ6Fmt
ClBlhrantFooKDwLp2nzF6SKZONGUKL60EL414ZoX8ZpPYRvJBHHh0QQfkK9vYydMlj73jQd0V8z
xUiI9Z488wMqr1ja1vgWpUW2YO6k1qE+Ym0Zi6PUVi2Ryts87biEA9tfg+iL4WKF6RMOOTYcZjIn
oCbdiYBvc9YL+/G6LWEoAfSYudMYe1jQ1ncys6dFKQxzSxxdvtcaiLUVy8Int5o2vWNctCnNvrkz
beDqWB+xqkkNyavh7OfJV1R3jI5CvtswCgbahmLXQzjvX18i98nwBUEYBE51zoSW3KfVnRXU42tQ
ua+e+dao7wqI6ukvImtSveLX1/D5PlpCRyvOaXzqqzDbw61lpJyAfCydNjqS86iQHEQkA/lF9Ww4
2S0Ie7Gs+beWoqy0688DOvp0Twr2Lcd+u0AeLp9YHZVr+Fj1mfU3Q7rK5lIopkNOdsmpnyz7zsCH
DGwqedXjibi/SZ6cOEVOmAoFubQ0Tz8PU+zESGWLTe5bD2OTLh3oK+jMqumlmegTh9zJHzXGDbJy
uw/vDqF2/dXMBaPtt9h+3WkEDJWA6Rr834Mjrj6+iVs3eCA38/FS+2Cv8uaVggyBfi+NJ612/N3P
l4lpVFvQw9wPu8na64JDxjAJq6JSb51NbDfVbpSpYDwKEn1MSCuQpTr3fgq5ue3KUz4O4Nksb49q
CN0q9pa3Njl6MB2duS1gVx0vbEt3T4ULvtThOGBkSBU+CDPfxTB1FnZl9ke0xzZ3t/ytqUDXACTp
LmKybp5lawTuYoIrlErOohlmGGMg2Dm4Ohm/PngE038NfSgoCSGXqzLuiTmI6JGb0A0eS189VETG
f5A5yzDHxZREGsJ00UnmOTA17dl/he4RtwSC19iiVMTY8WFqzp0VZ9UtLadHISXUgo7TGg+D4OCq
Vby2IXNuCgPZjdJCpHYKdkhhMIbozJR6L3Y2iKqKa+zF/dbTYshnLiNyr8q8azfzC1mZYF8tUDZ5
reNtQYjdF1bboJdzUWSWqlolNShVZAP9GudAwUJcJaSdBdZXpxUArg0/vQz/+VOQNeRfN81ff2+a
6bTPJbdIp1DpMc2wdJt62rwMzDQT0ca/4KY+wkNFVuAeE5Awa27rM1ym7ohHQV4Cxje9LxA/rIeq
JafInyLgG6G19WS3HWXNsBAszRiHak/rw6eRwQAnPyK2mTc6ANN5EkTE6oo1eRYaL66PoDRie033
GS1rEgPuMK2Uez71OmKYx8pvizurKRk4zZzjIH5UgePwkyLgzES45KVX3PQa2KhlK7SmRcn3NOgi
QOquNboo8iaZ0nqKWatFCscBF9KB0M7poqJLnDT8d7LYiZGM0qWvFIGrDT3lAEIm0OJDzEFztL2P
KlSEFbV29OgzJbSQoLCtGvKV300IjNWLLQru6VL5Gw/aEvMikV9JQ1qHtd5tlJ46ZzzA0dIkn2E3
JZl7ymFAVAyA+GMi5e8wSI84EMedY2bDs6ugUpWjNYJsnoZn29aA2s6Mu7GP9lDK6pVLP/A0FuNM
mGtfvEFo6wpR89ZN/OwFAaVMLOSMurKWpl2Tbh7DZkksD4fJHFvimTd7trsYaZFvg57uo/H6cVmz
jMCSMMLIGIJ1zF8d+wbEIVmn+V3ca+PJ8dniCH9csRMKDkbFen1I231rVvHm5+1J1FdmqvDOiLK7
pvCbi5FqRL0FUn8wuWmstDop7sLhHDhI0kCgVfg+4DmNFKU7NvfBdBqtMt8OmoFUXD17GJ8e8o41
SoA3maRcJimOlqgVA3xMg4NPvnLSb/xc89DfuaAbhrRZd4GN7qrTsptRD0eF4pl2JGcn6DtnsrwX
KnoK4Mfdj2iVwEIbH9RF2pOIeH6OIKVF17WtslKXt4d2xh/fq3IFJlOwIf+/BlBdcpnZrntswtmb
WRoPuoOcZWqaHYAnvKOdlFvFkH5veigP0Y6J0R/w/aI38oBg78ZgevLwnG91qZwjc4N+UyfU3yW2
jNQ1vaVNBt9kNdFZWvmr3yfmgz0mWMw0nK6+Z2Snyi3zk1KbqSQpvgfA216NJ9rChhhiaaptoPXe
IXctDxd63kJiGNSd7Zd4KqSE1UeLjChyVRNqTJz9rKdHkHUbMG8g/xhzNlQE3AYVAlKkQKHiXLM9
Y23rjBp8ttRIasbiklTGA/r6ZPtjeipz1DqWx8xqhun0rdNcw5rRs2EwTMPMFJpjve0JCcRoK2ZX
KavMdnJQ4ltcAkVKwJ0XlFsbPzNbVXk3kz03UvS8uC0zAM9jBqWZYczRUx4MOdknuCoOzXXFLnp2
I8kuueZF7OzUyER86ig/rbTeQ+GrgZDWDDBQIus7hxRcGAeohfqqt9lpJ8WaeFv1YtCMLaUjvMPP
l6iY9jW8yZttl+rkZFV/zvUiPDGAXCLy9AO9fRl7ezwHZTW/ar5+wp6TbiqjQP3gDtHKaJHAaDnL
G2sMBxzFvMM4ffttGnb9EZfEGqhP+FwUEGSyAGZOF5nBs6G0by5EnugskwiCdDiB5dI3RERkNx/J
I3ijUTwTmrqvRn3rKxTcNcnsDyq6DnoBsjx1kGfOWTinTPb5FhIoXUMDBo6IAAieYBHvBdkNZ3bX
D03AZWUkajwxUxn2KYUOYkWTOcbMm6Lh2bi2yZ1oAPM6WWaw8bo0WbYoecE1d9mz3tnIoId2Y9Y2
YyVRqwPWcG3Dxvrqz6YuRnXmhnXp9w9jqauaXc0gSrfD5MUl4U5T00j+8KoTWoAvRIUbbm4nIkzA
TleK50eXVHT+E5h85x5esV0G3sOgc4RlRmncg/e+lsDoOKKYZncFVDLX2+gkMK56Hdtl1XBNxAXg
vLr9MGqnuGpmu5tCXq5++gx0kIKShCiWCabcR12wrecPeUhuEQO2xtlZEIPvMncP8PU4sqe6VHBz
aUU16wBO7D4tqYe0gdbS7hmHp0k7POaeCTop+pgavXlBUInOswPAljk4fQqJUixSxwLbMYKXtN32
LSMFS234vczzD5sGH7HPsYsS/ye+PBFReP75UzSHcjPmkHEZPbVWlB91hiErJCXZO/X/CwOl08im
rx0tOHx2heCtZ1LLrTZIIBssXG1KDgqKx0OXNw5XespQFr11m0NvZXBzqdK65ngYPVg3kJ8DZbWX
rnSNi7JAevvebFQjZ+Eh5KY+dTUbCKKCdi1D2oUkXvFeNiOOlbwDIdRkHUxxgREi9rMP8vxOmf8x
MOkuvBZ6iRPkJJrO6pgoRIk7HGPN5gfQ5brzA9LfFEpELzGA8CVYEaIlp8naon6BApoWH3/dT+eb
ahsUap9zR15UEbw3G3fkunNc+YB7A0qEGT1ntmaznDB3Fku8lRyt4DB6cQz80L10ZlKciqJFbIIQ
hSktydrJLGXxit9+4tlbc+rdlds3QFQFkZpRVj3mTOtJKjApfaEaIA8eEiLueRCWj3l7dFkky7w/
lf7IqIyl59tUsrOqO2FeRIk8ClfN29jZ+tuIjG7poOFN6xKub/xzIMb2dkDYd5eGjsdUY2hewQs+
R2Mcf1huuJV1sp0VT/cuPIMnJZGFQ319+Plqmt2RKioef76CQQ00vnkq63pY1HVT0UrnGXvKkm1j
mFePXZxzM3bwi4XMZG5OK1kSzogpzZtrpiAV58wKCf/CaYaaLnPRZpXH3uqNp5rpssXk9OSFcjoP
caKfq1S6S9QU7YqxEkB+lSaPdqjfdZFr/SbsdEUji/nz5klt/Ig7xquMdTaIbvDjViQR8SLUvAjz
Q44k4qgQ7mOpqpGHG/Xx50/gLikSIgW8lr8nzqQw3yRUu2+Ue5plfGPe+WIB6t9xbPkHP3T9cy7a
FwB6+kyK8s9qCFsWu4W9BosWX4EZOPtpaB7H+SsXIcDCs5p+q8+oJT2ZfjEGLJ5tY5ydEqHcxU6U
vKQlKCNAJ9XFakNC0FjsjxrEdqVZzqs7Jk+U1di5kKVElq7dRqGzNIjnsATP4mmwDyCIZpVpjX90
w7S7D4f+055FzZFVkxtlJvrx5yGZ/6RZs0QI6fTa9FqYyxOrCsdo7J2d6+ZTnWrRapx0e/fD2ydy
LV5lCNx3aUxE7aiqvQ9xk82hxwcoy+wdPhFx+mkgRMt+KSmrAv7/VEuOaSddtKMen8zeVvcj+BC9
xdHYZGCp9Ki9JWmb7GI3jre6L5AcquIjtxGJjhA7bm5kvwwsAxdC2dabGtNV0kZQT/xCHCrD7Ffk
u9pvSuQI0obuJkZhX3quA1Yabj8P3LoNZo7g6jVjcI7JoNfZBV5/HjKX/l/GHiPPXvudOB55DLno
blDrqlXriitX4IlCdbzoVcJ0jwScT51Ft54yp0sS6I8/pWneOsAfiIzRJlhWmm4c0JFkM/2fSX82
vjld/S9pKOLvkQ4W1m9TGsLTWabhaf1bkFLCblu3hqBcWnrUn1TvRPs6wSLTJt4xryIU01aYMa6E
JgV77VgE43DqWucjLWLwnZFT30RaR0u/SBgxoZAD1jjIHYKRf405/f89U8JNHXI94IIRJvq/uS20
hXS4uAMQhoUKv3NIJRIuMy8Wj75Tfgy0w6euip01x5m5xoCxryGPX71Jf5C57NbF0Kec4PE7XgMa
+C5jOFj55r+kZPyRQcLr6RqGZMZn2rol53yl/8pp8zPUyX7bFMtowkWv23DgE2LeV0FDlGyI+G1Z
Zkh3/yW26c+fKoXlmAbIBl4c1/1bqp6dmBFqPoZzQT7kcz7M2lRm8+wyCN8DMZxWuA76hVGV3qkg
7dwfVfZgzKMUF7vfSFQy8lvLhzDD0OjsdsnnPz8/889UNSmka7j4zE3XMc05k+e/XhUtL3FvT9gN
KxQ1Z9cpbpPedOtQVTCTZqZr2ObBqo7cX9ypu407B3sPTc1YdIZtq9Lu17IjjNDNev9aBLPRhLzO
nwcIbGy5R73Y/XzZFs8RmBDTQLJCdHdwH7hvdWayQ1QQF+ANePuo5HTKrCm6OLpzBAfqXjgx/yWM
RvyReyulaQiXUCNBrqv79+BHST6qbppORAOXHch1i6/Sr7zzAL0svhvRIu78oCDZvPEvOMD3oMOb
ozl/mxLTB6L1V2RchNiq9PYv78Xf848snpilO1KyIbRwr/wt/wjbEU4dHBfLjgr6rGmNByiQ3bsJ
0Rm7n7HWQkudYpIz9h4m7lXFMd/mb3qGPxZgb3kKp3E6dXgwLkyQc0AwkbWspWudse/a53lUxd3f
8Tc5UQtZ3mPkndR73PXTWiJ73kd5ZN+rxkGuDYhrhQUOv6QD776ly/zn39X483d1DLBCpnAd2xTk
Jv7vdZeFTL95u+dcdlRJ3JXorOuxfZ58mp4MOGswFsaNal3c0jgjQrdIVg5F/KJO/AdiBgnpKQqQ
kG5iEyqEYRKM974DawQniwe7MScqAotRoAfL95+fvPzzCmLC75iOBWtAOOgM/vfJK1vW+A39lIkT
ZnbEnbNpVjsQUKHdQcos13roWMs4t8B91OzeQqdrjj8UrAYP6tYfUXsg4kNjoJNyNcZARH6mp1Mb
3ZnTXaoBKtBEH23+H3E5Sgmtyez+CG2x+QvCzECK3kuDYVs0ARCF/zyMZj4AmL51JGySXZENb21c
yWXlsO1oh8h9amPecZZDb06E/h966QcJpnzKydq+rwYABpCdkExRjsaYvY7QKqplSoG71UwPq0Uf
eBw37lkxEY5Je1nrdWeuE8NFzFOG+SbUQuMMQ4KWsp0V1RiwQfROGJuBqSMTXPzz2yH+jByc7102
/3Pn+CNrvsf91z0saQHPZsyQme546U26zWecuc4byVvNivQw55CV0bxZT/a88LgIGasdaqbGB8dc
qKZjnmV2ISSyzln/8zMz/wxnZBTiGJKGwbRtQ//b3d/Vcp/6JUyX7iwkGM2YrWxngGaPVL/undG4
UW+jvlt3kk0x8ueyG6qjRgz6SuNCwp4gpp0/smGZ2DYu2wFcqCPWKL2xn8JUR2fj6Sd+brYK67LZ
FKMR3hyUsXY9xdeGrHMQHEnwANwI5ySTwKZw0ElOOIGxBv9LRKH88zPtWrbHWyE5aG1hzx+b/3of
KA9QyEM0XFZDvA17dohNS4ygDZz/qPW4t/CU3f/8VQDTZ9lEEnIeGfLZMgrOWikFqRGpedUD46oQ
2gHwiu6Ea32XFO246lO5ScjFXQjXthZ1GkyHqsSoDML4XCWQTMxJ8669LoqzQgK2DKds+iBx8gAL
NX02Bk3ftaBiF2SkfYCBVzdzfnAS+Y6PNATeNDwnevjFtCO/2nBmgOmSuJr6K9iQ8PbKhi49d59q
+EAHyDr1OpSi2OVDXzOtcINzEbX+Im10cuULgb2z695FV0UX/Cv7MpY0R8FVE8G/nWbmn9WXJ6Rj
W7wSUhfy79cYH8JBqgRJOHzSfsduzZ8AwY7aGbPfFETG2U28/JQxYnbBW62tSRv3jioAdljRYC/0
de0a1l3XD6ACqsrcqWnF+hG/U97LjQAS+8usxIff2mrb6KwdpjKg+3drA/V9Vz4MycqbELArvTOf
cskuLew8/Zc5kAoBPmbpdXp3GiTls3CqjiwpRtQZZp2t21rZOjWYO5d9JbZNlSFqUqq8b3j5OHXZ
mwUoVCE77cTks6FPJuC/uYX3AIiffsqGaCaSDbeGAQqTdYedgO43K7PzviqvEJu4rK3b4LMuqMyT
HmAQW3T9/PmP0KonIXLbKdLHle2o9t7vC/9cQLFjJPMps0QCU7Dte4/lN/iOCYrEuCvsTqe+AW5P
4hNK6G5M9XM6bwqwpDkLUiMooLrY2xbEHzNOsOd1jLEkscNCoKHjFMG1wP66jtYNDsI7qs1hkwEw
PCS4szP6MLywPMhQx1SuY9cXTUspjHjq2e3y17H1xRkpSLQcaFi2ZHBNS8lpfYUkTvdfGPxjtXGw
obRwi2hjMBhxOi/ASI1HAo5DcEpWUSryQzcl+DAbvdr05WhvFcP1rZWJ6GLk1Y6LzTuZ88NP+Iey
uBTMNB8PUW33j7m2kzoTa4X58rEOzE+nA9xndbuus83z8J+HRhev/3wzFeLPu6nneGgJpeEQMftH
1C1jBFtQEVTLLozGs/t/CDuT5bitLYv+S80RgR64g5owEwlkn8lOlCcIW35C3/f4+lqAHK8sUiFG
nAeTlJ7N7HDvPWfvtTWCnfyQIw7N0nAzCjvf17le3y1GMsgbMVYx7d/35I9fskk5dKTA3bW+ii8j
LscN3KMZIHES2iyRkKQX8XMt/uyS9jEM+/lCk2t+NlO/2tgmfHv+zVc5DrUjMCntmCBqfyBQzGcm
wbemX/4HnWZ+NLPKdEIp6tw5LL5baEputXypZSxkVZkz7RmDkz+p2S2ea24sAC0529PltBX1L4AY
u1mSzK/G+Dp0+egZVWPvNMmMkbr1bi7HpDSqCWjSgbQ4HWUv2QbZFb6txhTPwh7JeBFh/aCQKQVm
1UO12zmq3dDagjW4b0KVoSpJ0gXnW5B3UX/LZ1sD1hFIbFiUbKtVQnmytnLXT0/K8nXV5y2j4OJU
ZnPKzTlgqJrmyQGWU/40Vqid4PcZO/YgC5FHd+At9V/yZULD7vKY0BhzRI2suZB0QF7F3yTQDReo
gdMpRYS0yaJ8IS6I2pnhjG5JRFGPYQ88GFGNSyj8SGdXAfOmzeOf4C8e+sHg6DtBwM2mge2qFHb4
nqz4RQeo+Ml9Vf3Fm00VqjCWPZ7MdOLdpkJOajVuepM3W6ZhM03QPLepBU5uhADfAPU04m58pWnw
DBMf+MNEH0yqqu+Frup3HWDedm5wCxlG/hIF2iHU/PIvhOhECiAFMvzXVoVDs1Cj9VJ3f/9J+bAi
IGwVOp8V1TA4yMjvzuPhCOYfr1u34d4Jxc0ERRiRkdPZsoG4QyM7J5zOoH3TzzZiH/7DJCmwm5f5
kGqEn4llg/CvDUBV63rDuCDasCXakOVGx7VVEViplnRFr7wbu1o8hhXYSgR7x5F9ImSUtyTTtl1U
NifywrTLMLaI/DM2PygxiElVIvv6+6fnFy8tnDh27oIDCNJhY3np//VrjlJRRbVSc2aSUlcYRvGk
xGF01WcsNE3IMCbWak8fJ/kYZtXXkvtaL6vRm9SNJ3/u3rpuOtXmqF8TAke3Rl8R66TqNEWh7YVx
P+0negvAQ/+D69j+4/e/u/Jxj8UhXZEVzdZklRbRux2lFElqZDTsdWO6r9x5kTZ33fjcCks/YdT5
G+MMmBKEeWlNBFwYyso5j6oJtxPuxN//LtrHY5ClK8wpVc3WZQWxxc/PY5boiVD0FghRfc6Q/D4U
qZheh4A5Ps/qAKwaq55UpIfG5p7UB7Z1hD/6KvuCXmEcqaekso276JbdkhX8DfhF2pt5veQ+h7Oj
smT5bcXmYclNk2cOD4VqfoXFesp6JKWh1UdvaSeT1aZBw0gqYzxlmfkVGKp17soadip6t51Mnt8u
SDkcfXIK/OXDJ+Sct7y9SPHldw0l/FNJWtUZp0DV/s88G9aZyGDfY5CvQCnRJbh+otzVgAzuolB1
EjLH/otiMh3wOyNyOSoxma7LJZEbXWAf2k+SMTFYNr4SS5Sek6SJN40UgUZavh2iwjpEidY9mgoy
vVnOrFNmG7VXp6j6gkYtLQeGuFOikNCVPy2yG4ZJPuloogtEp/on7Unr42ed8xb9CnXtUXJv/vnF
n/h1Qtjm+cbvACDOJZ8GK3jDDpSetAwUvE3HyvUNiE+8dONGLYs3cELtWZ4LtBJNmkG0IBegHePo
TfQNuhYjPXP33+vpJNDCg5w2JOx2CYGGWBoijwc7HvWW3S0o+u5lKBA9NSVRXeqGxolDmgYgel9T
UXkGRERlirjnKOrZ35XWpZGC8kAIRAD+qJOf9ExrCFfOoRYPBo2U1s4vgd4yq8DyLpMiITWB9opP
5yuR38+95pN8gt/qoSqaBo2fUt8jqyw9G9XY0DWLi6t51uTE2icQunZqlxiHCec/OxHta6n5pmsm
HRkkU5a5vhIyVGPC5cRh0uyNbMG5OnnZzA5PYAiuQvS4MQbzVUR2D8VAmZ8UqdS3eNLNTxaKX3Vh
TIuGHNxjjcDl9yfnbkoIElRlmLFELRqlb97zvv5bzjGmsf0lPcu4ZbNauk08JtgbQfHro3qHCKa9
2Ayaurw+YL30H0cY8JCGxS0lcOdY2MjOBpxE63fqVM6fLDS/6FpaeByFjdNTUy3bWrqu/7qDg4vE
VN5B99MA+Nbo6bWRhXpqAieRS/CCvBReDoBxrxTGPgyhFTQNU4kGqOpGlkxxXL61ltcx6f3/+PaA
JKGdSKaqVbLGMa1t4qlDmKOSK9DL7I59Db8TMdb0cXm3t5gyj0pgJzdmmZzrq3lE5q7+oUXpjP2k
MQ61jgPj97dbY1m2i3QKinz/9//+j8Xd3mLfq8ssrip9bPPdss4IZMr0CFylYDVCoBkOx4hk24d+
CjqnIfJuzxgoPtu+uecRhfex17Ga1tYjEwp5u0allEtyJ8SZCAZ6aeBX4xZjD6QPR8tOJBfM2osW
e+4GbHHkmHKRnGcDK2KL385y1KSO98Oo/KWHagO6K2iIAtrgZid3PfSaMRvItw+jA+/lal8hd0Yx
aTXuNPnkBtSySpcREowI6RKbcuhOid3fhbEpSfd703oPuYf8RWqm8jS19AQQJ3afvN/X1fHdU2ir
Fg1v3VDpeWvv3jdG30BesfN8Y8YRHQKLhABZyeC/hk14i3KkfKgcoRFkAxwZKemeEK/E5LH3+ePc
zerDRDaoJ6Q+ug/qBNcGlatnigQLWB1b9sYkR2A3kR+804uhOKpqwsi77+MXIuHinWyL+dj3wDVE
pXA+lUFf0OFjiJrLY/SGIVE4g5+rbJWFvVV8jMql33COr/TCQ/X35/rdEKuCoE7OJZm1ZEfUsuIR
VIAPKTP8ewBd6rMP2y+2HIJNpKwL+jpCeb8TjgV6PWa7OPEJkEFb+tIVLQ4DlSH7+m1elJ4RBd2t
EgN3dck2HAkM7N4sM9Mxc/wPeQ92jIbN/Ad2W72Wj01VALFI96k1mJfASIZrMB91upV0MvL7nMnF
jdN9gCeidooY4BeNrHEfzOSPxLJFX1H75EH+4mxJw12ldaUatHX193OaHmh/XiYaOoVSn90wSYe9
GZlvk1F85c3x4/Nh6dNjVPTjVgd6cwxMfzz4FiQVfMnzJ/1xYzle/PxOtRWTxZVfxjAZB7zb55mE
muGfm/Bbd/CbUenYOyDhj1M1AEkN0/AykaJ7yUnv/XExgnoAgVlWmxFEECp1Yi5D7PXWVdW0+gs7
2v5QIRCCb8O3kWbQI5wF0MBjG+iA2Ils3plxbj3PoEJLQGlPdGoRpfpSdTEl5WtNA+iREBPyt0Sd
XsXdQJb6hUZ8sTNVVcHNMLfbpuUjg8CV5M4gw9cgnuHRD5eoyCc3lb5UKa2wAOL3JtEak/1J2W3K
3G7BS0rmPSFhNYhagsoZvX7ywVc/bFUtIXSTU4lmCl1X3o+5CmVu7ZY35KZenNi+lf6hTUFER4wA
1tp2DA2U/ahVX7o+JzWNTtOlCArhkg+hOmWa4o4bhfKwc2qMgDd6BtE+NEPLlZm13jIxvShkjW2N
QMH9T18lvHRpFV7KFPra7xcB88OxFGT6MnTgPWEyHNaXbdm/Vj4lT5mYJ1a+KUdFf8bPNGvfI0Io
n2INIbCVR8m5jKRbV3xD55uc1gvDMHDEJenx5mD3t6r9now5bRDkq+OooEilF0o47Ws9GSAwB3Vr
LQpUNpy0fPzwZhWRvE21FvHpPJU7LP1rCyNAZYkwXcaoZyOep5H914Ss0u47gnhRmc7M65/iDI0c
M7ZpT1rDdyOeh13TE2lbTqF6yQhCfQD1sN7XtMrm3DjgYMusKHougtQtiumpyZJTK/XFgUCa8RUr
tVNg9n7JhuSrZEi3qAn657UX1fvfcQ81n3TwlY/DBZYJVWW7wczYYL+x3B3/9YSXdqAHEuYScNmO
VjuWtpRYK6p3c7JL6qWyejfpu17irr4bpR1plrO007B2AVBUlrJaN4Bii/bhLGfObLtJ4rF7zxKP
Hjalzp6oPQI+sECHjadYnmYRpeMZlmfGe4usHJncQA8aiWR5FDCfKNnHNvkY7rhNbY/Kba/EICt7
te11sjfI3rSW1Xgy/+/Gq1JPWsTybpd6QrjSWqrqkkaASZ2i8dKt1YcuJeadau6keamm3XGcmoJd
y86AroLTL+kR8SgLhAbtS0iW6GkGEVj0brVWXsD6dku42fy7zF2zXknGpkq2ww9hZGDWs/Xmb5TL
iPB//0lRjQ8nFFvRON8z3WbLtJz4f37lCi2YCM0j7Eepzrp81hiiy0tZ1XnR+FdnXyY1+8zhlfjs
SCEReyk0rg20a47NNU7yc1mfK+U8pYdyP4AOqs99fZ7CM+ixsT6r4VnSTnp4DvVT151ijuAcV7vT
xNfpUml6GqcjybxMQDj9TuU/JZdsHwEiHKi4P6RrTRnBlXtKV/amsp9b5pn7YS1V8RR85zv+2WRL
dZknIJr6bs3oHLhl6ZYWNkI3t1w18uTISyvPHvEPeLOxFKTLsdxDrlXHvbyWqHBM7i2u1cGocBrR
FT408yFJsXUuFXdLMRZO8dSdyPvqg1MbnMxyqToAMA/o4ZSvZdsndr6mfdLXGrMzWPs+O1Ntdq4J
2xvOZXYmTxSGVzI4Edq64RwRzpeh1zmH2TnAqtOf7R5/Lgn3ZzsSKh+GSD81qaGBtBnAnZ2U8FyS
V9idAn25tvj6+TpdSrH4nU+adRymo8EzPR3DfNv5D315HNfStAMlB0dDO0T9ATto0h9Iz4zW0hTC
5PcTavR0uZKsPPOUK57fLhV0nu0zIXJHzZ01AJ8kdrgaOIbGhQkOnTvjZERPNaILsVT0Le8xE3vU
UO7bENTXvoNbO+7r6GASlse1OugVWdKHdj5kkN/nA736cC0JjZeGbO2YascuOMXasQlORnmqgpNW
LlXMZLaf5vJk2SdjrWim2XBW7BPV8bRPrvxXw7POU85eP1uHJrAY7E+OJOt++addCh8xdigm7l9N
E+J9C4RQ26ylO1FuqixMEGda6lOegYmAvWkdEcXFl9jI4QQSPcO9Z8SzotI+7RbbPMcw/dqkRCag
cUIaqk1FgyKdg7w8pld41BrZQn2w65TQ4B1HZHdjmPh2QxTGZOHUhCtxRw4EjmH6r/qRoEYfUt00
nAVKozLx/TPDG3IlJLancl8UWzOTwtfZEvTGaEZfPrvdfNiwieUojVALpc+yXvx8t4n9cZGYl80m
Q8y1s3l0TlkT9emjBdh2MaNoBbHAEnLbP8b9OLFRbkIsUbnYh4WJC4FBbkd23jYnzIPYOivFLIdk
O1q+koJBYraopB6q5fRc5SMc7N7a60TJbxo5e/z9g1m1ZT+9rsjUZXbClqyy8bft9w8mqoq0UmG9
6Grd74cct/mofakgHG/TJA8qFolxcCfBeqJYyYQwpU/flAVc06pYoYqRPliC4fmhMMC9DvmQ/ZmU
wRdZFsa3oDaO6WCM3yUbDkdcArLB+8Ag6tiUwUSk54jWkdnWFptw5zVF9GJgR/1KOMf4gOjIuJDO
q96NpLxZ2QVawHyQzR4v8PplWPF50lPfhNIgc1Bnx3HNG1qTgi6UC9ildPPMJEbXrEamXal8bapm
JnLDF3+wiOCzmg2A1ZD9ZyY+B3vwtUOBKSN/kMle+WRzIT6c6HmaOVoh+5E5fCAR+/k9EwIzijuL
IWnRFS90zbKdZPWNY3D256iZDyelJc+sKPq3Tq77zWiO82m9hAV3N0b9PbtW9dbUy7Wrb31AhOiV
EsTOKNfhUumHBii1chHKJcBCdWtMHOC8rUL8xQZUpGoxAx+Ea4Z/SqEEjQWkhWO0df0du9DRzwSi
/DAxaTJK+o2//WdfdQgh83LYxhWt/KVM5VELn/R2KXUty3hKsmeqn56j7DmQ/qm5fvH950Z/GeuX
Sn/J01eq0F+y6ZWK09daQqkMV+hLLr1S+OMfpDrrBwJPIJIJfNt3ERYuwTTijyxTxRabypupp4CF
iqF97j49/Kryx5MD8gmbnZ/KNlCI9zJMxVAZFyQoVRVzb0DMrw84Y+DDDdlxFAeNJ0k/cm0BzUYn
H6sIqTHNqZFOZO0YR8LD6vLczEuN4mzmFzqNlG5f/PzS51fKtrEFXKkZ25e4luJaFbcaKcN8G9ea
55vtL1VWd9/nZYCudW/5WrkHdGedlOfk2YTK8JDr2XPTZvpeTViy6ziGo2pW+6C0wmtQJChaDcUt
1L1EW+IgL+iqg9QfLDKkfchnvOeXCokaEAc/PVJ2ekz0YwvyXT+aFVHBp8A/lfJSGqj5/KzkZ8A2
E1wa7FHphQKNqaaXzrw07qAdRXKtzMvUX63kWprXob/mxMeZ1yS9UVF6i4dbYS0VDreMs5V1a7M7
ZY73OrtzNKFIq2pVRx3vqbjL490sHmNxb5VePQrg+0mn0WlaOiXcbYi6soFoJ1LcE3JicEOy5MCF
z5DcVWlYeA3smNBLkz74aOSP2lpK/kj5FhyiR9u68y4DVow1TLfuenJPh6Xk5J/KjduPSo2biMiM
uFnrlaB6LbpJzVXXyPe54l/KomvSXpLoGrUXKmjR/Vw6/dx2Z65ld26SpZDXs2KZw0lfK4UwJI40
SaikPkb1MYyOTMry4TDkh3Q4CII+4sMnd/yln/DzHZ8WMNJdWiB09YX1biaWBZCA6lAn5UQNi6ew
SEDGtvLgjEiyn6apqy9+I3g4qfGENlB2tJBg9XroOjDyOjHP6NgUtKTH9UfrhTgP7axrx2gyBJnO
VtY94GEnj6qf76Gwm4vUdTvWcPMhnCCdpXAgwAEU0x9hU29MJbG/xDVtXD6Z0W61FSw/tzLA0lNr
mx5Co+jH35cRM+BoPASyhkIIDOmDbpX9db3kmG6uUa8Hbqs25sNUvM3MWy+1VqU3OgEo2pNvpl6l
X7qxqfdNdv/90/px1LioHA0V+ZcC4Ihu9bs7fEOCZxYFxcaYjec4icVR4yilL3CjaEAuJE9AHua6
ws2QX8K8b9BNkVowkakzZuOTahovtmEkd8wrkUEvWks6Ry87A3IplB7i0P0rkmsySItP1iZlaYW+
e0OomKgVRsm0fT/Iimz6YUWXjTA7urBz27lmlazVl9RXWkfXS22bZKV5I3EBFKoIXo1qhtaCl/TB
Yk+IhK0nvnMJybVUXBktWSPVwgX/5On9uIDSCEf4h12b7o79viUeW/PEXB10STsBBC1MYHRGYAcc
fqFgQJmwLlOH8hGBiDPIeQyIoJg2yUKKhTQgkTv2ZlRZ7Q5Kp8OO6KGnD9kpFr78qE7+VzAU17aY
P+tCr73En59aTSfYgcmhrAneFO9bClOZZvAkaNX5qo1vQw6fRq0In/xac0jOyTygXyFdN1t2EM9i
2m0U7U2y7gHqMd83dmOqzXfEJYVryxwP6R+6SQ9DQ2CtY8YVXv//kjJY3VjWm7Deku4t6/jXvM3B
W9W9KcGbthZQXHgAKxLgi5R+MfXXbv6i1a80hChff7X42n+hwumFMNnwHk8vTfqSTi9QHSz9mWoa
1t7nMHiOA8xDT2nwbORP1lq2hUVlqXh41PR7kzwa+r3QwEVC/iiLjBCSyLSfkkmCHVf4/yFtMn8B
BO7VNDFvKOuYr3RtvEnJjftkm/tRCc6nE22mqsg0tkGovBtgM+oI5qbWsk0s1z4WH6hstgFuvtFS
Us3AGG6YAw57oz3mDZAss5pco9LxWmTWdMptyauFwLQE4W6XDGxQfv/u/ugA4ddjh6jrKjmy5oee
9IzLlNw+cFhh55cvMJVJLBrqGL2cPzh6o0VbPL7z2TdJisN7c1F7Bl1xozLtsqc/5KiDoecjGy10
k2kjBAJPGDZS31H9pL36UefKbyoWEQD7J84L6rvRVJgRJjTWYBPDaVnrqtjeiCaEDJkYNYYfvU4f
bGvOdrXSqjgeyOXh5Ic1ukeDMqvLQsrUfJmFKNu27LEThSRd1mKyzoquLlMBGzJD1zMwDzNFdjJE
IpcgI8c4kY3JUSXpAamX/Yp+kYmp4itPph5r235i6qJKkSBhwMh3VohQ6pOX6Bc3IE3TdJ1zMBIh
tGk/39/ljJx4BavGBhF3f+yK2CZBsEXbKz9kkfYtxpCzw+15GvBJGD6P1k6hEv3+lzB/casGrcgK
Q6OLt8v7+0mKU8BOlWzhFIQ7WSULBPC31xqLTKAogwPIRPTYCN0QzRKZhtNuh7AjfgGx/y0kxfVv
DPy0fob61Mjg/AZ0doiOgUmqrf5X0ZAGjm+kui6qwQc+SPJxDBDuT3U2PEErNvqp3bKQlU6po/kM
G6CQY11eRNCRT5dhGZ4WrWBbdqD6gc8mqR/twgoaPBjcvW238k1LNfEsVWX8oEWxgvk09p8tixlG
o4liv/6pLrexQz8nbnMkRJZPKB1+W49FKvYAvRhbf9Ss6xxKp0Auq1cLirOShfIS3IFANVIekWqc
BxmA3STTqkHXIB7Nypw2MQLMT14Q5Vc3FoOxB1Z7mgKW/n6uDuQTmuiclBCl0EbMgTjbOhaT9atS
7+60/QZ4ZNnS+VOVpedHje1S9Pzo/PXCG4XHe6dden5Su9SgufT8Jm0pNrGgKMHgc35UIMwSYqYg
KsDOrtzpfUlEaH390ffiStOL1hd9L4qmF90vjC8UrS/6XpSh/H/fq0/39L1+tL7+2/fy/9X6Mpt/
+l6FtbS+aHr9aH1hIzTG/7a+6Hv9aH35xj99L/tXfS9aXwnVLa2viNCa7jgEJ/peFE2vH1XNP/W9
aHolxC0Ce8jOFNSHGMjYJy/hujH7eY3m1dMstkDc2JZR3M8f7LyJy3IC7okpqBmvAqbGhTThEBHU
VR07QttQ69+Rie+GuLC/N722Szoo0qEfJSdDsYpDbKbEHwVt9BT7f+shrTjExNl5/UpK0+kYqBY7
Kj85mEX0Vcpk/ckkXmkbWq38OE8G7S+iLryKrd29PLUaKV+I6b4M+PJvRWFVt6kRlRdGyKGtdKhu
QaDf5QlCsi6WIEa7M8nDar7FcTlf20iSb8zjwwdLlPrXzMrTbZmniFcyDrZzNI/2FgWm/tDyYCEY
AX5LdM/K2xdV0qCPqLF1jq3Wgryhm4w6BPZ4rDhgzIw/QWT5GxUb31Yj5PlhFRIouCUf6J20d5Ke
v5NTLG5xVuPdWZTaRRSIbTrm7GP4zzw0vZp7+j2ViRHeyEEuuSSQNhuzTSxQb6LB+a4H5yZStZ0x
gtS0+rplftgXNyWTXtvZzL5FdvkNQxlQJtXnKflsDy9/GCRY9GdkBv/MGLAOrpq8f42A4BLho80U
Ek3YaMluEJMK5incRCqP+X8T7VuCWdimRXt7Wsqf9qW1xxtsxwccrGNzmJtD7h8a5QDnusqP/XBs
ctoHkPm2aXyah2Men6iS4Kj41Ksnu1mqCs6zeqLK6twFS9UVnLWl+oqb2VLTWtrC7j5b/lldr4Le
J2mr5YU5hyQeFKgS5YVRB9WUF0YdXXkZykspnal6rVY6Uz1n6KU16zT8nbUG5UxNpKQx9FB4+57N
8KzVyzXVT/56ReBPCQVcR12ad4v446+TFcubSjTFPSNPiUzfKX4iOVF9gG+m3maj/FJq4JGWTrdU
nmhzC9rZfDEvne5QnPjQS/ZJrKVmjMyWGoflE98PS7UDB+elGvM8Jhc+X0vminnOzHObXGLmDQkh
rec8uUTmOTChVSx1R0lnG2dzLSm+LDGCA+yqs2qc5/48rjUZZ81iyT536T81WieqSs/g7VvrhAtP
xYhXLBUWp8k/UoN/TJWl/PpoQymNjuSkmsZB4/TOoX2trDjMsNSlfaLt0UUb3Z4cmegLsglq3YJ6
M7OGzBs7rwS8yGqtubrmoqL5/Z7hF2J63tQKy5ylmUg3zfcuyFGeeyNWO47UpiVtZz/cI6+WTzFp
P2uF2MXJvwLCpnjVWgR3BNlSo+/OPrR1t9DccFhKgI0N3TByEwBV8lJmu6vz3VTtNAJFt6a207Ud
gKMf1aSQXIjSBfvkEm5tmW4VeQYqktIj4TWHmWcgJ/KiEI3gUmH5T6HoophJtcbeDA96eMj1WOyG
WYLNqVZY/nNlT5XKHpBw0u6jdh8ILyT5lIeDSBSaRuuVijexoqYekfLU5LspQx3NDXggxVJ+6ELa
ohp5Z7Q7oiOAi0Xk7e4ogwfCw9J2BDL/qK5xqZm1cBkGKbTr7UE8g/YN7U8Pj2zoPhzMlyMjB16O
vUi837tEK8XsdYlcL9I10MFvJhAQRBRDWwy2GOcprdoGSAyVbTTg5NlCcw+4lQZgCZ0ucwZ4vY0z
ZQ6NZkrRnbFxNH0pYy2LjZnuJJKTrVWQeAofai3ChDruDZJjASqWwN44BI5RteG0BttwpzeWGvm2
BetOB8kZMFmg5YW3S9sgd0Jmx9C8CBAlKFbbUuzTqbH5p/poSwHHEvpGFZtKZrwBW3ejgORZKwCU
HSzFqEQqt3aybeWl6rVKibC1rZ84OdGeCTbypebKGehk0S8B7D84xITQTaQm24H1WfJDYK2206yl
4MKIcE86i8XOdihaYVS0VoBWRFlKW4sQZsRsLSAfBywkgXOUGjs9DtDYmWJHEOAptgUq8Wmb6Vvg
FtqESmabFtuIOLR4GzOz8ok33WQATJawjA38b1Kr82lj5w++Z8PmJx+O1zXYzulWr7bQlxGQxiC0
lS1cGNidKrgta6sHDoEX1LwWHpGpcfLXBBl0Q8PGIR2UkZQ2ORyYUl7BiafICQwiSpYi1ZAiH4Me
CHgLqlorn53GgAbtdIbTtEu1M1GMDnBLZa2JQVS0VGtvo8iBdsLgjlIIbSMXvcE4s23zbc8wluMq
liaxsXWEcghxlusimZ+Wa25hAiQodivYrickNm7jfqlG3lZkVRlLFRJ/xNtyayUONfGCDst1oFSn
HpxuvY68jiq/CeA8fqulUPhQ9BEjXnS6ibYDu4aK+ZsQisiwjnam4uiKIyxH6R0LelbvyAo7KAcv
1VAu1a01x44ttpD6UOTm+jbVt/q0JTC6bbc1ubrs33hdeXX9TQ56n4k76eWbTt6I/pPugPGxY4ul
FGOBgGug0/t617yQ+wZMnr90vHLrSjh6g5OEy5SSHlGk2CuLAZnnOKmvcmmSj9cayrGq4q+14L5A
ZIO2HViYZQVQXEMGCzkRSfw2CaFubfKG9mmENxA2ca1qys7wIRbHxZIFVmTyvUtndgAiOWbGKN/X
HzV8+2BBkCOjMRQME2xSCiS8qpYd2U/TSCZ4y+Er9eNX8pKNIxFA/75EyjZfopnnSnno1YHtD3mV
yMUDMtEl+9nuSEFM+5q3LgykLZBIz2jK7KVG4/rJ87pqh3/e+TMzUfCvKpxq0QO+e15HU/UTuZ7p
zlU2t9dFZldYzbQnvo8axT5DmyFYFpdiufxRAQxPgdl8KVZMiuXST5cryyWl29vuwpop9f8smDiv
I2vHgknppFysCyZrZpwsyybLZTj+s1z2/o7lsl3rx3LJillw7oq8bvS0clkrqdTwYqrcB+uK6Qf/
rJWLsx+eYpRPxI13sFes8LReCgmriu9UHcZhe5KuHVifT1Q41sfxmUYLi/63gU1EYBb4+RyVEJTb
AnorSbgpzUNKS/XUYLI5Tfatx+sMuKqc3qJ6xmJj9W5AtAIcVns+rpeuThmDxGTJV9CWUDVFA24J
vL1Nqup/tqqyKUH4bfW56FzwtAlDTzANfB7+DtMFcvPfH60/r+vaJy28SZ31D4gd+z6qE9EAcbRr
RA5Bu4PWbxM/e8x52SC0T+iV3wR41U0Wj68iiL8VjRE7czz5T92gwsOPZqYNxmAfgoTm7DSat17F
CJbEcv6i5pJ+7PolXbPO8xcZ+/3Z/mY2tGWKSiR/kED6p99N2Tf8WqeePvxLja1uQvh5LHN8tJJA
DSYiFaFmq74ojVrdRZPX3w25kh8SHXtcYkAextTcOGWblc+/3yKuN5CfPwg6RAqD0bSwFFW8t5Gl
qZXmfaVC2GyhHMhZAv05ztonhVFFDk7QA+tsP5lWTMZ1O0dPdDFBgA9R5hk4tw9xhc0wUckcqOkQ
/QHa6diYfnQJW+JqJmtWrmHwVRAGAc9rupRT3544QAbncObOUxYifJOHoXNQAeRe1SrtxlfgE/Uy
3BZwZebVhmxwqJqWk7fok5fATr8t/+s5qxMNp1tXHPPkdOTsyTtZwPjr9YNqlGQecnQtM7k5yuaf
ykIqTVv0kXbAaz6HE7z/KdC+Bob0Nw6w9i+GYrchk76FsTE/FgTPP+gdafcQ86RPfGmK/qsPC4OB
xbJH00F7b6CXaSZKZIGXm0FRS9rOOg0xSy2uaPG7wpmZuYhtZbLHc9iy1wSDr5WNRFE6jViqRgdx
jip4GTukliP+Ym2pftgJsbMTfCiuJXYEIukJGApXq117Wio13XitIfS6tSSDnbBHMdkjnXgYPKPw
tLWawcP5jo1vLrxi8MbC64kvJp688KLBawsvGDw98Erc8QVWPy8tuDe5U+ANa4WGq46uUk4gANXk
G5hp5NVNejX49WpXgwdZu2Jy1drNTNeY3MR0o7X60GvXqkPPLpYqQ68fPMwH7cC5HyuYWniwacrB
m4qlaKCkoGqKpchPD3kQgSf1nhZ4oveUwMsKb8ThHXh9sHwRGC7l60vN+N0rdxxdA+b2tqhc5kdp
7EILpxJ7Vyr/R96ZLceNpFn6VdLyHtkAHHAAbV1l1rEAsZDBfZFuYJREYd93PP18CCmrJLI6NXU1
NjMytzAukhgRdDjc//+c7yxjIgcmd4fOHUK3Czkz/KIPdy6d/3wVmsvCaS4WHSQ559L7D8UHi7CD
1O5UrrFE9rvOnMJDi8kYsFd0Z8KSVMPJJdd3fiqCqKS4ELdsrcIeHEeUkEaCr7YSUuywyE6PRdhA
1DThQvamzwYy7C/NRCErqhX+L6om742KgDBpc6kGx0wUYmfB/Q/PO+QKL9HJ4842LEBZU2Csx4xu
pyKq6gD0a4T7E+/jSPa3+JgdTyseKEMZN/kwKr/SZunvjkw2ZyXT0rFUcFuXy1bqh+eiJeNsJEOi
QCxDUZ+GZXEpyWRHD2C7ZipyIm9hTkbkoO/ilFxCcL6ZF00o6lNwsktPOhZLMm+XEJ9gzSv4i/oT
ejW5jyXx2Ho8Ox/a1Lixa6f8hRGA7dz7J784VYRqgLrU31Ui2yBPm3wUwXqYfbVaB9DyMOsr08ZW
Kw23WgdKr1ikEIOhU2ngoRMcd0JJeOr5G4WJbT3KrFvi0C1X6y15mHtRkQtROJs4z3I4jAHn2sXU
I5aHpqqbqy6av5BKYLpVY7VH7E/d8fxRpw3PxdC0nmxJcClk/ASWYNp3BfHBZQkMABLbsSp6/9ga
vVUTRjm4khRZKsypA6iRMtHq/GGuZs1BtVwwFZl9VxTOWHhBqahbSucmiSaleUH8aE5HLuEI3gBs
PX9tmuJyg7E33MwLVHQsJGQbWjBbO6y1U2z7YBYnSXZJKMLrCoDuOqh7uPoQLa7PX+v0wrlCKqo0
f34h5qiKBIF8eMduSYXkiOXbXPgar3PTUSWG88iDLEkhXyz2wTxu49gqb9SMfFVC8xBwFA0Lbdec
anytx1Bo1TUUYoKsRmKJU0dx21brdoZftPeaINurL2z8EeZrlHOET2cAznWUjLvBUa0VPjaxyaee
yomp9dD8UF0LsQA1kZCLtoDkDg3aSskr5M52GBHrmMFs3GW+4BgY011JJeCURCG4a4F9k11F7lWn
65DyHPYmsomf5TBYm1GndtnR1QcCyKqdWOp9Y9fBdS4U/dFwXgxTZg8ZdNkg8sUuMZrwMJhTfTh/
RAH4+0dlVjnckvvqG4fIysBVVW1p78tyHrY5CT+oAtv+CFmqO3Ygl48ZiGGSHmbHIxhg1aCL+Ign
PXV7p532c8LuSg+UJzxHl1kY4yz0e0EDq/GtbWdMyQHmvwo7FZYp0ar1J9Wh39ZM9mmKYkQ6Wd6e
bO6P58+qKZs3dkXcskyVlt6QZkDVMVsNRSPZhWENPEOBuNYG072loqTACX7dOvj5pJyJ95BNQTOV
41NB77wXxXDogmA40K7//pHejcMhd5jENN5Z/3m1N31bzjd2p31WjMY4ABiYbr59PW2wCBfOxfmz
89cnyhx21BJKYMzosGjWt046XUeAfg6azm1lksBn2O7cOJYFwFij1xuIyj8kQU/w2qzO8MhTeJur
aPlqdP5qSOxGqqHYOvtaLRjn3gT0geI/DLlvD00/u7kSkChMMhXCLDTP7DtBSgjF3+UzdUqVpY12
3Eiwa9lbo9fW8qrqs+bSUTkGFXgLnHbg9ehPs2/wxkm9XaC/1qGq9udPOvUrDn5zr06doe0CY9n+
DxpBwun0oZrC7EHJA5fdnf1cY2yqymjYZwqtUk6UcVA5x4rmRL86f2nGPn1xfuiij9Vgw1utjD7c
nJnAw4KKbmg95UsuD2Dpo9OV3x/s5VPbIa+iSozB68a5OrZV8aVT0/aWmZlvGyLmtnLhPw21TbhE
Vl3VBgxf2gm610eVgbSE5NxAgUErYY+sWlni52DFXNmhCPYtfW0i4GV5rRIAG6V1f2Jj92pVSnVb
CcKCybVuLhISfg74vO+ojTcwGy0sgTk0xrhRsFIIDsZZKHPP4QfuZp0UJYNspksnjyPqQQQNV6Uq
phXSrIB+iUZxTATACapuPibEBh1msrzwPk3oD2MK6MtH5wf4ImyyJjFToLGebCXKcYmEqOuV2rw0
cl0c8qJ/sLV2Piqmhd2QQ9wattN8tM5xcvZckAgs9ccyy54qCXklbPWEqp3PEaw0kJOO4VEUTX1Q
275YG6D7NoRkECnY+pRaWpscBFjv7F0KtV45EVYVuxUV0qyq2nZtSiZyB6yqNANAOsRGteCtgZ10
w5FqhbUpxukgMqKXfEI1Tn3ZFyfFSIKTRZ9TWxNZ3M1KuQ37YXB9p0FqOmBwiC3acGjDccjEERG5
Bqm0vlJ/f+hI7VmhEgBXbc7r0Q7q5U4Rtrsiyz4by7UQEyuNwLzMd+R7NleBmZESy86Cwn2IrCCI
P1mj8Qo7x/jQG7KDuT6Fj1W090t+G5NtYfeI0/nbg5L5RMObmb22uAb2QVDGhESWS5ZrQqbXXNTH
GSL6bKYnoCiduTFEzqRYm6s4GV+cKAwJnGvC64C6rRMp5qE0B/8WHcCF1pAyoim96cKQHE/jgpWe
pnnc2B0Jqvas7nEPQk22SWJXEiN39bGvNpNVTJQOfXGZxNley7qJmlr/6iicDYwyLgk3orGPZuFW
EwHtrtjwD/jgvghwgtsxxrOadMQaaUYQ3UFwpoex6M/zsPHvUHt8UpPY+mQG+ee6Dwgi7R1SupaM
AsPu7Qud+IRNNRKeNIbqx7J1ii9NbZDFbIXPqY9pzJd4EVNTrHWEBfyCwdhnmQKI6R8PJYlSx7g0
VerDsdyagfg8S6O8M0ZD7DVBpk5BRICHJ9E+dpFiMan121FDDltEFgrbZkHgSkLsIStMu78+Lf8L
sQ7UFdXCjK5zfHvX8idTRtptR8ZKiELoFNb6jrdU3ajOdLCjgnp8dxRAWdf8W3IQHdg5UBGJ+J6x
c2vTZRXHH4k47NZV79wVjf5RxRX7i33wuWn981nCYSMMAlXi1kDB90amM4OP8C1UT2t2ydSVlfQk
zZzJ5iPM5kD/MBpxeBygjO4ks74/6jqhbmg3HHNsrpD9bCdOr2vRc7ScgR5uQ4RoG/LYEbGRBbJG
ZZxtSu02GD0CEFTI0mz6s6wgzCQaDa6U+Etu+jjMxbCCDh1t1db4Yju+thr7pXxcxVTPdR2h9wD9
IJUXYUJGPPpEY1NZIfXhclqj/J53M/gfzrxR4UH3iD1bwtWaGt3DaDBttRILFH0XK8yfQyelZWky
A7V2h1NsK5vqQfPHz2mJM44OtTgYPoTiYcpJthiwegMHu/vrmUG96+0OHv0A5USdQz3IAiQYPx8/
6FrXVdw2QIX7zbcxcYiXmzzYkkNdPgdc3fXWH7dKvW2Ai00IXZZhJa5zHhzxhtqNJ65S1zdcCnmW
4rKpZPhQ0ojhyNlJeRFR350H/4AxaV5N0Ubz9POIHW/svBShv+bljmdjQzyP2vHMzgu41TkedvtE
9zLd4060iKq2do4a1QP5xggKLww93vE49LCrpKFXSXfGFQgjbnajdhkIvLTzqAKX6zNQtyk0LE73
6rYAO3UePtVbG2LLMjKiQJplcEUzyLczFfaorGvLI4RjBhFKjMLZAgXGH9/HbsvgSEHSU+mWsXsP
RI2kB8ESprua404JYAFvSLwu8cba68+jrdm/eDVKz2kZ3eQ150cEfZrpxeRqml42eaPpJdPyQfTn
CCYUf4QkeKJahlZ5U+zNlQfgkNHFXm+7jNYm2MCdNHegVt65ReGKziXumIHHv7K2jFjbhoxy63db
pVhG/EQaU+vQHV1GTe5XuyG8DoZdU220fkNRnDHLZYB6Zvj1NgZOQsTWtCWegNH72/E82hrKjQuM
cCQ303BJz1QMNzSXgdI1CKitemHuRYEXM1nOo+q8PPdAyXXnUece7oCBK0fzps5zNG/MPUUjc9QL
dc/oPDJ67POYdEqaKyv3GM55KOTh8SOYIeeRS3qybilJnXDRIp3iwB04xWRu3Lrs+kqIPHIbyW3C
LOmWEZ0HMl3L3vCoUCynL8jNaiLmaxljvzHUZaRE+clNDRXnPGDpR/U2Eltl2AYCKwSZ7y6jiSkt
L6MaXEUnX8Z1dFd3XEt3VccdmSSO2zNPmBK11zE3mC3kGWAc8+JxBekbD11Re4bp1dP3UU4eAyv7
YHop04eJMy0jPA+FRa/ynNHTye+rPJXSUexNldczR2KQDl5nuww8eDayd9uVBF53bl5Ai3Fh1jDU
kID2LUPptjRDgnLrcFdkmsTLaJwNmiCG0iyDG/lfL1P/wi5LFXxBi6iQShd+2M+rVGv1RKebTYaC
Gn9V1FJH82eU/jZciedc1T7PRFJ4pRKbCI4U9S5mvUih82wnHRUJ1F0vssMAaucNQ8vQ+JIx1eOq
Pv7zoV0+RbVOGQUrgif86C4tNOujlqDSLhRCgtqhc27Yn74OpX0ZmA9O+uhPj1b6GJPjeR5V+yQk
HKVlNAPJRF5WPCcFSWgfSCgU2nM/fmjPox4/BHRTHVCRTXGy+qK+a0zn+q/fN/GuH8/qjrzfsFjc
BV6uN/2ieMpGpZ7wJkAaPlgg1y7KkB87qqPCWXsj2yq5OH85ouj/7SN0GWOzQjx6O+tFt7YbPPLm
EDxWTeVf9joZNynJV8/GYq1rZUSBxFSMdahYtMzsvN6PXCKTIMO5TqfbuDaO8xiEpzN53wy7gD3b
Jofqe2iCkCNz09orUyof7ETvrjsnzu9EOh06Y/5FwwAG2fsbnbXAzilXUq9iO/TzFHJqP0hjspzX
Ug8j6OoaplXhD5405UO0fHb+kg7HCF4xIzEOYXjs+0NhHOxsGURsRfq+X+LL9la7l+kyLGeXd7tA
31FeSuCvmMuwSEcL9xZl8nJfyr0r8DZHJGIuw54Pcj7M9oFD9ZAeGV167LujKpbhBBdVdWEFF0W1
jI75UV00zjLS/DIaL+P8soF8XbrBeOkPl4pcRpKeovMI2Kz3Jz852UkdEsBoKTAxRh3cF1vWDRwT
pTz6wTEIl5Eah64/DP3Byg5OBsRg3+G0gj0VbUS6t9s9xAXp7BQ0njQNoWhWy2B3apvLkLy8cK+M
yyjkXosOmdxn1F3OY0yPBAP2vED7MHRHYs+7jgPFMkocURUH1gtjvlCrQwz29SLLLzkGMcLxkhHl
l8qSpfWLjt+/6GLYELFh8LLToQ73DmOuTfnglykJmezcaen3SoLtNzOuQn9QNn1RiruxUQosO3hG
EdA+SkRIsx3N1z64pdsiLW9EQPhiqpeNx3moBS8Ec2kYp2474pe56gL9kJtWc8+prL1vSFrvRNOe
5Jyz0keoczDI7AprLp7sKnXjznht6+ixkE5wD3en3vvOsgP2WzaD0WuR9f2nnOb/JIFxjuiNF8sp
J9ag0j4labM3DW4G7aBX1yXYpfXc1wpmcCLtI2XMN4lp1PdcphIn+/BYWO0DiQcUDXVOvhzoMA2E
lQTzLdrTbOblOspn88X2i1MoHqFhkpg6d92hSoMb3R4sj2yO1u1yYV5PmTJsai16Iu3WusSQgI6p
xrdUKjQ1rOI44UlFKTioj3WoH0C1SzJMMvC+U4FKvgzlR11BehtM4mpSe+3Yhep4fX6IK8JUSvbv
W9vwSWBIQB92dX4Mp0m9ayrtifdnOEx9Rhk3MhGmNdoFjcI7spZJ2C4bkGDSNpbI3gKRQL3oUrrs
IAbsuUEX1Xf1134C7GYDlL0+PyhT4B/EOh6qed35xnxk2288lfKIp9x4Llq/PEzmaKOSCKKPFKqe
1DJLT204XoFbKllSB3WrIyggqRJvrNrXN/aSbhH4nAv8pIIxGvpduGZ3oTfFlT4U+SnzZYEcEl9A
aRTy2TC0V00R+eexmA5NbAQg+MxLx0ai+Nc3A0CM75ZAtvkIMnAkgYiHDPjzEjhURFOZE1r8XlWu
ahn2LmmV0utNbfhgw5cifw4GXNJrcJDGFPukxQlF6w9dfF2XNqjYmrg+zSi20N7gNLcaKNsJxn0Y
hZ+E3QTXZRzo64AW8FXTWSSm5HDoahWqvGlaF1IX4wdzEHIFlXxVVtwcQwsBEUEt7W1gKR8djN3s
OGAaxHrWEmRkvvpYJ9azhL+kBP4q0ZqTIVuWW1GyryxqsTN9QrjrzL+b21g8dfq0y5Rc/azZn2zV
AqVmzxN5cjy0RTVdZKm0yDHUM2JjScyckugBq1L44AQ3ZMWneO/JzNOTeC3HOr9yOhQyOWFG6152
mEhNOVyq0ZhdUANfG3r2SozOeN9kUeWZCUs81ZxiZ9hKcK0xn1Zw52kiGvh2QGAdRVfOnwuj+Ni3
MPg5dLfs8kIYLF3TePViONmEBOF2CmqSdZzm7tjDrOzK6aOMhgJFW6DuRqQ+yFzO99Lzg9T0eJUM
KBh+NVXezhRMliiKEWBSNbDeGez4z7tycOpujfWFLFRfeTT64Ws4G8iyc0Ll6VcUCpH3iSOHddnR
NvnrJ/Dem0jBgj0LT4HJypr95lgaJFHQaJgw1yLyEawF5qG1KtTkbeNjk0WHlpscteOSbWnFFWhb
wybqoCcA6602gx5seoLr6ADZW7v7kLWI31N6QQbb7CH4TFJARlLAVN52pFaen/l/fB7/M3gtrr9V
LJq//xeffy7KqY6CsH3z6d8v79z7/1r+xT/+xs9//++77e32L/+C91qcXrLX5u1f+uk/5cd+f1qb
l/blp0+2eRu10033CrT+tenS9vwEeAHL3/zf/eZvr+f/5X4qX//2+2c4ee3yvwUQsX7//q2F/afh
qtLQev7wC15+yPe/sbyKv/3+35+63y675uVf/7vXl6b92++m+YdqWsvvm/UJ2tkCJBhe//wOGg8M
RNZCeaN/+ftveVG34d9+180/6Drpms1yDAkZxMXvv5EO+P1bFE0kNlGLDTArnvb7n2/CT7/Ff/5W
fyPU77qA69zwbN6snYIOLaQengYbapCq6pvtI6XdzkyiSGxAyx0ltVwEOYs/ABRgxk0n9ebacYmO
9Ka03hTW5AIWBpsC+YViTp60iG0+5Z29r6W1G1PqJFSTG2ndAxu+zBBVB9Z8pdXBKWpe57H81BE8
N01PsRkc1Lx+oHB9oaTZ7VzqV6akQpCLm3Y2rwp4B+H0iFP2SNYaVfeVlmV3Q0wRgJTgcmjWA9dB
SPGFhLy70SHTPpyL239/yv9yRj9FSVS+fole/u+Z0kyB//g/dVVhqzSZy/z8bwvPu0vKK9KX/Lfd
63n9+fG6+v4vv11UwvzDdkxBWU/TuUZB4fx5UfEddA8ouKHjOiCvFz3P94tKiD/Y3BCWBWDFBFK1
yCe+X1RC/0PioNSw0ujAZLgk/52LCpPKm/uMtJGJL2Y0tA8mrOI3CrwSJt/AaV9dC2XRx7PP3fgq
+D9awF4U1dRmeyx6qYGhiOx6s5QnUxJHEgb6BgLdA8EXD5Och5UNcHWFlx/NofEkE/niVyLDgDbv
CJPcNQb556RFrGn1A3+ogM4rSsv/grsu7WPi+1CaRBupOeTFiMwZX+oE3kkk9OEkoJIc8X5mj43I
u1UC/OnZGMOKxFBnMznK15pwXsSfqUsEAfLjdFzo6oJw9dnqEEs1Q4/2QFVQCBdNj24UpOkDeH9y
nCrjpE9Bn640OiHbIPa1Z3uGRNY2krYfqZZFITB55aUixcousnEF3fCyIcRka5J5uKnspNv3in2T
O9W4nibexkTMD02HLE4zleSGXBOoN6VGqGw/WtGNKPVDIuj4qEZDRRI5Uqofmh5SdQBZLEFfkJrq
TvMbQb05QAefzia8DN7fMLA+EAZMYvFwM2QJNr8hGvh9Ndd1r2cf6lg26apTi7ZZ0eMpPpNwZG4y
gZA7yMd6HxoUSZKwAvHeNPxekqbGCzp+xJDWPUxiuG8CVkneKeWiQZrc2cOdmKyTQZ1NSxM3yOtr
OSbPCrbFVRuYd5o5+dtZBdtOloL17A9JsEEEAig3Na4KLKIrx+89Wyipm5LAt066RtuEs564ukoc
3SS49c9j3q0LJ48IR+kMdq0G3Q5UJCu7Da7o2+XIGAkoNHDJf/O3/FtbhP+n1kt90X//z0vVE3fx
31YvefLjMnX+N/9YpCjJODqqQrxs39abb3d+Yfxh2yqLELdx9hjceP+5SOl/UAokbcOUnGVYvn5Y
pLQ/2LzSocL7fF7Z9H9nkTLf3vp1uYCNVQnQfgnKexcHFkZW49cpvOsxJuU4TYGfoXRbAV0P1s4s
UZ+rpeg8xFo1Ah2OxIcOZ8xKC/P8UJiKUqz0wh9PCrWHaKWgLwoOYs7jemNmar8iXz27rielW6VG
gg4tar/SpSP8KfSRtct2OIGjNLfO5ONcMLUWTBjBs55mpPVjVLfjuJpJjhnXSQDBmFgbP1zr+OlX
jinvuix6JbM3XPWZ/KI6qr2GlttBRYaP0jflB3K7sL8FFjYdwkYQC9tP/tx+CdXhJUmmgzkBWW2I
cATSNBECPqn6rYXFM9aCu7BdfI1IfTrLRajMtmI4EBmxazua/+H8wFHsXq90cDaEXZJxQ2DkRgsh
OhcS4lh7Oczzk6zCQzBEF32tX7Qm2VtBWCOhgAJV5e1zqGdPdVAjBbPaj4FQrrO0esYlfUn7/1CH
2XOsxM9l2x7iQHU78uNLlJtZ61yohGLoNEc6tBJrtaOL3lpkZWhl/9jPHK8Dp93lEWQtK7Iuq37C
GWF/IOf51Mw4mw0UvtA2bkiHvVO1lgpVc7IdnlMaZWSF2YT02goiaA17aKhuFUTqmZ6tjbGGHK+O
LnSNXWrIdUnTS89JiKtIIcznT7Fu39Pi3Fhx9dAn/mVih+EqGlOenUSwOQGhEOZzko97o8PLzkmU
LWWDjiAgwQM5OvkqYPPF+NXPq2HTOM2ViZdTzMl+DFMvaZu7QY2Yfzgg9Ok49cmlGgzPdZC9OHLe
aROSDXO6sSb7Unf8I3hLt1CVW1GkMxKm+NWvg+chGS+62nqKxkAQ757T8y8rYr5nZHhCB9xUBE9o
ONOVEhWC9Cn9K7nGz+GQHhAcb9lr3AY1KpBW6rDP1L1i+86qHMrPWaHd0PXcaz4ptGTC3TkGs03P
0t3Yti8oMe8lpUNdwchLMizHZbKt+qiLVpQOMvy+w8HAMjR34UVVay9BUIFUmALPEfF9Xcb7MdGo
JvZfywZBVFZmR9mYd0VSkqiGuMjPj44FZmq0npS8uFVyJ1+3xEE1EqlhZb2SAjuuzM75YCkhIETz
bpZJt1LB3qSwA7qiflQyFE69f6dygu9QD64MUo6ZyMlLxt2DrQJJXALvlKLZuI3N8JaD80nWVbFm
8/CFE+s1miVUbj4VYj18jlRYW524ULJ+gt+7LsdIrnp7aNeBoxzHKrp2FMFOQ+8PeczmYa6LelNW
81VdV7ucdmhWdk9RHO8Bvz7RHr83k4r7rF+3tGJUsFs5N0eCkUpoknHKwlH3G82J+rXjNCcUtTpt
PSKcK0v52oT+bY/hysygyrPKPFEUAhKv9LcjMKNVN6of7SQYtnbbqhczEduNqeLHiNRHfdKJkZr9
7mBmII70DE9bX3dqudJHA0eYnUyA1MPYumpBGtwkkVJssiK86iN8owT1WRdNVJ9mNPUrI0vFK9T2
u4x3iB4dVyh1sh2hHrs4KkcgHNioODaFq65FsKhMJmgHQ+eoo6deCOVkHRnKp7k1B4zZYewpEfk3
Vfk6KhZB6HO0niT1LYqzmGhVigIErW4Q+r2MSC1bLOB6qr+y2b03enB6saDem6HGTvWrKlEGak6G
m8WKQb2s+irURtm0WBr8UFRbI+luYidAtB+oZIk0BRtTy662PeLlVZOM/dpOSbVU8AhYQ3YvyJ/D
xljXt1pqGsAimnFvSsCKkImYUhmOOCfFnGpS09Hz+pQQAlbZzp1TkJyRaVT9IwvBmxjkdSuSK6kC
WtYbIYglb25iu78j8ezRqsiKDebgMrW0D5R8T4bme61AUwyLYuqHL6OFpFJxIDMmzVEZgxQoielE
R78w9VViDekGtVW0CUsiHVVCwBfb/c5ox2Q3xNK/VGqCz20ElHTBmbF2nWKm1+Jg3dtqve+BqR9p
FuVrLUWOZoS0nzPwWxyKu5ETMJXQehj6y1ZQXazlSXG68NAnJHRRlQW1TbUJTpzp20tOGxNu+urU
VrpW1MU20cXCJX4s3yyK8JWfQc2MMaOCbOmDvVAHMJuF9RTERuH6Q4UH07KvWUCxxiLDUFsfJZ1E
pyFXgV89NyU29CWgg7fizkn9nUUkkTbVH4Ac+qT7jM7arHlHRBI/ijxD8kN9vVLbJTeieahiq1kV
VjxueqNrV4Mw99WU7HwoAVXKP9BpIrapcC0n3wYt16Bq3PhTvhqNyY0FVsoKceNiz9PIxBqrrwiF
N2lJ3jzlUOpdpPX0K4tpaiCAaUzmtCpG0OMAvBGQfU4DLoC+f0z88VnvladYhic/Tk4kMAR0Ccxd
gDLJaFHx2HL8IurqqhLW9dw4nlCy26ZqV5TWtlatvgZy/ggv6JPf8uqKKCObWQdrqE/Zo9aa/e2M
Amgwok9Oxgsas3zcmvBR10HUXQ6F8NdSJurV4KsFW5kIyz6UZdEMabyuIkgsorTtDaHGck8pWn4K
iCX9GGvhjAJO1Yn8SvSHokSkF/Xi2c/i1rMbKt+ZGrBoagaLfNaaI5urBKJ1ngc4eA0UCJFuWFwX
SeiZYvhYFMmhy0h0Sn3rexHy/+N9+pK/+D/v0+9eui/Rb/9dv3yKfqrUUQVg5/5nkU7yB5wSh/Wl
4Abu5x9bdQPJt0XZQiDiwlf341ad3r0qYcvSeOX77OK/1xM0+YcKZFR1AKSBKaIt9+9s1cXilfhR
Q0b8FBB9juk4EZYt+5sGB82eBCktyDWy0z5K3zSPfRHL44SIdK/NhtxZjRNuB3O2Tj1Ni0vTIFSb
eCJE2bU+7+NZ+RIMikKOOUbp0tTpZClotaLmGotIdF0XDbIix3hR9RkyoBo0FCjgT6oOR8fBQkJI
ht2qixPY3ajfL23Zf0rM0XATSIW4lOmcpH54ZVfm8ItG/zsnzvLKwXARIED04FLv+bm1U9RzWlQ4
EtbGUCpAyex53SNAvZ6sgJinMghcJ0/BD0CAyTJILn6MatLSckyzAJFcPXjJG3htmLxIR52Dek3d
ouZipvVFGh6ibwnhD339Lxwkyy/kzS/MsojtUKHRULB5yyJKkwA034IgrIzpUrSldiANbj9287QR
iQ9q3CBHck7tX8XCv6VS0d2gtUSLAVyt/d5HS8R34adGVKxh9IHJ8RNwLvbgapboLvFitbG5/eFK
+l5P/rF+/NYos/xA8CzLAVJyJbxVH6AVLHorDHmhcHQo2mwwTIZah8IOJuQv3tR3eER+Er0mbYGd
Qb+2zsyYHyxF9Ctjs4ntnHvJGB7UbCou0ZODZKXvZiSFvNZzcpz6pFAfDFhmKncZ0fbywh/05y7W
1Kskq3eNIhRCThJub9i5fjFf3//eIU/xLLltcoCn/vfzdBWQ7GTrD+zESzbwUqnkUaLrN3qsV8Su
J+DWqlPh2/GvbIysQm8mnK3iS7cgCOO1Em9boH2pdo5D3OXaFiCCxidnyPP7VnQZpEBi20RnkOr7
AauPcedozpNv0U02kROvW6PACDDpwyYzq8Q9f9r1anqL5PI+aH7VgHs/QW3YyyyaQLoQxL5FPC3V
kLBrsmzdzIm6cqqM0Pcoe2U7hEyTjctKo9x3AzACXZQXYRO76RR13taNlhy1fKAVUfjabftamsV9
EyMB/OvpfCaw/HThEv+CCkrn1dnmMql//gUmhjZiC5yzdYB1lvzi3tPTEuO5FerbhjDUVcHV5QU+
mx9ewGsR9cG9r2YPuTLFrhyWRu7yUBgxftuqZoPltDA6827cZ4PABlMmqdfWQMFMJdz2CPQqbZoI
QK7SVZAtrvREnVbkpVUAAsZfyM3O/r83r84AJmAxSSiAczf5+dUVUi0dOQGc7Rvz3hzv6L42XxJ/
2ARlsw0SdY+junntdFJZw+RjZGaPeeUr99iBfhFb/Q5eaNGFlfgUwZwjX9bfrht6GZVZRETKOhm5
bzjOYW5V5xAP6j3LZrgWnUAYWSgXUjFb4KD5RwOzKmB0eTHHCHBDo6ShL5Lr2LG8SXfE84A/ZbLT
/mRgwzWone/1SYSbMMcEgsi4vx6pL+BIU7KtoSIDgyNFjMW4dSAlrQnr0ta1lmDuMvRfvOnnl/Lm
Tcf6jLqbUiAdibfA8alRY10oJho/y2xhh4z63oAiRt4z7f/GV+6IM3ttncrY0ZflEApdebC0nuLy
XF/Y+NSJDwqtfa1nV4a9n3TNPxmVv5/G2Lg1ydv8xfN9lyjOr0Yu3kfaIWw43qkpsJ1lMzcNqMTj
fFM4ZXzQkv5Wa+J5RSvMJ1ubqnSVWZy7xvbegfp/7KNF8ZyD4lHn53Hy5Yei6x0X0sNIo1t7qUUU
3mm+Sfaxb7tRFFq7ZhKll86SXFkNkiAF7vKyKRIUNYb0r6ygviqt2EJD1lpHkvDKfdYm4VMhwFgS
x6yuRkvFMrJQC+IlS83OA9Ot67CGcpgP94Ex5qvAsMnNmBxYL2iV1m0YLt5XcMh57y+S6bBGYyv/
F2fnudu21rXbKyLAXv5SsrpkySWO84fYaeyLvV79GaTybifyRozvAIERSeyiFuea85nj+dRmbXJo
qvZbapWTz1NuXGrH/k5tI3wMbHQwIna2glN/tOnsyeTu0Re2uZVBgf598Hlne2MZWFKDFqZhQKER
/fZHQYkgM+QwSMHQ0D+Rjh7a2y8hQcssmGqhNS9wP0v3Pu1IC6IigiKkRnJOVwoJ0SSVjIdM0rTt
B4el/fls0Uhp479IORz/Ow5sbpb97bE7VGYj9/imLeKRpsM+Y+eNJo8bkkMaVspoeVVF2NgS43oy
Dke5dmkmGX+0Ia4RIeXhvx/OzSN2OhriKUIOND9TZ8XNGJY7UR2oTRYu0lyxV4OwsBzFezpCq08H
zhBL35rWzD9AdStTGfy3HzGhP/YSPBWo4zsAP9+FHiClg9yRgoXpKf7FG1s8M/wquFMdX3vWpPaf
rFMj3PTSdlsIf+9MC/z9vJXbSv18CNMBwEdkaLqNLcwUe+3Wy8NF+I8S+Md4yOWnzio0V5kMC/oc
NJAZGEvgw4j02k3QDmQa/34MN/MQroKm25ZOu4xBzgLJwJ/Pj8qwSvg1uU9Zs/vuaYycTtZ8T1R+
5n/f0U04M+0IkQ4SGf4RUN263EK0VXK1JP3iW9FiiONPWM4uKKMqcDFo15Edwprqm9Z6H3Tr/McJ
0qGDLggKDS0ut1TXTsa+lbFMcnsP7sV8hokUR/T+ca5/P8Wp7H1zS8FtRcrBV4oeiaDjz4uJX4YR
VRqp/BzTpEVWpP3Z6IxoG+LZkbYUYwv1WCCc2/jJlPIge3TK1FZ3ST8PX6iF1i7tu18DNQdkp2j9
hbyl7eDaEpZHnR5BGjV9EgoZOI84ax2aXdO1U8LlzZVQu8TgwdeVDitRl1e+nQ37jhBw8FPyJeWm
FoV955cdrj2Fb5+iNL7LNWljTVLyyeHX7SpAUyQL4y8lHK08I68e17nq2nGPfVHanBFQDcB8yCQW
GkOxqo5gYJBW3VEeTj5Xpt7Tymm0K9WOv9lEUicD5/STlCfjB9/oTcDJnaTzPJtkMhS7mOLf6FtE
3dp5VOFVH47OhOXqLxb0e621P6V2AyxMLuP/849E544lwEXhqFrv7qFwTIJekO3FAqt9tpruuU2b
Z5n///3+eX/7UAXkJoVWrZiKfXtisFD1XAS4YNYK3QFIhZ58WNmugKlCJ+id7rcLUrcnPUyyD07w
3QjMJbUtXDkQDllc2ZsbN2yodbYxXfi5BOPLocIHksc7oU7uF1hIYdPRQP0HAfb3E76NXqev0gTG
4fB8dCiD3u53HMwEg3iQP7jGoswHPuSaSZ5sYmmqjdRY2AgL9EAaMxKLgJRyWDrtqu7zZE24qUDu
rz6Y7t02IM6HBI9hquByg1nvpl0ilrxIq7AirQRgnDxeFhjz7WQJG57RtB+GKJS3iQzEEsxTBIHH
aJejX7RA2DOsYKgbwYWhatVZlwFh2C5OhxF/yLDd/P3azX6hfz6/dIsfAn6bNkYTzNT/HGywEurs
QgJo0RpmvG/StnR9u+t/SFMdSpNPStjpJKBjfxHEMjlgI+03DH+AaiPv210QeM6idDwVo6RmT1NH
thhg5BzC0WKWJuFeOVKZJaBvWNR0joBl/Q+ikPe/Yy6zbEA6R57Oqeg3J5AmeUO9C5F4ifPj2G7D
CrJ3bdbPrAZMXv9g3Hj/JDDRFzFPAkpNyGPc3OQoXW2/DQbwJWM//4ptfsn/P79iE8fRqcyPTEAm
8P7ztOo8o0pmNP4iAwDnDn7zMgyETV1e0g8BO9KSxNKX7XgvW5Sy/n5T/McpkjRAhcT9y4ne3rxd
Xdu+ppBW4ymzmwaqdOrk+HCgev/Ncc8hWGC6SRDFDOjPU0wMI6zqQpdca/S1XV1uJIeMROadU00X
+yiov/9fTwsJOPOtKTNLNG3fXFIjkMIyqh3HrUYQ+FIudwvd6EgvfHhmU7jz54+KAZgUP/ovneaL
2z3V1BJD6PNYimhCPIqyvYaDEn3PQdDpq7+f13/sDUPFKUuNKSY5t5vcUtqh9Paq3qNtaejOdKdn
FSm2oKevLbEBdP19b7dKZYY2ckDI6zTiXUa2d2a4zG9CPaihv1NcTPqOgdVTQXrkEcAxoZeX0qQ3
3RNNBG2xT059mHxNTPlkIio5VGpG1sAS91ak8LC18m9tpx1k7Ewzx4dlnItln0zNA6IyH7LarD54
RL1/OHLE5PJp/SVMNdTp1v9tyuINlfAsOHsQGJPiTsbLlNFpbJdJ149bOQjTJeQIatGa9oB0/sNQ
XXt/YxDYOcxUyFYa7wYPrRgHJfAYrNqo8dbWIH+bgzZh+h0da2DkUf2v5FJ9lGN53OpByS9ej7/m
Ta2d9Yp2/b9/l+/uHHLCk7aRfBaOWu+SbnEaOUNnOpKrZc2JixEuJfJccDf3VtBGH8xi30UHTE4Q
WU7qR+5R49YsVxrjstXZm1uX45lkQs0jB5aFv9Lix84kVMkH+6MLflsmoPuNnBbQeIouhETEBn9+
300e0UhZxp47VIb+mnW0A3HW0cHJhu4ulbtgCW+IeXWDCZtaCfA3Pk862/lc1CX9cm1W7UPxNIDw
oV7iX0DTOQ1MH6p4wK37InLHMf+oRvB+QsdBU1diCJ5v1dtJTt9oUG78wnObIC9cW+8uvZPWG03L
QJfWRbA0cXSk3boxiHhSJFCPsQKq/O/3xruHAAeBRA3ACA9VpiM3o6UcRTZzBI2Q3kuDI46KF1sW
hdvTqPNBDHJbxZq+JHamOTo3oay9C4w95vRZVGSei+Kl2TY/+5psKtCKUaUGM9JuuewZdB7quPvR
QuBYpCRwdpHVBnunqo9VDa/CFsBO1bHuUVcU9SaQA3HOFXXv80WdGVqsiRlEMiBLXVAYwxdFyptV
VQ3ZUoj83oxV+RTknrwrSVHpgZCRXsTiMRhJVjFPU3ZjBM727xdYmSKTP54S3JZULAAWOZQvjFu/
zqEey1yfjKeGqtZXxPJ0IsJR7pn73pu+gkdsqqz8WAxLTyEhyQQ3OAtbO4kqwT9tCM9wOz7oF8RG
7z8Oapo20ERgMMTf/mAqv+uEFDBANmVWb0VuLzzb/GLToLoubXpXSeadSH/TQo5RkEtKVjnkK2LY
5qw2xgXx6L3hN/ImbPpsYYVB9sB4+znE9fGUgElAe/zSmmW67PsMyStys6WBV/Y9mTSEBqbzNR5o
dyabEqjEjaERtZu0GgMkJXAEh8T7HHa++pW7ttukJXjjvH7EyqN56CXpn3oEVF15HgwnLVh0OcF+
7k99e0YBuYh46VT09AeAPwG7F9n5Eql1fj+o1ndRKPI+kbxF3g7OTgKhhD2Mbrh2ClM9bJn+Vrl4
tiQ0JjVkeKcMgD0HGTn76tXT2uQkx6G6iSD+50ENJcuSzn0kxyQ+HRxEccS6U/kJYYfgkkKx8c9o
o11ty/emlJffl13R7UckazvEzs4+zYO1XkGmkQz5U9tJnxtFCS9tUYQX+op/WsmhjbJxl8QgDuI0
K11aQuL7rOp8d4zsflUnkLnRQdlbGax/lzb6Lu0zwWOk9Xd2GyWL0qsGEAdleVCU5jlISK1LPOU3
UpYYy2qIh+egsnJKquqlFvWPoi+Nx1xFk6bmEj8vbdIlqbqP/QYMnAj7c9fTkFdEZCvOqpaF7iiy
76lfZ9usoBFbJgF1qvLsoBXVXrWwJUDcqh8TI4sPDML5nZaoR5pDpKdUfDZLgNlmZGlHO0/PtrCM
VdyCfvc0z8OUwDyNioZPgiatYl+1F5VSyGsIofYxsuOnqMyGTRPbP3CoMrd6GzFlIYnRU+FzGxF1
hwjOgTpqxn3X6IPrW03xxUcM2dbDvpXLswSndhGFnbbOE8PcVAFzIbltgy19fO0yI/NFbtjT1mmg
fZOKMHiScf5cBH2Y7fPCKxbDiNEdkK6th15kYQEu27ejZi/oglHuNYt2eGfoVxZYqD2t4stWwgoG
vEvxiX6XoOC5ExW4I9jlAKfCb0o8enXmfApwK2dMYkwaqy9GKrJ7JzZ/mkaQXeqqCxeivq+mcl4u
5J9WGmJuE48vurm3mtY7iFqpjrgKPVoZ0JGqySwElPKmla3hcbSl6i5pvAXTNO/ooWADJFJ+kcC0
7NK8UF2/OGKXQLGhPaM4as8pmmC3SPAlHW0n2NA8FJ9lp4uWVSd9lOd7F5lAP1McMstT5zJPoJun
T0Xg2uOm47ieom19hXi9QGwLvEQNMU768BH0PoXA/qZ5gcWsC/31bQLT68YcU1iC2kojx+c0Mlmu
lghFM8uNE8swQ8CNLQQP/1Nf92CFYu5HI/wE9611AXajL/lXh3K+PgR+r56/mxpxOMSoCER0BmNi
pj/DFtvyuLoMpi6ssph+kCTby1Wy7dUyBT1qZ1srlj//fZe34RmDLQlHRWUEmpJHtwXOrOyS0vJo
Rcnhi7m6pztupKIQJPSAwAqWH7Xx3Rj2z3/f7e0XzW6JCinbU3WcDMumw/otII/goI1GzW6RjPL4
sxnwp3jcJmv+INqHv+/sXbaevWGlTFMdyCXcNm5ntl4Sqg0iZpzIRQOVTmFUCZURyVUD/kbA8HTH
vsaU1SYKVjVSk5KCN8LfD+L2u52OAai5w8QeAQux959nrJdxAwUu/fXYj2MjuNMavAIDSDsAEXVI
KOVH6et3IeW8U25u0yRaIUV3c0OFUVZnuH1z4hLJVS9KD9ijoXPNWqD9A9x/I17JPtpKqCHpVxHm
O1FlyePfz/y2jkW3w9SOTRFrSji9nxf3aOqh2mEcRg8TlgxWqS1ZR0VxAz9mhPqSOlJ56rI2Bf5g
Q1+n6+Y49ZO7PPEfAUo1q7FR6CyyPfODieF/HhtfB82W3IjvySFhGHr2kOm/5uxlbjdns4vvirJ5
ymz7KDtxsdeV9HuVAscN46WNRelIPSnIJelFipTRlSSpu/z9it1OV6cLNikidIDjKrWVm1+HhPo0
korSc0kzBEevQWcwGvLwHBcadqlWESOo75eEmPed02gfzA5v49Np58TkZGf0Kbt2m1eIo7wJM3AP
btNRes7A1935mfORa59uzlqt3wNhvmLEzcjlyQfRBjvnKH8bA6rSBnWWjexIaAw9Ub7LLAzhrJjW
9K0nyz+0uAjuEjFER0cTP4IEq4TEV1/Jj32rA/GPUzVQQDDDsujfUAPvs2a046aS5W3Zef5xcpIU
XqudSok2ivGnn2TodQsQqQ7UV3DWkbFMwk5e5UHWuaovrK1vI+z2jazbUpp9diT1B1NowlcvcMB+
w9sWPc0qSNObUae5PdW7heEhNLf50d8lY3FSmL4d+Vppyfa/J5Zabar0R6TK6R393eWCEuY3JYZD
pIyYLOqT/leIo1d3PyWRt7vC0j97IfJ56OZ72RxeawzT8Xtu1x6iEd9GeaeZvnATFcwr+ciDmY77
LKl2LTqofR14r2WGsCgo1IFx1Tw1Bmjx9HMu6/RP558NI3O2ZaQjp5BCaU2h9sRoeZdUBbaBtlkg
1X0wOxJKsgY+Xw69zajYm7YYQVo1pGTqFiqThnJuk4NpqrmHTvokOY6sbd12UJwR4LixWTz2sv4U
hqa82DidilRPoi0iH55E46zq0T4ovQWGLMZSabDtr1j/PeD/+R3UK/0wSPfVKn/u6YLUw8HZqOnJ
CHMkGtQYx9YCqw1lIVOMaFH1pBBHuU/xbJlIlCjUXXMM0E87NpEKZDUkkDiGSSiZta1xDLpPgUGL
ScBMFtWfGaBiJDY24QPSBSotnAYkdwr5HCl95gZ6ADekKDe9TD4vCGwCRwXYLV0Oj0lOtOsFZQib
FOGBhvmIkafmnajxZJKGdJGqSXk35gb8mhpaed2k/9Rp9HnKxK8Q+K7BW6d3lWo9p0qntW7US3ht
Bf5PJhYClXv22rbAhSd/NfyCilcn8150XaRrlKqLwY9LLOuQQmPPWhfdq+rpWJ0HI6CSoXRH5PNI
CS6W/Y8YxnZDINGh0XcNBbm1Ins/K20SdUWQmwtuyKLPvWXr2JVrGkwqKp+UpSh0F66xa8tZ4xot
0ug0KTGCEiJdGiMYhC4zFrm4j6OwWluIJJZ1qLzIEQWezMLEq8WYKBAJRtno7SQtOqUDRhxZIJaG
1scLbMcS19F6fACanN7D4hFS9HpKFLiO5VZQfSGvcaL8DJ8SJood+cwwkx+luL2UGf0AHUE86Ftg
d3AQvUDysE066oZ6x8mEXGQ6a4WzdYZ6FzKZq2MD80cyQXWTQ97Pn3MftUiJHZthBM+oc6jLhVCi
vurgZZaS8Gg2CLG+8mrphINEvbIN6Ydqxc84uY9nnV+yXcbBwyD6s5VXPzxhdljt6l+wv6Jzyog+
+6JbtXX3XVIHZ427Fwc/AkeLjBL/mZpCSdHlWO/RkttYCfCzjKi7QSWADZOS1z+iIrGQKgX9Mvaw
tGmC17aoVJe2BohOw0KJ5GZdlSamZCPYz8QI0nMVDGAgJeeHGsjqnaR5Je1PzediyL8FTeBvPFAn
btkqGB+GqzSWM0gosbxJJL14stp40yukRyjxorq35HqBuAZWVQzVWmnuTeqHQHRKGDSdD2KbK6qP
bE7vYoeJMvDdtoXgYmbS5zLH8KbPNZzRg7FC1E70GgWfInT9S7XS42VrUj5ps0elzhjzzZRaktAW
Sps0tDR7WGwMcKGRF4cr2dtnDCur0mKGmQGlVUoAJEDyfDXCKQ55QU+2gedwuypa+aVN0N5UfWMc
6GkyDnVSdwwU+KnSKbBxrKr+2vn5KUuSDeaC5lce54egsr1PBsPWMo3sFyOVNh6hmezR2RSoHVYD
MJ938VA8QRMGEIov9TIsNfqlSGm/xiN8eq9Dn18lRXfQfDqfK8XZt8GI3xBNDVufhP1iqL2SL7mW
lvBWCKvtrl0XAUIqoxqKnTb9KWg821mJE66gKtGurVv5Q5kzC9dC/2n+45cGMwEf6liPp2xZeXFI
uKT+TLzGu/dUh5RD4O/nVymagPuRxBaiyTLGm03KL4yy3TGlcUSfXukwXuwqkEZpVarWnj5VexOG
FWbLRe6/pAkjpi43yca2ouCFXsDWbWw5PEaj6r9kYlyNws8fR+oZjz4iTDVtv1eVyDdarXYHZfoz
/68zq+7gtE7YuL7ZA2kStKq8feIHfn+Yl5nfuy6YjNG4Rob26bf33paZty3NW6zrkh7Nut/cbGZe
+Oa9bKxBJKUJpCoMwEY92xJk1Pv5jyOGeq+0mZK74/z37aP5f8IS5wbwCoweKWCudwVh16VyVwl1
JEGgOvlymJjY85/r57bW/kzp3lrN73X/fqokHZVxgEHrOIu3sZyLb4HMMBaHRn0BQxzveFqIlaII
50UJcTRQdPENUkBP0yqiuxStz67jCb2yfUd90Yphl07bgEvcklb39AsNOPa286JmZZpJ91KBP5u3
YbdK7ZpD5V0GTEe3WvXFtkfde+qUztglmBAvvFGzdlafiM8WBDzdjPxPxcDTRYeV787vB/AB7kBC
+Zv5pVZIF9rZ9ItZ9ual8BFQTGujDgk3Y5gyWZ+weVJdo7zG/7Io+odotItjFRQPXaEFtBdK/mPc
hxQAIyfcBkUZPCJpGY5CWOcSi5sMg/WQdrYocTbzwpGRG8e4bZC2seq8ETSi8QKckEZ80l6E1sjP
6k8albIfvmV2KGFK8WimsK4B9vk7ZVKL5o3pL0uzzL+MbbqxFT//MaT+Mwme9MXsBR1McW0f+pCQ
q02x5EvoGvtkgHyaN4uXxtLxjeEfo0hBaBlWfA576Ft9pNrrzNLjB9qnLVqkMvHdVHfz5qMC4jYo
fuPRaCtnVahtvctUWznx/CcDTU/sq+5Uu3n7DLH4sjvmi+xhoVIqbQkoTh72RH0B7uxZ/YxY53qG
jk0HYJHlX0enrRYgGZSzR5iywW0AYHZccsMURbBAp1w9NaI6Sl7Zu1FOrIgRs3iOmrBDl2GiKI1w
SPIsCd+vGqzk/KnUy9EqCkN/ZU8Lp/QNrHXNIxk9vbSELm9R8QCVmNbtlQqUZMlX7cjYFHQaT3sv
HF7nD2vaZ86+Ak9wWpNES/vII8GdX81/Svt5GHrvcV4aBNumtZzoMm9J19RPqSm1p/mzoo2IbCZX
33m9qEuyhTlK3vUEgBoCa42GYHM9iAJX66DXytW8cBJWJeBcOrTml1ZpJ9g7OwrEZ47YjMjiyZ6G
znM6SC2GPJhH5ffMFDr6XK3BZRHmgxvgAHLwIOhd/1BBSQ9A6wo360v6S96Wob3cAs4+LX59V8ou
UZlXAPD/t/K8mXkJQs70YEcqO7h+LGXSqovjf37b4PW/b+tcXxcpojuJOs1y/kTvHfb6bnPTLtve
xCur0rfzp2/nMb/8beUQ3t9GCL6/aa23T98OdP5g/vN2LiKBUmKRNZ/CZ56q03lfD+Zt6bdPcB44
NZkM3a8OTmGk0q0sfO1o5YV27ArTGtzWRoBS11G4lgBZe7tIQ55Wl0fawOEI14Q8a6mDoFLR/wmq
99+18bjJF1WV4iXw9sn8caPi2E079e66icLS6MCGgmkNFR3xzrTreTk6XhWMDnUVRl4zRfv/bnte
Rhr9V6cseRwMMQLXFjrCQUXBc30peY12NxbGZB5ZnBD39YfUqMpLPtXFCajvEXATpA9FHUBZbM7e
WIhDgjr5Mi8W+dpFNHFwoHGU1tGiMB/sLLH315eVBzNRctT9vMK8ySgqn4VOq+l1k56sfoJxWGEF
yE7nP74IPte9nP7ahta1r2M3BNclrocVm198xbR31704UfnVb3Jtd91kmfrfvayE1DcfdNE3P4i/
6l8LU6b0CRELYtd/T9PJ4S/UFjWOXwcFcQbNk+pt346qAwrhymR/t9dl+oDZLI108nY+pHlBsgKZ
KwGD214PTJGGgqR9Wv5ah3xWRR+7nf62XcmgeF8wIbm+N18osxiZ+ZD/3rxtO4E/5yajrW+u2261
lqBXtPKGMi8VxkaxVeYGzJuux4drgM68r6NLaL4MkUZFUQxSet3m9RusC4qldhv+2iYzaMmtEMav
385bYy66MGksXl/3YxoljfV452Agzx0yLwhIELqCVvfr67F1CRE/Pef1upj3TcNfuQiNMv9tu70f
N4tOxcr3enyxSkZikEBAM+/7tV0KozyvhhjU8nx3mZKtLOw6N369roIeL9AeGOL12CqHabaTdf3q
us1GTpFq1kO9ejtWX/boO0ZJufp1bLYWLQdDpKv5VFSFZpJaPje1XS1SHs7rWr8TSrHXghov4bxs
LmNp1CeFWf78Cm+6cj20KNubOMRAuwRXa5ZdsHA8zTnqf75kzr92JvgkFMfqMhhUQwH8rynjtgAo
p5fTEtf1u/99en0Zt4Z9hEaynldNp/Xnt3y+ibdNzm+FvCXbmAzlTqIszYl46ZCqBYec0XnP3ufl
RWqFJ01Yq3lbgPo7g1QEDIkVsw37WBvqdbu91NO7XrT2cdruvPd5/fktL9R/2/u/K87rzEu1kEuO
01Jvb6XT5v9d8fp+pweUq/xmiUngWlF48thhmV8qo7VPSh0t394CEiyf+ugfxwqpMnTdhZpOd8l8
aTz1Uo3zbKbsg0Q8z6etZCRhcr9eSTR7LrrOTtZFKddsl0s9naHB4OamwDO289Hag439t+z9dk5K
A5wVv8X/fSsFHuHTEr++pOml7Em/XSrApwaVU+nXt9pNS0wv5yvn+eVPT28SDNiJX7sq+kLRWl0B
pLOBwwfmBUDTPyg9tSSLX73eD7dRMI5A223rNSrTY4q7yymLwvuacRSTU0lejL2pbTy7du5Sz8b5
JZcv/SAl2MOPHW1GNAdigCW99iBQF8Tx0oEuluRxsLOHANsrJnQj3khN4OH/EUe7XDXDlwDvDK3O
/S9q3JmrHhXqen6Jp58BSIKk2OdU79OtDEHhrsQGATSLfkCykD11thUfolDXFpnq+PeRRQHWaEVC
tDGW58DK2nurJ7Cfj6mhzR/np94/CjuOH0lMPGhBY6zCqCdB1AcQcMLO+GQrSbKUVX08t34q1n0d
R9smxZhpkPP+kNA71aDb4r/za+aUv/6nqclLbdZA1v99a/5fWBbTvH1aY15Nqwy6bgJHca/bolqN
O/vbOvMO4iQuDgjE3t6/bmZ+/bbG/LIodHARPQbAvy3ztr/rXnQoJ5gZqV/eVr5d+m3bKkY1SdUm
u7dTnFcrnIiTf9t0aglGSF+Jlr9dlrdDfrtKUmNV29iyN2/r/jr56bzfDmn+uCitx3yU7PVvB/i2
yHU9a6ziO13vresVmvd5XfztkK/7Ggd733W7/zqq24POe2imtJN5d2+X4m293/Yhcqwb7KH//u50
/v0u56VFWJrbLP5UtiEWnEP2qpSACSy5qM9plKabdhiGrVkkPew4yGaeqVufciF9rZuh/ckJZmal
/wjwCXNlpsjPMGLFHXNU+QisqNjlHhleTAhrVFcYjtZq1n0ZK39fFWH3E9LKOko9/R+tm352jl4/
YGzjIIloor2j5zhUaYl+1xTl+CR64mq/0ervNaW+dtp5EASf7KANPjuksZeRNDT3qeLbG4FedUMa
oL2fP5gXYdLz/OuIpy5PvfpuiIAeC2hET2M46HdD6OuHecddHDoro++ah/mw5gOsTQB30z6jIdoX
tdl+kSh4LvS6ri/zKVIcKXbzaZtjLO7auNWeU4oSGDjjSad4S3kIYf1w3ezpAg5C1pZh33Un+k/G
bd/ha5zpSn2eL37lxNlr1vvn61XSo6VZxJgrBhQnAHS2j6VWF6uwEKCCfdPZWxQqVq0lusempFm6
LMYQlnC4nI94+l6pGVB14LlIa0dS7Epa565/hhxja9erNbzKumgrD+WdbArMaJXQx5IZLcmowQNE
tNV/suUqXzZttbEDRblPy5j2zpIxVsQjD1HPo7vVKusFjGx6XZkj1QqUi9gICQkfe8Up/0myCO/z
0niCace6uuMflS4sUJDyFBWtPmzqoatWVmtJO5MBe8cD6wvCeeQ7kh2cWkUKD5GQNkVRRsRArXgd
reI1jJj616W2sDo5WSNaTLZxoqUUfdXqaNhx9xDq+U420Q+NuKBh7K73R0PNKrcvHXsF/UqjeR4D
p2LMdFj1OJ/bSbj0nUjepE2sfEpxnOsV7Tlo2Q6/g/gRfVOyTPEsoSV7fBAFJY2IdrnjLou9J7XH
wLjSAA3WguloA/BMNqCs6paoXGcwN7h308jdYral1fFz60f+cwmdyk+H/DHv629SmxpLDzL3UQRy
xYNWwybdz9plOWSPtT0U9zQKDXjWSc1ad9Y4yfMM03+QfX2F/y5eRI+JJR1E3amIsnhhqJAlODBp
3Va1ee7jVF5UTet/sWlAVRqveMqEVq2UzmpBjvOHZJKyLG1jr9ODetTKxD8O5oF8rHac30EH9l1Y
GMm201tyJ34oYSVhjJkGe6FiaetwXY8lkc9Kk9r4krTn2kmlRVMRSSo4qS4sT/SfKUqFkfVq+n35
bSyK56Gw2me1l9F0g7ps0focm7yPjsVQq2D6aT9K7JE2BCuMX2SVMKDzSOOq+SFtSulgGJD3MzPv
iQeebEE2Toch8RLTD44BCa6zEuHQA96XIb0Zi5Gi6UuRytCfvNzYZFHmvJRxeMk7CfN1QQ+6jnzW
8LIBKzmYVX0xHikTo2hQw8gt6k4aXJNE6DFB8F4LKdqp8tB9I3Vsu32oRC8Bhm9tFltfK8UnG1Go
yR1pV7T4lqpvzGoIqUumyj2jhLRsCk9ZWq0cnJFPmQ6wt4VM49Sla/AXVL0NGDjvK+weDPcKOsIM
wFW2WWtn/DT1TW4MNclTVVzaMNqoevC9GER8Ek6Exw1WYYht8CX2BciM+RLlmKu5JICzVTpdrFoi
8ChbL9knLXX5LGf0JZ+/SkQ9PtALuSiGxHmlSxy4aUGxbBy99I4WXL7DBllJHqcXP3Xy17HVCzeI
Q4w0Il0coPd0bqlnOFbjN6OVB/Ledz2aDkyMKOgGOJ5g7z2eyixPFwEMsDNNezakNst0jdpcaWme
vBBPjctu0HdMa60HawheYia9X7yotBfkwHNcOH9/n0zo56TOvC1YQ5yyRNuefTzcdkLOaJkrsmop
11K66mwiwgrWwlK2knoXR4bYedakFvfBdTbmQfK1/qDKPoZ/Q6Ltm+FZ5ed77xQkVHPh4MYosvCe
PnacobGOgTOmGGn6WvSWsx4xuVtp08vJr7KFsrgcBabJilZVmxjg4Wa0fe8ikabORvlFwmTuaf6T
DE+YLSSuPaTWHmyy9jzx9+s4JsuGMYJRY1zfFtmywNJ9gsMOy9lyd8SeriEy3Fldrh0oNtkNLHEb
BIrnhlrnvXDrAED0tU80vPDAEWl6QOBAvi23MBFPc32VNL5+1hokuIopcP3J+r1aqt0+76VuD+3o
1Yf2n1MBakwdbSU1uwdVtqOHiLwlt/M5pY90O+Z5sCvM1AQ8JpkP1G2IBkw6ZduxtB6Emj+q3jje
dy2pn0F6jSkM0FKh2X5ODU6qH7LIgJcfYUBF2/qKoH1cV44/ruJclk+txvSm08avGgLDha6P1r1T
lbh1i4JStRCfjSqvLoz71Ddfiuna5ZMwVFYmNFWqqteXeMduYVHRNs6wJ3KHsc8oz2Vgo2mk6HLW
YEIhIcxFfVcPQfBEVTq/pJixGb7iPfDkeIRcHeOkZMkPkvckW1F9D26tPxmYMXY4MHKs+lZi2Nr/
P8bOa0lSZMuiX+RmaPEaWmSI1JX5gmVVdaO1gwNfPwtqpqtv2djYvGARAYTKDNz9nL3X1hsZE4Js
0/7q0OnUvg3BEnwmpdlrFhUwaSv+4StYfVVQlChYLwmtWpSPdv8yJPFL3xHnbGnNx2i/j4ltfeIB
1LcYbeTJDqoWCbXJRagi2wVpp7mVdJdWCVrdXcJVfls7xPQtmyEpMIPFb3FkrHNHNbephr4x1oZx
D9obU7p833olwbgVGi2kiy92LhVxP7LfKsoOx+Uukw8rH7sNWBNxn0x919my+DaWLNHM0E6P9Z7P
OB2nLPC2lKahUDolFYawMH7lojpllFJgp+lCekV11iXIQY9G51dGx7ure5d8qiDcgkykTlRX9mnI
jHhj+21MGmHgPFCmoBClU2Ysgqbhrxo4G4kG6WT70iQdVDvKqRx3LZAHMj2q5IlgPUTLhDLdvJiL
td4pyF9j9VlUaGtSsjGxx/UvfJl4YaM8P+LKT/eFJCY1oL2G5VzUwJBM/Wi3bbZjQKbREsZfCLqD
F9epyEJU4kyBPbp69E/p+HrVqvEL8ZhUMJmneow3YwpoaVADPSC3Ka+leZWjbZ0X+WrYdefGb/ns
3nx5I1LvldL1NfQ7/UzGC5pnI0UqXwAl0wll00zi0zrPyD+dErMaFEiRE/c1RSo5W6VCCSrlTn2v
BwsuZ2Y1V82toq+BHzWzuvDQKsiIcaEdWncAapACejJaW7tW2VnIFqCoyyzfzQO0vZq9btwaUEii
Y8a2jGKHiKA+pVGZHhJbPokW63lZ6wT1ZHr5ElMrpXblDrfcscp1XgqiTBI0yrDN0gO5VcAwjKE/
C6PF+VbSyBV07OvKuqZBvdPkhJg/hAwC/NEnQMT299Dv9BXDYMUFy5N0yAhV6coB+QJoaWzEXDt3
dfOJYHN6S8ml2FHBNL4sQHBZnN7CNBifE/tLGUPx5AbMFLyoabe6FZZPiUvj3qHgs7JRvx96q6B8
J7ITbOy9gvkI/E9PCH1z1DmhFLwr/fjLIxv1kiepv8np9uqgbzdK9OJUia6kEBoUxcoJLZtm1Ois
O9QmGyXn1NymajZtF7nksA5yizEzoRxg9vs+RNvieEHEcOtrPz1SM2B0OyT0ULWxZvSJBvBqm0nh
30f/mLTT8JwWCMT0Ce2wqkZzHbZNt2kwYgB6jr/K1rSOPZzKleX3alUWrrfum8bcl4iVypGIxgDh
3SpsrO4C/pM83HiYzk0QmFyaR+ugIlPeg1TY6zQKy5Xbjkyu5qsTeVPmWpIy5ayZhIILj+hZTbrT
PAeEyAhFxmIeZLN6ldaZrrE8EIFxG5kEPgeZvVVEeL84g7mj1tBtDEUDe2SmcoQhlm71hFz30S8e
CwOvuiuc8YJmA+ZiY0erRPfCO47NW9Xrxs2aAP8mDKpYDqa/APE+Dq47PvQaeFa9nbKt3IVlM1wG
+IUbswwmCKN3vKunwsgOPRLjb+ABGQ5Rce4aQm7P/KGJ5eaNj9rwPfFLeZdaqS5Qiq785ZmNA1f7
pAFEVlo8fkVEyblBdUm1MLlgrrUeO6Nz11PsofVqMnLhmw+TS++HAY7bgckdIC2uVQkc1TXST2px
vPmmvmLYDraG/xYov/puxzFORbcbd5kzKqZxqYE6mXE67YkoxFTdr2XW06DqdCBWVmyeDIE8xaao
d0Hy+Nl3fv3GbAR/dOyHdyEjVhn6JLf2gGqhLrz8XJ+QXJuvfqw31CxocOj4NNzUekIGRyJoytpt
1XTmceiJGt0CJHEQIFjo56zuhC22Ow0qYg0w3wJp6TAlIZx6VcO92pRF3Z+meTf4SRLG/rmb0ujZ
M/Lv/CZVp4A5yr82vx9rSqRYmdO5mzQhD0nRcYXLA+aUPoSDcIW8RWcIFAuQXDuYTuCc4H2ITVIM
4j6qcNrGme3eEr3XGeTuVhSIIzipgyB4/XFy5LVA4B+Wun7WEVFttKq8ezgCKVAM2rZLpm6jt6ph
BduhR4mzEZL+yGFQ5x58DUavYe0zKzo1eNyuBb/FYw3PUrUtYFujv2Q9azQvz7t90rUBRJvZ0JsI
5810XdxIprFOiym5WFCn14ksAT3UCKJySHvEsrnO2izm8qWNzj4LrpE7Bp96cRS9GT8Y0h1WQTaN
28waHu1iSA6153UP2OE8CfWBm8smiet+Z9Mbm5un2UM1t6er7gGfGzONKgu7h+V+hrgkq0znUOPo
ZIdJvGlk9n81ccPd0soZpxU1JN23W7xxiXxo581yd9mgsK82QrPkWh/8veFrHdKcvEWNwyZsFbei
VslVHiYdOPtqQl43z6kA1q3dFMlN6oyd/PVgkNfYReVIrqZOPpqfwn5OUT+aFQi3VaIG++LmJA52
U3AvUStVNmtsWRMpB9DBPC+3ZBYUuzJJ/l7u+W5u/ffj82F/HvvPYwZTIKLF5/spVM/A66pDUOjY
d/44hUH1/3iaJuLNJ7qqCEWaT/7/vvzy9pen9iX+r1ikxz9ed7n7x2PLCYU9T0GWPVbt+JsshJD+
r69j/kj/+nT/2/P8ftq0qdaDYcIe+D8/5r9e08vACCqF/b4ai1tsOeZ3SySKiOqsfrTLkPVY7oxb
Ox2zT9DYNAkb87uskJ9DPUyI2/IVa3ZCupdTjegnWnXxmRZFuY1QQ55ZXmp3lVKnWg6IpH9OQ+m/
dZYLs8SIrIPw/PQl8KvP5QDmqaQ7iyl7Lket5VskBnWQtXin1H5YjtCpC6wtRrzbRCAXc1/E5VPu
pt/dcuMEHlazGMcoiXTmQ5qUwbVC7fnr3YUEwGbTFH1QJ0p2nq6iUxCp4qlwTSoF80evc/lCLFv6
ShJ7etCd0NzbeeW96nF3Xw7wWlAtUdwMj9IPhpM15iYDvuN+TEw8l+/G6IZpLXABX9OyrS+RYIa4
nJqkL1x8qq/QLtKtrElT7BJKgK3I7F8vrqf+KdQo2bO+YhlHafQw0c5+jov4+/IMplb/lcejfNap
RB0t1zd3E7P9dzfl323+u+QNAWSa64rbDB46F6pG+swa8ytgbTQfEI4oNDPRBA922phXeG7y11cD
EGEzoHz9qCMGsKnVi5PLT+oRqQnz3fnUzo+eRVW0rzj1wkNUau5e2nJ6HZrgcXluCppzRH1lPxpJ
2Z7EULrbdJjGjyCINssRykXbJ9N+uIYWunAYYPlmRu67Rjx+631jXYB0+xYgpNn5ZaMfIoav11Gm
V7SC/pc7Y8x4DeOa9Q0wYa6P6zCL/C/hGiczdvq3wkP+1jpltVdDmnxD379dDqgrPMMW/y0PscN3
E5W5iW5s9L5Su3hjXpW82B11Ct8bUOuoSf905G3Zj0w7IoVZJue2TZKnPJB0xZcT4yBdYYD0Hs2I
f3JN5awF5h1G9ZoZXffpxla6s71eHbOhqV+GLHpd9vvITHGvS+dWxJN4kDqVMmhU/lfXQzELA/e9
dJx23+RGhGhX6G+BL47LAZ4zDFDcSu+CD8W9anGNHHf+XvjD3LJg6l6pyJHqGZkm8+Y2/8iZcy5n
+qHsNt3QxxDHB+/B88RzlXvXomryZ5Do2XM9FZCIfIhby10ssMFZGtXP5d6vjcOyLKmn/vzrLCIP
T6EP4VEzertcJ0XwWATMrqr5OWPRNoc0TuSahPv/fglPIKESBEMtR1CjR/hvmHKzPPvymBU8wbGP
n5ZzrLbot11qTdvlABcHzGMX//j9lu3ikGUIgxu9Hs5cLuR72XB9GIrsWSEoIDhFUp/P5Xslx/ic
FFTvl7t5AjtGrx30ivPeoGQ2mpV8qQ3N7/euePJSmb8JN3IIvhIfyzP3HUpZusnTZjkHcUu1aWWh
jss5qdRfc1F399YGDcRyer56yXfMzdWlaMiLWE7CsJHv7doKd1wy5HummzD1S40Z+vy6tW3vw6Qs
n+tg7J86KtDLSQ4OgnOYWx2XO05yZTBtJ10jmHw+KeyZa9cSnd6yt7FuTESqN2Xp5q0Ops/loKGj
gg5iVNssdyPYubDho/HXew+c4lXiVb/bjWxeYVeulqMMpywYqFlpxF+xMib63v+zwc+qXaaunS52
7JKvnPM5lr3Ljt/HLbfGgt97p0x383tHpg/IOJb73Yh0OUuAZP/rwV83a4KMkZobx98nzhwGyl/x
NYX59BDO7ygd/Y7y5vyW2r6Mz3k3btNcx13z+7Qob/ODXqUfv9/5r2eiFmpv8c0xnfvjFLuzAAon
BCssT4NbUl95KQW1Aqx8HdJKyOclamEEu0Av2w9KwxC9pmpD3KL24PhjdKGE4zD5toJrw4jEv0BB
boKvfUJbCjmpCQ760I3vVplsqJu6r4MRnsyyKldtJaON1qXTqrFDeVs2gWrkTVlFtG86VPl/7EhT
Qyci3BZ/7ig93DIJ72m9nEHhXd6Wp7LaUiB4Ijf599Mvt3TwrFvSIJmmzy++HLzciui8bCEOwQ36
zx1+kuDTSJIcx/Z/nFGPyNsiL+g2v59lOaRotA7zqUtrcf5Yy2PLZoqCbGMjc9n+sSPpK39dVrL5
c4doan2N9UDf/n6W5RZVO649cPV2f+zQBgwedeDVf+7QJbofvalZO/7n147hFoKnrvPdzzt+f4lB
hk9HVo78tWPZu7zxUQO7HxE29ecOBGiUS1r0R78PXm61swHbnMzpzx2qUT9dJ46Of5yQopqgG9P9
ejwmz+Aa2hGCOC4Aj2h5YfmLIXtUMcbszJHJowr0Ysu/cfToJ1O59VnA3YvSqLZBK/27koIuGEuZ
O1W9ZqvK3L77fUgsLEvLe5Gn3Tbzav2uorjf+lYx3TPWBVul2+oeUhPl1aL+rmp+fVkt2rsyxonj
vPoeFqbGq6nqjhJW5/ms/K70OWU+NNK7muj2qlDEvFpKeFBSwkowKmcbSDe4iZBiIRks/g23u7dV
0nJutDn8+dXsW0G5iM8WmvjCheA4od1IKYug5wTjLWwxS/hJoLDYDckuw2h3Uw0jMr8iefN7K2Pv
2NyKnBZBkEGTUASc71RSFLcslNVOZUXGq2nYzcSQ3IrWbXZZPUY33K7tzrdGcc3qutspp/SvHNLv
KBu7V0UM2S4LdfuqEnfY+SFalTBPJvZGxjWUjbYL/JjytjXpuyywB3yTnrFTfqa4RR/eVH5MbYaa
DfX0NzAJyICigY5vUb4ZdaFdCWz7Wva5iKQfMo9L9jgfCpYmOmXCG9bLXr3zkwPlPWuznArYrN2p
zs13y97B8/2NoDa2x8+un6KsmdZQkIkk7lR/1gbfeWWtjAGqzeHGz3dpFNWrVGlkYc93WarOljY/
u/hd7b4Wdfa3rU32ZdmZ1vEXq9L2uuxLXPkmqyS6LftMQaZZVJHfVsbpXmZusasqFPlooByu5FEL
JdEhAmgVwD9blZ0T7zKdpte/DzCLhjAksz+jyvmfw2MRcRPi1tET3nV5nmUTjlMDOCGgxTnU5GAu
x/16sV9bTAc/6Ap4++VwIq55LYZd3FSizvlzVMTIArJY5yrOv5TtPVWAOF/KOBpOVaYl23R+vJ6i
jZc6ybd2FkLxofDV+bn7oXdPUaRlX4ZuuVsF1uYoAKG/OiFYxfk8x5wSXEttgQ0hcB41KMK41Thh
rHIL16/Z3DIcCdcJYEza99lGWZp/tl3V3S2mHVjDjOp7mEyPleeUr6Wb9gdbIh/Timh89yPmwssB
vd6sq3EaryR+ThfcNPaa5ODqezFCiSt6+j3KJBIq9amOw91/UVr5bTmzbMIGa3mniOvJoAqkNdcT
Lwu+2vjXa1fQMjYq8xWdHwa8qonRK0eyutD3qi/LrZSy/oOJSOs/H/5195/Hopo1nVOkOO/mx0Jh
8BzzrfifW207odcpSVyZH8/0Jicu+5+9y3E2n4UqtNj/fvzX6/zzbtra6HbmSD0kVoIn+LV7eRvL
Zj4waAKsWfif/rXznydYHtOhuWyE2Ytfn+rP91JO5nh2AKL8OvipLbTb6JblozZvMn2ivU5wTVGk
f9GkjXe1bdHYqiV1IuLSWxO9QOhlQI9YlWyAQm6pa1EQ1GT4ZHZCguodWeWJKHxaHqtApBEyY9r0
57RXUCmDYhkWYBHTw8vgmz9t1hB3movGoZtIHbTdKXg27PoogF7uc/QUCIziXqyCVG0qTJRkPCe4
A4J0N8TFDz/3vZM2RcO1iA3zWKrpsUERoGWEmnsV5aDKQd9nx6XCIVvklPkzbSNZrXz2TInSBi7n
ZJbq0MX1WQm4/VHaj4+hbDfhZAx3/F6Am23nKYx1g65X5MHkEAjbarqL5KIf45iA8jytdS6nIA0S
gjr2geiSvRnU5dYxsnTbxVW28zQxPKtejFdQmhfRUVCXI4FluvkYZ/nH0FnRTfh+9dbJAUVwET8t
9+JoL/6Oxsa6t/o4PE7emN31+q8EOuGlyaIXNdrimIk2vBXSSDdp6OsfYT+c8mGWnTlhczQEGlOr
DtuNG6Ix1/h4W4oAq0jzhvuykVQ4rrhar9Fglx9uab8hIlhVzNGNpLVvLbNJlLaudxKaprZ0wMbD
FFTWN92ZdgA03+oBhSNV8JhYaT9IDUyncXlMa+VsGWtPEV3EM5aSssS003vbCjvKSokqWJU6UFhq
ktYh9RgaIuYCLNqbCVQEfrKsxjMnzY8IatDGsimgVvXcwkYugd+NLk/lAY+ysYT+QCN/MfU4eXW7
F99y0msSufI0FFSHyjy9MrbuvVRE18q3kydNVK8lqV4PdXyrh+fIJbwTFzGg1fY02BgDZBn+DTYF
vPdcSdTVBO5ZWfWD5u2KMKm+5UaiHZP+RruQjKiIz0WQdPyWspo6e1MJ8dX38ZZ6GhbLxhR7e8jr
TZG27WNO/fPQdEGF/x/fWteN7trqUNC2jMmBirWHtjXVBsng8B7S74MUsfatMPyLfK+/dH/SgZIL
Z+0nGwCB2UM+usEmokl+7OvAXtfIxLZ4INztAp/KqTdg1Hlq5iZ0TvU+t8rwsZZyGwdl/zQ/knX8
9DS7+0goyl/IXptW8diJnZ3an6rStYesqiy8XCsRIS+p8grcZsiM3a1sniUSHldB4pd0XI03k+ay
Fo/ldy9UZLFBGThVXvvmi7S8thIRUVsGOJCbPN8og9KNKVhDD334pLtufnIjt91bThg90NfyjkEh
uz10z1U7d78b5XH1cJrkJNTknQPES+tAQuNmltEdmsgg+jmuB7A/lD1GzLhfWla/Td7Q42L3TQAz
hboakb/TucAZYjqkKnM/3Fhc2zjpicibgkPS6yeXPucL///lugBmRKM2zA6x2amHQiuyQzjfwryU
0ftV2VGE+UkQ/dWu0S6rB6Gqm62l8hiUnQJwZhJR3bCYz9q2xu+eqHsJHwnfQVeseytObnRnQGMg
iUAExStaE/NELVXTqQxCf82iH4Qr7akAm8BeIoBjhkD2aqRSYscgD7xGLA2trq3O5uz2i6H7PwwG
hSTXy7yTBbNkVfd5e0gG70fZFw+SefLF1Jp6LWduUSE/VFQf9bIGmCc/ixSdJNm//e3XPLm7dQzG
97CW+iYnumTjN5O5TaXfHkOtkiTCxh9YtNVTXz1UpZN8IATUD4bNDNdGF/GJ02v2EzqsFV2PMpth
PBFD45BpRUQVM+x3ne7AUx253/IWSz1zFcm6P9e2Y+qO4OZL+yXIUJzrrfaua6M4K7K4VkZO3IKp
xJvT8E/ap1azRmv5LsbKfnNj48N2EX9q/qwlEeR8ouvZ92ZkP9ezeD/wk4vrYtCilXrthHUdVG48
+I7YxmPf0gMejcuI7tuJjE8gWOku74LuGKg5U7AGJqmpFMpvVUQHV9diHAq9+dBkNps8eQK3FpFi
qE3PeXse3LZ/0ZvyCOPeXNP5wZg8Wbdl4+f1gycN/zw4cbLDwg3Vforru2ABsXHxxx1dl/WnV/4t
yuQniZxEIwTGd1BxwaNzTeiUW0Laz8smlvk7eRcPBlke+CBRgcmmnT5rPX+RWhdvh9hwjyCCyWOO
4nCvL/j43HssuHU0x7o4eVqfPFkkta0i0zM/4l77wVLA+96o9Dp4ZoBs3/w7jKx8B5LU2sxBOU+D
yH9qDlr1dlazZKr42TbRuM9V80LNVkNtFV00LNlHJsbZiaDAZMXArB/BM+Ki89tXq4nsnV3x24hS
9ECmZhtvgWNe4F6I78KF1CfDLkZJhLpzFVapjgRGj+8gKaQgvi532mlTe62Bn5MIB2NscqKS9R2A
M/9blQz2dna5eg0dx0EY9AGUPXyPh59Np8uj2yX1EU/0wYz89N0yKuwagC62CD93clZi9JGfbNEK
QYPojJOREhZ9sp223Rq0SBFiMZRqaXhtijR54LJx1FPdQ4IbuGTQ8lNSofXajgor32zjoIoIy43V
QdWKW95F3slJk24TjkH9nNrJIWsC49FLhnYT2UxsmSrfY1yQp7F1Wlp86IMQsqYXEhfXHesNLC9X
ASP9W2mSf1dmRfrUxzHQORluXcpthw4X1sYnw3FIvedsssurb/jbhUPqUQN+0QuFtC0N7hHS165r
4m2XZaeY+nQ6muGHre9iekvf0qZ2T6EJhWsqqZIGvdafmXnbq6ywzae6HLJ9WA/tyZMhiapZKVcF
NceVEcdE3vUyOOlalaxVUmGHKtQPmEAs+v2/O72nsJjV+5a3SQieCo9wHWjaea33XjVXM07LS2SQ
U4fLFh1eTdZf6E875RrP0IfCM/78ZO+FQAPSWKfKaI3NfSATZDP2CJC9uKNe21fOIUsMfUuBJ9uY
QvgHQnGgdSOPQ6jlbtBDF/c2904y7qhyt310EIYAJNIm2VHNK7xI0148pI7bGbNIIOTJdv2T5Znh
o3S66s00CKfwKGRwMRqFcD5yy30iELdIo08XdeG6gUuxG8ZqlvQaeIDJxEqqBkmZVyDoaZXaYGVO
L37x1URF/ZqYfbMvSc4m7oNNZLX6T1scUjNb8fXYJjNWUeym+cfLQDdsyGak9fPP3b5srC2YuTNq
5eyjdZoN7SX7Oarc0+TDF5KiileliDNKg3hIRDfk7z3V2l419l8tKZUZTqSNIMmYCbQGDHJ0cYer
f99A64PUaNiTS9Diq2KTKZLVC4r6GNa8aR6V7eNyq4AfaoeUHxI3ejZnzSudW7FBQYmCptZfyKQn
+Dnzb6kVP/Fv1m1l4DePBRTIyejw0SaB+8ASwTp2Ik821HDbg9+V9ZEEn58IoeMn16IBZxmGzZ9F
xk+sfr1rmwN1k/nGJRMVxKPMdlIXGn4xihduzt/alMjiKvruMWq0wGvrQyTyh68+2caz8kK0fK+y
SfVNGOELrhrtlMRN92M8N6OljkEH/3DqTf2cAsbYh03wbM0CXwUh+Yx6f90bXfkwBtOqKB37OR7F
cLPs8ViNZKKFLYKIsg+NCzCohggi4R5pqsjYD76S0Ai3JqMusL9Gv9s0dclB7dT3NkhuGeGB+4r/
4HUGwuom6xcHg/+uCqt212kWgnhFkuMYay/Rkr7BasXbgFKdKY1OcMbJIzYqdLUP+mEUtPzyzezq
bK9ScZFkwG8LfEkfSVZuWbmOP8JaGaspHOtHI4gg0Ax2svdLIAFD5KZvQdcNJ7dhmpIz8BoG1EzJ
RTZXrv3NUBT0Oq7nDzTXjMsw9Kh8UGBPyEPeejmCAKwwKeUk8Wz03OyOqYP0Ddi4y98Y3lDUy9eu
VV9MqtUNsJu7oQ7g7WlobQ0p0idQMf5zGkRUM8Ii/0EN0LwuG/ix3QNQc4RqDAbAkap9i70GsVAm
DpMmkYaFFi5vVCpbwIUKnTWP2QRedsyiKeoFEMEy9030ltglnUwPNDjroEVTO28C4YLG7TV7G/lD
99wRntGgJLhS8JwnWfrFVcm7tBrKGKMut25lEe4XBWQTlZZ5Zjpir1zTq89+loRHQabtShtsnR91
b9O/9msZf0tIml7V9SDXrWmQamr4EnRHTPaPF16WjRLFt5aEnq0RNw38x2p8D8V8qbCqi+UP6c1O
A3NnyNC9eJLBjMnP9GBVstx20IFQAnrDRhVB9Mqq8lspjWIb5IW9Vk1dvbWEHW58Bt1VJY2PqQ3i
W2BN8c3pwuGgxuYrnrXSRRK1D5VZ+atQoboJy2T+90PGk7dCHcZiwps2lFeyHZODSBCZhD08yzrS
nU2t+PWO7aNpP3cj9hbDr+1HRvpsM3SxdcBMQ9YJRVCrL+60gMZHpyUHxXOQlaWOewdLs8k6KZ4K
Xd+KNisvCZdwXYuOzC6RyjHobC1vMM62gO2C/2S9SJW1KhNHK+ZL9WzmjIljDI9zUs9ohxCqGuSg
kR5EZ6mZ0IzMnNHenVIiu4uj7PhBTQg4d+mMtArCYUfcJGY3c0Txrr5MrXKfm7zPV7mp8AQzhH1g
aYjQUX2gyfoRpjgRdQu3R4F37FJAVd0Im99bqSMEsKuh2Za++coXOqzyuiRqqf9CxRJAeYvd22yt
OqHmea0Hc+KNEuiYuzYta8KJrv6I+Q2zgH+dhrJl/J7xq7IibSqF3USfeLwjQDiWc/RXZ+SowGdV
NA2ydRthm6msUP/OuooRrOw+MIf8DCVq6TptmNJarCHypHmqNS04Utq7DoVS0GAA1Qo8ESuLacM5
x/AX6y2qgXC4kGMSPEH53o3+IH6qcxeNd5tL2Btwa7hoSbo1+7B+EZEK7mY5PdO+SLY9teFrMu6H
MurAj8bqMddy+0NMY0VyJZrfVCuaXUEA9gOIY2czJDTK/ReiLPybZocZWek0DRh91oGuh5DSitXY
cdVRRl9vDFQFp5bZFdeebHwye3qsGinpiJMMpI3uZL/UFZOScPK5yIvRXA2JPWxQk5n7TuvKuxsY
P4ZMjd8SIz56adajNEvGbzERilAqIzCSDiuORZ05WSjDwWlC7qGp2dfxX3Ek02+pSIIdrlAN6KFf
rku7aWHF9Rj4KBjhgirsJwaN8I5vaG8VLDgGvfuIgh57Vv+B0JwVUim+W0AKNn4QlDsirK1LbH8S
UukedU+zV51uac8NxRrAM8MMmWsaIIZ18SlK3E/Ejsg9JNWfjdXE76aiRt1172U3U88SxPxJG3Xv
nj54+6IEvlPmIl2jcHYOUnhkhODa2He85lMRPXIZoO3st3tNL6dbW1svLROVkj/zJ2WYsyrdjRuU
9VnY1JH0mKqgGrT3BerdRLAUJrP9EQxOeSbjnlBmXYTnYTK0lSXCZNfS/b+pVIKT7ev5sur9mBH9
blX5f7Weu5qyH1k9RDOEOXrOey7NfjNi5Ai1s9E9u24J1HbsIXPPl1kW1hSU6u5DVZq8h2b892Q4
m3x4i1zqg7kbycfMxuLfTbhvpQRNpGfdviYzdevRCdtWQUr9z8u9p3zMq03To3Aqu7TYAZagVyNq
HBNTf7P9RD84Yzqw9PZfna6ml9DZ+1QbjFM1Te94Z7FpA5A5h2b9JhgV1rmHkqL0RnFLWs86tZ4+
reFHb9LUobYjentdttZbGueIN5KyZpny5oHR+S6kcekb7x5W9TIfjU+DpR86dwjPy8Z0G+RLfvVQ
2I11NY34r0HVDcjxYRbZDPRoKutcRk51XzY61VrTENXVDZAsuaG3g5oXXBqh1fsgwqTgVJa4Byh9
9jR+OhB/G0NG3YeU2dpvupUUb642Os9+PKUvRXwy0+lLhpHJ2G1Si67je15H5RZbSXsn+fxb2Jnx
ToquWyNumm7Mtc5107ibHOfThDjoPkbmcFfB98HuOmwsDEOkwJ1CVsIgiUu+ZVVXu6XeEhcN3b65
7ycSLp04Z+K1HgI3aJwkv0Rd0MKuSqZz7Di3HKQGtpOcjnLWHZfZMf8el1Sa8lyYEg4jfikWUSWl
7Db+4QyOcyhnKN+Iscjsqu85FeRNI2udq5Ko1il0m2aK9wIvBFM4e1+TzIxRR9kPhUk50nHzYucm
jnqw1K6ymWU0mvFfzJ3HkuxItl1/hVZzFKEcDtBe9wAidIqI1DmBpbrQWuPruaJe92NVk/ZITmic
3Lq3MjMyBODu55y91waSs6RB3uYhKeizvDhxhm6CcRJSdvpX6kKAck7EIYFXBSVRqR6VtNxNFt4q
YdyAENIA08n0CDONem6231SFV5zN1mZFlL+huM5OZJW7k85NiGEhDCJe8XlgBOolm9Vobe75XjxO
rfUy6w54gZydpFix6UdkfEJoeIssnklOEbC3epBbnKg3uCnD3SjaW3zi5UO+gOrTR7wjZbV8cjjH
meE0N1nScMESKsmMp3voqtj8YAQBJgaBAvSX5Af3RYhVRo3hgF01Q0PoPEIDwyXGMaRR9eIz6ds7
GK31rxiZsd6G0RkNduoXWR3ordJ/lLSTPUqx9L4LJXFejX2vNw+rM2MS6aR5aWT9CQlx2ygi3FVa
/mEXeMQUJHWX6GG4Yr27MB5ODWzJPQJec4MlH8mbUnF4HEzwKwjdiKJ4nkp8Wss4XDV4auk6GQjw
rs2+89j4TIzEOMUJKHrZsW/LNmx2thWvvu102cbRGHZw+gcNZNDtMcun8Sogknan7TlywbcP9UM5
Lc0XybvfBgymt1I20sV+WpGtHrbbtO2Sm3DN8OZhiRjNWAYFNBSYV4N7HSh7pmo5jE0n5yTiDukI
8vvOUTw1bnVMiO28Abqlkx5qzMgXgdkRPSLu41FptwldHZcKoDcFfgLbHhF1Ny0BxX3S0lABdK0P
Cp8XdYA9RN2hpWvkDg2MIjc8dlXiHKquj45//CHghWyZ2cU39Vgy9+wX57gktXPUrn/rhhVNXKuV
G5Zz3a3nlxVMwGFEo8emaUSPeYVmWS2I1kRHP18gX+PzMFvOM9lg7+wqW47wik1f1wrOzQp6GDM1
81Nvz19Rh3smdExcswzk154LJEd5z/DH6buADLQVf5AF3ycx71DMxBg2sgALx3FwZrT7hXbfzU66
txYU64jR4ttMKDndHYlG1VkYM1qVbxuz3Aw9q1bLQcBTWhZNXR+Mg8nptVG468sOdkEkTYMJZfeu
D8Ux7YzoQaQI2AaZK8HSx4z8Q23ZIAIXELXxmXKCBe1JUCMdHS0J0nLwhM0JkFWmv2TUUvt4DJ+Q
f3Nl1qXES6h+r5MkUoyxqlBhgKxqCzqqaBhWpNW85SX9GK081VPPVhtpP10PJDDNy3mndh4TKK6b
RNfA7uC4UuVbFpXKEebVfowwVMwNtzWDozEYi+h6L17L0ZgPbwAoaLfmxuriH1PtoZhVC2oEXEL/
m+CH/xnDTXamwazd1C0hoV3+FUq9qAtcCVFCZr6uRVNX0LiOTSDYDuiFpf93svB//Zr/W/RT/YNv
3v393/j3F9m0LTEQ/b/88++74BL82/Un/uM7/vr9f9/+VLcfxU/3n37TzcPm8V+/4S8Pyq/9x9Py
P/qPv/wDDmvSL+fhp10uP92Q9388AV7A9Tv/T7/4X37+eJTHpf75229f1VD210eLkqr87R9f2n//
7Te2xT+Bn6+P/48vXl/h3347/Xx+lP+Ln/j56Pq//WZYv5OZYxHRZrGkXCOLJi4f/r/4XWMUy0Ju
w/WG2U6WR1m1fcyXzN8th441NGWkuySq8KWOPfL6JeN31bQdgkcMAn90Ie3f/vm6//LB/Y8P8s+g
ek1o/8Ko5ok56PN13VBVQq/gs/710um60agkbneEhcohjo1jxynDpVdzM8iVoyxVPtkadzIRM9RS
Mfi2jLMfp7ad7zEm6Ku1IiAz8Ok2cZrNJ5VitAvnZw3qPgQs0z7bXUE5bRppj2e2XIPeavOTgTsl
KDE2bHR0J2wP4a82yuZNgkzIyxTjVmjVexzxO0L1stJD8acBx7Ax5L8MWziBAQTHw16Ag2Ch71gZ
2e0wR/uJ/pXbM2QsDePg6NXOdjhbGoXtrdI4cPhMz1d750GC76dXzPnhnA0WxFdjfZrVtQ5GI539
2s6G/ZVI4NtMnQKRIoGskAhQb8b3OFaaXWENi2cNGOrXPEdoU61fyIyl12VUulAS+aKDq0/XSKGs
mji+yxxZPy9rnN/NpsgfWOLyc8y50yfBaQWtobyraxco7JJHKhz0E5N4VJM+fNbiXt8VxWy/dABN
/bjQrdmVWVjto6W+b6602LZ5lU3J7zDLK5ygvBFaf2OuV0loQ79STI03qTMrmGH92NYY7krNDtQW
Vecic6jA44CEwcFuy9Q/mAflk3L/rMfK46IqjeeQWcz6nq8+yNMfbYi/ZpqT/opcxF1sGrXNiP0E
ybgaP6UNqI6UwWJSp47bJFj9APmnUGbB18xp/xCr9DEBh/3qagWm71yvQZ43ta8tqr2Xuvo1msZh
UWyK1oZeq67WF6AcmqeHKdw13ut9YZpfY7LOj+RBP8ZyinYi19LdUKyfVakcbHLcWbcTiIT4DDL0
QqepWptdpFXDPtKnDwBfCxHvUXFj0HVyASN8aGXSU7y2yX0v6IStbIw3S4bpBxEOViqbbFbVEd/l
UiunQoWrLR0CMrEFja5QZHkzG+R/V9SJ1zCRdp9E6u2idKcsWvaTqjKT1s03TkTFY2Fb4UfOsdSt
kmEhgJqV/DQ4a0OvMtLz23qwxc0ARgVv0rp6XWML7HLFDJmJ3kfV0x/LwxSHsVZU27TC9helVD5p
PNSHTpscYC1rt20HTIGTY2oHte2MbbuIwh8mWpo5Xv8c4rfop5V2g20ejTxK/XlkU0TbPxxsIeNj
2mSvyOrSIGbITCAM7Xap3Y16dBdNsDqnBLeg3a2G10UhKBibUdpq/Axd26FUcyBIipEex0pnRuoK
O+E8XWJL0hEsjHZrrFL3lEiMQaLQgtaNPNkbpTPR8NR/ELPs+Sz8Hn/+vRDF7K161j+QoEsOqtEM
nlLyOA6Yx11IJCnIBiAF6O1svSAHbMpWz9T74s1oelodRhORMZVcmn4oD1mVgLrWnBwUwohmoLQu
yA3e5y77GsbyiIhyM+f5/cjs14uV6XVISsR2oFHiAdD3elc7ZEVOwoJs4KT8UkkuUGHd05v56Gj0
O3V3R5t4Z+j2kx6G6m6eakGxDgt5au2zxIrQAwfdVgrQlJjQSGoA1AhF1ya+jvbHEzQH3GEuH8Oo
ehomU9nPKN5dJQPQ2U/LWa9H3S/ocuDqGyhKLKSxuViqW33Jd0Vfm67VlXwsM6g+4v0yjFfDy9x1
iY+5EziEoT22a/k6ozzw5UDBWEMV8wRt3qK1nlGPHOypi7hd5H621Md0nV45PmQAKlBYmMSXuE2k
n50J7GGGBgJrJWlLS1l/M1nMCcPTbvH27FR9kdQf2XPa9nuhJxecJ0+1xOCDBxlJAnAaF6TKXb0s
9EQAMWyKqsi3PX5T18kN8K52+8rJ7oXWwN1gTRhw1e4zKqunpklPWGIehyH9tOcUGB2UFHe8GvMw
p58WbpvIXk49pmF3qpLCHdHkY6jsn+LRWE5wjI0tmjaMOunoWvTDCENmvRwYxlch2TRheo4IfAKn
X7kQvkjtW2iXt1c4S0aiRzqJB0a0hbsqzQfssOyam3hTFfJhXbgsu3R66ieEO3EieGHostzBLOtt
xWh1Q55ghjqgpGopYlzBBt8mHGZwpGLgSIF3oll8A7CLIZtAQVz58wjFmUs7wJXTWyOLWTEx0FLA
0NhX3wlmftWS9pKUyuCVmflkN93nwhYVDpiErqo7VfAuti9OLz6K3Mo8nZIXmzYo4Vrj4s3fzDmT
nlqGEAmjetc0/VkfHeEDDLx0AMWbEHz0tOSuNqc/s5391JOJzrf+MSWXQzSrB5aM4iIcfZsNZcxM
f7iJWkN/0kgA3fWYOxEgKIlfdwNl6rRpZvASM8MI0p66WX1WwyrzoSWv3kKU7izb0Zsim9FirJ7H
NHpMRf3oEE6lROC0E3kyVXnvxOUO4+p7qvMRd/F0xpB1i/fnsZRxdBamfW/S63cZboAwSHIP+SUC
6xj7kiODaiU9wKJvp5fmryynRFqL4obh5BbN3WttrSbMoF5njDrfDBiW3FAhS5qNNxBF/Fou4d6e
6FLiMnFNkAEFAVwVMgdTE/tWfemH3IuofCq6GnrV3y0lI0z2wRbWi2kFMYBLrbpY+LA1oTzIa3aB
2i2F3zfFsEtWThNmNQ4w3SCr4/82Fdu1BnMTVutu0ZMz7UdvcRQETI9W+7KYl1pfSOW6LxQstf13
3sKyGnhCa8WQLP8gleJ+QCBvxHJXCjqTU+n2a+FqaHoL9m0DzQcaYDLAyJTWf4RCPdNGxym+LRti
2a2Bhme0zZTxcRCKh13U0/M4SEXkL9opRXs4fhSkbuLrdufyHnMmPpEXxkMM3o9TD8OnSb06e+lp
INWR7tHugzsAQtpZ3eGaKN1XbO2Wq3SfFcGV+VL7Tv/Lrh4o/V19ZnyaqkFDjy43H5diztkY6bTQ
YdW0lA/Jdo3m0DPNtpM8aJGkStwcCA8w4CPeOiNtQff2LGekiEbljQi0h0JsuV02Eg7OONvuoqSE
rNm+KH7UXNKfuZ9SoLU3QyZ9C1jA3Aw+ZPRAMM7NT1H2REvYQwh0KqwMnv9z07MBdOcIv0o23S/N
vhc7/RrzWK/7KWIiUNvbEBBBJogwqS7dFT0xqVttifyqOSnYY+EIuCpAzWvasmy/cQz6kBOOazcw
NYu3ldZeR41ygz+sckE7jd3rUpyMqfNmRqe5/VmhOmghOSu59IZJc7mODmvLzli9iTK5Re73RAsb
ggJQhRl/ZDNsLWboyjEs5OaaNDeC+AsRcs3oPdguAtl8aSic4oLPKP40+yd7IANC4+DP/LcE8j8t
EwkQwrMlpdPV584ljHsoTmiPFy/2QjMnIzwlYkpA6Na0IoXD8Fd225Irj6xUHiDlIubtTqOTmZnk
VVS7hD4t9xTh7ekXnSeUYemtGV2FU9ehG88VFWpJxIfZudmceqH8VAaB5ExzTYf4D9Sha/IL15tL
WC8XIcGkNIMSZ2/HaLQ17CAzjFg+1al8Ds2FtFJSP3hkqzYerLl+ndlShxwPCCsfiOxtrnJFa9cz
Mdvn8FCySwqwNlrDMQUOFap0MguHgz7+GsvnOHtW9ed+eXOU8mwienau5rFxdfGVfkmkl64aSRfK
eCJHNyT3gWiOMxIYBEjPC6b70U5vYovp7ZQcEiXcQg7+wpPx2mv9hriBoJsyzVXATlXRR4RhnWpo
y5XrNgNQy4kRCbikxqRphyrYZIBUfSaWzioEN4pgBUREbmfbj0hIaYhhd5tKD12slw2vCaOwCeVv
VE9v1JhutYAUT48ADV0G527HpUV7mQjGL0grLmg73uxd6dylDKqrXNJVxKfJgFKFWspTrFhzSTly
K3Ats+qRlONfTSF4CjfjikZDmG7XFj9xdRnWdgemiD2l3xb5JXZCD9WjS0LRxomNjSjEYZajp/V8
7OvPVdC1wkqj77rUNLl0b1luojQP8iLj1qXGqg5kXQaW9gX5hniCbAuXHP/DZo5RURsS6kbjLmX7
6NSVN82AZJKXvlDvpfa4pIY3sXiqlraRU+KPKA2Lu8UZg2wZgXWl+xZiZRG+h+tVnO2pGRkeS/vZ
mmhx4sZv6InCOw9SDnMVg7nZqN+r/rJK601vq00MUD7O/UFpXkgHOhh6v1WX01CyyRGzZ7G7NPYj
lBqf4XjfhF6CRrstmHyrv9R5Pl114VJNgio1Mb8UH0u+3mcDQyP4cc1aP/Qp/NHr27wav7QE9BwY
Y+EhSwwiIn91sS4AumTQ51ag5eHGakogg1H0a5blk4LcnHxJ5sYDb38irV8g3g4N4iTosXJLPXrJ
5ohxXHcgSlFqxQa91uy2nfiGn38dUIzvYQXMf+02VgY+oBZvS/vLJt1JbRyPcuWI2vQBVdqrJeMb
kAmUINEtCtez0/VcERQ2bcVqp/hKpjLWiD4Bqj05zMabsTuxpz5hdQ4Qb3Fk1VFojhddlo+drQap
IlkCRtkikpi2whpJGtfv9RacbSOToBihgtDO7GkiR6v6MBFqv6Nyu89Hpz9lw/SiOtXWsZWjWk/H
qB5ul6xAx6LrgcPlMJM6UxjdE0XYp5GKlyjSDlVj7WlSfCtDtlla/aMw1E2pK9sehiqy4ldH0Iel
uxBRlOYDm+2YEeZY+1U3+MKojw4xNCmUEitMuDCpoyjqUtvLuyH1HYUdCPvy04zuL6qcDa7BugPf
nCm8lJCb9pp1y8wQSyXZpVyqbFbXgzaSW8zBepujLeOTzvPkMqqQTDoL6Ej6oBQo7cmuTAWl3Seb
iGsxh2MUtM3oQnLI85IMnaAlCO4hEkxVLvpUoPz5GW2VYxpYrzw+rNXqXZsHITFbkV3QMAYGV+nu
HwGVJCwOV67j7BdNuO9aS3hhJj9Gs0PprG2tuL1EIfKWsuJ32fHLWBs3jCj9Ko74L1AmGXlFXHkZ
TvdCi2Hfy1cUGLs1XsK73qK27OKC7JUsUPTqC/ul29XVRnXQD1jhYUGe4WJhPoc9Cub5u86Jk6wk
pXHnxT2d70h4ZdoGQxsfYmYQUv2QQHsSXf+YerFFlcgZ/frKGs9wtDvsnN8N7YmexspavcTzm12p
lwLkd2uEqP6c6CGUzd4S9qmm0vZCYV7MzkJAariFSQjujTbjVNdzmMxp/a1KOjUwrVXLj8JfhfFx
PYcoOm6msO8fiuypYJXSxAYxW1NAxarKy9Ird05iUjWM90jqozDC+c2BblR59G03JgdnfTKad8d6
UePLTF9cHIf1YkYqu8r0nOssNMZlzC8tQwrz0eh+bPFihRsB7UrrXyVbhrBux2I7DwHBscxWnlJW
vbjahcuLVm9BmVXgnto7fkdaGc9LGh6StQyMjGUqQwdKnk510rXUnftL3IDpKJ9XukfW1VNiH1V2
j7rhEoHbeB35Z3MeAITR6t431tY3O1BNKVJgx3ERQ/gd5BQCsDZNGR5EAQCnO0mSslpO5zVHVXOY
7tb6JPtPc/hlm6ingT9PjOPc1rbR6GufNVtmaSJ/lLRQVvHCjPU5VIrniUPNgIS6PJBDB27wrbSK
g63U/ljEsHYQuttF6Rp6d0tx8oA8YOuUz7ZOvogTqEbQicfahEGwB0joNmwEgkagrvvhlVysHewE
DUKgVbU7typvzZ3l3EXpm0MSlzHUfpwzsh+ONvP5uvtqktwlQAx37HepLcFkfVQZPQ4BGVR/NSMW
nTpFKgGrFM4SN9yieZmz+gn26Fy5kqaQPM4hkDslVFQ/n4qgbjPG5sK7DuXDmEwPzF/2FcMeDHp9
g5sAviYujYq4oRI2YRUnQafv1ybeqimbLFOA1KpuFCYmwuy3SBdiV6TmC+5xH3rnPkddC2YB2Wdy
dLBfiAlpavmqN48p5vaVjEJBRBTDT268VyahRAmdSBt0ddtX5W7UA9NRvVlB29DqvmMT1leNUEhZ
PJuddPwuOrcYavF44mZzjUocKtthfJidZLYAKxB3UAt3cz67uhW+qUC6pLmNr8dGEFZr+kHOd0Rk
cYi+PZ5x8QLBj1ecKcWXCpzDq0OOh3k75LApSf/UAU4gJHlyZHcwQ+NocncrIP3RnrlNp5xllp/p
FoGPW1hLmf01vqryt0qbNGZkJcZuvHI4NJFWmsiONFrCqt5eDEN8aC0trlLQfiuhmlgz/iwrfqo0
zEyaQHKWZekztoH9VBosuyPMpf5eMum5DqbanrQ3xGffpspq2hvZoykHv+l4VQnaiH05FuoHKonS
k3gQAkO5St1m0/L6liSLMMJjGCfqdxci7vO6tq93scWGaIpk34U57dG2BkWSxMS5WOEJZtVAwz7Z
ZKF6Fro6n9E1rHs1yS7OfMvC/VHFObbotH01G+VJLo3tMRi4yUBOUSBF+WaJ0zt6bxfJ1Mwdu8oK
0nmCW26lsxcqs/nD4IIKGeXUfrTocYdJhMfjKl69dpTtqtxrGAyiBplUjiAAk63I6tNc0sqFtRvx
GG3oY8shI86kiBhSDCa0lqVvTgiWJkkz64+BzP+bkdX/hxMpumP/2UTqaf38yZKOSf6fx1h//NC/
D6Wk8btm6LpUbU1Hp0pY0T/HUkL8TmKpZUCF0fgyI8X/GEuZ4ndLZYKk6lKqfNM18v6fYyn5O3pR
CHSOfR1AMrv6vxlLWULl99d/DhUl6dYgSVzTdRzIjmUzNvtzsLCVw6taQ3auuKX4z5XpgG/tvjJn
ieANv904LsJLoOxz7GyMLRP5yV1MLt1YURfSw8tdxVnWizABuXndo95qiHVCLpbuUhgMZPzZ0S3F
J84oVqwkss+zRUNinJMX4kDKQMnmQ87e4+lyqTFtNy+xMOftGmkUHyFACNAoLLimjXe55MTEEaMZ
e8Nf0nT0StYjTkEG/SP4CjaQUbC6IMWUxWaNNs5GBGgRpbMLeZWOLSYXL+/p1DlhgbsDoCE488Cx
QSe2syTivNz1/ZuuEiRrp9DzcqOTW1Kr4cQ6c+iXBtDJvAp/nGIi5C9zFlBLlD9V/wWdKL9wG5JP
aDDm0kRc3wxierd7LdoyaBqOnM2iabJAPnfzTp/GQ5KqJpbV0NlUsf0CTng8homnrqp6CEN7PoQE
PuJYNZzotqlqkKiisw6RDdprjD6Z3gFhbdBTaBZDFTUcQE4kRrztssx2C1tv3rXWOPd9eExNaZza
NqFdMzLDKCvXEmX8s2ryTsxm+oX+4VVy8bLtaIxGmOrMNP3nkcotKdRwZ819HWirDUi+quPtWBL+
bjvVK+Oa6dCruBeHcqpe9dZZKWVCQt4rg52rYCcw2rPFCQnBC2zpSpj50UhpIeSMF1fgiXgOb+xR
ByHpGCusGEjTKOsvHNpJFy7Cep8aGFL7Nj5O7zieQSK0BZaqcbWCrlBsCqs1wsvOE0qW+D5smuKR
ejM/oq+dUE+OR3p+9f2EK8kvFfu90rJ6V6wj2RCL3gTdpW5s3h6sTEiKMSe0FNHKuNSX2mzbTTMo
ud+BnvXrZnmwDeah9fypq/k+jbr4GocR7WoFZZqt7hBwpdtxXu/bMvZpCCCMAuo6ZVH6MAy8XFw/
wTyp01kQZkRboLpf9WTdiJGywywm7UKLkv0Jr4oaIWOMwWkDEKe93VURC3kzHBkTM7iI6K9h4KNh
sV7SvNAuXTUe2ioSG7Rmtp/G1vdEYRp0lm2er/xMqeY0WQuyysYuJQZ1DS0q+3AHNeOtVRXtsCBl
WDnk6fUsDjpY4g36dwZRRusai+BSmZbI0+34biiGPb4UAVEhHr0lxhtTtbUgEtIGnR69E6NYfZFj
cJNkX+U0w8yd489xdsZtH4VPadpv0lEfd0OKvWhAO5dl6vcCaoDgtnJXIhl0I2jvxlJqL5S21PwJ
XsWwSrY2oZ8bqzLKncLEsTEMkkpJZpsamlE1NSGwMPW56pdHXYl6UNjiEcsNQ2oqaoBydQH7K79b
KXmPwBRRqBY+/XtoE9CrfB3cvhGH5lZKdL+1oR/gVGw0GY4EfDwVwtknRpQe4eCrm0Ga9yY6+IYT
qnadrmfFk4mObN8lbedtMlCYJ1Ify8lSfCdb14Ma0rXm5ETexfA+Vlc3z5Sh+NI5UJWzr9pcGBb5
eU0kXtcQ/1fyVGG8fVY76zG8AkmH6cq+jejMCeZBkRV/AJFeN1o/WH5l5TDCRq3Zhc3yAddt3dlm
spfRescK0gWCADdXFdGbUcbVDXXYTTstLPFossw6Guk7qcs2zLnb1VLtt7rRLtjhZvyYjBI669pH
o0Gk1esxV5Epj2sF4N9Mu73WJw397Xw9UmXqAYmCi7fSh8gyw3YHET6k1bc51zxsg+MCYim4KuUG
Ecbkzt40Gu+U+uc0kj9UtAp61/5FQSGALohVmQLTGkLrGAscP3OClL6hIyGI0PPjWNJMKsMatXPS
+bpiPhidemdOWJrGVQGOrD07ORJl07G8csqVgwmxncfHj5tm5zWioEmGNnwq3il+TdfA8k8tTP/O
aZWZIa3yHiFb3U2RuNT4mL2sVrCKJTqD2CzC9kpt1CRagIeEAy4rwbZzmt5dapSZMflWvppCQiar
MIdZe5WWKkdGE+FnTk8hkynLTpp79IrFSFHCyOdR9OpRpkyvR94eTN9QWYyZUNuUpRoVSNTTaGCI
S4cSpAiatpBNK+++1Sy3XXCclpcn63vX1/eott6xXjEpI/IZSRzTgbyAt6rn+57RKWZz7RENcbQD
ThFT5JdfOszzV/azYYOAo96Wsl4fptU54efZLk5kbQdA624YaQ6ST0G9WygPMaUDsy5PZBNVf8Xs
x4mYBdcKbcy8oPBurNdG0DqpLYcATTjWQ3+0ZmZMug2Fci1GD9cgd1xrkF2rkr9jmQGWFG6Bgfk6
VjZGKWZH+yFO6TgQ6YKqxHxW9KkLWkVhelfrzr4aHAdTSsfOZJg1+7Gl8xziTSsSsgsScMN1xp5a
BFpoq16poZwYdKdyzXiiG6Ph2gxXvdyaIAAHazlkWS4PSZc/Zkku+ZlC9VcGLCuBBA/xk53Ibc4m
d4HP7KsJ7ztzEAq1MXycRkVuZrvxpxQofzqnv5as1Y5qr2rncMlciXN9r1TvGV6DYx/q3+S2ae6M
CgRwl/3oLDZee6X4Yu9oPCYsDXry4USxWB7wcrqImNZgVEkzGvitBXmH21ExGHbGSnyULOZhL+yg
Ua1TaaGImDr6fSKct8mEvpCX3mAMzn85sWSHkss5ZkS8KzIuqKmIR7yUSXSqSuKK6nDcM1NGE8DT
SAuAko0NJzzHs1EXtJCxnxwYcn9VAjZ42y0eRoaMSYv09KWOjkLV1xOJHcPJem+tXrsZlBErVlKd
eLbnShZzMHc56QuJBwLkpeaD3owVidZyKG9URRko2ruasMXqJBy3LtvlXptjP++AopA6uezTsBg2
iBhbN5MlKg41brzK7gzPyUzzUChQC2JbbhncKQdNMbtj0SbSr42J2WhU+sasf0AeKCnzzT2yMga0
CVGXcqYz+ivPczuwE33cxEiYR72WWwxhj7FoP/O0vU2GkRHOWn4D/ntppxotz/BgNLOGHqf6pU60
lXNokqUAOQLf3wlG4jIWmn1bAXF7McLZlwDPPcNg3cJdCk+g0PAzxGbiA3yY9lnWfNmEGnY1cQ8C
+DV6iOGUNd1Nppk45jaaMYgd6hKTSQMeY4tuTKYDDx8QunkRkI5YKlbQY5DW6RB5TlcnAWkKrNmF
85jIe1J3ixsHUDLdNJq1c5UOnhNTa//x+NPCXMuhhaKUECQtJ0zuDYX3Pjf2utrrr3bMVGAEVc3J
BvTClF03IKZYrUmvZVV18LUz24UxEXwS2hhguB8ZTDHmKcA077vceCw+xjVh+e5ZNuzQ8OJSqJs1
owdtz9FWt6vpjFLEWwysmioulLtOFmJD+J2+GSwg3h2hBCc1pag35RhhcMJWuoQoL6kM8Kp1NBwy
WqTmoh3HcfKQuUi2NZqlek4qm/a51lgT2SBYGQBNuXJCoklwiOsAL2CVwZYYNsoreqkhwn2PhdSf
s5AhFuYFdO+WT5e/RAlMG4o0HAc78HWCbyBZaM2v1UDrGSZIk9uuoK+JJHjXVGTsDJl4HTv6rWWK
8r2smGQvSwLvXFjTAdXOVo0a+l1yToj9zXeczSEDqJXFSNyixxQPO3O1x1s10/3RVC5SGXWaYQSX
G2N/UbKJDcvKrXq3dlgZ9YUjB+RRDFN4pDWWdwVuJrFzxDhz9CpuW3PASoA4l/GxdtZo6ONE8KzO
jg+TYS+3JmFsV+afBxWxPhOMAjNncZ2xHXcJtuEbh0QStyT+LMCzT+QA0gh/qVknujIvdmzV/WOj
EYvdj4OnK0ycFZQp7BFLFxSqMLZD+a0Tr4B6hj/6Kd1o5XwknkNCUP9KRpr2qQoxTpTTI7mTpBJr
zZ3MWiBh17+1VwRcDEmFrj5duaKt7qLqu4q76hYB0bJdiBtGikbhUDLn5g1ya04i7ro4YkPoDgFG
QuQ7u9cVRGO52M66/oPSOT0VEQVhiNOG2984rgX5TKlO7KvWFU9NLJoNTsTmoMKk3rACvTmY1u+a
trxTaX1tKYVvgTPoW5Q4dC0TFELXQQAzWTBozMutc2cwjurMyXcIPw8Y4t3NicVMbgrEbNDDMpQ9
1FMsS5Q0B0nhVUin3mZ4Hb0wJ3i6AkGjzuXqcyu/aDapGqUKtaB2vqFvmkEXrTSi5KAeUyUK8F3Q
3LeiTZkryjZuarpYSXUmdEP4StO8hWbuAw9pcQCtMVplKg6yaYh/WOWr3VvanXqlmRGzkg6y/e80
ndeO3Mi2RL+IQNInX8uxbHv/QqjVanqbZNJ8/V2cgwsMBEmY0airaXbuiFix93MqNAei955ax+NO
f+RlNFwjT4ltq/O7xuhjRvfM2VWyC30n6vdt+2f2ImNHmeVPNhj+tordjhnbY59lpHdmkCtuLEwE
YDN3kF6PSVWah1yZGMto5SGx5bOCZ0knDNr30Oe7MTq5rqFPEYMVMwSSdC7MJzJvmxgX2kZRxbcJ
mpe4ddQdabic2mkQ7QOYz24xtwJeytXOnd+ysOLQE9aZ6Hy+KV1aR4dqPlYL5YuZwNIAD+nCzOft
3BRrqEW0cecQqgy7mPEz8hcjbCH6z39B3ukwT+EVe9zUe0B57rFjs07Jwb4dxLjD6vgsHGFuCxPi
ggk0zCcZfA8Yp2VlXH5kTexeyGIhyrgTsjLY23nCAOgRggnIahlO9si75SUTw0i+1x3vUpMDgDnb
ZLbM96zI2vXyRx5riwNFEvMwbobctu4Us+Uh1uWOrCGhAuX4WzD8Ls+vDydtX6M+St6HrtwZJbY8
iYABZzLbyWWAn/MfhdikWCHChhUFkkonJrW2d4ggdliI2TajiMNfNZn/G7OBF2R6FzdWVJBmY9iT
Gr8z3dbaJAYTXwC0H7++OQPP8XC7sV9mZ4IkDg3iIcNpsJHVWy9oqpUzoUNpdFwMovnq5+4dzWH1
DHCRJZ+l90GEzNzX1fBS4nlba7U240S2EXWPVY1+xAQpXyooOq4X3HWxqu6pCByGkb8W/sWQTP2r
wXR/xC0E5yhjyp7KtyHmWZuNBhseHgP046g1OGbHeydW5MyGiRdoT+95X7bB3jHobs2D/km0cnqs
TinGYgLY01HCxTga4oEAFrA6r8Cz2+DRMhEkBxtHTBx7P+4UEMKZqTDoovWq8luD/evSvH6MusnP
HmkwqoofYrBIeJtRAgTb+sKYHwB6bodgBQ+Z7V+c6jN7qeRPx+Zkjy+UL0ey1+oL+yBL3H0NHKb0
Lqa3cpcvht5l0nqe7bCIRnlyBixlCczHTdz5v3GcwNSLjZAlzcFHmmT9Q2lV0SI0ONbnmBkTKzRS
NfNavkAjC6krT2Mzjr+7tAAT2JnpDrfArkmaAItYc7Xa8j6mByYE/7QfeIeQb+a02QdYjn27gQ4T
+NETGBYuAR2H2dTMp7ZOToEX+aClsLiomCNXO+zxSc0nViH2ZiiYMCg66p6lC4XFw+Rnu1P7yFTo
H+ZlDJjqjW9gHOKs2nlNo9z5ytYPGdhYV3LIs/Gi+WwH7pdEQ+++GYAUjuxwEG+MqEfDhL7gYxsi
3HSPAfQykXDpfBMrFEdMKNXeYj8b+aLucxfyUK3Fsj4WQ98LjlJXdzn2vAOMTd61LA22KK0X4t56
Ne7wGL3z4+BjiD3jEsPTivJInrPalOf/fhYJDtKzQxq0hZ2ydNV3Yfzr1m/LUpku5KLoO+/9dmtl
Q4Tda37zI2JslF3RplUXh4VtA88876/nMQUR/iPwC4suqems46gYSgJE2zhWbxYdB6OO6EYxYdgV
OTeP10XTweBFrtX8stoAE5O6En/1uEbLvYm+c66y2NtSQxjmhLfGcbR26A+4z84JLQ4fBTkroGYB
mxJzOpVAFbfzerUvwB3ndLrQZIFb36UaWRhJ6GPBKwrOGcnCjGpUAz7e6XVxSlzfOPE2jeWAxHRF
x4GMLh0P7yYng/E9X2yHcBpH597Vu7FV6KLM+Tw7Rb8353sktWQ323mDwQMn2ly5F9CMr6WjJvyT
An3TxdDGSa85seHEy/deudnaBDjs/cC6CwQbq55xdV/LDe/l5UBTzLQ/Cv8lCJJvpbGLFB4+NBHn
9073vOTUcOUpbzEEmRcHJbhMmv7aDkjQ2fhTwgk6NLnYBY5AiTRsY+8s5XyFxVJPCNxmZ3rgA/Xy
aOb2SKdD8wGr6syEocmWG3I3TsuvhQWWqQEDBngPXmGflnLABgXGWqDjnWLUtm1Bbw16PuaC0ojv
RYK3Fq/rkqNAMc+ddY7vrHGq78Twn2uLY8SAonxYigzEjk2YVwFBhTzX7PjSwzg3Dk5fXqZ+/ooN
k31kkpQHe2KbX9d1fyX1SkwrfQVQGRwSd8H3HA1y07prSwlQBIe8L6Eqb+9nqgGdoqfHAZ0rbOac
p0/KqjCOqXmBdcvyU8e/nkNrdubF8F8DgS8tJuHgtWhscKeWMyZoFbZwpliusA/Jhn+6d9XOo4oS
+0OAcKpYP+eJ/Iywr15I0R8zOMy31Ev/4kv3mC+styaX6XWJ/BP/LtTKP5WrNrWv7Xc8TzmZkJm4
ffy3WTgkMMAnh7Esn3or0afEM5vDkDVUlTdpsCEaKXZY081NlRg1XGcWRy6Eelh8Mb5RJuo0GH7o
G/zX0uDMcqM5jTWHvIr4TiUkCQWb4wf5nvsuiX4bqx43acIqKm5w0XgmVAW7PZIGxRM6J/iBcSgq
hz3k+g7GTn9y9c3l8BXjep5wzXX3VO4St+lYIyeO+2u59t+GWZOz5HBjZhhDK0UoTpEWGUj0GwaT
JjGWm2/ST0xtndNNnG+oAXqMbK/Ch0z0w03dkFE2HGck3kpxg1Wes5WJwVpH57ea0NJdKfCsY/4L
gtcRuFAPmBlyLwaOeHHAlyQfsUco3q6797QngWFTi6Tji0AexV89UubV7eMU27jQf5ZgvdPcgQWt
nA+msoNQQ/3YYraJoF05feCgbvs0q7iPQhIiYvXrOClDpN19XrwA5J+Y9M7jgrzmljrN5FN9wYCP
D6dcd7AFBWAJqCI2T2OXz5tWFJg5QChsK3hpLwDU4BP5zmvUliXPaPcqLbqWUNyNzYTRyu5wTS9y
fKFq5xXywYw2H3au1x5i3IdyIdxsLiUnXjC5fvY1T82fpeEol40YQ8noMxMorkp/ekxmQIUUZqC4
R2mowIBtgRnTbSpepybXRzNLSGnGAIa9J1dUAIk50KcCyd6zSoudLeCWiiWHMeFTLWj4MD04pzyI
eNsEXD5BMGy4rf/hKGdJMv6oYnXpLEet03dvNbeaRgKGoupJYGVsVDpD79sMkkgbMSpEZbQB2mpu
Ie7gCZ2lsQPH8p3yqOiWGVPNwbW5O4yGl+g05TsrwQyyKnwYuGNmQZXvKlb3PJeZLC2r+aXnbAn9
oHpZmhTkjzknoUm35DZVZbAHYIdHqf2tQLjvFJuZTVDl8y4JsMwS7g+jruovw9h9+bo7txqWDBYL
Nq1WB6vJ67g28vMkk1fXLR2gXe11HvtzWoj3SNTPiu/bMYspUxQ4fOiMyCM29sY1QphixZxBb/DM
ZzhWkuEeMFU/8Rp3eC2oFCNxYtgjtMzyJPHAcXjw1VFgBAmYC1ekW7u3IVJvWU7gpSEytAP/pfUR
IGyKMUD2uzj+rAOn20Esxoctos+qjMMxpTjD9nZ28FhD/cTjc2yTNc7M4WU3RAIKZpF9ZmJHFys8
m/UMpXOJQxJH+AwkkYnpK4DiuMeGuCkntE3VZO8oMgK/ecSjvcQMLIpsm/UuqUG+2RzCf0rNX6cq
vJ2RRtx5OjvlzpxupxrLezLiEbaPQ95+LYN/Sq3hwmE4v05de86C4s9AKgh+w0g7JUue7RTbuzqb
p3t33vmOek4QISBJjtjO+IMp3UMMmzfkFmHx8wVv4jTw0FaBuPgJfo/RUNOW1hiH6TcPruA8cJM3
w4ZezeKhihMUpNE+CJ/mA6q03mZlTds1z18IN/SjoDo23viEL4IRI1XNXRE7nOs0BxRHAAHxu2o/
ZRip4254NWXfbqbItS4LzYRXPMAU/P0r6Cefi+RJCN4rtqhsqBB2HU5KH5o5ta5pXO60qO/NQmfb
rjMZOlXmbXhtneH0wrEZBp4xUI/aVfF1AP1swSId+b9XG97d1LuKnGmYTInlFR9DS+iHlGC6j53i
1hptfkTE9i5q8V61TNYn0WCxRMy+nfyMu+SLFOhvVbjdRvTwiCpey3Vl3WvsO+xbTuBIbMRU78Wz
53tPjMkhJtEPKkzvCV7NWxLI7jaz2DPNJfboKrH/rc2YmIi9ODQ87y+gYHtb2e0d5sp/SZd0nEzd
O8OKeQsSigJ0vc3c1Dgs/D0OZsk3LM26r8Ur9UvBuqgpsWxVaaH3cbxeP52Bb0RYD8Johov+0FZX
bfMa5/CgNC/8NimPdH0DuR1o+fbrvSu5asSCkuH0H67gNDHR0AvXy8WVXqLgUmD8woPjkafuKe8p
6HE1fJkoxiLosb0qxfwlCl1jJQXHgarDqw/ZtOoQrf2j1+BbnFsAQWWiciw/mOpXyrzrNZ9+075L
WDEOGS08vpFx1gp8u5diGqsSGPqlB7JgoI/Hoa7X4O2P3QrRpWFXMWdc8eCRY5M1dFv/BP0YbWU3
EuTzYDB11B7Qrr3lmifktgPIOBxIsL7ryiFUz0BTsFdGFBiepM/yHZJFNav7wivy7URFNe4naztU
h8qdeJqMzV2g1l7QToSxqbK7xIIPXKWDOugxw98p60tdfRqxXG49s1rj1ubtBIBR06kIEz0z83fc
I/UZFAEP21J+Vy7SlS9LWtzoqgH/vvf9wb0WDugR08n3nU1qjn8KwbQqgx09OdnW7pPnvsLtI1oh
kbuPy4odnezyworOekBXCAyKf+Klu0lfT3vbkSiVFXQH56Nyg1vTWq+dEx36zl5CBw/tGO9grmfg
0fF+LckT1UCv3irzK8VbMGeLnLP8cuLmYBYKNxYt2Du6bj9YldSsUE8cYIvjEHQPxoQc4UfJY6Yc
l6QKWKj9QIQY8ArL7gSDOu3eMGP77RiBKe+zlmYDi+VTT0OB7bfvA+OlbNzbnEiio23r7wKeRmbW
59cABY5wN+7q2aye0DWORYJ0a9WsawMRHMuk7B/hMSQhvPpmV5SKaYZhIW8wvtOHhZc/h3vr28aG
P/xY6HRN6/212XAv6bVFYL+1Vfc8TzYnj4TWXAw21S635yO5K68l98NnRoWJxnKNYq8tx7mPmkMX
lMkBAipHoG5m1u24EyyvtalrC86WxA08VXQSJBSBUGsZzdwePTmmXrCuHwRsu45QdZx1N8+QEknN
Smlz6AHT9NkT8F6bASaWu6S3cRHYLbd8gP5Ah0169LoqIMWig6NP+a0/Di0JVP+LqicntIlrUHqK
NkzFA2IoVAP2B79ckGwE9M+Es4LZHAGoxPP9YMzG05hh6bGd+ErDE0e2NL2s5hZMCy+9GTGVQLRZ
4uCQjqV7B2m5rkiPNDyWMm3CqZgq8iw002HPJbFpsCZqsE+xKQDOUxt+ua9tnCXW9EY0kpjhfQYu
Jp9dIEULyqNNWKKNWmASklFauP6l1mXNbrlFu4jusA5w0GrVZ9ljz5c1WFtFNLALaM5ozBscKkJ6
C99lJ+Jl7FotLgd7vgG3u2a8ms+abM+moCIMhZuapbl3QaflD4qyPx56JCSMBqllZCV2iVQT88dg
qYHk50Cjau/5Ah8SBtyL774kzT9Ld999QpBRDXRHDVSpK5OCxDiDbkxXVKF8LoJiaLfRjHF2Ih3i
IOdtxiK+Two4OoISJc3ZhMY//TaD3slN9kt27RhH7VcfqUSkwMttEOri1MOlXQvrauRrYnFQnBlL
EVJREKqxeZ2yhrT8NAWgPaKvhaQ30wW5CNE+efYUXVqbHA94/GmimI19DD7RPdEpeTCGCLeJPJu5
/MS4U58bQ99ap83Dmt/eY7Fednr1gVol5x1DYd2djzNhSyeCsu1X8ycr0VuVTrAEAUNAjNIPdjE6
pxZXZhbkFxaB9mZslohP2ye6gwzqGd6924kH/KXxxlGFdbB4utPn450boOy8ELbJVGXv5lQewPiE
GKE49ugd+o8DgN9nwHVPSUDqpEgDjNB19QgH/iEtLJNQhtjSI1zxobs1s9bizXxACScCkV7sSl0S
+sk3ibZYb8wXPSsbF2z+L8cnBb8YZ1j3FmTGH5li1UmtVhABwr4ye8NvqzB4TsPyUmlB1nRktVdz
fbEgDvDGNfHW8PWXF6/0RehMPYfNxWO7466pfSHamxHZ75oVwbVQLjpBwhu83GAhS+mhNLGWxT6t
1f2qyOd6swwduYnlswjk0U3hDPllxnjQgRn21sU7pnn21w7RAsxajV+nB3yAmHtjCo4jtUJUuaoq
cplz7j+YafzHiDTMKj1hV3LgLYxsRhWaAcoM0wt43001SnpHWBd5BMl73eOlUw67HId+q4Y1s0eN
3C4qacQwgN1WuEe2C/cx2cycxqmdz67IwiB2jD0+yTbf9TibToAmcfv1Nt0m0zqc4s0OKuurD8xj
N4J4q+4dIxrhAQz5cdZA0OgTumSDeFep/ykateytz6RM1d6uzH9cXi+WM1wNQfoAPJ1FRXF5rIT6
1FXKLA+mC1vVNnAxxHKTDtQHTL/mmP8RffDqTnwbFhNRL+NgvIlrIhcTSa9S2NbNpS9oNqyHPJtN
UmMujfF4eJk8y7tZlj+d/iXCQVRwghaeFwTGW1ttKCqdkqA4usNbWq+FNclicdThm5cg5e7i0nqO
dZS+dYMEfZiW6Q3wGi86FfSsLTf8YdmBo/9C5QL/dd0OtGRYKejFLgndnBWmqLTFcJU/AP59SCKo
tMS9v6QHl66gRJS6VNL7rrUNDOKLuUUWXXWyhLBExjGKoB0nFifiIgg9wLS9ICqdjnUfInOEdtzs
+84tT4NezB3luc8E6IfQ2ZuEUZ5th3RUXCMaiDtXgi9pJrUxWDZR7wwzDKDzYYVGsbo3R2axj4Dj
0uoXTFLPwz6aU/EXNIhOcggeevmVRayvyIPku5IDCWgnR8DXH2nm9Dqeq+XYXrqJxRch3L2F4+PB
t9WpB0Jclf4t6jM64q1j3FS/ojAs2oDmV05Pw55iDh431H0wGZ9lS/wP8QbQJW6RBq/APfagy1A2
zWHqCqQkYgLrT4Sp21NrwS3RizdCeVLoyBwHLhIloURf2tDjZW64ae0zsvfDCBgSQ8vsXOa830QE
LJocv2OLj6u2QDOSgKHrp3Ae+yM8M6zj7twfo0/Ut+yY4tmRFFO4q8qSiOGv7HIEu7F4KzvRcSrj
TIIoNe1nwRjkRL+BES2AxEgSxn1OFEjBZs0IE9M+L1hQmz+2RQq8KzhnjanaQlU7g3QihxiDSVnm
36m7GO2yXAzsTUIs5YWCoYNlBWyoJtPmRJ7d7AGTO8YqYKNV9HdpiPzYO2rWbCxAN0uLU7tpuqkM
fR3RpS5HAroyIWEYj9Ydei4mUHSBRJt6YwvN0VgF3FX48JrxjkEWZ0NaUagC0C3kxPPjBPPrMC88
1rFHwY35BNVrhoZ8LaVen5xp972ytnre8LzZ03tCCgYK1YFjSb2xJzM4UzLcwHg70NUcoLwlgmUc
i46+WbDVsIMxPM5iBmYMP7ORButBb4gbkoLuW9w1HojbLp7+pk1/7HmOboyu12GQxreu9388gWGp
DmR2dJ8Xvx9eZlAFsR3QzeAlT+vpS+tJbx2/YveSpgE3UU5/cqlYQBR/rQGlxeVNNBhdGuajTwW7
bxOFGNZJkzI7qgGU2MQ5J4BS9WGuiKCyy+GFM3BN6YHYT6HjH+Bmrww7h9xbzarRmu8gQ3jGqQkY
VpIIb6MDfg1W/oC/6yiECtNthsYM06KbL5Ed/O1ame/pOISvOV7jjJ1JXwdwvKAs79wsvgelw+hZ
Rs9z60wHHyXfyW5NjP4wFxYRTrGamssBLHHAd5/fSANEXE0O3fJt5lMMVhsN/XPrVRNhe/+xmZtm
O8jmLSCvd2p27oCYmfUMOQLM4K7LOojq8SfUcJpGWl9h683UOYgc0D7lKjiNPwPH1G2UdQVZO4rt
lCjCOTWAJhbsFuYYR6h2XcKnhLm+p7WoGPS1JAN5N2siiBmhDt/OjZ2q3tqhFAc7899VMPs4ITee
zl9tSA2ITMlWa94RoqRYMcEMIA3+n8jMqVG8xEm64B5hTDTXMBGzNeVT9acM8LqrhWIRFby5cRMz
7czcptm8xd40Yo+W1tmTdDc3YHYQe4ea54YIAzAn17IisR9hcAOUQfpw4OviPcow4g4/BuTbjeR2
PTkKT5GZMg8G2XNFpuvUp/YnRsPb0nn52fmP83HfRDhvXR19aBN39JSAzWm1TY5u4cTjXOOgUhvH
4Y1OaXjL92x5yJbBfVIxT33W4ngLcZyzfbeOfhBvJ9Vg1Ys1zrlgPjtFdBmlod7N6l+zuHTPCRbS
jQdzJl8B923MmTn6hdbyYL0UsEroiPyXQULeNAMTdt12r03kziEF99u+N8Vl5h7YD7i3ssjML308
PUauL0JKssCuS4kB3DT/toZU+2ZMI1TK6sURRROWQwqqJr2JuCcg31eovcp907yM+SPrL3au1XMy
cFxNpHq1oKdyJdS0gyVV8NiMGU0vCLXLgufD75dPD8rSI1XgTP46Ab87q6NujG+cNX+qZXlMl7i6
6Olflg5EDzloZ/GqrC9lcgzo6MN59mF4xevssN5LMYHmsX2n4/w5qVMU38ES5yBu5KuMkDckDHxk
uIwjqHvI2uZJA6pjHu7mfUd4tG3m57ia9/SAt6E550CGWCSQguYYO0R/ZGHeHM60dANO8tD17W8+
OyB4RP+SLxPNsDbPlmF8sCIEBoAOq9u2v+XafB5dLCHTEHBizKNQyNFju2h/kBlU+8lpXrwJw4sh
ayj9iz5b3XBsdNYeWxwQJF8XjlVVcvDkvOCSJZ5Ircz8WsAjMct/bpN658UgOGjgPx7n6Q+qo4L7
oTzimOZXT+ZtafvinJjBPfNfcS3Y0SCx4p/OyY1rRz5APXQf5fpD5IEnAhq1SRac1jKN9tJmpprZ
LlluIg7j4q79EQqcJ6muimZ59HyTfRgLVEIi74NtHOM5IW8HUD4hEbUxjT4KI9ewN/lVM86E0eiX
2x5I8xSn5KWyonuzWA2HnmWDM2xirGk53AlnMuBxgMMIF6P+l8vyhsMAE22J1lYiEbUGNG+Pynsz
dXfs3b4RN9VeK9z8ASIrMA4KhKQTMYc55bFWEKOMDLi6dPVbwDN6R9ZnvgqqJvjb93yNVvnHSgZc
4MwZG7ZsPD15/1Q+bxsB9msrKMmgSZil3SRwYzG0VUcVtd8ZQuWl4IA6eerRgEnPfZJCNp+6+GZC
+p7o09hSEbbBZJMAIqYwTJNgqHGiSAIhNxfzGmTtF1rDBFuuMr10yQhlZGgeMoOi07qvxAlSEz03
I4wAzE0kX96wlQEcETNeQ4aLRabOp23OL57miupVUZ5yA4tuzDzTpeWlz2FZUciDecMpn8qBSDMu
x4JsT4/3hF/R0XbXYXzZmesbrDNvyYxezOG/25UsRC4NkDwlsCNZhf8z9lBRovq1xMAUAgEC6vw1
2MoNjZ5n8xJ821w52GOIXUrZRefYdH+VMt9E8E9aqDWmV1NlhkXFoXsNTb/8M8zGLYkMAabMe7AA
qBydxn2pWzT4fN1jztSlhItvcP+AkRtSsaWJWdCcMUYhMwPvXigXrsLrmXk+gFjy/WGpcS17zXNd
jjuYA83ZwMIDlDu7iYYv0rV4vhVL42y7Kn1JwWAcJs0blxqr79EiAtw2z6ZCjuffrvcjgL87HoGd
nTobQLSQGEb/tyzzL1MQ7BuZHLdY0NALkjbmcZtC6litzpJt0LLy96RHn6w2U8yzH/gmcSKZjPh0
tbc6fdVe/5NmnFUcu/6FraDOridAZ8+EIxqY0xIMCF05+zLq7JNOOTFB89iCHTQcK3nNHXBh1AkF
J5q5n4vSIeAMPcZAVpWSCliqtBA1B6LNZYSPJa6worXUxQVd++gRJWZA2/UWMWuckq8wErbsXTFa
tQxlJMEAXWS4f6WFYx4dDatJ/7XGHWC5TQ98V1F0uie8f3/tdk6OCFTJPRZUlp0piSg5nofWP5b+
/Dn4JtyOynluqqB66Hr3U/LAjnr0ZBl7u4fYX0xowz7PczWdqiEiByBydqWBW1CzOL8Y2s63iiTI
dgJwFA39+9KlPKh8GY4LQIAl7z9BY1noZqzICwPPeT6opwJTLn4IACyYtM7LJJkT4vGtTCwLfqNs
gazaH1aNMmoupJUdWA/esiwHzvAPFYc8FAL4R7yjrj6LUtvNLTDx+XsXDdwRGeH70Wu+bfSicPJc
VugQgX0b0GDmyWFnQ9cQdMGZ9JBsCg+TiDNAArBQafvUaI9uTzScHLXX9/2hXPDEZhmbJ9NF37Ex
gaLGvdtZXIclYvOQ4JywkLmxcT/hY+lutlJ/ka0FYWFY+M1VqeBfNXsYuEGxVxuEnE83l3qXsl5U
K9V9arubGogy5VBq8F7jD53cheYy2214Ing/LXP61itGC+49QZHxp8eH/1C71xzvABvzf/mYnChG
P+WsRI2EaKFPYKVL+q054C0h1eoClyqecWTsGoOBlMVicbDLfD70KQUeRN/9jQMOD4AlM3PrLMdM
4LI0W3Jlxr7vq0M02w+pZO9V4moAQQYDKTgPPnFEJWOskktzySf/nUQYirVwgtV9wkUeJC9GHWDp
mUgXFKn57Ba22MGi7Taun+N1HpL86DYTFV3rxxEs4wN9b/ImA7qM7JOhC/046th5mdbIVo2MgTfo
7PZZ9YwBozyZNufUEa/SswMNkXOftTA8e38Sf46+ZkRDwiDsRtADOw5RO9pnoLaIvNpFk2z+NPAD
jG4ufhbtcEnhcufgGX0PfdDdCVc/+IbjnDpjvJsJ2R3R5jSfTcykASd0x7kZiWNYN5GLy+wicuDa
fvU7mbx1Ld94xeQp7zMHId5O6KLrJme7TEW5WwJ/p3UdnFhkeJvBd9Wrp0sOHVW3hwSH1JZU+JiH
xsdOWNAX4GQsoMx2PJo2KY/SZmpslxHQPetwVh/m08nHvJ66/9KKLRZAZJanD9QKv6RdzH7dyT/6
2hJ3Y/oD4WjZfKEkMEUz6LpBUt9jWlZlT2kiIbcyqS5V4gWYlOd3CRiHSnYr7ErNKFmGrTkQb2Mk
6pKTyvu7YJyvUR2/9jq4FBcYqSA/eEsDjAEqIIr7RnUxlpdgq1OFERPEPg77j4oeEqNYwsJAvCg0
608xsm9Ifs2JViCSQftAlEiRbGubZCFttTb7+tH0hLFMmrHPutX7zq35lw7xN2SdPUGTP1BsCQbW
2kbGZq3LcO2vlvuirJtdP7fGhY/pG+08D7XDxkp0krCez6g/VT/gyrtL0Sa/fgNspR7oqM3Kc2O7
hH2sKzfIHzli67NzgvLKzp+sOWDpNJ401gZZs61uBv2U1iLYBmP+K/1u2rSZEo9NcxdRgrFX0tM3
47VyNcz8Mn1XyvMfcSTC3nYJ0CwT9pjMas1j0C8XksQjNief0XdM5dEkUku2ko4uGurOSZTiGuT1
aJ2XBBgbE3S4qNI8pyUFhoth///P1t/775eSTwFgpHyrl4C4rAtogL4y6t8tmPIwavFlFY11rRF4
JxeODBEnXJYAhNDGYU3UPVjYzTI572LpzEMJOf8C99i/NH7mX9yu8o5AtY42i/gxk+euJ2+sWvx1
brRy1cxIZBcZddmFlZFziKvoVTZBdDHN0sB7q4ZTnfp7i3I+QBL8YEdl/r+f/fdLuZgvqcGZIKas
Bg96iQTLKAUrj8s0TXseKf/9VEcS50JBRkI4znzyDLy2tdEc+pGPcUoWZ88kx6J6sLpL3l1dc7yM
9mIfAzgvN5MSmNjJUkIH9Djp3qmvjd+m/aYz/PaQ2iyyg0Q452DmdBBV3FvrD1WMokY8oOHYWJ/c
xC9Z0ifNlXRWg5MtpUHLAJhgeO21jfxzFc8sC5dy15BfJP7dZ4A4qlwgk0e5d+hw1l14amm5LHt7
yEOz9FzQwTgSorgCUF7ZxyrFfmz5+IA3tktWgy4KY4fXzbjY66f53+f63890RHQ4MUeCcut36r8f
kgnoTUu8wsVOjBDUceml0z6OhMnvgeyffCs+kn/aTuMQXOxYfTUFcYh5OGVVEl3AZ/UMGyPAFMM4
tdVfSQ6C+CAjHyZ7NtuZOAtiCufg0Hj5csgtkyop6Z+84a+TYSljK/DXwf8byna8WT0wNJcRcjsu
EyAmFnIcGWJySDbxkYVOoIj3XTBkj0E6GGcYm8TRcD2SDXO2I12+TlW2+1xzaWbsEEW9tj+gZI4t
sLpijrZDX63NiXSwTX26nS3zPEaM+kExt4ek6ca95HJ8DPxp4EaIjP0EjpVtIzRTDOZtFKVEJQfq
2iZzT5d1fxRVPp4tFVOCOI58y2vFUibqBAeINT0hqQ7eWjFHkmIgRaDMaFnvvl9ariAod/qtSDgo
1qbVnsdawElGqnHjIUD2bW9JH7HtlbT2/u9n6y+tEjYJfAy3Mdqzvf5Qrv9xZwGScy2o02DI+nNT
LerMNJCI/IJl9i11RLyxy6TY+6aZ7wkJ6XTrkJbeamPYjQu6/qx6zBV5HuCA80w+eiYpK+Vx7ovB
fKQcYz97Krirg+7FxxJx8WOXM0PAzKPRTiV1n512XrppLfrBvHwu/FscQZopInyXymyRuV3BNphW
z8pgnVcHmXymZSX8P7LOY8d1Zcu2v1J4fQI0QdeojgzlTfq9s0NsS+/JIBlfX4PKQp2D+zpCKqWU
S5GxYq05x2yKiVZgPYPccgLfiaYGm1P8Xs/ilaK532sys17cyUOGVTW/dUHLu0YpzmmPJlQ8ONZd
lWASzZi4ATVd/EqwmJNyHPgWRg5qOBftocBj5mYmWC4jgTwmqM6EBcsFVJf2bfbfHwZjTzRYEh2S
cCA6hHQHqvSqXWP26997L5J7hbqGFhjxT7QE032JY0RPyvE9yw0zgANwpaM/bRDuNs92pp7LcAA2
UojiRS7q84gyZAfdKXqbJ/WtD41p26ZNciRKhH56S5ObV14yLgoRhtic+GutTG8dyR2MoTn7C/fC
ILbdFQXYcB21FN5NgwVBZrgKGL2HbJglYYNrZaScR20iwHrtO5phG1wggXfZU08/5KBn0tswwjsQ
glOv67QqtpyeEH3SnfEm7baUkgrMKcAUjewlEp4Nk3zKtNnWff3LMEXIEo3UQG8JpOyUupfu0O0I
0P0J1ErtHBAzQThJnV42HCGCGogUzTX3ySZhhz59bqx7vjOWH14T67eLx40PPT93pSt3LSnBaw7C
jTY287aI0O/qIAKjtR2rmAKWTlxNyOFT0tnhKUo7hMZDuEn4Sqyhr+9ms0qzNUD4eW+V9O7JdHb3
Sp+0lZd4tLlxCqK6hFU6AztzN5hMCbx2ftI3M59c0yrOc6Q/VwpqoePJ9GiHunXxIjNwXPmLR93i
HF2gkeYPGzW/a9T1yaX24MCOB5oqF83PqmPC8PTropm98FjH018Pxzmom/JsMSnaNPBPV1ZPcd7W
FfNhEQc42QCBjtc8sWQgi1Ecvy682D6S45AwT8qiwE2/zczWDxZaJFCMJfwi6zNkSLHWC/zttbnv
U/hPbKM8yumxz/d81Y+lgd2bEYTG8BslW49tkgIztqGPVQnyezM+0fKMTwQs/WLx51sS1jqjP87L
ps16isadxZrtAHxzaf/9WrvNmAZtLcGJtVQNJzhq1unxk/i/n+IofIodNe78IvvOgBAusWPhtlou
ev2HNubOsY3pY1SE+OLmJH5RzhuDAKFzzlaErzUIgLzGL2SPbb32rT7w3Jvl5MapJXPwbBnxfH78
NHUhtn++jWt9ZJKPeo25q0FVXcygoGcwRYHCYk33vDDCbWHAG+9MhjmkuP2oFAVZHWdYF2rH+bqQ
5gRAMzf2STnbqEDgcIsUMZCUIxi8eBEJTHBPeqO7pAWtPUScZQB//3//XCwPVMgmYuXPLxV7npON
GCCkJ8POpfH2zGCZmcXe+Z+LNpTERDaHci7jS4/cKSncdEf8ELx6SoDa8opFQRae/7noczs8iwko
jMG80jG/zXp/SpPZhwLJ7hPe9k+/VuhhS7glUNs55/ZoqjO/HI4ZhCM9Uqiy1PwLfxF8vU7jEzWJ
FlxYaVPokXXDQ0VYdZty8o5SyvCUYIbpInjdwnomAz66ZJweUe/Fh3hi4uUt75DJaXJ5XA33maBh
EsfTNycXwxo3aLVLaM4j42HA5xvgMaemOOPa7Wg6TTEpV3G90a3GuGNi1YK8R7isi344+lVT7cnC
sK7kwlRbmeXOS1gQdKfTTNTcfP5ONt+7L+z0k171STDTamIMZ9hVxaFqZfqTbiXM38pM3vQJxkdD
EuvWabR5bQKq2mVhYpwEbcwxlDG8lNDfpQWlRiyEuaHj3p5rZGRw3RgTLTLAJZSoSIlioqyH1jz8
Tpsewn7q/ioJXKPPWeu3qem++a2Bjotk6yejo+3Md/+NgPWAtbyA3DnzLx1Z04gQI03SFvvWnLKb
13u0zOx6j+KqOFnec+26n8lgQl9dsVBo370huzaaZv9V8LHbVOq/tOVk3dnT/FpM6JGjqVizyvKv
aSqPXiLsyqyLkHW2CwnaQ9vMeuO/ak1O/E9eDL8tKtV+XqwPcdVdmkh+AmpxmbiQIpgCTwOG7hW3
2hhQdeLTkHaBDFhZLsh8pMuab71XqJLeebqMRYqdlZu4BJgt6bWSz3HrSsN+JzNvYGpfevvHrcgx
aGmHdnR5/C2Q7aOcq/g5g5j7VqT3x52ArCR3y1KvzfL4RpjjF9IFlo/lAY0imlF9WQQFLU/HyFpt
7NbV948HdCywq/ZgWOfH3yphnioUCE9JyhfNnHaP3xIWR2Jiop4fj+CApsDRlGqrx1W3Ae1WwXP/
ev2J0gUnA4bOj1sRwtLDoTt+fjydq0jdHMMWe3DbvzORetwpHYV1J6z1/r+vga0wxQ3h9MsLjmQc
7dteA2i8XE2hLJEnhiP48e6U9FDzIKY7P24d3RiOXxVjYOWTePzK9ZvkKa286+Na1avijCyeLdxy
DzHpxT4dDUa5y4PbbpNuGzDxu8dV6hDS9BLfI2iPT9J27XvjmubXhw6ag5ip7j32ov7JJU/t6/HL
SZ5niU7ncXVyMFk/PpLHVYbj1dZXnfj6XE3BMD7xJLbB5dnDlmlZXXVfj6+VuHWa6L0uUuvJ4P/y
uI85zeI8W5iBH6+/KIjVy0uk1EM1IIBwO+tsmEteJYIbNmnZ76RFpMg8unmGUVec1TS8P65ZOrlI
nsYu3Bu4QyxvdkeqU9XThvHy0nxzmuieWLZ/05ekZAgvhyj+TRaWe3vcbDnxU9ES3/h150h/Suh6
3qxYN9+YRD9buZq/but4W6Pyhq9rruxeoLJ0X/cslPtisuZ83daM0ytGieLrWjrnb4Ys0q8XoIGg
ssk7+brNqbv3ZJz9q1Ogiyqsqg7iKN750ppumBGiDVm2DQZOrgq68SBe4PVW0x8t67t7mvlPaPGP
uVWjNVHw9XtTu5IqyZQ+lvq+taP+xtS1Z9+xWMt0D5WSAcx3itrmNuD4PzmRdtDFwlHhNLRul0BG
pVceHBjtYBrvtAKMWxKSwMLAK9w4C7sjda4uFNNVDzp2HzeYokGlnavCf9MixvKenvnIQBsk47Wd
1sfQBwhayWrrsTnmNO0dMBtNN+bx4mCV7rs9D+JKgLm9V0X683HtcZGOThrYDWrhXLemkyAGyy98
9kqCUX1UV/qRoI4jrgv9GnWufrVSmVyK8laMiDwsTK5sfbdkNxKa7Pg4d0befEJcMSRQly6mYy9D
msRbGw+rfWKLq4H8czRm8+xXOR71yCl3kuGrwsHLKIJVN/Z7WoE0cFbtIJJdlGbiChnW2Vn4QleP
q62yravwbkyNxkucAR7KqshalRiUKHCwUwBgc65mJpxrmxk7H23maQwbf6/Fzqe1vBQnGezr46fH
hc1HVNANPfRUsfTPKkhMEgdXhern8Tm1ROYQjGQf9eU9PH4V9cx8O73tAzfh1WUtcqyuYEiYTypC
3J2Ite75OQ5qLOyrSmAqqGYcLWQ+xUFCohkaiqTHsKyPa9l24y1zizDo9BQde/Tc0e25eMurfHwX
Hj+Rgk65RVN+87hqRuMv5lbmfjIS98o8/FyN+rAn1ybwRYRMF5P5zQx1fK2DOqZ2Vh3GvmIOmuJK
g9SMawQzOyJcCjczvE5TPJGAq3Z9bnprt6xtqhkAB1PdeueZSt940rKqP1iu+12TDcQmha4qVi1y
0MfFYr6gsMgCHd8U1cywY/4KCU3WBZJU74/jQ6IYBja7aYwxK/fRe49tfC56gsCTWNvX+CWA4ZKQ
YVQa4t7JvrC3ZSt9Lqlgd72P9sPVYc9Q9bGf8XxIcDmkIjg2Uaut2Iy95H3zQxbiGs9pHvjFO/SJ
VTE40F4GfxdG5IwX0ZGuCJkh5Km66gnLRsJkWVwj+i1M5KYrqZnNCsmTx0k+LI66UZRHPfZmlpD/
uw6zqzz+czUSw6SYNJd+tqrTafr3Xc3l779++XioDtYgesjlodCGYYCTvYkE+Ose//G4jz94PABr
LmXVf9z876f9+pnwJx7rn7v9+xlMviHt6d/P9s/DP34iDoau7L/fxeOpH7c9Lr5e43++nn8/s/74
nP75i8fb/HrKxy//9ea/nuf/+xy+Hu0/7/z1iDo4kVkaiIE0kFdQIA7gy6IdFIangW726V8Xk39P
dKKnk/zP2CaXqdEx6KviN63o4dgaQ4a1CrNb3RDnFyYhm1fvHTqie5zNm+O49akWc30a6h37GsxK
BSIrtyqCXkX1SS4X1WRVp6KO/tLalIFTL1vMXPubLBuxrgjdQCvNj9AtxMnNRnHysQUakjRGd7by
I4IrZg2fY8wqUXdFAhvDJMAm9Nddgy1yjAY8icvMHf30CWoRItTcP3u5G51UlsUnv66ZPvgpIljd
SLeEaNgrj6zz8+OitMIGU0OTr8lXnk7paDHqoQbaOMt2Uy+h+DslrpDaS96zqYM4gRKfjGmkI2hO
ArMji2XuRL5NZybzKt3N85BiA+RV0wg4kusssEG06BSJEMGYeArd+gOXMfLiKZsOmqfR7DF+5uRi
HUfO6zeVTnv8tV2Q2VmgBIDbjkUqSSUyeat/7ZL0YE4V+qxixoqcoFXM+2+dsPTDXF+QAFh7DIzb
rG9esFhmCBdPNirQFS2+nBCGW0urdC2U98tTCT3KVicCxsWVG7OZu/gJ6ql0ebXeDFg9NsV7aaNV
KAd9Z5rms3C9cunAvTUFwd62xtBX85u123n1NtM1XO2Ne/YikIIhdcdkx7uGdtV5MJ13zGPd0Rz8
3z3jNaqDZaaTMfxu0k3dQkwQmuWtK+sil/28B966IiWNWbyX0iUZS0UnjG8kYebWljhMOF6w0zCI
5LcUwNR29lDm0wXDz8ZUg4nfsEZMgD5fDq9CVaSj0ihfiCKXdkBz5tu/9FGOgYuz1GMDdCQflZfK
OklENU2aur+c0tiK751ESuEafnUgsmc1Nv7T6BjZS+ci7x6xz4TsjEBmTxauPuuQY0IM/W6rR7a+
77qZFa8jTCbK/8wtuHeoe+j9pDpQlVr3SJGSohRttVDbgZp8iaLSXWdw295wcWNk1dagd4wTuhwa
2FH/XSy/Gos6wFJ+FcWG4qhKlHwHqOmjjW2cnU5/1Bqh7mDlkBcjHE9l3kZ3E7ukO8bDzqRy8rzs
jsBmImebvxAaG7mWgDbCQ5/zBTyEA/WzbMmt9pHb7xM9Cv45wsPCoT+qUjrB6XTUMOJG4kYve3h1
KzbWzJSwejH3sWBM41awD6KEspkP6NOdmX9sTds2dMgBVGaRrlWaeCztmsGhhkA0n8qDgphzwLGB
z3ziyM86f8C/yNCQiYGVFhVHmjetutLfE0cHbmWezZ03JX+KEgtOGKqlu49/b84qf5MZyUlzxNmJ
jW3S4Y1O/Sg5dnn3Ug84XRw+MUT1OipMUAWL5BsmNNtGbWDy02bfypZk5NRntu31xN9aAFN7IZ4T
x+t2oZPd48a1V2TSduDb6CiiM7TnzNw5w0YOdPLSsD+UYsoDD7X66LYOVmAbPb3oD0ZsJ7ds6Vrj
TA49501vqIR7TOELi/rMPAg3YI+jfGxJ/aqr8oIfHh1nbry2baVOZT1gCNOBseVWHFiSmGy69n9k
m36mvfEBeov4MW+dwgxZG9DodJz3u157Ckf/3nZoeRcvnMSovqLg+NmXPFMLcugwwvLwlt6BzYel
jBnZvsFGMXboq2fnLCa1cdKrV8SDyIDN6KcfhRRpzgzAnUDXqjHIsPKa89SJSxIRxIKKCFsdzrBd
7lR/seC01y5R7bV0u2zXljWn0t4UKIp5pp7+OF/vRVyWOqBinBMdckLkoxECgxHe4rT5RlAkx6Lt
cFKp231fCLCHrg2uhHbiVnrOu98lL5mDmV6YJp1DXzwTddXDuTLpQpI3PaaAz2uEknMBmiQqffsM
yMwccPBzWrHWXtwaWPuIw+wAkrfChVVVq59m/VsRwUTjeU+AXE+C2BTIDucdpmz34tc01pq5J8ky
kUcdQ8E25WBAdoZxZHK1MZgGRyzz9jNRuos+wYVQaJj9tjXae0u/Yc9YYAt1cs1o0935/WSeLJs5
0Th/ll5OVBJJ1lHhmqeOrzWdZXKFwQRsiLR+83MwKvOgznFMIkZea6ceNC4pQBpb4Tzpd4ldXhxx
l447sdCK0wQX2bMQKDAallPcXLwD/enyWTkKR1cst14F+o++FdM/QS5AZqOfCE0y7tIYN8nos3mf
fusDSmE/dDU+tw9iatpNEiWU6QmtadfM+41MOQsiDxyfWqLnNB9WoUr1G4DfnRkX8g5roUCLoOLA
6/xD1kbzQTmsOq0l7S25UilqkL10qMbDFnGGBgGaf+r4UjnDuM9o2a280HUOnWWRroXDPhuJEGEJ
PAN1TfcOpznRGOZ+VDRp3QokU9Xu86i6R1NdHwob1HsIannU9c3oOPHWCcNvTkvseDXoP/xsRDsy
wdKvwM9lcdfta08/Q1zZVhGqj26Cnx/F7BJFTZ9tcjtOyDhN/OInosVqnZSptR6KX3iSWb8I8k59
5HBRxq4m6ZjpkT8Sla9eNlU7T1qvUwltNcrsDaEsOEebvAjS7rPsx+pElz+mFCCBo0nbv5FLsUUk
7aGYUCzqAjlOUrn1nYjU+WCrrmPSTsLrpFk5UtECqVrtZVcOXb5YcALKP2RK47kT00SXaPocXBfZ
VkMXNhV9SvHmRjBRKyB204BGO+cfUA41FPtEP5gZRA09M96xLHyCyIt2ecxRNIxHUj/SnUtGL8Bx
MnSgXA7rVnPWfuK8ofDOT5Giex6puF23PtEkaqAl1psOGme7IBhXPaGKWWwiChN9in0wzcyApk8D
6oR9DvghuKfC3vSkKQW5119S0rcIm2vECgzj0XKBWEWEYm91+4LbNZxmbeuOpY+rGwS5FTnLrC96
Rh/6TdfL6KmX1Q+9wh6RWW8NJgGaqhpEK4Q+XphF6yFBMCiQF6ybhapvOVW9I45xNQHhe62H9K1n
xry28zpDGY+bE/Psi2F3CW1TcD2FnY/bgk+gkXkZ5EvVkdpbjThMZoXC22VULFmiUGrMKVEptb1H
0EN3XGIWJUrEDYSSP6LR6oIJUh8uar/YWjgG7TTZhXP9lDQwP1zR3HvHKk9zOSH1pRfYSSb8Ey1D
WUBFV5ra96LmJFj8nttZ25uk0itIDGA2vQhkNx6YNEuZDRZ72n10uMJ6KwZ9ODp1VO/gwTwxMnNW
SuXf1VLzOtY7GqJnZRJ2MxIntGZEv2Mi4Vwd4sela1QoZzGWOUwFZ8wDCl74y3Tu52neJob3qhtV
uws1SeSSIgCCWnRvYyuC4U4hgfXxj191DZbs9prN1vAiE28DeD7I8K5+7+CgG9BZzVnifhgxeFaL
2HL2MyOo2y4/26+e3WBNdDJzhXG52dBvKKNh3E2CyCRBwzzJHWuTaFmJKg4Z7yJUFRKjkNZrb+bo
I3hHVTLSxw9HzuF2ZwLYSwqi8WotAK13NaPiVygVOjrHe82b8nevxJ900S25dqwxvmZFSMiprHrm
ullhjis14qxF1bUZjSHaaB4qYdo117GekP/CFs7N0jtMo65tONTJjU8R2cJtYYQOg23Ck7X1hjYj
KaY/Wfp0q7qaMWG+1ARasrcb+xim88uyhw70dGw2c4dfr2hgZJu2QYVNeldZ3lCALRjmIduAHz3H
SGVmMeKTBLdE/aMICyqqmSQXKJFzyLECw7LZaDp6HfDDTHaNbpkNlouvbt6hGiBUZQrLXVbS1SsB
s5uGjtTq2ygqdxvnxYvhM1TRKYrOlVmtLcCnU8wC4mKqWDelN14sIe/NIumPW7y+YhCHoVZ7A6TI
NjZi7zQ648sEl2pFv9E51TqTaPCXL0nPNNdEVa178lkroqDJ85B4FhyIoPKhAhJbQ91+kf2AWjYe
8K7Jpls7dlQxzsSFNfhbAmObN87KgFyBmwiBrkN31D0s2ws8UWuDkOlCppXFG1789AIDcNIiIHfL
X01PEwkDPn7PsbmxFHWt9cMh2WjV97PN7g7TTe+qAEXZ9z4jEDrK/oTIJfd1FAH+TgneMeB+WCNL
4DCIczgS8JTZ2oW4CKaKha9vJHHy8KbeVWlyZpPEYIZW6F4r4X7Wc5ps7RD+OaO9ha6kzIsbAv2Q
b41PUhKQMLK/nPHAgv1nathqzCGpaXRXse8utDc/K+pDkxlx4E/FOS3QhtvKPNRkDa+cZafUYDBo
uyhEOTvqa13HWKwc6+douPnKJ+AZDmgfcAT3q0T0fEN7tGeuZBhZGz8wofoAx3w0051PkiXOGSjU
+XMJ+COv9fSYZOmEecmTTz1ypS4MxxeEKnwHWXnYJIbPfbqbRjJZMIGuooJ3TqtBh3FkBrSwWqA3
/IpI2DsCO6xl7Yt0p+rA1NLZYgGyPh3Wi67w7Dtt7WcvHIqr6MJbgwMz0ubktUQmsBJuHB5CYHKo
jE3ImtgUvHf6XfpWOvRF0FmoM5XSR6rDdkis6S3rSicQOPas1CsPDmKIU50FhefOdDtMBLhhlu/M
srih6OuP8VQ8yZaehuHK+lhacDxt79mUEq5JmA3nkX7KKnEtawtxyz1icSn2TCP3WigkUIqSzX3p
judNA+3xZKFNs8EfRZh2qhCzVmRp177VctzBw1bKaN6bygt6Y9pb7tQcRgu2Dyg2Mq7b9NsUThPb
F8nUQ/Rsj82jkVpwD6jI4uSYLdHKddJectdrAigfDNQyrNFIK2RVg9pJ0AGnbH6nDMEgkcwIjygG
G2a3bhswul86+RNyTpfQoNKF1sPjKQofjjeAfSkoAQqdUmOrPnJCNI14rxtvokjDYAJ+t+pOmqc+
Nd2oyQFw3zJZ/ZwWpVkbIs304FGOYNrWjtc/V676sEnaTW1eKG6ia1XofzJIcRokto2WRBjGZ9BP
umpuNDLxd43WKzonEGpLR1HlGUPKBF4xLfONiFkzKPTCLaxEIDxwW9nUiQsHh7+pZgH2AdRCmGab
2rDAa6Ld9Tnjk5GcAqUqcV00DWthvylByQRZVo/r0Oz6QzMjn0ZlRcejM1F/oHo7mbEKOCT6iwFb
eW1mNI3KkhpFQQw0FeRfJvYR0eXbpO0vGlj6jWYnf5o+q7egrwguJeUNOLEJXymCTg3fLqg0+0fh
NfvKnvptapLvPjvS3xUhSk+C1OoN8Ubf0oKaET3OZlZOitMhtU6dRNRAv3SrN5xx3f477uA76Rn9
a98sWBU7TKl8EpaU0XguvXI3Z8W1KL3ujA1eETltQY/1nJsaTKDLiKWyjvhAF21sFn1ONlBmpKkl
BrYNag9jRbV47XWs83m1zMwL8i4MqTHDHLGmjSPWlm6iD5mHf9BmVHsOiqciCd8g7lrbUKnXqrZJ
QY9hqlsWwkF9UdW7TQWBuiI0PXWyjTWQxA7sicBO40drtgelCNRLZrIlQhP8QZ9FJ1Z0ARrLGDfs
+qH+cAiORrEDd5i06ROWkiRYIzKaN97QkSGIjRw6Qs/wvGg2pcTyEsboS+KsOEKb00kna/dJGIVb
V1WHdCDFc27DJ82yfjQDgAOF0BsfApzQ+A9bl/CkQ1Fap8csVeSQtsNhaActMBFKRxqx8IBPO6Ty
6jZOIZr5tl14Cpq16V0Xmmynf0botgOVdt/96txGyI1KZSmk+mN+QIptbChhAR4goCCns3qjAkKN
P3efLID1vTc56iF1XGxya4KOEdZei+CTWzZdxpY1VbDw3jtEu6sWjuKm69Nq3TtnHwL0dpAkEiSi
oqh3nfc8qy9WSop2zX9ddybjpGM1gYvd76BGOExmRiYCkBd7AKjr2AHu1roYH0tmOwSli2O/hCG6
fhYiC16QF6EZxA7KARlrJDMW1h23tRbEk6rQJa4IKSC3eYFkCRMiXzez05j1ELLXlJh3TCaMRNEI
iQUnticHMjw4JuFjZijCjbRpumSmMLchMiA4ZajfZeUgCfBcQPXtLRTsfaohgoxHuqonIFqNLray
qm7esoQxk2HX87HQcTqgCybWklq7mEGypWS0ubqLLpzGKZJ25uR1/U6NtZfe9BMICyWxI/Yp+dlr
b2i8E7Mp9eEWpA5kxfiKOtq+txbESU+qD4ZVJM3kKCoe96rrIt6YYZ0cSYSZP3QDuSlUzOfa0PKX
3ND3jz+aTORuPiPt9eNe3YfKyQIZG6dh/VXje+XiRPc51x3N5apEYLQagBpelBZN75Zmn3th9eeC
0TxVavo+MZD2o+wjUp52NXX9t04b76Mmx4zagfPI40ZGj+m2D62MuFJudQr0fF3TDxdy2Ms3a65X
g8/6Nmq0Cgfpv4XJyOjT017AsvhvLOZ5pB/g21TPc+SMjMj4aisyoTJHvRW99A4hXkw2qKTjRNgt
t20HTxYXBmgfKF7AfnFDCESSSBD0n/7oclJJU2hjvXtLMvU2h635nhqIJru0IWnZos6geMrWXpTB
28pZtyzJeSnRJfFBpPgGnQ3E3CsH7lJz6OUePMjZzOpfggRcmxXsk3afAb50PGpMSN51MiJ1rV0B
Jv+R5Ig37YGwz4lWdhrH1nOhaz9Y4f1V3IBb0gbn2jk25wa6vRRLjbmrWb8C2z0PstM3tCtPkdO0
26kS+ofls+WpSpdTQgsc8lEDyYzaAzw7WS2ZDLy+q1+gMh+JvNIPToEN1Zr9eF96oMu6rNE+pvRa
GcM7Gkzt3sE1fFYd63no/9GpL5kzUxHytWhwc2PitdlzfMz2J2VZtS3L0d1HXpYHMqn8HY1I9GYd
st+B3aea2FpRfCesU/aElM+t5S5KmKSXVnxAdIBeaWkD1xonxt6/+otz1Qnvut8wd0hCRgcwCeMG
0K6Mac+aY3grMS19s8IYFoVPo9GxoE31vYm/cXApXMChth0QsKoe41WbmtOxdRb0r5FBta2wo03J
vJNjjBxXSj8Q1AIfYTnsDHOM9mKGuxWPGQ4NPZ22GiKOj84zCDHM/6Q4XfbjLJzXDg1e0IJ822Za
O23wsSEGs1HG+gSimkj7d9ieZiLbYYuHjiKaMY0xFpduQnjX5B84TOs1LA7m68O5SRz03hvE0z9y
IcMbvFtGDZwYDyQYvcNvIOqD/TxMK0c9DZ78UbtMZ8qmPSH41M8on0iOjNgltlKJXQEQEucCkisk
nnLfYD9Iybm8dBzPfIXhIRlybyX21mYx/6Uyw16VEkWaldPt1CZET7o2j4FDU+Qt6Yu/Tm24v+uW
EtEv/U/Tg+zuehz5pQOXJqsBrIyxB8pHqu8jajEt14yfSBYCr2W17cdFcRQL79VMbnNibUZ8nu+d
0Pp7qgtOvj2MXrK9gAIUya1siFwl0e2tVVN/a1GfTPb8hwKErNrQ6V/zdauGk1ZqzWX2e1oWxPra
xWSc4Wk0ZU2ALBQ3jGLN/XEhM1IvMMiSZltUnHD08jSadHPGGgtSalbE9Cz+JUjFm0lY4oIJH1pX
H5aBcFxC7rLCgwzuw5ZydKjR0920KKkNT1KSJeGl6vufJdzkqf6GmecTSRHMezsvD1N3NICsrzuW
+02Uw5eMK/dgJ7t5oFcXL23pKbTurT0w5kvtDxnRSp1a66a3xNEn/TgEA6qhcWCQbndsgzI6DNSy
yZ2ZYE5MnHiVMUnwFTvfo/QFPuF6G9mdB6d2W1PQrMu6OhAffKETikJoJshpRkphciqWWB2ouWiH
1DSzes4RkyDN3o/ZATZ8K/cI2nmvUnlA/qG8hWq06daAyPJ983edUgrYHnSVLDRvmH4G0FQjAMZx
0I9L4WnEvk3vpZwu2iQJ56ueJBB0Yijs6WAZQbfXkXLsnBHobl2wl/BpTZKYZW0Fcm5nfBvlmO9y
cAg0yBGeePmTKB3KOYoT2+85qOjPFD6CpMLoNlnm/rWZMlyEwSfqCtQfWLo43SuERYw92cijB/Zc
Hdl3a19MptRrnLhIzJt2Ldkm9gUFja5nP6Mm2let6u4NfsE4ZAGcUnzIKcg4i92F91R5Vffb9Ygb
gYITbvxuLg8ROdIsKCHz3WIZ9mAJDhHNbP3Z/5m0kpG1zqKmFVJckU29jymTuCtIM++N6bWlqu8Y
Aq0nVds/Jjrv3lzW0IB6RgfIYwLL6dnfqCUXuV6zDiUXd5DmxZHHuMYCIhNym9v0D+0KWNQ1QuOx
sg/IJtbCHvlSVC9640BktdHQMV7K7waBw1oHCRoaVkTMVMV+3PF3KiHIIIR9ehzzujjQOy7PxVQY
u8yWxdUOOcTzueB4cqOAiSNlmsP/RoTOyho0uW4Ldki6X7Mn6shVcFz35AiFRadHkxKWor2iYUVC
7jbgeJC6u8hmVkUf9heRaYciM6O1S69v5RdDvZ3k/JsWPVRqSRIWyvW/aslrgl0XbptyUZSn+Bmh
qZJ1PsILRHjH7i/9oI6Hv4wzc1VkkGDY5LJQZUzz63nTGnSE2TtcONDNnRaCf+jMbu8vESYNWNMl
GiZIPTBNviJAl/zZb8qWW6Z370blF4AbaHSltR1vqF6SfUKlU6gctHKl/YYeW9cYGjudESrC21vT
GxW1xzTQxBznbQjWhiZZU91asSiykWgDR4BK4xHisM5T39vGKUnT9MWPBT3unK842zAJLKfTzZug
n8lo20YH1RGOBxwp651An4FTA7S+YYNjksTqAfR7S6RIzyBkgCni1n/ZMuOjtQtcgDqbBjRD975o
D1mpHBQ1BB5Z0ELI9Emg0m7hpmzbPnv2/HokoyCwdBCKGfQ55g5EKzUFoEQrg7SSTbd4mVvgNjf3
WErIBhaS/zkQZlFg70A7r+3+lZF6/0oX/a9yKO4VKJ/uv//f//B2HsuRY2mWfpW2XA9qcKEx1lUL
11rRKTcwhgcJeaH1088HVo1VZS3apje9YQaDDE/SHY77i3O+A67yjz+njjpARw00yEIzDVNolsPX
H5+3MPWnb/9fuaXFrhQpd3BYoFBBpmcU0fQC3MaRF/HmuZp5ydU45j5/ZoNHHxjlvAUnGnEDVN5q
lBe49NEOQteLGu6MIuO+nIpzDQx3hliLiYJibryy/5V4NOUsrRZVVF1tLzqCkUy4L+EybT0y01yl
+iiZuxb1N6/GZ52BVU1M+WyTki17ynnRpOfU4S0mI8Bsnnrzyq5fRQoBpV7zjnq+gdGmpLtUNe6J
mar7xC9f9VofYFtWe0NnZCuKMzPkgpeHSa8NVmBuSh9iKkraY2w+KYImMGTUtSh9812VL61fCbwG
lDl6OlzcNGKWV5r6UmiMYLTcuFksyLqEdb7bSVBrMn0rlGaHsoxEA2wUS3whtyFLlzblRRENKuUC
U4IkuchxNHDJjfT9E6K8gm5ikzoDBcY8xWnKjLUH2hfj0WQfom6gq86zLnzRvTFbhtjNkHhkFgVP
tXSihvdCTtlgWnJjTvYJXwk+PDR7hCpWDxBU58S2e4A+pbpq9W7pmQmol4LzzBr0KyL2reFXVP0S
2UxuugtduhdtsF5bFI+rRPe3gR6TDw3EaUUR/5TGxtZQSZ8XXvxhs60BZAosbnLH4n5hYmWCsLas
4psRTotFJl3UqXkys54djNEdyj4hgZVAiFia8bafjiIQ7jP2KP78v768DfXfr24H7aQwLNcUqqbS
zPz56kYU6InUCbjZOfgs2bfxU5TDDf7WuveqfNvEpr0tuOsluP3WJTGXUFaaVWkH81yW7xhmb63q
7hUFe7Oatydb9Q8NUiSWeKKe250H8QXYDCWLnBksUeeCESfWQ5B8ho8Kmm0wfjhmWMOYhKf43vtC
LPLWtBbNZLW2FAOnp2NzTIMmpQaKEOR4vwocKqv/+pkQ+r8/E7arCyFQigtTNYSu/fmZqILp7uil
jPUKIvZ6mx1JbRyAMyULJijOCjDTMG9aZ2N0mPgZpq0omKYZPHCP0mkPPz/O/0w49aP/P4+MqXro
B/Xfjk+r+3/+Ka76b3/+tPr75/5XtvisP//0yTJlcD1cmy9e8q8KX/Hf/pPH/sd3/v9+8T++fh7l
PuRff/3jAdewnh7ND7M/BVELjbjn//2vj/+Pf3f6lPy7bflZ/Gtu9c+3/z232nD+YgnXVVE8u7x0
MOr++I/uq6r/+ofu/MUVQtcdR7WEqenGP3Ordfsvuu2ohqoDKNBUW+VyqLKmDv76h+b+hW+3LAeE
BsN91TX+O7nVuq1b/3ZlWZhiTG5jSGGFKnQxff1fThDII2lHQly6yLBw1obnXdqKon20EbQ6jamw
s+zY48l62HqG0h/Lyr52PVHGVmnE9zwDL1wJbAQ4R86t5ykrVWfw7ZucO1rkrgkNQL+jRR7cq47h
UOylW7s27PVgqMXNTalMCQQ1fuNfGfI4+WKxPnBjap/L2rFwN9kYo01yB8eh6c+Vr+JFZJPzVA/Z
mbzM0+j5zVutkaXZosmuhBWciG4NeS/tcC9b2BkjbA6xt8wzBxc5J/LMFYHEMdGuRai7Wz1u5Cx1
E3GFRMPcyoNDrDaGsmLAGz3LwvxUbDf63coGUY5qkrXt7clNQO01JUh7au3fiA7wb+zcjGVT18Yi
dqv4WGXDs4gBgdqpVZLZxd6qrbZx6JofylgBhkjSZxZZiCLpiK40Ok+ijzUWe4ZEl4APSXNaeS2m
L1rlbxEIbR4jMd/hoFI3A4vJBWuKRWIX1jvQXn9tdMScpp7AKqziZ2fAMbMl3JmcfcpBBgZGVYxx
HQgAlClZtyQOiOoss/KT9FoWUYTOOsKE3+gXF8yr5RLfOeA8lkkry29u9KE1DQArl39+oGGvd62I
WUyVU55bQE7PwI++wchX7eA+qUxygDA6asGnBWbkJC/eyW1ttnHEVkoxqORUn4F6SnTzzknj34Q5
d9eREdysgM201cKiv/78nedp30pQ1DtBXvdJYVDmgju99lnxlAXEzqSI3DD3MU4vZGaBgYmSDXxQ
d90nSbzs7A7vFBPlk6+GT4LDmrtHyQIvrIND4hoHjQtuQ3QEvgrJDbMmY+ygY+zATR5VPMvSO/18
0OKYlCurzicEPJhhn5F+4VjeTe0fTi+qO/7S2WjZwxM5eQxJcBuZrlmCMVNO7lBZ2MlyPMnU44vO
bt1jpzMmH1K2NH5vO8chshH1xvkqlXkHOsr/xwev8nm/IE1knd4xnYBv2trBuK20QjuZNdGC+Wtp
1NpBq+wEMo0HELRqyCwI5RO3EWWNaoOEuKYnjQqNxjZhBjaHEtFDSjPTleNHO6Ik41na6Dj3bE7F
wrYK3EJBxbsNYQGjUnUhZEmSfU9mlba3XN1DSNIkG78YSXqrlBUrVwyoYE2J/p4NVV4AbquTtYVN
AzyTheRPeTVdsuvdwOCB8HnrWgUXunf3GY75KUfm0Ge2sUc5He1bwmqB0LtstcaAhPMad2lXUk53
XfzkF8MOPPKDrYF3iyv+sdOA7O2Rcy2UKTEmdXxCaxL36nuA6oWvkVsakVUIczIa0A/B5AtpKFmZ
gDV5CkDTOnjKKoioEH7IrURm+LCSR8uA69BZNeY/IiQ6l469K1BL2MVAh9mW8piE5wCN1AXp5jYY
NIdMMkqhrkfXJvTfasmCTkbQxPRSPg0GbrjJdpBZrMHDkLUH+lhwGmNX7vKfP5a9Q9/ZsMpm5MTR
/i9fCjOz3P18DvAVFVaZwzP5f3/18/fx9OnP3/39wQZSpJmPW9HWCqGX/nwQTtYSWUgape6GOcQA
Wiu/sLK//6nBHE83rxkvQrPBJiZqvjOn72tBn0wb6WvLBUz3lRQ7AAXF7odZEAysnSdgwT8+//ky
kzj+0p7+8ucrPx8UWZlLVXHfRtm+M3Yylv/82s+3NuO73mbt3AVmuG4tQ3kqtKDZJaHChpqIsHvg
Ne6TRnxADl2toTtGGuTfHcS+M1OvxY6n1r/rmczXgwrP5+fTEZ+k65pHVC9HFtVNbz8RrBLc2zw9
QowIzj+fjYobLdCzIiXgVcqnCHu19hZmHmxNIshmet6JXxWwUOAc+n5A7cICiOm3cJSbr7ACLBEA
EocqIeLn5ZY4hLOCzGEN6Ns5qWV+tqPwbjSRsm5N8PsF0PIw04lxGqoXNR/sDS6fr6oLeVkJe0EM
Wa8RyRdPKFl3ZOGByyaTtipJ1FJtgl5Fn2XPvX21LN3DZ7DNY5b4lQ3/W4mCRZkFzzCL7jJSnrua
6LbKJUuxUi5lOQL8t2dO0yzJdD9CmCRluatp4TaxEr95pYS0haIMHZ17TLV6ANezMB31NOSsn0Fq
fDG6uFGprtlDbKoQzYxG9NQ8aXF7IucFz/CLN/hzbKlrKaw7QQunenTujRsgZ3SIjrXsfZqRPGca
O5ZJ8yrBwYI25xZiRZk1NwWdKkJpID+4k6xCvjmm+tZH4qgFczR650atTkAfOZPfLJW1KPy9c1KX
V9HaV1+VOLkL5jX5ruprmnCI5Y7Nhtt6C7Hmk6rQfllTwYJxymrRnvRC+a1HrLTcXF6AUO8Jmqzr
u6mhnTHKdROZH6KlttfK8KvmlycZDm/2jJieJ0tvFnliLJn7L2LylclyuyYtIMW0R/CZgjCLFl72
qwqV+/QwOiEmtZY855Pagi0Pyj7kFeWUT1lE+RnBE3JFDydXxGDVam56tjMggKPewtNfbCEn3BNF
EqRd7Eao4cmITYi5dbIZDV4XrfZntpK8GoVzbVtlTnztLC7CTa92t6zPrn5MQF3/Cf6KQzlrL9K4
jyP34kaBPjjqD7/I7+pIzFsDY6rDCO63L0mKb9PQTp20vhOro6S5VYjB6KZ3kPpyNnMIgnmXdfMg
s37X2jJQ+2XbZWxRJmpzmYyHykRP0pXnMITIF6H/zWrnVyO6d3J/bzbfhdR3NebDnTH4GUEsgqAY
9TwNbrx3zPEy6uIS0nTnvvILCvPFAorK1mvM+w+AlDtbLeWKwLUviCk3WCSTFZBvspDgJaSFcvBF
jcBsr+4zC/9bWEGf0jESgKT+7nNG+DDD50lPOJWm9G/1MN1XiOgRiZixvyCuCRlD62rvKc8gmVOv
odq/KoTXVOxHZn3Y2MzeEjLH3PNgLkVbbBqpw3vv53SHzxVBe1j+ky0xV1/WRDuK5XcrlDetMIwJ
ZuDPpkUUA6OoRS7qe/KdBvc1ZsOin5BYEhPkcTLpBXO7CDM8DPUKRUPxzEZ/E2feh+fScAeT1TsJ
rEs6Ji+ys176mvEZexwkxf4ckmCPZPHMpAP+vOuwycA9mSv5tSxIc7L0YAPNZlfrAeHetjcN+UY0
LUPtzNqKQGqT3zVl8d3DncXExOYMcl/3pFX5uUmGnaMGjwwJIUrz98HfeYr5rCnp8wCQc5ar4S1W
Xa4kmwADRUMFwK8axgFr5iR8NyT7a21IDhLFZzelUYC+BK8bLMyseB5j7U2LtPfWdtfCd7+zlvBa
KJ2fbVT86kyueCRJjJ5gO6NbAAKgxKj8449MGDZp4+7B1eVN1CTFZojJojiZ9SZepbRK61mU1EvD
Sk8dH9D6yIeDUjQss32k8kanqp5Ly73JgKmUYWIwHpr42JvFjfSxN3PC11HBprMYtceMyw71RXwH
Iz+v3KqZpTXyUxmybUF6Mjf94HnI9Cer5taJxD+BQRLNBmJe2EyMB7XKXmkOuK1h5oTFMawyWT0K
tXMJEovnRiB3nlaQikJjNpUDB82cnPdQluiKnspXH7T/rNeSOSFWxWIcNHPpWJiXQgK7PE2fCvff
kesde7CxM+yl5AQ7rTXzjGAPoYSXwvjCyEi+jla8jkq8jCKCMPFx+Om7WrpvEDL72ZC5zcLPudg0
VGXs40wMZeyi6NbcSnxpjrc2MEdMj0Wsx3MeQ3uyk+AZiOC6i3neQ0AMSSo+65YU00DTzuQ1YhUj
Tb3u8kejD19jPq5RYZ/GMHj2BySPFsPWofbXcMuveOy/wD7fsIaTazadRDoU0gY8YIyzqLbe9ZFg
zBHyaucaS4gqmzHzv2U+RjAbi1MY9F+5ElOEtR5gUhgixhTGWxWMvBGdhduwjd4aJ3iG5PbVRtqt
hoTkhGkw6yz5Ogjz2Qr8hcSc0zdwo0SRP7qAKq5Mo/3osLmsixMbmkfJpgEpyKV4C3xj4/TqRg+o
NZ0yOXuoYUi7myPQXpd1+EZy9Awd2rs94W650ZNggOAxMwMAk76DBJF39ohEN3kZw2bjM/Yb7S9V
iA/HK6aZ/pva1OD1ebO4RncPAsHTYJ8I5znYrIrJZX9yInRaJaPA0XmNo+g32Ksb+8TfiEY64+aK
Ypu3UzLkmEcLt4TDE5TQkJhOQw9aeDUgrKomn7BMD6YJM2RMpqCbWzLiAYOj/jvosDvpfbbQK3wF
tvoZhw/eH3JBWNWXg+Fp5kXVg8k6JxsAyCsm2htgy1+Kyro7TwcA92n4xRsxmQoW3oPDYJ3MUR4z
s/tIPCbUxUjCRGF+F3l9UQd9O5aMNE3lSeT1V0ks8Cw0819+fE3pkekmeLfR+T7nurYag+iTddYn
AYCPfiyufv3J/xCyYXLsOuvI5ndLesgDD+A9jQ+qFNfGpN/XioHQSEh+KNRCXhSwISRXvFbTnEFy
XhDqwHwzit/op1rd+Gao/qK3WH8DctQ6Ajanp1oL1EMc1dcadvyA3ERrgjuEpmMeQkshbpzQqK1W
mEd7upxRtVXhqQF67XbVqoyrDWdjL7d9BgGUqaIpJoqAdijb9mINz2MP3X16QOJckcSU5rMhPgxw
16YdXSJ9Ytr1KM2905BVj6rdyIYTIOhVGrFeZZPPOq+GrgFseu61mIr6FOgllI+j7d5rPDIOQEip
vrmi/5aa8ytTy+PQ4yifxGNR45wcpN2pBaiS+wcJY19Mft4543xugwqB5jInwys/ooXaVHiUZ3oM
fDVw2bAXjvI+sOs2Y+WgjcYZ2MRXymR7ZlmIQQJpr2vVQKbiE6Iksa2OwSsj1wtWGomha7hmBEIp
iZuzZlWvdVmiKiXU3u26WYtUfp7q6s0c+7eyKoh3lPVtiBdh61yT+F4kyO0ZEpAQjJ4pYtA8K6zh
aaxhiOWAwhhaOxwGnvmrr5PnrBI8osoyVppn5JzvnC9QhYdlVxMT6AodmPcQb/ACIcDJsd4rjrEM
YdvOQHzVzXNbGncv++kD67m66/2xhtiNzT/UQv+1Gkp9TaLasYujDmY5wXVjIX9PaTC2sciHQC78
Il5RVQcsoSMNJY8xDdRRERZKlC6DQR61jNSrwWxeRaC9GQGqdti1ntoSl4v9UiarNNYII7KSpa9H
vNxGJtEyyaNqRG/MJsu3siOc3u4/Io1AS7PUDzb5mjO47b/Qc2580pAIkT7pYRDsB9XtZ4oynpkC
zM1anAwT8XlkWOfWnoDrNnVJOwDGcT00HEBqLjXYpaPsUpU3avNSFBp5BW16sBLruYml+AjzZv5D
O5wGKHGDUtYKh6WCBngxpJU1+WuhnxKGcRY65yQD0BMcU22h5uO0IozVVdCgwfdTSeAVOidEQ4G8
tUkNmLMIPrP4wbwRFysbro2V0LXqHXstKPBOYWKqDMoS0hAASEf5iMwoZYAZrRq+RlcFP7E1xFr2
irOJEDrNt1VhV4hSypRdbXbnKGaXvxJo+1AlHEXI8meiLJYRMzPFD1XGSImEMoojMGj7lV+CzU1S
/VoUcwjeYp135TORGstBU9Z9cUWaI8g0YTeuT7+qSb0PNaaatYZk/+B5Mxfp6kYti3PiEVFU29mH
yC2JWLIk6JogiRDSEsucKQ6pUMCBtDGJQ8Y8MX6LiqFWSPbrtiIVO8c3vKqgdmtKhQWTcCEBYWxp
DTyZoTRocEjhHvo2X2T0TZ1JGaRV+r1sBMBPQBAb6ROqlfXmzjRfNEWo68Y1l6Hp39jylRsROofM
KaLLELHSKxloopAfcjaI9nKgr1z4COfRkmI6eUsShrNjo3y1IWo/7Bs7zxOnOs1jerP+4CkxMGo7
3guIYDkWNUQholhh72SkSiuO/9TvqeNj0NX5N0p7lEKWQ5yYrE5aGkOMEu6DIRKDpqj6HU/ytIiO
ADks+d34MgtSfGedQ6PpG8jT4y45KrC6IZeUpCnq3jfN4jCNYG6ukZpYTTx/DcPuKxfyGwED8R5y
h1MC5/SnljnJCggTLN8mfHVJVp6hel9WPZCjUJTariiZUrUaQogfbVmCK7GD0XGAGj/nS8GiYDQ+
j7reoi5ykbgFUxz9JAY3Lux9UK9pWBfc3E3XHp7hHH7q2RXtYfBAx3du99bhtZ7LqpmPlDGoqX77
Bsky8Zh/W0XFXg8T4Djgtibu4FY3I5eePOmcu0et8b7CpBCTVHUKG9/C48ERp7e/Sap9V+EKIv/D
BVhU2ZVU4Hxl58UFmumETr9gJih2FlaBZWOLdyenL35FEFDNVI1w2zGqCS/Fm2RA/IyL+mKGrb+q
BwD8BGaittK8T0OjZqlDFqsmCeS0FJh6KruEIdk9T248OaTxa6YNe1RZaIfH3qTecpd4WoYVoTtE
tBYPAoCNWTXFreskU82EU60mZ6QbJuOib8g1wMHkUzIcC8ggfnqLkuErrla5KuzF2OPwFVp1czKv
vfmII9ZtFmMAVxhUm678FCmui54wyJUJZ6aJRTyNWrqtiyFrKQUqDLRLGOZc5t0HvSIjwqSUdtUS
umjwbjFoRZww6asAgsxqWy2WwtG/G6SrI1lYlGsA54IJqiJa4LrU7C+qUHYpG1pU8Cf+6/SuXBRV
jCI51T7LqnlKGxCkakdRjQCEuaKb5KsRbTdaCe0cNdprbeGTi8dx6lPPTbzDJMzvCteSGDZOVY0h
ldLcSru85kREjCQTCo1DC0L8lw5LvHG7TQaWxpdvxdC/VSa31xhcyoIWImuDi5s7N6cdXip9RwYi
rmqEdiJ7rVHAL5BxmAulqN9kJ9nrGC1lRc34yqBJt7UyW9uwK6G6ScwvRMsrhPPgrHru6zJdi4oy
LwvrK15RFqpqh5k0VA9jpHE3WdiUytySKa9Uh3tvH8N6hbGnOt9VeqOvPKYtriTYsylWAk6JTWIa
K2kY2LSopu2F6rZYeMXWidqnPrLPIiK2vc63mlE/6+gxZzXRJyU3gtpzv4dEYRhqJu+VeiwTjCTO
h5J63yxKHp0y6VZ6cz+2kx6nu8Tdscz02+iB6ZH+KWww4PBnaQ9zRJ8b09WPXoWFKy/PLgQG1sfy
Rn3Uo3CLpAXYo9i4ttgXivkCzWvfUH813tQYu7PY/KUkpj/Hg3yqK1IaEXaGsX4MXPo4dgkaewgr
UKdR46yAINjo+pnC/jD9aLaJxY7fz4z1i5HkJwE3qshNyFpY33hD1lHHLQQXSDM5hD3AvbMmkR9k
+C48/cocg0VGtbEC41UNLQapIgMBXuB/Re5ltKhBhlWlV88U1lQUy0DpEAKaT0zfHqPjrrX+WjDX
I2dn2zksT6ZnYVSKO/qGi+5o2GLNrT/OXDt/T03JmAaHg4271cI9I0lomAliCZmSU8VD+bdIWp1l
ZC+TsrJmjs4Ja106K/4YTE5tp71EBvfY1n5lNLTCcncky+1kUV6Nw+/Rb2+GznnaRAsWZufpf1cp
RKdkwwUczIq708nKQLIWt7bhjRryC3kqrg9yVpcMewEtkeFNiaT06gNN+4iZEqR927S/mvyTPOt3
mY2oIQfBOivXt003dfJubG2hShRzzXi3K/byaEKX4ZAH89pSQFxsrbH8kJW69WJtYct4bfQ1gfBe
eix7BhReDoFrUJxFCHJl3o94BhLeN5npEgzBcyEqb+4KDjKslb5O96T547FKL7AGyS+3tj3U0RBx
Ox255GkjNmJtSCROBhAv8eJX9Yaj5N69sCrcqjpsaS4o2B5brxEXcuaeC7XZlplB1u+i93tglWJa
WRKURxiX6Z/sMvwY3eYG2BhTZwRwYBal/b6Uwdkpx0efKrjJ7ZM6ZvvCuahSP5lh904Ht2zhuDMK
P7YwYJpAfgB2PQXELQkzSBeGnc/MIEB1UUAOYUtwdk3vwsJ7j8e21Xuy3tOPLDLusUbLURjdU9OI
rV8T2GJH7SkP2xMjzp0NXgrlDXdU45gH6cWPuxMxdLTSQXLhbr32UzRssa8cfCt6kniYIbZHdnrV
LKIdkOqdoepKAMLrUS9vpUP4Spy7zCYMsdAiBFBG5MCeNveSYGwMDhcjjh7tYJ+hFl5HM37qHB10
mnGVHU5bC1Y9JI57rwdnFSgUdHnaaKDuan4LUkH0YfcI9OIENZZYieLhDuUmdu332CzeEiGIH6Zp
44LL/eaYNtGlymnD3faXCa2m4ZDKrGThRj3EAdDhRXKjICZw9pzyw5acxqRrec7Abbc5JuR+gH7Y
8Ia8O453isuVAo/H79nTF83O1OoPLxx3YSDxgzaLSF25QfBeEqagMJTmrbUYVPsl6tT99HNY3FqJ
I8XNtEftTaBEt0KQhoQ3/bYt3mK6ewAy7Ir0nOjFoRvfuPGeBCCV0hbXTAxPUc+YOi2+vCiYlNri
3qbjC+AAZkDjXNThXuu6u2/7T5bFpQ+D8d577RsBmEDW3pu+nmgHEOxSPA6Oqzz4RWtbTlGJyr5y
g50Y8m2QywPuSUA0a6PNnwy7M+AoZI/G6TeJhnmzr35N34ddc9+L7Moc8uQaO1kA0UkhYdPJ5huY
Jp1N3IjNtZJFL05nv6q+c6mc7D604cFm0sdUFH88nlljG1vVZnoW467dazm+YPJ6S3TIY2muQVws
2+Qu8NpMP6GKO5YB55nG+pVSaWG74cHJrQ1tMaFeFVBDv6bjkTUJvd2mkv26C7StplOKOCec/XfD
tPCRhStMvWRXJMARwvypVeJLn1FWDurWNYOjVtpXTVhPbqAhfRTyTPLBolqUQ+BPnvNfreguBvAm
qyR0uoQOzEIUURUeIrZZ7hIiPd6z3F0mMUSbLGtXdqB9+yRhzDPV+FabKDj6jllvkuK1b4Hr52V4
6pJiILz7Uqlk1hhluEtwL+2E4xCng4c51cXak4Juyc8etQ22oBHMyFPBNA2Z+kox1lUbFlvUI/4C
3ehH2lU2UvVJdhBGlxq0LBMxhzQQBJobL66uipbHz0oGRakmyXtW4i2iLcrjLTSxasWm8OhFl0RD
UpclstjnTU7MXPdSFZTxuCuitSAirnYZ/ZJsvxuB0MN3SMm+FKiqiEkuOCXmmpYl67RjYFXnFfcH
eDZIEIl3yNy3buTODXJpiS3nter9W82AGteuurAcDtzc7xnaZ68VBeEitpkrqE6ylAU2jK7jAwgu
DjgrJEEw6Rd5kD1ycY9Dy4Q1AOXLypsnZ2QU55Gzg+u4Yc2SPTy81npUkHs78oTIgjTylixNdhG0
59CIx5q8u7BHyhvbPgCSTBBAR5jkvLUoeyKPUKhBDmRX9nLR+odqYNDYY7kFO92l80I3mAQOJcuA
Jt+GaTIc4mLEO2ayge7Ea8cO/kAeFTfCD8ETcoCdJBC9brJRUTY6k+nS7A8NRr1losp75E4S9UdU
uNxWicXNoLjMfa7cdZ9XlKZ57q7tbtzYlTbutfi3bZgP0qEnc6ELiJdQqxVL1YSJFUsHnORzGQ3Y
pUWzKHKOvSxdZWVBtLtHPc0ahRgpOQ38PpKRbZAh+2g5DNknQodLoKEC0d13iU91Tv7ZqwutgG6B
GAGXFiRqU2uROeyRSAo2rHYv6u5WetQneUfeT5yPTzRrTMSlE246DXmgVkUvlSSKvG6UYDEYlDuN
NzGq65OvqHurBGg3hATbRlkJNaFsD82YL+VgcUPNOPZyvVqmXjsxLHyC2r1wSpfMoWTosCbg4yz9
kAhyN6KWT8HUuHlP825RoChk5HJ1iqWihW9TFaIYYXHDWPuVlmBc7JGAHt9Wl5hqjnpPv9BwqRIC
gvcKTxOC6RT0bsEi1Wpe3ILASlq+E+qXNcXBt543Ow8q3C5BtLeAoDXn5ylWfmKds6zU1pKFSk5d
ofb6g8BPnhmjHQjaXtaoaxaJ70UQNL277BPI6eAYh74+KGH/O5TCptZmzIb7h8RclcYiLg7MeN1D
geU+Ik1+PjDCPg5Kp2/jpH5tTRdtEh1JaTHwdyrm55nqHXD6HdIoLTYSqs2ctDC2bx75KDzAuSKZ
1hblOjPip8CP5cEsoSWVyjaES1/67Es9G8aMEb2O5khYBK7PJsmyZS9utGWgJtSe7ZNuYi02bPQq
3BeIM4xxDGEh29R4BWns2yfHG5EXNwiPRN0skfkNuzAvv51ghF6FF6PuvU3FyibvwDFjno2jxLym
RNlxhEuX65jUgFB5zbU6XXJVfZUS/u+Uued77irKgfu2qrb3dUxXRIN+KuzGWX+/dYHRL4shWhmY
pwFZAHYyEhhBGZ4JR9mOca/eu4ziyxPvvlPdzBzoBq5+8A35Rq3ogNyo/PTCr8aJb5lnf4NRYaVk
qN2iG5hDFGp/csbq1FXVQZd4dAGElXOlYhUWCVxAYYpCpS64x4RUSA4JvUcZTaYpW6xBFx11ad88
esL1ZMD38qFlqcjOsYBTq8SS6bfXnEPHJICsSlmV2cmqQR07c40IlR4LJiB11q4hmtVG2TRU3QOh
e3hx7Oijx9fR8AotXZ1gjaTHhqEvY2pUbBoEp1KrbwmVJswD3x7yypF9dyRR4RPVjPXXwD2EwA0Z
xr5vxLdR9cdEd6rdQFEYYyM69QTX+qZqb2Ps77Sg1Ot5mL2nVYT3WnWfy3lPvagVijyaQ0K4iTxh
GNwpHNipUu3C0KhelDw6dBMhsCmGN5mHWztK3GUFfaNMexfcQPiZSx//n7Q+TbpzN463JYoDj2kc
tTCqCV3H91v42BIL7wSKjlVa54nV8KKa5s3vkRrIvo4ZRuLN1IPmKvWaekUHFlQEGlGOGS6bEu+V
43TfcnLCoCO/xMkrB0C8RoecrjO1AETb2Cf6+OygeLDXUZXwX8Rkkb+3Qq9bJDjGC8bNM7gTTFPY
2m99LEekCT2gNYZgl61Pqek6PWLyrI5+vEhH3HppoK19ftOFQ7DqpeRk+vkDVxB7VzV31pVNdnFo
oZxMRcq9TSHuj2J33gMHXGSldbJ7VO+4tbsZGcHYYAMqOKsP9oXkLZORGA+4qr4GejluVCaKMsV/
iKP4V5k1ytLR4SoE7u+RVwTHHg5d44pFglVqQ51N9dUKZuBtgMvFH9jABTijeUZ4GAUzaxasHfw3
0Gd5+saAyDtNirlsuSxShYR5hz5ioWf1s+Gcu1K+IIWlaMoYf+d2QrJfQzYz/dce+MZzjcGCAUdx
wHkBLMzInxxFfqGg7VAXDOHezZxnZcQAEYfiOYs5Bx3cC/EbdFxzlblsBO1Ws/eu64FvCfxVSnAC
U5SsCBDheSGB6s2XYQDhRROKREQpiRn25p5Xp3dPe8RNHtAuF/tkNoiEqPgQgw/4+DfO7m0Nmnel
4aubYm7YRQFw71XkTMBZsN432pJ4zozI9//L3pksOY5kWfZXWmqPFEAxL3pjBGfSSBto0wbi5uGB
GYp5+vo+gGWle3hlR0nta+F0IwmCIxSq7917rv+m6jAsBamQlNVIzk71bPvqq8OTK/NDOLJIK315
Msf+SdOwVg0me/I7fqCgMtZUY2fMFUdcN/tuoSI/UBrQjrZCozkv/GYr0YTuurp+k6bV7OjaGhTL
An5V+cQ0BwOrWXDiY/3tl2qyq62c9QBNSojgnYviohDtmlWgumbO+ZGDdaaAVB2jdHg0BYTwPKuR
NroED5buiyp4KkFy84ovCpdL3b4ZPaEqLUBgL6otxBUVePzRp/LmjhffoQNSsFgt1ep+qHFi2ZS3
KWGjcHSLksKX0p1M4v7SyiyYrZbEUw3p2Sjw8SnhjHyL/lBc62RmMIkU4Nm9yTJS1uPJiIPvqk+5
S7VaCYwqp5ODZgQn7X2GRX89JgmFUiSuhjR8zg5MXweWv2YZBvchYlG6cjc0U9bajPRHrf8ua5PB
SyZXqsd/VlD8IJpN+67uPjOVPmpaclTZEo+tZW8jpz8amXgKTJSVbg2RgMl1kvezWWvEShvk18md
KWK5rfOGi03Vxu8KTkiPCHk8mLhNGnKy+PWQr9OFEiEhUQsknLthttKHtaMywsckHHDWrICLM3kM
i9hexyrFgC7fDoKiYKBdA12pN5mgLilF/NHXRJZ1MYKNAc7jVLpbC4nDuhnBfKMt83rsNHniDnv/
DXY8E1aF4nFfd5vYtHzS+0hoZcZ+VeDwNxnRxCTmqBvTJaExDUf3rnIYfVXePWixXdRZE5HtYs3y
iBynPOw2ZdbPJJ3H0JD3KTI8L4jux3yjoIhbFe1Ihi3gh6EHED502Cbwf9MXP6kmfc1G8gEM1sAC
EmR3OWrfKyd6MmA13jUg8dej/2cvoWBFiaN71hC9mnp9jqyJ7PdZqdUnu0QkRCl/DrppQ+mkzEP3
V2MW5X6M4VFNJvE9Tkrapr3ImXb2JaOEtPZT3Y6XrsK+U1NE+Vbr6LMsE1KHY3/DPvU9TA81/7+m
RZ2sgHaWz5j/p4X3B1S4ZQ3XzHNXptsNuQSXKGMCXCuIOLspHk9BgwYsj5Xh3Z6jun1QUOvA1dx9
pxWvTZgYxyRq9E2HiKtAKMdUoC6rl9Eeu49Ut7DssaJ5kk6/kqnCwBi3LaV8n2Jg9Dhh37tpGf1b
fLSHNBitE0j0gSwoGi9Oqk3fSs2ifjFOb4NBkaYleHxq1GDXDoH0wpImJT347h6UzA3sTr6HAsY5
p5iC+lgWNE6wIZ2LThC128kJZ3c7+2YJBj6VAUvZNjs7KJWNqj7ZaQMtW4/T7MziiAJEVs/EL5O8
NpGM28qlbwSEZfo29T6oyXB8HPw24hyUYGPuxPTNLUHkIWG404Me7BbxEJvet8pdPKEBqGNqc31M
DtLPCxeiotdltJxbIaMz4QTPSpcVO6XHprrchCDTgB81juu41CSHmFLiyzXcCT10fDIiEKW2FW/V
sURynGQd69BNDHX/VYEBtSawJN8lWt++tin1fzdW3Xsn7pNXGieNaH7kgUwuveyHeykHiGedbF4V
lUUM3lda6VTPixJslVErMM5GUy8Ad4jmuFy35huDMufGNvIdLIDFcMgyXzmoJWGFCvb0VwiQF4J0
ym3P3HYPxeYj8gmCVwws3G2S9Hun0YqHlNoaoEhEIBlIM4FW6rhcyN7VPb8352TdLH8IXNyFJZUJ
ad6yxKoQ1uB8qKfSM8p3gxSwk+iZuKNLONuydc+4Qae92gdnR6TJSXRucCiYFSv4O+iFh549vzU1
HMvjpBV8boH4ugb7qjoutw+JXX79pUgzOahqSCFayw79gumb/0I8H6ONVyOvc1WEmfOFa6Ux0JBy
2/gmetHGrh+jq9YDAJA1U2pXSP0GQ5JmaVQTh5vTeq8sYpQlJcRKVs66NEFL+8z3C/NWSpHfcoc+
S7/ndFWyUsic50o/TBQ9b3Y1Ts91/Ig60LgNeUnRVJv19NlHWwv9FtF2g77SrizffuvC8LnImCRx
ZmSVH5ue7qhkOoITRaZEyravYPIoZfEkprHHUIO4xZ8REix+pyff3jtaqENV1cVLxDr5gDIAPYrV
Pus642Ck29vS9q21mMrkuaL1uI+YlawgRMW44dLooRhY9RvMtuL5Qg7NE5al6H65SWscz6/LGecX
gynra/OZmY+Hw34kSCx3+dJG6xlkzYBuHTKgO19Nm17cW3rwtNxJC3wjezO+Gvk7yjb7uRKJ8+zy
IkXmygeq585z7NMxlVXvn/qe1Wochw9+STkqjMxmb5mx/+y6hBdYGPk3eqq7z2GWK1uE7aUH9nHb
Gmb40Oa8d+x3cJv0QnmOzbq5V0KbaHeuObqoHrOSLHKeV6IzeRgVFNaD/EP4yfDUsQxlfhfeI0gT
l+UuvTe8QXRPuPAZgJQ2ulHZrzjbGuq+1ewIoRZuakyxLJzme0vKvrBzMKb6TECAviS3gZP6rjVC
m+8mTG6V62bHqkSfulxt+BhztTkTm8y4paa3IRQjjKnusFyzANQ9tdST8ypwn2rnhgctu+Xld7yN
4baLWP4RQFfdRoVoqTQTDwRg17eEBAcSCjREm9m2VbPmJrTyXZDMer9cKxvqG7T07dNgm/XN5gi5
o32I31zLbqVp0t3LWX41etsclqulDGETxXwNrlK3t6ojq6JUXKhRBvLaLGj6WzMw+Muccu1ydRjG
fC19JYJabPa3oZ3MdWUbV3UA6hUVwXizoFVv4kYGmyFuxpsTm9sy92dryUYFv3YOqiHh++eidswn
M5TjsVHS5IEPnNs1xEBdmTUoeLht2UxRSVjXpqDf/ryt6GafswB//HN36szLKky/9n7uD2HtnHDU
5auft8m0klC36XD83F9Z1M1RDOHt501Ufc1zoaUsof7zBfshCksl+HptX693fh8zqHqK/ejy8yZV
YQqMcJrEMBmcO7Mr1wPk3b7oQc4GyWW5SKYgulgEBcYRWrivi8BxL9jVIB36/7xJZ957rdLrcn9h
tiCw6xQWa6+lAEkS/HntxDq+HyAiVSZXdbtMLxPNDAIIrWa7bAgBNPWQ0pXrVAnyh0bilnZaZlnz
teUip+iTBjlRKqH+aiiqBLYnymuetRxyViE/WVk/TJVa3PQRBVuNt3xLddRYDWXj7p2ivpSiM74T
Ev9dAuh6TtJw2mZImnf5yCjnUPKY507TuaCWOAMukZvOV5cLWpkTirZA/boqCwTXtaKZ65+3/bad
WiTvQVaDC/y5k/nxy56W21JKzPygo+Nv+1CYMpxjkONEA9//9uifV40iBQSp8AX+61X9vHO5DbAC
zPNRUn7+60uIR7dlQtLrNkNAg/r+X3cDjxtZjWc6hMjILtCNzVsu9389CNPPN6REmiXzc5mZ9as6
Al+pmupWO0Z/da38ttxcMwvaE8dJ0P28lckpxWMJpeyWqwS/fdCf1y8kkRcvpXHRx6x5LZrOPyst
MN1lo1FTta0FrGu93EtcJNQHagdHc964qY1DgVvwUYmkfCpMjuH5iaRUp2Oi8fqXBxmlQbqmhfBw
eRA2Q5bN6H3OpTI1r4LuRWVm7S1VyvYaExq27KNq8n7vF5QTlgfZE/6MtsUEvzyospR36oHWxU6a
7KXJH5fHJFI6hIbSnVoeo5YYd9K40NbL1SiHpCYbFvLLVcqbh45q3GNISvpTXiW7Zc+lVg5HpFuw
1PId4n8Dxlv03WLLhzQHLtYkAFl1QkXWTaVnT42sokfdf5QF1rBlA0vojWeHnbVZbiuUQlxsxUVL
Nj96fkwcxZzVlLraLVvQH+7PUe4/ZPM+lpsUB5xzmkCcXG6Lyqk7pmjl0Bqxk+WiBqiOJdk/LtfI
YlIBkiLyWa5+7SkjUQyumFEOzqkZ6HzR8mqBUofutxTfEujf7N0KdR2fYmjuEn9qb40bXkarc78R
awHAEjT7fTbwodoWWMzlka6r7MNc0V7KDK52bln1Vg18+7Xpss2yQa1hcsiiSTmBTmf1m0bEGXSj
861HUJ4MVflsOF2PmY0A1kS0LbK423L/1FMVEWFOxkniOgx0FLmWOxDQUbOp4/iR3wueQidAhTfv
0WwuQT+hqXaGcGO0qrqv6IFw1s9flvsDCRsktGzlok8B7DY4WZQzefuRRgbOkMRvlQWbGtg0gHi8
jS++LQ7LBkwqOsQgVXivowa7t2CjUtLic6GMdx8koXZzZKXt3MS1NlkdKG+tK1aWiMY3gBeYgdG+
KfCpzzVsofvO5vBGI6V/uj7K0GEa35n90hiIZX1wIiQe9H4rVNRs0UNHrM1mugVStbe2TrKcD/B9
/mKeynmD0MWzY5WW8jDWGik/4YQlW6Qo0dveC1HtfLL+oIeXkLEIs8s/gbpikF6evdvFY2Z/y/rS
9TRXoIix+WzQevtfT25R2ByjULxigtc3alnk+5TUqCehlj+WXYd59Dn2rfM0OJ27GxFhb5VJpK8k
gx2WDcCsmiDIteZal117VIw8WQ+tU3yLkudlg5kp6/G+aaeHFT10AMxfH82IAQkPrv3OkKGva9cf
DkFUDQ82CxlEdbwvlbMqmgjnplqBvtUzI9kRE5vcmDZ/7TuzoaS7YZ8/2lofHgwniTeIqsJ3JWCx
Ne9C8qSrOJb+PbnI5NBFRe2ZviM+LfgfmZ18FpZmemNgE7fN4v6iOrhvlkdOdbLDgoeavATbmI9q
PQ9E6ZNJifzr5blu8eE7LtNrgU8ba3yyjfF2vPDvuOyiS0BS1VJRr0HMj5w6ksQh1SkfWvjHsgGw
BWVVqm4PO3KK7+H6ia/PRgW0ZyRj+qFmFn4ZGRgH1UjLB11BJfP1xsb80vEzwLUBLJ2zrn7MTPhh
LPT5E3s+kq9wcvWjXG5FQxweYsJYf9nolz+XBzk2SQfLX9TYNJBfAaoVvbRc2G//2l0873PZaNn7
1z3L9a/dUVlL5mXkZqwtEXjLPf9286/7Iw25VRk249dbWLb8evbliX55iV/P5DptsYtd9eslLNv8
/jq+Hr7sSeOooY4Zx3/WKfCzn69j+UuaRnH4X77G3/M1LLAT/3++xvnHEH2XfyFszA/4ImwojvUP
Gzs1TAwoFgBHNfc/ERuKpjmQNEyD5Y2pOaZp2P/xf4hDmEEauviHrVkklNjCoSS84Df+ydjQjH+Y
um5YoBQhYhjCtv8njA3zrxQbekiwDnVLZaKiGUKoDpyPXwkbld5pUZ6H5Rlfsr4OWBp2ato84sdv
HpNax89hX0PbGM4G4XxfF9a//iL7dNbgB2QPTR2g4Pu4m6LvoQLuW1iA3qZUVw+0yMqN2qjpS2/4
tyCVBFCBXsfKHYmzqaE1bESERyqrmifHzHv8n6Y3FLZ7l6WdutbnZ/OLCg5dyulrIl42TWo4++mw
7/Kx+LCj+mDlFE3ssMqYV9nhtkX0iltuqi9WpxYbOUT5Kpqvhu3w+Mt3/e8oVyqMlOKLfrX/4//+
B58gX5xu2DYKA8fVrYVh8gujJEJhj82n6E6RFU0tAVayvBAgH4JbHhx6tHV2JhWTrHvWJne62mRX
P0kmBDURnY4gbr2hisLkYFlzOdxh1R5+hip6MX8U2dXFZ0seMgERQaidCowJHj3hcgW/RjtFRovQ
xY4JfEDhSjmUblEL8uoVtDNyZnvmScn0TYku/WijcBRgK8rJqdZZVhbr2IQUJxq4keTOa7Mzt9+l
FKfvZBiWxwbj7wkrMvoNZHot9r4TeX7jdQz14aq6Ue75eFNRAEAtG9F0KnqSYGkah62TSDh3qLrP
Oo+HJ0WqbCvUs0K8CFSBqn9c/ooKvX8kcJ6uEXKZ0hIvTWqA7xWB+71nLmS7pLTd6cSTVGLq8W8i
hik4D1xsKkhTrBB2VI8Q27rpGCc2yo75okeIV+lIFKRBtH3T4ZWI+PCPNSJw2BPR+NEFAVy0m+KT
o2hgiJS0BlG2gbNvRa/9OaX11QGV941KT03fcdReuigyV1TXe+/vfzn/9dBz4OdgTzdtYH3/9Ycj
VB37Sp9S0ZgKoa6qjOCZttTDpw5856WZ0o3ftJwLfeFGRyIF1U99oMObBll7cC38zW3Wdc+aTicD
e+B2uWZgofOMGOZxEObI5SA2Wre0E++aaqNUUZFzA5joMrShpDMeuzXpz9YPEMaESFWaoN51UaMu
WlV9oaNHrro9adMUQ41O3JBEdPu+pDbaN8zOADgxldfQwaOnmuGBON++97au2asJ8DuQcNz5Flm+
9BEm9eQ7mXbS7Je//xDt348+4AimKQRqddOCbGT9Nn4lemqIQjeLfx59mm+ZpAwA8yx93ziDRi4w
5wNAb6QhzmHcEAHYwDnb9AhsH1tlcFfgR7It/mLtcbnNBj4fNY9NyhgWT/lFLQO+IWGf7UqrHkzR
yysAcQ7V0Qm/uR35aaKzxC0xKYYZscSLRnmT0awxnytDfYv0MWUQcCPmaop77Y2VE6F49+cLSqCz
xHBiZ7lDiyjFWggK8fs0zWluWvzY6RH2cIECNu27+Komc3G1tIbrQH1sL0b8SrTbi9cWPYcH6kLs
EhxDgFvUlypH/kMk3iez1dabzCA7CdvYJTBtzgBPx70SNz+CeZxx53Fm+Us63Q+J13cv++L899+T
zmnu11FSMzll8f04rnAYMDl7/fU8U/qB5QQGNN+877XdAM/mQR+JcEH/ONx1YFLrHvqHNtE/Mk1U
3HWrF14Y1NXeUQHBNk1lv1QJTPdWxs0z2gqYUIrpeFNfZ5cEsq9MY/0PIawnaM/jN6XPGUuyUH3L
4SneRW7abOm/9NQwiaOvYuNtsttxwzPhayxk9qC5tAeEfUIaqt/QRAzX+Roqf3Ejhy25+/uPQ/wV
jWhqJlxE2xEG2kjBR7OgE385aRA+R613rLGtKLMDgF9CcD8aXjYDtIuQ5pVDqBTCMhCntLCIjLUr
eT9N1Z/CpkFOTRV8IRC1bQuF7DHNW87Y9NgEdAXbcQpqFbr1R4btetW1IQK2As0jOIVblxr55u/f
isYs5a/frAEWg5mIJVyOP2HNM4xf34pKJGal5yhsqLY9FNG3XtWn9yGvLnrdRttqqMynIEIOa+QY
AzHgmHck9MHjGfoco5Ajir2VQqWuM/tsjb5pe23OwPz3r9L4bZzQVOFio2Tm5GqaxSUztF9fpSZH
DUCY0I6+VmEfqMZ3Y26P2OTnOkqd/BFDlJ4NIeaT0liAqoPGRkrmFhtGn+I11bAiU+Ucj2ns4DFB
wSUQ1VPbvPR1YD3h8ta8ppb2BnjyBZGdivO0CY+ZreT3jWM8mZou93T1iIL038tAOnd+VOJotGhg
YcvOVoW2wzWGzB+A/mW5CMEKnlxV29kYGy9W0lq7/+YzmQmFv8xcNFV3tBmvxhHJLIY//vqZ5FHo
DynPhVbhjwWvZAUgOoEfT17pSGtVNWawIfTUfOLYjEC8whXtDYz+mpzklrOXfjNl+BpScrlyBhjv
3LQtzsjY9VfLXicxgUguEmelTuUZ9k8w3DlFJ89O24NMA8Jzo4xebNzOBLkss/IqGfMAHCTW99F9
x4uRfpoW6KxZ8LVVKhX90byMTCWDtg6m5XMuzw5lkH0gU6SVTtbKQTel+6AoQLBo6AyfIptuumL/
N2duYx6sfvvgbH5ClmrTXxeO+O0nn09SsXJKuUfNkOll8AUn43oALxqkjfY5Ina4q3WFgaYcwqcK
RSL6E+wUGnqDx1EAxbHnTIVyqJpH1zZeezpynq5TORgTTEq93bu3LALP5CA6W00mfBNm0nJnlAmB
ZAPqUBr503NWjuGGpWhwAqkTQgQ3Y0QaaoKEj6w5N2+Gk0v/1x+q+EQLX3+lDX0XNkF3s0bYOYFR
6+vJQFUBqNb//PvflvgrExIkJpYyw3U41JjZMMr9dl7OciPv6rwvcczlyaZonP7Rsa2TlLHyKvpU
7hvSsT2aGP1dOWQgTiVTm2Rq/e/RQTfU5I9qaFGMVWp0tYKwYJ4RDBtMszdL1Fun0oP0DqO3PIzM
hieSELAJ/P07MP7NO2BupjGtcIWhuc58RvtlXCPTIGUiXGRHGHHdKgOijRizfGwywSlhcteKEUMe
MBuch25zTxLKczKRy+gEbuClLWDYyuLnXFEZe4CbgZ6djJpvRkD0tobN7MEF1HqyHUrBdC9n/Cw2
OvwXWLJXkUjy688LpszOKtMK0rQ0M2P24emVqtx/LWjs+qZRV9q7I00hnJHNNrF9fRbwkVGW4XI1
ywJzDjbwv/94NKiz85j562HAmhbbN+RIHCkMRMuZ4ZdPqI7I/ZJK0W1NzG0k43mx6d56gkAqaOsk
d4bNuZVP1AI32CZ2lY0VZMpXs7DYSNL7Tlhot4ZDqUWbhpYLLjhaE8FOdwChTc1TRRAwBfu+Fkce
emoEAZxDex+Bpijq9kOG+u0SavW3xCgvgpgqiH/nuHfOGWWdtjkJ7MYWgor3vmjXpIYS3wvypgw2
ce684aFhqhVtJ+iEtAa2IQTkxj/lpQaJ62JyOFeKfkiaflMQy0ArYS26/kDLVU8omRp8Z1r3PAl6
tFXG2Yu5xlhEO1ZiM9rGq3T7kqIzSsh2IsDS65MfbvweO+/ZeNORQSE70I+pvzeLHYpRcNLDk432
6TtCNpxOanbvgwzrykt6lbxZXGiR+lyZf/YI80Im6qG/DTjKw/qhUi6D8aLAoXGRinyqypNfkdns
HPXuEDfArcMdwziU9tRAtoa6yrPNrQOQxEdQYwfuRkd8MmdFjrt44MsKWVQNYjNMCmqNBJNW7KkJ
JXiDZ6iPoeh3GagDSy23RZSuTeyGviWfO1M/a2O2LQysoMY+SOwdichIxrGRM+QgdkIsYtcPdTod
xFSzTjX2MsI3gm2mA9wx4WIv0v4urXHDdsc6bFam/REoChr5fGNnbzADz4hytm7cPgQZUILYWNc2
hxSZkk8qOJ9u2Jm62FVkNZoqyAZHEfdtpG8iSBM+EsxCwzko31xZrIZ9agyQvD8YXu4m1BWKuA6T
S049eK7gWlcviUAMDMijMcBW4QJzov4tGJO1Q0pIHO6M1j+FV7r6L8Gkn4IQ02+f9H+mMPRBon5G
QbcPHABtAV4ViO6CSvFc6JQ2zzZ5FrVr7LLHceTnEhz9lzp4BZCAyfMwGDeTYOyOTMeNuBkB+qNv
GUr+SMdaMf7R4g3NLHvjBvIuoRyaEK0ltbc2j6iJPHU63oHUuSMWABUWBK2mek+GW+yCp/qorWuH
pkL3iGYPUqzrjAwPkRJuxujQEB5lrkP3MHe+m/BeoPMub2DgPd3PQKo3W8SfJaih2N1P/qaNDjYf
JoGAuf8O3jM4GPo11d6ZgFcIaz+6BB/KFmxIA2owBWpg0hAyaLXDKxrn1wIt0cNrs4qUaE+oC2NF
4EXo1IvEZec4QEz8OCQiqFAHrKa+KhHZKf2Lmvj3JBaunB80orZDou4Sc9zEeIiXpZgPe71xCUWL
dkljHvift0jc8qJqjD0+Borq29wg+oCTXj2xVbQWOhh9xfBMoJ+crIi4D7dJZ2ybOZ9RJfKAn3/i
U66KH2RZYqvstoZmovAnMgG4m1VSWXLbvZKqa3iZHvLKu4S8Dhva46idGe1JtCzunVy7Wr61LwU4
HUwXdSMOXaBujMZ4CrCWj5mxnRftfcZiKCUvmkM7UAi2JceLdPm7qT9pxqbVTKY6ayfZp8olCx9I
9CA9EXIiGcElBlPcLOU+rrcg1KrgVEAkDA9EqpjE/7offQWxfnwRyfcI9Kw1E5uqYg2camvqitdB
/KKGdx7G0gvh+KwqzjBj1tnrgoPuOKQOH3YVv2S203k1EIh3vKvbSJPC0/uxPhtj8yMdBkhywiIk
wlqlPRBzUWbMfEKL+AcSuwUcHOb8ydbNOpLrCc1x/GFTEVINqi819mWHg8acqs9Ejuk10gh8dId+
X8ZMgYkfZ3zoMCtoJIR45NcedOCVj0UyAqrx1f1AbupeAd5O9F+ozpwWaphudEtto72UNhhd1wZM
qpZv5KUNm5pIt22FNXZPr9DxdKV7pxSlUbO7uKrabgz4oCTEK9uwNLdIuKq3hrnK3p1j4aq0qt9U
CxzRWNqIqLJcvOCMvls2g2AFIVWJHRYGPAo/k0rLsKbKApHljoBCTjDjkSC95rXPK0ECE+d6O+5f
dIwrD3IoO4/VsLsfhNG94T1d9XVv3QZnms6yR7efJiqEBXdAm0PK/Z6a3j1y6eGxJr1hDJvKm1oQ
H/rM06wJAvu60OPO2QxZfF5ul5OLCVANApKwp1rYW2dE5O3UA2q+Ym90NAviIB45Os1oZf5rTxWi
slIIPrE6+fDVUUXE6GsePSZ5hzZXXVtB8g1x7z+fc3ngcrHc9vPq8rJ+3jZaDsIaDnCAMDjAUQ5S
Tc6sArOVr9CPTp38EJjzJC/LmO+hYZ3zwyoYAZmFPm25K5rvXy7CPOOVLH/mzTw/lLXVr4YWtVzs
6DkVxFTZiki/x8e5LVt1k7YNPjx/LQ19H1cPFjvP0Np35PkMlgWEAiunNmAnHZj9BevJb7ykgiJY
xOClOfaD5p6WEydW6DT49loxrnKpbwyJxC8XewV7qMqcSDv3NkIuRYNmzAykhevSbttRgNCAd8NC
sDE2XZpuhIZcuDQ2RjiCA9P3PcgVM9ewbBYMnO5jLaeDrEk4z0NYRwwYpLWpI96iOjlIY67Rwgal
BFSXzAXq7TxcScNGOS68DKuDBVIBhAxGTIkLBLRJeBpFtOn0eC1ji0GwJvfWQPEVoyMHok/9nUSC
s0pVmCYHXrtuLUMLA2sCEwJPRNLinDK3mpGgatNI5zC2mOfWhIQaCfIM66Mwm2PWRxu3Lb2ia1Za
HJ+nSdnLkvQ/QsrDyLoWRnxB+kZ3vrob3GGlqOMFXciha0oyifMzEPKnbgJwzrS3ql7TlvOUT6qS
PX2a6a2Fv02542QTcN05vA6hXUKlOeM/veLs2AfyfijTbWOny5fXdg5+jmLdZWKnxMqpJyA6rjnd
CHc12rMT4bkb0g1aDyTK9Rpi8yaDHDmS+KaR9UdrmcgQUIddskNseODYv0CRX7lh8uYSuyvzZqeR
Yq6q2zAwt67LGZmOQw9O40eiNgebYzYZcP7W3Tby1U3S6ie7IgIvDXCvrUKnOVBc3EcQgmwGNJPs
xxGkZaU7G6XOD31o8ksFAga2PMe3p6jrxkVDl50moNq1TkiLeJeQMIhx3bCuQmZEXDFELlVXAZB3
2xbyRwCbGJOJKRRvHB2PMDFXtgcRhGjduy1a2I3b6AfSFDbVW68515K2fMc3HKhyq3AspPqwUfv4
SeMF9iqHUFNvYplxlIFaiGDPJEd7JHdJSfHn0qooGBrwX7HYv5vfNn3xde68qMwwNIlbrSW7wrA4
12u0JCJv5mCSgOsRxoTLsj5aeO2lpaC6J6HHHnZVe50cANSx6zUu4wPzb5Nwd6S2a/r7K38yNgVF
tF6hkEh90MW6hAuEV4WmDy5eFpDX2PPpJXtiI/lKtyrzF7dUt4oYT+5QMtdUH0sRIWWUJ3JYvBkD
ISJ3K5ncM0PdGx9J6e+sqThPwQgadVzZpnZjZUQmW3P0VW2D0BuLsrpG6HiYhmFjiQca4AcCnteN
6Lyy/XAh3FJx9EaL5F2UKKMaQl8u3lTZXADW3zK5ovx6sYBadej3ylzeZEiAeDnuVEOeg46X3Ikt
pEsJQ7XVc89Ks22mALqmWxZEBMHCNBsmutMNtXxkBkhVEGCs4s5GWE8QW/CgqAxToC+y+RwbqltI
ZgcT8FfZ9utuTA6OHjzKpjiZzasyGae4v69Ftpn7PcZkbwg1Ye5kMvFxDpgOD1M3Mukh2F01dpzs
tyPifZb+zyWu2nwC0CxfrCHfd/H0GEzD99Sq9i4a9swtr3xDnZ1tWt9EZgkQ3sSRSAuJb/MYVvZD
Fa59JObaNUyCrUiQGvM9GnpyjoTlZVOw7rR4rRK9LPPPeZ5PRtaOipsnjHbrJ8puoryuRpuS8Tdw
MXQ7jDCwZpQIpATixowJUjZsYC2vK6fepwyBsU16TLbWSuVb6fo7YhSPluLvhQHMJ+X4l3yPjM1j
Wq/UDQSjuzTFYJISQgmwpfxG2+S9rIyDbEfwxWJP5jLnkkNq4e7CCAAOtbbGo6P0jIj11q7Uu2nw
75T0TecHkmHWq22v7+NNZRPz2+uXfLyEk/mj75+MPL6yWgXolD+OobmPyAm39G09XUsjgS6ASohQ
WOxVnq1+Iu7ejfWwd+nASB33rqqvzQYdm0zWqlN7igPGun4kF+qS5CTKFLPQ2/ZMq300kYaOcChI
Dg53Ech08mdOYuPTMsHKwZx4UxlEBAKhIrNu49IgcYzio/JxAIg13/oqtQqW29pm6KVX+eB/lXBl
qdk2xzSsS3Nlkx+FAJjWFCiMtkzP7hCeGlU9CEM/DSSAGTQ/KD++dt2srNKfQoPJiq8XO6OnI3OP
bMMzqDdY8az4i5+ZDz6gxXtEwXaxsKRL95Ge98VU4bYM94F/cHrOhxuoEiq5klZxsvq1C82V8GGk
qNXN/fT7h5hlqGZuqxjP2hF7vaPWZzWCdGNFJzWSN8UGJYFif6Ywqel0ZEDeR6pz+H90nceSo1q0
bb+ICDaeroQk5KW0VdUh6pTBezbu69+AOvfUu43bIQRSKjNltllrzjGNLoeOYf/s7fCrgdi8Jdo6
aqJ9lpWXZf4ba3laag1QXraV2/m2xR8TGVdh2i/Eap/H9hWhzxmafFjsKrAcYs6At5N2mwGwfjWU
9lhapjcr08GYu6M5ZC82GFSrHo4ysneKE71Z7VexQDX76ah15VFVJyog3T5eyFd2t2hxTmbVHfN8
pwbsLaHmT6h1uwg1mdbfqG3uFbKTa80homY+jfkzXBiN49cScoaYS+KoM9/UQl+o2T6yrV2aZX7N
YtPWP7K3BidEZaaeo52LbFm6JPg5w/J9Nqw7Rt9zZcbX0ZWb3DEPKT4jmMbXRDg3yCk3KFo3wSYn
zuGxkOLkaF4fMX1mVEgKzadMc4uL8IUW7LGJ+pdKGR9VF53g+vo2mKMtKqyrglxyU+vqXq0CzEHh
qVBZsCHGIjsaH0l+RfzF9lx5U5TgGinCr+bOd8LCNyEsDUHwpgjnQ3P1BzX2l2607ggEb2B6KOBh
fI+LXaJ0zzx3rzk04lknYaKyPEWEPhnQB7ISH9WyX15YBQChM63za3u6haLAwzk/ifvFtow/vnvY
0GLQAFwyzCJlph+NgV1QzReMQhVkCOlax8EOX+QwXWMHHptmAha9OEROQ/47iBJQdFC/k//w4QQ/
snCA7ks1IGzv2IP7cTjk6ohkMvRbezzXfAqGUd0aPZCyPmXenz71mYRL4sODvPhaEVrYRNMzV4P3
VizcbNZey0gZq0BIR38q1a+MlB8uqzqzDnCkErhEIdcN2q/WHDzCUB5FV/ps9TWkfmkNf7oTZyf6
nRXD9xgVyFzJR1uUhxg5P1HyV6Elu6r21aHw+hBuLKo/SfuzLo1TGiYMBMZJ1PYLOhmepfno7BLK
urGjF7/JkmNnWP5Qq2QwhE+MKB6SsRtIkFMbiydIPdDTsM3K6bKkMGVq8RIW0bcisk8WS/3lI64m
4bfM6o8pWHkx2C+yNs6jflR6KrfzSFrEcM7AJjq2dW7ZFI7ju8rUKIt6X/AMVAl/zAU2nppahAYY
ZNyasvMEXy+3JnDNDvax1lxkoh3pN2Tyo9KwrRjhy2C2vgzsMy05yPkXpgBW6TX8dBPzfInRH7hO
4+j7bqqA61ATIDRSLmZuFRz3lOCEjj77Nv5ipPqrHdoHBTQH1fp7Zb9ljkmkTXwtHe3Y6tmFEvu1
J1tWNYJT4Cp+MJEwQF7fqGwl4mi0zj1ZcYWwdi4BovaPsdT206CDbwQvmSS7Jp3vMlQfCV/jkG/p
rKOP0K9hRLsLS0KFmjSzWixZ+qtU7XNYmKBfgmuqaLsY/lZofWIPQbQ5HtyOLf6nMOZzMBJHzApe
c7JTpuJN16pb445PyUaWPR56Rep1VnJ2p/EGq7J0k0OssmidqX7EM3n3zYfC921A/wlunO8VS0AF
A42Ca6bLaNOKU3ophmlvm5ZPDadAls0UGpt7gRNs6mq+NdGRva9ii8ciVQVkzbQir6It7nnKR7gN
zxNikFLXf/ZFd6Z0/pJSpmhTyOmBti1j9dG66t3W9XcQkYzTwy/yNxlgAU5YmS/TnTl+ZKpxzPL5
TsfiKuOeOhzpaZiQfDfPdkNePpXZebdt+4WWzEPgRplE+pLR3QfJlmfkIAOs7tITkkc27lSbc+H3
U7dUMi9EH+1SqCt2zlobSbpljuc+n1+Em9zZi9+yMLoYcjyqzfcxji59YHyFo/JmSu2H3Wm+ZUz+
0AeXtDB8vZenkrJsH8vzMJmnRHwqssdGziDGP1DpNJIlAq6kZaTqzsfKrc62kZ9tDS+mdDxbqQ+G
tJnWikuSMSeQ+TuMX4iPeY5O8XUulC+xDB9KEO6orU4HtAU7yl0j8mpl3FW/pQlNZrpj99zpKu4L
FhM1w148sQYykkOnYcDS5M21NKLdqCvUit/20b7Ufyn579aovUAlSIGVW8tHz4JGCwrNpNSh2IcR
0xtxa3uhSZ+Iz12gYu1nESwU7Zw+a6P8jmP56Cgln0IXbZLqlfEH38EzA9RDk60fl+IlHtj8pERh
TAWbxxsyL+qRpCwF5s4uhA+axtdGakgFUxFU7HLuL4krAGF/H+sAtX4Ooqe9pAOLlWlmT8amvqGA
Uuhynyujhf0+4i8zDazNdwV+yf9XWlmrIa4pqVf8rZisdZK/ZZO1dPP3FKhE5omsg56P7fO/Is36
Q/V/hZ/1NHW9oCI+iGw5FHYgoT38pVQh7CkXLDTpBJRtXFBW4FAFZbtRirz3EqX+99p6iwQk4inW
x8BSpw4Zhw4l9R7xCqT54gQiAuuVFAU7Fmc8sQivT10c4U6X1JPUtmFqFjYf1CWyRYzNvwcc2eS2
/DmnZrAsrP7n/oAWKaJEsKrLJWNJecGyxKP/PmS9uP7wv8/z9ynmdpQo67PWW1+Dtfizvkz5MOmb
HEvxdr2jtLtPvXBjrFm6OK2HpMRYbzBDbm3sn6cwCXIEK5gu11sZCj9eugm0qWt9yuVF65aXar0l
l5dC6cPqmAUsNZcK2/qWrb9qIqR5h9ThZ2YEpNg02UgFpddgxq+v7foEhba8on+ea3lqx0yAgVOf
j6AbUH/DL5oZ7rFZfuO8uEHXh6631mu1cEgzCGZaYXjG2uUp/j5ivbVeS2hek8a33L3+LMn2Nlu3
9LVNea27gbcnwAAEWKWpILNNyPV6xd3gyL71VXuopnovJ/ir1I0CrTsMnU7FgWjD3x37pHwiparv
t4o02R8I+Pv1LjfzXSLGgxwkIMNxm47TW03KrlJdA0EyhbMJ700y7Qcr9vL+N0qvh6617MqGXUlN
XF3qCul0m353YHmjGX+tbM95IvcEXHkmdgInPQn8+XYPXKkyz7TAjnNuP0VDCptRHPRjjLIkbgVv
TPEAAnSu1Ohs4jLKGnUXdcVB0QFGbfuWRfVkHSPp7gul9EMZnkLwuckyBaXprTwPVehnwMzZcTIp
qp60tXOQjDcsu2+UU36bi/e6PPcjzVzZlK+0cE8glLadrPaxbvoNvp3Y6wBjpfEEj5nsOV6PLC4P
KJvOxN9A2GCCgTWute7JwAzUW0/8lZuh/7m8DMRo76wcwMkAJxe6UTjXu6DTvFR19ojzDoMjWRj/
atXmECVn6mt+AhVBr6OdlBezZ9WIaThTAqJBM08X4VZlcTK1Oduu0K9MBSQNvSVEmFWdeh3GPqve
/RQKqfFw9s1yvkgdTAB56EPISm5yDjUMJSkIyejSHfoUApX1jYMDsqKU2dnTIcSa4jRvAburNGnx
yiboD9ANKuZxcqx7oiN2ql5g8ryp+ewbafxGBh6l+sybZva2kXgmdXxZdo4gP3iReMlBcactpEVc
wi9hBDK2DHb2uCwgaZ1Am4J75Vn94Btk8nZuxoxBHDKltKpdtA+ml7ACSmm0qrVCeEFBxht0aiqU
xKLuI/69vqy3i3CSlg1ZcZ+tCghdp2Imw20avQnnRbBH6bEHDzr8X/B0+TU5UkXeqDnR3I5GVnfG
KOrHyosxGOAKwXrkP2Pzi5X9Ji52qy0ZymPjEWfQpsWeuLY9bCW/wuasZNIjrWobAOCHpcRivd6p
A7xOHYSSNXhoODCQP0tIB6E7kAlKBhG0Yc1ItmTNbWYbwSq0CcDbW3DUHmizs6bpR3u0dnXODjGV
XmFauwESv7KLbCqZafcAOPqVOKVDyy9LAji8rr0zUvP7XNL8WBThDhbNANhGkHrqDMGeKSWkpCdh
JFBuAutlw19KYbrpHSw+6uJh8kYNQYliwgbpXFo0oENSQwaDIgI+zKwhHXCE8kRfXDERmuZUGOeN
kN02H4l77qeTHdn/sHlDCqQc6rD6sGN7J53wZPZ0CSoNfWe2dTGAKwzWAh2WIsdFKkv1uNvWtuYl
oenhU/k5gV+2myvRFbsMr18VSZqUVyciTkTlzSJIkC/PTJdnzstLDDlogOou8drCUd7PVvCgH7fT
oaPzy8Fk8E8kFxSZvqOEB6LSvQxhJqYurLQpH8wfOk86NSHORueiV81Jd/EPJTCnAXnZXXtwabPY
PU4cSeEqICbrItJkZyf13m00f5yibV43njnwaUMmkc5IculQtIO5HyASUpcD21BTIfilyn9yQR4x
v7rnZZPZMTdO4UjM85TQAIErTiW0CyufdBlCLaU/x92xqViH2HIbBr8ngmJyoVI5M8m74D0lDQDB
w3yfp9wv0w4HdLqz6SiPIrq4Kb4VasUAV48O43FCvSjLfsugehlpPjp150fsJ2TQnvqWBbd+1jIU
fZQxozw7VYV7C+0v+hh5paHwraoI9fkw84oGvr2vaOpFKHIzpgwTlmoA4oTc2r2DCJDsnoNhK57C
ULkAKSp8Rq7SYx7IjwGblzpzD+ywT+FUHpzqRz6gdoedJ6ExC5swkvMk6900UDjJz52pvkWqSd1b
PQEo3hu0UkF5nETbsda9B4n5FDbdiLp6ba10oizVngeioycIqsw1VK/S2T2EAbHCM1Ku+KNUzb3i
drsqofbN4Bm4qS9kTdY7ivT6YYzNtspB1UHcVSYYlG621YDHUaRhzIVXw99uzSxScmVnmc4ZE952
iT0UFARt2R5yBl4IFXwGnMOMGpHQl8MwwFwkm7Gw75J9aB0CKImTZ81IH1sRZQPV6zXnVif6zp1h
wxgG24DKz5BSgtjZ2lO5tWY04yQB5VpIBVM8ldg8RFI7jl3wO2qP0fSqV/3iXFsaUOYJS/mHqXe7
vA+PINFOEI12DkaGXLuGWFYFI4jSTF8qCUCgKx6YSr+EZfRN75oTGNtjkTpfaM9uy5wRUWX3seyI
rTSkWqej+heblH+MCK8SmnvJlG515rlHPVqJxzwqR1HIK5Emmttfk3h6jdz+qxabP8lhOPel+d6E
bMSrmALqbF4iTX0hwQGfBYRjY9w27O70ZyqymyETFjYsdXr8r5GyNafgUJXiGrrxayDMexOEX0sF
ioJgbinkG8Dei4xtjJNyH/BBCMw9BG3P7iQFqhBCGAYPBAgo317hnwbaYxihsZSzRwFoVxYEz8Tk
WNfjji2nR6LZDrgGBJbo4ASXymHqNhQC8CjuCvc8JeppeRm06Rip1CsG7ubNj7WEtjN68ebpzPqx
t4+hZIUQRkgeqgtBjn7VJ1fXMK4Mh8vXfk+EKsPDgzrYVqelEo6Tr0j7jgv+GMYp6izlmGpQD6Au
ttaVWud7AzqocAm7q8RpIPpKJs4tiYJzo9IOW6J3ZHCo52/gck5TmRxjTR4dh+JiyGynO7uGcjjG
VyZ1l5XkJVG+DToRl3gLsi7yAMJ5tLS3MiX80/iBGwiGZLsJiVRyXgFv2+IjZ4VeZGh+d6qBEqn5
Yok3MT/AgCJOQHczzV5GgSU5B/az7H/PxqP2legh5a+c/Rd7zY0BeKsDBDIcWs13NT73z8L+0BUk
TcfpQwQbJszmTSNCzTyqv/JtcC+/xCNaI69Fcqpu3X+M7+4nY0pO+tEmu1U3c1sfjc34hiaARUbN
20ajHU7FJjcARe4lvY9NJLfD7550DOrnBB1YbKKtpGG+G7pHavczjTa4RLPjhLdSAcuFKFm8yXQg
1LGhq60WjDFl90KpuD6ZS26OsASRQaEGTUNHbscv0shNh4EQT7bEbIEbRNRR4XdRJrerOSSLk8lv
Cv4oI1MvoZT2z7ZUX4maH2+K3ZNDEElWXoFuDxAECII1RKmcRoIL+DJ0u8GslHMNoSZ3B9kxm2oA
CRQAZ+Cr7X2SsrRNm7SgKeFEwT7tCWuANTg9ipGGujGND9M2SPoqshojaFow6inJhwu5OlOpuQ1z
BEi/J7vFZUx7J4Ry3jFAC8AKWJVKNSfUdHEuRf8dlMnyNXg9xySYUAlb4D9jc7ZZbFXldb0GrQaW
sZybg7Dm+qJEGEzKWpu+aWl1bCFkF6SnvAEDTZ+rrkZzxdt6KRWVN3VY0J2lUa1agC8bqZa3GKMB
M6EC37Wm0rgcjAj63caEzS4uVhWWF3x6061JwvmmCUGSsx1QRamNb+slusLsY/P41gODv89AxNZ3
Zn232E+yd0358ofztK8XG43K2tTDBhb6Y6eMrwmO0zannxY79FzWn1wPVYKDW9OfQWq2G0nMDbEu
TnMJAMVd1lum0lysMbvVVipO6zMjQqHKIMhFtNTql5Ko5qvsarqBZdR5OevGqxGzzF7se4qZjteo
x5ej8eb2sgzYV8/2eUAEvleqMnlWqhJsq4E2u61XEDYdVnC9m/PoxskwDKldTBd3zufvafTdsCbl
a63O814l6MBPqiF4XyhZ2YgpOc+rF1Vvgmtj6M0m00b9M89pkA/xL9Qsm5DsNQIguFUOzZWKvGVQ
qXKf6ihMn+1D+8omi3SAZM5/DE7wYmgmizhHKF5r9Cf4ePol6anZ1xhjHqnONwvqgLtvl1N3KkgQ
U41HYCfbiPjhW0btZ8OqMPVIYZi+RDqYOW2ohwtY5+RTyb65TapdC/ji6GIy65jLbNiGQzjswtJO
gMnDN5LWT1mbpI8kAdLPxdK/aRqjOKYijq6d9ZzArV9CFdx811bkNfbVWcCquZXB0HpjO8a7blBR
z8TjA2G0/luHtGfQhvk5RhM17iXKIU5A/KjAPzy7Ba4VmspvGinX0Kz1n+WQXksVKWwjKWrlvt1F
0dUpmug61+qmyjMa/jiPci+R6V1pXPMQkxd2Nq3a9rK2if+pqvvMXm8B2qW79WNSWyRfJNmrIXu+
5aNLZt1URFcKDOE1VTVzH0PVr8udixPm0lCNX7C16Q7q4zfLaORRt5t02JB1hRiNIlpawk/zHFJq
O1ckD2tkJAt6/X0Ysul16Xi3ei5h9Fc0dClHEV1k/CYF4UApyf5udXWwKTDIezO1A2/9ZId+kjj4
VVqQUtTIh3x4CZd0vTnTXkvqxCB2zY8Gg9otdF2IMfZgfkSahniq7+lEG7U4zEJ3mKwL2txGg69A
iv4tLALzrpVUN3HUvwFgZQMxFdW2Bpf2xgrzgcbIJA1b6d8KXsKtXtohBYGUgOh4DM7hS8oAAkc7
KcC1RcP3UWiY6nJZv+vkfnjwRpmAsp5Z0TCYY0I+wa3qE16a/IRvS6CsVIeH1SIwM6sy3QZakSAu
SMM3Q0U7nI699ZNcLDY2XfRPAz+QLB0osoDbHbp3Q0whV2QnsDXxtRjJn5lbtX2dc/4LDYFGZ5t4
LkuzvSOjN6+4ZTElyPZehml3l3kQb7oMPBnRkiPcWgwrltUM0bYpbdQyi3VVThMCDBTG0ijonRDp
+rBE6NC5m9RNsojS14MaCmL4LCJJJwdhmN701E54nxI3KV/D5dsz284mmTKbhmEWsmZG3ezUeXTF
hYbxMEiqZ4jSJaxkdknW32yDz/FKVSu/5WRc2tpg4oKo6VcMDp9HfSKdbBgR6c4TTlO3LW9tRzSR
oxX6W0diUVC4GAyXg6EuGXWI0vd57ApIQlgUp6RLnoQofpYjiNY5adtdv/RCVUnzLh7xBWotK4pV
T4+RNvWajm01o/mXejCNT8OG+VfFtrhDqx58Ipb+jABaR0BrM5uI7WFQnin2oF2Qxi2Z59HTGkqY
q/ElE+HMpiPfO4v3Zb20HnpH+FmuqhfbDAjANeSPtgZ2hqx7y0ozPhUF4yCVk7OOMaohiLAOzpPC
JjDQAab2TtZ3G/gxpUeHhVWJRhIN4KX6FFlBdm5mSBx8pLrPLA5RKeXJz0QaX3tpff/jM841Jdw2
hhVBg7XGq26aD0uX0et6YCAP4cHqit8hN/Qji3jSKUsfqgqbsUocGgKW2b5QrCIYKTVuehahJEzg
4hORVMIXRdrBKnA2dlbcs80JJsv1waxdMMEzwLnWQNNstWKKideqdorpth7EoFMGMvH9VMS9rZcA
JGNoGViHs+IDBjo130yjmr2+tfJrhgT0wu+1PCxOLk3YQPjoSJWk/yaaCiw9AM/DEJbTN1RCNeJR
2NLKjo+YVpxMGOGRaLpDgqJmBTaqdPev4VCQmrvwG9dbdE+AprLm/ntJ4t3zMFkYi4NAXEYQLRfZ
Gf8eFL0sN2NEuDN4UOIZ7XbRv46CVPg2TbzGdopLtRyE0joHU3Ge6yULZ8Sf6+utf69pREqk+SkT
CfNkkYWIYhwv1836ikKpRfgOW4vWNOedQs6ZlcEDzxtikOumvUPY+vfgugztPdT3v5fWR9jLdXj1
f64TqtkehxLGbh8U/WuF+T+NzeG5nmnYfbyytPv9ILP4xbH+yXOtvjvsIMnzQsG0HJj9CA9uFPHn
Wro8IuARROEBwQrd0s8qlhzVgl8l58z+GhNlsEG9UDwsiH/3mggpGNPcEcp+5R3/shrFOMhIrS/9
1KDJG6OMDObmgjDH9huNcpdgKfnSpkJ9GZYFtQPq6TQv1/SoJOQlr4mXrqKQ8hnCOLZJM/VPy6yz
i54O16gQ+sNohXNELgkyoEdmHo7aLmzn4NlBHn5K8kKOZE1IWu5ci5ysulTudF1XsKmoxQUmDV9i
dfqJ1VpCuR5DTdkXVjVeiUv8wElg7Gsj2LG+pyaC7N0bRsNpt4bx0Y9j+zbMxMk6aSfwBqbpzqU2
crbjRnmYak8SWmDIf+Jkfjah2r27s0Fw4g8tNRvf6jPt3kx2QeG7MT7VxPliMwednLYpPaOrij1x
XukeRZL+TkLJf6exRxZdfrOBCHV5CcN0Gddd4e5MEcJXWQyLalz8SgTV7HkO8KZG+ZsGMafdOOmk
MNxokrwCyRDPRho1tQMMp9W0DdtpSicsdj5CY2C/pGrA/NDhsYLNg+PE52LR67RXO9PKPSWzlkom
C4ZML+Z30lQ0XFSbwSzcHx3ZnGwOjd+xqd9TYxi/op+et245s0gdJF1mmfSnrJIkYxguv1ImL2lu
lZ+lThnSyYrgHC+naRscijBGPhzMhHTMnQas9VFUw/y2WrY5iQztQ7ez4JnBqzrQ/Cr9Gv3ORwzl
KFsqQUEpbXjqavKC9LHdjDo7clrXaB+cV1rQdqFPf57MDR5TJZwDO7t6D3zL3GlFUd0Uosb9IYa1
ORo5DWcVgDRe+eqWoU4HCOQCoyWYeRvJmfp06SpXp6peld7RHroCY7BqCD1b/xl4VZ02aUcpWc82
Y1F9djWkyHlIa7IqW/7d9BtSW22fTpRdbVVl4W6Ru3kX8xUNVgx9mn6OreXlDVRicVtvheFMC8dF
4ph0PXwBjSwYU2sKwiZtQFCdO4LJLjQ0g7KGbFtoJAQiSVbdFELEcq1xq2oJq8Bw1CSvZRvW578H
B0vBn1NRS5w2OcEz672VbOINmwxjP+RiKA9VIvSdmuORKYYATEEZa3snghK9TgFhqQynum1IdGSi
UOuu0jbKJO7DGOa+GZjmuRYDfZ+Symdr4HG0l2uiavCpqEb6Zgevq62+KxqxHR0x3IJ8FOdUOU2s
xHxgu8VBmqnzSUoIPec2+of8VKVWA4+abHkQTaG/V1qf78qBR64fnYw2MLAzpNWWStlyNiidlP2/
B8vJgrPZ5DuDroHSbe0WjV8LHhJVQwjjt2wk5XqTnBfq8hTWPtyyU5K3SlPzozkbBe6nOLn1urkv
cM88Z5G0z1qFW9r9r0uz2xxtaErH3mIDCx/4mShp8NTtOfQN8Kfb9dp64IV/02bWXkphZETDsnlK
l4MdEbalpqhNlGLSH2Ywq+faVa+A6IG3TegAG+c20Ii9sjkgpGC5PKVoxqVEa5hQ35msMmh2oVqN
B2ygzPXljPFQxiYm9aEY/Fnt+h2GkvqVzt2L49BYguBOc2IZH8GG8jDi36+gzX9lcJU/6ULlXlrG
+UPRF/uFHcQUB+NfMzoV37C1+AkbA1eViMvvlfumphiQRje9t4ObvwWKZAfLNItATSdHa1E6isG4
tlXh/6E3VHaL5FvRAa3kmXtGulfS6UrhCY8mjaBo0cqqCwGAzWFzhh5OX5u1jN1q1s+WTiVO7OKf
uXPPAlc+1ey5PtG9ib/YPaXRop7fGI8HRGTq77YAxMbPYe1UQtMg+DVKvDHSX3gGywd4ajIjWUgN
g7b4FaEXJEGR8fVsWfqz7xBGrGcsfvLDnFnfVxgMwFbKrLhqDmQ0EOi60BvWa7WNb66A2SdC4tHD
/CWKZP+ayGjw1HF29uvp7BYOMqHoyW7AhUzyWdXhBFa07hH06+HXNDOexHXLFyty6ntigh3LbKc7
47do6ZLA0TESyvjrC7kepomwGdeADpu2FKDXLWAADwQTmkIU39QBEfuzVHaBrm60cbQ/zTE4hmNU
+dO6i6aCBB0mKvEWQOp7rLeSulIfYxRzjVT7yCot32Z3dSpr7EVllBlXp4l/ISd/a7N++lanVuTN
neArF+RsU/Cne05Z9FACVaILF0suk0BM/7xWml1ZvVidUB9tnLA7VdvLejaaAq2bDO2t3g+CJEgs
vLXeFw8N0y7uGfy39Swb35lINkJLxURuBuFFS7vmYjrNNh80+2EakfMYG/tgTFVL3jCX1gMcErTi
FRSdICjMS1PP71SXsSARXHCJYHqfwn5w/DGph6vtEBMUqepAkTxlpk7z5EMW7lKaCLyQJe29Kdv2
aeQ0CopcEN0STYHXkKJzK4082Jkq3L3M1RcoWaC86wYVVeEO2reC0lAyWfavgey8ZISlQ+BY9GIm
aMOrPP0d9ot2pRy+Db1GjJ9VyHcrY2UYtD0Tm2MO2BQ0P2T7e0pkBUK/6w1WyAMZHpgD/9yal2vR
cm84msb1/3xcSdyOMgsfu4n+KZr5hYpb8Zwamm1hhdU6TI2YDT4JR0k2x15Yifm1zOW/t6L/rq33
/n1cabXmqbRwbq4PmZcn+HNr6pMXo4d6XkS/W7tn8lY1td8RgRTvqqZMXwYdcC6bp24vC+N7XBvm
eQXC0DUgHSZ0XgexcG7RLC3xPGJT4vXx1yGn0hGUysDRUXRZ1SuesLlsmqtrUgIFraO/r6f2ctot
xnHkDixZ03j0+gDfRMQO5osi+S+TBpHcwIz5JTRfG+mYx3ox6iksIlJv7MvhrABjlV4gauRtK4lp
PYxUs4nMRbakZKdijn+vtUQswrWdtmgdKSCn1rTYgMxsB5ll/6ekl2n0APWiuzYQir5BoHGRuyb6
az628y6C0noFpi4BwQw2UjZH3rJywPErB/WtqqW6UUsn+N4gzQ2C6JWWTfneCXy1xGwEr41oWHeW
NEvJ9THPrVoiz2JcfI3gQOMD7foPbbI+sruSm+FXpSvK0wzKyltPB/jSm74h15vo8+JVg0NM/Tra
j2Wc+mQxzPte9NOhSpv6q9CCHXP69D5MVnFpSAvehrlbEakVuXB75UxDyBVES0WYXDMTeLA9zmTU
kkJkdL11mSmW9htDxaOghtVe76D8mMuhBhi2IfcYi0DV2lcS3+VeZloFj5Msg3uYjnQFzfJYS4uB
jZEaOXqllqz6cWz8KWg2Nmn0GkVlvc/QcixFaYPITP5ehXl9qVibU8hu1SU9oYmy6TAIOgr/VvYM
qE+jTpcvNl1G3KXcN8x6sOvbCWX1VutazSuHjlQVPOhn/g2XYM7lZlMa0UFrFa3G+a7F+BioILMj
ai9odt6LQaqH9dJ6+FtZBpwo9+iDw03FervexHqqnpPBxg5OsvO5/6m7iTxTPOohDS5X1gesB5TF
00abU9qEc25cdBpsNBj1WDARd0DCslwhODVfrNL5ctN1HP2yng8h+4ocNffsSNN3iQnoWPXzLR0y
7coo5xB3Ks1dmOrxYvowAKTYzWvafgRRIKNtmIjiwdmfIpZJTt5ylo55+yRyvtsPZWx4ygTA1YHQ
9qcSDx4g3zeJk+7bZVskI6rw672N6sC3Wu79c6rRY3CzsD+4C6cJv9XWtrvqni/Pvl5qlWprQOG9
r2crzmh5VKKNKGub+UngV3KLBF2xIZTR1zSoM4/Wq8GOwZVf8tGDKdE+xlT7h1BUE3Ww2tO2VlRa
4x1sycgpvEmb1A+j7nGkuYPgG7TcS+F7Y2MowBA6nJKCBLtgttiTKUR8Zl15VynpEIK6XLf4IRR9
FK7D3Z8XSWnLbLeer3+wMwkbaT91hFrFzp+Eyv88cD1v1XgH6o8850q1LuvBDIN/b/291hBroEK8
2c+I3pAVGOh7GlL3HIG9qf1Wy3wvwmk7xqNGPabl6zJRYijpX6m2FuGmpvhJnrgqqCcX5GbjBP5w
0/ngxKLaKdKdN8V8HBuW3yGoYNkNSDQILjQIbYdbB6SH+u++VX6wvqT7SWRTFjTn0kj2eTsfECW1
u7kRD6mQbW002KDcsXW2llPfZKU/s8pJyHotLrok865I6k84dkjPAn8pqCOxYYuHxslV9DtTP45T
Vu8MwiKrvmOtai/q/+PqvJrbBtYk+otQBQzivALMoqhg5ReUkpHDIAO/fg/o3Xur9oUly5ItkeBg
pr/u05QxBo0Sz30KvE2re4aIFUIJ9l0Zhgyv4wfPYrmBq8OEigiNjgm3ksVKiv4kKfPIIHknwqVi
CFmTBkxX/QPnO57bSY7nQpCLLLzy0ZZYXaLEvqXAAX+xznwmqTrOW9Sd0fZx58Wo9AUQWfBdvNu8
P3ExneMU1SIcZUrlSXxOWGr8Rsn3sGqOCUDqdS3Z66HcFF316kywdIasfLC5/GzTCorsqy2j+ynq
v9aXNAWoHMdrn6eOq4gJYOS/dQ7v59FBy5gX95KO2trlJc6zJxmyEoDNiOzJNHxZBuOJOvk7ZmzE
RiiD4tQQfwk1vLGelb6hTQ9koylZp9q1Z36tLPFrxs6PVlHPCAO8UD0ZRUX7YUreqg2Q937Gqv9R
1CfXDQdLCR/f97pux/+0cyLkFPis7UDxxZBHuwzlyW/YavvCFubGZMRtYW/MVhqGRpKtbZzTmKfB
GnkOmYfnzbLXsxHDc0M7kLP2Bpp/wtK5oJmlgYN2pRTBr25KnlQjXhM5RVvDmk+Di426Wy9ut3Du
Ran5KsqLnQmSMB37XTLqd1463Ulp3uWggv10VIGHVjuTLsCsQ9bCe2EC583dZzvI39qisSrEbjuT
+jJcnSpQk/Ep4YU+Mr88jSxkVO6UOcOl7jIHH17t+SJsZjaB3UFN1R2S0acd46rEXcltzoj8aMp/
IgFuRnXRPfoY1HN8qXE6vNW29yroQdjadn7DKDmj7Dc9GnV30lhZt2kx42PiyDatfrSaFp2676NN
jRZQ1XiovXofKSfauBE3ykU3bir9TtW52lpzvpdTAUdkksRbkmIfY7T3B7t6YL9xpprFADNFv6ab
La3fNvYtmUh6jkA7bdINW9Fu9a4MAkmzvu+M/EnaibGdW+gSSGyBXVneTbSMoOEc0p0OTaOjwatW
UvuVgj/ubK71SmHnm6Lf2t6F2KY33D1ogu8KVjZmIjCVTryXaxYPDi2tetS9RO3qrGJ/L0nryiEY
C0LbOGOIvecp6AM3QRnNz/xoLD/rBDDDkFl3ERb9JqaPJnpIG/c7T9pkkyzy1oAVvS2R1MrlR+Jh
w2FBIpk6yH2LoL7r8Qr7TrM1M46UM0lGQYR5Mg6zTdhsUrpBZyUmzuIurCMzqNz2VYubX4+B64p5
GPEzlvSOBouh/WqO9gaAGesfniinoYwZ221z6idnRSQfwaXkm6oDjI3xyKEH0Hq3M1bDXMxfkRea
BBN12ydjoLZGzNHctYDdh7rGL7dww5XRPkG7YveLMLlkw95MNYwYcPQDUHZ/FBWZbJ5+CR4+uvHa
VtTsvUrnjk8w3pro1FB1IzfOF/mox6xLnzXSXM3wF/mSM5ZmG1hNCJakMc12WG2EhmMpioj+Zikz
ZdruGHe0H33TZ7ux5kXRlfCbxOAXjBdSitmXVbSfs4QQQqja7jWMSkb9QRiXa2HIcYtYxhGo575q
fmyXOr2ySB5CK95R8RK4Do7OLPbmnXDUxrS67szo6rN3wdR68U2p5nw3Z1gNh/JpWLKfqKZdlQPH
q5lRW95L8xcwhB2UBHKnmbSkbA7Rshi3QzH9iYeWIDFUmNE8yKwt/Dl0zG3qpjCCQAvoLhVlKdFT
eGPUcoc09CZhfCMzbIDwK0wHXmNp/2rT/IqTHb3U4Cs84GKqjT2fFuW7ouyPS89mNWKcPuDn0MZl
GyI8ZVRTXmTlvfcmVBWGfXdsOU+ma+MyhNjgI/w9GSH/ZiUNYKN5GOigCbxU/BgGpqyYsLtY5XKV
Ts9hhWtpjJiPlykpjgiHJ3zETgoz8EwD78TQsNdd3G/bmTDVNN2zJuOt13Sen1vdzez1T70TtBmT
xMmsn1U5R0SjaDx24WI7ntR9E8yy50h7q8U+ZBgq3kN5cHvx47X4dT0WICLKUzDDa/K5f79oXnfX
GN7fqAipASkLyE62OUBsMQ1CosP9kI9/R4Ryz2LZjPPija3GC1dPvxNm8zDj9zMWXSej3v8KVMyg
NkbSdlkdeDpFk0WOk49p0wlD/e2YhJcS72Xe4DQ1qpPmDHC2mnlDKPxX5Fq7GanC0GptF7PfyEvC
V6EJCIr9wN0YbZMJSJGiCGav2g+LqTwNjcYL5LciqHhj+FPXf+k0prAezedmTO+insCw69UN1j2o
oLteArTDq9VcjJL+3KJE9M+dR1eL+0vZh+V2RoH14WSSRSYyCwFqwg/vYQK2QXex78Gtg+0DhAhF
5v6SlxdBKeI2zaYF2a5/GjBEHDFrjYvFzyDL27otSII3yARxgrnMXuQrlyeMUfMghHBprkJaShP9
NeuTlL6sdQxbj5wbdFp053jBXg0mohP0VZbXRvSQpnMGXk+oNZvRFvHFzdV3vCKZS03ifWuXC0XO
4BLWB4Y5yx5DRkdPdNNeoCl57Hkv+lR+j+3UPEX2BTSVngK5OXQdokVaaN+ArqgzpdBVLRCFKm7m
iTI54+qSY1QXp5wcsp2x1D+lTOt70dFNsIDsPxsQBdqq3DCQT5gh8+QNCZZY8FtO3H/KyWJS0zgM
KbdJN44XobhCTWdmwa3lDaYjMBgsqlnOPrCVKYV35n3hsh57dU7xZQO+qdi1tU15rx2ncGWw8/dh
99jgbiGAVWUUaqLUT1X+lbNyCxt8UumMB9ty9b3eLF9trH69mQCI4FTs19JYGUmkP7OYIvU07hTm
vZzLGahWG7vzDZW9GN3HT45zBL9DkJtdaz9bXudsa5FjkEVfHyPtSaVejhqu2AP0PzkWBz/Wb5s8
Brpmt+9Tq/00mMaj2iwDy4Mo5qbJ3XBMJMUFw+RxrqH0nGDC9Jom9H1KKeaNOST3XWv+haaWu8N7
JldVsF12MksEPsGGu/yIXXlIHPR2FggLEo4rxaHkZBPOhbNrPTbqub4r6uRPpLS9F0GiqKapgYDm
BolOdnAYyuU0YwbHVQQIr9KtwFBMQRYKCxaudYB1/MY42wM5LMwQF+8btJe3XbSugkaHibbWQ2/b
TvGHloyr+3ozhYvvauNwKdLlMtd1u9U0DAhsNmpLUEFFrZ8PxPnT4/uGZdJPuVvdTzWp5VI9LJX4
0dmhdYv7Sb/xj2PpdzVZJCLRu3piF2zPHKsb7YxlblWMI0wZpRXD6T4xyDnEyBebKi0w90S0rxTx
4B1k6L3QQa4FbNfuzY6t6eLUP/GMwC1kA5sEnSPeeV5/kj3YJKMIP+1CW/xR+zsnFGfobXcHuLta
gwvsSMO0CtTgDs8WMdQxnV9LZBNAyjCOe/VZx/GwCYdbK7bL3URhOd6PvaFhTLYnxPAswq2jc3Gb
gsmBQOj3LYVGJ+p5pznhndU2DBR4a/naOuSku4eAK4C7uHqQdTfRHVmcjTjiFuwNr/ASdnPkwFzK
AFs1du6BQ8DPWU4voyznlfOxICMYmCEdo/DXWuzYVmdYuubWouEUiJWaSE8Q9DX4v6uWHa9tHp2x
hrNYgzvXZVBOLbXLHBcDlXsvybbs0CNIRkT4PG7smP+y7hlJ9BaVHpMLQHkw0EjdhpyH3epyKyzu
c3CNyOg6CxnNBHhF1pKoGI52hUO5sllkWSLJA0CC6kzBGIic+DBwLAPPvaZ4sNO6M5APVSbnSjeb
oDWHXZ06Nwmy/6mo+I21pE1PqxsyqhZ0IpbrLTVtTBNBe2akSr2qPkyx7YOGbW+wpXHcE5x+3azc
6iqldnSGJqv3ahfWlgnmR79Ll+R2cYV7KN1i9NHpdk1PoBstEzsipYrZwLbf1VV9FOTZ/M5GrMOb
cB6xqqNy3zpjhU2+ZRUrZLKZWdceuFfj0IU9EprsVaMW8ZC57+gPilCwi2Z99GauZLvDOy5jmG04
Q92guR90iIScdivmkhz2uPT6B1Yc7CkUwzQCw61gd1V0BzgWYHL78AMA4CTsLwOFKNC7qblfFvio
jgNX3qnEOwcUYO45ed5KhTtcQprf9w3H/a78bHUqTCmrJXFVoBya1lHktiSIBkuqlUyg8lTdT3b9
Y40ApGrp6/FE+qVgsqPh+codx9iC4uSy0FDNp25am9EECSdADLRlTUE5dvmGihLmVs6nxQK2GyKq
Rydq2ewm2+uaczFrTZ1MjLyUXYFvMFOHn2hgYQUulLn6IcHPyz7b8dPe1QNoIXujIDgwGtFbxCBn
0xUe2qxevILofXIH62L3HIbg0KDz2nsHtdGXGUjXXFLdnujGa55PZCNsDHgynTgzrLsi6FWUJOAl
NiMUSYzxGlZ0bukvzBb/qMQrt/BZSBgsuJdbE2d19DedXQpr9Le4kyYHFAvhiH0dKO+acJqBfxvS
XrK0t5pZ/PWmlIBwwSYXzeENJzrFWhF9r5np+sJlzeQdSaAhiwkmRTHr8CHUuWCqwfqFu3GcG0YI
NeVnTcRbeBhgtgwwkSre9mvllPBtPRoDfWLohvDM2IbWl8XOH2zSFO1EK23rej+54EYZuXdtbYFy
845VJMla1TgMJ5e41HJXWt6jW+ZnsmolAFw8R24MV8p7YbW3HCZTadszjjS5Kg1L3oZYM8LsQsvR
qzfqDgPT5MwI8ZjNikBja2EJE99e6H4nLhRL6pQT14IL6Sls9OWF6ucsQJjhzYRhnRgH3H16xMow
/HLxpAGkg/M7Gr/1+t9FpLr9LsnfMx2yo96yhPaM79k7GJ8elbUoAX9tY5BcT+MxdTiXDh04R47x
nxRO/Rmbed/iiGOoyiads8beap2XtjDYQ/T0M+vgASWJZc/stYOwnAoNgoyg537UbpEFjZyPrjtB
tC+IJFOBifFleitiVCa3qPbC7eAXl7W4pdeK4QhFMmyj/0ZacZgNs3i8PqTME/YRjsPg+seWkxZZ
HQ8j7yzVkc3lvvBACcUZoTqwINEuKgbjtPAzntQMeia1aXObWUkJz6+cnQm+QB6f4iK7U3pB5+EQ
31VxIQ9Q7J7q1Vyaad943TkqcY9AI2ciEaaHfKmXoOsmySHQHPEUyGKjE00HEUezsKm/1m6tXcqZ
G26iR2d9Jryn6QTTJdSvYbazbWuQyYokI34jas7klHUfNHp/HGz33anPIGnerHIJN15d+BOq0pFJ
ylOeFN8TgtTQTX9gH9cHwPANO/0x9scy+SNRYbcSJtUy1nsoJdzLJjYjCMzvhUWFmqlu7FaQiQd3
3MdMBSq3uNPc7uKNy9vgenv6Wy+WBACTNmQnTY8wYVZik2H/yzql3pK8ugfEtbHyFwOP4+1C9N3U
TErIcVhy55FYsppT3gKTTZhd5BNoMNeF5OINbrsxYuIKA1mj3jWDBjojncXssPvihP3g4mklh2E9
2oa8+KolrBKWK2gKrU64sHLyV4chehoS/IjFdKeq6qMW2afW2Dca9qhdu9DjC3rUxTAbUZ7FrCyE
4GuZG310sYmkQ2C6awtl5b0qQbhRmGB+K0yhsBfR4oo/BVb9G3dywWhwecM9cNWN2yzdbv2lerew
dwLBLDSKh0KkIQP79Iu+829M6nkDmXRM3igb3DJ7Zi8LftEiq28SdUs4yVBPwXBnPHs6cdq0s1gt
KYjASpe3OJPsMmECHn9EptiyBJzSolhBdVW8iTSYiL1gTRKERLq6s4gSxuQOdaDOQ43gKK3hYyCG
nNVUNkeG89mH0SeH4z9J299mVX9pxzKozIakYQmzfzGGVy/OP3oA9H5doiGMTXQUdvRniNpjas3f
CxU8GzWKS8TNlKV0EIELk4zuDsrhnkzwkHqpPRU2dxNtTT+O5mOa3QFwj/0m5Iicyf5sVoCV4zsS
rDdtYm+TsGTcb37huIdsgXa2HRjBZRnSkCE+uerBgMrh1Kr8iN1pCoBeX+ZkH7l9tEMtrzeJR6Kz
7cSPSuIdbMUTYwiU0fy7qRYOAso0thDJfucUQUJvOBFEvNB90di+VTgtQTfrBrv4H0n1L7kUNBNr
eBhV84WHkm5jS/eHspIHge5Xhu2toZMkX7OsHjZ9HNssw2qUL4wGdtHYfreUO/pJo85cP2jy0Vlr
mKu2nfFOX1xOWk76Hldq018MMRy9JSHBl/JsN8aIWZgAqj4mwHm5Mw+d/aXX85vypsNo5tjWm9di
PuWAPlGTZzzZ0W3IyuLEzh/bFi+dDsi1b18iJ/ysf+bZ/DOFzobt1NkKwT/yHuHda8J/dYfzEif3
c2rlO8A/T8orIFa3RAfU/AZ1FYoYuU4oCmi6UfdgLca558lS1lb9hnH0ANrtvq9YD8r1eGgxtPC4
5UwNd6cQggMTsE1c41RcYzORbT1V9sLT0HnL1l4vkJSg5KSMt9QNp43bGw9AX2h0T5rHvFQaT4T5
QoXDh/XeNM4umWLcsWzffFEN77YCqZaRCDVuupD7j0S+XXlxHFKJs5dR/5SMxuuUvfbxD9SLB1vQ
JnmfNta+jSZojnJ6Bo98LBd0YWJEfou5xKpnTp2sBxhgUw6FWvdi69zF4mT+ivGU7Wzmp1uD6udl
hks620QC0N0wBrI7aqzP2mzoX3HrYCGdyvt7uukz+6UmHYmD85Yz5+D3TXkJtfYvpqZdOmefjgAV
IPsP776N5aEzpzsdwV95Gu/aiLP37GlwcypwK3P/OczJD2qmDdew/lmoC/cWcmskTQ6ROX9MLLT7
hedYcCaelh9mxC7nCITI0lSHwVzP3y3j26yAsliG+TlOfjK6nTaaBunZChuGORZoIgcxs0TgFSXt
MPMcan6tF2A9d0jxXDZd6du5yQY0d5NtWEmeOnOsdnM5gmdS30bNTjVmnaEw9ZCPyxfF8ySX7GTX
RpwCi/KiUMxxTn5PtXcySkyvKAOwrUFTUk7NObiFIDlzWiZYljyjLVxadw8nN5Mjxn0Pqlo7C5Qm
dAFJMyBK/frrWP2bncIUBJrYtBl3QriOSBB7C9bHdsjhAvbzMRx6kzsGUW3ZMjvstVe9iH8KVoVA
mvLNJfLLbgLAY0W4NxoSGZANDKAr1SiNB7Pr74yBoDt6mcsRLMr3xlYpQXizIW6svqPValqi45H3
wt1dsSLHpSDYkVKDOL3lAjAA2oC1MmbGmlUwqjHaHdMYUZIMXkF8YE7Y6bF/VvXajzw3LOds5Toh
T7ywRBRu27UurOn3dpwgzJqn0i43ieZpXAXXtSW94ZYwBRWeZd91NNN35SNo57d+SEOAEgxCRvtB
6vqwicLhUe+rctcX8jm0xmdso+RJyhErUXxjCvsuMZgI6Pjl2Lp0fmZbZ2pFbg033JASJdm+sHUP
cdbsi+RRaTot53WM316+RwObFOgOt0ta3CYoiL6b2A9tJv54vd+2bRnQG2nvqMwgd0cPTBVLCyzk
8kHTFg2fDRdr942q/U7Q4WGMURqNgqwbBdvfsvrBcvZWIsBxFOZzobazKLjn5QJ2oleUBzUEGWVs
n8qOp0sWz02FdyTN5Z1JTFor6iPnnDddFq1fsUUKBrvhWJ6PB9NG+Jd6ukc7wFBqdxvPFsA+M4Yp
WDUNdoRBgkVpkwrjESCuDASE+bErj04KRkNSTFWW+idEKzjP7uoUZ4lycgTT0FgeEipfAra6EGQ8
kIV288skAi5HZv7tk5gUFqiXGJ5T1zATrrVZbh0iCOyvgALMtIMHeMZSXFDhtpi7P7yhIJDE5pcV
t++Cs+CNAvlRLphtPG1H7oyFCx+dpliELcKsDJ6IG2h/XOon8HnszPamSrq3KmXCHE1h0GX2q636
24YGcVjRcJLjqbi1R+vSG5iUw1oBRnE5pYWqfdanU+pMH0y+9kPLOA7JPCdBKOfkb24lCFtxPVIk
UVwYSJ2jaXwaoZiwMVjpSin8O118NogYWkfuN3GhJJJ1D1RJdtxKb5hkJX7DVtjrSmYPdfisLJcu
ElCjRsN0tbE0QPpD/aGb1Qlx7XFuUpYR9Q4KHe74EN2vJNqFDB6jvnmTTvA2SOBJcQqL9lcrXGov
7NtwpFo98wLdjmCVFsw/whj1taw5cyoyMTGQQ8ec/LTKjv1kfzJC8xp5mxgqD5xMKcAXgwrcOPoS
XvnM4YZ7r0YMOB72GObGwC3kXQqeae+N45eLgu5E6X00TfXR7e+ZpSzBso60bMKGSAbjVkzjc2jD
k3WqdbuVtzfNFlHr14VSyCmbqi4nZ0FkPsPCszCsBFwpFJePo16jOKVmy7YeRiQXAu+fwps2UvZB
7g3TZbHLztfF9O1ExuJLh8Ny6JQvbMteMrYxjuREIIn/Yv52RhKUOKJDt7wtPGenMJDhpsCUEbsL
ykv5hSR+yc1nYjNR4DGl9znj/R2s5iyKYt/1FfhZ0bmbWGHtzHAoLGl/Z2vVvkqTs5OSYy1nXu4u
u0V/+qm5B/nI+mQjXstl8I59AXFR1wusJBGVgcjPDVJUUOnaoU4RPluPhSNmBC6BeoxQs9C8nJsh
x5Iw9h/ckhNcyo0vuJ0uI9af1mqe0Nvtg223WPiy/hz+hMvoPRTImU73xNnaIW74SCfMCl2EAVNw
Dyz/jOlYEAwk3jwIJmqlgYYNbm/hfTgmsJhMcC2gCWTkAlvJ4PgP7aul4SvKCfQjzebJmbdVT1Bu
Y3HReO1w6xZqxy1I7DiQbVYJyWoZG1XRcLPEeDk9c0Ll1uVjG+vH1O7zQyP7ZyEU7yrBfoAz6C9+
/CdvwYDg9BHskZS7RBfhoMk9rokOAWZ4BVnNdsDhbRpDfidXRjUHfhFQT8dm7vYcNzFXTduGDSYb
2fiVeiLH1x02vxaezw5uoF8m2cDpygGEGqfvg4xLLARltE7gP7yedA0qvCm7e4cXfcnrV06+NKAt
w2lMvd9o1ke/owSjgLzj57SRz/JstLNDwQlGZk/mh4EsQTLzNE6ul3ykgzb5rFJ9kCm2ld1Y7pDZ
qpBejelgJRZIlx6tIroMvXtmrWLhzAZKQ7QbY85f0jpDGKlf2Zn1x1wf3/QR9xiJcje7aWpEPzvs
EfZI64aADJu8h68NZi1Jkp0LSdI3xmyt9WLPkXhIcEvJ+cenXvhoS7kXy2hv82jFsvb1Qx8W56bU
aUxCxYInw4kYq8PQZfwi9JEyrG0X1Dj3t/LosKlLJ93Gff/QeS3/GMcsvD25YfabesEnbCPu7+mp
+gMqGJpMomGTwHZU6NXjgm0xGKziSR+S4xiZ6KDgVNTyaykQp2n+3BXZd5+I987jzebl2nPcIssu
3fRhRfaHFIBb09GBdjDjHGur0Tft/PBtNRqgba3Z5LWATE77XjGjd6K+c7xmR8+RTBpLu9M5nnKO
f0clOmT6+IJM5Ls175sof0qW5mP+1JsRkU3bpM5er1yDmXt7ZJvvUoiEegjiCpu3R0BRYWaDN8GI
eetGBPZAhOxGECDV/ICH6NWIxHc190/LglpZ2vlLI9Onrm1JzXo+Z4ZiSk8jt+lZdy+Lyt/1HBOS
beRA9iZQ5HX9TFCAIYC197rC2tu0rSxM2noncem3H2+sxNwaRGD2QC/Pmql9R0450Z1AjxRTSNaJ
kdzkqnwSJ8VBPXJe3vQNoHcPoP4Ygo4NO0hIBpt/yLwYRvJiw+jzvkvqbaOcz9J0j0KqvyqvLl7r
Tn5bMG6SR4NDdVCrFP5c5kDRYsxaU92joulILvOezTW8bxpydL2+YzsDD6pDl8G1jHjHXXmkVMpq
weTJwmTKu5yTAtBpqi7TzHupGApU1gTWQvQmsRX7qYHmLsH0s3OmHRA09X7gjsY4G2xZR9Y+NK3v
Wst+Msf6mUHaJR3pHgepuXsdJzIPbioeOg2NZi0KaPFx+zRuMJc3lk0xYeh2unmTD44ZdG3xys4E
jhU2Q0TNHth4TlVruf7A1OK5E7nzRT5D4GDPEi9wgAo7fMAukrRUybuud26sGGbJPrEMFaiJsoKI
qCJ1twZr72Dga0k/Ta+lryaxIF0140aU/bYZSuq1FqIOGphrwDGEFZnKsNXfGN18L/oSYpc5fixZ
9ZTQK/JFOC8+UISFakNZK0suHaWAbJeSddAFN2TpvCQUbt4SG4qCMZfnKp9eTd289LrzXuX6xg3F
34zaYyKsvRu0UdDjh9kYDr3zIZjodd9kQDhqyxup4mdCWoTquT/k8bcuspFT/RvW8B9hIi5gxvks
8vl1GtlDtjG3Dc+IqC+ogeUBBytyTt2NhSkQcwPI3ZdRGY+Opemcy2NojZy6wqgC1WVMOouVMgL4
NLwNkLyCKrTNgH7QF32GPWcxmhcdGQLcxCFToa5hGeky9Tw0BFkM7nOKycegf5bNfIwW2W4dc7mb
OsaGekyfLVaOCuIaddx0M26cFGt+gpUbbtfLEuf1TldTv9Gl2+/Idn/nA3ckzWLuqXHSSgCMLgbg
0nh4wj610Tv+wTDVHyx+AZg/ZnL0JNKxYDdjHUI160Qrlrd6gmsVCXRztiA/YJ1YHjh3TIaJmWjY
9FhGgmXAoaBHnypH7NeV97UYHGaB3D0Mil1ub98OE/ytqlsGpCfmQCRBrI8FKTksEzgtDnJ7kgn2
E92rU4iG+ySDcCqiCBtZmQaGuNjZbTttWoeDUdYCzkPUs/XUouOHY/w8U6orxhWggjYdNOCGg1r0
373mhpfG+qhaVHRHuDnbkuWX1aS7ZXa1aydg6si7ifa35y95nXtyphFD6CEyTN+KXQ6W9c4oMSh4
wE7mdXogW0M/zwk70dx7iEs5H0yr5DQ8j/XW7nLQ5ca4J5bW7JTmZHzeKw4d9+etF2Yfg4goAylC
NFbAnBYMp8cq24PYnhKx+GEIaNFL7ouu/emUXhHYBjs9u/OLnCCmTxYaW2oBkYuI+PYiXv06dXdg
RAsoApyzziYsw30d4H5amvi1MPF7m4MeUxainzm8T0QRU9TInNV/zlKGj/Ksaanhy0G+dy4Qs3yY
/nbejBjLRaWRS9BrtEroowHcFqDgnXmYlKU4E1jJzsDoz7VtrDdacg4p+LyyySokgv7MacuIqwrz
02qbiMiV1F1/dqBECQb125o+nl0zqlPaWu85YA+E+ObWsvIjPZXPWsqoRpg7ChdXgROsnC0MJ4iN
9K7uAGgLxJAI99x+gZbhk9tiQYp20zqEwWfKhKnpyKW6r5bDDlsfOTZ6jjigiesPs84IFaPl0c66
8EGQfcHMDpnMKQG0S2VvSgMf4TQjrxHZoxONNTPliamWOj6TuWb6DazCjzNulVxCixHyy+il7Rcj
kzAX1UHUElRTPj2Vhv5TCT3cGx71GcDQZu6XPHd9xSZyocML9BENulrKOLt1B4pLOAG0Gru3G8El
mSVpubXaWZ0aC/Lp9eH6R6du6rUX79FDR4Y3bTL0tteKnX8fktxqcKlX2HgGAgTE7HClNsPM4xJ5
5DVDm8N721XYE9szBjltl0aCNOv6qesD1nGObJZ94/TY/q21Lue/D/FajJNe23HoXz4Qew36FR1K
Ahow6PWjlQH63z9WK+jKhNPMHXAqTjXv0Ozfh/pKG53Xh7AImX4TvOSUChr1+qAl//fR9Y/eCk6l
xrEDYnfUKu43dQE8kM0zH14fKIOg38Oq7q2VXZut3TwpNzcf0ZJO1XWWen3owrL591HhycHYXj9J
yK7FyLt+UW4IxQ80fxTrm66JnREW+fS/D5aVcKgez2YRawR9xLfMARy6/IQcM4zARRRjgyCBRoaa
3vBDOAMvVT7RNsVkxCoq1NYW02M4MsRqHJBUYlwoDlifmesvfP2IrQ5PQpfe6ZoN1oBI6BLlQOFO
GbHtE47WnQO0uVhf3cF6blpMY3GEE292Atesahj+mQkWILIY01COCB3/ZtR41vWE5ov/vjLXV+v6
0K6vW9hR6YD5iAqfj+t1kMyW3PaG9ZG2+PDLG+3XitAiJp4kx/gzY2XdFJViPsdZ3DR+EER/6a7T
yJoTdO34Vxatb0/gp8h1qZX6nP6/58VifEar6eH6XP37a+bb3LRsySZQdROz+BXS2+g2/Ljrh2Mm
AN2qYmypTnS+/31uwKfz76/764eRcqrT9WEsVvazcjAWXGnCidt5GW+y9YJdL1NbLC4Vb9mraDl4
/ruY/v91db24wqwIdxDsztwjQ/V2vSS7wQB5W0F8MaY0xXAVHyMMDvvrU+pdCbzXJ3v6z1vj3/vj
P38s2wKrKiYMh5e1ABVwun5URQuyXcOcEWMEkqhqm9O/B13+70fXZ4xpAuPehgl+rLrllLNxOs1T
ho9pfchsrcMiyJakxBfDiRso4aBU8tCtD4wV+sCDkLOz3JBz42xRRahK7pPgmuIHOae8uEKlDLKR
dROFNGJNi0uUUjr3zJDs85jMp64wzaCXcYebCdxLc31A348ZR1/++/UGPjVfdGl7vH779S9E7FEP
USITXL/r+hf1nHSHdKHx10gM88Y25X2oR/JeuYIxLcJwUfIpmtBw1bhAX023GO6uXxGHjby3zP4D
G/haofR/31n0sMKjmtV6FvmmRnZ+sDUvenDUqG+RhLp/nxuNKXrQvJKaF1UJvN788fpAv/h0Y8Kf
uX7X9fuJHrV3MzeJ/j9f9e9LyRiVddFf4iK59/TKuUlVb93TbEkwgVg05+TUuo/Xz80EnrcFQ+/N
YuUxbBx24iyEzfv1S/77dU5yEzKuvrv+Q+PC4ZgLYNni+cC/O90ntS3+/SfXLyCFY9GSuHCAIyf5
P3Sd2XKjytZ1n4iIpIdbq+8ly23dEGVXFX3fJTz9P0D77Drni/hvCIFkW5IhyVxrzjEZBflzwiyc
jZL4hKcimEQXEKCJF7lHrT20Vokgr+opMWPzaijtvhw9/ThMP8v4bl4VMgAWKWbczXxs3nD7NZni
UAj4e0wdouQ4zQeHsPR2spR/qEWGt8KOh2tRrCR1r5sDcdNCfncGZ6tdLWu4R7HIDk0T6Nf5UDvQ
FbRJiVoqSD3mQ/OTEcr1naWxGJiPzRtXH2r+2f99RClZ8/ksqQyNeJy/L836GrpTIenhTy+Zn4hM
sqgay3j/+9fn4zCNnuLKJsTk33flMvmiJE1ffn7FML35tGmqdWsp4IEKu7xCXc4c07sU06Zy4NUa
JM91IwYgx+/Nq5rb5lUwIi9yayiRHnIM/JN5hXEuJ1IpnbDp2LxxIUUcpmxm0BF/T69IMZOzZbg0
3A49hamnuGztlTICKS070iGRy79KK4oOEvU8XWHEA61Nf1gyE4Xt3V+b8m4E471qmK+Ptlxi+vtZ
N7FyLadNVslgHWheMJXOvev8hMgJsNdsZDsmOlocDTKJT1J2u/klj2OVdyhZ818fe5Gi3si5OPSa
oW2Iqw62hULQBnbj8Yws4GnMiZ+ZOl1h3h/9yvzJHeutronY8lhmRTJEeV/TTo/PJlqMJ6mo4dKt
e2K2q9UYqi9Rp7lPeUkvVqrOa6F52xpgau3xhhk1nszKerJslCS1e+rxJw043Rrp/ypcWI1hYYfL
OreeSjJ26tRz12HS/PL6dhepGMbK0KueWi2untw8+ZYxIaO4ejNN/rbKRAAC3/mZTtXL6ki39oqf
hqvqW90Pif5AvM0VfWKoNvcjk/WCX3NK5fjlK+SRcu0fBjQcJSZdHs4bq3EE87veVhbzQ2Pan58x
kxy0EOTnJr6MtWTYmF/gJpH3z2vn/UJNVKCm/FT17yMvG4f9mP4in4S4sfnJ//PaxzPzTzhRTXh3
KnalokBd//vqxx9toVCjppl+N5/mLSkabz3/3H/98vnZxxsbATfYTURc8fSWKGzqT9WgGcvB8f7z
tudX/9evffxgpDfFsipCvE/TT/59v+rfz/74k38/sRtEFZZd9/vvof/6YP/3mzLF4GwN0sLQavM/
+PszEjrYAvMdIM1B3kvTjDag3M3CkLe8KLpnJZTu1h88+4k0gomxayBZhecW7fRI7Z4N0Re3jmrM
tDMfiexKbgonIM87xEhJr3pnJx26hJoR5DR07XAo8v6qD5uWsI43aSnVGTE9gcCRtJ+NpKMIMflk
D+ZYDXSB4sGkGRpSNdVZhg+Vi/SI1y8VY+ye50d+hn6X7nN0QN9eUWV327WYcuAJkBeUtwDPsNBQ
WXZlVnd3UZHKCgN4omLDKogyVp3eXYxISTfzT80bJc2WcW3snBJCqkX83VEz6M64trk34y4+mlzL
T6XqkARjmtS3M/RggUGgUOfKcVcCnZj3SE8YaSCgNclqjGo+8IFLCKN7nQ0ZJufpkUKw+q6nX+TR
23Nc2kvtc0JY1x28p0rk04QrFC2mPCwY3DqHH4XXfwYpH97JWOALgVy0MGvvgCSEKECtst/SzN7g
XiWtLpSEO/X6iZarv4CuY386On1i+sDp2Ygt5aZk7kdPZ+GzLJxzqiVvnuMNP4wIGRDtjbvLsuCQ
mFpBpbFwz+gfMCrlyhslXftWjkN54YfxqSQUcVgPUGYzxw/NT7EBeaX+bjMCDYoRPrtKRiJ21k5Q
WxW0gzP5rRWasac8IeqOAJmS8kkTA69sD+Z8DiQhrXtOQ4qJWN4vJrPSbUFZD6hPsJ7fJUScxahp
ROO041aRCnV8Sl6oZWssHZnwXgpQBVOTrj/5BJPurUH4CyNVf8VmNlyp+crHpoypzBGZvull/ceq
lEpHry7trS0owWSEZnvj0AIux31hK8OmFJI+vm1H4HvrBn8CQiAFvb1LtNT570aZdqu+vqZ5smgn
jFkDsAQ3SkhrYdqtGmFwRrnyCgSTokLxmqS+8Qe30ytMivqDJij89qxo1l5IIkJubaA02PUikA4m
csJojxr2/admoE1LcA+2e5WV2MGzdO/QdK33eBQbX1HWK8cgHgp9WSJjI+JILZ7NCUWHzPu18hT3
VtJj4RJC0qe0FmTPUqrYHCLmlp7nmFBrENR2kZPutdTrTxQgarx03hrNQLNDKVS884XBvSZIUTO4
bxaxAXMN+XevJOWt1otvZ4iDd6iKcoksOrq0HkI7s6ANphfyO0TjQCQBgJXA0tZGX5QUzwGu9gGV
RK2mP2ComGHCmjrIELfupddZZ8Uj0zYx7c7HwJ7s3aIkKmPikYTcN4y6+exdAPcJE7x1zIyKMSUI
qJpVBCVhQusJHrr+1yapLr5TOAfDpTaZSgOi7TSMlCFXWDaKa2JFxakr/WciBAiGFLS5DoMOVFwn
DfZCMLK9p0kcrjuoTm9KmN/iEDEytEcP1FD7oRqq9d4aRbYsSk2/VI1J+IAfw3bQANEWXnusIskq
mBbQmlhnYqP1wLw7Qe6fcOzguRl2mRt86l4yWXqSgWZOacj5WCv0k9rAmFgz53RuvoLY2MSALPE2
HF2dupVhOtred4gFTybETeD9pu/inBuDKQqIpICZkG038Mco1htKY949s6pWDlL8NWs7+1gE4Tda
73yPCQ80ixJwQYNG/OlIDzkmpY+bXqG4ZVHv/xA9QIfc0ylUWukhKLgrCkv8JMEX55cSNLfOuBej
w2lrJDFiE7vuWd3xX8MygulXtXaRHjfToMi8tule1dgbmPg73wPpGkSaqi3iGq5eKydRnltWvJuv
6KHTqi3ms+5JTlxNLYVXkMKjzenVL4dwmsCJrro5E28gTzvKpJ2HHmnaxflhnlkVXNzEs0+h4hev
DNPcYzomsbYvdoCgeZ+Zea9H27jrXvmHoKLMiNVjPXENTBNWtlp02amcdu1pNxChXGCwIJYot8Iz
mCRMXWGcfpvZJm6G6muY0KgBertStdxP1N/nmVwLqXqhAIm9K3z5lKgEQ1qb5X/Qr0ziP4T4T6EZ
UUPAsnb03DZcB12t3t0x1okL9tuFV0vCxyZaYCH1kEK9m3OashuiOTwIstjAmHN5K+pCFdXCMc2J
GCnscOMJ+Ut3LIyXVU2f17CmFFju2hA5EiLleyM+WZ/c0spqJXgLC9Wu8jOQCbm2QwTH8Otl393D
BqRLIVxg4OwFNe1Pxcf/3HMahVV8f4zvETD2HYw1H5Cn1XyWZnGyjRgKfUz/N8s6PjVn/oLrEa3t
PAKn89btiZ7oqYw+RkNMG6i1E/02DvQ/dELVVjVWx5uv28cSi+obOWVYq1IcufMuzh7lCXUlVKyI
K3ceBksDSGfiarsozJ0zibrpNhiCFG9Fd8SLJj7BZbj8FcO6jIlJL0CvzRg15Wi+ZHge6FlP5d7J
/WBp/zxS/EEuMP+BYJ0QUg7MpG1l0Z6IhoIm/XyQtKr3UASbmHS93qzbtSoCZr1SqovAx2IdZHa2
qvU2fcmQCUMHtn71DrlAql+oKxQVzbVAr4QSRXud90Tp0kNeK1IVr31apUfLpCKZTxiXRsHH02u4
n3ukgJfRGhZovoaPpkKpiUi62IWGCO6RsAlgHaJ1JMXG6Gpk4PMdVWHJ2uXUJ+ZjRl0AFuyH6tbF
gbuuBjJBFDCFfZl+q531kht9sjeIplhnAiNNWVkQLC1Lv84byDFEiVBsQjXFsUBiZHDIap4nZcLQ
7a2mBtViiFqc8iq5eEGXEJmBMXslp7fcWzkSw4SJFP5G9ar7mO45Z6xf1gCKsvO/m/g1aQET5KoT
fLU6EajqGObP2ijNPcQXvIHzHdOj70Cim1vdoJe66/mTzbuqgCHa2C6IUkSlgjXkXQ/0d9PA3ZPB
Xt4oQGpvtupQcEKvvAi5VF7IAm6a3rqHldm98Ed/aU3lHXuFqOUwDp3uuY9DMlF8pz4VLi60rFDs
F1cj6qEJs/JCmC2aXrt9zjK3v2isyl9Vo37uzEFe5n9w4/XPuTpWhzIpryBrw2vrx0x1Ojv59gIq
o0amfmpWgL/NDbODL3hFpQCgJWwc5FNLI0FhNCMbr2sPvp6oX43N2j1QnA5Jh5V9eAUceenk8Vap
6uyj5q5vG8wMYjcVNztRnw3dSz+4ibibtEzWuoUqLETiSKBdvcoNhtkwKw6jma97xSN4Me++Owtd
UNPBucqynpS00jfOAvsjNRl8iGFZPw8i++G6FPgQM0CD9PL4DMP4jdKH+gK4MngBvaRMOxbeqwtE
I/jAyQG1YXPvyqy9oPGJ0CFc+6pKfpfJzcN09Fvj1zDd1pxXKKZLy+gny1JYvPuhIFwkdek4Tbs1
swDwEQ09rxIbrNmUoMJKNz5a9kjsYYLP8zHshIZr0buBlV+o5HMXEWuReXfezPx88i8xXzqVBeoT
LHRTSfukFK6zH5kl+ojVYVlMx8gG5e7CjfbUVRpepThWoCZV5EfiQV86AyTcJ0W5w2WxL/hf2dPb
4TUx7ORgU1q4tjg/9qo6flHKxEtTVPCpp1vdfL+jGZhCEixwoHDjK6qoPuil/ypE1h7TflLoTrcm
7X93/z6rBCfmOH86GcnnenSqnTrS4SnQ1FFNh643n4a2FDT6I5Vw3zC0j5YykmQWametoG2Vz7f0
Oii4VVpDvtINamBpNURvXkQ6NMyPqLGRhIo6oA6HBKIzo/ysj4XG/LXVmJNS936Kc7BOD3SdyJHc
V47oqBwwTqk02j7ibuiWKG3FTp92O9/ckt09PmfxhXgh+5KZrEJYHw4faR9fufUV9GaleTc0/V0i
RsPB5/9GoV8iCAVLVodVjiQZ6kk1U8uaGA5FTa+wG+ziMxQxfBO9ezdNzdmnAU3zVGblStpNx+Q3
V06UzzdAHqqbFRF4X2drnwS3c1jaEKissWZOwcIQPSq6dQPwp5r76skWdNSVzI9eAoYpAnmcNYhR
sZA1YV60Q9ivo0IsLChfNyXlvJu/2LwNEMmSOrGwsMgu/bySJ1shuoQK0xfCAfTE9g8l8n7/+0BR
5FdplsZx/k2DKt4zIfPDPH7VqK+w/SbiFMeGj+MezxTBGg1sgqL/gU6ZUfg5Buu4RIkNwMupGNej
6qUq4hcW6kT4Tod6m1JZaep4TaYnZV208Giwkc7PRo7zkySFZF34yFTjiYCYCsQWveraxxEmyStp
Xqv5uDkN8pCs3ceu75vvgrIBleeWDEkEp/OrnNHIVzmgTMqaTbmuQpNY58748IGs/kpHlv3qdAMm
uavKTOQamLu3oZWa33kbf0epGn/SsaZ22FfBMokGYyejCv2I7+JCb7tzovFV0BlaG+TO42oDoO7K
1v3qyCuNDPseO4Hz3fXuKlXsDCkcaGRPi9rfrgIEI2rMD5IcCgLDELRS1mBC3PubxlIirIxtf5zg
T9CiaFwnaBNAB5XEfcC7AZkGaJGNvQQi67OO9IqX/l0LdQpvtlNfXKVFC18ZDhXHvD7lBbiNQC0d
EmhtbT0R5RJQlEGsqi+u1X+SIa+eBhJBXgaIBwvW7N5W2MV65NyG5ovbypKcnnEtrTcRKyzDjeju
xRiM0jFGb28aLG9Nnfil+SXkkJ9pcfpoGmttn5QyuOM2ZgpqDbd5D+wI/hWHamZHVs18yCjd4G7I
P/70IicW47UeNQTR/1me8hFAt6oq8N9ptToif14XJoriJC7IpdItJlm5Z/2kgEpXYmL8CduxVkpl
4XCcdocSPZADCzVOs/gzsPOXlhwI/8kHTsME74+b+x/4Q46j58pjGufxq5wrLIlWV8y3WgsPP1Df
x4WVdM5JlgTKMQp7H3X7FYSt+s5UkIU3/2I3LsOvplUuXZo1r56mi21ZtC99Z+GoKzM0i2MiLlka
iEUj9WXcJOYdQoDJf4S34wupsIpJtcVI/t0V7xTEf047cCxrx29whIFZ+GmV31HJIgAgmLouuOXh
UI/DNyPoF0qjnkZm7qgEibVB+K+fHJ3eBEG65BchS4C1FkxIBTJMRiLPws7PEC37MLSEH267FFE4
nFCbKJ1CnryczKumLdx1IhX7XCgOtRxNey0qCxuAwViv2JPmKa3aK+4nBIe2T/sXZz/9AJROcalt
mPfKq8Jc/SrdLt7KjNQeUejGyvMdJhtm23F7V7Y43yaS39g1YivH7ruwLBbS/qiBjJ7/EnlyK8Pz
SbUIGy/Y6pxu4KLwyksvIDhaz/IP+Cd5pyOUrpt1ylDAKWrmZ7XpdTrGzV2oRbODAmaunTyy9lSG
DMRxdX3rxMS4MCcb6HjH11qvoJApMGjM+vmxAfiOqVYDB9QbZbXOo6UREjvRNWHzPG9kUhAgGTfj
JsiSLz9Oq2c/TqAu6cVvMFGPB9MRP4ZYOmqhh5w+H9YsEvOtwEn6nvfb3HFZfznwOfyC5oRa8Uhy
TuVlc6krO790cdpA4fLEV8/n2JKVSqha5B9n8CwBGtDFLG2EcNCGZ9AhJ/L6gilpj4KUwlcF0rtS
LyHyMqvzlPOjetoUIlnCcUEL0UEjY90a9GvUchsioSawtV5TV5Q5Ho3e3z3+FXifh1Xowx5pYqYu
TqoeOW+TXc9sBOohs1+/vVIrGG51muXP0yfDeeH3wvqeHuTOYH/7cU89DVKhbLsXyxJT/bExNnph
u2+BPuxEnf3qxki/qmqTbmoXElBSp87iQctUfO4/dlZcyholwwzt1AsXalhqHoJvxJXyjBIQpf/k
F3+cPplITmWoKCeBELwN1JiczzY+QAF2D6GPy3BOoyk8cI5t4gYHyPHoODL0N3HfAQRRc7I0ZRUT
sukNw1X8TkpmBLSryKcthbqdT4NhAKaAwChYIbKh7kFlZN6ocG/QcuPs0jN4wvR31r4u42d9mrt7
foVPuOHeppkaAVLD0p+gmVpaOZsQqtI6IfTkBKoPaTbabjcpA/4uX41ElEIX5BbEpve76f9gzAp+
ZQoyrKJGhvXIEInQ7VY4gtNlG0f5ltSjm1R59u+b01OK9wS8PoYByIFCLPqQmlNcd/UBxCTrejMM
vxz1oCso86oYDmgjwmc8uOozPfKla/bp2XHkS5t23Uugh91LTPQQ/OW75+rVPs9ZDRFCkTAD1bX6
pRLc+VQLg0oYtGgkp8uIdrlKRwx4k1FPwnBj3+WSKMASo0FbpwwVAnmv77Ti/PhgeqsHG9yNNmov
V25KZC6bxEXwF8WYNvLEcjbGNHWnGlKSAJ4ap4YAH+R2uRWfRL+tbKioIP/MrZaYynsrMU2xdNkN
5UQ/bhNAMP/zZJy7P/VROOcZI1sx/TiVKIZnwGXSU0VFkXS0u6Za5GC9QCIlaDkHkZBH4GvX+T8d
gWBtRBzQdKu04RDkZb9XIxanMux/z1dOptNjiqJsV/uOeyqNyIFA48QIstqPJs2VLZFbeM095dqC
BvhMGJRw1QbuFQ+WtjEU/Vq0wbjUp2V+KYj6dD3awNpE0C4pus5QeSaxkFfmoQuSKYkGtruvFSrG
rjTxQmXtWO4oj2d1OzEZqFh0/YQT4Ygf34LU5ozFWL5UbGM4SN/HeRjjOqcgP/50qFQ9tSOqdcVJ
MB43mnIwmmJcOa5WXoFa8i/EbxFiyQFInOcq46ET//77IF4FnkanMS4+Ii/2V4UxYhx3xS+ZhcMq
Qiawo35fMsSl7ZYSUf08r96jKVRp1GoIRC11NIiWyLWArD8lGDS+ND9cu3pv/OEc27tWkm8sIHkr
002HE74r/6lWE+cnk20ib/AdHQKnMLbMKHK60S4tRu54qoEu023azWP8AQVIsEFqtm82yZ6RiMcf
nkUkgiFjqqqe9GjaC/z4hqlTBHSJi8g0DE66e28qzBP9VEig/tqiphx2xVQcISFjWZVgIOJqBDyp
cR7bYXqbB/sy9G95rZpnQrsmS3CVfkfytxCi/lmgI1/ChV500hsgFjKT6lXO34J4GBBJ9XK+tgCS
Nc99Qkqqaoctwht0eBPomOWGtkz6aCTvUCE4kiB0wwypJgwioLkOH8s21fU8UtjTWNaPIwZ35LeP
sJhRyj+CcfFmCPldJrC/gQL2Cy8YNmD+me8oefLeum9d6oxbeBmQPzVP7nMNW1uTDdoJ4AHuQ6V/
Ta1RfUdspC4Nxy/PEDZbaFblqUWzhG8EfB6O9bICfuV7C9lbI/a2/MUCEf+nUr+o15lreKb5SoLA
PVFUX5pT6pIshvSkd2hMe1KL5k092O6Byi+ZvuYCREF4qc30+/EtB6V2mucDtY5+tW8ARFAB+sW8
XFnkrZxY5J16HKyE9DyfwBG46PtQ4x40zTE7+u6nGlm8EABkikIR1448hX3cGQdr6Khe50XY3+Hg
myhV0+qUYi99IkJnuNoCFGBK4HZuJ/YvJ9ARZxUSMnrqQbDwi7tHyiHuKJCSA1oqFF0wedWqW+C+
9oncgXSjYavZyAyT69gnBBtmOIQdDPPt0Ih9E0gYvaCasNpJRsyy2cyjauRDCtPM8eSGtQoex0b8
7etwdpzRvY+Eq6BJ7++K5Yab+SyqjFbuY7tHDkkH+Py4r+aMlCcZ04QALOWeR6X45TIvZ7Lcg4vM
asr3qbm3CdC6x7l2n7N/zByvY+LGt8pNbpFOsyawa/f6+IVVSHXED6u1SjTpMrSonlHc0FemVVGU
bSIaOMWPKPQPjq+2u8w2/BOVKx2VLpMVTGJPsRXVl9ax5FPTepiEyAOyL447jhRL34q2JJFgzC17
CcKDPto0mXJ6xi9mMKQCWilQEi8oVKq4NrbgsnwPupwAmzAclqBOxCdr1e/IoJeaJ5CisPo9O17t
smiDRJy04V6qZo/YC69dXoYt3jUeRXr3z6Pg30cjYhMpcuP1///aHhQ93jFcWhUDkhxzaAFTuAFd
JAVrMPXmOdSAUjJMROdeZ/pGtqm2w8ufrzVDxJ8hIWL4eLuvrNUQ13eGciodnfyRGgQbdRndU+Mf
TRLvIsnKFN34LdMT/8Oy0fMG+ANP5OF5awqFJw/j+g7xHL3TtB3PZgN9PK6j5sUI8kkIAs5qUIg6
pYCwziat1DzvnzeAF2mXUB2FxvLtlTn/2YSkHzOC/WAoIIfRrbC4rfG7DIYg1WvS4QQi6VfUVKtV
THYQYdBsyrHod1apO+UmiMwSuDOc9nRaY6YtfKimGnHdpwU82JACy6BRJKIPrD0FrCWBpOIaUkHW
7pM0w9GFFeWtG1A/Y13xN/MuDCiETPzfQ1avhGh5EKNt2sZCH8Kv2Gf66yi/HrEFmKCqrZ1rPWV/
PIQDRqWD2TveofCmpj8a9ZlvJhw9P82P5o1HkZRwczLDgtIIV5oOFE8fDbHXsMTOH3HeDOkbbbP8
I1LHgz3dt3QEzRkc4y8DjNTgA3JYZ1pvLEWncwf1kp0guAxvva8dumkzH6/Tf1LkskC31kQUjxRc
adxyBkkWH5xWc0DbPH33ivZD1gQ/m3A0zNhIrri3THDGLe612MeBoMGNCOii5Z6LPie38m1Gsfgo
S3TksYLVAMwWuQvTjWYeLGTgvj3eqV4R80ROoAOxAXFuW0WHwUy5X0qq4FWiQehig7tOPdRFIVYJ
GH2gu7F5U7Dg0V9X3gKfcFDg3RDIp128lN6Sdra5kp4mMXCFOra4EWXa9tH1AZK/C9GVA1ipYQHZ
c8+K4KqQuOQUYFID6zOnOvBXwWFwS+CN/piFCBr4bAwlQLMCWaQ3acTIKAamnWRnR7GdviiOGSyD
IUGh3pDwFrpGvcxq56b0ifz+3wc+U6dRCbyjQaYFDV+Ml3NxStNwH0yK7rNt0QnwRXroKmtS8Kuw
zEyBs0SZ++ptUIcb3a+GjwpvweExSJZa8jitbKGj/4oE50fmBfJx1mVjLxdNhT1LpslBlkX6mvFF
seI1bKILnBsRHlP9gm61XZbR1i+wTASBweKDqNCnEA/mOnNkcZlrlEoeqmc1p2kX1zsDTcdqFpYw
yVvplaO8eSyhdxFg9wXovBxSlUqZnXqgtwOvxDqqzKxlZNvv6sicfu7i6EzGr2FtwXpze7kyp904
EHtR5+Y+GfV65XxnNjRhfZo+2a6iPUfE4ZWZvhsVDg+BWt1pF25lVOjvbp0N+4DKIuqpb0JLvINW
TwF9ZB3xEL8hOOaQqgZJklSQkpxMiRa136z0KCezBJc3sfQOSKJMOP7aysLm5BXUqWvqSf40TwJ9
2O6UklYiixAgJdqEVtUCXP8gtfZ0/3IiuvBv0OHtKeeGGjG4yrCmxkiBPnNWSk+LFtMppbJH/pke
Mgwq9HOKMdMvGp4k5lvTODL1nR/r8qBIbdwbUfbit7FcN61gCVTqKRE7mb9EXc//qKlp6w9CD7bS
co9mWTMfITysmJJSTM6tE4PGIaujHEKzHnr4j+HX6OC7IFJ0w5rQW+113q0CW1slYAy8qiy8BWCP
Y0ZffouysNxkdS1OVAf/ecRJ/s+j7CR1aJSuEtPXFahOsEp8GqaCb3HaZG4JYSqZJFphmR2JNSku
SRm/CBFPaLZmwP0eeP2qn+6Y2HLBxgnScR/fUMmLFraKPgLoirI03CA4Zr1vsBrJw4r3GcUnY5rk
zbf7JKD2XhTYe1sAKbGhtnccwPmk3Iq4LJ5N1dlQY4unb+fxFWWBcTS6/tAVyccQDcolcRTSCszd
3O5BPdaetcPo1b/UNvSwDSAkooOfqwu8qkuSLCF8KLmAMZGGP500vlvd2i7U4MusWPwjHk8PvYz1
G47kDfpxulFM2oVunAuwvSw/wlGnuBXHL4pGd81MG/xvrd3lG1vVjR152h7ezNBaNNNKoWwzZ1t7
KZ7LecZHu/8EhaLcNKbG5KKLlNe2aBbYLanujhUNJ9fim+a+aMnA2KOMQC4mqazAJutL3Kix+JrI
VoG/8m1NfEVt9jmrOBq91+9EKzimcnosBnO3pyDvZcrRxRbr4pStIR25XaA/u67VbJmLR1vWdRmF
HxpAnUKwpdfKpZot5q41yY7pdX6UQchz1FUzWsy3Y+4rRcUSm/KfefbD4hVHvfmmCQN8UWqgz3Kp
ioM0aBnG1x1ZU6++o/5Gp7rzde4FSXWFKEoNT884u+ZVbeuEzd5PonrVMOvYYYwpsRvGm1kqolJ1
XVDH3jC/SJ5VIgcWoZUMn9EYPze2Ty04GphTxO2K1ru7Q8UQb6SGETdy6XG6/bQeoMiznq+T+bKZ
dx2H4vpgZGtTZsoF32ZwafsAKQrUIiillCOnpV01tbyd3Es2j/54NWAW9I2Ll5Xadi6997Y01piY
4tW86wSlvW+AcBBvzr2hHX6R30RE9qSbc6MIRbcfGpfI0+qbEO5nkSDUTSvlJ3eAQ1/R1JweDKMz
XAlZiBejMLypB064ybTonzfxEiTuNkKH/eVXzquVDeqbrCxtRX6fdYj1oj812ahhPYWMrhe0qhTV
dpeKpoQnz+yzIzCn51TgDo+pQr8oJANS1MjIDvaKnayDqbqOCqJC80PYRIXGq6eQGcc2yWZRV980
rUOooVGsBN9FBZbfsgERnO6bxrjNN+E4R6lT643KAhU7ZpbnHRB9LuhaqQ9os5OLQYsN+rbpLrUp
MjwkzuWMEhN+/VgGK67MbGcEFRIvwWUr4Ftf1Jo8MiFF8z5kVDQ1cSw7xdmZRm6TgjjJTtF/UBQS
LalSRnBw9DI4z/fJMUUahVnlvZZQWecLyiwhPNbYG958WydlCKtrMALTjOfLc7pQq6mc8hgAKf+H
z6bWqhuWk3Ix/w8cqbnLbJL0jUABV0QDZoiMLO0VEbt5ZEJ+URvSmqUj9VNvMkXGtiDeaGm6nGGu
gTh72h1Z+/oqwis+VkiQc9MuyZQbqRzaVKmnVbvGsL+p9Ban91Rnawz9fRBGsEsmjZ9aVene0dt6
GWsMmaWtjBfSWJNLJDj/5otnfgKoNkzQAYKkRvPk1CjQIkbDpeTDydD1kf3aKNww0hS+iFPxZm3f
oNo/aTAIiDuoLUTDwGkx7tvI6PTJYlEgVmwxWJ5apsU0x9KdSy7pk6NWJXHbNAyQ/Q1Xs4VBM9oJ
yRYaGDukBjw7qWS8kc2Q0SLP20/fjQVk8F65NrY5aTgQr0rlTVXy5/k7yHLLvLcA5iMvKneD5UEH
x+O684ThHn0bZW0TqfVzW1AeCampftSR+U54wqTTam0w4RbFZGMonROyHqsqQZFMg2olMRcwTU2u
mAP1bRcO+laoVXCWQb7qo1Y8mQFTJJ34vc1UD4SmVPjvuu7WS27b4U5EnbEkQyZaVeRYnxUf35jr
9LvHjBWeJSaxJP41tHqDHRzHra72weXvxi3oaA9K++vvIUxW6zLsyqOTgE6dp2p5TxtTJFBQfaYz
y8wJu004e3mnR/78aMjopEQRXjZOjz6vQEq0NeS8vr0VVKQxTBvdi0o53VU1+7l26ngXdk61VCx8
vL2DfJoA8JNtQhee9sggI8Cjw2zXVifAeePP2sSUbYOa22dxRfZ8prybxOOePKxFC7O3Cz6p1JbI
KbAs4LQ89C0TIrzr6ovRuw5kgYoYM8V5Klj9LiRBjk+P+YtN4R+a1p+Hzmro1XAVq/+Jge016ew6
vd7qU3cpY+K/BW6dw7NnVzXpHJaUfVhIFQOrJjbDv49GY2Tkb8U2alwURrb6wQyQbB6iQsC26lG0
iZBAfwyJhc1CBF811RUUes5Sb9z2XbXUtwY+3m/EWAuZDOSYqhl6bYfemI4/+kSNpnh3KD6OFL9e
LZvCumm6JfYIZfMQ8TS+dvMrf5tytp6ShrFnUteV08YbdItclG4zD12xqYml5hGUEwUV8o3/x9h5
LTeObdn2Vyry+eI0sOE2Orr6gd5KJOUy9YKQUkp47/H1dwDKc6qrb0fHfWEQIOUoYJu15hyzxDAi
nak84OF5prmH9gudI70X466djgICLi+xAPlA/hatnOlwfsELnQV5v93aj4gdm38NSat6Mx9qUxV5
InpQJQ3vk3KCZEy7IchV8Tmpxet8ZDK+soFGv5RSvt4o3tje//VMCae6Otm4q7wKIQTmtotnavye
UQ+8ea3/MtR1uOS+K5Di8YzaM9P49CyYzild//vVoOVPS7v8673z+fkd83vTAEp11NufFaWLnSnH
aK05sfGihwY1xBjKbJdZl1nZEHYm4s/hudPB0mtEf2/mhVNBxOtGpRsRR3KcMqIA5U4FTtcZ7huF
wEfbDrL9/Na6agqK5k3EPUVgoSta/xgMeXS0BfiLWGE3NLABeGrrTFkleIXvgHgw7yVwZXy1ejeD
qnrpdQbgSa8/tFNQeG5EewJEA1KBxwenBniZtH588cuhPckiJc5HtZPnMtMOCrpjU62LW26E1TMt
Kjt2lKc40L0HSTlkPuu1oHjl0DxZmiif4y4aT0he2sVAFvjTaNx5lCA22Tips63WvmmSEZQ4OfkO
8+GpCoP4CXiNsoXqpGznw74On+Y31M4kqTJtm0wevnz+Rl3RjYjsJxhbK997id/Mk6W3caSPXFDT
3JPS58hSyFt5Cxzn0o9B/Zj6WXXoa2SUOfDSN7QFAFw8/7uDBXFnK7gtyfQrnk2falSIZqnufujQ
7ffEltIWng6VqH4kSqW+pXXf3DVkSkK85LzvVgO0hiI5DdRXn7SEIhnSXQqv3rmYur/NKJT9Adct
K+KcrpdArbFv0qDZlQDJToaVbONM8NmgxFvNw2PfsB4sFRITDeRF7O3q2xCbQIY0NfpoiQgRav3J
ZzuRANr60Qp60ob8rF72oQqqqqa+ETeOu3EOCD9pqzReWT8AJFRPacJS7etY8fA8uHDE86Z/Uoqc
Uj6r/4vqDzY7DaU8pZGr7PljzR1JANZ5GFmMFb13nNcWcVaGF4/Cy3yEgwz3V93aR/JL0Y2wSO8E
XgUrG8pbZZfajitfbruRESxn37hlOWZvK9nKvTCM9K7PYF7FnaI9p3r/s4HI8Ssk0oXN++eApmUB
g8SPO/+pM1pE9gWTj+D/fCztnqiMNCaROWMuGo1G/XR+9KoxrtuoUE6sAljLNmp5bRiOTynpWatS
18u3RNP2HREgzwEGtB11VBjRUC6QpHps7rksNNKCJ4FQIE1kOSJnEq1j/wfNeZKxeDypQUirzCRH
rMIAgpgxfMTHOIVSGf4HXFZ460FFGon+5JkUPM0CSwl4035h1HT4AvoaNXqxBk7Mkc5+BXuEQ0oB
/cpF5LYnqatGu0GwbePCd8PU0++saa2lmdS4CgvZzrzsmM8Vw7N0IDr4mRlvNFWGt65Xx72B95To
YZrI87myKF7zIEbnl+KHb2mk+GvoGxpNL47hjE6Stkmz36T599lV1Ija38tO2Sm+hvepTCY5mJgS
c1jENIDcsmWdx8eisIY7gogUulNOcQDbg+GuSZ7zVoWEHhb6xoYk/0MHGpRVeX+fhc4kWmZxFhXS
2M6KYDhwa7A17pNlTdkLNt1dD3B9VqXXxI6Uq1WI5oS05FZOUJz5oTFKvOOxe9eDnXrmAjqnNIff
U8mWNfDiHJutYR99UwFFkjrJSUkGIl+6zFkIhFFTFql60/0ww2UJO6+ItBtNZO0WRaiOEPXiwXOK
1+hhXqGyfiaz+hzfxtwbNyKJ9JdUh8ToRlIlIauut3Xv0/vAqjlsCYf0NWQ4uTyRUYwCKEmJTg6D
STG4Ix2xOHEp0Q+pS6U6INZ+Yg2CXHHIh7uoZs3n9dLeGXgpLmEkQB96TK1dJuIDWfXZnZfr3/02
cBetHtnP8xegP7Sf2Ym5C1pwcqHnvUGsChQhL0x+6tSwlnar1/cyqqmxVv6mHD3rBKRZXdM3S5aW
4zw1dtifiXZuH2vloYRW+RSy8jtkQdqeYs+46rksj/w6OGBgJLWrElXFKpmju+mMLlmNdtdCvCW6
C++q95TDvP4xgHXUJsrkQDAhReSfrezYN+BvyK3odLShtlptNc+9BSWrcyFJSgwzBENjO2Vx6x0I
ShSOK60Pih9NDkjBbUVyH08zqRdp5zxBZnEtgnjSn8Rth5sLbaXZ5W9RYOknsyLvgyBGf9d2FtTN
zH6KWEvvsopUsvlZQA0EN4NdbFtcbVsf18srgpas6ZbOaPjQN9XfLzUKo0WJwI9V4jy+AcyLIH3p
zaXNPP+gCE2ACxuiR4hwfnQw01sixuE+VuIUVUUPtnlUX230xGcDieRudMwbwZnJTqIfXiCj0Z4y
q/j0iqj5NAUdKrPS38eU9iXB7Pk1gs+4s1mNVERqbbmn86uaobhWSd/+EOMqy3Tro1eQtQlvkAhs
0aNHELYyeMxrFXzpW/kJJCp/I1LQ24ix6/aimdDLrZseAh0upp0n6VtjQFGeGgJZaGxQY77SZB5u
idEStQaOhjAYZ/juo5LMqk55FCZiSmsYn9HXVqew0hDeTyWEvGTtzFTVnB1IaaR5mewFbTSXNrbB
TdCBM14SOfMktW5HnU29U4Ujz/kAsgEDUvBexKhXM/Vai0Z/SIsmWGP3M3bN1JoSbX1nMHjdDIkS
PEmsK9Omv8T6mB3m3XusUKvETBYZLHhbHT9RZHYRthAKmZM7K0GCgQsAFlZK2DRw3PFZ8TqPjMFS
fU49lIVK9sZnjlbYGkkn0VGBtxoe69wxw5tmTlUtcbXGmGFVL91D3FMoKAIWkqmkxBqLJXXxiVto
xd/Zx3nHyM2fHTU2TwgDWA9PfcK0Img5RExBioj3VFBlO5cuSdZAH1aGap/mioAD8YxiY3mX92V9
y0eGNWsU3YrVOmv63mH0pfoAPsIcKObko7pLExepa68501Tqfn1eJbe6ghjw5nhWftVy/SFTHPUa
dtHNEhWjL6ERm6AJcDLE9qfaJ96llKl5c133jA/yh5dMq+ICExfbjx9RQVkgikz90tDnXxQCMUmC
tAgnH9vOPCCtBCKvA1t32pTCkcCVnSrHKr42Xanf141Ee8R/9QlJHZh7aRjvTWxTrizT17lSCLby
qvkV2RukPN27patv2yDxj0mM7Lob4mrbuIN/MQTA/b4lmagAorYRYZ88sq6gMOnhgZwPKanxq+pQ
YyxAfvNOTui8969DdTo0yiqBsmM422asFUDzLlGxmPzW88UUUCWmvOqAw6q1/deHrgnWe2M2KNvZ
qFON+NY8Ih9n707JXJJ7GRT6KdUrn3Jc7FYlOloxG5wl00kVVzythJwMyelQKFZ4T2n4XOq5+7tS
BMWTbHVxmLdiRt5Fp4oEt5ywhItShE98sMoz6Tfi0Lrk4hUmviKvIXFSxu071S5sIqNaPtR5pd7V
Y3wyWIXmy1aQSVZZanqgDFw+eKylDqKEDqmSLC9QTt8V1AlsiFNBAms9GnZfx2SEIYwhqmqZm8T6
hA1ydAHMw9iUKbwdICX6wWWSNXBfIeXI47WSKcaDyKVy5xGi5QAVnTeAXw+RwlbQTn5Yij01ttgY
zvtHmfXuJnFwOo49HAVCl+JNgC0saGpYY43j2CiuKO5FNoGyehDIHzQGd3YQQOGfVITC5q52Whvj
Y7v2U7r4jKBUDmyiQKu4svZ+rJareQjxMqoMsR/kx2oaUbRWZfwN0xsST2q9boGmKbSanTQqdzUX
63ubplpHEvW+dez+Ytf6R+YPy8aqzBc6tnIXouDefFVCmDn8wpdHtxpTFAtoiskAMnaz5D1IHgcu
6RVEFvO5MEgLSS1H28+HFZ0YMH5TZUcE1nPpm+tSbY652QcHjWX6WTAo9ohQ13nJfBDUBFEZAUOF
5AJHSasYGfaMMo0Pc/3LGVCvQAs9zkfaVA2T8I1XLi5VYIrGYV7+zA9AbQ9tnpd38xHBcfVhZFcE
hj6umT1ZKoWanlGoVdX7LHF7MuHLYl9UmrIvS/3BUKeG5yTf69KKu0u6L5FbJQgFCgBVU2+mCBWI
z/SHrxaUtQOdCXxn0+H8gDzLIA4QYJwxEBjsCPp8860UV8M5JP/77us26xx+smWlXy/O72ho6Nv0
Ru7mIy9iczE0JCoEIz1ZVaRY63qf2I2OTVFJb7JZI7E7uj1tClH8vvjmKzDD5kQ/dkxRYPyzekEW
LkYSgjsiFZObmaTO0q+ld4vJFjnZOfBJBLq3+ZTXVs2W9hT/+ukd8wuGkqoonMZsO5+bH1BHXAyM
s1Bu8xj4p6idXQIMry8EHUzgZKsRb6ZOlFri3pEJlh65/A4Kxim2bJL4kJa0mY4GzxOgcYxywN2e
UhUrytxAawfjPNe6J4WZGMLyaMITxjFYvJmOAG47WUhQX8WroAzdQ9v7zUvK/NEU5CUEqbzNwv8k
7Y5uSfOAW6l9dEqTZaSu12uYig92C3CYNS+SQOg0GbQZlNfgmQ+Ja427wiqRzFPGhlY5PYRt8/tZ
BTRtD5Af46S7LV3RIRdnJp7N0g6RHYfR7J6DKil2knSRRZF1/fmrezqZ5ednokhuqkeXymRB+HUq
iAmZHdmsrWujEHfTbwUV172kM4nIrN2LmrfrWjjB3Xx+flAULWAHygo211yAIAEtCFULHIr74tmP
MmVPo1J9V7K+3RKejsww7OMf8zPiKpKvZ1/nBCMvhZqFmpbV1Qyoclcs9jY4t4LvWJH3ha6VO1o8
KlrHdqsMafNjDBx3kkIPp1SU7Vm3ZbOKjEpdmVGBcsEdX/UUh8U8oLchGhjY3ezp4muQI+Hs7EOi
ufLQNaZ+bqaH+RkmnuRs5duvgz40zuCBCCIKkLiJ2T0bGLlDGAcuy7maVw7Rq1122dmUWb2Fzd2u
SQOkPTNq5orCX06/XlefB8uxF25Wm8ewl8opyUuN0gIhEkPcPI9hp+/1oGKEmIpKfmpS39FR2WcU
+l1UibvWorvlV76Li+C9bCWFfCw0+Gk8Z28E9wzM+YuJ4N2he/Jl07di6zqOsXfrymZDHJ527Fiq
FRsxMCtU6hs7AaJCHDZIEfSAhVbbiIenB4MN9HE+BGbKVdbbMC+mfm2fRq9eaEQbxylQrQvsoWBn
CS2evrlKt/DYtE23b+nw/HVKdwhlnDfCamFhsJuWfcjM9X0XUBGcF37zuS6SZKQCrkCMQ94YhqHG
y/R9EuThXRsTmUrlSAXsZxkH18Qs35Omvfhq0M3HDFxUalX+VanvmzvN0ceTaXshxVx6GnbMnJMM
XXUwsri7MyFll+vKraOlZ6I+LOruAgMsPiN0vsgh1s9Gayz/ywKXLmO4GS9lT9KaHzgwVKYe1Fzg
nZ+lUh+wSaC6EdPDQHL1ylSdSfuVT+qfpPDYxLiB/YCHVjxJe3Inms6Dmar605j/PsqmlpKhtv3J
yj7oXEFesG3vTvPGFDARh6xS7pNBs2/qtIVLMvOIG8B90LPCO0QpwsLUnYCRRSi36FLKZVR2Yu3G
IxaSVkwBaGpgbrRYwUhhZRoLvQRPmtFYv48l65aNmZvtUmsieZEJG75EcZtVT03zMp+D99ntVUop
xIJN5zKvZ00PPFINMzTrTJl8pDdjLLA0G6q3ixTn97OuUz4lDYod3aBqRUnQ+eHTjNZSAgxYOLT3
Xpgf887I3obElsyXwfgQyBE+zNC0GwWpLHWIVr1H8IpUoBCoVw14z7FjXaIkQo2J1psQJSs0CQ0q
UGU34Qb5IHybNicNCXnJ0Zke5sP5YQwq6PijewFq252c2m3hSvOM1EzITbneH90UuyqnfbXvTopr
IyqZ2RkKIRhRRZC2WqDpz9yKTJR/PdSRrpwDwGinmm4TYZLQIif8XZr3gOeRMwP81lZfI6/lZ6eR
WtvXggtrEHOsik1sXnLV5OfuhklQyPpeW6Igsw6zhKbQWBBo7OYMgv2uFfl08+moTdmtsctwmuFt
KNiXKHamXXOur2UmJSZCs1ev8wvWRMozitre/3Wut8aLIb2GSiVBbgiMxDLr7fJeh0y3CELNPaCA
qJZRRqQi+XL6i+/SYY6S7pHJqL5YCWm20+mSNGRcPjjCEVZvdGbTFwi8ewEi4L02KRgNuvQurKFs
5D6pvUL9E71XFeohplA/RAHVw4WRE1xEsrvdFlkjD6U1DfNyKlCS/vqg6AWjqTXIN6P2iNTFFWbR
rJQJ0Uh+19PcNg1azxHB4X3BFtAzcIHrRXTR7KkRpKcKGB5W9hUO2I8sevTrWnzSYETjmfgl6uDc
Wls1RWjIOfmpYIu2JuGre6K7OXkIHfE5tj+Ap3gfQpPYVvLqu5uw647pZGJzisarTmjx2jfYzvZ0
V7bcRc7JHS2xqyExHujO9gfgLMqOMNEekbJVbEOXoAe2YpLmRx9f7ZbdnV8N02ymXeleA/j0K/VH
qQu62lH96YRkZ4LI8RcGoHj0dOIziYtn4gDkDzVwqYjRCX4MZC1Wqev4F6pnqCRYvJ5sCHoHDNdi
Z7fnNFPcoxIiCRyG3DjNz1iG6yeP0KDt/Oyvc8Hfz3mRaR0oZpKD26f7lgrWzgyt/m7obeJsRi15
8ulwIwZwo5/A12mU9FAgR+AyXtRr72x6+4VQ+uy+0K37ED/eCk1Ze6+HNMR1GzcLN41zoF7u7cCL
SDKkgcQPvuPfFxiOBxNHvKzq/kCpC8CwzTq1Q9zC9a/iFsJpVOeOd1MLLl3oDMlX349dT6cEyvXb
H//2n//xs/937zO7ZPHALvOPtEku1Ojq6s9vpv7tj/zr9P6DQxOOJDZhaRumIQhCMQxe//l2C6A/
//lN+z8mgOTSavFhGXYNFkCJ+ysET6ILiBl/1S3j7FCa/yUE+UCNqH5akqANx/TyR7NjcyJzwqf8
oqtXSZtyGNjpY1v6kIjMpPpJU2DV9EW88hsvP1s0oAmzaqhyxKp9nynjBOOuq7eqwLpZZQUTrIEZ
iopUt9SnDR7EnvotywQ0Vc/9RJZ46YMwpDXsVSPCMzDbEv/8l4U8RL6HVvufhwDq9WOPROfrVdOu
MG/OjuUk6+DQTwqtWabVBiD7Udot5s/13/72wVbzB/2T+BPU4pQq/n74n7v1bf0f01f86x3/7Q3b
z+zuLfms/tc3nR82j//9DX/7pvzY37/W6q1++9sBKbdBPVybz3K4fVZNXP/zypje+f/74h+f83d5
HPLPP79hSk7r6bt5QZZ++/3SdCUJwZX1rytv+v6/X5z+wj+/PXRBPX6W8Vv68f981ScsQ6419R9w
+aC36FIXumMb1rc/us/pFfMfjsn1SawXBj1TiOmVFHC8/+c3w/6HVE2EDFLjiyAXim9/VFkzv2T+
QwrTIl3EFKbuqJb49s+//vd98fX/+p/vE0ET7W93Cv53S7dUlV+DzHFgLdb0+n+5U1jmeoUWUIof
W/I/vYDMlZrAQHPkWdw0eBLe67okM1C62oHIGHKIDN9ajq4YFi1uMuMRX9hIahd3UJCWcG56UxAk
w+4V4WkdA6RPk1VpavYayDw1DlV+yLB/Hm22F0bwMLSWu+uzn/5YqBjMdQgStfhetWO2p36z7UK0
6UqPMaqa2hSxOoYrxO3s7JgbF+BsHIRxyKdwIu1MoxnPDT0M+kggr2A5bLUy3Spl0i/bbDARWCuE
CCJN2whF4PqxumWeKpcc8cVu1FATyILCkBXUx6pItk0cnAtPizYtCu2VSUGb4K4alJWCeVUTyILb
qj2QMCkX6RCTV0sus1K0/cqfqMhHISKSQ8K62Yxe8s4odd95Lg4SeNGrfjRuqK8/88KNpyQQEx0c
6RQ4l3XEtVauokjorRoXXPjZGu3PJOrqQ2DQpj1pFpBLAqToMtXy0GL0fegoEK/zFkm7AefdxrG7
8EXiHYh2eG+KXAPH3H3HJZ+zPx32rKfwP1TlfZ0QwzZOuB2zjDdFUz33YfHD91g7W3zoVTF4hy6a
tL+WTy8sOKi+qqFeoCkVhVCJDAIh23rc92YEQAcIvkcKC8HigWh1BHQBmeeCRkfknFWbKqpkX7+0
aFJ2WpxuLKWfPNVM7Ch2nppyMmPmbrFQybhYjEQrgSyqbtxYSxx8dIjM8T4S7a6xsqOHkWsxOJZk
7nk3ymRAsWLcCjPul4XvHhOaq+RjrMn3w8cMhT72Un3j5zrke91/cjVwYnGCKgrY711d149lFYg1
sfAb0/OGtfe9MOlGN3q1p1YoN7IsJ7lz9iCr/lUm+EEdv7XXhogOChE2QKIg3bmJWl3Q1i5q8JWq
UBzq7GQdt72BtdL2WNkkzpEdW4efeLjTVX9HkDV7dXwCm6inOJbhVt7qXWqs2+4FzZQGyMJk86+F
9tKUQ3FwKvGg6TnxeLl6V/mYMdBarmng8xtQ7EQ87cJ6J29BjYhpEqniboqyfUFSFS8Dm82ub3h3
lfndNvqHkS3ssc4c2HfMi+y+fiajgt8HItJgsIrRE21V1MKkj5lihxoJXyBHfTz2tn5ViRctlKsY
TZKOK/VZtIl7ClScTkO7AWHRHUn3IH0KPkuXDvXOrEkl4aPLl9Z3+D7VEqYDbB8bCjOVXawKbS13
3b4fyfzxE+0YJJNRl/oNmm0qzYJMCC0BambjeZe2ma2JlSTQNR+uSVo5/FVUrwEcrfzypnDlaBNP
JOkder4m9A42uQssvdYWyTDJF3q4VQDetaN1NLDn7jBXXu2w+uyTmtp+0eun3ByBPtV4p2h1yzXV
KbQKw0lTjPTClVbzN3vHEfjemX2ADi8TDXqPZ5lQxNTUV67V4NnXtjprairIxNZp+kdOvCz/Th/E
bkVg7gjAcEF7GfyaR4mgp6VNZX9q04IwYgHV7HvbfdeteOW0Rr3HqfQUGtldYirDrtYwD7n0fow6
21eqn/CZrU3FBBGxYmXdv+WNshaygEUkOncN3Y5/H8LGeupwG+m6LGvSSPPaXpAmmm9Qer8kYf7u
8yV7pB7gie7JYyy47R0kd2ZyP7K6Xvla/Qq4KFsx9Ogw/OOlD4xgZUrXBK9ITEN5Mwm0JaSD+MSA
QobSImsG4lpEh4QN/0GRxIsCZHLhrvfIwXvCFxuhLnq2h2uN1jVFb8aGjn+bVotwZzf6h83SmPEP
YQFpoLbb0YUcSAqN07XIMhhzUOLQX2UvRuNegdGQG2ZXZ63oD0HibSKbP6Z0nHIbSO0SBDSp/Qyx
SBW35YrK3lRGuZSl5m995xMxeMlK3CwWwh7fHNWmZATwXCasZ9EUgsVp+xcqxf5QJysE/iOAO3lI
0TDdt5ZyoTOAXyufcg7q5kBIWsCHP2VIxZG7NqjI+UqN1Izp0Y3zo8kJh4thPVTwT8isqhe2RSOO
05nJRitTilWsEy0J3Jb+m3KsU7o0Q9rjJI6hZmdqK1Y4oUqsvi4XdxCDBLXrFf03tmxgBBFk2EuF
yNotvZhmmdjN2vfygN5CDxVhAl8AwKAbeRi89pw4bL3ctHstlYlGphPQGpSz2RAJcurIkwn42OG1
lQwp1oxuusUoS2ECJb/r1as+18plWNXfpdnvGRYJ7nCZf6kV3lqt+5jud8Hksmtr1si6C3+N1CAl
UIGXasZjIqsYQ1YAWod8QGNwMAO3U/qwksFII6FlmJyVbqY/Z27KLTRUOWLdLmQvk8arSpf7MFux
Ij63Ccw8avtcVUAIF3U2aLiSuZuzgYD6CBd4mBNEZAXtd52dil0SBm+/CEhuiIoonpR5uSxKXd4N
AM7MfvrDKhU379CQ+TCaZJWl5ttYdpuUKO2t36mfUZws7chasZXuVlkUr0kMh3kopdiqgUcnQmsX
geie/QwU5CB6AlZE+WkWNomQSbhwA/NXWNZX0x52LcdOnqar6YXMBJKlGTY0uF4H+mei13KYpKDU
EVvJW9/D0NiV2Ugueqm7dxmaHjUmOFuDP7Xy+hQ8QViudNt0qCHW21xJm8fBgDKojgrpywPRNjbX
K17UGocsRDt44ZqRrKPOs7aNk+wEBV06XQwYlmbuMc23247az+D1P1o+rgJ0tj7A52UmPvGTw2Xc
0bc1Jkdw36ka6kvWRFFtkn/x1jH2rGCNwClDzKIcEtlB1ZbqU9WSZ113wcGvRLNWwixm3gM4a4Wd
j5JVu4zmGUj8NLEXoAU1AuVzcZaJvDiDT6avc9QrieSKkh8/J3MZogz6zYO9w0UgF9Y0QVLSWgeM
TFTVjoT/vOFiyMiSDP2VLXZmor7H0u1RuzMPx2XGCsF+M1P6F10eYX1vdHRM6rSXHU6W6PsdNMAd
8rFir3cJd3MAQUPfCEoNR0TFhER6oAQJbVyGad+fLfKSCmU3thaRmLmFnWqENtq1jPe2wUwvQW0y
DHQ47j2yW/oTP/nCvcgQm4OzZGll3BPatq0ShFIB/c1BONYiTrIE2b+9t2z08Gw3H9tWeYfv2u3r
UQHyl8Tu0kxjGFJtdSF/deoOohlXil9hY8ubDYJmM4weFYjB4T1+fGWNR5wmYPsNmKZ68KMzVDYf
mt8+wJu80PXuww/GS2xrBISNFfh9+YIvON2CNiNnrXuogrxCykTnxItfDAxZL4HSPhjpFryENt2l
sa8c1BbXjmsp/D/rn5oJnt0mkcUxfxRoCogh0FeJLu7IVJXLSoJKIF+wXSM/IWCKRGn8tGskyski
FCmQORdOoW1BxejWqeE9YafIVp3FVyG/9NZBqu+wdGiLkqnScF8tQ2USFuBu2PpgkcLJEvUFQdy+
CFdKTeBvZ3CuJUMssoboKA3yfdre3KueRxEs5z9KLFhO/WrLYjTZZmnW0veXb1Xm50tNI03A0VI0
IxrxogSIgHFjU30CcDMuvaSzdhbhU6NdUjhCwrkmiAx5d27eqjxujkRRE5TWSnWNNcM76914pCGM
ExJhUbLPCzM6GgNytg5Ce292V5RqWOps+9jnNZNsoq5dfRx2Uaj/hP44MV2AEiifgDi2JlmVDEUY
SFq6gWAG7ys1Ho6GO5wKP323C6vZhqpzKb0q2Y198Ya7oN1ohlnT3Bwea1OJVhkJMIQXreumGQ/Q
X9BgyMOYeN6lKAqa5UZ21RyVcLUWXXc+MC91BTNheJfH2kMbZ3TNEa26HroS5LqQ4lmCS4wCkL7w
l+eN5+2Y0QLb+Ji2i02ZHQtjBZmvu2IPUNkkNexoNFfBFDDA+ENU0ej6RwGP946U+KXhiguiPvsY
xgGG9KAmka/rWBIJ7Qf5hYgT/Exdy1aBxySJLNccRuGGPzbe+UpOFVKlOOgBfh46fvcuiJAYEEzc
wLIrM3WXOSVBTIg3JkPfuMrj8ankMqLoTRSUqj77WhyvyDBB8s3k1LBpXugygdFiL4Vjt4fWI+1t
KIpdEbuvpVmKdQX7MDXbd+ouFv5FWH8deEp/Qo5EOlaoigzXpnW57PE7Bk03gZpHn0zJNSlkEDDT
8Bf5H7oMjzpY9JbMENYxkkzgNoVOJM11aEGR8j22dYFdYLEdqm1ZdoeGldwBH2aYUFAN+ooebP/S
qN3BHq8iZtgrMUP3JHVzi+bsmzHPefZCzzQPaUl2n1h2snd1iM62ym/Bp25S9d00gvyDBOHtCVHt
c8aVHHRkSLTMM0sMSwV0M64LXCeIGTxkgY1FwYCBgpZsQ/mAUbzO73Xq6/seqJQurJtU/Rcca2yi
DHuTl8TqZX19UIHS6mwmkRVuTdljAY/DgyU7G7+c/NkrqsJMEo/weLkS8vgD/m27wOdCgm9Z7ykD
NtsyligetCMzN6BKVggtM2pbVuQ90E1cdB0W1ogPJ5cB/pvaRL/ELbvGbOgsCjT4wO2in1Xph7Cr
9oP5qRG/Hor6HtB7pKSA6Qa831QOV5grIkbCkcjVOMS8YdxnBVAFGajfy6R5LAPSrDX8CwunsX4p
kqHEwTeKd9T/riBvKtNMpSrYg2LyMOcwS6vWGd+0v0JcuzRazWSpsnLiIdzlnapzSR9jnTBgJ7Nf
o+RWOZ+pRbZr1e1JPGPEQ0BC/tkYrtNs/AirGM291FH7UoRaNIYp2fS3+0Z9clr9o5L6r4SBXRDh
tijV6Bf2IZ3aPNOzT349UUweowEBdyUtmVzdpB05ZA7xF2gDNi79VJgfziMf97iwLDKhSR9DdG3H
ZwPH/Dpzwxrtp24TA4kiyIaxntML7behY9bniVeEoOFjMLQfuiIfG3Mki6fU2PhT71lUg3ugVLnJ
k/rnoCZvjiC3jVsppA2TSHiApnHJtDAg5WRVmOKS5coq95WNqEoIX+i0LAV1UOD8YicdLOrag7/m
BsDZB8h4Tf7AffmrxuxAK6HFKChrOoQZ6i7bSpZuQKUT9FYXpCSuRC8xCYeoDXS8BR7RS4LcXpps
9I77rW6O9aYb3V+aO/yEufRadM1KZtYjckCXHajYR5a/Z52Yb9quJKo6ZLWk6HToPFdbj3dVzt8a
WcwGTRPfY5DfxZizsFpWrIQVP96JzqeNt2xx9UwJhk+ODBAJA6xf6En83FKIX/dd+2F5Y0zCj9uw
DnrVK71bkQV96pMmWg3Y3cqqiSaxPThU5VQ0lnWiHpZRcuRV7alVitfSkBevTs+Ogro21G0sA5go
VqFLTHLKTRNbAmCh8TNOZb5J9OZkqBZCUTU7D7i/mbRFuZkCFGLjvhAfGOUeydWNNhEOLqsejBNi
4NWYVRRaPGdtMSSkCY5XYFaP1VpNxkMZsyvCybPGsUwbhPoLcUVMpyXhDR2CKSHLxSiLx5FIJFyR
FMzBwUCMt1+Zdj/jsveoMxnVsjM9gvtIOMxQJC+tsnEXJiDIZO8H/5e9M1tuG9m27a/cDzg4ASSa
BF5Jgj3VUJ2tF4Rky+i7RI+vvwN0ndhVtU/Ujvt+60FhSZZLJIDMlWvNOeZAJZty5Naw5mJp2sSl
DTfFzLaMOQ5jWG5Gfa05gbFO9OwVMTaHrG7+sANgpblpnOlH7TTYBCa2YJyXPbBGrz9OzKuX/Csy
08IEiixio3YALFvMuc845D2y1LSTSISIxuL6S8iqq1EEn3MUPHTTzpqr7knl2I/MEVEAbDsgLGnm
7NOYuKue/LE+MAjpieVKExbMgTD8hQFpH+fZUabxNWo6dzda1ipzOR5YCi4Re/4mSmNWoJ6WktDV
tR4ZsBJD68uetlNtl79Mdutdgi5VzEfafiVZSIhXgk1qECYt6hKHH8tUoaEunfuzl3Xf5YTqINYk
a640dk7xnCw5YB6LvSyKS0qIR1uAokoDtP26iV4EcOMwZtmazVSiYxl+tZp8nwvnGukuDb7uqaDf
uqGvY8Tz25LJl1YpaPw63+qSzMGyda9egOLK9IaHpTe0UqNpo/8Yd0au9xdgj9kGs73cICIis2FB
WouZh4bHrbJdY3GQ4RUda5+Fjpg3T8s2gFqeM63J17Tgw2Mx6E+R69K1pEIP3DjYBHGZcNhUNiIZ
YexbzXqMh7eI7JYSW8CWFni//s6pn3wNSYzycl8ZTVqjsSSKTzeddQiJYy2n6M4gyuBc1AzRURSy
u3QlE3EguKVbnsgwG+/DlMO21VpEOERVAXZRL30DWBdnOuIZ7QA8bSY1UpyJs923uhA+cddcTWvw
scPG2xwM5qqrfPxyuM11TFjeiHi0JODXDhpU/dGz4cUnUbcFPRrUBkZYolmr4k3IuMgw+4aFk8B7
L1G7BnvTpgqrVzeof+SR80as6HachiWfljP6VOZ7RgkXWdO8F1g9V2EPiSzfxsr9RvuHkUF97YjW
NgpMPuhmJ3p/0XeHhhrm3PkaY5hddUux495Tq8A9M61tNBjvjkGrai5Ia6RywMY4E59G0CXBqea3
tH7khAsx2Uyfpb3YBSh3ht5ku5S/Rmz1axG63zojeJoaaW4ybYxXM0G4ZeBulZJ+VY3w1jq8j52+
Jdz2WBiXsHHE/Tzm57AElGn3eXjKG/suoClatUa5bxMJBtfY6DULmuO2pOxa2tscgiezDUa/QxTv
c/Utn913qyk+KvxgfV8rUuz673XnbYWXJ9txcNmOjZoxYiiPY+F8ITjqVhWgJSpIQJFx/CKrmfqs
u+PYXtLqiI50PHPEqHCitLlFAzY3x9mogX+xH68saB9bU6ezPQxVts7KgY4tK09vuGSKFKsqs0AH
RB4atiy7kp7VI7Bwr2kJnXvoKFUGi+SqbuR3s2ady1k9EbV9NCpMQa08m/gyCKM6msWpLntu2ME9
aZM5fdOd1kf287NWrnzS5cIZLIaF/Ktd0xBkN9eW9hcTcDzSwycNtM7KfMmeEWRJfcYMHq4CTdEL
KJJ0Jwf5isWWfyJk70Mnvy7m92RUZCLAyw/rSqxTo3t1dFCM/YTGIOWRZj9wYAMmdJR0rctWHBbn
+756rbNq2A0iem2SnNtbNunVTsOXplCf2JAiuVVVFsJYeKk8Mz8XUnFvGBXBg7lbbicWRGNx0CvP
ibY2FlY2r/bkdd2bak3UiRwGfTEn29wZtLcJ8k84trZvhSWYJi2K1vijhgsoBp5oG3sbIMc9nlAb
3RipYYZGC90Ku/FbbjuMuuIPbLv7wcq+5gbdAndHcw9JdDPH9XteGhtaX/kZ9uQ27qs91F4bKmPQ
XrI7g9PnJq2b/jHIh5LU+UC7ZCHxsyVvSZIGLlLwgaQh2lhAxGcAxpn5qnCMTHZ9gUR2iPLyK/XG
gIMZ9xX0U3eTKyx+FOym36KJPsjkLlgG9ri8nGNBXM56xIOaRWj27S6zDg2z/nXxIXXcN9UQ0wL6
GMtg2Dou/I0EKtvQE+yT4AhqarNbp5iN1kqhuUicZu8MzXYxoEFHWFXGMkMypl/0brTVYJdHLCxi
jaqdeHm9XmwU9JhjA/mII0h8qhw4dn37lEW0+SSFA7gZ0stD9WqV6kdaFQSz4w9Z2UucC/IfJuMo
dDnjV3fApFxazOlrAAcAqIt9sBNajM7AGkT6G2bT/LGy+ntZFc+Kx3EF7ZEjZllURxPhwb0F9WBb
CYMSrBUvabZXPeSkKZ+NtV0BkG7Yg6FDRRuvCr6DkybEAsPJuuyJZrWZJxU8TCNVWgyvpdGtn/Hy
BJsJeqnOLDaem8ybLie1O5OHiEDoXZ2YzyInTJUgtzdTVuSgk1BUXSO7RmqRQwWmoFkbqfwcqp/J
0vjTepblGBqFXlwl5kE7KO50NHbIvUSZXasx/8LoC+mmZP7TBd8hjxtMgxh9mrG70p3BQP1TPXde
NsAt6kD9me7ZbemeeGH/2ji2X8uCGBIOIELfq8D96gy6ChyUp+La1/YPAk8p1oOt7o0Hz5kO0kn3
bQQqs1DWD2JdYxPHVOubM8VBY+UfcWd945aG08Ebq2gv2XetbnR+3JcfcEixCRMKYlS+5WkbnneM
qPMndIZNpSd3ZWF0AICGXxnpEuztWF+Lh8aBElR5LL9mkR5cVMN3A+CfhulMk/bRNuureJ/aSnsI
lhfZuoR+aESjK9ezWY2q+VUGxxHWIAPk3qaFzdR7rPTpGKbtd5RqmxnbwBHBBdikRlw6ftGdnicH
BogHhHH4ndzmO+mY2RFR2qoZJm+rORHIV2ZDnOxjIhqALIfWoFZWGTb73gso4xub1gjvkk6/DIAX
WuglNZeWf1CugQM6R7MviaVsGoOji2yOTuLgh7Et8J91rdH9eorC8sM13Hlbm/VzIiNfd7Ai23CG
thZZwZwKwCOhBGlgSTrc+EF3KlPrQrmKRTIxtd3sezEFUWTrHQbj9Kim8R6lJTBKamOdWvxQe4Q9
OP332UX57SSwGBriPKuRCsjkwWjsPShFErtsgyMVUNISQD1FDWFTwh4Y1IdLEqs/IYjxI9Ng0meb
/VbpHD1VXt4VumWcy6SGdBLK7jhpDczFhmqL/sG+KolcgFLB7e1cS6NIN63RwrYJGXp7SXtMzPaF
YPojxZSOzxyRY4OKdxOocZ/3JBwiWhXUiIRfolY8IXyYWIx4nia2htOCE1iNXQG7UzfXycAdnlbM
P4MokCuZiJduLJkcEMtIARtuPMEBsh7HTeyK9BwKwhjbdORnGbrWQ8vExk39nHM1p5hSZ349J+se
pxXxZKz6o9C2pZs/xYRsrZTDGR+lMeYYnASb2NY/RxvTg1kwI2VsTwwaDgQz09jytOASaBgKNBYS
qmy80rmxXcQFco7IDi9rYB5d/ZpN8imK2+dZk90GDP9n/Fbn8ANRnfU0a8cG5hZn7iz9tATDIVkt
9pdIfLcbdZhZpwIdEYZYN7A4R+H8NMj/LnV306t44iH/KWzvjXkBwdna/N41Lk450+lWE0kxHSHA
QTRvI6NEE9fbjySF7MxuVOiLwX8jc/fjOKzfnYRysMtMg3Hm8HPKf2FE/XKy8cVgU5+tHllY8FFR
X+DA9jZOjfq1RytKual2Wd9cddAZDHOS5MAM6BWw+oc95/nRbPIvx+mPZWeDwe4E4jzNnHk9vBrd
LGHH97SvE7qwcf1GW4ZTrhm+Kr2AUiWftVQujjnDWQXjeJDKjKghk4jMVUuukKqEsEU0NnTlbgBh
5/eFaLlmbF+BYX52rjymqfPlWbPlYzslOrZx98JjUsjU0e0sgFtLu39aslHGzNftylpxatl4KWiA
YbT0/WzrDFtnkBOlxtGSZif50LQoe8EtODvPdooZwpxl4hsYjKYQuDwtKN+KRuYidS4Yajcc2pJd
OTEuByGA6JB8Lp1gVbpWuPsi093zpr/3Jo8oVDymsx5jUYsh/NAk6zpHqwCddWCkf0zyiiSw6ReW
4M+Sju1KdVS+EC2MyzCQoBx3X3kp3uuA2hIS3oNBAA7DwRW83Xjpv3x2BXYXs8Nwn+a7qWro1TH4
rwKaaqLrVnO3TowsJuMvZECHcz/kkLTirsp3gYOXnpzcTS7jH6Ek+Gs0ipDO8hLpVWQofflA3ZWd
m15B0LF1i1ZSTmu3U80paaMvETG/mVWVcFCyRr+Nu3dhhwdDJOYZYegGk8sX+RrZVg8Ke2V3/EWr
Z+SnDUZ6TlumsvpAH505WesPM+OaORWH4D2mWD7XecHIPPigmoFR2QensLQ/9A5KRB08RaVVss2N
VCbhHVSV4BKT62anr0krWD+m7nvtyO3c01/qp9dO5t06c4enQljJY8MF5/TzADVnvuJ5uYODVmyt
rNa2melerb5kzxE16RUTqzGi/k/Xsck+HhTeWeqlzVwPAIqHGepMxxATk++djdvy5A38UEoLAJ96
/CBCutO9HSPHssrZj10kD6pOT0JL31AVJcexbjq/cuYFMchhjFizFMyopE+kvHmjK5Ms3IBy0s4e
23mm2emYP4fOoWOah922HQivYhHutfFSTt2K2T4LXZ2tFTxTFnnetb7jOORMbwZb0SqY03CPT4O0
jXFbGx2Lsme/wUBhM7H0p8zUmcBTY2G/ovFh99uE7MhNxjxpnQsH5JChBO2TcP+RFUlyr/I3jeBU
+sV9gPstyqefgU4fKWuWPCpql46MLNh0d7VWX3QVdX5vRJnPYOahL2JjHcqCMzUz1yUDGn4cPJEo
vuchz94V8W4NzLFtlemPtVmg2TTxkyutPxCRYK65R3mi9cHaB12In1ZBBxDXOjedlW3FuJHwy/oz
IctrELp7R69JtVlG+SlGA08PyfU0xhRbQuWHU/3A8fRXXUbxzoMRsKLPTYsq1wTrQ/SGnlZsh2I+
kSfgoiYLWl8g1iLqqC1Y07h+r309ESKByG4ddeNnbnJoHGT2jgbO3Adz+dKOd7kBSI305njXWbpO
FYQZup10DpbTx+zC5iJZyVxXegUki8BErYOEiPl1bGgYr7XlWG9MOLT74Z2RSrrtWpxShTdfBHuq
LsZ5hb8aQFXQRVhJ831SWWIbt/prN7lf+Huto2F6wh82MvF4bRqaLAImmETn1sFWSXQhPfy7lePY
XngQx37Qqn1ZAMjp+2fymC5WXJw1hCPrQE2MpwgGDtO6YFRar8OmZKFTTMsC2gyS/nTmnUojit85
pNHgtd+TEHQAdNNuq02rWs/Q80TJfeNx9mx7+5ctjIuWwS7AzH0mdZAzmq2f+vjOSrKKGsR1Nx5S
39poHxuv5/piAkDyjnZrGaP/V2nn9dx6jJfaGlkOoMqfQMnZB4cnxrvonJy3iNCDDIbIitcFiJv0
NWk+J15xnkNY13rPzT4uA9RUfdeWnOn/6mRCSJJDPygkzU3Hqb7qOc9ym2Pnp/xLBnrpmh4CDcAs
MzBUcrT4s9GTp9zNHoRLdrjnci1NgHAyCxHqcELsmKqvEldy6olCGsLjo9CzFpvKdz0ds/X/lwn/
B5mw/CeZ8HP0Ef+7Rpgf+R+NsP3fjumZ0pTSY5Dvuv+jEfbkf5uW7QjHNQ3dtm7f+UMjLBAWOybz
VeJ4pAnK9V8aYf41UiZ0z5G6sKXtuNb/i0bY+quWnrAfFMqmZwlCQk1TCv61//NnhbBedZU301Fk
asrTU8RDyLaGsCZYyKWh1d+1Xn1l307uwch0Rxicgi65YpYxB87rnGqXMK0gp1T6+9i6/gwQYRvb
PaRHDXCdDsgCsVj/0uLDOXetpZ/dSY0rRR09L5LfERfb7g9eyZDK/lm0NH1XroL8PIvR3auBdn0R
jZcEivmRcKWjGYmG+MgJbLBKnlIFgysmbmofG8PxT9fxfzEaCI8X/y+jwfLmmCbyVTQyhkTCLbmo
f35z7LSK+iKL2n05JPGZTt54oXM7tjqs8IgSNEQJdLyB6mOt2DGMKHddaDTXtCUl07bwtXuKiBa2
ZWtlJd70FMkg2dpD625/v84E//7GHVyAiI3Kdg0+WwIwgWWgyGGlD4DMM4ZKNtPtTw0LyT+/QmN5
BX9+hdLWhY5Q3ZC20An7/dvlJ12wk7hdmXDOfJBOX53NJNpXVcApUo/fDNeqvpPVecK5UiK7nHtc
J5xRVADr9ZY7DdVH7bTeNdcFqZ0nKtFf//w7/ttVkLZtChceuM2dLwyLB+jPVyGF3CGKOkLv7aUE
BMm8XjVj19yXYdafq0wzD3Xb3jsIei81LwbMmBFdp7z9UKQAbZUtQA2baM3q5a8iMXpwndp76dNh
3SgXXStoXj9JdfSLWR+sbwm47ajXh1uktJMYK+gkru9OpKEnTmb9BzeL+TeNPrpW25K25bIMuI7g
cvz15VUpULFJ6MyckpL2mZ405q7NOXgpFWdPTee0qKDCENyipoi1HM07vUBBhchJXxcGhhbZ4O8X
+sD0c+x/TomRn0i1iVeNyKs70XLHytZLr0uyzkjAy8mwhXmQvUHPaeFxTn3inLRoZO8f0Q2fbj4T
9lXr977xF3fJn207xnKd/nKvOXgkTFfocEd1Q+rGX19oWFu24Dzd71ytOkIjQixgEpWqkvipK415
A/ALDg6n6HDs9kE9fXObIP7ZzfK+w0T9NutV4CuX9i5UAfOUBL12BIWQ/IdfU+DM+PuvifuCJ95j
LOo4f38kYIxjIapqeknIEf3KwFqgwhHZqJbW29saAMMKpH6UcYwLtITRH744qncmB1o/PgBB+gyj
OD7+fsQJqPd2FINQHgDG11N2d4PrdTYEkHyYnwzhjVTNjHpu60AzGsL/Dw/Q39d4yVbiEGHn2Vhx
kbgur/hPLhCBQC5ox6LfdU1bnG3gFDsIyKg9ZoDDKL9hrrGch829DmVrNZPiubMWs7o7R08YmqdT
65mKqaueP3JgjiAAISecgC9UylW/cSP0HurDP//a5nI//PV+YQeEu6frlucRCfO3+2WwIyW6CLgR
bJviTjNpmIUavlEb2m5edx3K407hehuOVDvzYymcV0UWDn+h+Aw0qGX4q4Jz1M0cGfDbvZdLkpuD
UcDWhktpDdGpLhhQLTEakYQIbzOoJvLQeb0RqbPeXrMb7g2tM16MGjNcQDv3n1+i8e/3Ghu4w7OA
a84yKdD+emWmOJ8rIsjUzrxtezSFl8AUL7+IYTKu/FTjT0vaXT01eP6afFq3HsmCU+g+skvXuxth
oMiWfPL/tDPY//buc/sL0+bULShT9L8tS0UpZ2swdbVjs7cOA6zVQ4jz7RgJZHWMgM1T4VQHE3rH
PoQQsHHM6ttIEttqHBEqZm5MJjtGjrH6/s/vmfnvd7NNJeVQ6vIfziZKoz/fzSHgEZC5CWeFQdCv
XSY8GLZpLq40Ox0vc1CV59+xp6Uwpn2JKwuz+kqUUj6W2qCfsjRG5W0B6JUL8g+PzGYq6O2P9qTO
eu0SmIB6GPF9WfhdnzsnPRV3U2RCNfME8VO4fjbJIjopJKE0lnU/TYh+xTxeIifTt//8cl1uhr9f
CQ8Lh40HwmKrdv6tCokGostN5EQ7BeanY04rp2NcqnxF49w7FgGHD3t8iipmz5zf0VTL6TVPmcqB
ZjhA9EINSlSip7BEMFxcWRGK20qAnG3JRihLHShOvdAG6WQIw/kWWS17TcjGMtQEqCqcjWmuIwpt
UOjX+H8Qc0i5ysv4KR9aHSNX+GVlDEOHyV3EC5LFRBCEbkKC3/ZSdzZN624sTSSXssuh1IHsEnrH
YNZD8cqs8C2KHyaTc9gYafchT8vKrhIfDFuLfLP4aZeE2shuXwrIOP2MqaKOztIoIz9Quu0HHGlX
hWvYZznao5+JiXPqhIsqyWsYq23EPCgCHSLoocoss7deHD4QXIN1LW9+eq0GbHw+htxM68z6ydya
Vt74pk0Toda5to8lal17xn2PU5+QLMAQNP+Lls4ejXtz50bGw6gdwys+5/tBtWtRN+WaZOzgEIv8
hJ0UOsEYrE2SumhPeJXviGCFpgNf3WZ2+nKdB9Vys8Wo+fABRET3QcMRp2KiTQFYbdWEeowdeUa3
Htarnjk6bxqOip5ardCSl7jpP4fZCXwE3qvexS4SGR65OvCL0SSgJFEfgTI2cZzR0orJLzULrl6i
XyjmtnTwX3Tb+8SLtO3KrxpkH5grOorY9zdMx94ShzjOsieZ0qq8H9moVgYPzEqxba365ZZLm3Kf
yOLFlcxRsMouMfT0Nzho/4Lc+qpXSuy1UKEaZMIAQYVjvYO+wLUT/VDy4ERT8brQoLPKOtF1eWas
u2f3fXAWKJbsLPTOSfcRDd7RSU1/tkmUXjeNtUFOQq8mLCtfhNzCyDouEo4Z+d5ia03LTZ/VgGbo
GDZMQdAcn/BsIPazIf10kKlJiVjxvDZEc+C4T4ptA9tRN7TnxuoG31h66YFmfg8sJoIxsg8jqlum
74/TxPjPNnVrZVrl+xRCsOsRnoF1R/bGaBg2FnQ7p1YXYY1vDYX/2PywLESIODjeahajoFPvqCvO
qrbzDanlL7URvpe9fCV16cBRzPcMO99WixCCVM66rAjNpIFFk+gtBCa2UZiqnMmJNwDmLHoWnl8D
vWJeoQ2IezS4P3nrrgfJrY4hYhV4nV80VM5tMZ7ymEZ4FwR3Eb/BcRxPiHLslefoz1nYRZse38da
6+iTz4ZauaVHC7jt9xPi8bUHlRafR1btMffpcXWXlLLYNcyD1h2pY26Wts9O/prYDuj0gKgFmTGz
974VWvxmW3YKugg/m1NxMmqcH1Sk43buyB7DIt1qQe0nA8ZyaWT7eoFMMec6jDj8d3EZtgTWG/Ij
v+gLTLojONPvGpz9MaXy2ZTzMRkdba0NobhvgZEeDKU3+4JEpoe6gd3XFLr93LT5lkqXdmrYqr1C
ks3R0Xk2loWIdUN7YoQPpkHk8qceIb5wEmh+42Og4mTjDGN0ZFjrfLP1a2GJ6Q29n4GanAGEN5jO
t55p25qMhPIcGL312tmkobKF4TWLq10YguRCYKz5hDkYkHSMs9YRyV5PEaKMtqzXt/As8rR44JWo
75JZy05N4O4npuXIKdFXLVEXU+X2J3Brb01BU49E5m/VQv0M6fpdZQR4exyAOY3BiS6quIsYRN5r
tj5hAo1eOCYoBJC8exNdQS9zE8h/YDq9YgSVSUAuM1wiE0OzwXAIGXgJu7fRd/4YpNRWVROf0ynF
tmpMoFVgfW067G2PjZv5NdcOITWpp86otEMaGJ8VguQijuznwc4vtyOG09nmtgdpgbW1R+SvqmOv
deo8DUuMESkKCZgANE/XieX3CTm06eejualSpk/EDsLtg6Vdm03yqFLlK48ggm42HH+wXO1ZIxo1
0gXUZfeAbwUCLfHGGxOPzxsmlCv7fPtFQsN+qJrgFFs09qVgRhlysl3N3KyX2YyqnWsQ5Cq6TB1F
wK0/ZBm3tRU4D8jny32fNOGaW45NLkrz59Q1Xt3KINIkBpNGZuv44NJZR2/kETEAMGmtcllevAB7
ULMEPjCGAH81yjeOzedMsprGOSy0tijKo7cI7rzCIg2F3W3befDZBETLqRGZ71J+Hj3KnedC0663
r7sNpoMk7wRgJFzSgx4097eA4CHOmBnFkbWKPFJ7tdTOzpKkpi4y2wchanS1buVso0C1D8PytZp6
4KjH5ps7m7g6q9Lzmdm6d9ny4fanauulJLP86wtq1nL0P9JZxzMqA2wSYtui/72v0fL+/jB7+YCD
FmvD7RuGSIn0ABTr1+48nbnfp7Ow1AL49ZCJx22IW5WvtTz+v7/7r0/pvyKIHqqL5m1DBuYPEp34
g5pM46FqieOjdG4PSWrpsF0HRS0AlCrBEXarovPE4OhQFZFfUh3cpXb9JOuivcBIPNOQR/iaZzG9
6AGEZo3NHVcvdAy0X5imINk9eiVZa3We42srGdUrQz1WkP9+17Sjl/zu28iFi0rwy2UM6goLNzHw
c2GtRMqNqAdp4jM413e88agG7Qzrbc2oIpXzO0MuRqdzLp/R+q0MZtlEu6COypHEvyA+6aYe/Z71
ggGxebRse75LImIDdUlS0qhtSldPLr8/Swa32OdUAm3esVgQdcN97grnoJEQEvcSh5JZ2uEx6p21
icnpxFMDP1K6kK/Bc6mNG5T16fbh9m1j+TuuIjIprFDqAT+O+hwL4xLLFyI4/VEGRGas6SU8JJ39
BmyoIKMskdQ06iuPBvce7AV1N7ESAdqN3J6yaDOQp8J8PzRfFoEvuWnhUzoh4zXm3ytRCUPvgZH8
tL3lFlIlE/WVGy3qM0e86JqDJqvJfMdj7i9Nk7lqWJs/5hEcGieka5G46EILSlxvkWkqPPIp9xku
8w484VVITgD4DTjDeHg1gpo4hWyJJTRG+TI4xIvLolPE8prDRQF+nwdoxo1GXqRjQmSFpMqqoaG/
zzXol7flJijjL+pfemWdgQU5qZ/KylOEv9i7MluOlPjjwWexRSQY6fwoH+hrppOG5X7mtDKUdX/Q
m/bFUu38ULb6l2XUv/rOTO+nPlYQCazgzoX0vR4bGCxdaud+z6DqWHpl9mRYAjwYmcUWHIy905tP
7RBF37QKPbiljOtMRxn/Zl/e2blkerb8v2ugr8ehLEvih5yCanmAopfew4sLYR5bPUX5wt8OEjKS
M04Ot0/7EK7M7cfNoiDebHnPGjl3/hh65kZhK6K+TCbEZFV5iZv4J92ufnf7THdtxpJjYR1KTR82
RZtTp7eZdzTxeRBvl2IMK7r2mgQA8pCEndsaNAOyF8yVrpEfMmvtIBAEdPvT1oN5V5JbvKdsjB8i
tyfrtfUbrYseevgQqAvii8JC4Yuy658Jr0AfbMV4baoAxOnY/9FBIzD5o1p4w1agVtKBVNB01WxA
Voc3+jjGznglFO/gLPtDYjpkEd5eOnkE8RkHI94fp3XujYkIWAgWXBjxBmYI/gQ+xJ3dFhbIAde6
iwraKsuG2nvwulfcqM89gdTwn8JkV9VD9Wpl4wNzYnNr9UVyDhE3NTNjcf5gFQY6glRHF46n2JID
ov0ExCoPJRHyi+49zIJ9nOrttSmAyWAMOA9U+cQVR5fbB9tKHn63E6TRAyDASN8vD58d6few/sKd
1WU5Uc72B/YMfthx0x35PnJtdIY6/c6ATuNeP3Z0HQ9N7f3UWkU44Tc1mPH3JnCyvR0hdpa1+pnV
k43SNsGNHrqEQAakl0yw3TILtxORoOfb9U+F/ksgpZSteGUqvDASEDUHU7a5tZep4lBVdy35kmn9
HWv4tDeiyvKTFmx7o4rhaJMQuBVjZG5mJZYBYUKwdizVI3UHcVLNYB9un95uz9vXjFmziCUQ1hqD
1ojBSYMiAFKLumPs3wjr5T0ZvW9Vvh2Hoj1OdZ9j0a/MF0bOf3yqyjZ7bMLscRgGuW6CIXv+3/5E
R+sFxqY83fZgs3ONvRfVzWnkbRdx9Ajq8gJ7SF+DYQqRkhNDjDNqKb4Wxd+JgByJFbrNT4Sd1KsQ
t8Qlr6cXZFzmw7gI4+liMEnE5Ix9XFovo1aQ/hf31stQ4h1t8viPP92+CxttWZvJkvN2iL8DSisz
P/7uH6O7H31RzAR9l0W6C4EDpNvKQqV5y/+d+tpd1V0a+0R24xBOc6QTww7HPVEdyuRaLkGjhZ6/
DUmv9mYr5CWvGnlBcTEfSjO7SCJcCXGYknIHwvGHxV5By46j8AVHLfrs8s6omS8JK9bYIMmlun1N
dMo9LjS+hjH0mEzA9hg+8Ti1IZMh5OdMU5iBL8OXGXb6mhxwDO9xNaPqq5cwP8Sbdc8ppOLYvG4s
HBz0YZsrjMh3jsQDYTANMwwoGW1qh3dZsB1dsP9BN/zxIQ5K2gNLn5x6wrro9vR165MXs0p2I9Z7
YhTbp5G1ioySNMF4mRzTeZjei0ovNr/vcM6Mj0U7tBs6Ne6GUsA9chJPiEp5KxE53JHp8KXneA61
hbs/Ad3c96VdADlhejKSWLKF9mjA2osybo6Gicpod2DqTYzFMqn2GiOuOykaKKolciqxpK0RI1Y3
20SP4k3WevOzh8KvTh+9pvmZojQ93diyKVqQY1mA2AmV/jkQxUz7sNKPWBZQ3WOCoYGS46rV0bNl
zaKjGGR5zqyoWJzbzCPS0mS1nmfvnugttZsi9O01Ddc7kkbXrgVnsh7Kap90mvxm9V99XsTPBSki
6NrFLk8Jkk8nb96CgGObNNgKt7+blhoi/vY27xrcJFi1WvtHLh7BfUhsjeUsH44lQEr95DJRv8+M
tjiiMMQystQKoSzldjCTB2VjALQIQNwYA7JokuOm9wxtTINzJm1L+yVRY+yD7t3oCA3PWdQ3l+pL
18rwk/bBesj79jzcIqvsoE8eOjvivNVGn2yC88ZtvDtCNooFE6YetRZziZ5Z46bifmQ0X/SUbmiK
EQXyq6Zj//R7hCeiTVGADQncNHmYETOzDDF8ykUpdhxRJ3+gtbtqKs3n8ogXLueXFtr2UzFkO8pQ
42gposRrk7SKtEvQeCMVwWG6TAfRIA5nhR+VaCMS0JaqU5/BWSBmTVaAOYHEYRxZtzJNrsyQiR4V
2bxNeoLFbzdEUBTvtzdwmEvrXLSesRowpBxpdzb+7+0XOlTjIym/VhKXEKGTPfq9pQtN5PghrmE6
nbB74SFC5sX9T8QpAKQLc4/XomyhjovxU18SVI0MP1inTdfIRU9oql7tbqGNNtljR9wVv/pb2Dtt
yFX6f1k6j+W4kXaJPhEiCgW/bQDt6dl0GwRFUfDeFp7+Hsx/NxPSjIZiN9FVn8k8iQA38BhBnL2I
n/wYdScsnNr9Ioq/kc4cbk305bz892P6b+X3v0cnqgGSxE2HYGf7Up3E8JmMbnSMTUN9rdbgbTxN
5LVyEZ+DrQGkiMW5mJLxwfLAU9tO/q6DViyzvHqBRfE8Yfc/iDGC3LPxFRX5bIlyqT0075UA3bOc
CyTY4zxfTIOUZFRzD3YZFU+wAFToOTgm+77G2F0R9u7KrHvPcZpUCRcim7Y6x4mVELOcxL0Z4tNx
UXMzef2vt2AEBS6iGMMZFjr+R400nka+1zbN4qzb7bPXdxlso/i14kTZayzKzrj260Pc8bL6yj7P
al1P//2qcuHIztu/++9XGgyLnYNXICwE8682V93zUpIxFfGjPUyCkCbGOj0HD/cPvVzJkmRWZBul
xvaXs5cLVdOw/u2BN7P07s/zYKurN84EXsSkob55mBxPgz2NTDe/00iszwBYu1OxAGivOIJ2OIjF
6b/XaRM56xtFbh2Sdrn9t2M1rPTxvyvov3/MOX/TUDZ3KwnXbCU3OqK9HMCZSn+uRlpwZuX37aBr
kAbxgf7X+zvWo1fDs3Qj2hUXJcG+cxz3mmJ8PRVrg6Oytx4cu+qY6FRfvIsGTOrc3imJBjJOMvtT
M6EVaJmXXNdMI6EOQfl/ASoGT8Qeu9/OQYbwv55vBK5wHJcCxiqhjwxzNYYGGYZbz0NEGSdMemgk
3uCCVDmr6KokTFCrnez/f7VZ5vOGdNfGIXm4zNBQN1xGXx6dZ81e7k+Wo+EFFH9Mse1iTRT7Jkv6
q2hoo5hF3ZdFNjwxhIdHEeMcVjXtBIEjaRqVO8hRlFWqfG9M7OSpi1LYHbfpvoPOPzX1cw29Kcy7
BakwSrMS1bk5Or6HwXlndpJQp/k1nrvLaoxvHHLfBFvlPtcQoxvAVlabkunOUx45TFkJXGaYS3aG
dcT9yIBzFt6uwN1bWot9JMorPnpc0YFu0IhiaPxk6YzA2iPdojS+NfSVIRnqJ/LUOB1mpoVGXPys
ZnXW0Zm7YOPDnO3driArmcQFQtcKt901WjJdOnQndXIU1YSbobdprFis70xnYlRNAJnXl7uK3+2i
CCaopqTvMBLl9o4Ru80ZZ3gTkwiEPG2vJzoDN0KtYf/8Nny3YSsA9S4CMJ1WHHO9c/0O5P6lEiiv
tqjdqVxeSIB56AotO+tkUUcYR5bGlYE1hEoT7EDmxgpadlMuQTt5QWh1m+K+oYvhcMIsV2oMb5Wn
QC71xZHH9tsiPcSXGByC4a8uenki4WQ/9L1zQdjVRWwUKAI7P3XbEC/dYYxwsTFFyDE5HTJCrENb
eDH3Yk9kFukWdeZEfhnjrSVOdsfTnZwWrLqktE5sR5ZUVqHTvSt4KbuIJ37Xae3Byo5MWN5SJuur
aH0oAIxx8/V5jB1qLune6BPSYFr7MnAL+7AQ/7MfJ/IC3am/OagksIlo9zP+1TRBkmYWUNqqFVZ9
jivUbFnAwdmv26+oT8mhMb5LjRtJZPbVdD2S+Ap7YBPi4ki2pzDabiu2au9TimZa67G0adWp8zBC
tywWdqLzPjqGNIdBRX8s9HrA4Rlyb4CXtNOX42rGwL6sn0VBdFPpcPBy1wq4+PVjIcEllYz6q6S7
NxoBRUdJUC9S54Xo58ZG+5R4TrwX+CQJn9jH8UDatTRP5NIV7luZWjqbIzI3RWZqBw2Izy6mhvOs
4kjX/Vcl1VEtNe541V6tpnw37PWipPpkEId08RG//wIDKC0OscK8VI5/9HRSAUaQ78xMbsY2OE+3
rD1XgztSAm11ynILlNDPkBw/swVEk0FwjdR568s+6g+lNt1NWfKHndaLSn63zwpsgp0badouN/IP
jkzsCDUgQ21KDw3j2lUf/kEaYTXUQwab1PecNr9DPOe+5g3s5dxmAXmxYN6NNYwXlXdXu7OxX92U
Dd6ShdLhQLNLhVhxCcYpNV8ntE4IHcfQ6ihHbBdkjY1R2mnfM7wZOz3vns3SO7lTnL0oMvocy/ts
QYLvakEUjonBRJ/+ESvoNMBsXZ3d/mJZ+VaBYpKsi0+hKInczNhHedhkkXsX69WLjd2PYij2yVhe
g4jGRa+jF0sj3SiKuajUnAsM9tssJilvbWcCKKn1Lw1idzxXGHqK9GJnSXQ0yNpF9v7tAsvEtsSm
r47NYesnnMAmrF26TXuQRflM/16FQ7F5mNGtsyMjKYO3h4WnY8UhoNqAC2o4EEf6w8ebtIR8oEMf
xh2DZBsrGFN3ZylOWP4+T4OMvxckJfTBSNy0FqdqLU4l+yEM3iLU2220woLKdyJEyNUcaH3DpMMq
fyaJGbqvxccw2/B9VEO+iMbdxSIt0aBWJFV+NBfnKpniBH2afcrczs9JVX334pQYkBTHDLi0qv6O
ctPdz42ianFYlIFeGFKglR6c305K6qZ+wtYkmIePxt6I2YAxLTJpUNMjld5NnDEjwjmIS1IBCb1H
Vu2h1werN2xqdg0fKYV99pBAgqxi6J9kX057hDRs55hLYjyZX1Cs5kGB3AbDbrCW/fNicYsiMj7k
AhN/zZ2MAzCTJoNb9aoQnO/IKHD96WdCMc3Tafa7sm0fYvgbfs8cCT9Z7ncYhxCyz921zxZzVyZW
epgQaYaGgb/UnRUMZO9B78x/wmTeNY7YwzZAmkYkC+9M+1r2xqnuAYFpLq+advPelU9s/fpj7tR/
LTf7qkRafS54tbamGTF/rs5VrFTYZxMmpZl+I0usmxX3kEy9KiAQFYs6vlrco1nQkgoDkOXGRaKC
Tge8qg10MF2PParRnuaOBYybC8GiLcURWbifWHi0oAUBX2PaxaSAkbrNvuYEZqmZb6FqotEPQ2J+
FcjkZQSaivMwWGxQg4JBrI1up16VtkNTnB1ij50kq8u56w6JRCofTXwfVHb3jdYSZDNTUUgMlqSp
2JQU5Y/NILJvHcYpq4mNk2H1MqZvXQng1JXQG8gU7jIJls+IDh5d5MpInBU2qBAxYztwjF/4GeSW
x/GuqWyQk2sCn4E4rmhsHmPUnr5JkkUxi2tSSC1kDICgwcMk60TDkQfmtGJB7VJ8IcIimWeAyCGG
9tgo4V0KbUuRKIwHhUlp5QpkbNw/Mmc78d1DOYJmu++nGiJGUu/XZsHn2IfT5F6NfK5ONI1JgCNL
9yMzuyJfI9wFq1Kf6ocpxqTOKzfOvUJqzgp5jd07j29dTLgdSD3F0De7O6C4tF4K58psNVf8chin
rOXoVDl5Vok6N+3wVXJAEp6ARhwPLCoe/FFxKc9b3F/gYv2izH4y3bwMO8e+1OMIIrPprjNLxXBB
dLXjfffrZTNij0sECn7+m2G6TTQmOikx75U9XmcST1hif7ERHQ7dxmoxMKv3WdPuDLAyJzLJ914s
CFdos0cCtklRMJuzlXX2MfYmxhriT10YpHY2TOdWYpNCOaHEM3AQTb331q+8EQSw/IEy36HFZAij
odPXYF2rti/ot8FXeO1TuQllVoVfJSKPKNGyIC/jkp+vo8Jx1onXlMnem8TVA+3EzCH9FZH+mGtC
Oxg1+2qw9Flo4gPAxYNapRXvED8x9igeVc0M+1WYqBcp+TpWt1Dqo9PaosFJNQSFPMB4y3C8jB2H
bqO4YAUBZy15pDM34KEsuVU6W/80CTLlVo+ObbrurZzSv6EVhkTWvKKWvhLZqvsu1eBOxJQ2I86v
CPiSCz13GjS8MmzqAk3+JYL12yWci6KWksLNmBApGqUpq83NERNBHCHBi65/l5TiDawPJBQvvcYj
5kQin7pgQfy/UyKvDnazjD55hmujL8/VKxO6N7Wsd/qe4Fbq/sh6GhLjYNt00yZEK8faLIpR/O0C
B+CkxDCF7zZxRnFwO6b+5XItcWP7uStvnYcFFmsSJabk6EWLCsoh5ikiCKezztpYfkitfI0JX82H
XDtZCUzi5J2aHsFU2FTWFQKg7pNKWTzpVb1Dd+pE78TUd4emULhd5wYD8IAsrEw/lb0ZKWzbO9c4
eGKL1sOeuFKiPgmYQtUuV47wdMBjtF2Y8KY6mJY6qPLlW+nY4z2YtmQu9niVWvaII78lacMfEAf7
QzJWwUinkc0zFvwWAJuLloR1/3NRQNaPy8+ieRDD8KkxhwtGtQ60B4vrF5ZkwEIzamxlTc15e+j1
etgXTnqO8ciDnwGDVDoDBUYHGmFYGDDPPbIlGwQvfpRdFvdpyD6vPcr+j7vKiSDBuriQk6vQfepN
EpYO8kGWttuSzDhLc/XBVMUH24loWhp4cr2TnQyjf2WgYvsgN92TZlufko0tQQ8w6Ym7ANAgPoRR
gqKdlodGlWR/lIvFu1fQXuCe9LzJDSHcYOmGbTZC/4AbAollNpiYWs8Vj9KxnXkgGYt+kAVq7o0I
Tl1m1c9dAlOkn/Bo2bV2nqznRZI+so5JeeQO3ceyCmqhHjKAwJo113cLKdmLTsyuVVPX0Zz4SpdM
cFYJNG10oFLWFRvgxpmOmFSVr+mD9KsBbIiWkxBUMqefunddRTxoqJia5ILPlAmzgmDtKg3t8vI2
Vw4XAhsjEuygQBCl2vXD+2DagdW7f1LpfZYxchKsRRhEY+jFsFtZ585Hq0sb30ulhV2r2EEW/zOu
HlEZQ8TkFIMjboZzXH4wXTPuDBBLwo5ZQREsQCkAwZfT9I64ozvLe9A6uD6DNP9Z7WtO1XrsQAFy
AwKxqyLmQKOt9q20+tPcktRB2BFxI5DlXHRMUmrM7+c9qUoQ1ape7HUtvo7V+NeEKr5Lv/M6hftR
sv2yGv1NuuneXMBbswrbkUABHFbLwICC2DLWqufGhfRdeMUQVCdLAWSJgKzxGacobUc8zAjcEV55
Kyqv5HuJCbMfJdbzthn/aJKt5oq4L23BNaSmC2JUWP80HV0ooDa1GxfSP7Z/hZT56InfxlinUyyB
oer2gvM7K47cb6AqjfgP+5QdIEZ5Tcyf3t4o2NvXkyomrkvXDYrZLaJ69VeSU3zRZxySXrkpiYzH
0sUSOiMoYfdCaEfcJZd5sJqQjFk2RIJHAAEH0z1c1H1rfy4Ff7AvESy0nypVXmhdu6GQ+8gwJMbX
mLgX7d/EBsX3WpszVGTdeZrzD7Gwz+ooO/11AB2eg19oFn0vRobNbZIc88GApemVv0tG/eLi1/Q9
eEWDKm/oGTIfAdIfzXK+oIi/WVFZ8KlrMGRRwZK/rgVutTCQng96IpQ/8/dzFcXHZBs9J5JznrBg
cnRGit60oBqVlgidmGBWYwZ2vBIDxAzzWWWqC70KcIZF9Fva9td+aPnT6QIkk0pzjrFqeaibqfs+
EZK2wEUnjjjefFHgikwW1vOcgDXlejMPe2EIbZ9Kg0FMA0FX/xinqYPAl/YHTIywBeFe5qv2VffQ
V7x24eTb/tFFFsp6kQ0h+jF+ZMWyI0jNg8es8eg1zXGaS5J+C+hzicMOoWGsbdnTL4JxwgX11aCl
cXiYHDQtTQfxe56PBpqWraLaxal9pSbjsGK04YwVcCnDDmzWhOQ/Mnhal3em8cx1JDxrLnNCkak5
4QvI3gYvshwA01LH6mUHcQ6H3aQPwMtgvCIrYf/AgF0aL6Nq2Mody9QFWgEO2RbMlO+HbaNfIpuk
wNli/zq+RGZ2+0gnjtIIqu3wrjIDHUWE7zdtBR5yAriYDOlQlCGv9ptckhzjagfeRb+rii+yc9vQ
7Lo4qDMwxw6fuzmJrqJsvit9g2yw79npcAQiA4GX0BjHnuZEfwCL4MH3SEO4GIXf8GkTszgIa82P
WuE8C9mQlJ2TstLoW8nGBWqKlo908tfQ2y4ckvY2Vs8rc+I9Uzgc4WVzzqziLR3reyPKEwin3s0S
VjCVyntG10DDM4MqNNFy5hjCmXDoEBFqMVDaUFO4uL2ebEMdQEhBmw51I5k26N2/rF0MBjOLg8Tz
qzHbfRHxBpFfD5OlNSifSmowTFqOXyDyRnOKpwn+13Bs2Yo/r0VEGiwb1ShBDTg6gAEipnn2lPm6
MdbAWR1nt3WAYD2LO30VN3ah00F2A6qt2DzAKwIzB9LTJ4siZY9IAbiU/ArQaGUj7YKUvbDi8ssx
Psz1ooJWG+0DaRnf+V2eK0maY7UBt71Hr+AX2qoynBkkjAqqApE1AbgQKuPuuFRUsXIaA2URCd30
TVia8lHrmvcutjlHFwn+tM6+gJHdUN1Bml6LYxNFPz35Z2jLyV50eWVYJnaIy9KJx64A6FpIKJIY
6W6ws/95s+d7CylYJUmRQKn1oOLuMA15VWU5XCfuKDcmH4vRigfDxPnSBjjPefyiJfNwlUCF+zGV
T/HEMNjcCKiuMqENIp2KpvHEE9qHEZ75I62qE84VXKDWOTSci6GVyD+GKz7HuUcpvWHi82rBTJ+P
B0nuN1E2YeZAw1ssLpimfer69XmVA+yevj9KAxRgoYAB9Yn1TKY4JqiIAn82TAaDYKGQ9RgTVeNi
hJZbcHcyLfba6NgsuXMhjAwuX3Oou/FDMTEbIYuFrX3tATOGiJ9JseQ2JUeLEGOowodEQDG1nL5/
+XVWcl1ZrNy8pouuMdz3wNH0owSL4rvp/Yiw69Lq1q2H1rTvKb+D0r16/ZAxKk/bc0/jaJVeGiDD
vWSdlRMwDMeI26wJI1KCQn0eowOtENjfrt7J2WHqJPTiYHAR9zHL4nrNHJabbpinUu7rnMk5+MR/
62gRfhwjiGko9LOcnPu8gc+ZVsteM/md4w0unY7cF6YNwdByCHZynoAXJsyFtfyccuFyOmj7HE/K
3ko+c3Tmmle9SA/tTxQbxbEf3acaJIkJvp1nYWz3Qza/i6KhIRqqv2RWoDOKVokoOjlSHdJ3YS0a
HZi8fC8gyTVqVkQ+J9NlfzHlz1HaA3gcOu77YbCvc2MfF5cLPhuckv2ijhQpBwESgY1OGNWtDlKk
BhFbXTCkV4V7zzZiLxSfe8NF7OrIIr8WJWnCuWegTgP0Wvc4P2jtv/uY4h5xxFBN9alyx6PZRiF1
IkTzGmoBkhTmlVmjDq3HLHzU4oaZ9Bwk8+iB6hygncmOo9yCccKIzC7cijGDMi7oQ180AWc4yo0n
yoYLC+RxP3XWe10CSNdX94aPGQW3vdJJMOJdxnE6k1b8MZXlrbC5HOEek63nxn5WL3Eoer4dSJcK
GNf0m7RjDLF7fsDUYV0KTAXA/VsVuBZqTJf93V7AkA7WJBtPDY88iD4g8EAwLxZ3YutoiuJaf0RG
xbg0V+uxHO1fYchnz+MnlM9shDCMpFp/AdHvUUQ/FM78A2wBPl9lXNppRAvLj6ZzUuOw4hSDe6vN
oW24B7Xmj+RMPg9OhaFdLHXIq0KA1gKpQprPAKnS0E80bGOTjpaVrVAEx9vuk/VWdC3KldhjXgxX
uBPlgBEV1hJOBNagno2UUj2OzRBdljV6yD25153eZipQyUtSE1I5zj7aBMByIk/3ngLjJ0l5NyZg
qQY6V7Qb71RQ06PnIBtoOFxzHSF86jXr6xCV5XayvM2TQS4PcAnUaiKo49kKm0g/wh7xO08bHuPs
Jy9oyewJWEBySvIpuyFCvyMRmOV/VodYIuVh7BQpF+OKTg1Itl93PKjEx7kvK0mdeVbTck3kq9JU
PFKduGwop2eTYS72znV+T215XT2X6raKmstU3tWLEV8zszw0guzAlAwGvRF/cqRbQUb5zs1ovPEo
Jfic47c5Y7cNqCKokiY/zZ2YwoyvMf/GBTu+OE+8o9NQpObenLB2GMnregIjdM8HVTy0Lh9Oa1rT
S+E99aJ9wQhNt9RxjvT5vctWlzlQrC5ANV9U18t7pDEnh6kp0IR/lBB3qmFl5qa6SZILwWkmZFac
Ht1wnhobI8jsnjzJDs0jh2F0c/24JBajHD2xX103usUVxmzw8R85E2ZATSMb+gEEoqiPqp6fSPuG
0MxNPBJv4o9YiWt4N+ncX3AbPlUWMxMnF+upShDG9pnzCWmdE197WlRyNikI9mWtRwcw075u9ivC
k4RPTtIESDZbH0vUP8oCL+gtD+AxXJPR9t5cCdalz0YIye1HJCuGgoOxzyFw+WptT2MPdGRBAsvk
d/FteC+FVrFhqii1h9zV9hqS+C7GhmXWz6pJbKQMANxG6Hk06SmhvkwHA3vMXIbYVImqtCjRJAZV
21sZFY/OwtgPkTBCOT+pJ3gq5CcnGuNQo2nfeZy/+umTjYD5vY6PRmeWKGcseWnktwMHdY+Jid2T
Y10ZJsL6N+WPYxstmJHk77RhbS2dBqGKxYurN0eEMDRQjg0VmBtyWrw9KKgPXZq7oSvb05LXf5vc
fKmY4F00IMyDUzyZfd0/9uOdiZwrYGf9RIBHtvuZFeEzxWIHwCvLpfPJaCHOx4Dwv6TJY7dAmBmA
TZ0d8zxP3q5MUa0BjuBLpc8Li1P2OCypl2watsqIPUJj8e7233ZfG4/aTF+25pL/taBnsvZAaqjw
Gz20k+KPavNDlpa8eVpr7pcE1E9HR99HRr6Pu+kBjyWPHcXzyn47Vv07YoJHuyS+w7KQmbS0j2cz
Rm5VrS5ScCKhIAdoJ/yj77W6H5s6eizJn/HtxvmOZIHAOv2qI/sJ0w4H0IJ3iI5bQeAnGs+pVmCt
GfHaHoAhLQ1mlC1oRv+ktpUfimrkMWbLsPcsgTnBLV7b/HszR20qeqM5bFuneCh+cLqfimGriMA6
Gh3mIDsFOVYCFLTnxrgWrQNnaDBOwBhAOU0No48+2WNau8+2RCzdraRvKtfnYbYOxTA8olsK3Kbe
813qe8Od0yM1+17py2+M3CMwklRcdrxBzIsy20TCmR9BuIwI0j38edix8Y5fHNMwQrtpmKuYn5Cw
Wt8DP8ZktjxQGsS+YWp6oKRz2Ohze7Np0WLk9fQCwZhMmHhf9MyG0Vv+qVPWIt7QqCMusp4VTfJs
GuV60lMM4mnMXai44PzJSB/ASgQkrEMt1V5ELrLXXvvWkB7v8gq/zewkexc0VCDXgl6oniNfjKON
sIy/oFTEt7jFeJ+vgNRa1rl+JaC4W3LkGlraM6ciToQgzaYFLET50qUvZH4wWSxZX8A0ZWfgXcBV
aX4zk2utC+2ZUVYC13S8GTnVPW6pO5MMmQf7L0PTZF9NXO75fGRhwq6HSBaT9V3CbqLtPT4JZBp/
aNmzsUoeovvOvcvSkVHZyXCbF5CO8mBKnkIEhZZBtquRIl2hOPiFauBHm4zCKWncipTLtNTPSW9/
rJPJlrmcQkDHE506VTJ2sDh37ywSI9jqwhmHN4knupqZiDnfmlD1OY4ExHfnxcsVyQfN8B0V+hnl
2Rq6Wgc+NXuVbmahFYLRr3mOn1MmvXYqvVuz8r5b8bD0c8mPF5lMBdznXI6o4HnA/9XGSMhIW9xK
N7EOMDG+JAKNQNMhMunluo8mwTvafjukkUBIBUMWC3dilMOuO5mrD2o7qPPN1IdZo123xbc00J8w
xXtoHBYU5A+drZ7Rt6FY6pnZG4sxWqB1mq/M2O9HzX5jQkP4dzpSt+s3Z/5tUJTaRXl2EwJER7r6
wwjvjzwHSw349HQRFKx3djjDEDcUGgIxoPtJDgMvRSi20hPRYPASSF1R0kXLA28Q0y4dibcSYeQM
b6wVoeA19PqKzI8Y+kBBGkNLpA2nyIsR7107Pg7mcqOnClQBmDuSJieWpf8Ds3Rli3YPY/tmSZhi
OqixEIsgT3yB+QYyehjxKfQ9dNkmpgszWetdN9D/W6Yhjj2D44k8aMLFGp1WULxArfi2J3Vf1M5V
4YjewcCTjcupk1qvRmadHTBQOnIieDuchlqzscSKBy9vDkNG5SImZsQIhF7trEDG2TI3EXV7wIdo
4sXImtALSScYTZJNWjleDdN4TwudKBaOZnVt2uZxHSd16jrzaELzj9ak3zS0j2SIxGEhi3siBIsQ
9i8AOyL4cgxUW8LGqAHqRWCn73SZfPXom1vQKkjq6fHZBJEPP8ECJqsFxgc6XUIeV8vgTAIbGFIB
8tpXhL3pwrzYq58BW7A8rZ5Q6j8BLvvK3jLBnxbx+uSkzi23F3VYmvYIv6E8ixWEi4euOnBEdm6k
dpga75Dj68IiixsXYvP3OkhY8gkBixHEGF26L+RvPSkv+zfBhgjhd96liQg9fPU2gtZEcx9l5qxB
5rKujcD1VwgYsZfDOK+6t8233ILC2TFz4BPQmq+5WRi7tIfCmuTqfdSX64CvZzQsmJOORGrBBT6l
zNtqUFPump+ABQScgXw8l+xUWzngV28IHY3G0iz7Y5+QvzHhK6XMJnOixyPdircWR3JidBetwuKJ
GI7iKYvf7DZmotyTNpJMP716IhnkYLHOHtkD58JmfFLZYZbkDG6AWeQVjssaWLFdBlvZigf2lshp
3XVvhlwe4Nc9VIMkRVCPIei2WGW9TcwzoWpi7HT7sRdehlg3mKYivaFt4Q5z0Mvkb+riHCLzaBv2
8iw0dKKi9z4TkqUPq44CDoiVmYxPcKHRpIygfNRZMnUcEHxF7nrom+EjKxjPpmP+QabMPxE/Oi7B
jwZIb1+SlZdbQWGiXfJy+6nvp1u+6O8WOby7uSto39KNJO1rafThOvFvZbXWno/eGY/nZSTFZ+68
Wx2lJLIwdTEE0UBlG3nM21DNygch558qxTvMGLNstfd64ToUEeNvhI7484m3EDoUoHjFRctbQzRK
Erbe7Kepc5m4lHdWpG+9du6gc+ne1fqTpG6QmVvB4DYDm1IUH1zDLpRU/BGdcf5e6WLpxKJr2zl/
O9hLgSmWy2zZKRFJ2U/lil8GV1+QzE5si5OwmlE3NMtdtE9r818dozxn/c46NXrm7m1Q9UKR5fZH
XF0dzNq6K/GbDpY8cyDvctvuffpzFsQYv7SYFYkn6ZOdMCN1qGLbZm7N85rjsh0Y7ZtdfOjnzzyt
0Giu8cFFcO/Hath37IfhS9pPRitvsZxuY9Z/m2X8gw5pP2XdQ1wn3iZGPtoeM4PG+BcNMXPA2Di5
S/SyPaVkwz1O6h+ABmRig3e3UgurCSjlQh/YTsM70Suy7ag5GC9x63FIFgufFStnMN8WIQ7fJztm
zgYUKN/ZXvvmZMkj3gFkNNiOK6Q+N7Mb5c5h+uzY2cJYFtd7RYmFTEb5Hq4Vlkjpll/OXhmwBweI
u+ulZJpgMz0gqpSAWDjINrPh3UzuQ6ChoGEIjhhPT26pnnCMm+XzlM52uJSpOsnkl2HK22rbf/uK
PysZp2HS9SPkmexRwCWoK7i1X4S1X5VklLMsuMjG/O/KzeaLxHuoU+C6dosvNZ1sjFMb8T5JHvji
D+5sH6QWFf5c0I4ZOq8gToO0CLXNwDkxNGkrtbPM/hc03Hkd0wpxxlPq0APMXvxFfN/NfDIJA3wW
3R8Hn+lhTQH2mKZ3ygrIrXZaltcywczfTgnmelvKrcXZUfsxBtGjfytL5H2j2QNobbLRKVKa9wnB
ZtBnSBMimALscBET9qZ96hVn5aTddSq3dusKgrCS93AIatYN1vs4sFD3tO1KRLcxYr/ioasvOVuI
Y/FoWxjPo2ZmyVV9slrbzY1usSyg+DIWhuhQnpNdaTMVj2qq2XE6OKo+FobSdyxumiQ/TYRRVk3M
a6oWQCEeIGcIMcGMPnoR+d+2pSEmakLj+LX25AYjJLAuejLeO7O44z+07O/6DglKrLEGFg+Rx9Qo
KxWF9ETWSZ5cBrsHKGDzEy4/IOgwGuv/6G5n7mwq8T1AiaAdYSBbtFczH5/D4iLXYTt4TEUWlAP3
c6kK0jzZhwaFZ/82kXjRteIbEjENw6S/zNikdoZdEwlT199tY3541bHpwJyR1EScgrV8QToB+jOg
DVERmhsAUXeq3GZ/eUSZu5bdxVodeBLskVLx4Tjzkfy6fREjiqHzPOpxkz2Z2fSdVdiLjSj5jdbs
pc4Mk62rcepKMTAPBySoIcXeifJAxGf9qFk/jl78uAN8dEMLREmdBCNc83W5kvfbO+f5mX77jlg7
68gDCXsRTushiskyi+gCdIebol0Yd5G5gWpiPJdSNEe8YmmI9v1Gup3we8M+GdO4zaLPwLtPldFe
x7E17z30vTlu79CR+r5hZ7bG1UXHQcUxHZ1b78pM06s3BrcsHzqDb77se5dGuP/mAcTnX+yBtf1Y
VqeYldG8DjI/1Q2z9rY5zjljWM+e/rY1t1FOA8aGDuPfdHaUfsdwnP2rSlmCdjX2IW/dDSZuYNJv
XgsJQXjQbuVE35FPE35pjauBSEA/wfTMUgfEryHTdyUIumO73iUCIDCemy2+jfWNVgjCMule3R5F
K0kwAXA5IOH6cmdy/KNGW77TJL7qTEhyw/W1HpFPS0u4S4w08m1ZOIFcCDRLzqU5x4dmxOUCa337
SVcisIV9Uf1Y8UNSDls9TL3WSFaTsQji5rBkughzmRoQJzPflap+F7Ymzkhs74HugH+zmhe7z+rT
DM2zYhaF2Ui9JQ6LUwSoczimoMIjEZWIFmLIZQt5th26ajSqFy+2vGNq1aekJuYEw25Ezlv6mQpU
zGTuAEJW1pMaWMtE9f9xdCbbjSJREP0izmFIINlKaLRleZ42HE/FPEOS8PV96UUvuruq7LKk5OWL
iBvNuWjb+6VZl+r8uZvBpXtSMvL7DQa+NDduXKovh6F9Hdsvr3KvI8m+/dg3gpepPwswDfjD0lux
0P85UnW+m31gyhT/MqOYeNVYd4QNvvDjCECASxjywNLvkkno7QLZBM30B4fAQUrK7LgY4zYsSTJV
NNWJvuODTEaT/EWyCShp4OQ1XojEcaLFyQQnn9opP/guoHXvMVHeOC2ZTDeKWWFX1qGMi21ZUmXt
BNk+8kvNIUudmr0GVOroAHfsBm16oGpSf9gZvQCQxIaxDYG2HgnetVvPoYKuTIevwlJ/ZlUllGvW
XC/n+TkD1YxD40uy1OIV4jEv2gcrEuelMy/dwPwZ1PmBRPvAnA562iWaYy4stVYvrW4QNJQHacIi
aeyQneAo7tc5w8vWZhZSq7lNH5T3kbNAYCllYnXP6DPmTqDM4NoAMcJB0T4Yrk4OTv7ka8Xth1Xq
Dn/Evd0oiCIeJU/LAHo4Ueh3GufhMu/UbPL3dS6e5ILvjBk0WIf9gDVcHC3pNazhBXXmUZVp/TJ2
CyhdtSwXnqRvkxzVnjb1lChNceNOhDVmPthLkhzqXEJnsZlSeLxgcRLisFBnuJUGf3iS59eixmAX
FRw/mAR1Q1pFuoJ2Wmp5tnHzMhsl3OshuKXaA/8wjS5GZd3OMvkwOhytwuSvQySuZjnD1M1HS5bl
K8fqk993zmbmpdTuJs8WiOVcSVDfGBf5bTlUvyXIWGymOx3hCPW1c+f08W6gn2m7+PSVZ0uJb5AB
KColPvyItwhL1q7145ss+IBrxv01GBxmF75CMY+vpkRXg3KZhyJG6+nvcx9um5+gabK82/cddaNY
1PjZVsFZpzFdnQmcnWVu/bOMyZTV8lavcEzlol1OifcoqxXmW7RMxVH97E5jg/E83rON5kcROHKj
rInehR/yRcTZoTOFfhq8shRf86ITjrSO9EgrkqNWkoVD0T/YKUEPGdCqsFqU27YLeD9RSrek5U+B
6g+RRSS3dWzdt68c5QVTF6hko39g21tftW8x3bFHsnhARewWOJE985DOfPCy9MUCDNVON3LGtW0P
HRFURslKeOdo/O6NYLqdLQlq3PvH6INw71SwoxrvJBt+MHNDUGi089cusW8LabDyXRNyZneek2eg
dfEd/mk+N+R4dUIoAXM7nqe2oj6j4V+HfiHlpfiAxkDUL6qWgODovapJvnBzpFK1g+sNwmkfV2RJ
wTrcccQGp0b6KZuUgpwMM9PGy1nkqpTmU4UmgbHXf+7LxN9Q0YAymV9sb0EHMOJdFdgZRIMeeAdH
WB+N//pG6l2UeS+SZvtNgW2WL04/eO5CwwGmZBy8fnmKYBcGwmKSLO5SDG8hUwDgZs0F2K3NH4nF
adDGlzJxVVKW24ZEHRlurS/YUe3Gq23qAAlFN9UapkAfTwqDCThqTugKfe4yk2erhlS8esVScq/m
g9GsVZiadQZGOJ5Hy23cUircuLXP3uRGVT02W1D0O2gJ30YJJUdO+gce6S87aUxRztqIGJnbBUDm
eYb/ESzmfUMMPjXrd8uimtWnhUL4v7mBYRXrVg2lkC4VJo2tXZc9w9V5LEfOygg2Oa6YRaW/hY4s
RrroWzoB/4HUthgHtWEBfeFsKq8IwOHQCMBNeXWHr4H7BHJkLEnWLfzQ+o75hl4u2piojWoW2yMn
WkXbScPBMq34yZsT++iseZxO9gZxUlY6kR9h1QETumlBLlm5SUtcHiL8gl424bj1xGfZrS67BW64
ouJm8ryj3w+XKMrdXWoyE+ft8OgZLSPFzBk80ToICylrkz8ps7cm2Lt6glux8X0wUPlvZ9ZPWTIU
rAqKv2yC82xE5p3nZuT13TNvz0NQ2/dj3X8NrDjmigrHKdQ63w31cKeUetazOJAnuGV2uK/i6T3H
GzqOJrtA7yqVfZrtdWJt/UuscLK36dMaxqmpOGctTEKuVh4Gz4ZeqPHdcwjslEb5oTUV18KXP7bR
hjjpdnMan2PcN0Zb7JOcunVzwc9Cas7qjNvEHvR2ktaTpb7BzQNrSg6ose95bzzkOARtttCiflFJ
ecIUyRzpn6q5ds5I0RSqUqOXdnQTFGV1HixMQFykjXLhhgWVL7GhiRZlHsYsYrkca2AkpUEoMLgK
aZ5dM/i1tIlff3kzVulj7sRycgf/jnX4IRpZEtCK1YV+wTICy9NhMEa+XAARy2zL4kh0j7FgLNuj
cpY/q93rEVUCSY67G/KXratT6cftYY7p0YpnQopWxtzmWuZ2vSxM/dKHlQW9Xfp0XgTVuqiyQp2L
78DpH3yayUmI8QjTcds8xvCvBJn6ms0db3EmJafGX4ipi42WoLpp2C86GY9MZHNIO4fsxtVFdPLz
ujhFEXubRfcqNMVAVe1CHmexz9KXO28FLksByyVTtxSEXpzR1nBPn5x8DG5rETy1I/NWIPMnq6Th
guYhIre89MqqgJN29oeuMR7H0bCPdUztMl4q7Caa2q1mfihMtlZ+AN9QwkgRZX4oAysIA8DjbobT
uamXO79ozn5lvESivQySpmqiSSNrx0011gbdYz3nOSj/sPN4qRw7eMiTnOuSF++s2FjvvX/0hNC0
2003o6khQAVs1X4CVlUhINJ4p7q9K7xbL4Y82zQYbE2NJmTNyXvl2iQMFkDy5tzum2j5G0EPI34N
Vcg/GDv64pn+eh7yfTnubTdlNkisve+kLe84CkGihr1IQFxxXWfrYCLiKTRSjzoObvvHSuGrY51/
8f10h3D4g5XoX07R2lzWwcHt/6p6fO29Od/NfUeDmiYY3DSHCFJR1V6gTd1zNnHVcbmLj9NxbLub
dGBobmK1JRz2XPU4fOZvptPpplhA68yoNKQb0EFQSX3PjTDsW7cJ1XN06Lh//eLhMimzGccfbT8j
ZhsP7BTzrfmcaJ927jRe9p3NfkgauM0RS1nQ9j+Mk2Y4rQK03wGUyIsPFpvAEvkPyZSwkWWCid0V
3Tf2t1FED4P6jBLOSVLazUUWOtsUPqlCszaTfQlrx/b49gbrfQT1fyASDEw+UDyJz7Yi+hhzyHuE
Yk4YRu5grgF9jIvT0DILBFOV3Blpe2ssFFnIBuOYzKbQxnxADkZum0a80QK+/hurvhfSf4ryyD2L
GhQ+uABI59+pIs0oZJpuLBcD9YQ3qMr722K0aVIqxHmovD125B0EIxMtaeMYnbmPSzSPwlan0uKc
r5ZxuZ3i/kztMa6wBimXyZROI/it5tpc4M5kg0nA1HV8GZkPuNu89VpNYd5ngMKJiYMATJEfl+zU
zvYhS9hT19zrt7Eh5rAPHRUzThrxp4sph/YQyiSTOcz5FlWPUZy4CDLhUhQH0fAOqaJ34knsAPmw
HKbBPhRdQgKrpAzMtnnopRGZT2UdS5bce+hiRAlxxBtwHNqpf2y6+SQ9AxoLXU7JDAuHfE9gTVja
tHcxkuAt4L4GBbnC/D2I5xpVfsmxYnoGma20m8gv4M1ZbY5+D/0mW1j5JHPzxgV77w3pi6IQEXhc
ecgJzERja59stFvyT/z2LOWYG0s3QUvHRIY7YAw6AmJFxCnLp0DRpc2A46tDaj8lumqOIrNeCmmz
CfLAQenKu6RGU8OC85x9EBRh7uGmHJTDx5oPQDqCN7R6HNBUu/YWC05lIpuzq8Q4yk8IWxY5OkpJ
xKK6rcizlZqlviJ3PspheMta4ussh5nWoui2HgOyZ4LoXGYfoq5k0vDZ1gQ5rgEN/gcPU/mcVQ7b
KGtgULaPQV/0B0XoHSrzu1NM6tK7P+XEuEwuO8OA6xf2g0bSxDXrP1VUbR35YeyKVOyLms8CZk29
76wYDhivPzexR9PCU1Qu1WGO9FdGORO3jw8r5k3rLtMnxovLnDSgVZf+3hf2i4hRCYgG/Y52xL6A
UFjdsTEYAqBjlYQcpBrU0KzYVbMMJWaKPXrFSy/mTz9msdHYw2Nf0Mvs2Im7kTGdD0B4D3Q6zVua
zBJw6yLeRGn2lvH90PgMsQp8xKNik4lBlR9C4t9FXgvvFoX1ZqEBkua4CtfFLlkmgTa2CrrVgsGZ
Ua9P7seJNvDAuLh2u1r92SLWuBWK2N/xV13Rntatp6mZahzxN3A7xzMKzD7xJacN+PQwSFjZRO10
9aIx2K5VIe3oHjGTkC1erGxDCabkJoAzsfFc7mQ4LClFPuY0J+o+4kzkGJP8YhNXBbak+AmKFiKu
QAA1ff8vy2P/yLC2KTLOHE8GGN0CeebatLHi9jjhODrw8gJL14hv2JtWo1CxsanbOBKI9VlId4+Z
Rg9ISu66aY45xZfuQQh95xGdx8NEiKmM9L6NiyfOy+WQ9Zpkxciaw0zs1YB09iZMul3JrSDKqyyk
/rPZtaZiCsCMhILj8OUb2LNuhHiQLOO1reIG+X5cdqad0ZKTEbSSA643Qh1lF4hNAGMBVyZVsyuB
NhJyB6DonZrDF51JH79ygnXMqY6TNWOf65wyVFZ/zmvjOmqPO1NZtEdY3XSyurS7gLLfNMd0hd7a
HqYzy4L30rC2qXyuPYNKkPkrgm+dB1IkjUMTEmfjdSx//OaMSnPIY887YPJFu3ODSx87x9Twnoag
tVnH8+x1FW7aiBazjUzyx8CzH1l5E+jJwAc4ac3Bgy8Ss2mdRfcJAyCZ9LZ/iBqO3Ka2Ff31BW3V
cn4y1vDXqJXNXD2ytDbMwzzCjTVwzhDIOhkeVrWOWjTp9VFoxfxqLn/NSgapNh1378tSyrA3l8MY
CFQgJ3hoMgO0Gd1VrpMh+res5KLrbKb1MxdpWXIlb2mOZA3Rvok5qin1Q5HCILaE3lyGdEJ9eubk
gv6cgRh1Z9ehTi836QNudQqZexnvTOV+IGo9EvDOtnXQJmS7+JnYxWcm6+HUEYBJ8/hXzYSfeWDu
C4ujq0zkSc15sc16bNo1iL1tlN328fIvr9jOumz+N61xQsNHy6yib7MFFjVmIFxM79Gh6WDbKHVJ
InzECezGfcrj3MfjWvc297XSw6uSY8pqn6OOq5nfJDwHTCQNSpI8vB+RPZxQXK8WwGaMpTRBUb1Z
ooVk12ryYTsnlIhxhHAtQ7oZXCtibsu+cYjGt3iTkhYwfdF7CHLE9SEuHcYsJSjufVoEeneNoOyY
lfWRUTPY9F5XQecyXuN4pv0a1fbEDjRs1lS5ic1gM/kgoc3pD2hospN4XabUudNeenEyEpAARzeC
qwljaSaJNNgBPlFn18Qut16dUe7jzpeyBzHMSfkLT/1VeIuEv0vGz+qWWxofhzBx6VnSvng3sIzs
/CT/J30sQsDd2l3bntkO9FBJLZgQTnyKvaZDt+MN5LCmjD0Wq6Jha2bOlymN7h3IcV1OvhvBn7oL
t7ytXRfws3TOQQ5k0Fx1C0VjA8evn7EL56zoaaX8GgoRmsSbSIjvmrx8im3yJdSzcn1M/+yh389A
6dlqn/sqw7nRrQ1BVf5RCgSIwbnjlJx22Imfl2H6sVNr70lszMIBVrC4FL3SU3XsS943iRzeOxN8
WkMtxkokoNZ1xijTQgKRBJQRFskeNq4BkwzHhjFH29kjc60nML8WewbZ9YAvx6ulWId2FcQ+Nx++
nRYGkmieBvIftGhZ2Iu5xgFlwDRl3Ac4cLddBxM5K6qzAFJRcqIzstfYlHneOvE/znvc7t1Y3QM8
DUenfCY8sy1tQ599VcPeS1Z8VW5twGATmuNbUi0IUiUpkBwScIqBC8GXrGYV4yBvMv+xkUQfqvFB
TKw0gpxVijXRA1nkOZftDA3Igs6nEGE741hK663BCj7mLRRDcnjgqIKED0fZlWh+JDmD2bsrSnwD
rQf+9jp6BNWDIoveWFKBVQXfN0OpKDBz0TO6VTjYNlnHRoK1wYugDMSJFRjekRCq4ULxZBNuBR18
EH6TB2tyR/X8D37cOzdZfqaWSyieVTvMcQVvCswNGN9uqsD/hzeLx5Goxp0Urz3BlzCp3O86j7BO
u+Y+6gib9BxktjIvZR495br9dv2GqFq/QUB86dw7EMn4xhs+PoSnryqHPTpYabAfm7OoyaMiSG2T
GZ5EWrZ3/ox7wlTRVVUGnpoiu7Ey8H6FvE+XBteLTB4y/rLsQedDtZqhuGdCpXRSHkKOtxo6jm0i
s1DV8XM81zMW0TdW6HQFn0cKzQ4R1bH72qGWsSGsB0ngpZyn4TAFNAV0iu2YYGtMY1X+SYst8nfG
3koRdvT9FZlK2e1Og4jYCjwTd2Ig7DOaWxed+kpGKWeRxnBAenSs2l89ND0DOdKGd9E1z+MpSj8H
PSBvqpPBVXPsxYdU/wa2hoh/QbnjsPbTudmKNeqVOLB/VGNdc8v4hsu9SQJifuDdPyeSk8sKvaD8
k+Sle4zH6YYHmlBUl/f2DPcwaUhezrgIh5r2ES59WCrT5Wbhejks/dZne6QNdbad7o9cwbOLd2Gc
85/Gt9ffzOmUyCgHdRFc8tGeWQg7W9VGn71DQJeLyL8xpi7IkM5965LTqNeSSL9fGSktVNUGLMRS
PvmlN5xcGGOb+D1y+RUyqHBny/o5SongldTIIW5eXVQFB2yG10DE8e3sFXwEd8FrD8YtFJEIE3wa
7AFhvTg1RKD46PN/NgTlKDFnlhhG8cdqUKG6ENj4nfP2fmSwRqqwrmXeEOSa8nMBebJ0ypvJJFHb
dy1morXTmEEPDNK+UQNQf3w3bRqYLEfm275Ovg12ayURWZzAN7n93IgSQB1GI9UQfECZpDg2+ijn
yN5g576Nm+Qa8Y1GGDqMjkJCTXlNxvM/IVYa4qPcVnJSYUkvCU7q7MFbCRAu5tgcyEshOFTGIueQ
1tYVXsMbqHOEpnj4rngKDEsTqsS89FP3t3CBzzxatF2rDXhRqAGds98gIxFFXB5+UsAa2Y2+a6e/
mwNzj/XyrECrBqV6XzKdQiHmOWftbU+WJAoIKg+z72ycfsbhSMmbtvV9ZzaXem22TrqOfW/5iDcA
OEzLqJpEh5z34U5n0z1xnvs24YTsOsuggMElQU9vAhFS38TMzD4LNYf3JQtv9+BGA8fmILgAIAF6
B0OsITSVvjMNXauCrSWPtedolC8ZfYS7xpyjHXkKyprkWaXmSSyv1jyeikAmXFSYSUw65nmwzxZ7
laSAIeThUASxf88I8+DShSlGn0vJPJ16AHu67YDq+ze2ZV9TAgDpvKL3ne65nIdLY1TfbI8f7OGm
DIqXqO3OURGgw7PqgeSGl/htGokYGM5xaPV+aJEuqEVcOpof+DYwaF660vvn+YzVaPD0zk5fS6Mu
wYjdZRC7wlmeK/gXYsY8ZloQHlx3V9lUVRNjDwz9FgGZNy2DL+ZyUcPzbVePmrNtzh8IfpzYXk5l
HTb1qtEo+dwn6cUYB64YEa4YVC1j3mf9ch4L94Wf+EvGzlcbzYodreApl9mrh6kDSgvnh998aEMQ
NYlKaFVrgawe9NvA1gNCKPfXbMFUSR6ylb0ODSKLU3Dy+j7EuRuWMfi3io+pqXFvL8RUXKCrSOzr
N2d2hFbH4NJG/jamrJPmeVacksxbJuW7p/3PKIiZWtPpryqqb2uUOqQb8Wq2Hxr2AeUh27KXx7wv
na1rY4lW7ruvPAKmUOQELTlWJW5Av4SoDW+B6sLOThE+jpO37OdoeonK+j7N9FERtPEGt8b/1byT
csT96ryDl7rUZvxDgnM9d90DMiQTLeoAtqQuRAh1av3ZLHwezf5iovzwPuNXTAmaih9/rdcpJDsX
BhjRyAUnwMxhZRmfQQsEdrKhPNACT16u7Xi2ebu06HYmbirOxFMvwVxgAEoS47HMYLvjK6fzdmFA
ya03w5g+/v+BK4Rq/FhYXHPoGyJDJ7DX46LDwWOzhiIriKj/0lGkVRGI881jOv5boLHEWf0k2gLm
3iabSG3qBNau8Fm7TRwBIxlqTuLQmJbbLhnYzZAldpLslClUv/WVnsr0M9fJi+KCtWkGAkjjXTL8
2FCTiN9M4ZDVr5ZQR1OSQRBYRGgNZ6My2QDM2uZsl9XjWGc7MFjHWNEWqx2e3e2T4BrPjVza+9I0
vyNMVbhwHW/f6WHvomJeWkff4ljCI9y6Ewvo8qGuYXGTJsXEIIwdEBKk9LUgFpdW28730VgSdy3i
SzJM+zkAAtMExouRIZj6QiBV4XPNHnI1z6ela64C8CRT3Lj3BM6J/zcc01B+mCLaJYlz50ZYydjr
XdB6vmmg54+u33vUpnIcfShAAVXJpgXcoJifkbQy2b/GLuXb2Ahf5SoEdQ4cTIr3MAze+6l3IJCo
N/Qd7+ghJWvwP11OYAnVpzb2HrJkzikB3Dpu8Bf3fGDqtku3Uoofo4NxwI7gJefqsu3RWnNgjc54
SWxJpUaH+9txsjuv33cdWRntR08NOBl2yFygkuiXajVM4DfciulZsbddq4/IT5e2hHKXJg9T0RWh
Uem36rn3vNOKgupHiBZNb95wZMNUrkvYf5RJIMvkX0ZRPVSeR9tq9ujX1cNkUqywHNxMXISW35ME
Z6cFAX/xaQYBq8CZd7Tr4BfkDVvp6rmw9BhaHbCWnEoAM2nDZrBeWrdEhm0gT9CVc3YNlM+kAuOL
bxj/jvXctNZ043mI+pAU59ApGdr4eGNMqFPn7JTOyJZVfaixOUmcvhBhqZdB6QlONnyCxV5Am4BF
3liKwao0xT974McDsdO6xRC6qYL5hu5W3OApafvMdY7wim5tZ/rCfsW8mXR/zfwc6IxtPssszBXD
Py+PwWTXCgn6aWCrs03MpL/BJmK29q9r6BMebTRB3bdY2Jo/as/5QFj13URQCqcr9Hq+Dwzy1MyL
cu33Yycv/181Jxfs+e0xXaxnu9fxXpHKtLsrxzLO+oRpsftOUNPDnsfZbmD7vSWZ99kvRK5IcwYi
Do5KMpySYY2UVttijG49B0bCKDkuuJdDj0gORQF7maKrjOMQX1YR/UsEbwksh5tZs9OMJ/SxKGdF
7XXnvOtcIEzAY2bbeJqH7k65VL3yMH/I5nSX+O7VaDu1swzjc1HFDTTfd5dBm3Rl63Nd9y9wZNfS
LSh6zUHI6TI5Lmmksr+JpvE2kDgm+64nA0GUdFMgpy+TuaergJmisL/nJObBgfEJ6waF30wW26oa
9cmvnEvd0veDsnrkFchNrorCop0aWR3XDJ47C/yiHFI7XNKj76kDJ2axaf2OICNwptSM/vlNOWxs
xLSDZXB36mbr6Jo+4JbeILAtWGGJ1vfuzOUmGLG8J3MaOg7ECN5VfA08TUxIJlFOfGPMvx9VZv01
jl3clM5Ez0ySbR22+ZvaI3qNVnaeTWM5MPVRvmI2RK6x9Qi/w/ycCbZ/IJGwZSM4WMut5plB4dJI
4nbbGWl5wQaJoQjFCxgCKw2eMxS2bHs5eBfG9HMraVEIvIF3uDt9Jab9PAzkopyuWE3xK5vy6pBF
P/s2A7/pTkgyclrI7A335qQ1axm/DyHg/+tnva9j7oZOLU4IXVfl20+88S1gwhYJ6bJ8ggvyXVvm
ATIEi6XS17uRB+mmz2R6JBqKPjDcQeNhGDVh3JHiukrjapoRfNDZuh2X+Nvpi7u+mTJsYxR1Imxv
5xxpA3Tpj8AxIYzj2FNwRMaF1XJ2P4y8vZYu6bepG9ykJpf+ZlrrvDzxzzH1i5eiz3M9wTLdnQwC
uhuvqM1DI5MbNRcnYhHb3jb6Ox2pfccWmEG07FlS4UErMOtUTKd137KtrSLBVoBgstD1G5RRdeip
nELPQlqMDQwGXSNDp+qupAWee2kwk0zIqZlI+l2d3BOnRBsw8fkbjuJVb4D28pbGD7ahwwsHknDf
R9O985erImFHj0ebhWPyaPsrOIrtN7OL2gkEQjppLLgF8K3dsb1GRbnwQNMnwiI1TkHD2C43ucGq
IMqnbTYAPxgKd0bjNX4wlVNc530mIGx2YrUIegKHeolskLpDcZJQ/2ifQBKdYUFujaJ5HCF7wQGh
iS3rK349z3AiZgw6yvPfMgfsR6V7sVdRcmV38uS2vrOdD2YrX1JMclsFppLy0RZbM7EFZgMcPlPr
h2ZQwL8BeB+1DhYHPBBd0IMvJ5DQ6Ik4l1ckFLXjMrdWSKthcDQCKw5KK9uZFhngor4r+gn3re9/
slG3yYLmzD1iqFg+IxG5tQRLBFFncm+dfkyOGb41qr7bMJmJxNGBlRNVbx89G0Ad/ZZWRtCqqfzb
prFI7wTsDGjHfpvy8sGWpNpqV33VuGbXLNLNPC0vcrAfxqWFkRHth172BzoD/80qvk6z4sAe35HR
H6xpAN3mDlt6yquDtCn0hW4MAZ/PbhBnZ4X/aSJMGyXdYz0FbzhpYTKqRGybLZqdz2IYKg3sCkw5
tfolS8BiDPXeC+jIwyQleB8YW4a6nD8uCPbotHSBETeePbidZBaEhOvpI+oHj6LFkp9w0mIUdxFZ
F+OfLdsvx2egTqMO86VztOz+RfGMCpUYriqJWKKx/J/6iUBvZ5FMi/9IjOM0Sr8GB14Lz0Z4P/Hw
zJj/i6J1cNvsrPvpvqWtC0pZ/oNCx09D/PlFeS0Hv0UJWr7wFsZ7g1s6YLMsTcMAouiDG6HcdfGx
kPrXteLpIMzkzUr56SbGq9m08LndYLso+GMdxLON0xpq7wWU3GNiZNOGFNC66U9vDg+V4VDGTPR9
8Fj14Ljy8Yr6BEvqgDi8Z38qI7rpet5dMZonFjznfSSqFxfwNZ0c10yLbrhJWRfhrNVP+IIg6h4C
btrIf/3CS8MDr0dmb+aApw7GfPSW8z/ufK/GGqFujY8l148cOVSiRUg1s0NeU7PDsfniBbYYL46Y
TGT753nGF49OyKb2T7e4036wBJ8KOzlgN32vWCCUFpasyhhhZXDGtS58Und8EcMCPwSZM4o/rKh/
VoIrGy33BKsnrN1p8de3Bch6flBdDhiMG/9LBwkmkunnSw3dfBP4OO2wJnx0qTfCZ0h3Q7kufTQQ
qNgrT424bxs+XJ2WhwpQKguigd1oxnFAJhA55tlM2xs3GPxwDBgb2jLee04Zb30ZfYmGtwydUf88
hHtelvLMXOwEcFvtiRsdgReuMzzbeUvcQ07o2NUL/LNgpsaKm4SR623pLKdY4mBV5RTsC1Bf83oL
atnD+W7z6fkTlXd+xAkRRQe1EDvG8MjMy8MF+jN7jWXBYp8kd1XmlyE7FtiKFi2GWuTvFDLxyszI
wc2or4OJDu9Kno9UZr9YEXLTzHNkQ/71nyWodnFTQuLkA7bJofPnJy/Wh2TEXDAvEmXqIeESuqfn
DQOFyL5sE8FoadKPZWXqsfnjTQqDoEzzW9cf2azzUalwMpZSnRCqnrqJIj2h6vvMb3F/1neBg4kW
8YvEtPkbcYZNFqibxcsx70rKumgivs37hvdtehyB9pzLHyIkH85IDDbzV4kATRAE4xLtOQK99I5y
kFNns8RlGc8ytVbvK9cdoX/DkfDsg6NmeGBBFzNC5BEyh2q81TUR7PHVXbn4HdrSuy8KgAYR77Jp
iUClC8J6Cm/f/xdeSY05Yi8rJ4MtoT1+lzo5tc0ApbMJjp036R38xBWkyCIHBYWXWlVbqrJ+xsKG
msWGAHSY/ZErR+D4+Exza9nLnhRVO3zUafcTrE+gxFkcwLHLTVt8FmhUdHTxbPTZDO9wQl0J2mpn
DHHuAvloaZexxW/sWHgzZHEXxTdUzlBStSwo8nZ/yGDnW/wpyCLuyWLLuQeo/uekp67An2HnrMJN
24VLMkxna3iceXOyc+ObzTY+n2mu637JpmnhZpL099jVb7wFBvdoWyQemC1TIhRsuO3vmosXH5px
YH9Txrd9RVly0bskPMoSWJ6Bfdgv9UPjwBYphADgMjBuxSR/W4Yi2L9AW1dBFvtkwlmyBdiSERLj
RcN/62S8doY/YfNKb3WQePtJ/5gOgXcjW9efDoNh4Bno6i5n0SyKl8aZPrpF45CW81YmEzYqTQ17
gdcEDyCjI8FA2HcpLRnaxbLUD7dVnsa72a7eiIyHHtaa7fiG5/2tggAC/08n4Rh3N7OHWAP5C/xh
O4LjRnTmvY7W3vpkBaBlkpIpMC+A9jgsPlwbtd6cuBaaESRsGbBzHzPov7kvjnU37/CvFttZ22XI
acWX7jDm1sSIBtEcO5Y2jKa8qWCWTV26K6fm0YWCY+XxfZLUX1mbM7d1zQ+ErEUE7s41s1ci1Mst
YbOwsLmBUKEMR4W6hjnD0jK6g7M1Dbbtoqbis4nfO/o2rxp/ue0Zj32nfsmJL3u0viEcxB1l3WU4
zfEXO5FXN/hdFKzVKcIcF5tCUXlC9kBHxr1vIs5ZDFKOM7yYZvc4uQn3vTVLZkfqYz00RAklcE78
pyLLrl5c/hiJ+bsAXtw4OYIWctLgo6lHoz2yi3uzFIuyAkxwlE4vNkH8ULfzsS3a3wKU2a5y6ke/
Kz5HmbosTXOYhXRthblbvffa8QCW9d8uS10cdDHPRyYtl+2BrN4sP+lD6ZFhUli95/mFAjHNCJWf
Ev1lcQ6nlXog9/eONfAcrTv5zq6/opKPRCe8V+VqHk+GpCCTG0nm+ue4f7NXR/hcax8cJXumVWZD
+hy2wEmy2xxLt7lUb1UAvZGR5D/Gzmu5cS3bsr9yIp8bdWH2hum4VREtek95Zb4glCklvPf4+h6A
so7ynBtd0S8MwlEUCQJ7rzXnmN8TvdiHKU1d3aVpZfMdqaqtL/gpkj3LaUpSb6KG54jUFiqfFFta
fEsyA2XPLLsbgxSpOEgXYQR3hkMZrtLi194fzn2VhDdkzjF3Ha3JuBWt3BqXqhEhYypMromZV61F
aL4RVJRufCxxQ1JvBxvK61DhFKHOj/fjITCgL7bZD5HABcs0HBkFOjCrUZdEQEC6SNt7CWuEPqR9
53b1S0XlHgyOhTBwIfPAYtLBmYjgP1gUtZqskKm7fe3cUDL9mRPiGaVtThwJv2wG1vVNS0cbTrnB
pxX8SBkVIpXPePWy3FYW8FSaiWqYvupVeWu25HsEylsVQ9WhQrLSTFpxWd5iIcygCFnYLauu+yGh
6M0LnS/RiZZA4fpUUjclF8AT+VWgXgHGjA40yI+ZwZQ/GribuWP7TBjjymw1PK5FgcqXtxYBWt8w
HqdZH2/yFG2/YtjfkXQtw4oSk2ExHaHg1MMLwKJEp5BpBz0oY/xOZuUCnRZUDqd8KsEk61X1PtZ0
96c3KnKcaF6Uf5MMEZaj4DqrpO7KyYxTWdG9R6Wv2ColbVzMmgXnMaK2F6PbhxCHOn16w6qwtxk4
fuwPGkdH+TWiRR/re9+tn4bpL3takax0qVhLq11CIbhp9fE+w9IDvY6+KCfFPgGtNWARXxWBducz
h8CQvJMGfDMcsw7+H2NjSFJ8vPzdZOZ4Y3a8h9DCgSXzQzzgLbS6pdZzV2YUjqrEiRdqLp465PGU
CLuLXdI3Kc91733D4wkhThg/WvJRxhR8k5tIVC198wwIZgVTjBsuRTzFrYyNTqSkW05URVrTqse8
UilytKMC+6qruwcqWzhTOzCRqeLRzqB5zL2ro6SL3LVaqJPFwbXTCwE01HrJc4gj0iXbKXgnwAm6
Rtp/Y41MbRkXKdx85LEwFroqchr4KLldL6NRGVKlpZForBVP/+kYw5Z6EwSBxhdrepb4suHnODQS
JdBbygkaJF/8CJUInqgLBcei3XSp9jAaLfqmur+Xmbls3NjYOKWTcPeF29YD1vNSnKJmDjlFRns1
7eOFZEAruKIvA4qZG2e8mIokN5wpO0hyQKPYB256En1ApPAtOwGDYSHSZ6oRwxlUUH9Tjt/KrMvX
WCdLarZTBXn6ppL42ekQ97v11KHEq4PXrhcLTFI/Ye8yMw6NVdnT28myr4ad7VyVEGHuJ0uv5t15
BE5QM0M34EFWgbtKOR60EUpIZp9IOTeOtifhDh4HAUSw4UNjMarlUoVod1MHOFx1LgNQab4awm0X
LXVn2fDZa1b9nNmxCsSboUupUwjQx++E0F6GcCyWamNAiKbdqRQDF+n+J1ql735aUPbufeIgKFDV
Be/UIXyMoCOikBYCo1zfe7uiEHdRSD4ttUzCuHByodKQuL59sqvKdHwFRyPXWkc4iujec7XLtx4q
okwd4c6IYkeRKeVcxySaIipCU1R+r+hj3Wijk665prcKujrDq09ohiAS0Wmj5xwM5I/GXX3gyYkq
FSo0yNfce855vioj3P++aAQwC27agEiR+SQeA7ZDYVMQExkOA7dIFNprk9go1vi2qd4HCHZvnKkh
QTzRg5H+rJtU0q0mncgnyg8tIGTwfoXNclxbpUPXFTwVlCRz0fQjngp+SQtirrpVYDBVcbiLcYey
NoX72FEZNRoQIcGj0dgVjVhxryP2Mlp/1aQIeqjKPsdFes+8BDUsnwLZUv1gTayL9exbC4k6GXIY
B9ga0Mk22jHw0UfLnmt5LhkPm1TdGWut+9HjzHSsa6JpK1J5Kbdhu18oOiVcVXscE3Udmkm+TQwD
mlUrb+qczHX6tMONVx+I2kXrFzw3ATOL0X1P9YrxQ70w8PsdKb48mxPKX8OXczPW2Q8qpN+zdlKQ
6uCuiQhM8AKsEXA3MRrwYPK7tT0Ne6bjOJyqmyGmw0V/wu74fXpMB5Dak8INpgDfD/1BbbJajZFC
qSoMLnEIU1nHobywmD0wXetSGOyVdld0+lsi+AXayUAGzhgUV8OMra06YggzcxzkWiXrg+0YxRWL
3J0S4pw1M/pVaejSoSXAoSkgnicDF52BK4450FTG2v1IKb1btlFrbxrPAUznBq/EXz2Vrd08eCPt
itrWL7qbtQ91E0X8vFDwomDcMRNsn+nsHZpaqal0mcF9iERXj4eWz7KD+zbadBJKgJGFrm9wJ/ff
iLDNV3FFiYQQ3q/uFJ3WWY3YSaABnLTQYLE5HiIzrC5yqCg2tpPBYgSksFfN8Js2NuFbGapnh+yo
53QY35yejtJKSmZjFvqGR89sp6JXfefYPbjEOICJmrd5uTKUWi5TF5ArsV3GHltCfjfSTrAsOr2a
7X93o5bBFtiGO/6x1ynD1tFVd0dfipZUSIgtrdPwmKH+PfrD8DVrR5IPitreDWnomHvFONid7Z3m
B014L9UcyoYdF6mrWXunQIdW1g0MyP3Ro2fiCAmkzlKoZKrNSJvtRevsCicM0AM3oayDIp2CjUYu
p5vT2wyDbOXLJNnYbffeUk3YKqPhnTQFrEgpsBHHBTjiaVWkK8oGxOV9QRjxoeyT6JBKCtRIRGN+
ibeuXW5dbcTH0YiN0IiNklm2dwsiqgYT7pYiYDXqKhGGVqGIWy6A8la3dGfhBYG+JoY1AhCflCth
Du05Tp32HALfBOTmMrbvpiBB35hGHPNXwwgj33AqWesG9f5OaETeFpXpGdQeYQO7ceYecrgtmPCY
6w9TOGrqQcBLOW5NWmN+dgdQziN+k0Vk1dMuMcpskz461tBgST5S8D01aZULOKkfH/qoi+Ewa2QM
y4rODkEgcvCHbV4r2zkJtExJ3Y70Fp+1FTLNdPxTJ03Q79MzIUbgaVGd4qobwE9rUJHI0XiKfL9e
FobqHbTOnG5IMeBdSycOwArwVZOMutXiCbEwhRAaU44nX41x9PkCNhImDzV7aXGHjl64MYW73lTG
WxUu5DYQCkohipueZjNBLRHkDtAQ6e+E6cMgHe8huSumG1qlE5eFVap5HiWmNYtYerN51ry+MJhD
rjWCyxGAcC2c49I83Y8OVYU4cgrY9OCZLZMyFDsVkCocDYTiNQOvvVEnCFWUyiuuIhqeapG6+/rj
3E0mb8p0Ukc4+ra5I+49M+pPIiCBzpzOXGQr4XGQoXKO+/IJafRwDZMqOFl2RHfCGILvHR2WmyBH
t4MIMNu2QVUeUih2OA143aEFGZtgK+kYpgKKNsBqUPpj4BH664/fPnQUkPYaOiQqwyGXNZW2qdee
Pt4iVCd3NcdGarqX34SIBdZehhAIpP9bEuvD8wA7Qs17/LcOepgKv8hpPhFLWSIOElqy5dfcovLs
wx19KIpJ5gjWRTRYI7P0TQlrrvKqLx4+n6VehGhl+tT4QZBU5k3gEz2rt11VvFm+Ya4S4pkWGv+l
g4XgyL02JY20LBYjBsitX3r2Xmo/aGL0p8HIk0MCHsvIZHXxdf1+/o6A3EyuayoPpFZkx1FV5UNk
ImDzc+1ra2X1MlaZRgZIAEV94IzIMGda7i58DNtSrEiQ4PsSIYHniAhvdDWVD31NzJ+ANIto3aUU
VYOb8hN9YeKKvhC2QFEE8qptFPsS2uklaRh92E5xi0nljoG6ec1Mq34smIL6Sb4ctZJ+s6RDB0e1
PEpbjY+EQ4EvGtZIkwF/9kNxb5JmWij598BxhpdCNVVaLR1pF1azCiqPQn/cRwdpFBRgRBXeWk5x
1lvHWWmqm91S/8QbQCzt0qumT8MZ8UWqHjhvZrsLxFHdCR+pgueBnGI8yv5d2dm3ZUtWV151d5AB
zR1TdsRZUZc/J/1P1x9XAlZJj/fi3nMdeW8KmwmLDL8Bv1IXocIU2KuLs61hvxcC5pOoj5BelUvK
NXMKnaKnH+pAb4SWHt3cRVALUeMMK1S9ehinGfiPxg3YrNZdEz10ptzBjEQrrBxA+48uNfxdX2JW
yk28iq1HdpOJn5v5KBw81fKGbzhKGNr65SazYcG1pbXShzL50cVQbUFeaSdDS0mU6YtnrH4AIEMY
g55Enh9Skr0H8UEEgJKEb/QONkPv78s6Nx8L1LWLGtrWtYua20mduoraLofyhF3fyjISNRP4NfPP
otOj4OgOo3rsFLWnXUNMILB+TppWOHfBUsF7BJLdjs7UqoiXLGVwlH5MbqMNcbAcSCSMDcHso7MO
mWAMjf8+2dcUW/bGgJjGf1Apk4FENsvFWHTFzpJWuUlziLcyFRkXStRlIKU39ArldoxseyU9gpkw
kJ0ajclN6Gtc5jEPhnYIKbqFqJjoPUGwFAQ6QH9+2l56lI0gVJHKBGFKcV445LJyUUe8qJwNjD3S
iBZws08RgdzbmBgQhEUZEA312HK92NR1p8LzHC+GmnX8DNFtBjRLV2iY+TF1kAC6fgSh4liLoiSI
tyKReNXr+LdM3GahUl6tCKS8jQQXBDGkhrrZ+ujawSreleAl4K10yw6IxhENl7ONuI+SMUdoCVp1
0i8D/B7cUQNoot3RhlIKMDyOlgktLBGXhOHoCTURiKuUcHySbHNrq5NAmvUlg9rEZirUuo+Nnaxs
153uTu53pUzGCaVFsaypVmMh70rD8Ta66cgbJ9c3VlpZ2zpWv6a6eGIckTB0ze3FaCMQdHRIvQY/
DZwpAGTbaJtwMqahp52CnkSXAbU+zTQbQad64NqWMS9DXpQqwWvCHUpW6KJsjWF9WyUbk5NyFTa1
tsniDH1M8JU+WHDDRR2PEoZLyNP3TaJ8C6br31AZ15aLOIXV4jJE5skfaOirvjoujVZ9MqhWLVCn
T9ovK4K0eER53D/xdugKotbJSL4YYHeSriSuVjpAWzD3zGrowAhetIf4MZljqBQhGMTVI9Z4Dpae
L6JdzCU3xXljJcrPTIFbqMkCCEgX16sMDEBfowQ1gpjcktbb923wNWegjjgaogFmhsc+z+DOjwQG
RuPPXkss4ir5s9yd1vAs3CWi3ZOqYyWbEB/Eh/m7QO3wFI7rzOqYttN2Wqiip4VXWFNFZiHcsDw4
5D73OsZGWy3uCsM4MeDN+NWUbyXleiuWVNVQIuWmgpWa3aT0bZKtE2s3ajby1uJFZO6l1ro3t8NE
WlXmN4eJW2TLA99ovXFFtNV6A/m3NTwBwiIyNOouStoWu6AmvLKdupV1olGvRRFcUgiuJWkbYYv7
AGy5z2y/etTqzF7Bbc6If2XYZWr50bZtf9NKlThV2iNwY9DCGjQoKiOiypknSyb0REtML1oX/VNv
KEySY03wEZQZsXOEkJO5WQpjO6Y5jpks3Bhx/VaDyFp43l1i9vWxD0S+pI1zFFlKAkRHw0gxD20E
rbsdL0mCxL/Uhn1O23XjRNXToOv7+Y1EI5wZ4hlubhm4qCc31ZKlkIQ8kgbKZeImiDH3U5IlB7xq
b62IT1mxS0iUaAKSor3FjB8vsWfviSl60oBB3BgtuHNcpIQoDup9aAxfK07iZT35VqwQIaNNQQyJ
YfS1aBgbTTEqMhKo/f3bIVO7r2aI4CX9EUqqgG0EccsaMSqb6i5S2icSxJ7MgftlcLIBYAMCz+Fy
DeS0cSWe7r4vdAKoC0+a7TEA9K2mh7oIf1QWlLFBW4sOu4ZQnKeGjLJtzkUN8TytkALBht/4t+HY
fBclRS3S/OIlLuGvqbQwiSXa1RzUR1NBhspEiopPFn9D7GiuiAeUZbNLGR3cFBkFoUynduWCcLOl
RABtU1SH5wi0LaR4G07d4a3ilj8qnCTeIF9JnIeYUs2fny01lNlBsXYMnGcV/2uUFxSkLPBf9F3m
H1lWFrf0UOB4jAnJErwfx1d3aYquWSbDnlqse+dRO6rN4D0XzCGc1nvIYeUQXc4cRGQqYj+CXr/8
8V//+u//+tH/b+89u2Z4Y7K0+td/s/wjy4cSwF79t8V/ne7XD/MRf+7x1/3/tV3drf7jDpv37Pya
vFd/32l6G3++KH/219tavtavf1lYpTV5SrfNezncvVdNXM9vgH9g2vP/d+Mf7/OroDl4/+eXH1mT
1tOreUGWfvm1aff2zy+aPn9AH5/P9PK/tk3v/59f/k9T1eVrHLz+/ZD316rmYGn/w6HPaqAdECZQ
9y9/dO/zBk3/hyOYVxvC0WC5OOLLHymAc/+fXxRN/QcIIg35mNBMXTqW9eWPKmvmbVL8w7KpStMO
+vcr/vtf/8t39/ld/pE2yTUL0rr65xfH/PJH/vEVT/+abTvCNgxLGqZq49iCtcL2H6934CvZW/tf
scM8pM7z+NHRccn2JSrYIimny0f2UmPpgBms2BsiiMUqrRr6acjccLQznAsodO+EZVBENOLG2FV6
ec4YMdAurEeSbYEZJZ6qXityGI9hWSIEmjZUgbKxII09W1YTb+lXx6SQDa9YBPJNiOHnqTq1td8+
NV1n3DpqeCgQ5T4ZI1b+SPhcg6d9UrxvuwhGB2yc6RCBwEMJyJQgyfgtLvN+mfXdm1amxqNpC+tU
KdqbHGv9saHCg3OieytQ2GxsERkbmBQY6FupI9z9yzOkVNG1dDHC6GMUE3Jm5yuvSOMnz1HfsO0S
lSyfQ7OL8KBAU4lymsdY/WnTo2TRiXVhzG8u9TwlfmRahe+IIHASx/MG6lsAXOFKhTDFKZBAPjMr
xjFVcfbd4eyh0F4rmSLuW7UsTiRgPxkStaPgq7kUhOgOVU65NeztHeN9mhBcG5h1Km69+u1U/nW6
/H56mOr/PD0sQwdrAZFkOj+m0+e306NuDGG3oAkeiXDBsR5K+VBoucSMJeKVG7AY5FG+B8MDNWLa
ypk7nj1yARhZhehc4Kqmhf1eocMXPRpv/v9u5etddekysc8Cuz2E01LfdUCmiHXcN1Xb7tPmESCG
B/BvoHKkkYozL34+RIIs+S4qeKCWvbQSEgc9p9EOBohbj09018ESQkg3r4uAD1tqNgB5qIoTsgQ8
+ITU8jh8PM/QOcWktIGjSGSvPaW6ryxME0mxp5nx+T9/qrrO7/cvvzpbo8VNU8OQto2R2Pjbxxqq
SWQNuhPeOQkTq8akTN1w1t5VKvCLzsPWZLqGdyXrjMwxGamvI/0D7mDJe5paP/wm0x5rSl+rkhs5
mYdhdQJZ5kANabpHT76QdGlvyPMhkbBsG4SEhFhcxKCBx4i0lTUt6ZoWXub187MQKLWBppq0ZjZG
aQYKaIyyTUyt4oyPfGpnO9ZNrVjueV738RB6/rkV127iXTuyOI9GN25zS2vujJ6OaaTV4ZtJzhSI
WP1bMqI4zo0B3XkhcT4aMWI5BXyiSad7EwEcefAqWMoRVnuUE8i/aA0CADZtYg1L5pkfD+4ofj3j
ByCWxoAbLuaeeYobGm6KQp4HCB4Q96pxKrph3NQ9NvuqzxGh6q52aaZnzRBkS0mk5upvG8poIrEr
ZLXMG0on2KpFfNZyr9/DFG5xuifjK37kqtDD746H3qaJ9OhA5g+eLiy6YLwPnw9MgeKDlzsrM3Jp
ekl1D9pZOzIhM66gOvVrWjIdjNxMXft60exFg0ShmwD/ozqsK7f0XnKrS/dKRlr6vIhVH4JArw50
HTOcPw0gqWJocBdwfcnWajSilZJFfk5pN6Jo0nJqnix2XaZxCYfFVSchNoc6GcZdBc6QKQdpYuRS
KWiZTP+raqQ76JLFm2LJ99Ir1Ac1b8INFn11V/eJfnVShlJDmzhPowU81XIQRzGF8E6j2ivHqMH3
B/49RCqD9vdjcd6C4cEFbpX1S2IWOvQgJlkcTuDvw9Fx7aUyltoqQoG5+NiscnE42/GgnIz0mvEZ
E940JCfup8mlD5rkQrDPaHfmOWEUjXNyWg+IYg84uTkkYH4wLoYLT5YGjtAiJu2lS48kR5hcMyU0
p6Zyj/pkrpdO1F+z1BjAvOKjAjmroBQJ46+VG31P0FzqtpeuBcYwBoRErOzVBgCUxDuNLGBfmlOG
mp+z/rddPp7OO34e8mvXchjXsc/PGnu1Xx6tIhfnkf72Js4xOEaWa5y7TJcn3UEingX1Xu+geJSd
ad2WI1jYEKbPa2J2TDTC/KcVKAds8cE3u2a8l+Wju/jPV6tpIPLXixVFA5OLPypWXdqaPd0jfrsH
gBAp4wyuwYOXAuk1u0YDwGNDWIK9dsKU191rrnfJW0/7OliagYQ5Julo2g0dWps26UPSwkFex7EY
dk51GmNbPUIH0I6Jk6MFqCLmHz1nzLkBG99MN9YoQLeFt/EpHqWydIJRP8FQKW5spfYuaUX1PCsB
dQWiyZ7tmG+/6dwBHE56UnPjzQtMEnToPN37PVIEzxmvwbTKMjLawz65p/PGqO60vYIGjEky+zaK
Wq2xl/qHvE2wMhnlSZCudAt/Lr1NRm7ug0dSg9I/xFNXRoezpQ5Vu68Kcjn6LBMPxEZgz/OhnAP7
sZed1iIX6hpEIorujEvcfWj0nTbHMxgP/HIjwjD88DI0xnCvdpVH0Bh59HapG1/dttbos8YtkC1F
uanD6muEo/dbrQhABb6pP8WcV4gsrfZe73FfxQhhtiMUPxqaGA+YuNzPRU69mhxGLiEc2CLy+/98
amiqqv6PAaRmqsKE6Dfd0qSp/+3skMrAUMiwhodWkv+qO62/sUpR77kPV2cZg0kzYdQS0RBd1Eb2
7/j89w1nDlzPUcHf7lCNdLoGdw3MkO9jhV7a7ssHrgbFTqBPXFveqH91EN8qRsLglGQksUWmg6gn
etLcMn63e0oUCnPzRxwfAb13LzinPWEkxgT2t8owvYYRvITCy7onxw57ohtoIQSohu99aQd3Eanb
04LbSfCyIWHKUVCC7dGimvY3Q9XcmcDzYzjgZbeVJ6jnN4XuOA+GF4Z3JgSDAtHPU2a16RFWhuRa
5LZ3Ff231uwxYUwPSO7H47w4P+u6AfVQYezmJTogb35KqZwaTn832TwqWQUPYeMFD/AYuHEolHzm
dbUBxKqp9XY1LxZqrRy9Pn8lbs5b2AbMBsvR7WXfafrBVM36ijYFdTOul7M+DsiU2946KlknjhS3
BCr2ecX8zJo2fWxn6m8OpMdEYSi+otJldJLm30WBuaWF0Xts9aq+ZMDhF920YSqLI5+qn/ICckpT
aXIDNKh7wttwMLBvfbfqhH6srRcXky7QkSStkBs3G6aYel0d1K821Qhclp62o/fU3cP4/j7vgOSY
Om9E8cOkw7TXCfqh1qc2ryW2/PmlPXy0bViLQ6n2+rWiwogmjZfWQ/Xed3v7wWlrsXWG1F3biJKx
fBI1O+1A1uKwUAlIONctciDCOnuC4aYN/IL7vPJeCHlV1nqt60x7HPcBBu79x9+MSSFSs1C9Oo1B
3ljcE9sVBc5LGKJjiT3EC+jp6GWO9cmeHhwUrqd5cX6W4udYFnj/lvPi/OADCPltv7FP/Q01CFJy
hI2C9vO12txW9nqVgP4dsNJ8Hvfby9BC8uwgOlhM/dBRiktqBPLgmA28jiCxVx2q/x3qcnKtftsy
P+0yO6So6FXyMC8zOHgNBptb1vQS86qP9Y0Uh8/dflsH5QIf+7S5VhGREM4Fvn16vXndvOO8mI31
tjcKmyw5CljzQzQ9M4Ow5KuS75/rWw8SIvYTthaVgcr9cxPxjbA3pi2uM0I26BTKx9Pi/FrzM1wZ
Ysu47D6ydITTTnOsI998QbHVbbRa1mtIiubLaLZP1lC2t0bmGlcKPq9A8eVL4FgKIjmHfI9pL7cK
d5aNk7QxGzjApNBZY9IuQgqJJ3rd42l+lvqmipky09ZVQK5XLqyOpK23uhbqkWJXE54D1HQHu7yT
IIYbJL+vfkgxyJyKdRUo8Lao9kUwaQwcPGT73kbAlaOk4ev2glVYatEpYSZ8MLLCWbUEfT/SA/pB
UZRIQjtpkM3230pNZ3SBmesePk22qxXK5aZUZbZI8+gId7kD0CqT+zjAISAhwcLsY+ePIyjoxo1q
Xucld0QpX/FtLudF3aqJgepLBweQaM9ROSCHchTsLaNJTZVXR/Bm61AMRITE42P7vKuq1u2ZLNsr
TnB719VBdy4Hx+FoNN8ngi5/HYyP2MRL54Yff2E+bN6bDg5wrnHN50PlVK2GDZZWACsUJa5Gl5gH
mrunz1XlRIdCFEZDBPd4vRpFAl/ORd5ETEn7zbOyUyBS6u+dA5K6NNI3B50v4EDsYIoJbIp6enVW
mySnsMxVhNH1s2MHfEHpZKiaHuo+LC4XpfEQJc0rRkiSl9F6U5QkOFNb5n4wrxp0Qs7s0QSIOO1r
A2NCCldzniLkItxPPaue5xxrbSiWQrMIZ0bW30MMRAGtUZLtsyOX5PKSpAa+ZFGZ34vGgA3TOS91
YZHdMeKEC5Co3SVeSNr6vEcqbxOivK5SNQ507I1NlJtkcTJP2xudfBoDetyKptwa9GQ5L+wM6b/A
buRwVt/D+akPToFWpKTxli0wqf0IXCCAKihjCpaFXR8HIIqbrIP+J7VWvy/xAt+S2/GxNG+0Q/un
pROuOT/YUcszumyHLnj5XO38ucO8TjcBNiw/D5DRnQmb8qB0ZfRr/eexRm3jT5mXU1yNWTrsaicg
JNDIJs5KV+/gXw9PXaVhRtB78zgvqgXfHQjq67wUkgSf1NUjSX/KnUEhaV5r9p1+Tpzhx7zUxAme
qQZX+LyIwc/etKY+47WHp4BAIAjD3snK9W6nejTCb+gHWfvizwea3Oa+rXprr2V45G7mLfOyOtBQ
biEaLz/XfewzHyM5bQF+TYfP25NBiwjepXNXuLQZopywlRYHLT6i8q1pVfnqlj52plISeKJldHgE
GLt5wxQvlBVtQ+YNqkj6nslWC2P1qS7s3bxD5KPRakdlOGl0qy+1jqNy3iBc4ovsoHmAE9fvuG4F
a9d35DcPhdH0Jx1+7Ku47X69lSpufnsrXdjQVY+H7Ahzslgi2DJfidpe4nj+H28lMZ3f3koxEAyc
U7m9wNN/L7PwOqCqPlqa2j+1OviftpcXoLb9k5GS2Vuq/sPQt9VDRHTOvBpBRXiN4vR+PiTWZUmm
AffveSN1s3hX1G68nLeafdrScW3JlM5977bvuwfRgRFzo9x67FLkfLozc6hHfaeUXrpNcmqEoWn4
wDHj4oX4Z/gJQvwU8X3ft/m7Rszyx9Ftz/DYio2JYs3R8DKSbZl3v44OSeJ6geH8mMRk7Eh5Z4ZK
/q4OcKG11DYf++lo+efR899OczP8+NtjDnfr4zI3hI17pnfkbkltHTdMLv0HvUjwlE96sibLd0mb
2i9DSd9I0drkqHbCPoGiJNENwfIrl6XFvKvQKgQPXNpvUdy5W0C96serxTVG/nmXUS9+e7UgJcxF
gl06pSo8CqZvsKtrcespPLhj97MjE4TTPxC3Yy/FLTTuTdanxXneq9OJtDaGw7xp3okzwz4WTnV2
W2ZJC7csapqzqMnm/T92GUS/Th2TDPli8NjHManqkES1/nyZvo4Rw3Jb2H28kektldzlVRSGx4+X
Vov3kk7ZdX7hbIytc6twr5je5PxnUGMETJ/8759v3tDI1slCfoYI4U+ENhIcXgQ1ibONdZEeAYHU
pSBoMcSr0O18zVWlWP2/9lAiysVkFoQlVGglMnFt1i1lt1KDLYsTl64hwDNqUu553uBQ2tr7TkjY
579XjZ1NSUcEzS6wQkYJWZdMAaPmQ09cLET7otwi+TAfglBX1yS25KuIYs9D37vk9oRtgHPZkg9V
ytfRqpBrp31HGZX3Wfk2b2KgVixspAH7/CF0eu9ZLcyA3r98bFA5PMdVoe6JMO0W8yLIb+bStTqu
58WeeRpiJ8PZl3ph3A72RHmxVJh4ZDoB96sueHLry/ys4dK5dIeiB5iCTEhOD3/bMO8sFSbbUd/h
AkMXevDJwT0Q2CfQcCaYzeaVZJg895GBQOVz3bzPvPfnIUiQIXl8LutKFG1KR+V/m15aK9I9ZdxF
rnQw6sreT7EV4dgb0ClfuzxFJZqky4och6sB/OA6r9cbciFsI1E3v/ZwZbJFzPHrsHkftxMDQ6GP
Q+nE/EztJLjDvOLoXEOQur3o1DKeVWGlGJY7/SK8qtsSBVjtUHf2Z79XzSVZkOQhCd/EwVyTC86v
8qDhN4fo++eyw3VulfXI3ud180OV1cWvfcZ5dzMljrsxjkleWSdbkA1uRS3IoDSX9YYY64biMHlI
tW6drBGFZm9ZDJDKWFyBrNyHk/LIVIxoT3gfeopay56xhBcryiPuZt5aRyVOpdC3TmqPnBEHDXFY
kwRNj+J+VRoqBsqxNbullEp3mh/6uOxXwsDnPUvIlF6rtr6vPTH67k9F7LmHGmqaokkqLR45w8dO
e/GouDx0UM6oTZR3vV1oD4ozThqL2jjOG008L8u2dpLtvJW/FG+k10tI7Ryq6LI6BKE1hXFwrK/h
ay8YtALFDJxHw6VAOwA5akJVbEzDrtfzokzVU+gkTF0D1TpRIGN8WtXNfiSIehVJeQo0glNKWyr7
OA5GYKnd8G1aP8bK8FC4nbIPi/aSNQP2AvSC84PEFNp9SBzboIh2pNnBYZR19iwtNOfzs8pHEPv5
zFNgdBkuHByVEf5xmB602mmPdux3K1mT8OEBr0+X2tj92jLvk+TCozxFEq6XaHL3sc5aGHKMjvOu
dG7Y4fNFFRLAcLxpWF+mv/G54e87hn1RbqzEu08MQp20Spz16UGBMvzxUCatgcGwJyL9z3U1OPdV
r5UZo8C04SfFzSD2q63R9vV1fpjXR04EJimqfcKb/r2BZmC4LVsu+5/rMpxhV5vIZNMzw/O8nuoT
RuN8HK+CyC6TfuBLAOQbf1kWHbmFuSfNUoi9SrzmVdY+Eb16+KZydbr5v4yd13LjSNZunwgR8Ejc
it5LlKFKNwipqhreezz9WUjWtObvmYk4NwikAatbJIDMvfe3PhE5DiV7vr/rDR1LyMCdTee7l7Gr
dgRFDMrbw/o51PwNtfbFTfXaBMKNRe363BzqxFxHLFHWo20MmAzoTncdG+5NijOCk9vEFPWz6MgP
ApZ96LfFJu2ddTpnYswkW3pur1Gykw0Y84ZUR5Wjpa/kaNYM3lmejXEHVAIN1L3ftvZjF7cnre+S
baQb1SY1LfVmQHs37jXFlPbqSB5OIGjtszZTpWU4rve6I6/69O2/XCknGCFAhaAgPusSpVi3Iz4j
/kDB5uJ7tWqGRrfviJDMC+HvbrnwLWCxgdptxLLDTJ2CF3PX2CVaab5d81g2g3nM54Ns5sh6luOg
6GjtCmAdsd/WBz0MDy4L4KVZ98lrQJHyjpukXhR6lLz2UxQdi5j3QTU3pwZYZBsWL3LQ0cYHh7DA
I2CvlUepyuuQecGrHmyrpClffJeePo72XjOOj3Iots3fWqFmp2E0mN3HSND8uNzLwUQz+qWgmGcj
R7FrGQh9TjN9JrnNq3vERW2flheq577qJM1vZtUnOyjpSKrmwSEnbKMUhbmVzX4OOqY5FmThg0Wp
/9onEn0dcCy92p31oZYay425RQjee6oXSg+BmqiqVhwc2/4c7DK4Bk4Nonagjmos6k2iVONGaG77
A7KybwfuR0EFzXoyVLHV8yC6Tdgyyv4WozTb9q0aczK0FZauBVvbaINnINXWGebvvnGAZZGscPHL
GVWBal4jxEw2/FHkVJwh9e2+Oi+6uLbhvSJecjel3dmbjm/kDXbOmf/37svTURdHmlo/+mGCcbCA
tasVwzt1nSZq6yp6a/RqNdWx+sOMlXgTpk2CyzlNaypwq2fD1tgQbOEGYS2oGvZTR/0yBmjC/dKh
hnt4BPymNOkrsOz0jW13u5o8zTiGWmEfcBqFhun0ykvmATkIsID5XbRny8jrX5k+gquzRmfptTMI
E7D1WYuGHNFEP76HZteu2iEdtkVkeC8KHnPxAGdkUdn6KeUmPyfwL6jKY+cwtvF0VOIqenbQcONp
arx6kRI+m4GzsAZ3gFaSJD/QLzon+WaN7EJsjbZ6kS011RGIyxeybJMUpR6J8uZN3UKCGGtLOZkd
hV41+/6NIrzxo+xXSWWKHxYZZCKkAElrw/M3o5arK0xp+mtbFG+IFqtjDqfh6jYEXngKPpZzS3bB
rECbS8xvJZv3i0KTLzAxjyGUmN7U7b08EBL6c/bdlHd4H7QlGPy/hwNr2AxmnF3zVDHGY1QQ3W8t
4Nt93OkV9mGFBroiMtxDaDbugadlC79cRehM13c/JuRviuEW6BjT2lkGOhqoRoHR7Kr6uVASe58b
7XuZiGSZ5yK/kJeud3i0R1vT0cMnu0HrpGth/ll3JAS13PuNtyZFy6aFB5ziP49BZiyFZVbrWkmS
6GGyqmmHL2J27HtwQZSmju9WA/qUS4x9I4bxPe0AvSFTkLO6PGcWtezvgQpeJ00CLNFIcBh6zsrM
D3DD+PsgWrVHnkThRqyV2rG3+uYYtVqwHErcTnITIlBe58mzPzT/cUZyOP//mSc/ZZo/j4Txf3zK
9yd/zwswHa54T3uodx7ZnWcIzWpK+o32yuPOP8iu2PHD/QjX4sEY8uepFsVj0RnW2+jv8HtRXv25
dqfzjQP/29ZbBfTsqJfEqmVTd5Jp6/ONLeU1WWdU+PeZ6oYz6+3+1DH6kZS0zA7K03FOGU4yZSiK
YE3k/ktQhWkgS/Yowj4QUqsMACfJr6rX7O7qB/FqKkr/NjQaiILR8G8sSMXDMPfJM9knR//nPL+v
j2mGRTk10ryFH6YKQb8FLWYZGT5runkB1yVo+ZNivCF7gmPhs6LtkPF9ECFbThOajO9+OV9vhgv8
hnTfUTr+b0sg1Wvqja8ZSAr/XhvhAmjsAq8961Y/YEiDH8UNZMW0tp0yKHj2IhrD7efVCFT9dSb0
p13lPeN6YMhWlsyp6/mBgzdmGeLftqRIUW6lxjpkdUNBz/fuSm62osyE3uLk/J3ItGeRSXlr0aPk
yvU5lZC982Plhz2+14SdDi6Sx4VXskCNmgxuBrzuf5tasAudb5doMoMdORCydj1JO0cDmlCiI3ki
D9HsffTM60a3mvce+LgN/Pzn94xExO2ewk1mRGp066mpT/J91ymzk3shQthymrU09AmFlQbUcROp
OAu6lC5AP7GfKhQXJy0gOi+/ktGuf426Zj1VgmquGjUsJct8hfP8qQhsrH2d/z0fVUJLBmt+wDbZ
L4EX1EappwJVW8p2RrCc/jsOzRoofVShIJH6EPG6781wX7SVghOfxq+UZcpnijweZIFXQuCejGsD
xvy1A+32gHeUe5BNdv+Y9bpPra3Gr6iiQRV3arqVX6iCDfW9Kb/tIrR/2ba69cmn/8jq8lVzTLaR
0xhd6jKqH8zQQtsFw2zZqoWLF5bZ3XiUPQAzswnWzl+N1ky87ClVhGXD93IJSvego2SjqF+vd2OZ
KJd7gQ6LJrynRx2SAvU6eteOa5PMqVOOlyZ0sp3ojZ/AP2Agpp0/XeKeUrfSAkZwn6Ln1Rp3YTSR
OKZdBocHiGZeqqibfxoEzHckCln1BDUyMbVKB+h23snGToHlhr20qCC7EK83NwH700NcVj0OvnW1
aTQMGQtyIQtyrfq+Mm2WKu6k7tzE0B8q2N3YN9gtekIXuePgXux4+ozRme5EplPvHfk6RceGubeb
epYOu5fvg8ZaegV3df6t/2sgasA+81gAsOfnp7oq85M8a0PH2UZ2/XjvB0y4A1DkIpbLzacWseEu
wOMIK2ya8iB0JVnX4HSIdrAnaiE6LlueYMGimMRfpgZ05Ls58XfdF/1YPZGTh0kv+t99oFJ7NB/k
WRVUJP0CNz7Is//W9z0gLwsHyIKtUyGrnq8lew3fQXPSXVV2nkolNHYTHjvMBVK6QdmOfsxPJOoK
xVkUKT9auO47hWDDvjHB+VZxVf5ISADyRrecS4La8omi0w/Zj0YrWxGdz3ZRj10r4garu7qsd3GW
x6pucAGeC4z6HqcBewt5b7ZZjwc7EUtI00DH1JCspTd5B3motQmrpcBLAvIy9jnzfJp24f4ZHgu8
VkWY16fBJzvhpPlPuzGpBDOH+AWiHO70rFePvR04e73qs42C59ZTHmiwqxqUzDziTmnqm3+1EZpy
vBx/OgqFZF3s/bnc9yzrSLQFtk5RZJsy6MMdxIYjluPKHsGCsveT5M/Zd1/UWiLDyub/zGF3pqx0
VXsCzfFQpZnNzeda94Nsqq72Edrh1C4rlpvo7uFfhiJBQddjWDu35CGL2UBNfhMCNSAjFPdoDAZV
nN1B+2zmlgvb+DAM2AfIQccr8+3kou6Uo0aYmisDPv1GjiYV+zizMRxebNHw5udU4JQoIk9yVLet
EyUz4ZMXm9UCE4ZmHQorOmEHFp0yOJYnqhyVFSAibJbmPjkqB/7RNLA7wZOu0pbopXisagnCqKhQ
eKiauFHYqprgtWF4B3kIkE4ews7hy/5uDzmKnLZYTzmhFd/xZ/pw1d1q3bkh1k4frTQcXnEv5qdL
dxn70SkXyvhQsmu9ubEv1h5MkLUc9fwSGxseK0fZnHOqU52OL/VYBk+ZX111QukEMcVBvkzlm9Ot
1RVvSLK7c7wSgd6I2og+FrbTpihRJzRg02onjlYY+6EEnw+yL4kVAkpzMwsvlGWHO01306MRITmz
CMk8Ri4Pe7d2ilfFFdD4Stf5wFbpKSl6hDZG8oTXwAjGw4GDpyfDT8qACYwWqnbz2xnnRDjkqlLa
slIoUjkNvJe2fUeYTs1w16SyTVnnmtY8BvM/I+K8/Mc/U+c+/0w8/Ns/U016/xMdOd41KaC7gbow
LIKEdxhFoiCw4QYtdELBfUs04B8DsikPA6pKohz6GY2ismzxcFw1RVLDd68o6BopDN3e22kSXUIy
K8fUKB1sdIT19GFECi/sKY+OQyZ4OxRoWZSo6j56zXlWrJg0f5CG2KwKD4g7/W3c3HyENVekH8OR
GlAiTrXVfYgq/wQ42R3uS5TYwO5bjTd2Yluoszp0m1r3y6FG/9jPLRAbEBeAW2zkYN040H/8BEjN
PJq0pn92A/PVSqdL7gJJJ0eK6aSSUFYIWoDVsY5xe2uNL2oAwimp+gtojell8sJxq1b8zqkvSciD
cEBNMi5HFw+l7z5Y8slj+RG7mULx7nIgdX6UgUKy/9ls5/jQ6oF5NLoGpoLuPiSp62zLvjBeUxY8
y+/mmLvBsszRqsnR2bHoPlphFabWc2LOFU+RxoY8zwv3Kfj7zI/xwZF9cnRoz4aIxZuitm+EAKdH
BajmC2vBVTLpxg31Z34YyTcuZHNCbmR3/oCq0H5HD5VsTXybTjgADPcHmGLpfyFcgRtmOC0iofpH
Mb9SYnwqV4Jyq518k9jxOWv87D303WaPV1q7JFrr7HLbx4MvAd8Xe8TE5ArFwurkgAwCYEefZS+N
0aYv7jmC9nc/rxSqLLXeZvWC1Zptat5xYgu6rBOn/CqszZBG0xtDoMamQn/qjFdBdfFX0YAFmWzN
PCcJ0WJjVPUVYQf95qCskpHC0Rk/PWAKr9D1/E1p1uquDlvrlMcgnb1o3A/TIB5hhVOdFcbpT0Nv
NnZk9fxuPHvpzsBqxXkayWE/g2jC3AWp8rKpU+08WBQ2D7p2DiI4nbi4sSfNJ2xqS5ZlsslqahMB
KVemYhmYxviBgpkiWCT2orCzQ02YH8xlMX6Mef9v/UPt/1u/0nXpfuoCFt1aNeytURPQrtxw2API
TCCTxaQPlFZr1glubpDQeG10qRgOU29A0Ima8VwaRbOnwAWGiZh5HMiwk7qudtMQjitNzfMPhNqw
+JzutYh1a99RCYmvk55/DHF3jVWiqE1W1EeTcmk8eu3sA6TZ72hQK0iKVPmJFOai/JwpQIGcm58R
9G3UET6bw8LjwSDbidRItIJl5Nj2/xq3bEJFsh3J8f7vcRH5u87v4kPnlA3/y0Bpc+JYPHuRYZ7l
AZz0sOQ9ShZDjrTCSEjO1enZ8GoHLWZJGGqe/T0gm33D27srYS/1CauaQhBpDVIt+xxV56YQkXh2
Af8c4ty3sMEx0081sVY8lZsbaQJiaEGTECsFrdNFIn2sdZtoED4c/uA5AsndZK3qqnXhIGfUTI+g
ngcc5Zpa6Og0sh/tZGP8azsffa+1Lx5I2bgl9AFOShwJvz9i89DHiyxp7DXmm+BiuzC+TmkbX1OD
z6coedrKvk4AeyZlh/ufrVbrKR7DC2nCClg5b7F/nsVsOqxEwbRtLojV7JLi+ti7toRkQeHgYBKB
/zj7fj76mzy29KOm+Ja5vT+RgU09F+qtDbCXn4u8s0sWttklJDY+IEU5NSSO/wzgKPpYGuWwv/dV
+ApcxGAgVW5crDDkRM912h0mI+OpaZSBXJvyBLzAv7e8pAyPtXDe4ciw402Tt2Suxh5TJaK+T0Uj
H83OFi567LOjU/rOYIIr1kqZ1ALoao09V0v16uF+ilAYNR9R0IXfpsImK9sYlwASa2mytkzGYKf7
qrGd647IWvr5gVtIcKfPp2FtYdEke++nPH0g3RkAamWnvMhMg1Qs5ClxtXiZJFm8QUA/eyT44tGE
d7ntRjvf+ebYXNTIj5dRqwY/msS/sM1XfndWxVbKSD+h5TWLNmRdQyQmnM2jcNZBRnMZ0vFJzcab
NVcUi6nlQWn2VHfzQF7o9fgr0rk/2btbz07VWmvwAMZSzm2MyL50zMUWOAUj5tW/YLSO+xFp9Vb+
ettwSB8RwIWwTzpi+vNvVg5E+RguesKzSJqM8BIkCJvl4yocQ/yrxl67+PjG/9eBZAqjixJzhck+
BGyEYi5K0xUXm9gKwUb8n7TcpWCEg+8JY1sSGmFVywyT/yvnYQixW27Y6K9BoK5w0mJPWw3aKWqd
P4cez61TUdfiQSmEuSoLlVyw7JRzsNQ0dpaNk+sc5YTZNI4HLXdGavU4yDPZdz908XSQZ2jCEJfb
GTa0ffFuOsCs0wS9hCmw0Evi8kYCGCJRHaHSwyHyFhrW1vE7cZ0QVT+P1PHIbgR85MEhkSzkRWU5
lGueefba7iEpREWOdDaPu6Mc9fEfb0AUPZu1w8sOVhCEkic/q5xbJ0gKNBY3p2waftosiAVRrjYi
wxUwsk56aC1K34he9dQeL2Qwf1mG6dyMyR02CbvelbxSGVv9oauG8CSbWrnIKrW+aUFlnjJBSZa8
yFGGaj1Ajgfkxr8+6bBqioBKDHs0ldfMRns295uBBe9cMbij5mbO8xNrubHi5nbtW1qEb7auGI8A
ga3nKKvuH0ZeHkHZ2EL9o3IFbBv5NQkPkqwi3NaCU1hm2oLcI/qhmSokBxQrcgH38CeyHJxS2Tc0
j5rbhI+DBaRBZiHybPYDLPrsoPha/la3Hrf7LIPok2xjscnY9Hpdn0otwTNuQM6ae+yeiXuHXzyT
fyZjFlKTGqR7mCM6Rhdt/Knzc8P848kmEbTGlj4/VC6F5FlSNx8epLO2Srwv3UVDL/JMP+tFoB9N
rQPY17fTl/EXFrL2a2zk766lDw+qUtg/0tT5GjvP/2lO5cnv7eYvj3ohexBIsquioVp5bteWXf8V
8F9roUP96QzmF+sg+wcRF1zdLWQ/ygRP21Xi/NwWHSYU80E2k/KKAL483RsToEN5Jg9K8NzCazvJ
2fI62c2zLVmm0GiomCP7qTYx/24cXeZF9VV25VUUrVj8aivZ587TgG/thkiUZ9nqwQEcMIn5JSeM
TtpfJyVWFhghBng0zPPnTxNQUSNJneocY41QAey0V2KA7pt2d1Dd7b2lJk14jIxBqLs5EboDOHeP
74veGdaRR3xAhvsxn78SXfSeECNYj71m/pDdchbBgmwjcwTpv2YJUgeq0zt7uy2tkzkfuIEc0HCY
nIYtEMKHhOLK+0imVgX5o9X3XDn23SSFhJ4SssBCfpIc+L7cSI162Q6kQgdFsYnIF/ajX4MLDJrC
2MimHIg9mOooAFBEGKrNG5ODFRc8mu3wQ7bk3MQl7VnFM1LMfkS6UWBThUcWK1JlL/vk1LamMtmr
1GItP9sjY4I/SJLsi8qO9omXTzAt2W4BKiv2ImqDS1EW9XOqAohoStNcyqYV+dlVU55lo5ITWAEt
omlwIEq71bOr8wDBH/hNDspputn8FcOvPsiWZzX2tm/jbDGpOvxLc2YVGCSyxl4IcqMGepqevcmZ
jFi+7Hq9WWaUMJ/vI8V8Sp6ezQ+SjnXvhLP8RiNPKa9JveavAq7FVs6T18l+eagFj6Qsb/Zm2Wr7
wjQPUto7Up+hYNB+vmt8Z7UvKgMLVLLjLuQM3+eNnvD3XOupkR0T3c9xuuIgz4qUFWQ6TPvv/u9p
8sxOSsop/76076moSkdqub4HvkdbV90PDXXMgKPTrepQquCWNVJPhz2CqRT1e5yp11a40V+V14N5
SPqv1muUh4kI8tWrQXt7LqLDKK/wOU2GxxCG3L5U2nhtEK9+B2OwpnbA+RpiJ5xNMeDoWaF7qDxB
chgg5WegXnKjcr56WJHLrGnY9hkUCwIgAKs4D9jWLy12w8+4bqMVvK7xUHtt+Bj1UGHlBG20NyWS
vXfi8NU66HVzF+k8gRsbu1yi8eVpTHRc6mYI5MACkQfX3Jl3RYmjE2fsEuAkRWCfNLVINt8DflFf
ce8i4hD7QJRqRz9XAcrAxtE/x0YLl1nWq5A3su4xm+wel7rS+LTK/Cf0f3E1SH7uKXNKV5gRGZ+x
+tgMWftRKdSRdliRgWzQg9chKR7lB/L+SBdOx9+lyChMLytDnNu2ds/dNIGmGg0EBoF7Nlv0w39G
FdyKiqwm0c3c+0Bo19YKIW21cDQ7BTLbKwOV79jKVxm4w97z6wcvT4dN76I6NXs8ADs3fMw1PHQc
RyCJNytBZh+RLwR7QgXzqI3P1iOZAv7qlvEWulrFg4suOaiAN91nafZudhOkiyqEEW0T7N7cP0qv
Mv2kULox2Ea6ho4zh09xgAUCehsoijrqNtl+xS7LmwqRiq2Cla3lqKLhpuDraNRkM+umraNov4PC
i/cUu4O3RTqqH8vc4F2X8/YukVrBMWr0oxyY5rPvpubWp9DykT3nlX8LlSwgaOu2Z8yPlTfcATDY
UhGqCyu9agjVLKrL3pSsL49ODxMtn2dlhqZtJg09vRVSPDL6KeZYhe8ISNaKsoqSDhcfvtmrUFvq
uMcQdrymvZpW6rwMnVojN2rQJ7l+99YiyZITeo3SIbt1zMchxGe9MTCmJXh1pjbdOWvgo9Q8iU+y
pSDGOAe+65xHyOAoAoW3DKlxIC2fJvUB9cpOXiowZzWwk2aisPO/pqHrtvIDZJc8Y13ElqBXCYXL
yd//pGmyvAHFe7p/cpU3/hJqgbdsK5vSv95LCXRpYt9UtdhPChzohTyVB5CLhYezEOOBAlMIH9T4
gWKFZRCUyXtmJu3eSXjDUOSbvDeixKZqGt29HB1ayLJ5ZL3aUVURLuMPbGa8TNkLI6vuwYfCH70M
LNOu8O2yQ56Gv/MKrUxgu5CjXaO77zCqwP89DFF1THOCdXL70drg3uT2I3RM68KTYCtbcgZogp9J
orfHfJ6feBjHqQP7bDkowMM5us5yVHTi6IP1OHoqB3kmD3Ig0TJ1oVqYw3zPk6NtWU7d/eIKlvk2
bdrn+7WmqR8sQPxtDopbg9SFglfjiRamA0UH/XCthIMz7NTrcCHFcLW6/tPA4JPKsyx/FXn+ibjd
PfXulL+CgyCFKyLrIAdTqEkL/lPtnRwlSYodQIcoW4n1YYG7m7M0fBdCjNWZxZ64GtWDfhyUe9n2
8MvefzfvM2Vb6YwMSaWqsttCzbbL++pQBgliGif4AYQi+ssd2h+9TS2M8IZh0ZZ1eFXsoF7rWqUe
iWMgw24mcK61iC+N4uKq4oXR6+iT08yrLvoaA2OHaN0BX0z8LfGU8Tdp2S+bLep7FRU6+55af7Jr
QXrRNWHT6mWPEyT0t051uwsWCdhx4X+4qU3w/Z4q4AFGOFjLlHOlkerXjSki+9uzLB/EA7tyajJS
IKeRGiKqnTPTJkr6+zS70upXrMMM7N0f1NpswZja6cVP+uwiz0ZVRfWhxRCLu4S+1BImiqLcWKod
zyM58T4yX5cToVqjH8bPukrFjv1BsdQpwCI5aTlvneqIdUbWao1ZrvOmC6xNG4OyNW1ueiXEIQ1U
4nkkxP3WckvVqRDPYOvMS9L8brSmBRqrtweQLsOKQk9QUnOfPOBygMZeDvddyCn7kugghhd8kRFx
YqF00x3FWPmFrW9ksxR8mYVbXCC7Wq8OKjsY7ebNNkl//OOigZoQ3EwI4v19kTU11qW24hoTETN+
wTdNLOJWie5nilXFL0gRcCGYR4Fg/zn7npeH6mfZREcZhc5MMruQTexlV+vGa9g4xoZfi72sgPu/
qkEKh16x1iFljhhzECJtsSk5Bq3xW59bFZX+15iccif4sy2s2QQbjMSjnFqCr3xwxzw7AGLUXkxc
aeAMUK6e1A6lft27QbTjpx5bn5Y9lC9onlklYQ27yUbF/p7gDvqnCdvwQtbQfbDK4CDjYfIQ4xG8
ofprwJuYkJnso7ynWIjUE5t7bE0riq07xM2ZXfLDhCX13kSY9qaOmEghWnqPapNbTcHlkg1M+C4G
tcBh66kyknEvDzUZ9/vZP/psrwCE9T0MJcBdB1Ea4u3doXZukoAbs8qOWLGIlafG3kutw7vBRMv7
7YBHLrKzl/JKnvLp2s4i/KpqVrqNRU8JCmvBFkp9alSKyrSysnaESdLzvXY1xObvFAwjsb3ShJGQ
Dw3+XPi8nISiXceRavACOvMcGRvfY0LVCzfBo7dV7P79xTF9d0/xc7ecnPxDB9/40gHCnhPNwdaB
9/Li2N6PIJrSn3FdfTTp9O8TymFsedLE9sop4icR18jakgKip+cWx2wy9BVMPnXbNnX5mAsEzU7Z
5R9KCU5S8ZXfKQEZn/zJD8WuHDScSABYNjR6CCGxcOJr1WrVCRFB8CzQ/hXnnFLbxYwdAl6T5jtC
e8oGBaX9pCDVXiD1q36mI19CL5rfRlaED7lVRK+1aKO18EL1oCIsOE285ldNW6W3KrBe1TZ2t32C
Fxoq1fEgD0nX/DmzQgfe4zzgDwoW3A/yPC8ppGLBxizgyMGqG3oWdU2t7anTmJY2QJgPhFgwrAf3
yobfO9pd0lAF48ckzjCuTT0zfGzrpr+wh8bXeL6A0mt8ULq+O9WFKK7DlL/LCwZX4MsbgDhpcbx8
RaO5W74UPAoOgMzzU+I53FilmRYn2bZCk7LXCaZ7oxrazh2wfuVd/ILBHzxJnjS/d9DRvN/lxMIp
8237ZcxtdwVkKDkGmOPa6Aa2FIhGb17oblKqEj9AJuQrZSbYZ44Zvbmms+Ev8KffcxXI9o4XvlHA
uRnZNT6U2H/w0/TyTVdBiiDybNxMKzYevIjHBRQc80b6DOrG9IaXFcYZ1oCJdtyYi6iuwq/Jw+63
ncTNbMN8E1GMvO2LSnk12/okJ1CUHi8st9hYYW5fTFVrlkpvW1d5Fk/tf54JV1vb6PnulfwyYZfb
IwYLfaEvZfN+UGplUyPJI0f2lJIrvJoW1KeqTgCTGhEFPgVIKK+EkcOXb7BBLdp1gzDrIdJ4oWFS
iTu2Qt0wslV0nWHoW7tIFg34avbV9Wlz6h1fO2VNgQHlrE8K9/WUBj959KXsif/b+DjWfwLxqcu7
nNhzuBsIzmxiyijfysjERCdLnirP7Bep1pU3AKJAKYxbSr3vyfTRAwMwMG5j1nZrqyvEuphH3Rop
CY+b8KxQZz1fJGf9z4vkKJrK/3lRMrCVSrCoedLnupywBdfpRb6xwRg+83Cpt6Ktr6UYVnYFbXey
2MKqPC9Va5874QRnMS2sk6fVWCEidlsCGvGIqj5PWheZx4Rgx0h1zKx7naYegLOqUN8onAQR2XzQ
SoGu8O+D7BvqztziVA1QWdOnDQXz0woabH6rChM0Xz8Me9kceaCgry2eXDcWL+MUL8bGzZ/QDR1k
PJwbKF23jkFWdA6ZF5MKbsnjPsv9YDxYVaWPiN/TfqFlIDXVmXo2UtKKxMQwN2zLqAf8v83vUQ0B
6ysIHwvvbxANY91py2gGEdaZSUUCRRBPRONJXKdwF9OsozApn+w/7XKeIyfGkFV38jp5yaRF9dN3
3z8+SxUTOQ+bcEED4ImicnlQTBIjdYOcRlZvObZTPk1FRW42obK6dOFE9dFyeGsQGrwWOMi2dXAr
J9O/5JXzU51bfmKMu1DAlpCDdTsgUBkbdTMZFqMR1gbctY5RlGc/1vY2WlgIZCopgbmr/PssFNnC
MtPuKPvNktJkHEWKfTLizjblubuOayd6zZso2nShG6ygm0WvIoiwdLKJ/mo69hatoe7lMtNSrwXi
uVupWeVRMXAJtdQmX02ZFVCtDC8vN2IFroTnbtgItNtSdPGzZXpQLaPc/NkqiHGCunlXR3NadUZX
HnwrzS9OBSxVJ3iyomy+JcvasKCF/6jrhHbSTKF036/yHyHKjgiX9q/Rbkjx+0Vwaiy9uEASDgCe
u+lXX41HYY7Ymcd5vplIk535XfkXuH3Gqct+pXNjMmZvVjnYaNMnDjKU+tZqs3JLH6NQQ3TndIq3
kdamV9MN0yvyHepRhhFKbG3/6Vsfnak/8p8Vvbe9Q+K3wp3Fm5c92kDGx1T98iibQluGVDbdXG+2
hLGd4rEbAp3SWNO+quhsNxVfKAXIhThPSpEtw66vf8DYO6DP735jFMc2evLesVColxVEkzPJ29kw
yg03kGzS58rFr4jo1S7kpfFu2pgBWwG1JGxZp7eKmyslyPnuTqggihi4MOileoaiNmuvc4B08s4+
ykJMPYcfbGtA7GBF53tqYMobrONlnor2hTrg4Wlq3XOT19VNKESU1ZqqUDmLsirp0Wpt5Cjw5wI2
0AD495c6PuZFSkRmhpqN8zqqnw93xtncB42fWv46JLKbw3+XA21XRmSh5on2PPz9CYIyz51JuWTn
6N1MGIWf3M0HM9Qn4jm/GkcAU2xyfIBklzx8TxvkZbKzbbVzyG7uhEa133kA7kig471tmDqVlCo7
waS0tdc21J2d5i1Uijh4N7PKbgJM1QLFG7adGeGcMDdLL8wQWabNqg6C+M2aiEprKsF2OapUOr8N
ykQwKmB0yjNlETbUDspRA97YwotLcy9HbTMHQaZ3zVGOjp4D+WUVJo6DkgDIDhnUpWzh5yAQzXD4
bpom1Y7k5lCi2NUzkS3rWZsPiRY8pr5bnGWXq2XDKh3I7TtGgxwyzpx1PeY4U1t9clDnx6hsRiBG
dl5M4TbInQdZvAI5QluaE0oixODme1UsZaEufP5mh74hWsmaFtdUv5Q2958qVYseW0zZ2FNRz/t9
td6N31cbXtPsQHpC6q7TdNuyowMVVSjrvvCsNX7SwztGoG9eZKVPSdD2Tw6k9f9H2Hk1x41z6/oX
sYo53HbuVncrB/uGZVke5ggSDL9+P4T8jTyzv3N2TRWKWABpTUsNAmu94fNVEUV7VBpAswa8lg2h
3TjI8azVGzagwLoNbcRO1Fu6zub3ClzYLcruFXmeU5rE5s7NKuvJNEirVV7ufYjY3ZSFm/9wMnwz
kmzLmzgaqBu0ZDQs1yfx5qNaZuRy/uG39n1dQ6pkYz/D9oIamcqg/9Fg0BHMPxLKVdQ3UmwWsVp/
itLksa8ruXX8Wv4hAKlTsB6idNqbFbZNK8NO5BpV9fIUBThnoo/xTZ89f21Cg7/1tDk4zIACDqBo
ujt9koBY9CS7soxZ/FYAsYE+t6AsBGz1RwS6jQUyjzWQ+KOrRu0ei7q+HGfkuyUinf0QbakeT/gp
A1FafJFkoL15RhseTVfa2EsSFnEeA5ODIYHA+g9WCm+VzBN8+hKMcZbG46pb0MOi0qvLZ9+PoA1F
1Pp2akQ1PluuU59qO0tOPp7qE6L1WZ//iEOj3gdloJ8DzRgOkt/rtq6i785Yd/U6khg5Q9c/z1Hb
PtZt4hz0EjemkGXqUcUqMhhFNo53fWa1j9PcWduU1XCrBuNIAgdIMd1cBtVNDjuDJktlF64GNjsH
tyHhu6ICFm8EWeh1Z3byhi9Jf9OD4Pm8+lfs8xZRNzutjqhJJMNfvOC1F4sD71HmKEwNnaG99JY9
bnWwBns1ai/lFGcQGYVrJmu4vpeOD+3NbCXqox7mnlMINkI3MCYCbj5tP/uRPbhrVxYt6gZRxH6j
nUvUMDAfZZfql2fVj8VsrI2WQ7fVPqgwJFpPvyCnJljT420TOOmDaiZ3/m6b/XDjzXn24HlSu0v9
JzWkIg52nUdOUmKlYn4VtpvfGzS9dU9BUEckJjgiDNow7gpgxTfGPHs3hun2O9+pwwcPGVLKsqb9
Awn//RjlxdGtAd3js27cqGaILQspvKVv2L5xk4Oun20nOX1NUXHVdaptNIsVWuXYwU5u/ZiYRfPY
N96+JX90q0L2VAy7BvrNxllm1DH+2hMChQDFhHXnJ9dWM93bxKgQAvNc2Fe43IcHVHqtuwwXmUNA
6ngLrdSHLTiXqNeG/q6iSnkV7vDnVYS7wI7s0F1gjzHGtNXvJrQmOJRpgynuP+La0lWxVMMGwzaj
ctOkFgncpdEGGOmtrUV7WBzvKq5CX82/YnUR6pt4kcUKm7q7+HlgHrBxfFA9JMlQ6Fri2nKlukhg
2OfCOwZeQS1dhQJb/iWcPt7AqUhu3aWJQzls54YfMJd9cqua0QTdabYhfkta9qxChqa3W09U1S6m
XI8mvtj1sc437+8m8gtkkO3y9BVCWjTYaqCO1lUi9D1k84q9T+Rdu6VxYu0ZCzB5BCGNoZxZmO41
afAtQmvUWf0RVLeEfINqJHExQQQlVGSRdq47G50L9OKe67D/S0kal9ld7sv5w0mcAW+jwToicNyv
C8qRq7bFyEsvE3JWNdaJaHuBzmAB5cSxT6VMPvJ6fp8CNETdMMdLEoHFJ6RH2VnCEkznunz2cILc
t6UXb+OlG3jU32uncan00p0qFCJyPXux2I4+JHIhnUj/VvGbSNBot/5s3yrGi+M48DNbqzpmvLLu
AUtn2yFOgw3sAphFSyzEj3RvulmL09N/YnaYj0fM+qAnLFPUALy49txDCv8KhYYcb2Ps7dSDvuK5
pa3cOs1uv+LsBe6GodduVEg9EKArW7kW47ZGK3OYywWORH5AthB11Z0x65m+z0MHKEcUJzunGdoD
3rEVBBn0m6px7I7RRK6u62sbEKedXk1s5XcoHHR3edMiwUWN84GNp7eWrjs8F2DHwfnG7ZtR43zc
cvWj6J2nsGjGD8uYDgZEvWiVk43y0dyAq1Ba+FX1GWhxUJhpZ9UvtcGaD3EYBe6lOy8CTkns4V3Y
Z81LZVKcyksD1O4y2rbuX5arQXJdeoYJki5Kg7ueyvwL+zostRDjXrRMboI2NLbhqONrXSfGkyvE
eKxjrWK1MvSnpAjHqz+HD2pQhRbQ8Dg+YdoYQaOzwAD+3ktkOrq1ICDDQ27ixatPWIKsK39EQLtJ
LrhWpy+9Fj5iuuB++GV1HmzLeOPDcjcQvNH4khLn1Si8RYLYuflqrIVkYSyNsK0Cm8YoAYxYUnb9
muOVNfI4tX4FtOufATXglWVL8zktXO+z2y74aifyMOjqER91p24TZGjN1p3Z3xWajlRgosfvox+9
9FVRPzXO3B5b4TY7eArBcyUm8NQZcEr+W/23Kwjc/5/RCquMAmoUGPS+1H8BnXrqJ7P/HkOSoSBl
OM+SveemDpv5Hq/beJd5jnfhtNRD+rbnU5E47U1luu6+7ArriiXmuMUsdXoQY2uuh1H4L2HoNKvR
jo0fABtvJwt3zcjuXnvZ4yFaxPz1KzqGYmYoToZqWIMMIzJvVLgygh+DY6WPUBGeA43MJx9PwG7V
GcF0J9O9FWfGkpi0flZsKEG5hntXTBaEdnQP+kV3erbDn5aPNwYnU9taKbUDLejdbYv+5Oe8zp0x
smhYb86+/vtec3TgvDnViYw9JTpVlMMIyT6ZeELWXRr8UeP7V1fMfnyY5WCVG6Be82tGTmtTaFrG
Ebxtn8DDXhUusZ3JX6PmnN3wWbZP1uh9xtV8uKLxnvf0O1rQkvQEAvR+F2BNUw/iqRDAiiv2x+9B
kh9ii4r1Spgcf3t7/ilc8l2J62KwXCO5LC1XntViGAqkkxzHu1eHUP/v3iJkQLkChxFUUa7e6CSH
GfvVz+4QjPZVDeA8Z1/LIHg2/Kk7AuhIN8mSLo3bqrnwv4FEzZIkZb8JI2booj2vP+sVtyJ8meOq
vlrdgKp2albndJ6OcoGzGXmC5fRol9eht6pr2TrdGsZL8g5A8BiYmv9SlLq9B/Bk7zsEvl6SBDXp
f97Z2nF9zUL9jzv7GRtzHMZ0VmfKZHrDkcltoBp0EoqQ1VD8RQkD5kExPmdwTm7VYFAbG2vWukdf
yvpZFvfAjuSLPkzNvVVmZ3t5QGnYDmLBGB6qwaAV5imMFgHJZVRH6pciaouwx3IrbEQH03oYOWq0
p6a8gpm0AraUAG0z48/mq8unvsbpDyWGZcZX/Guu7b24OaefATxmLcXzXJvYU56NRQ8HW2g+ab3S
HwfTyHZGE0IZEOl8Jhs8neuom88U/0h3So0CxxLzOAtvYorD64KC2dmT5pIsxjmAmijlcUKzEQP6
DCK/Q1OCvhoxLKc9URPrOK1TOpnK7HczL92Y1OmBv4osPUw1xjZ4/q4HftZ4lYroBoa++Z4WuN1N
ejW9DoDZkHjyw4dUdwVpTi3aRYhj7HQwYBcIdemIeAKXgw9nMzb4u1mOPNgJ1hd1peapq9q0jK3h
9w42qdygYr2Vgr0Y2nGfDmN0wF993rphEb15bUNifw6o9Qam+9pePqNgt85prANQWSYZvKK3rQsa
2kzSraTg2B4Sh01QEb5MbH0eG7djvbPPqjP2jVy2yfMapQ5gtUvXAQVzrkLvQ80wyTU8Rjmw20yg
kzd33yqr0VeoNQAWDYT14NgWHvHF3L+k0sfBJnLldyHFizPo/ocDwkxoAp356mLGOZCdEDWCyDT6
j2me30Qjk+8jbyGgDmH8Ui8Q71oAUBL4E4EZBGA/j0O311KR8v844p8xgmS0kqy6qCZOUXmzTPHZ
UyFd66rLNJv4JX7OM8yKv7ta3/X8WJS9vHw789IADkAlvfLRLVJXFBz6E5jg8KiuomjCv/DShCAD
yZoZh6Zs8BxNqfxvSw3hpFreioxDzwpuaIrBnIHgTzwHd9lkU+2o49+mpepKxVhau+d/XdnJjNPd
wGeJmsIGahey0KVIN4NpuedpsuzbtIYurC/KNRSC7ns9iJ/ReYTLVFgbsLprq2gwfp+1BO0We7gF
3Wuh00ZtF0+htWH07oduA4VouuLg1ENyo5QFlMbAl9pAU/T1wenqexXaOvBkr3x+2E8iq/pdBuXG
jn39TVIKqCwRv6e+2UIGmRsooW1z548hfJHei9+Rqnn2W6N7Mlxn17Rj8+jU3q8wzPwPVDdJki0o
CH2U+6ge/HcElRZeo+E+p2yXNp1M3FvXXFbNCn4SaR3SNXEQorkT4NvXRO1GqHKlX3jrINPnO7Z9
cJ/NycOdzms2vDTYKmWjsx59o736fRNTkERuQmOrNIbyEfp88joXHqLheCCdq9Z1YDIEFtCCxMA+
Ixt3recCXYobLT34LR9vmGH/B7e5OFeDYKfpoavEcbc5+EbuolpdYmZggJuOUwxBZqnHJ3QX4P8s
diEcKaijlvqzunWUZvNYOT/V0CSy4Kg39eKr5D6KwU2A17mP0WCnP4PBfkwHjh//GPrnnGUI++v6
2uKyhcvljBd5LoY3zTRfDQtpztXw3nmRAHOSmE+6jpdZ1neY8U0FkoBCh73A2QDSbTxsartO2VUD
ZSS/HF9FL8AnpTJfSVzsNghgYhRltBzLSlB9/jSlB2F7Dt+cJLoaAHS22APqz5kGT8oww/iXNr9N
fehdw2Y0pptYi+q9AT1y3PAFQIYBA8K7UrORNs1aD2l3Ez9jeO4fbm5uOoPd2GrgkJnNvvHTRfSJ
pGOM+5uBREiUa+KurJF0atPmfXSqd9clKzlbhvd9xACiwgGV3T9iU0sCZOXp3lPtTR3S/BiqZVnj
PaCAEmyxYKgv6TjAgq86zAibpNzJKcP/MH0di6JApW6p/XigaUpKUP1A/YakSIbVFr7Msrde6npu
DoXUoJPORfHNylzyYcA+0fVGCh/U900veqDe9vir9LENbzpKg021cOXL+SeyScOpEsalWaAeZee0
d0tPba3/7pk+yNHflThnURte9PeAF5T7EoAh2p8Zlb12dMfbKHswWvIY28L9y0lCixPrYxT5Dsrz
vha9p7JEDs5F3Dt0nWhttyL+JiYQYI2uY+zHafA1tFBCADT/DWHk4sheC4/UpRt1eMBT1owW3LR1
z072xVxux1Qq2cHOiQ46OZ9dT1p4b06zd3RLyk6s8hkp1j6ydiavUnbVaEuqJqEujCP1UO4GrceQ
uPBxLWuCsKTykDufc5oiuuaFD9RFPYbaejxLRACmsj4aNcy6wMtQzUOguDwWRc16gX2JbFt4okZb
3Jc+VkzDMFevXqNjPiBa92J5Uf2qIdFjtRHku9K170zpgePv69fOLxf4tuWtu6EZ90WN5O6U9cHt
2Np8H3rf3cWghW71JaYGBvt7lhrm9SuMubs89CUfYhf16zgyQVX8n6lBlTj81zyx5BH1Qg+OOW4e
tWMuW2ZjX8M+cC59L/3dkM6k/JwovxthdYL3Nto3XRuoQkTOX5GNEbtT/rJyNAnmPHGehzxNtold
OHi3Jm9856Y734B+avArAMrA34zfTT8SvS4QMqRIjDoz6l+Nm256dSL17AnfS+giiQNMlnVFPFDM
6k6+oDKkuqpxCuGuhZzxQ06iYQ2oSSBRgFl09kOfmg8+RHEjlma2x99NC6Huj64a+Irhxj3V4Ni4
BdFO1HxLywzvfHOcr2bpJMfU87T8GGRttEUVapGnL+odSCVK/CnHK5Ql0YofnQItY3y8USl//b9n
jLZW7dyy+fMZHOBfXFEivNYVwZMRHesktZ5R1P3qOFGnbUUwvVdcAaDTWrTocC0XTStuY6t9RZCD
TEpXGtuIyg3AlBgxuwbP2nPU9JvaSnMNOS/nx4Ay74EFM7ypeh88Xm1O68q2/aeZQ9F6zIT/VAk4
7ir2Nfp1peap0XG5o4IYMGMWoSo60VDH+xzJUpBHlHtCuy7vUDXbidmzySTozmOwoEer4KZyEngb
AgTXYdEn7NrRu4RF6V2Swft9pWKcDNfViA7pv+KVL8bV0Hhkoscna0Zn0+h8cdYFFthKToddSrJZ
kBqfFeM2/JyV+ZM4K4CjKiRrIvhzVtI+h1X3+1kdEGUIp6Aa8aRO//msr1kuOmwAQO+AXqffUogv
q7Ers2/VhLeliv23K7ZZ7aoSTb6y0yE4517rnctAPDphYTx4S1NjWr9BMTrEVdTTP2MgKvpu0O5V
pGhRxWvYvEC9YT673G6TVRqGQ76O+sgCNlONZ40lnMfOfQJGuSgsedk5yKbsjArSyhZkvasxfewd
h4OYO2H3mAn4VOBnQfU5oCXMJaiu/hWTaqIjUZWvgGIcYyNL7uNiHm6oaz666LhHmDDxVYJZawO0
ydB1ey2nptmZVRkeh1n490ZTdKsSitrPqoQvmsrwxZwFMAZZNrw1W/thzDDYUDO8Yrx3qzB8Rm29
3Qs/hCzaes+GgeKMh9LeRU/b9NKPZbe1M9NHIF5PL2rATkGgYEdXF+uWrOCeEvZ8sfU+hupQ30eD
OV8QK6J8jdNegggbSssu9jtbEKTma5+lwxoWcAqBuDZfYwdOhpzDR3Tpo3tod48qPMD8OuiQUzfq
Jq0TFttJ0zgJG2HKMsk3Q6sDSYWGv5KqLdLMPMueYudcTR98wCe+neEbJhIg0n3Ys1EgprNhNtl2
Gvv2jVPR2Sqd8aPxgxdvjypa/c0ZynDdzYm4sc1heukhD8aBJb7ZiR4gt5A1O9UtNQ6FgTAe2a1O
l8ImuaniGPe1a5L987nPZ/8pK+tDP3BKGQrkwDq08MgNFOYqdovxmpTjeJ14Aa6tuZu3nyMqqIZT
JJDzZNJvVOircTwHy1Wh3309pKYe/fk4wG9yAy0I69Xl6aYHrYLL6LGMqZ5/zVP3mj7GJ20NN/Hv
+90bKfwWuaeKD5rVzFmX6KS+8UIG32/L4WSiFf1mB8WmRzn72YjgPjZzXKzySoIY8WzvLObFVHrQ
NagHZfuM7+nRKMvie1jV87bT84pDnxO9hWD9Rezk3/WwDZAQ0WAyLNNMgct7Mn4D5SEOVQe9UN3d
9Ej8Orr94jhpjIo8GuefT5UprmdD/iSNyLsJY37Oz6eOw3vssvWJsR26NALUkJqvWxrf0aSTt5Yw
wlvTJHel/t24w+zHcu32Ioa4eqhl+KYeBG+/2OAcHp2Qfq33mZdp96pJllJfq8WItvvavU6x6yIb
96zG0oE1RYeuwpmUOjsAJHxbEjTClytjKNpjl9uPSSjE1ZVpSxG2MDHWxVhCZll/FUPfX+PG0A6z
27+qkGrGZVBdQdcQ27r3EKQZLdsgtbBb/i4uanBgn7nyXave2bbTXb3c1ewNtoeXUg5Iuv39EPU4
YXXWJbVJuGO6kgL+wq92lVAXe4+cDm5FmZWXKEIPvrCFvVYDpv1B1YKybmdH2wlE4o0wBwtXMzaG
akKpowaQpNG3OGbT7ixLhZnkwXpuavkm8p2srPxbCfjlyDODTbd0cRaLF62o/K7PAQOMGafXJc65
pIc8q3sHrAfzbxD+sdfKytdOL+ob11pUBPK8+GZYA7SVioq5JSv5aEPrUY/ttAYTS/za+HrzNM0s
D4OMradYWukFgGGyVnGHBWHt1DbS8IUZPJuTtZmmETaDp1/RaQkeUjvL8TIoWXSdIXiwUmlf2Vkf
VU81QTeEa75+zV7dgBCYcVekYm2ao1muLcP1NmiyZjs1ufAd88G5b20/ePh8hI373kyKYqu6aiAf
EC0enfhehaJYklwtF9bbmB7SyWF7jIoIWVrpXtyl+byK7GxtRHxo/xpQkyk5z2fd+PU1/1/PAA6b
bryABUQN/OufUTFzosLjhOevO7+m9kNacaAGDq7+9a+Br8kDlT8W6WZbu1gvw2Y8lbld3eTsW6AP
Idy0rketxnpu6fdlSJVGphpCS158m3gu7F58jAaUCHKUSgISoEbyNJV2+Fch2lPRVek7G11wNlXf
P+PprG8qFD1uq9A29nFqaKchGqlQz3YGaD8hESERTqJq172Ek4N7hROXP7si3oMLWWzSOKqlIq5+
5e38noJoe+shnGLoV6cPjoDzDio4OMtW3DhNu2h7F9X5szS/XJEJr85fMc1w4m4V6fV+jpz+qAZU
o+Yhfehs8nKEy+inDR7ogdecbdSczhkyZiu4kNqG305mX1K/+j0igcRuqmSQ6zkeQYOqeyjI52uJ
Vvq+M6WzyLY496AKjQOHUdClnT8/YJU3gvpxx4+4AwKjTeO7kHJG/Sabb51Er06Rp5m7Kh+j5wJH
IDW1LII94ljmt4riEbKeUCN11LrPbpHLrZwlKpKTdqumep35QIYneq1a681IZtZU7I8WZeUbdVXU
EpN4dVkuJkjqKp0jQWXPfxSdzLaRhu7x1+DXvf8tpu53Il+sbWjhG7h4e5BMmP+5Ztzv4cTO/FEF
xUO7ND2VZICPpnEofWs+BLKMt6Y+zRtNH9ztNJjOvRE0zn3jA5CcB8c7qG4XzwuO0H8F2z9f67yc
r9ZUn9jeByfZaB1qwkss80WFvlrxonpqbvb3DQXMsrXn67shxigDTm38aBmOc+8Or6qjl0V9lWl8
nAfQ9J/6aUp1KBTUEzstAmSE3gZH7hcji8hucoC92lh5rdF+Gr/zZSlXdt1Od+4yYC4D4UCGD5WO
5KQwr9D7HlN98th/AppVkFdKPWTDCX0BZY1xqXfW/LYW7KyK/z9C6sYuMO1zOohrXw0JyYBy7cU9
jBLUpow1ysQh8GanekRnX15kOD6oXmx11eOQRRCxc2meAj+vH7GTb0H91XKlpqiYIYLbLrP8iwrN
qF/se1QV1mpQxYx8ESU35JUzI2r4NW71KucyLokXky074JDPCHyukVQMzVyjcJN6Y3IwFy+EEhE3
vaFq3djQ/hINr95KS6ztH/1m6auPQmt5oeUSFSJIMfGdUfbvpT4mb7kzVOwRGw60S3fw8WiqdSGv
Rje4z67rrlTcyD2geAOJe9WdanjAed7jJgP8zJ/afYg4Fiz2oIoRlZ7QT1f9RQL5EDmltQo8P8Cl
pgrv+qbKz/ywbIFsbtGnMbiz9kUQuXdfk9CQxYzS9/fJcjHb+p1wUoPEFe/O2aPYr7pqoIq9+Jj1
WrmakUyCRPyfye02wtb080YVTW2S5gb5uIOaqR4RjiUqYgCv16qrBoLBmKBNWacsJm1qV661xst4
3LmdWTz1gNnBOIjuF4d9XOG7D2/ABnBoWaJyo5AkzBz3GFsCF9UEYTDDyLVvZjcf24W6oscawJ7c
vYKhuE/sKcZOsYoR6GmhtovqlGr+79DXYJU0+Trt7Wmr5qqBbLlVXfHj6LvECymFLLGvATW5GTgz
p1mx8X8G2HGlq8h98P5zoddslJeI35KYzCMTxNoUh1de5Fik1dWt6n01eSbCa1ToN6Zth6dy6amQ
muFNSbOxiuqDPRyYKFwRlLVBlluY66Bq/mld8OWM8Ee/jOtma3ap9Wl38HWzDfB596nlWoGLWMEh
nEZKrm2x7dDDX3/2w1iKC3/pgIyWK7+J5mMAPKQaTGarGFxUgYccTeVLSkRmFL4M2AIUs1W/NZ2P
vkGIbyUOueJ7PbjwVgeMVyI547SLK6Kr++J7MfQHtNftZ9e0ulOgsTfqUy+HSKLdT7XR7yT1wlWH
dYWNOEovV6adJ9Ryl75RkCoiqxFXMWcbW3rxoe6BsYyRGK9CIne5KVoTIxfBb9nszPGqRmLhfPA9
4qhZcV4G3WlfYhsSj9Vl1MlnfJPdmt+c6F1qpa5h74oQPcQR2/KtgxXboywKfT1kzfzSVMOwEnic
fB9G49WM+v6jkOPe07zuV8TSRYlha/WmdW9PHAFrkf7svPTd1AebovxiUonq26b0x+SsmkRWCRU9
78+ucH1onnjSrgO+OxfHRgZ3KHIKypGmnxqvbNYkr/oXQ07aPgKe4/Xi5LKcQJSRWE0M4yJ99r+v
UQHzsFCA/AesgEbd8tUtqVx+DuR/X/23WOx43TG03C0GsM7wl+c7v6IwGl4wpHMxJ+nFlaVmPjpT
XRxqHJHu6j4KON4kwZvZafc5pYLvw4T1Q5+flhX2GvrCeIjIjZwQKm1Xqisd23hAP81ZJSIsjirm
1ixhmVVuOckbDyrU+tq4LU0TbwSPDOm6bOJ9q3fF7YyE+cNQ1foR0MC8Ul11B9IPYMYorB/VU4Ik
01g/g70aVNPgzQLUqlB6bpv7UppPFPec61eD17BzzRzvFzKewFMaG9aWWJSyDccaD2lkf6i5wIsB
6iTG/NykkTx+dvsgnPahHda8qNNdq0/QQ5Kg2iTZ5COSqHtXgUXbGlaI8Q7pEeWZ3HuLvKnc1Ujs
Hr3C1R+C1E1XasbQi7fRSLunooJEHpGRX4gMN5PrWndOXNh3tZxAblh4yKiYaoA95FgI29imLFNU
rIGZAcsYkuwlT/TviZj3CbKAP7QBUUQ3GLQ7OZtAP8KkOXZNKdCsr7NN6Mzxt6L1r0lnh79isM68
3tMfbjj360Dv/U2bTsZJd4xdajvBXYfSzRNmSHCvlrjqjglqI/0ExDrCYeQp0XW0EjuHb/8yGVbc
fNebrALL4GeIjal6WmQl8qkudRNhoPrPp3n4JG1B7WDr6zwiRPrnA6e20dUD58ydbqaBwtrQekk7
rJO2749dKK7jIowdI6uAZDpaJeC5ijsVa0VU4o0wsaahwn9TLY26MhozugnKKr5RVyIrUzg8f/fV
nH/d0vV5wl+AUVydomX7HI7WTaTxzekodWy0hPIP4uYrgUTWB4sGLj3BIO7rMv1pjdlPnxo52no1
ntVtP+ybHk1fhMkwMCtxtVDCjiXMstwdpx+cJXIsrJIe7zfXW9kLeV9MIDRLv/awvqSrGsAz7wkf
NwYA1fRQNfl8Gczs+jUhbwGamIXhkwz8z00kFHdCVs0tKzL21iEyZkVt2Fuci9pTos/FwzizHqWZ
27/bgfxWZUnypHd+fJSttHdOxT7J7ZM9AF3vMW2HHCn3MTiSzF3qbPXvK4SYRzbwAz931SFJKCgx
kB6xTtI5D40pQPyFhLpeEzeq3y5Xcs5PGbIZh74gpw34qvg5DAcNZt17VABHszLkUmvcqzH6GV32
qagO/u8Jke9nV3b3XxMG8B7fpf7w9RA1R/0riq74j4ckkbC3FRx8xImin/owaq9UbwB9VZ1+X2bd
vAt4cZ4dftBTa5raPtGs/raABbNp3Al5Z/KZZqCNK9vI5heUxdJjVDXlhkPw9BIMbg2G2ZE7NYoO
T0LeAulKADlQhGIPoQjPdZDeogsS4TbTG+9ODSKqI4xqeMbwz3nA0RNNBOYYOAteNbP7pR5vhpN9
moaqWatuWo36fqy0aque51cyA/vS31VRjV1AVVBESovmzNFFP6INII9pPMkznn3JPtdNC0n0iZdp
64rH2kVDQyvxo+hNculzpSF4HiW3Rhe5f3VNv/IoTG/0PO1Owhlke6ONFXhh30owUmgBtAQdWTK2
Y6onG4tzVE6uJXP9+qBiVOL8BNmYi3SOX3+uONc/UmfjA1n+gj1sN86Om7/MZCWLdZP2yzKc7IQo
w42aob4KvLjRCTf0OxUqxjE7wrgEEKVV2Lm4YUAugh2BVSf6fZK00YmdO5YEuRncA2QGBi60l9DK
E9h6mU0NcOzD/YgF3IPZpsGdhxquhrobSKwaWWvQRlBTotB+QGisODWNM67DKQxXTVN1D8bgi4cu
mH10OULnoLp5jXxjGJGx4f+C7SLiOgd7YZerBkEFcauF2Z8DKqb3eNrDxgZE6tUUeDzcqHoEQB5U
w+5kP0+TeVW9DPLFBbbzeYZ6dnb0RmB8PIK0hpC3n+YouMje9MGvlhhWmpO095b0H5uk1V/j2a32
I9KMexuzwG8wjGcrNr+DZ3R3HfWCQ9rEyTeZv/fJYH7P4rqjGmgke9v1DryQUaVe6nacrIJN33sY
yhR4EKjunCNv3C6jYc7CpEbVZInV0uBEP1gwk1dXdEiEuBg2kJ08DJUGLkxkTzoMub9MIFBjQwG6
o9qFS02IwRle4xsDlbHbGpmjfWEUT/bIqyT0s5SKO9jAALe1W0wFtU0StEgIOyLgeJ3F31uvejKD
Uf4VJx9xIDX0zlGv6Eavxp88QzOrSbWXOk05W0CvYhftH61smqBDmdZbTDlnNUxFeAlwnnwSmr/L
lmmFFQ3k+vyRWjBdK4T5UxeWdTtK9gFWOd6qOEW5cm+yNn/e5Qf+U5Ak5j28zRiKF+W03JRwoXVd
rKehuJMwEK/NhKNj4sp2I6dU7kc88nCgY4/RIPPOvzJneAbFGGu6CESrWzHF+AadEmOpZa5XymRb
2FDh1JPM2tVO/Lbl6nN09iW+Hp9jakKLkBc2QpF2o57dtIm/Lb3e3KrRBiWfc9KA33N8bxbIu16d
ij/RIRg+yhBXpSGdmm9gjA8ILHugtBPnnKBzowQkv2mjyNZZHsWXVCvGJzDiR4u1YEWuez6Q2V5D
NUvEtrJgu/mQAQHzLvgv/tKmXa2DCazbTl7arD4BeTPvmhoAor5QwWrhg8FozfwhrP6HsfNqbptH
2/Av4gx7OVWvliw7seMTTpzC3sDOX/9dhLLRuzu7M98JhiiEEksEgee5i0VSyLYQU5k7Er9dGmjO
vac9C1+WRsmuQpnureY3QhK13Ct65+8qqG6CjBPIHnbqfQUGNgHP/m51/lJ07vTdx78UNcYMgnRp
+M/YsEPechs+GCmh+WzsXYdsOvkE+VZKWGrfOnuJqEPyLWpY5rUR+FkfG9o3Nxpe4mzUbomLFYVj
jM6iDxz1m4+mAoFtPTtraTq+2Kb5RJaSEFttbTOc/A7FXMirMlYLbSkvhQjdlIPM2B3+tKYQrGwO
ittWjZV93Hr1IuoxMFq2VV8ta2123sJh/CaL1icC0Ae3vB3RScwndTcOcbB004I8pN17m1Qnx6QP
1VeDd81eskTuTTM3RJty4BJi0hbmXJV8kQkel7Ew2nylu+V4GmRVdkc6pymncTK2JoyW08gJhzHs
z4ka8dPnwyro9isnqIKViQn3mb3Mn8IKynSXudPXR5O8ksMEUXmMDXVsdfIgHjcoVVC/t+bzFEbs
jAcPdTm7wndve+/3+wEV0p7zXk+4ejjI+YazH5FMvd/7j8mNfHLIaiMaE3QY5AXj9Cy6bHquJ5Uf
GPKaW1mVHWpQ8J7BqGgv24gAMg65aTA46fHRpEJYiyqnOXccGaMlx98FajH+Rc6hV/DomvDlMdxn
sToDvt+Z4MzQmfBs9cjh56scLj9DsdXfBE4Q4uK8sOannL05qq4uQy0dDrLqVepzbyX+FWxR96VQ
4wUGKflbElQwVtgZ3KvYWYgdgWplJXtnntDK07N2L6tO63+4GluJqfWSNxSY58/B17i9cGT6Xszz
WVFa7+sQ9bb7p9akCJQccXtZjTTWeqfMsidZjUMgdIT4v7Qjmx4csG/yY8bMaA+6D+GcwFP+JnRW
IKtmAZS9JpjdRd/OZ7G5d4giWIaZ8pJkTnWzOu0wObiIYvW15lRiXsxOrdaxCeyznqtijC0Y6Vyh
jVcsilhtoAH8W0fZftgAAJ4ezaTd80PXJIjRCQ1xXdc7D4pbI09odkgO2d2t9tXpeWjK6dn0Un9v
5uox6xLjFAPfPLd67hOtcX2+bq/eTa3+TTbNlA5cWuZefqm70ZrMg2mRc5+13Aula45mPBhP4ejZ
SxFMw6dXfYWKHv8sO5QMO1coVyzE1L2IECodUiP8klfW9zAKn/kVhJtWJAg9KLH+2iGqc/bN+iPl
ZPfaa0324g+/ZJcsrJ6cfVAnV1mL9GpaoMMRHmV1RKQUP5Yh2MpqZ3fVznds5T61YQbmLHAWLPRk
/tK1DAMTq7iA6tXPeAV4N5TZhz22XzpLPXTrpeYVP/26BNzSOoS1NX82NPOBFkadmi+7tAda3BNr
xY+7I8WCkq+qZsqJ5J1ycuZiCMBWdZ5LxmXuAM6qnOTVo4q0w0Jx9IynqjLfSOWQDQnRrFQRCn3L
BufidJ7+HGRD8DLwOpWj7LzIDzYQuZWsahpW9Crr+T4hWEduNX1pst48eD0oQIhqbLvnQl7JQnbI
IdANnaUfldraUJR+A0h53LB541FpgZ4FoZiOld1nb6S3D0rt5DdTmPGrSDVQmz4CjXkYnX1D6Rfy
piJPCKVXoQYtEztXuxDtOnRmm6Mqm10+27hHP4pLWZdjkFET68ZhUyGrbtKH5/vVPANMO6y2CJiS
B7QL5T7mH5M97nFUaMCFhzvl/WPkIPlZcoysmmEVrZ2owm5Dzvv4V8gxSqB2rLTtNxuN+Z8++9Gb
2+FPZbU2CGjHCH8Uip4+hyDhT25BstcqyxHGFUbFQWUiMBdCVk6R8EO4p2PLbZCBByUdHHlfUeVc
cgrSAtlqamHHiMhvjKWhmwPq/Q5VQqDPxvgu++SoCHDLxhh1e5VoBZt6o+m2UZClsKixxtRr/TnO
8585OLPfdnpGcFP56YWYXw2W2r4mFaqNbO+zUwde9GiESrZpnDZ8JRLNtqoDeu+JD3lzEYjvYQk9
Q/QxyqXwN57GdMoO6aDMEO3SAjdENAwUpfodedDNiDfFb61NnmyYid88NMWXtTOGgBFjjFYwK9xp
maZdhjSJ4EgHyjtUyqu8CdDAWuMQexFIhyy6sklPqt3+cLpCvMjCstoPwBCzBasKf7tCHGRwBNYe
8wjAb9ULIbolEY7gWTaN5PfWapdjfTF3mkmhXp2at/M8PoiScq2ohrnEQI0zPTIG9VEWk8KZPhjV
p4wVZIsMYJltdIfDv+z9x2icGepjBg043qeNTvIlnjfyc5XF/YIaoHJySWPugnRGPI4uer5gYZ/x
W1rda3MTH/sztL3hZLtF8JoD7luHQzes5Yhe87Mzv7h32SmbyH1s4DWpV1nTS8sC7teT3+r4RQ3J
BVuA+CoL1Y+Ta1mxGrltamweHXE/g0NQ9hJuEQLKsWx91dklQv6huwg4TxPNKMtjz46g9nMspZBq
OT4KvSfgtNKdqQAMrtcHQ0dOnSdSRzQKlGDaBN7F9vAEL0pE8S03+9X3eDfFjXGwZjeqZHasymNh
HGvkN8bKZ0f6r2bZJ9uE4+MvUOmAg+FZP+c4pnho7wusXp5RTktPAKheZZcsYkeIbW+5Axin3n+W
bWOM/J6PuutG3sVvVdvfrUsgLM4IxJCwVpLkz0By1sJo8lfDU7PXCB+ENnSLJ9mUWo5AfUXt2FQz
3qiyCVNj1on7DYaZPRcNjkWlgzlc6Ha3UpBalWNtxQW5g5Z4mE5A6QCK7zwTVTKj9CGDose/Rf3S
RHOMTAKbXU4TZu4uurELPgYRfZkmL/kd5jyPiUD7P9cg0/hN+1OY2g+taMQVvwXCgv4so8pxDVGz
ZGVnZapuZTWv0z9V9qX5YdCsb1LTzyzbVz1Shy8ARVgyeCh2w6ioL37a/76L/jEAFNqfAUYNSFRT
wt9VYow3IkXwA8ms6k473WRTNlXNCiov5p3kzm7eXGith4paPV1rUklPuGtgQE9YLYI2wouPAOKx
ybMUXwv11Zz6aBW4evWVc2i9UFs/+Kyr5gREhhN0vr//55GAPxZeJD57wsFkHQYV5VqFo01SjM+l
rhOcsrPs3CPls1dDeIW2ER/Iy/Q46/jGeajSdBtZXrooyBLjvzU3yiKcr6IKTE8YhtlGQ3bEPxSw
YKdK2em6dixd3p4ocpYgR+YCS64/V/+t+mjL/n3c6Pq/psbAyFpH4ztv1GjlQeA8RqE3G3fNl7ls
VfQRoFiWamuY7Fh8zT1jVopuc7/0evDjox+tCtTNMIOm0FUHNp6pgXkOk3tTOl89qprfQmt61Me2
e3EGoW7l/bJd3vGYMynFn6kEkbw1rGH8aGfn6fJvYetYUiMaRTFf4ZxNagwpCDniMVZ2qpaLQbUP
5mcrzOynHIISb7a9owArC1RDbfrRju0oHKm6a1GR+lsfRsgWa5Ebf/olcJqvfuG4qJ1C3c1e3Qlz
y7C1PhAV40HU8CbWxrq/yc4q4YzXTu1wMBoTfcBZkogMz/iUmpm/wSYRNYOqT20AoO74NPXmHBcs
cb2axxiBUSHcUuvNk31GdknbRL5TLlCL8MCfzyj+nEfEX8rLRsp8oBB0dO5SIHOdf1A2a8svFacA
Mnv/mv/je5Vftte16irFMXahEoiuzvIXUjpxvVGgf63yDONeRRnG039c5UWKqXLsRjt59R+9Spx6
K2Lnn0A3DBKA8d5q2+b6KCCnJajoTuk/OkJwkNt+tNWFBxn+H4PVdFoCkiuI6lh/JokZAdtiO6Yi
2hYh25Qyd541L41uXT3o1zHtP6q52QEvtQmHsNrK7dHfUXaa6dcOCUOA0C/Yk3l4BABB9+r0xa5c
+9zXgf3Sg4NeJ57AIyHmNcNSKBYwYfF/dpz+prdqRjzJNhZB2Pc3b24r04hoWx5He9mGt2qMmccv
WXH1fLgpoZ9tG1N1lmLUFHhxwl42WbovlR4wJWiRk4I4bQNGIfSbhWyoVBPeKNK03Ge84+rdnR7t
j6q8Gm3nScmtnNRaVcKjVxAwFd60RJ4hPd6rhIZCo7S+1IEYnoyZUSzbJ8ykNoWK3mI631ViRwIL
MoA3iNS1p0w3Ez2v62RiCm0ic17OEA1ZoFWZ42mblntZdWcAhx+q6Soee3dtB512TYuF72jiMqOg
CN3+jmsMugvXBsF1b8fUMebodpY1/vx0jKVYKrqG4ON80+P2dChWyegQDJvbH53uUK1btzPQAvzX
J1Uz2WEKug0yFjVE6X/NI9sNddZfKXGc+DtPOF+1rth7UW0eH/PI9tILjpVRtsf7v1t040eU6zgq
2QTL8ti1vvYeZC0y3sEmnatNggqeVYftfoRI+9UypmxBzqA6eGp19Psmesmy8ZvOQstm1w+Xau5N
TyG+kBdL8d2FOnf0rUlyvZtuhQ9QHt+kYSXbXaJIlTHCGoQQsCMwr28mt+0/8mAr+7sqCjZ6l4s9
ADD9i1DRuInM4nvZckgzNbc/pUWEBSKbGmLafJCpAvvRCIxd+7EezqSoULabO0ThPEcQRl5dfKUO
nm6JtZwp90a0HiPiF0H8aiiGc9bmgiQPVNmMfyc/U6vZtmadn9VoL0dAvAPfNbsEl3WtLpHZKdap
rU9PssiKUL1fEQNdeB7K37JJAKNkpa6MbusWYEZkYzEPvvfkKe8J7G/q7WMueTUNsMLtYljcxz3m
V4tKrFUvh40yTxMNyg2fFWJEM6TxXjRBveoKE64KR/J7m9dqqQrpgTGy0Y6b8OTBRPt7l2xWKsCR
ss2/QyL1GRhpOZBxs2maVpNWR83iMUrepA+eSFeiNNS9VQ6bR6/V4xygdN5GBaN0LbSgIbwUu190
t27AiurlZ1ykB1T10IbppwtoTvt3NKavdqo63xLwNFB02AiWPARgGrQn3B7bg8U33ILbcGYDFu2p
9JCN8lFZXd8bLdPzz7F/wHxLf1L44+sLOa7rFd6IrmGjWxa60DgGf6OgVnmMbROL37zsNTahKbvW
RGfz5cY0YvIRbyISKMuqKUH3Il6wZZ9D9D218gNUTQQqZDWL9Ftq/ZjmimxRC+d3kuj1ycz9+BUr
OH2t9vwbZRUVSCS1oKciW0+vvMtmdUI95EW2VGTNFxP548O9Lw3Dre+r2krOjV9l8lQ7f8bKJqNB
9S5LtKuq6KRQPA9r6l61MEdk/h4A4q4ZJ3UpZ4PruSTa2h/VjHWoTnOxLoLRWwBniHBcpc0kmNP/
o640XTNrw/E+/jtGDpTFow113glur4rHbGUzw32ex6BqsN1FRY5q/WiTV//4wHEEvRYisEXe9N//
FXKkLDhgfPdNEly4ZUCu6j+6wemP5HP6o7zC+ePP1f9sU6LO3pM2WD5uyIxkOD5ulVePNqtK122L
5oTmGN6xJ1B1LzwRG7CbYh9rLcsTq0dPC1dHQJtk5D8uZV3OAThEXevRUC2Mv1P+14H49kHpljcK
4cOXS5Pd42PkXI8ZZAdQlIJfdKedB1FvQ7Uevw2D5mBBN9onbwxxKZ8gBuvo+nxg3ruZRraYTQvI
OrWn+qWpInCh5C7AJVc5qzf46ZYc6M8mLpeZb9cYCnxF6iJ/Lmdds7Eb91VUxDyK1NAnTQAZdfsJ
HYJk6UGw3zq5jXb9LHgmhyRN3swyGbAw5ztkx/+YRA6QxWMi1QoxMvt/TjLE7V5+gKqyBHPcxU/9
DffbPlooBNS0ZBh+8SZ8dkiSfXd5UBd1UIj3RCErAuIZ8e0Abhr6SslNj6t2PZquuGA+FW4rvXJO
zYhqQN5a4yF1be+QR9m4M9oSikNumZvOC60LoZ18bY/ZeGvHGn3DrJ2+CKvCMzwM3Pc6VgiBEi5E
BSFJdn7hIGpb4LGzCNo4W6M4BtQiK4rmFJRz1wAbK54caztC7gML3q8qtVGAwidIJRVZWqyywQ4U
AIG9fyDg+xUPw4MLgm+aM93flRI9GNxWcQKvr21evAzh6H5tTUxW+QOlS9k5DGW6NYMYKcV57Kwn
uWoTBe2ZudrHZOoGYWVP3XxvbYmVNgr/xTQIGQ2aspZTKkGhnzvXzu+fB8U22hN7ITIwz1GM4KfC
0O239w+0+R8AEXMWwHNIj0W8mwynQpVFlFsTFrj/GUV9so1V/62zsNDdt02Ktp3r/fJiJXoxQkx7
rIZsdIQhmuk6BJsDss/RFL1gNbzIzH0OZukz1St3OcuMnlN2qU/I3qL7OHeoqU2+lOyfmgXDRmsR
4h0bSyXWlH/aEJw/8xSgMhYm6s3HL3yXgRiuh2YkLdqxqSE0+8k+SlqrZb6VrvJWR5KxtKOnaAbe
sHT6n2n72bPZ/J6BPl5VDlsZ/Pp+F0LvAHsPNrS0+mwhL/9czU1hkRtHJ7VeH03+qGqHoETLOMem
ch4k+7ycKE3IC2kh57JMka/iIW23ddMHpMdEU+/+5C/itD1NLXHHLPZ2vj4rGtSxtYb2bX0qqgkT
EDrla1jFGmbueXHOUDxaNuD1N3UZjMdHMXXln+qYkjxfPnpm3bYwwN6DI6U1IPKWQVUaxegTWY2/
O77ivIsoA1LBCvxiWnm1Tt3KfFJRb9olTmsc+C1NR7NHnyRMCG26fNGrDP8ZmCSKjaBaCxHN817M
TJv4m4e4+ESntmn0651GTM23Y+Mq0QhzH8hU/eo3w5MFgp20+64u0ux9CjX3mBLGXMpqDixgVZMo
3MvqgC6zUSXZa19X08XR1N91H+AWnHX6ZtBVJMjdkTna/Cci/adm0v2FjtfDCysu2NWgeBV+673I
plgM83a5uMhaXmU6QpKIN7uFwOk1rS8ku/eTGmogo/v6Ipv+tmdupR0fTXJECDoBbTSeK1/tn0Ml
/5pZlfnp4XUEMzcfb4TELCCgkLeNvlDfSWFtGtcxPlUV5egIHP9FLxG6NVR3WKHsa3zCZqgC/TN5
QYqqOILBrI4E12pgkJlDfrIoIWXmiYBH04hjYtii5IxI/T6ocSZz3/rIutUo2KDj2r3IAsWjTQBI
9CprZCsGVFgxVZZVpI30S1YFu8f4PkHnpnPN+iDbdH/C73icl4R5Smgb/QuWTAQcStDvc1Mah9k6
FEO0QR0A0yjAyWyScBwFgYeqNjxiWQSuEGtSjN0s96Pd20ofyzRYzRc5oufB31seMA9ZtUSq7mKd
iAVoh+Rkz0WGSBi2Xfpe1h7tsnpvA6S1UIq4PKp831r8FkVTfQnG7nPEkABibZmQr+NXZphR+eaW
DXELJ/B2sppUWFhUs7CHFhqobdkosDZW+4XgpP+LjMkiNRATXoy4BgUZpkVKjylCOaTfpsjDrY34
xwuJoHBd6MA/8xpsTq1m7dExNesgvPnJ6hv1qcx5f4VdsCutcTvgbHKq0t5Ya75fvZYoAfLOCPof
UCuXNlvi30UBTyVzPPh/Ub/0tbx5tvxJbFNH0w4ayjWFzhs1KybrhuWrvgk5864GtePhzur80IOC
fYozxbqleQqlKshACUz6U0V+76uoom9R2ibvXj94yyLmge29eNi2cWcc6qEYT2M6phsvM8noCryY
OWx5H16iHGMtQHrDL5G4b9381qtkY0nVnMMhBnjpYoSYjO1v0o7v/D3Vd5aVEQRJ4D9X0dRvSkWI
EwHUkc376G6LSiWJXKnOxsMk7yKLhOdiqajFtH60aUM5nlmd0MyPETHJAfctc80ZN41mUw9SpBr+
az2w5vG9pv3pd0y3v4xF6xL4dnOUMsx+X02Nbe4KLVR2dlMlJzCyCe8VlIjllWxDJvRb2dbxVraP
umh3SLW/tUQZl6mGMaK0v5FVy+uxp5tFUGS1LovqQLjN+KIZXo6ir6au+gRr9sAsOb2kNjIcYaef
Kp/odzvrqbke6GMtDb+hCKBthI5m4uTDcborUJhKmF4IQXyEkNneIygdSx+zlJuNehYIUd07qwJD
EqutcaEjUHjqVYxZYXmazy4OwKS92uatE/ioIqvh/jAUd+3g1MWPW1UWbQV5xLObDxLzQKoq0EFl
VvmQwzBieUxuzJPXGMyfwljM5tGh+Wy2hoUAfBdfWy18QqYzWlfahDhoBJ2czNXeFK7+0qa2donR
VFuYhiPeRyFqVknCa3JYpitfnCrKnqNpiG66a/JO4W6sY9xtZnB6u4/KdBZfLXaeQNVor3oXbex5
Mo+NxR61JXUlh9lGGCw7FtYTm7L2TTQH+ZGVkjZHRZ/4Vc5zC0v4HEix/4M/yEKs83gCljDPsnCV
9HeaO9q2M40/TbJdVpOuHY+eDzDy7/iJQ/4uxWtvyWYU+e+2dX6WerHSfa39zpNmL1WzLi5At0uE
bFJ7o5fpuPEHN9zEJLVQ5ylThEJLBIRdQ2PBctBp6rLaqtf2tE6VIbnee6McoL7WFs3OHh2ZI1Sv
WSasDa69NQKemXaVHR10jbPbaqQx9Al+hR23T4XSrjITd51MGU+JHgTPaa2BaEhKQr21gHswt3XC
/G3Hk02gCCOKoCOGM2HVstADR3wjAvktxXTiZwkxk2Q+jlfgPhdlZo2/EYq7+YFlf0ykUxaOFupf
dPQ5Vr3mRs9tvk29UF2bZhhcUR7V1uGoDdfEU8S67qf42VRcfjhRrz1DwrkQw78FYWitPKgpJMbm
lLs7p9xZLtEN9+asegzg9N5vJxNWXpnexUdhesWFMFRz6jXjFs00dIKsynNdKOUWcC4R4VHH1lsN
JhQybeR0S2R+7gPLoXk16i4FQ8dtut6Xz+mwe8zBpjA8Zr3yQ94ip50swMZ+AQ5DMt7lWHTDIdYH
eraTQ+D4rwNcBYjCpsYtUKz2EAK0W7SOpd8GH1aoiUjYQuN528tqrgXlRaQu67o7LUfRddu2HpxD
CVX0MOGkMutu/K0PWIm5IRilJtGLL4O5iCGgvcqKh9OaQuTwFrhR+SUPw6cW+xOIgwwE/vJj9Nlu
ErGDG02+C5JQBCWwvJq9o4ISStSTBfT/MwjQzpryanpTJ+SERZmXLzomc+uU08KlNmuxVUwdIVEH
PYA6qcM9K1WC0wE+85ZCtNwa1X4V4CTzysEUfTnkeb+J1v/eCJH+TLUY4wo45xyAUSMn/Y7zGptB
uy1+2AUbrjhBUKtDELgv2uAqi8KIo4tbP/ceoq8kKazgqiS+tx7bAek+jsH5eiBr4JioaShsQNxF
DQQGeeLgDUR+mq/z0C+XdjgOG3nz5NVg5iN9XTdmwZaWwuMpJpjutVCXvZBHpoU9RpwtXZt2H//p
kcNlUdh7gwDXGRud4FSiHpHaaqEvlLYfn3IVIQo9UOZjV9Ms+zAbn2SHvJJFMSmf1aQMOzm2RAXY
xq10qG4oEAaXwMFAbqGWWXAxFNR9gwKZPCciX6zpi4i/xVMyF0pnQc+br4TfIPE7jMRU8vxgIjuv
/mOcj/YTp0gNkZZ5sC675WUycBjzqwZBlX+fNSaVtBuK9PcQdd+xl+yuiJ21t1EvLp5SdUBwS+DN
NQK1GLt273ldhgveaurFicLmpfLtQwlM512YkdhhpDes73dFcYmQX48Sqy/Eq5eJrWx3+kTZRSq4
dhRXu8WoN1DLSlL97VzgsDZrJRNH+HPZ+Fa7YNPq7obaG4CgO+G4A4gE5yu5xEmL0kYYgjeeJoSL
BMobk8bpm0BLfAqd7Ic7OjlOQTQ5dfwbSWbyuid+LsWrr0BdRZ5zXHEYKF6txlXP3Yhqz9xZmmH5
GgYomXqmuMkBNnHeRWKjTx9rjbW3w6gm1miCEL8XydLsU/3waA/Uajy0IZnWTk0J0DgrUQzNhd9f
emsbwCNlkL1oWZDd5AAE/ZAaU+v2Pl528HquF04wmPvKdYJrI9w91txAW+yswo0x+4kTFk+NUna4
lQfYRNMc2667Q30lWsuqITJzEapBefYIMHy1lO9TapXvfZSiiWvimqbKmzLFgT5Y2wfZa3A+4WhT
feXMpZ6zkf/5/a4G0hnULXV3vwuR/MmOopc2s8S16evvPej0TTilIHezAcnPIv9TmIB0FmPn5Zv/
6JBDZJuq5tiAEzGBohk3wyJGykS4UXg0tdG9Qrfa6YqTndW89K6yqTNQb0oxtN8hcjXy9Uc1tAAr
UFYBKQyFl/7E+p6X6JuaXX523NY+qYZWX6NecBiAYLYfCJpe1UER124cyl1s6t1C66LsVIX+S+e7
yjXQ257AiRCflW69FInivSJ2oe76Cs+aXFO1N80Od3KAVWqYfiK18YR7QAcioEqWaV4kJ/hp9bqO
G+utQzJZT6PhJ+4qr16Yal91zG/WvR+KI45X4qkKoC6Npe59AO5byaH8jBA8b2oLOya/gVmg1nsj
HawrP51kqRt1+TO4yJGE0IKlAEjyHHRmstdNQ92OTZLfks6Pt2WMp9QJOAVb/NQfl0lXWYemmqxD
zi8RFn2KDJ+J92e+AL1Eg5j75ChZyP5HVfa2goh/DspB1voWsOzyPpuceDKgKwAn8ZFaWBX95FzS
GD5r3FQGJBs9OSWhAVFOQwA7r/kt6r2avPft8H3mvf7irJSlQN8X3aAcnBqRa1wXgZig2PAqSiVe
s1aqT5NnqDtjRJjE8LTijAcYrwo7VG6CkMYyR2H0G7Z2t6i3R9Q8N/2oIUldKu+8vMJ43/UOB3B5
GTpqus4yZYOQYIydiNE8Cz1qnwvD7/ap0ZBjn9tk0QSwHRq16heTKf60mRYmvw0AU3543IaLiXIu
2ZsYSqKc2CUbB5gTqEuO+gx1bhvetVgeoruCV3Jh/CbFvdJxFfgcAhd5TzezXkQWRRsiHs2JzCYY
MX88se5iRzIXWIu+aEQudo8mjwnPNhgiklt2XpIGH37fqwWKPqSOJ3KuHPryxlTeJrg/i0Qpw+9d
V3/1UiUHaSf2AIq0YNEKsQArwN/Br49e5DghyJ5yQ9Co/pWEFdzzIP70p4o8F9Cx98IQJq/TNP6a
iAYbF0sTLy3gwZWZTvZV60zAs9HQPVloDGNoaT8TmMn3uPS5uK4X1o33cbU0HWbiSPleekAF8+RH
h1gEcS6TkHdnic8oIwGOXC4HMDccsFpx/EuBHDoRWyc5Yj1DqgJp/G1Qq/W1zES1cguHOC2yIDzT
tf+ZTGiddSYaJ5WKcIkTDr/QH/oed3H3rkQwImyonjeicj/NGEAYz2Pzphv9OffRPlcCBMBTA0Mw
HZOVbW2Mza5K6+xFjpVDhJIe1GAo3xGw0dcaNtZHINTFwm5CNvXIsrpLNu/FES1aYVxZZYJFZjX9
OY1tf5mpRH+tqHeOrj8Fi7iKkmqZRclFjfRfceC9qEaprEXpDe941gSweSeb7Vmk3HKErPVAjO9k
892tHGbO1TLkQC+HIYUC3hZPg2nwLVxEhue8mjEOpChXpWoOR9g/1ksdTc96qfYwTnDpdVvIg5P6
XhWG/TPi7IN9eR++ADpUt2U24ApTE9XWkxyl/y6/ol7b7xywOnyilV0fHbFrvwLS1g+yCXEDfZvU
Tbuq6hc3m9KfscYDw+nA5ECgFhgHDekhNE1y3oVfrzx0jd+b0X5KsAv61YTe3scY6MOOAh9Na2Uk
yuexGrYZvuqxrj1nVRrjlVdYnxa+BNl8kzLmn3FZoZkwjNpCOMlHQW5q/smigx2VwU5WXfYucRs1
r/MbFVUFQm4w3J33mAzBqib+d5DDeOrNPA3ea40F2+WEskTP7pqW8OuCYGCbGWuA2D3Hetca8KbR
NEVHdESH9/jDi1vr3eRIfeBYGSG8yiDdQnmqc9qULxA+rz57tEFZBYjvXoIGZQBZ9Io1bXtHq5dp
lAY3z4BQriBzBpMVdomsyo6809/SzodVO9+KYxoqKze//tc0mmHgTawnHzGnpXhZWN206aYG+Nc8
oZwhKOJimfO4b2WbnEd3/LMhIEnLGsHt5BrFLFDzZ8jJtQ5V0soR2B03vrpFHEss8Fa0DuiDWbNL
j3XAA0GsEwTwlwpQ361lkrtK2ep90/KbM6jWhzJh4ebgpbsjrO++sWNfynat1bR1JkiROEopcBcy
tqoX2R/4PCurVjG7A9wYh7x2c9bVwt4RfPRhFXrjZUA7dmuNrbZQuxFu29zG0zNeMMcJ1y07QhLr
VB8dYYNoVRS39UZ2pAjubQn5hajoWsdc6Oa1q3Xjy9+aDA2VCboyveGtBb66E7q5duQfOA5oF8MN
V4qr4xnpm860603c69rQS271XKRjg4qrHUICmKtTNSS3IGrOLJNITcy1DEOBpw4stawJuWsEUbbt
I6VcPm7CObsGsICfphzXDfi/dQFr3FSE7knUno/IuensJtFsBrtWZ9vMHEFEDZlQX2C/aiqHwIS8
roWDeAtjW19Ps7is7G1c9p950yGlPvdWegrObBq/2BEGGrGov8hmMbgAFAKcSuVNGLhZ+NXbOtsy
bnJV9aerO+kFkn/8Vn/KRrbMqD0YdQJ9XBRndo1kgciWf/HGJELrMfjE1RjnAC3yAG3qX2SfrXEK
4OtDE0bPs7U1TeGHkpQrVoP6/xg7s+W2lWzb/krFfr6ok0CivXGqHti3okhKlu0XhGzL6PseX38H
INf2sevErhsVhWACILfMBshca84xv3YpDr6yy6vHCujUIXYILLNTZfjodd5uPiMFEYGDPGRhQKd2
OWYERSKRvc8beqj0AGkvHOpSTvts79giJydeRYnfTxlS55M1Frhbp2dZLLb3Qlru+xnzszypHSkh
o1yZnhQgDt2CQ6MOOz1h3je2uBGr/rsUpAHKUDnKsFaOUdqmm6qR5n0UZDwYQ2V+DQ20E9w+vpME
8cx6ENaOPhRwObX0glI72qvdwIqSaIbHjjXbss6H8JOb5NTweZKQYlXZCc2HSkxJeI5zSzsoAqrf
5cesLoBGQoJa11VtMJ0FCFg0ufJNMN2lo/UdjtMrvSDvxZQT1CUNGkQ1tY5qyCNWObXtRyWE5dOG
TvQZGexx/k86/N4aPYfQSw+RvDHp3QTs5W2VtuOhN4fmzKU7J8Ws0Z8zjSoaV1Zu83vo/+1KtSom
46Fo72ok6Png+xmnkQ0YeDXoiF8o3Xf31JP1Q5nY5/lg46btPeOqMcVcFsfBD8wfHdm2HKpN2oOo
JESIe5Xvx8tYC8zn1OQDEFYQPdspcBO3VuVVoA8DM6c2ib/q+tBdDb0iz0OUFIs5BLaqVBtHGpUs
fuP5S0bfAOFct2X1vlFir9gQLCw+DQ5M+9YWT8FIKbzPoCwEXap+youiJ/h4tB5MrQvXFe/4KgWJ
IsEvP/cICC+uM3wtpujdaDSd7WAXw3oe0iOjEkAI50mbTDfTk9qgh8EAsDHQhX+PK9Gt+zLr1ulI
V3GJu0YmW7LqrXcZr6b4yvGndndW7SoFXUyVidEi9BL8iV6lfvA88iPmR/G0b7Rc8aGuP4pWu4z5
wkXgcmLiN1KltxP1NGZiExoY2lRhh7cA2dcloUzfZCmVJi6O1k5QhlloOfPZFNX+MTVpqime3n/y
FEmFVyNlVke8+R54IKYABKsnGpkZHEloyMDf4xHmAyOlerLLen1JdzheuA4EAWAE5lFRRLuigT2+
KhpomRpMnTXyoVSiMbb8NHc0jxBaEyl8j4AKIkdFYjEPE+Fn97KUXOUT44Lcu7iy/DS2OW3bZUsn
ksAnxTjqNW2WMkzje6mmcquMtG/0QKpYDQJtVbpp9TgfVUOjo+flq4A/ppOnTd4ffDsqb1E8xncs
W/W6GDSxno8FMHauUfHy82yCKJpVqhT65v185OQXM0cjKdF1VMMlpTx2o8N3VkqzAGg5jbwIGgs1
RMJoBhaZVeHvuDIQ89f45RWt4rLVco9Cwsh0IVK8W5i4yJMDjWnStG/eEPxzLNIR5OO0K+iJiKjT
fDUOo3rSE0d7lDnEfzCD4sPIf2fplGZ8d1KQtnQCUID60CyIVw/P1kQRysfkDZv/A5M6/dBEOmIj
AtjvCrPge6iZHyw/gE4sA2fDZb9eW93UfIpD95TCZX72tWZFmdf6aBeGuQN6Va7taej0WrCAaEGy
BHerm5s01/k0ghWNjQCRvJ2HgOpRR9/56j/jQ0s+9/xLiUM2MBQ1WN8Nt6B0liWfO4F6W2iqfyCK
Vv9g9Uiwp/P9EIKZUuvVDvMk3OJY56451tXSicHs63bQLIqkbT7XevOxt8H/o8ja9w3UMZTkX2rd
QXLmtkznseE+RI03xceIZVMJhdvaJ7gnZBaUjU6fLmARmtLHsapGfCv74h4ko/3aegE3bC3KPlnI
dxZFhQ5IYmJdCuBYmzoQybZRize17yH39vq2ygudNpIcKPgjuqgpWZw8jFprVW20F70sL7FQitUf
f/uvf/731/7/em8Z8LTBy9K/pU3ymAVpXf3jD8P442/5++79t3/84aiaKgxDCNPWbd0Qhqlz/Ovr
DZYuZ6v/p0EHF8eC0kRS1P43NfQvFq28VYkR/KxoVG2INiKCqSb+bh2Dkxsbimga3tUrAY+HulpJ
hGEXa0DSnBpIJEeR1ddBUxbDFOSSS6dYZY7V7fq22gaQ729JvMUGnz20rGsf3FG/MgHxv+VASwGF
J0t8HO6bgt23E8WKuX76oGYkqfYq946gvRYe3Fm7uinC0CAJ5VA2Q786oUXSVvEoCflCdEo1y6Nn
32q4MIrwG/LEcxW5+sUPpVynRmPh+GU9Q/bd7q/fTV388m7a5Dlo0pGWjv/clrYufns37a7NA8IG
+iPU6PIQufXNyTzlDaDhWjbSeU1ymaBv98XVUQkPJ/pR34e6k+4dE6p1n1TXGAIv8jWl3vXAAK4s
08v3fdSFYTQJjexVNFZdl/hHYXf5Y1gJbjwTFaapm7WX26REJIm3c2zyItzc8rZMGfJPdHr2Xh+P
T0rUEkUYOdEyBAP9qfaBAWXSNgEep/rqvbH+1++KJuVvb4uqScvhf6Yp+cLpqvbrl8xNNTe1ybmj
UGU94cHoNjYplE+QbLHM6F72VtCQcsM4/lqW3HAMXeRXqrhUXopW3QnL964CmvGSf5fxJSC+PoJJ
+AZOgsaodO2nUOuKTc8ibyN7eRmjNH004yGl/0afGsfZcd7l6WWEz58csraqEQd5zZTOyHvQOG2+
0PoaCUIdkQIxNC+BpKtVOnhkNoE+nrWoyGDrudnD+6O0Q9OffVSmUF/dQhSqsDTdzXd4eJ+fR9v3
H+24CVdqjw/QIXBX7bs3n9LColfM/HkkGm4N0zM+B6VrHIgwCbepZ9OiT3O8X9BAXlNCdXrwyN/t
QDmO1RB/TkLcJAnKlUmW/pxlebUkYPzHozFo2ufejlg36EX8ZFSnLCCfPKaDzFpHV4m0ZAjZTH+s
dVLMiWZ5mnflTvHRcrL8jMnWeyILq16n3AA280G+ZWIZCoS9Gb8Y2s4OjgY/Qo9RuMI5N2rbbIFY
h4vUIthpO+/k67ZWnbw4vo/AHIlVoqbFyoghmQaBu6m1Z4taNbSLLtqljqdtqhiNPbGCnhDR+240
+Ajd29C+wKnDVxqTzUZw7Auy9uxQi1rjSsQMTRiSAmJVX+k4+xeb+OLFPEOj3i+gDFfVPuySz0VY
3QjewrnTjsG67tvkCiImfcrUNFzWQhn2cEHKtSZ9JO8Kot62jJ9mkinBWOUxbwsor2FLEmqWfIBt
Ee+EQg+tYar5YsTJtnNr/4tbBUSaUJ0caeWNwcbqewPBYeI8EfzTuRujwS/oyYIoBdUpX017vLhC
t6aKsb6nmC3hUbXla1mfDPo7nwuz1zZOT5Sy1mIxCEOH9Xvp3axGyQ4W0JKd1tsYWVWF21/Ct33Z
5nx2se5453mDj8A7RySavw/NPIz3ONJP88F5f+Qh1g4CwjYSS/fO88YK1ENHeXz/cxflD//94LzP
jfVo7VYUHz3XMe6p6flHwx7LRa/2BppGNmHaLocQHyo8UjsS/cmx/PZuxNQgGj0gf1SQa7skA7x3
tfDu+fjFesr3K9+WNNdlterjjtJX7heLwVLkA8pkPFheuAscZ/g4YtDdJeRCASf612mJ23z966uW
Zf16a7RtxxSqY6rqVLCxbCRev1610jhwOOCzMkZfx9fUvhnkr/WwDa7zyJ9moy6sztU8dK3KviFe
OZBaaSwcstrWvt2k5moAMLLSKWctzcnxNW9YU/14pJn9zTbpSrVAZ25ktc4lCGQq8fOQrmdtyjgN
ODIPIk2bB5GZao94rq8sccQBrc6wUXrXfeoU9fusZdDoTyh2t2zJsdC1Ir5hnrBOZV6PS0hs/NwC
/fW3/TIvnI9lrRv3enQUbkptuo5aZ/hsaT4JxL1Pwrmq7DNV5S+bf7J+uMuayP8wny8g3q8Q8cBd
L/tzaGI1bGK45WiE4S6lmrFn4Qz/vifvKguDcVHlgvvOtHFiWbT/YzzvpMe+HW2V/hiFOS/jbc9M
494aE9srDi46Epn7vIki8RTnBtEN0y4tMd11bhCy2kqfL+hgtw8FHf1AtW0I02Vb7oWKxCT343yt
t4G+a+x++Kg6LP86WT05WjM+iLaF6Dvtn0+j5d4TTB1ue4QQx6itf2wMlbRKiXmdHzUHdC3LifmY
HpoNNTLbpTPZkcBx4OdgbbAcyrtppPUi6MPmjWuaQPL0VvaYRkebuE4YHUB4rC4+kAqk7qvOgP3i
1F8dPxk/u2MOdSEU9OnBYoUOkjlqBuRKeWm2mff14fA9T1RvTavsUQ1a90yRn1lY7uMqyat2BS6k
uUdaV958inTTMZRAKqlBpbLr+bU+KlPzKmEaX2V28u+jTvAtLgJYwDKX3SIOi/pVGY0H24efutAN
nISTmdhxon1h9coXyMWgTLIyeRlG8+xrunlyuSJe5k2aB1fTb9wDHizVos6DMaocanBQ0Aw66hX7
UpR0lK3ZOTJlAOqEDeCrgtIRdHe1UOOtn+J9U0cOwjFRb1FCRoX1XFmOf0zViOpc6dfpsrD40yyj
cwBmK51FRVffoqpU9oQnEvY1+f+MzrXXCavN9WwOpMBhbYjbu+BB7zYQEKh1K4bxIHVJQaGqkmNU
++XS12UOBbIxEUlnz35YDw8RigmSMaaHvmWceocCuCLVVy51dLrnTy1BS7OUjWJs4CI6t7JtoqNj
V7Qvi9IFas6+zqInbacyP8zDgWzWk4ImoI+vZqZfvbJxvgSF99EMnPHVSuO3ya712Sta0spa4mae
+j1QyEfCuOTZ0houL7EfoIqaxinMhyUSrR6deqWffx5on8BnwwGqFO0g+8jktQYNpPU0nh9prFXW
2F+YgJV9fMOtzZc9Spx95hgR8O04vol4R0u6vc4DgyLqYRi77/PxRoEvqkZZtLdsbu4DpbKtUiBR
vglXTz9HxlhsYvPDYMYqaAY28yMwRyrxxN0AOhLEFUFiHBljWyDIjLo16SzuGm2RtcwqtbphamzX
7khqY69y1eaHEp5oZmlUpKg3S6mWyFOBjDEhQU2cg50qo1reSosEycZ2lLvrfhsizT7IaPygBaH+
2HPox6b9pgc0++fdaduPjwhzJLTc2FGOcJWKT3auZCtSfbQHMq5QdRZFtC3TJMFn6g8LkI0Dgd1v
uVvRRPxzo4iS6GBQDitapuNxPtBE9BmJEXHWFRezVUYe6d4sqxrlGS4UTb4NA/mKXUvqRJCGybH1
9egmQ8It/XQ0Xm1ghQvNduorQAtaBzBuVkMLx8XqtcNIO/pASaWgKKzA2w17KLuLQJXVYR7Pm8AO
RiREvx1/f5Zt2udUqJShbOtjgGf0lCVRd1OctDkDWHzw0VDdFI9NqcipsGBxuZ/OmA/ERrszNexm
86jXTftAu5XK4XSGbWGsVexGLFWz7rfzKfMBPGBaEqrXeVCWxA8YBIiq3vitpNCxUyCbiYWbtf4D
OEf/gcoklaQEhr4fxCgc/zwwP8qSRt35xvAyj1JUets6BrcCQrk5YMj3Fw3rmWCZ0EbbWo5eLHM1
kNcubeQ1RGbNBDmK1/O+eSOFVS5jP+m2yhDxPPSYcJylWx7mpzTT8+gh7uuk0c8/d906RVGv8yvo
QOrPehPv53PnXT//mJ/P8Onhb7tR/MUfNJ+M9ObHH/Tz9eY/CotmdXj/I/+XP+jNqsXvfxCeSBXR
KS6KVa8YwbISeo2fE4nFIRQDH1QndaIoqzxZoM0dllWElM2kknca6zhEdFAayy6t3QOKuWTjdkLs
yIscPioowGlfEpw9+trGwM29c4xg/FT5O8Prpt01PaUCMQSKH/MG1ttd9BPMSYUORwqy7W4kPqpn
p0g+t2Pvfwvs6JKKsHgxYzo3ruL7R+7mCWINyKNWQ9pj6KsghmgK3IjPDG+J3d2iuuhP86iRnnGp
Ox2uIN2AKvTy8DvS45sdJklI1mfer5jGO+v3sUo0EokUJByElbktOtZ1CdmUa5lqzZOlUNFt8orE
4mnYj/0EL4qW80Hq3s1TQJzNgBP/Mu/Si6ym7uFjkJ/Ob+zR32JoNVbz0aTpipPV46iZj9r8zO6a
+zS/zvuLxS5knyZ7mE9PWxVJOlSo3Xywy1J16+i0a5Ewc9UeUAlNpUQR+yZEKa/4WChLs2yMl6IP
+hPVF59kR84KW0esPKPr9vOwRq46BiWTIyNNLknikOQ8PTvFObwxJHmq82nEENE+kul1LPpl0hnZ
LkvRp+s98etl1RQ3n1npcmi19FNDsJzT4a0kJ5QQbNrjnVlQxKQIZmHDIHSx02+FHwOXrgP3pPhq
SA/OSndJbRO6KEK5Ku0Ks3OP1K8K0kOkFOlhfvRz83OfBMivuoLMJS1rznbbxqvIs/2vLMMJH/mK
7DZYCVUX+wLx4brXC8ioJnaOi9ovRV04D7YWM7HSOgUMpgzOUaXGP84YPeUA+qs6zuf73ZhfyAFD
D+orz5pSQ/6fdrGKJW8wtEwiz0ACirF4njfFFxQuwXOa9ExO2tY8mOO47Ijcvc2HFb89wFIodvGg
FLtqhF43uimxn1hrLrL01YuileJCd+2WS/2ACrzFrfuvY/OjjpZG7gYXR2f6W4Sjv5mfNxBcQ9vI
PP48XXiFzc0m+1alaP6WNUb9g0n3+ZBTdzjQH2JO5GXeUumc8qi0XrRP4Y7+/mg+CrUi3P/beRku
Fb/dWQWzaVoL7ac4ztbaVLwyEiBbosucHQ7cYoOG9LFNI+4N1qhe5o2jxcXFLWlq5OolRpvSI3u6
xAVoUCX1oq3NIvFDmm8Ma4WT4iETMv0W84DLVPk5xy69UERV3/yh1ImK8NtjzRLtFFRGtjECI7+T
tEeyRZcYJ0fm34lQnWqUBis8Uy8WmcsNhruE9iFt6FtRfrKvHV6/PbRQ62hGuX2cH2V1qy2E5iur
vh1+7BuTsCsXP8/5fewrX5Wmplc4tN/bHGE/3N2vNHP7RSAt/wlBhb/RZVucNCp8279e5dq/l+bQ
Zmh88I6Jz1lq9u8Vy6A0Ukofnn+amH+nQCXUcBF3hnnMu36VeC6s16oP0fyY/X4ejr31xoJCf5hH
BSSUtgvj5zpN7Wud822anhOnaXACC2MtDNkpH9qxaLell46Yp//1ipTrhvdXpJj6ptlrEBTmLhYD
k6GJYHcOhKmcWcU1qwBI78pMXWdczDvnw6M9KuvBMtdtpkNImDwcfsf0vYiAzrYgmJ69zmnfh14u
qJ4U5HgCs7VwZFiEMBRjAU41S5lKuBiRIkvcDQxtO9+LEVBOQyUl3HnMN5bTiPv7HkchFAbsGK33
VL0nGpT3urX7xc9TPLLhHS/lRjUq0dqiRb8jkHHZuJn8mLpuuo3of+4QnCcvRdlsZwirn0FeDEou
wJhLjUc/Q6P/15+zdH4twdqW4ajomW3D0DVD1czfihmiKbnNuGZ/V/AKLTXm5JaFMtQWtXd73zSY
ZoP46k57+sGJT9gWnmC00lbvho4kqcLDkTIdBYFM1IumZztPr+RjDV2MAuW1Bu927buxfKCxCBgj
38rSRTWijqfRLYG/pnZDv3FgnNvYoDPpH+S0lG2RO1zmR2BpPrhjaxFpwOqWtQ04kFg3/8ObYfxW
pp/eDNM2JGsii9m7qv1Wpm8C2egNrqw7kelvllD6u4mD/T7Siy+FYz/a0yiTnbXCqd1t5oOiHj1u
sfKRricA2umMsiq/6vShTvNIuvTTzKDUMZWlzi6wMDNpmqvc5k0gq1tNwPnZ0Arvno9VveeGO/Hw
lWjfdYGAAaQ0x6RM4f4MfUbN2giRxutVt5yHYtqXkebGxSvsUffTK5C+vMzezWkEzUNeZl+nmxTv
x/4c2Vr0HxpHzu9fKFVITTVtjfKY5qjG7++hHzcG62BLOUf0Qtad2fTnvl1i5U3OzTTwhf9W1BFZ
cpO72HHNVQHuFsc7zmPS0FdWbTPyhfZcuZjt/zwmFGPVZKQ19F2YnmRRBSsIBRlmGbojczukyfsf
++ahjmV+np9qTTzFw/tZDk5OJk9xSJK3UsD7Nqdir0sQyRrgD9k+01EzrWAayFK7FO4AW9Hkk/7c
xjCVlbZxXlz3Ettd8hp2Wbnu1Mw94JCpr35JLOkcAxAHULPjCuUw65Kt1b0GQCq3ZqlFL7kZHuZz
rGbA0EZR4eJoXX9KO61azQf+/dWhhigrErVd4+PYSf+cZRmXI2FcXXAJj4lhfgy4YH7stV5snMGK
QJlS+5zOIhQyO9BSvNa9zIpFa0fD8edGJ7hAWUJgpOoqoXSVFtjjiHJqhcDuqTCCVUSM0NWfdhUq
Ah7R19bejMzo+NdXIGtq8vzsNNq2qqo0GAW/OF0TOv//tZzaW2bXN15oPoS1iiDBR+cwl0Lfi6Sx
3a5ojmWn38qjakWYDawOz5DtFzdzlrmI60+kX4ImaAtrL7lU3Sg6eVzGOSNvym9N3pWToLPf5y1R
7Laxief3VSIWuo04TQCMB49JwcUdA0+69Uxgkdk0NPLYv3OT5AOHM+zW5nc06Om6cUekU2b3gaJo
+0BAyjcjr7sPpBN7x8qHOi+mgyGhYTvi7J0VtvzouVJPRlEP1cJFr4WNmasYsNosWvVmVC8jjXwe
jDCoiIiJl9pz1xjWx6EmvM7rlOFKjgJCANUYjxEtsWMudgECXKbmU+i610T2aUA3ZZrU4tZZU/2H
H7dq/v7rtvgPaKahmmD6HNO0zF8/rFBGdtnWcXIXuiq2haYPJ0i/w6kMWnKw/nw075N6v0FTBIx2
Ojjv+nmGVqnkIMxHSguPmV55SGH+fD017ta2GOub7YTt0ioDeWhE5L2offDc1mPyOI+0ZW+lzoci
CsvH3E2flFIqH7ySWrtrormeh/mIeYk7e7OZh+b0elFSysM8nF6vaVxKmtNTWcv9+XpK3l1MH6dR
8GhyFXpQldDnx5Fj8UCotpHz0G7CIzJXSnJCek/zxozWcdthy+99awfaXl1QBgge5k1mx+FDhYyD
NfE4bH47MA81mTcoO9T4AQKEt6Aq3794JlQ0KMEEhU7D3IYfn0H4Os5DY5InlYSChqBhrposHubd
SVz5B8t2vRUBL7hX2yLft9iuMC5pb0SlAwqggK8WnqThokaPrgsktezMGj9Jbj1aplOTzGC0r3gO
8Wx23UMPWWwZptF4jx3ryYur+mxP97whxqVe4BEi3pGDAd+PK1+hpUyCCna6hxaCHyPVeiwdF9GK
D8gFPxStp36yC2ICMR1LNAJRR6X9wakH8Qnxc7VLXd9HJJOMh0yQCUjSlXVmUmCdCdm2z8ImC8Cu
PISN7OezwKhPrWcZCDCgAp4lfQPrqoWKeY1Hn2wDMX55H037K01Jtsx8h6VZaJxWCf88eP3ZGAdg
CFZdIeMQAQHixGPNwzgpg2OWqA54cjI/KrSDC8Xph0dcShoTmMZbjToVV9eMd+qQuQSZEEkEUq59
n6L81y/CjGoWanzN8qEMPL/+bfjP833z9N/TM/4849fz/7lb39Z/ecL2LXt4Td6q30/65UX5z/74
s1av9esvg3VaB/Vwbd7K4fZWNXH9L2XJdOb/78G/vc2v8jTkb//442vWpPX0aqgE0z9+HJqUKKpq
/Y/7yfT6Pw5O/4B//LGvyte3+N+e8PZa1f/4Qxp/R78iVcEUV9iGI5ncdm/zEf3vhAFxidJo4Gn4
gLgppVlZ+zxJ/l1zBA08afIEHW3CH3+rMmI1//GH5vxdd1RTF8IRjq4xbf7jX//wH5Ka94/qf5fY
QLj45c5naZbQTNVikqRrlrQd47fpJrJmJ/V0ErUV1aSOlBZt8+QPikaRdOg/uqjeQMcze8+Watdq
4ZqvnnVqvcL6PPQaZdBUp4wN77uvHz1Pb5ZDpPQPei76LyTJKLtGqsR/Buj10FMIYxWGbrVhtj7g
ESudcK/RsjyIXFX0RT3ojoH4goRwXQW0u8r6nC5hlIUm9OrR/S4G2Y0sqQoj3GZR3WOM8zuCWfIQ
A+aSC4O9Ujqc7nWuTJUYLX2kWOmuLDUIX5wwU66ml5d75gXhq4RX95qkIM7XsiViqnYi/TCWpnuI
qFggJpAJZGfZSlK8hs4dPgVFo7/1CKu5QZh9+6Un668F752Wyc6AMIcIXzFNQGSxWQcLGQ5ss7rD
ZuOIUE1WvmoSc574ZtScercvQCNDOvVQjaCwX/jciFriAodQbDBbBDXT6tpLIC0ZCn2kPJXGvq2V
EjHjOIRr1RMjV5/WWPGP6W4eEIUKv2v11ablt8JFxvWq7EvsIna8GlvVb2ht5CwdQIQRsDyEhJJ1
6VFTQDZophPRTHK7Kd5WW4dI7Vo8sH5LULBTOx8CxAqXGCwck+WmdrLFoKKiNeNO+6ZEg/eZbo9P
ebVQ8xuJxqSR5aYHfiDib+3bpvyUR61UF8Kg9b6MAand0oguIdlY2gHFEjD5Tp9sZzDjbc22ngdE
dNuxIk93O4ow9Bfg8Vn/wyReBab02iVEvHqDd25HPgAx8PQxXdt6krH2ZlTu9zpRaHtw/dRjL0Mc
SgC6OljnhmvwDWX9zdRhcKSJ+8JX8s0Lsd0RZrxtSZxYhrryJU4C/plavE19syBpGGlGnhHhWZj4
kZSxXMvKBFVYBdYOJAsdf1R0jUeIpqdaYHvUYXjDT2nfxp6bZVEgcqoE6x0Q6NYljUwUrSriw82I
6xqdq5J2Z4X51dUYveCgm/nZqmtxMiG53QlHuaUJkxo6UeG1ctL2ZErzrYq7dJFzqcfDpiEjC4L8
OMD6TBd+Cz8Fe3SwZt44LhSN9xa7a7jgR/U1ynLOiFDJDhIhtAy5dXgN9uVAZuhjw2/QsEs0V7Jb
cQ2LFqTtfXH7/EUajeT+JwnNqwlAL/WUVm13L5v0ibihaDHUEPZME6hZRLNkjxWtX6mtMA6ZZ2XL
tk7shemgK8/hVvBDU/UFSURMKCrCoy0QPEZiPYiqf8a1DrKX9x5n0tfYyA6uwmkKSpTK9E2EmvWp
THCaNcga42F8tJktr7EhYZSMreiG7z5diDh98XTjhpY72/iJl21YKZssGfDtRYRaLFFkySUc44B8
uXiqvQN1K1P3Uwv2NFb1bGlYqoIjyvyS0L9Kh15dRa5bLsSIsl+LR0owNuz6zuk/GO5grrGtmch0
h3gH5AI9SUQiFfl9AN5AgZ3CeIrGQJC3FdM1Ik86i3hJEKi6PuhLXfbBWfSgvYPOzW9SUOUBHh5t
4qZS+VVT+HakwmpQAl1CR37R6HU8mN1QvjBP7y8oFKqV0Ucf/SDslnE+dTP4WkdrVes/08ItNyp9
4EWOm1UsU8lVy04NTBKul3/VWiYXSIb4ntFVSuS3MIv8FY6lYl2EToN7w/oE+6AjApnueewSHMoV
sDh2VIleOi0duQ+F+ToJE7DDJP4s/RTAL59YekqGVl0lYUCN1Ghh+lRBfNID8kwMZTCqlVUl5bLQ
KvtaFAU2zlE3z40XJN8tpUmPTGGdb2omFL5pNGfXY5OBiYohsCXY/lBy38MBCRnupQet8YmQam3r
piilC7ZL95axlahLP9PBq9hUgXPyqO0Aep6iNXLlkA65JySHazYL4H5JQGLM55RRodMrYihq7Wsw
mLz9SoTxcMybTVTA8O198+40hOGamuivigKfICYNKbWspVI34gt5ORR8sSZpmy7ydwlKeswud1eR
B5yjI9PEnWJcmvgyiiOxua5zHp0NGo9VXj5l45ca/ncMXSX8mhpxsYZ+US0ytbqojrUp9O+59pqN
D03+0mTD0jcKewPNHEhOvY1Ma881H/h4hasotohfap7BypArmdqrxMSg4Jzt8t6P6blrTqNzL929
WnwY6o0HOqs4JHz2XnZPGm89JvpbmiAqgaKtxNxUqcLjwlStetUGRf5i+YZYev22MA++99TR+iPP
rcUzTTDy2u1pTSg4i7q8/u73qHuM9NkkyAtXXgmgSzl7rriazrXNvwLsFMwHjXgRWWW/aOuvtjpN
xRAFpBubHAXgFCRjpu30nkw9rCYXCwO0cQqWwMacUh214K7QLm67fhfJaOcPxEsYRwPff0d1wSeO
sfJeC9Z0mm8vhyy7NGq+ao1mazhfvGI4iSDZ6KUNrXN6+em3LeONbLmKJ9q4IXo+Xfbyc1wgngAF
jIGfZuvNpK1ipA/IRnL+XUpdPCbCftCyqzNmOwNykqZ+04yO9mPOZlCqZdVFK1WpH6fGmNS3ppkv
banWBLohqzXBNvUNN5FiIxqFmmOU7Ym/4241VMcaILMRfYyMt6LdhfZXLXz09c+JSQ4cn+DYfcxB
l/HDxEDjUtntAFq0V6V/jZTPyOiXg/XiOAfqA2s4/US5IJncpEG+DQJrXeX7zr0ZzaUhxC8LHmz6
2gOJwUGm36LgQ108tKW5raNzD0kq6B7KrDqrlfrZRTP1/7g7ryW7jWxNPxE6YBJA4nZvYPvyhkXe
IERRhPceT38+gIoZVhWjqudcTiuaItktES4z1/rXb2bzm1C1rcVkPC2rL4HEwE2dnY2tC6Kfrh3l
WlIgKumTBoVK1YuL1hPOFT8U8qsoMXVl9yKuyomdqzgYGT3iguoU83nICImaNk74XBqXmakJJjMk
R/PUIQ/qGHX1hxD5q9APHcLRmmQI7RTH1baXhafYwVFdUlGRg8xa4y0m6AHtd04kSz40d+YkGm+C
0DiJ4BIQvMGQwz6rkeoFIRpXar7Rth+whb2lsHqUBieS9NOnukvvh1J5sJsI0rG40smcMAKIRWUR
o1yKh5ANTQ3wMJIPpFE9t2AleB2zWDRqVtxCePSt4yV2xNWU/onxBZJ5vzsQt3mbJfM3S4HsZVHz
2cP0I+n6H9CmMfwSma3KrZIlSnYTwCC2PV2LKKHqSXSukyCRD02GcNMQI52J8Oa+M3PswrYdzohG
RBAqPpNEvOTbSVORm4cdGeAx6jkV8t0ylRJ3TavWp1RzWjegSz06iPOVR4zi4KrjxfBFwWSp2nLw
A27G1pCcfSiEm8CpOxjvVYgzKv7jElsARNG3yClhUQ5lYWHpLZ1hZ/Y5tm6jTJVe3Si+pvqM0ARM
b2JZQs6UqS6IIYBeGaTb0jHmwRVh4YgtYbr2PW42Ax6sgew8G2cgUrFQTDbapq9xiCTskKgqe9uE
MTR6zbeUeVsS5f7I2Txd2wUmE55CL5Vs1xbu327yVav0f1rYt03u/089rP1hC7uL8vSv/MfvPezy
D/zbwmr/MSW2X1KqgG00BJBRf7WwmvMfk+GVoeqqYwCgSvrUf1tYW/2PyuBuURvAXiU95P+2sKbz
H6mZdJuWDe+ensT6f2lhtddUWFulgbUN2K60sZAkIfi8gQM7XRsxeYBoXMf4lpjyVpjzuNUSpdg0
EGlabWlLBOadavUUk/zKmKcod1WAfibqmtzzxdhtaN+M428owL9f0O/6FZ0nRsO1yFoW1GC5MhAq
A4cgQxO6xq9fX1lH0g+2hrhV+2p8Qng/3tF33WTKrWia2hUIss+jEeOI3T53plN8o0d0Y1Jbjgo3
oYaOcjJIJxoqCHxlEB2K1P9pM4+6Kgy4vt1IAt5QV85e7RoO/aYud7pRkx8QxAwa+vH247tZgIq3
d2NrBqAZ7w7NhHxzN9ZIflOtFpEHk+ykNaK70Gl6AAhPqlnOXwwbCqDVhLdzoy0GaBVe8lmPoSE9
FSgePTAEeP8MSEjeh2P8PRPUvlfK1r7RUFlQI6C2QnL17Ii2chXq9Fs8/jPVwDY/bP5W4tJ6Goh/
EHJ2YRpVh6EfCD12SqwcJZmssgvQMUHY8RAb5XuNMTD0P8hjHz+FVQ7y5p3aDioS2iapqaq5zKx/
0ySh3xfEPjsAIT6qirCecHrqnH2u1SYxLUS9QkN19iNK9PNgYxcTWMqdLSOiowqMPD+5GO0PrwRJ
D4sPjMh4N+eSUUEWVhEnXimm8Xb9oEwqsFu8jxCEhf5ZQN246szt6IeIedhy90Ta67+2yldw4O/f
ufH+O2c2b+mo4iDJgkwtK/S3Z+KbIY1fUSWesMsIv2lK4g40YdtEYbpT++HiKOp0NKrYs8aSOKas
PyhD/lja0226qAsnocT3ihaZu974kadztAcK8s+oB0gjwfcLqqRHgBh4CJAgzQHL1erbb6GlkLs1
WlTAqFnwO7I3iBPsvRrXf8soZzwxx/c2WWBukanzk/DxDovVh4/fwToaev1BsC2K5b5B92y2w9c3
b+BnAZCy3HzThZvW8YeTLfIj9pnZQ83VYeJiJs812l11odH4MIbJyDUexlHFgsqpcbwLfSw7sRe/
lpawwB/KdmNnzUUPZHwNvafef3zJb3gVy77EzsyMVMOnlY/57fvKigqvOzKCPTZ0dQdnlpyOvgx3
llripV70/1gJFka2kjwLgcMohQSv4by6oxqadFy+SOo+fFZvhlF+gR8lbxCEnNMpSy6qJBwr0RXt
scnSF32CWOdAyj2pWgJzQVMhUCh9ckDPjFQx8rG2q2Q+XUMkmc+5MPaGxmsEXBF7Xw/m2/GEzCa7
jY3xGDC5OCipw9dsD4xPev+YVl0MgfmftMExoe8682yPUYw3FwEasHDAFHV12mXADdscHcze1tqN
I/pyTyy35aaQjLwYi7mNZjZ37fLnzCC5G52HQQpSvE8VNdkVy9LqA/THEF/dFK7aT4W0bEhmBUOq
F6OmlhuwWU/9vLpERUrtNyf7dBDmxWJmMIRyPDNexLtpwuGaMsphpRbzeBFKE32yO5nvViKMGSBh
bTmlUfjpy4bx20o0R/yLiinSXGPB21YBtlEGRH/0plJQv2MliaJ81Wmv/+PUM1RNBvnVMesDlkbp
V828N9M+Q1NkVurBzExI0tjB4ijW3gfW9LfaTZmbmUNzKEs9gItStY9x26vfgychgEfq3hJYD1vS
S+1JuJ06Es3DTHjn4C56JN8tv1BsjxjRTGnoLofnLlYz475qfOr+eBTf52x6VqbAfOR4LQ/SHx86
a5RAwExlcgeTTXPSnwNIxAC+A/zhftqATinPhj45biv8HZN2/ZJ2xOWUNg4ZHy+e9+WGxe6v8R1o
lmpITbxZ7+ATIIXqaGBBaGwsPSuus3rXYcAPAqtJ1Ito+4tIMdzZwqeo8YO9U2JK2OjaFl8m5ySJ
lNwZcHs+2YW1d+ezxajAgSpLKyYorN6cTAE8VyIXZhtl0ySPSohiOA/SI9gXbGFQpxcDKwcXRn19
srrpqzaZ1m1RRRsSmck5UaN0JP2giHcTgo5d1nX1yzjY28S3ONc/fobG+3PL4QuVKnMDx+Tvb4YO
VaV2ATLvwHN6HFwNLc93Sasd/InefGS665qDUlxKp95MU3taV49N7pc6ze0NE5RoHxdzsZ+F5ll9
Hd23etY81YW4xM34rdPTkjhhOJ6plPod8gisAcLcU3tsTFSEHEA2c/Vz2NDNOttQ18ozFNNvn9zh
+6LUsUxVs9hnNctEoPV6IVYqaWtqQLge+BnPT5uXDpGB/q2ORz0i0Vj05rUD/wM8se5RL5eVmzYk
YOHEamtptskV2R6zsWW/xHDGXZfYUpVsBh+/zjk2Huy0HW+hNfPh1Zj+JSp8grWokqSSmxnCxrDP
Hp0e20L88aSbJMp8MEmg2w8NFhEEUKr7Hle4j+9cLO/u9XnoLHU939/yX0Dp13deJMwvdCvmrCdX
bcesA0QxdsI9NW/lYi5xG2qNvvVHv/NUjOCc4m5q6xvIxRGHUHMxMAO/zEh5vGZesB1I66deiHEb
1AX5OqowNhkNtiFM6dUYESLJk/5Wk7N08Y/MN6t6hzn+I1LPh1a236fOVg7472obrJCag2xPSUG2
gSnUbGfZCaCUZYXH0vexOnViHd4Ce3XKGbwvIuFlSmt88vVry0L8/QkxcBNQGBxdg3mgUja8fkJ9
BDmcmlf1fIzIt13Qt97sJBpWKxxdShl4Vpj/GHiKxKcVTwhEXtaireKT2UbSFO7Hb0x/u3FwPRZC
eyFonzA+U98cGoWqEnGutqoXYVIA09nhZ9i1z86NDsS+G21ddSNiUwgXz0kLxS57YzFjeTAMG09h
LT7jVPU9ohc61PGkH/Wq4q5EFB4zRzuh38CVs1SLI6asOD/l36XshGv05nhfWLbPCBw/IakAyn58
WysN5M1jtkDeIfNgHmBDj379mDM/UCocGyYP8tlp5AwhYnGvFVX6POLfGQXQzpKpzIrtiIsjbqv9
MUjsEQthRIGo1f1Ocf6a4m7cJIVvnjtOVZQfejWfUwuinZNf5/jeJyeC4p+0Ii+3Og3DdhZ58RRA
LPVKE8838qCQEaMzIKoU3uU9kDXThyLehlk0HxW1c25wUd6Vixy2sTsAnjkMdvVsGtfI+emnJLF5
Zszh0itdfQGk+bnuBGnVBJdc6SvqGjXZ+LN1iqfKs7XCuamEI29AbQngRnKm4zOzlTo9oRrk3U6O
Y3o2OVeD0hzOIFw4YgF/rmQ8FoOrWeMPLY0Kbi7H2B2f+cD30x26IYx0bZ/Lyqxsr7QjdXhbY76v
5dYmyMzy9PHb0/U3i4QaFZ4Peyh1NSS9t0cExjIjQ4468IAWnJMq8WxX5mraRWRcbO1sxiGraLEc
r6KXoIYGqlNa7PzEIA3QSXF8q8ObWtHCmyGOb2dvpeAWOopRzKx2Kv34OVGimBjW3vtfXDiTS0vS
+huYFi0l2m8lmKo1/phpcEqC0ibZinRzRJDObWu18U1QMK4mF/qH7szxthRbJ2zdCttdK86DbpMp
aErZtJ8aXd6ndXbEkuQGq0hrD1CsLzvgQ3o16nlw8/E1i7c7Eg/bAaZhQxImxFMAmVfXrIx2xdBG
TQhpP/2SWPYvrWyY0cdT6smgIKgtx3Jk7vr5oWTcFzbHAEMxUkdsmyEAQV/1/BKLyL/HEfGfUdfV
A6oy5QqKEWWw889qPNwu7sPCPxSjBvDhPOSyyB7nMnMHzC4val6Wh1r48rrKG4WSOu6goPkgxU3g
TdLsYHyjax+QbIQZDYReWxeIE+1ppH2RdRVfPn4o+rsjnOJTJ4wM+1rDgjix0NB+e5EVYUWZMUvf
NaJ8XFxODU+NsGWgrzrgK0kAbfu8bg1hb8sdu9pL0yCET2Z0Cml4NaTDzQAE4Mo6n3digIBa6SQ1
WmV428aKtwJOVdfzXhn5ZGH+D8ve/ITYuL653zdBlS3QoScQtmE6wrDfVFqiwKCi9XEsKjKjOLbE
JOyLjDFHr0b0W1ECAyEfiiPWbfZDlZNHHOnMqCq4xaH8HrQjYnH4mbuuHqdtjzjns9Xymsu3kE8k
RRKRAhZrhUS3N0UrRHVDX4ba2Lfn7M9wuVwJpcRtM2v426S2P1RlfFpxhSUDpomraxGG7VNWgjTA
G+fS8+CunNThxqw1mJJhyRSSaSDZ5YsnwXhQjLvRr8qvVEsazR9mveVyGsFGuWgh7Ni6hKn5X6Ai
7xeVCTJKGQHHx4Gw+LYXc5oCZaw/zK4+GmjbjaJ0SSwm/inq7idjOiT4sbtOSUB0PsYjkFeoXzkK
AFKd3PVTe1U6mXYk1RHbPqWwUaBZCglgZBZFuknWnJb8CFS6i3lUMhLzmvY0sPY2GA/LfWNaeCST
LBmYGiV/gKlaXNvDUVfId5XKRFpcp1ceapav+QTkwjEKY2Lp+vBukG4eTngfF9Vzm1s/K2GbWGJ8
UgSJty9etVSL7YbjWYAsv2ujIlVPJ5l3gAlLuRD6sHtT7Eigrif3Wg25ghGN6qJgNrDQQ+qz/jCo
4q/RiZx9ORXTsSYC5UogDWcnTcQus3N9l9qRs82bhSPdJ+d50vRjlZKMPWriZkjm3suxuYH3H0du
1M/gSKIpd73ES7ICv9nkllIfyIo/J/F4TaaOv5/wYaC2xn09nE4GYoiroSi4JhGnz8JRr3I7Rw6i
ZLfUcgYeiBNWGWn/SJ/h3EqiVqA3R9Fnq2bZj9+saqB1XZAyAvZuiDcVG3OuCnN6QfAbGR0wyGlC
w2j8S09kd2id0cuY24bUD9+VsXU2poz56Gur36Rm2j4waboJlGbaKjqxQvhZh9+KOLiStjGfRCXG
269B1jIr9dPWLYSTPDqJ/03XqhJ7PfEJgqm/O3ksqkTAQ8cS0tL5EF5vsnkW04LWEMP6BX+X9uAV
Ttkf+c0XgrPQ73ACbDHEa9kW+DILmx1Wdexr5L1u6pPip8jxWYswNtA7LT60zKpxyDMvZgplANKL
ITtn1+SQyJF1fFJhvoP+jAVhWY5O2HOs9ZVV/tsJkVMZizaEVM3/rdz0KQYrxZybsZchdUdiQ0ZO
m92XgVMcDaAKZzKNI0wz5+II89yWVZGhYq4xIsuWNeskBsL/KLqwkTHQN9khxvjqk0PtXedtGTzo
pdy3gDCMt5ZanDd9IGfLdGttSOhCn1UTrzvLT+MHlCZhjYG2E1fadZAE4Taml/PGvAmZfnYDRvaE
ejk+zYCTxRsetXOJB9rPPgucR60QBAgvm7afRZ8Alu+LQcBtlf+AR+q6TYfx+isZJQhKlMQWX/EE
cWroZi8SnBITVI2DnkW22yeDvtFiEvmIIFGvw1mByVtlV2Nk/+M4XXOYERZcCNlC90JSy6WxQAFb
qzC2jq1kR/zlThG+nU2rT18+fuTa+51OExaOl5YpqGfl2yMOJo0uGiMx3YTi+lafCZ+18+HYtZE4
Rn3+bC0Y/Ty5Begg0XluMHfokCv1hVQJY7NanMTwLbqypf3Ixp1KOMFWYw57/PhC3w946EulAw3U
sZeV+HbAo+XppPYFQSy/AMChZcqyZg1QJR0GkAJVKoewa5OXXEnoCZzxy9z65T4I8/HQIi0CVtpj
3Bh+rUIM5xSteaxjX7uCjI0adfl9gfhw2/ZJfAbf3uUhcrRRNEj7RusvJbYc8q2tp6SrssuAy+YW
QwNzV0/qSEe0QOdYSD0E+D1gJq1uJxVaVJ5E1idb0rv2nHNpQcWXHQk4n/f2+mODpcohoiQ2WTCJ
20zO31lLlIw9wBGMVpukzme+QTzehlcOKSm2kk0PdwNSxPV/MUX80/UsijCGTvzFTvNmixz6EQ0z
RafrqGNA4xqqECZDzJ7jttY2mmNqByH8JauLCaBKNPtx9gkWMWJo9PiLM8TvsOX/+FtZi5c3JxCF
DdseDGVbM9fi+betbwjTSTP4st02IYy8MIP2hqhCNGYwINATOvVdjN8z7CqOyTIWl8TpzQPWCt1G
9VnCjd7mx6BJpn2oGESALk5QRtJAdatKPCLlcGV3B3Jf5k9ervEOnbIwFZQML9kBbaDHpej/7bqn
jBgFK4q5bhzdXEuO7G1VUGGFQlWhAtK6ja3GXtx2xS2mYvQg2FQWbIfFFl8iDqBhtKhWlOSEpccJ
vYd5VmJoYBLK12xawxUSryNW6ijQefLmFLYnvRSZt9b2s02AKKBE4qo9m+oIbL0PHfvW7yDHDW0O
DcS27z9+Uyve9vpNAcJptHcICi2GPm9gEFhQeVcPs+muc8p1OqnMecDeiVcJTQ5t2ICjDqEJTSvB
xsA6nNBxrntmJSvWgJ7gwcf/8lL3KlJXUQw78CT9kfmrJwH0Xoj3Oamh1buCMKJLv4ykZczoCgpY
cC3ElegbvHsTfH765cMISXzf+Y7ebzPTDs61nI+rIw0mnP4nhZL9h+OOo4OJiA5kLxiUvn7deZrL
UjYwH9dBOThB75EeBZ0w8UeHKXmFtZ8ShJjoOPj4G6n2PTCCkMMxUBG7lE8pZh3tJutQxa/1VFsP
cqfJMHd51OEpw+rJMzX/a4jV7qmYsGGTlQKBbQV9TclnoML52SVL4k46t9/xF9KxBxsf0twYrgj/
AN0J+wZCWjXhmzh9BRI7F37HyLKYiiMt8Vf8A2EExhjV4c4X74zIqq6bVLlZMaOCwwv3UP8l1SrM
O8vAhGuAJwRs0xqlolTJminFtTqN37Ne3DA4MM9+K3EOnMJqOEuRSKIeiUEbHbx/wTTUi5638jlc
Df+Ni6kNGRlRNXSeZfAe1O0214f+M7BnIYO8LWhpkJZ+yQGdYmG+fk9Khk9XlpC4Nk2b1ojnezMO
e2YC8JeVQYEUtjxG+MkvlPDzfZAm7op+W7QxTLnC6Hr0a8+mFrtSTKZSmNUkeAHjto6RZU5XtE7d
NDIFLCeFtJerxlPc9Z0Lf/9klVZKotmsu81it1wyGj22Fo1SMs3p87pqqOyxssEaKpHf83ycjj3+
VFuG3QKUZ642kA1QjyVDdQwW+eZY8u/zDSYNMwHfWl9puPYj39lQm7DfBAM1uy+Dve9g06DHAxPT
3skQz/G5VTsw8frShM23eRjtYwdmsJt81fZQS0aUWeCXSW40OnSv9lhmun+UIclAMm44j0CWWmX8
WpbwuiddyH1o1Mz9RKbu87wq9tMwf6mSqmZOPQ2XVlq3c2HzmfkB/Lhor1fJlYFQ41phUopppcQq
K3PTRLNpD4d2N5XEyNZtcM5mjRCcihqqDMsBNDNUr1QTqm7SQ/CquvSwGpcotm/vSKO+WjcS0iOX
iISeM79TL36i3JDCcF311PUyaNs9HoWYlDGerLXnejkDjMra/HpwNXsTlhrLM6wwz/ZCMdeXoI8a
ECoDmohGgEBUdqR69l/rVsmulSW70MHo4ZjX8/emFxRXQOCEfixRrTEilc1QOgmxZH1yAUJxDmZk
IHlYpKZzgJ98yohETb7lE0GZDmaEoAZpja1hNjHY67JT10zR3qiG3Wo5HUxGvmeubXrrqIX9uNms
GYxdPT/DDLpZp8gWAYW7VTjeKemBTJEZ4xHU9caSJDoiVcH96vvA5/AFDg72SlFkbpRqJE10QA/b
mbN6E1HhFk3Y4mWta+ewxfBCYsdysrFf2Gj1+Czbur7Sq74+MYE46VMnrnWilI6BAt8Tv8l/rKEY
79u4JY1poUak/r1gfH2CTuzVDUxfglJuU2SXG1zHjC0+GBK7OEGm24gQtGV8hkB9gIej/+owG9/4
gu26vS+c2bmsP2v79ucgbPTOHx9lf5hwUmmanGG2CuGLWuj1LmENgS6zMTVcaxClt46keyX82a5v
lxA9xMPl9C0YfVf08XSrA70Ok11+tVp1pwaNepzngauSyGc20+LSNfZkgf03E84/1UeC2tFBWqX/
gRIjosSw68EWLr4DrsnAc2sYwfe5sRBMpvCaDWzR71fozTeJnuqElno1TuBhDt87tYYHNZzMszri
Mao3wUFm+DLMSa3siA3bZc2oPiqi/euT5/uHXVjAVGOqTf1PafemzcoXuaiWpDjt2mRCLaScWSkO
CLefo7Bl6UqTLmQuT60Ulmsq1s9F53XdxDgjMwP3M+rSJBqX242uP7m0tzOqBcfkCOdxOs4Ky75+
9W3vM1HVIGCsW76REgonOL8IrYXnbQ4v95MMJXoHy7jLEl9nSTnGaYihYkFKIfkhy4odJFGNGO9G
nspUL64lZenHV/mHt24wRJfkPjFNE/o6afutuoyZONQWswl35hUXA7TfqYsvcW4SnSLjzsv9Bs11
3Oo4mzJKw9Blr8+KcZzUEnuNls8yjaEBIw29x8M0uFKCdh/FIkS6oF8cv6Hgqufw6//mqiHu6LbJ
D+8ann7UO7UtUZPN85Kia6UCEAYrpGBsCxfJ3HyMMcTS6mS4bppgP1hNeeEruR9kRj7ENMLbaJGP
LVYKiAQaaPiQl618i+XaWspHTdp+Uti9p+GBY5gCNfKin6QqfoNrqzY0cQWRtVtlDSEbdUHGGF4H
u7o2u81s9PZ1tIyZDXTAzP+kfWizxPH6NEyORZlln+xM72YFCxIEDWx99wysVsn6by8+QMsbUG5J
CgofZ1zii/aI9m+LugPZMp2nsSLKld1L8TCjlwdTtp7hq5gNLTN8hdVmBhr7wZzHO2XyJxeDSWrH
Qv+SECh/1vPRnZL5Ni79+JA2enEV6w1Z0rVdfHIj7+YF641ApF16BhM+m/5mnaGwLOoqddyVdJFI
BzllHP1lzCoKAYYHqiCAtTdq8t9y/Yq4K0DosMJdUgN/hbEfV8pzSAqSi8HfZzCQufzhb1oZdieq
eUugxbLeci+TSJYjIQQCg2dHXvxiru4tVT6s04GKrCtYesd4GpHXlFb1VNiT3sEVZ33Rhf4VNk6P
CTT/oOx0yYcycpSlIJr2MmNFx2VuyqyJ6A9snbFd/2wEtbwstL+LviTbGARl0LcOyS6KWt2biJjb
EESfXMA4Xga7cnaVBpYfBDEy9iW5tmoOGcnIl2Cu+S46yWy1VJ7aed74ZAi4EaB8MPt/24SrnHVb
b85+qv2D0SpY1UQTrXc9cHgks0u68Jo/XvN/XD8A71gFqkLAHH1zlAYlHkMoeCwXrUF8P+r2vleT
aI8oNUOlI+oT3BnLm2YTs2TVdg6lrr5Yc1CdHLbSTy5mbUHfvld0jqqpWwvQt17sb6unaXFYoxq3
XKFVP5uRrL5+UFL0iAi6Os3CEtUBiVFULNQHk1w/7E28pnNesgr3StOnwmFEoTFJPkeEXkJuNDbo
BjOEDMkzDrD+Jm9t7VwUNlzHGlIbIoV9x6vcwP0b3EiJL5HPJGmdxZix/ukQ7g9dqGDEwVwVOpvJ
OPv1ojKnaeK2ST9eu1B96CLG62B7MSrNcx8VLgCLgQYRE4XIzu9VdQx3thXfffzO3zFzWNssanYq
nIVsRqNvmGuWMrQ4tpl8jAvWHvj9HvErZlpBkhwwFL9rqrq5CQdBb9hFe6kpj84sGHOKtnQdbPWO
XdP9SPLwUY5dRGoccAhSo9m1l/lDOVZe6jThVT7b4jKG3Mosym1Pit2OZsO+auVC0aRWqJYV2Whd
hcu94tl41W99SqldGoAgZJX10PA0kJbmETogm6FpFd0Nlq/sCZkSVxz7KJxICJjEGH0yLV1w8Ddb
zPKMdF4TxH3qNw7x16+qQFqV1OqyWCdh7SyfiWw3TNGxQgQUuk1Ht6RUOMFUtsx//YDv84NaF5LC
Pgc/aeMT+7K5X38VLL+1/mwgvtCY/fg0J9V1POLN0atNeRYYSiFgvlZp8O9QK14L8Kkznnrtbdeg
vWuj6bT+1krwVnrrW4+9jAtrXn2yk7HfdEyub1fIJRTpuCexSaGZ18EDiVqchs241uEIoteXWxPs
tqEirffrLzXL9xFJ+8i+VKghgaXe0xImXqe3ONAlkFtiAiejBqNUJ2s8Pqp0W0yhehnEGGypsOJr
JNDVpiaTdUMuY3yQpUFg0PCNxqv0mR901zIPrMeZSYdWSdweVwjTqG0fPl45nQkkmM4SNu6/Fyp9
eQ5E9k1xRLMfRuA4Z55zEnBM/YhXJlI7LGl+vYtBLwpGgNNwKgXwc90bV36M9LhKtL0SJeJa0afY
RQXL5C7JEZ1linHbj2XrUWW2j0ZBzg9Zro/Q9KaDNbTRExTUAW1ejQ+fFuOoOZd32CcWV2Y6vQRL
JkFrOuNuSEPtMGgFUk3CIEGJ7B84LU/fesLC/r20RGiFh3x33obN0BwTgSBB2PA/8DDcYxik3jOo
/65A1fcyuYXgkuHKD5baUD6yF7QGTklJ9MU024dKycwHpzKfoVV7Amrvs96VvquX2USYVBi4AWqM
JyyVULOG99MoNNwfffV+lNhYlX2DpGp4iAThTco8j/eZ7dqiPfcOzKC2roordLHRBd6lvaTRGF9s
NBSZ1dzbM/a0RjKYJBaG8Y5oLrhMle+u/vw+DL9tnGXVDtJU6II1WZ6q+fnOJkLPVWjJ7qbC2IXj
hA4ErFFylrELkBDa7MYxcSBRWz30RdWtLS3DjSXIb4LFtS0dMKi18aY5o2P90nZEFUbaZgXAWhwH
9uuWs7A1POa92nn9oRqU/bo4cCjU95qqhV7sjPu6DjLUyU9tK9SL3UMcqkM9AdIBaK7EcGcClB5z
Ymq9AJdnVJ/WOZoqghGM4Vnm5dfBSc94s7R3uAVer9t2kuLUoqnguZVWY+KV4ogBf0LZ+N0TyNK4
HfCfvzQdtY8IqUnxsBhJ/22f2Y+9OG3kc+kThY29t7JbUdb13yrXBRE44DstQtQjDvoAWVaubGwB
LtJbpUN67ZjsNI0GSxm3xdgSsqHnRI+gptviSVzihz3bt2GtgCQwivPQ3gvI3DaFhD/EmyDM4h8g
YgdrnF/6RZ3iaJ7ETnDxFbMOWHfG1KEi2Rmzbm8yDYNYLGHsbZA1eDuGtUEkE26GQEe7QAv1a6Uw
5l20/GywGEEPdhxhMIzFuikKjIKVrtz3y4In9A7gvAFbkIlyGfKRwgcJigdh9m+yC8erbL5aOZ4M
7KyrFRou4U7/gorQLW4M37GJ3I1+ZhYq4w417THSVdjsQU78UsZ3fl0E9XTKqLuw2Q6lh1R/g2Wy
6zhldBBW3YMsE9ezbgfQz18sNl5wsWz0FCs3T46PocRoN/1jOiTRppyhIU3RzVyn4saYjG/20JSn
Zmavxux8q0a57wYYfX+dhqupiNPrENr5VdVf1twVpcRKIZXXLXnKBUL9u3EI8uOKGq/oVR7L3hsN
sihWDK8jJvDUZKZ/RxylyrvFxLgZ0fRW7bA4ZexLp59/+BLiwRiN4l4J4/0UlZHXmFlDlVkK5BLM
1UZfVocS2v/OCvtH5ifgGbN/Xn9ImzTZiDap90JG/bYvk8nLWlJgU2fK9hrMkX0AD4vGL7TGx0Kv
ELCqNDGk7KVhrv4DjfcfYfv9hhl4D9wnwSVbwH0j9Dfr7jGmfkGMB/7Bv0aGKtvdfu72A462t7D1
ys26/kq7tzeypDr+BdXMnPcYdDNeAxB5GFTgyyKLDuvmgqe4sbHRde5rqwLkGfOBjYHRfiHxNlEU
JTjkOtIq+N/LxHhH+mF4xBg4GG3YunmaHkcja750yTGcnE3c1NF3yUTarZv8FjWaf2sagIg4NE3n
RrdazyoqSCGKYp+qYdp3sEfWQHXF6fGxnQMLuUpAaEJB8FP5tMLIRaT2u7GKGOGunNBe5PuVilK3
tYU9YqchfYi9jphzzwgIfUk1/uwVV5tTRR5molgGq0iwMm2Rai2Pxe9xklrYlRBG6p2uGI/rI8LN
7WcS1RrJLHFK0LS9mwxLOa/fT2QREk2ERn1TkqAZycdxpne08ureCCbzoRXKttTcdZ0Zw0Kyd7rg
CE/qEBehfxmqBIn6giU3mFVHhgJzRf9edw2TEfzPse6gOA5y5v22NiDzDtWDcMIEgXbJF0q+51av
Q2h5/nxJ02arIP471ZiYjHYPEdbi+7Bin5KgPOltYm/8YGJHTndR3W0cSpOWdAm6Nkitp9w6DgZ+
DeKI9KmtrnBGgAe7LdFymCMtmXUTWppXhT/mPtzI/jEc/4et81huXGm67RMhAt5M4ehEkVTL9gTR
6pYAFDwK/un/RX2Dcwc34hxFy1MkUFWZuffaf7PPu4qNn8jN0McY3UOsU+il771iBB9f9s2oP1ij
EF/7Lq39tiAItV5Uzge9HuYQ3Xxz+T25lRk6XfqPzTG7qMS5C6+0n20dq3lu5cSz6dpDSnbNGwUw
LCAiQmUnPgp3+1Mg0JjrNG47d6clHDVSfaVI145ZEi4yEpuuxV1huNHGXOC6LvKxXyAKTskgdhyK
B3ACCW58vM+7qmUPt51aRK6nKkcXP8DoPG5YhtjnD8vAFKT2xLspy8cuTyD2r30dJNO6s2SK3S0X
RNu46LnMiWN0X+DhmJKNVjrK09LaLpypr6AA/ZLY6rc6WY3dQkdMSUpKT84H5DXlcn1dtOzByjjk
tzT9eTzCxiNQ1Q8rsuWiVRHXFgYoP1WZdwOZma+LXr0oUnsdyikmb4y8vI5SGEqT7ik7KwfO02Vs
g7zqxNWxQT0ubd7EJHOfBJ7ONc+unM+kT+Ebb/Q9F6gemrYOgUlvs7fsa1apUSsn7RlV6dmVzjfA
iYdZbQ987FvtcMf1VaAJWE56f8Pi+1JJnRCBPIfEuNw8nWwX20IW1A4TKoX1X7el7E7ePAHQQCXi
ZN1R8apHA6XU1q4PxlZH+dSpz6QtVAG22xY2xlBdjJkYkbT03DAZrBp8KmJdj61PoTdDkRPTuv8l
muS5Ec7Lz4WCtpgJk7wHPw5qErJ+uUcPBV/QwqdK3e7O791pjbgqbrMXBKP0TQJK9duz5mdvcW59
+mmNyYlZXsxeeklyHe7LEDJzAIVAc9PU0b4ofmcSvEibS0V3j/gGLc6my+XCyw69G4BUYcHjwDzn
zzVPi6H/QwDDBCq7s1l677PIt09GS+dmHZ9mEKeOLnDd9vittA6c5HhgJKKdob42J7mse1E2fipR
tVk+deW7NXjk1jZrGgEksW9gUCAdQdginJWcew1qxG7StTQP+j5/Uwo1sq3WC0ZSdYRq4My7ePbF
bL5rB7FL/WkX1jEfFZqG2e+FdPMIRdXZ05fQGduIkyNax2lvdl9rW/jqeqOEthTzoffWq5gnBGzf
A7MRj3ZluTPq+gR+R/NrIPq2wUbvDvNukSaqE7a88c4OSoYS0kfrkASvBtvWncdEKPtVd9+w0FhR
j/Yl88r1UFoDZux7JVUuJ9w4WzBuzT8PA4uLmt6YXlPAsOiaH1MEaBWyBcZtiaMGA0EP2j3yaszD
RLBAcC7n9oTB9A5px3tNgfx7SrW8VCiAT2nnaTRbqvlDT5h7zumKcIktXemm4QoB4Vm0xfBRTA5q
J8UhVZeItmPdo5fA9frAMKAIx87qjy3EwJhi9rZIPNSVNyCJcl4tp+ZxmEHVmrsRM2wCgmOyuFnT
3k8wnPbvnVqTiMTSphR+nwz+tNjR7LFCMsCeY8LglV/ryJ9rCV/Twlm8IeSVoTboXoTNQcQinS/A
vx6ky8akZ/UzB8/hkDitSlRfH2KKDbKZJ5Edot4tOWxXpHQHIrwBR6WO4P5xj2qTTEEizdx30pJE
x/3Sb7ehH9hgVqZsCk9ebUMhI93OywgQnqzy3zpbF+yISMAZqwzzAlV9n5DulK71nmZGXOMNNGH3
M2nGhs6BaABxBGzqjvFnsu5MM+Z5MBcO/FXjWWs/VGLYMvFC4Fb5lHd0wLBaTCpWcse5uLn5b7Jp
MXfj/lPUSmjl9Z8kAaSTVGJXQS255dq6k6WtvnjqTDyYZkea94ck3zx016AmY/busrzjmCwOAr5F
D+o4teqJ/JFt16niqxspubd921jPddEl55HoWf5q9NBSn6DadL7of3HB2KHLhezgGAHrsqCnPtRD
Q2jUtogj+Xx1ZIJgKm38NkI3+9uQbPufUOsqpVjMbNWJB/cFSkmktSw3JPJmNj5anbHpMOXug9Vw
dVicaZmWb1PgjcYMMrgPnJJg4m3VC8a11a0U1efQFnpMBHgO4RKsntH0DxjestMYWeLB6aZ7EYhR
7Udl/CQml3NB/SxG2xfOmfb4ZpLEOrBGNxlzMDfIiibmEggHrkGFNQ7kW5BuaagKZCOJFxTa0YVw
4LjgCb0S/P6gcIaeHZ+QpS7AU1EFqwucrTFGwYS2nuI8I6lqY1uvFDWmo4dLDF7JxFUb4Y8RC3yf
TT5NRBt4TnmDEsDwdiSkrCRoZu+hWMbBqRcnZjZAfXLzt8bALOKZveu+IBHdP17f/3LCH885ltSC
2kam+fpaLwR4KUn6JW2d+TEBi2FK7nKMYvGcWizXbEBPfRYRav+mfk/zt+bectb2dPksBW5a0Hwj
mVfWzBkdRpsGVV7CCXP957VgdYVq1FWv1fi3gTKEVyvh9rSy8kgFDaK7Q4dVcAbEhFs74jRYJFCm
5CHVcuriwlAbkhUhxTlJDzCWBDJG4cWr08BnS+mPJOdSVXlFJzQNiyuDbXX+zDVkJJueAFhXOubh
rJ635Cw8m5hblNuNvMw9LSGj3k/AaB5A8t2sJcOh16bxxGhIU3b3h+Uuxlu20vZ6M1pUp6jxlzCn
tXbjKLCrmR+c1JVT/4yVL64MyeSJUgaomBJM5M/affEJ7JDCYlj2i84R0pUFmjHp6w7BjVQ8hnwU
iBIZiZi9GrTMqL3UunPMOK+ChfLwUd7WFXZgxrI3vQzOr068ivqfqN6NzHQ4EYDNq5aZiHnoM0TF
WMGKH+e4tfP0RoLAuW7r3Tgky2NnC/1X0eLl555XB05f7PnFEUbK2RX2SLlJgrF0Vf2ty4arqTxI
vTwReYyRK/3dS/qag5e95I6fUt77hQ3FvckrMhoYFWa1Kah8UO9k27aXkg3iruODWXVYy1CvBjLa
hsyf17CEdpCGJHWzJ0aLciw4oVTRPIfkfaVLaBNYSlPPOOVsQzwOZogdtF+s9umtu6tjONxn0kGF
lmmxrgPndTBZ1khPPL2G0+eq/QsauYaSbXT+Kfbflrvy222MZ6pCKmP9bSIQ16xOpknRCZksgt5Y
rEccdI3AHVfRu+ARTF9OHttVlNTM4o6LcbWrA8F9jvZrMGDYar/U8jslAhvem8bRhW7EXexzIj+E
1XUmoXBud9ryKPr3OblOBm0Vdi5926f6TkmOkCXW8cVontMqzLtXtGilEq9LlM+hk4Ya+0aq7sk9
8hUqsHoyglT+NSZMLA1bdf/l2OiW2Xm0y+q+rzQVa+sPAwG8eCRzu0VkDIfZOY3pe3raEPMgxmA+
b+/YBuVrAgvBDbkDnf6NxoRJTmVzahvscr8I/lZL3+bp9jTlstlZ6KhD5Hks/qqhcHAycfeO8Vil
xXPRpFs8skOSWjYyXK/d99ZazvC6zEhzKjtqylRGJc6MsdoVzsDr1VBxQUOTqcbiKG+i17Tdart0
Cz0zbESlv5rD9q9WC6pnizkYkX0E60jUdkTSlsP9+QNxSY1UHIas9A6cdbBiruZ8WahUIFaSP61E
WClXv4XfsbjeVdKKsu2HhRtqAjOl3MPZOG9+ojARkFYH6CJklmSzlT9UGOKOy2RZO2PJoHItElFz
QWdyHOHPmZhXGc+cPUyPu0nhIWQsOMEIVvApMcHgmCaQxoWwEkxDXaCs7dkYtQM0sRjEwslGwDNg
p6jHJCLaaVeTpbY5OrvT+wLvrkUybNL3gV02jaQBIXBv4Ai2UNz65xbTcFK+YQb1ecQRfWGQiaHX
V6FjHKrpTMo38NU6Hpsx0gFY8e0+9/aeUPE9hPuYpJ8Th5WS5UWKGx7rxc86BkkDXmWUN9dm2ZcC
p9TyIBB/PqmIujbWBLlzRtDv9A8EajyRdNTewNq5XwYLe635wrruCjy0SJ2Z/eCs7R56Ah8CCD6R
ZeQSQFxJwd5Svi+lqx0RaAi/aEeqgTq2OytIRBfx2sNiK869Jw+1sUHAwOEMy9FYiC0x6oYmAftX
uh/1ifFZtcPDEraSALjJOufOQqTNryZJdtlo7tbkjvmnjBVZOLJr359n5hFRU+ihNXH90Z4ineph
vL8mXhtiug6wDdILTvEwJZED1KBCsACj0MUaWL9Us2/pT5reI9LgDvDKCBhsVLPMD0lFwV/v9H4O
E4MqYcEPOXJ9igHrO/IcAVcdRnnqPgwNpeRMYr0mfIlEYqlv9GwjPW8fFt9oMqrAIVz7bte1ZAzx
jKQkXgL+oGF95r+8+p0TmKEjvMjGQKu3cB6JY0t/VTjTK8mxEmMGoybiwrRpBgKaQvAwA+KrYU6i
oB5HphQavsMq1rP8gUMDzUOsXBq9hn0if9uCPZriCLYJd6ncubUaWhD324KdiChHUZDqd4H4lx6L
vO5v1f2NrJ23ITmh6NDjIqlPGSmd9ChGgoSVIWzdlC7pH1odcF9ZeXIFIMa8TxOxnRXAbVRpa4Bd
i/CTGcScVZxkaQRKvfqiRV/oEALH51B1BCUW7VJ4vt239LhVGg8pF6Fz8OS8r6chtC0l1Dc1qjxi
leKNSdA2pfi/aOHOHvxMokOhKm8cxLLECQzHiEeukSz9MPLnAp5Pn5kBVnACxhA71xWjWckp1PGH
ETMfkKpiVSPPNqIuMaNxuGTZh6yfLC+PqNyD2iHFx36+g32E2txD6oIWfLpqW76sPlmUcvvKdUDi
Q2pm8byskZUrbkgIx0Nt9LAhsq2I1qo/ZzzI832rrzg+k0yg/1VmPqJw4+D8KswIsbcSdY7ikdBY
DQSujozc25K1k/fKcdOYMkyufERJZO06Omn+ihOKXzcPgW17jAVghE4fhcHwVGhtHUpr1A9p3x8w
/fTnqsCBMm9lShXG9rE4xtle0/SL6dSV0EoOsOV6SlB5Jz5h4mA2mm7YrzWv7Tg5v/KmeOSu37Xd
zsjhNvVjkLj142SoD3WfHV16ZyM0woYW5YLfgokPHeepeE76u0x48WRYdTqVlDO03G1Oe5GdfLFn
pjC67E9LZ66P4zq+O1qjPU/eM47qxO/VX/2bNdYXpRhO/WY+OulwSpR/s5fFhlHt0PzvmOaelDHx
1eyvkVPtwdDYGjcycOnVqhcYiCjqWcMrbz+iYnmg289686sXdlQTcNhzLqNHxQTnsnb/UpFhXoEp
jqAU7bk637Cyc3RnSV2SI1VMtHAFJNONXgy1waFSomoOsSC19MLxvvxRyYuffY6jkwy9cdmN26aD
Xt4jj8wvMkleuxE8hEExE3mL9PwOBBw8rvLYme276wh5MKcKlkaFFkOXFmdpd73lY/NZjYqKLiht
Lvak1ZfK6ZqLgFwYuaZWhD8faxsTSx069cBa6gO0JvMokyEn4iALU8anp2UYe5Ujnbx669ZyuDf7
q2yYzvawq9jayjd8qSkWGK99kt047rEKcRT453aue0haqUVexvcpUtr7TvS/MwYGl4nhwqveXEvC
SV74pdVJtuW1cbnb7EnmF8/Z1CBv5YnoJPPMNYzuaXskyr4NcfTWV3JqSNwmNSgl3fDFXT2OQsVL
SqvhtI21vBfOaTRVQx5L3RkjY9NiC9vE+9K4L2m2zzP7kGb6x0TLnkxb2dDWwcuTzGW3a/STa2V9
qOtSeSqrpo61FL+d6wHXyDxktIxx7VPtlt/zPfCl1Z3l9PMvxC/ablSVq30FMcqqxN4PS7L0x4nE
19K2KZBAT41OVFqFRefUMmlfXkZVtGeT9nfLaO9EnPvGUwB6VJ4tumXd7o7grGOquq5o/tSi5gie
WxR69zeow3eJNk6+STJeaELSfMjUsX6gBUtBbhvx2swEqw9aht3OLoJ0kMNNdZTrgBvgDZHleBiV
fcvc7GlUeiVMCjuPzG0ruBiBihajl0PBEn8ydDwMNidjZ9f0yNMK9yo4PrkjVjhrIRAqAxQs5izU
vcTSBoRywciVHLxqOlVg7avWRZwso66dh726tFcRW/RUswydUadv72CPS2XgL+6fZ+rU81JYByMd
t0vb1c3DVnhQKLTljKp4DOb8rdWqmz3e6boZplBpUI52bsbUXqqw+HMBInjElthqnB5HG45aR9Mk
F/SqyFc5stU0UOQYCJm5W7xtZXfFqrBOH/MwfGXtVjxmIvXCrk3XczlmKqZlpXjAaUG/yzZfbbZj
osWtc6oRQDevf3LaQ5wamyHGB1Ycbb37h/sxOaYKZFM3X2j4gRPvBgIVR92g+2EkwxE9BMzDLIYi
bUdkQXzPIgHYvJanRrFdTqd64zezRpcoT6rjz7/+e2PkDjGjjRhjm5NMnjjdhVbiZPUhTZXY0kT9
iMiKSJcaTfuN+0AE1ARJODrLp64WKMgLE1jwVGvcqdBU080sd4rdK2+pTuWuDHur97a92zMwokN3
AfBfoe/HIUTq3AqvbD9niv1aunsKRPlMvOMrvSI96qfF4HX2tMdp1HelCh1yS0xxdTZ9eGwdnn+m
BNe1/0xh3nMqcaZ9uiZPTQm3x7FcBiql2h5//mVrAhPs5iX+j2Cksw0RVktbhoo5l0ENYKScyVOR
q+a+zOoigwOgxBglxw6RUoS81GwRHOu2jxg4GNffTXmYBdzJ11Yh+6vzQqWMEAOGkpaRzWYvFjAC
Qxdv3BmxLMV4a+5IdW7v7MDWmL63zAJMd+l/sx6u8Zlcl/nglNlhIxng5hTvDDACIzGeHa0mvKbv
7DO9yQ1EKH4CaPb2NCVo4+wmmkwPPrU6Dnf4fPeAyugOjfc2JNJuu7O9+oQUZTqixP1y5nQO2F5g
cHUKqwnPp9so3j1lKwvdonjVemme1tp5dGAn3yo8F/zNFNc2Q/g3Osho+9pXEq6L093yinXBd2cb
gcVTVXrVc9WPjU9v1duVWk8fVNqfpnCZJ5UV1UYDPtmJt8nKT0sF2B/NehOl2wWh+r3F9zJr2u90
r+k5mdaKGlQdLyntR/swre322jVpPFdekOTarVKz8ZEcFh17OXO2rPb611xrn8AE3XRzKcNlkNue
WC0EUQYynKWlCCnlTN8bQxCNGWf95c2a/ng/d+ZpdeQ1vIokLz9YWndjMtGF9GCoZE1GVbHuXU4S
8VTCpKAXp5btY9M5zWNJ1yOaPAjCeCDwPP18kN9uHbzJuAzEXbV9+XedsseSYZ/eQx7++eafN1JF
IXHPJg+RkKX58DD9hXz/Sr6uzZS1DLokwmb7bjbyd+soEoD8c8XSnxiVb45ICyKTg9bkILDc3DIa
jdqJ2lEhNC3B4ahO3RuZOy9LCT7RmrsyZhcfMGV5TagjawpwFpZ64hsE9ih6RINSJStD6UPwkY9Z
1ZHvUKZfa5mEMmUfb5NfOqfBhqiHfuzS3WRfZqZqfCtl/aBnx0WkX0rX7w0sqjpULj8VTbCVP6bz
djcy+9dXDCV45DaF5h8BkBodu40QhcLQmF7SvMugICOdIFPBJBg7VEbaR5bDiM87t+M2x9JrXSwm
f1GFXUhhVF8MDhwtybxN0vS3nPN4byEW6NVdq+AetluCOZylQJu6/DXtez2l0oXucHy5JSIj0I2m
IGO7qZWIuj9I6garkQisoccjQhneFM0NlIkVUD2BxafPW3qoEVpHPCxEYmIOiWGmJq3yqjaSCVc1
SY6KTRUUHoN48x4GJrD7hZpJh4McoldDVG1AZOtxNZx4nhgZldVjhZ+xrXP9mS2HoeyYMJXMSbmz
ELdMAqK/J+t35mQas3HGfai74nbLttDC/MDz7OwL3GmXdho/FqpwozS+K3Iwbp66RctkjGG/YOBw
om6tlLgn7vC1h9au90xNFF7Gjdk7JU6jqxEJn36qvScrwfT2X5P5gG28j57cI1yOpGH6+triZrw6
xTOovDArz6rxptLcSDFbOwzCBUn0GeT1QgFjplvZ0WJ40Sf519Dwuqil8prrdnUaVJE+Freko/1I
QhVKhOH3WH3my4Yvl/vTTrKTuNg5Ph8XfPWVheDiEczyktbTUcwuhvQ6p6xn8nM0hdOQBaoQoObZ
MRb3jY7jhjdU6lQR+I4PFQZBH2RJ+gYKzWOp2qxD11M8NxZ6rL5t68OsCOWZgdmVlrUzfdVy+6DF
E9Bx5BuzeGW8adLUSUDuC4P7Qr1W3VNtQ3VsP1fsTUplxKngtdf5RE2X7NVOSBrI/zo8GVlh4Wl8
Wi0Po+xPJbjVJpKL35LAjSSH2JAAV8OpCAJnBGNCkAIyOItdwNdN9H5PRNLRm1E4GLdKfh83slIB
a67rQHQKoYcy0osrjNRw5DocS5gCNEa4kezyTaOoHOyo6x/JWqKI+iNdYz+5dlBvwLBQ6JTmwShr
8uIn1bn2YvHO1c4x2XS8LC3+9FxTbro85UtWnRF9IQBpoKEXtpH9SRP3MNmu9wIUcDxsBSHIYnBC
AkaV35o7+oOJXiKzCrgMqBgyE8Y5PVTwntWkBgUdnbRg0HlNijd3N09PSrdz02PiWWFtcaHbFyYH
0/pKUsOzKRLCoSuocp2lfhcsusIoyUWZw95KPxD4Hbr0Gy4KYoYx6AQNY+2TC1ZZ/21Mqpvcnysm
dPR6pxymIZtm1Sdxk7RmqHuLFjA6Gw7IAlAnpoOzG6pFCTa7k09K8lyS/XnTafqelaFlqipEnJ9w
aqzcUElcjeqvQc1fJqMuaZHhvJy2SX6amxmSS8e0gcjf9pqiQvBBSIjDaGs4gUBt0zLKlw8Shb9I
ijCv7dAlF71ghPXz8TzDZDYzu4678pcyd+fpPgiFlAzES50/BjQzO9GNCAnu73Lzk045js/aZBsw
c9buf19GNofjj5IFX2u9h7VI12uVTND+XEYSiQcSTCmMW5EttztHcMo9aBvAW2/kiGT+qIjpNyMO
SbbASh+4f+y9giFHy0j/lTrZ79nfaM2b6EUHJi8N+vGMvGUGPnEBPwe1jy19ywCIAQVNhYYLdRGo
PukKnNDSd299ddcXRyTBRuBDxv+9RhXI5YMTLeU2s9FRmKYa8pIEtfpgOWeNQXE73dOPmNGIN8QH
gepWUefNnPUpDto5shpOhg2CQuRZ3kPPRE5hXKxRgkwDrQlnosyDte2FS7/ERoZ8rwsbenDWv7vJ
yCS1qBjoNLYrFh4aMAzJUppCSkZERXNt0m+DrJ6h+H3vwI/uHKUIUTXG0TMqPRpJUGoDZ96C/Gu1
10CrlKC5t2VGhhNlGXe5Gm7WJavToNu4O4ixuJs/nU+EWmG3psc6mUKHLzr1HDF6MmKGd1ZJoT0y
2/el8mrR93I5bsl7YiRPaM+0Yex/YT3lkSe+HHTa1t8Nd4no3ofmz+gpDKmGABCZJgU6TBeF/wWB
UryaVbCxyyQjzyRjh9ZAGKsTVGD/bwusHM/XuJ1k0vrLhgB12BnU7ahdueJEOLLI3+eNbBOhxWCO
ijSUBrS++RkFS838vpAjHXgE6dpNgS85DB90dhlZNzTbDtwIQQFDlTifexPeN7s8XKwnoET+aL5Z
NoChg+JwnRbV3kvRlaS/HPs5LSZ/VumIdL94Jv2On6W1PZyGNtgw9qYuVz2rppoA5jN/ozfnJRyx
AxG+S0q1G94Hp2txnLi2tfGoNUZgI0CYyT1x1CfTiO9siok/shAek1HSPjjK2cU3maFARshM4ipD
oB063r+MP11ZaLnc7ycGdfMf2/xtpH/LPiLHNl9exoExK/Ee5cFA4Sl/jgnfDrU1P0faYNcNJKn9
FcW8b7d/CLknsiHWUBxxGCXTHPgVB+re/RRqFyyQCov2Xy/LEEmG3yA/ULSv1hBoZtxwyV4mxcPN
bfvYxLEUKzyb4Jo7fgkkZ5ktyE7gOHufif3uum0AP4WGvIGFNtoMGdslV3w+oyT76rXvYmGEYVXh
VDacxPVIpe/DIWcnEjNoYEJTfU/koGyGEjj8Bh4kOChiKhiYWVw8Rs1BIws992m1Z7qZDPAaFLod
Lv/aZKBSob6Ki1pk+9qFlmvV3mOtDvJF19CTjHCJY9Ks3I+kfWVKayCGfwKLgzK7myiG9C998w4b
Y5dnXAbz85aP4dLNB3Twy4u+6UZEkhOzJigqbwTs/Caburjmo9k/u4YVjZb4BM2XXpUumY79wnCR
TONzb5r7aRPKgcX4cci84kktCpNxrTyp3VI8ia5Sb54XImruAN+AkGHSj3AzozajX+A4O4KexRNi
wvwJweJBT1N0fWVNKJRJcFq76eqjomY7DTLc08+biROYPTDDSAupnm1JFJluK9gstcV71vqNrYpN
+YsDMGdMO/ksZ7zh3HucQtVl3Gs0fvbWorvXzNVbXrph/pTEgxiTjUl63vdNox2t2vjeBnIbnLHP
GZZZuAXw/p5V6EqhzuykxyP90uULlu41+TfY4jKPXKhM6ctdOqv2+b83rZogM85i2Ojd/z7885H/
vsC8O4eBTi3Bf59gb0ftQmOcjrBhnuf7m20p7/mk2/HnQ0KSwfK/zy51Tl9XL95/vmzEzUdP/28y
9w2DzFQ9G441r6xE7vuydvU+n/Xt/POJbuvUc5PXn12WdAFoJiKge6jdKHnfm2JRd7bpEOllZcp7
O+bPsjX+5ktanDSLXpfnJjSdNAKtqt4WH4o9WyEhvwQJMb+5A93aj80XFbeZruYs2oPsjms2ffMQ
PqxOcd7qy7R8VW3ylU5ZC0crN/flRVm37arV8tt05PBB9u8OsQNY4lrPP3R2/7nvn8zR/GzWNomW
de7ixVV4eslHdPTuVhnJ02wiraWfJo9CoUmBW7+9FDZtT1vRdrVN+7JINPOPtOURconiTxkd5014
sN8ADO2QBM7vujeHVt0cZYO6QkwtgxdC2VGVO7tO2ZjjjPqT6hXdH6GaEbHenBAXaZwLBYeSXmjX
Ok1WZs2eRSt12INv+1rkOD0BnzeIlEEwlEpB+nvPmyylo+7LZUr3YMf1+UmpoOCqLjqAWrf8tLOb
41zodM7I0GuPE26RHbzRvaYYQT+2BfPhbndPWPz5SrE5ERaebE/SWO7fvcLwYRTj0XaivoIBbYal
ZZzNcVL2WpuYu6GV7vnnDZYpOho6PI8Zye5PO+jnjZLkdGfc7YFeKVaqxJKsuX1h7ZOBJAz93jbC
0zW4/lbUFRlRqoX+n87SzzdbJV0QeFJkgZWs1T8/qyz5RZOjtQx++Lom25B91kLZ9bVi00QwnRhp
mMuqkS9gLZk2FGenk9UVVTEXWzPqHHuVk9n02s0huUmF53J0huna4JMIZTVoEbOdJiTFeGUi/2/p
ee70KdGIbRQH8qS/a5vBeD84UDvyWyGcMoYWOUT5AhjUVe6b/VZ/p/f3fj6UDmRM7ugZGk86uPJn
W7RfDaPkBzlXSB5Jzd5jjMlDvGP1vswz47kvGwCig8C5cn/XLtDY9g4j3p93c67Ly+ppp7a1MA61
5FZkdFR/uX2c9S57/NyDQASAoFs0/918qz5WrQOo13jZUXOHkyVlfxGEmATEIj4qNSrFlXpzcCqU
hzlU0Gp13tJqUzCm+OVE83odJTqzxYnRZyrUq6pzNiZ9YLRoghCsRR6t+mw+ZYTbBQCB2IC9BrGE
O0/vUpg0hsZx+2M3iIzremZDSr+Ea4dYhmk4NaVxdkyoJxylcEP19jAd3El/lPf3fj6LJQ9hxDRy
5Xn3hNUca2n4/3zfzz9/vpkLm5SnuT78fOi/Nz8/i9BK5YiQOf7/fuukeVWUyrYN/vvFP1/Y6+ul
Tcts1wzpznXM302BMhfbbuZEsyLpzDCMAu1FGA9PHoP7ubvcJV6XTZqPPWvX8ee9xhnv+hZd2TOD
0E7Cam9p5tlXs37Inc26NYlW7q2WtgDwE+PJHsEWeN0q9uNgPdXAan9PHjQtYuU4qBsZJ9lmq26T
Nt8JJl9bCfso67wBGRe3P9D4f1SS8qiVdJSsjeTEri2MuPV+S1NZj+N4tpcs87fUsBnpo9BgoUeD
25V/e5NDvaXqO0cnxe/OYtbIAwRlJ5XYK8aefBO6Frpuhtq9qUGTc4b+ayJ8SgdUpIUREAv51xbF
XRUwdA+yyyvf29op6rHqHUeF7ou1dmlo0eqJ3XGxfTs13tFSKnGWOQ9odP+CEUx2WERc3HPDi57g
S4e8nQYeJ0MjGUNEWPrB1YbhlGd9u9f77pwQ6n7J7wka6tZvftPDXl97WvzLYl0Ws2nPjd7vE2Rh
u7RFFZanErG6jmqnbd4HlujY8WCwOu1uY3L64RroGI1CZAfBHdX20wNOA/PBlHURIKtCVWIubDa5
fEz7yuMsIa6i4W4eJ+T5bZOSo2ClPYcdqzonhDU1TZIjWrwrEuZBhJkcOME5aFvZwBSkP9nCelME
Tu5S18mBw2//f1yd13LcOrRtv4hVzOG1c24lS5ZfWJYDcwRIgPz6O9i+p/ap89IlybLU6iYBrLXm
HDP85Wj0IZ5P85ux9gkhVVQy7rBEgAY+i87ljGi01gaqjuZr8g3C9YA0b2MCIg91GRzHkSKjLjtE
qclrhzJixS71166dN4S+9a7WnOeRia1q/B9pBb4yAKOYk2Fx6LzOOomeH2jH4yUdzPLm4UroJG8W
oBaOx062z6xZHAUsy7GU1mZwSLhrsJGwzZjTRdTsjLkRgyFePvV1TBtg+UgGkgP/f59j1TU36tWu
8nlD0ri3Nd3xm4qQI3HSEjsxo9UxxvxnJ+2ZPPGxX7kwwDe5XUfkeWQoTFrj2k7YJXul3Ls9uNso
ELQPceeRul4/a0rsm0Vw5NQ+j1Gq7w7tKRicxtnEGL7i0GaPGW4zgMd5+VaLIUUWhNUqTwt1tYr5
S0tz3Dcj40LtE/uHcBqE3kQ/vhB6Vxpe8WQa/c+WYf7Rtf4iie4uRRvJq42DcAjBr3Yx6ckVjYsj
yjSssvWb7Xq8MJqRlyixHaihoKhthvtM7qorKhNApfm9W/bLwElvMBpWEJ9+xC37lzbQHajRbc41
NTH4cDoU2b1001dzjMqDyhJms3V+0H63svDw30mtMQL+np7BAE+Xwtr18Kz46tVNtrafNC9tbAPR
GbCuoVI8lHFX3HvNCM5hsdoVZvyUuMBBUwPQrAwxvXRCzEi4g+lCxHVCodB3h2wUxi2as8MoYIV7
sXzPOI2S54nqwGeLWyVU0+BLlp2gP4eaGqIvvUPljXSUVFdtkS8blKtK9uL82cFuWncG93He1sW2
iMHs9xbNWZ/8XENjR+npogcy+OvHlXlFHt8wfbeK4Q8z9IpJEcnEBkm7EMLG2ZAYGdzflcrLE9OT
XVoAMCcQ59wMCLnC0iJQshTZxk6abi2phsJ4wAUXQ41BaoWIhF5qNlzqyX+JOydcFRwQlzq1QVOW
rr0RX46uARrBrLV2M8rjobPsvR7BuKK0ira1VaA3oipJaM6YFmEO0YJ67jqPunnOdng2CFWrkyMC
n2sZgI0sIbehUSZ5KBOQeLto+BiV2sJKIyoseK1IK9AxyzrOx6P8qcfJvIrJeeHEW3+UaGhWTSW6
2+PT2voeNOG40G6gEkhnW4ICrnQkn9Ns8q6Fj0hrdt7GRnnvqvfpvGSNsY9q+8SUjW4czsxNRh6V
jVOSKMzkEwER3upw+u7kEb1XMug39sg7bqZqZwffwnb2VmlfXrtw4Ia2Ncze3sVYQi9DIpJrFRez
mUeSitm8VAk5BxKS9jLDpUW/BK6HacE+UlVPldcIYr/D91pRYDNodbeKVkGVpmtJO40EivDoUQtu
bKlpI8LTwtCD8zL134okIAx9Vl9TUn/zhhZcRP1zzHvG6TRnV2gI12XWC2TbZLWYRcK1k8a/nQrI
mrtMo8vwlYwnkn/n4+AN0yZF1o3+PaajAkYwqG86C4ezHqPnJBK7wfjZsQRe6taz1zMs3FUNc2aq
fQsjrL77wvGfCDPehjkGq9ylCzIqGi9aWvaGhUFbAtKDeSOEdN/QLQ3AQa1JoDli3b+rzCr3qk9f
LX/+ylILMWwU9ht0S3luTwfu54PMhD6iY3ux+t9wS0sSK2hTAGrC++xSo6slQUKnNuAV/I9NZ63E
NIQkkzG6AO27RDtrayvoWNytPvzAJB+e2FH0SRjzNyNKkOFiOh6w1M9eNOJlnW5WV+HBNGu00z3A
VzUXMLp/uNXkbAZ6HWbz6ddRcAbD/2b3NA0ml35R1sHPb9rhr7uEMTuEzJWwTKyiV6eiki0Jt8wI
oAvHh3EoOFgEM/dO5FztKQuejZwF1YjPDSnhYO7i4KnIu/Cp7fRfwIjxMVs+e3x9xgxcIZfox+4S
RHmJNJuFuZQ0I2X+/x/a5SMfd9uIp4ROcd4oFlUTmtEDaZSnCZrI5eHxtcdHPjEZR9sqGUTr6iRy
Em8nZU3rKhJvRmYNW22XP6O2DJ8dyhNAZOVdGigqHDEdyb0aNuHYjufCCkGVAXAb+c8HkHaIPX2i
prizzdy/FalZnu0K8SiDFT6s4iVLmOEnUvnFFZIBliBHasS3SisiVUx0PWCQ12Zw8UDZvMg1y+/J
T5KXWgOyqcahOfcBnTKhYLWnwhDXRlri+vgIxiJ7q+RSDB35HeNB/sG6f4BehNc6p5+DbKDZqM7L
3y3uGpf7yWH4+6fi+XMIiL9GfDdSn+cwmM5VThLaBLqthnquy1Egt12+juF4/vcdZqT6k5lTUSw7
DCr74u5bq9lCiEVHtrz/9+Um6p5KLxSn//N1W9DM7QwIF4//PemghDXlIY8Z7A93EW3m/Qeux2XM
SXfs8WUfw/I+BoqzK2PLX5NvnG6p+MzT44HYVlwasWnSgeU9pVHweHx8uRA1loCuoKc4x+ntv4dq
LnJ6d+xJVRTVJhinqTFXCJeKYz+r18c3xl7FWydqci176zIPPavu8sKH5QCGsDM2jy89HnKvg6Bd
oBDD3OKuQj8Uh5aNNqVznmsUwBrKX2u0+6YGjeshBUF56n6r8ta4DD77cQ106DvZt/F6cubkPNGn
+i6/cOnqqxMxrEymtzg2xDunT7GzjPjLLkZ1RgjTrOvEmj5CN9CMgSIfjjefzj7jApyxwS0GOPKu
sAtN9YQMWTnXKUSQ+u+7MMuhrWLG0w5PoU2UCXT3GTE9GTJWixHLURMuoA4KGNFW6GsauR4NCN71
FJf7fE6sbzhQOZhzqCZrHb1xJe5FzvkuQtP9KdCRrLVf4TcaoeSkfrJ7fH2mz7OPIsJcCvxjn1Yj
twUDm7eg+TBxW13CrP/fD1JCSshSDz1HTgbj41+tyfyfbyG2qtxUjs0wnmKJUpn//PgxfVPfXYnF
QaKOHKQb0PIowicn9rBkB43aFJwvL1VNvnixSMXjOt1PQTU9q+Uhpv+Hkr7Yjb43o2KX3nOk8I0E
vnj2Peb5wPmPyqxfonBxF83jsGqkbrZlF9Erp9228YpJ8G66469EfGTdEP/MK30fVXkfoNQ9z6Qu
PNuliLfVh/D75jw1sXlOJgsZaWi2zzRC6Bd7KDZyjdGA1J/g9nigiOn3oYFjKRwm3uDl4b9/bVA1
m3OuyKL5n//w76MhHTdpzCL23z+QDzXeonITkMPzwjKQvsyyfPGMQF2G5TO6Hf2TLAVtez57fFdu
smtLZFG0XMYPt0C2VI7Dqxfrho4N5grfIgwoGqAmGaItNjkOxg3KxO5IFvPuISB6PND6EvhCtV4b
bWAemWuvVbCDPCfvcIy+hV2TX72M01OQjwMKCxgJc+Rd+KurrbZsufdLzq9hv8j86UIY40iOx2iX
B99Fwt31cOtytEMwh7vNGDD5mSNymmFSeAzVa7VT/VytpELZVGY5I+xofJ9Ne9Ewkq8UbFJVyItd
cusiJg2uY/6kjT8UluYelUa5jgr1VUrnR0+/YWeA0YPna4NOi2r/HCE58XKuATlRjxIDFNVFeFIC
K2SHeCnUEkMwdIRrAlyxTMrw5BbcZa1ZP+cczFBhcmBnoHpCu/4sDZASja+5Q3q9DMOI2Y5dNrrC
7uAXL3FuruRyqBTdjJD6eQVZIDvh6v10UrAtFPT7kDhKzGz0VVv5hyl/cXCze1GM2DYo0bddGDSb
lDd3HZoCUjxNuUsSfSTKNw8p5wl/KUnon/wkAi+BYOEkG5irNheNt7Wd2HoZU8YVQ1f8zkQyvoWM
jHI/7THzY5gzJ2lfXLxh5xpLlJ2G06GZvrogP8Zm1J/y8bVznObs21jApBVwfC6LNSnxu9CsEEuJ
cD8KUjKaNqS1FuXmycqr14CaeMsbrg7Ub8ry3pfYAyrjsVLrsGn+6lQwyp8thiid/DApdbMwWpTY
preWoybNpyX3K3dq9wQlb01yU3gmKoLmRg02Qmm3PFsJCoOBxFU2oGX6gIjlFLDvK92dAuGF+2lg
1UxUKvd1T5dsrF5YHLp90rC7G9bgfWtccRyS7gsITbMqW7B2Madf5kmEiLt28Us6BJjXJTZ4XyFs
K/LXggCCk60yFGCskAjrMKFNE44GMSe7OGehAPFVrsYg2kGc4Ls0YtSKBb1hNrFXLoGiTcnUMMwO
U4kMSzrxefL98UCCU88xSn9Hu1EwC3fMXWsp/IfFRDY80m3gfwiju6nZcByk9t5odFBBvodr6l0b
0wVcgQUkp6MxoXfcgRZHrGOK4E6uKHSUwMq3JmTqbcABbo0+yLuJFH/MACVni3Ouf3IdQPU1dvad
BxgLlyxPE6eLe5sU0yi0eStJYtguVvVp5mRukpqzbZcdLQ/oxtU1Kc5yGLYoErs1z6U7OKq8UOKV
63E0jR0I/J3OoHoJziZ0iQoHJlYq2JE8u67RpcbPBOF6IBu6b/Mw4aSyZ5eXFcXsJGl9BtfKr80n
MRVffama9SDQh9TIVbnX9oUuiVIs8ZxRCR1SEgyuvu8nW5pjUNUiFo2goDbzAkYbBm40o/UIAisi
ta8HzjUO+kEjhxtCIwv9oCzDtdHL6SaYiOfBbLAgQACm/DrMKkYomwrUjnTBn2D+1evels1+SEPq
98l6bX0my5QXMe3HfMkvRoRfwPLTrgMWyDSunl/oSzRSCmQK9zHKyyeD/CoUvla1GixWHqQ+sIOY
OKPdeNaN+OV20WcjZ0LjvlUW4ngPB8jKhxHhRm9pi/uvKKLwmtfyo6mhwwRpVl2TIPmpMvu7K4pm
b2OcuM4srhY10kugFq+SQLFW9wReyLKMznRLqmNulpfOE2C+zGTPzrgSnIE/SVL4gdvoGyVsdnWX
h4azNszEcG159NIcG6TLTNOibycPUxSGJng5O7tK5ZHsq2rrFSfYMAz26wR7huIngo8+QIwGvG0m
1d2FPGBKYtyiJAClr5yNOwW/vc78k+dRwmwvW3tR8WF4XfMUKtgeaUr6zvyhQxRH0oaDRAf/JUoO
WDDbEydJKvuQyJcA8fVBdLTBRGM0qFvnJ6axvywYQTSFzEs2gXuYTLwn7Zw8pROpEYMveOaDoB8R
C+OYVl86uMjU6m6JL/AXwxSK1OdodUhMYXUnZN9FfZ2TBYkcu29y7A8fgT1JZNXJoihDTNUkAqdj
jFw2cuxdOlfWgcSIH948+ad2OtRWo6kWl3E+LV3XIxUhX0hCTfdWhAUyeRShAlmYMs/ziGhmWPQl
UHjXHRwX3k+8CqZBzwFK4s2EKXMwi2bT+cz8EuZeq94VRM2p9kqwuqZ0kc5aRtiC67RXWJZpPS/M
i6zkyB73DCoJ/zrh6I9OrcNB2DT2mmbqLWb47XLH31o8VFZ90V1sHycPQUidpPnGUK599sdfaeW0
184U1hrpabFx2cw22JfsVZgG1xQs+0mSYnUgQDlFHt9tSTJxN6FZf8R+j/R5mj4HJejIpPheR0A8
OKRadPtg3oKhQIlQZr/RM407l6M3G0TRMomfqq1JdUqTKtcLniAlVUHuWwCPCB/Tv9K2JfrfvsFx
gis4NeDpFaFYZVP2t0rycNcm+geVgTguPW9lLfRof2A8VRrPDdao/SBxPI1jNK4ToE4bYWXP0jN/
uBj8EI+1byX28ItS9R6dyq/M1D/hZeyNBqEvmER70+NnR2F9LKdA7dNxbCm66VYQiwdfozmKkp6o
hfp8W6eWtxcz2VGGXYPLrdH1tZq/KUKzytjR+GkYqXMwMt/7aM3gtfVyvCyNATiDKIaja/rzflxm
2xJl065KwvhuOQH2ZgGTXU7WdBByfgdI+mQhDR4TV261KljnpVwQrqRmt6g66EAz7qepu5EtcVlj
vslSMn4wMD13Urz6SqnjgQobYIMi+am0QIUFvN/sCHugUcUWaYNpjr+6Evl/Qheb4ultPYrEPQel
gNlnbeHeBTfPCH+H1eyuWglMseuUsS7M8D3u0ABkrQFzHk2zosnyMtYQj5v0s5jUeNO4oWnPzWtc
JdaZ0124Q4+28YkAoMnTv5mYgWCrTLgWpyeryvtdoCq829gkQ/0R1Xm3qQqL8RPokIDxz6q3558q
SaZVLD7mHFmcXxRQLhpet9H7MeFQ2hHa169dZeP1L2yAPsrZzunwMjOmY8DmD+tJLANZ5TgrL+r+
5piMVpbf/mkblgFTIi/ufzoOk3Pk7mJnkzNFW4/LMHflxWjyceX4LSK5LA2OTr8TlkNqjZ/emC5+
IUmct5KToFMM6SXOw6OtIcP3VYiVy+Ag+Hhwk6B8ihLzT2uT89n3NGzb9p3Ejj+wNoy12+R6Fwp7
bxMNw/pBR3ywDVSlTXaIPZZlp8oYZuQjdgbvPVOCP4YDGOriZjcnfzJfDlftGBxCTZ6hV/CeImnd
l2h17Wo0ziUTFahHZDXPLN7lb1fF+6a1OEal9U93tH9yCsm2OQZ1RmO1Oo8Ns5kh+/TUPN57Kgwg
zsnONVxxjobsQqyMhTiOE9WYKPLcm5ua4J0WvTe+0eJkUpxMu8CbiJyAiPFulh66YzH8tfOh2FTu
te678WoYqO2pF0hsM/D0zdkV0/q8QUWVY1EgEBipyMYqqxA1ivcrZ3ugPwbDJ+S1czraPpb2D7Pd
QqPJaxhi8phEoBiRgk4bMyF+0uiQfxoNvsO65xVJKMlx2W5igYkn6qyXPkrtLQP5g+qSmGgGmAtO
blzjgO0dCBpzrCUAPPsiw29mIM8hMfBoAAPVxCYlKBNY4ldB2L2yF8BRJP+XgXnzasUuCdg56cdF
w1yfW76hlkKjSilqMlENgczVYG1EY2H2FLHF7HA8UDAyPKjox9qsO73PoVaoyV6bfvTR2qPcNcZc
QvhyjumAsQLhDzzp9CvOCCf0ZbckHSnManKSL8qOCFWdxn1Uwf9FmTpcu6hCMw40LACje3o8MNb8
4dult1c5V+pCn2D5Nl+LBml4OrNYFWDiGiPsMKcSXMKUvMB1QH+/0JW97j3Ye5g98M3OngdlIyLQ
L2jDvefg1RuCl2RMzNcHGO1fcEPhMbl1k3pHYqK395WF/m6i6+2mxW+fwIV9EKljkzDxLRdVc6Nc
6wSR+WUqHVJVljwam7z0zdgpZ+eiKi8cfz2SRw9q1M+uVY31ZxotyBEovYdI5Rs/18Y9KNkhi9Yp
35Pul7a095oQsY5bB3gdcEW4TA5nd2wD/qquHH+TmVH4nJQ0QsblV1rUuXsZIOuzlbjbxPGWY7p3
F0i4XzOk0V5a3fsSmCvQkTs7WEVbsU6fSKz7Aa3vTiKId1LU5ovo7EG4DKTZbBzMK3c/bv7IPhrZ
fMVrl5Q194IQr4/v8tJZ79AXxeca028fGZSTRQE3XLecu4z8/sC+TaFxe1AKfcc+WcwjkG0a/fXx
oj8iLCJbIOCD00VKeWNAWIr0U53SrF4CCsKBRKkog+MSt/Eza6xi1pNs69JBwRQY574oMsgFDHy6
lpmu33Y3KRL/SvN5yXPBSbaEdz0yMWjVrF0DRkTnxc26s9tuDVoN9cmAIHw5gfq4Uz3+ujUrJ+Xx
kvHSk4GtROeejTa7J8qbT4LKc2hJdDKcPL9SrTbHGKtE7pLcQzBWUG47bZgH1Qb20bdivCaZ8M4l
G9rFcb2L2xuMo8C2r5osfreadr7MqJX2JFd+9LmcThlRUrukcCGIt1L/Y1SqiMgo7IV04th1L4+P
4hT3R++31bOWwTaxg/GNb39cRDFJ0LjmOMU9HgYWirrJVx2UorstwpeiJi07ovuwmkeKWdJncy7g
VDCVDNpNbCCQlYZYWZxZni3MRgxqfPMVMwh2MyutNm1F8VnRiT/P0joFJqrTGdfpce4joE/YpkJW
Uyw7L13kmO/uPB01rki5JDJlBk8tYUIwYUVYPQKfIRVOO1OiAqlsdM8S4S4C7HSC+LsE4Rj5ANGx
WABbwWTttIu1vouSCiMru0qmyZxPTKTUSf7rH8/Tdv5FujxyXbIispDCTvJooiEieRcbievmmyQJ
DbZ3jt3hmH3iyL4bjoFsjXvwunymhzxBEM1sd8onAKPIGTvde69iCt8iuNM3wTkRF6d3bjEPMWRu
N8NAqwRzrKZAnFA/GZg73ApKjElm9xMq/g1XAvKNygjppfLfPSfPvtqM1OPW21kxSpnKyIN/73ia
pRGFEMHzJvtElBf1LWlj80snJUsIQr31rFJwEm70t23wBXMkj88GCePZZDEhLQUiz86C9zilybib
IYbTkWmqDSC18BBiFnnnxEObVBO5sapbp0bfmk97w6znfdaqt0GYp6moed4Oyk2tAKLnzG6vFAP9
ITO7oxQD+UUq/gNKbR1Hq2ImizhOE2/NOxxeEVFNW9vUnINJC3/+F842SnqvYT0RqcmD6Ux6VZFu
RCIUbKPSzG6cWTlcT8kLOwn01nh22DCj8vjv+RtJ+W66Lx2jEc6WCLSiJDt48F83qcQki0aAd1FI
zmVpXh40eU1ko1hP6K3LHWyFfluriWWkN1DU9fLg13P8rIA1VXiQvTmyfrJuMBSYnWk/h96fQTrG
N5r6QICW1wsqc0nTmGvYtl+jrAmeC3Lm0jI52qRIrTCTdci78bNHqbt1shKhETP7G3P9p2UHP8oE
NBaJqXfHsDGfx4bH8bX900Uu7nIu46fHyx00ozg8bne8wgwdl1aOx07eMh/axjZjZ6QRAf3+Ci8d
6tE2DL/N0Ws8DenGUqEgzAMokpOjOlzR8Yo2UhjB/t/eFiNgada4sp+orlNiKpGdC9sNtgWpvLvC
w0nTMtiitva7g8E/H5AdAy6BZbUeWlTNxeztoxJf5Moy8t9YnqsdIJaNphSfkdP2YUkvYRDzvkJV
/FYBOT5Oyu0vIHLBdZnmZsTchCa/ejIXHmht9d75sQP8i4d9LNLYsEhTCdtdFSf27ZFlF/X42HRg
e2un88iN7+KD00tjY2Ri3MzYou+RsP7w26Gt8jqYNHkALsQ68Tfz1FhvgB3oJvfO+Fw0zSlR1odP
w/TZGBCFNJb6qVVKvhqdBRl8/IMku8vZas7q6Kok2TgYciM8wMgTbDo7O+DGwVMvEbHnRoWm0mAw
GfnGNwjr7Ub57oFN5qtAXP0xT/SxsW6QGIaQCgzrsnr3NgJO0lq/NUxK5ALCn3GzMlLn6Iz7mcRz
x2s4yXVZcynyefoVGsZqmOwcefJXAgbtXg9o/AadBJdYaNTVw8IJi8WlCAjedZ0ERSY8KDi30K7Q
OHYhvyj/Zjchg69BT+Yuwz1yaFKGzaQzbJxB6OfH2okviClDnoMWdAyMPDPj2CU2pF62ZDvL5abO
vO0jJ1RnAKHS2tv9u9bsAdd15bo/CO0LMB060G4qiQ9FMgOdvQmDmBGpg67tH0Om8i3MCzJLquGE
p45DRoKTy5wd95Q66D9aMgxWjkFnKc+y37zQzofpWpRnnXe2IOq09HyOhu0NB9OsMdMXLlh7EtdS
zIm1HdvPdZ3gGbD75nk81CZhWgZjiW1AOZYBn1k5s6TH4Hg1RkTTOMQjlXKjDKQtyy7dekCthOC+
0K45bpQDHiQY+zUiBn3zw+4sxn2pbXkn4yBfd1kWgq7mpFThl3m8Wo+lkIao+VW6dr6JlpUhtios
CL43nEja/eMGebVtFy4FfZURfets/0ocYK1q82AX87Zz1dlRippXpzcZ2pDHRvyzj5etwFW2DZyD
O+n2HppU30PibOtcWIfgsVL1JKp1TKx3nY03J1yYsmMbwEH2EvIDwuhgkhPPAf1rklm2Icvm8/Fb
LduL9q5V0oSnI/eO6He42p29LWPu2tay+iPZeeSITeGvRLpvzhAOL/7IbZDFKTNexM6cxrW4401d
oBn9zR6no93W/t7VXvE1CUSOWV3gT1WttU2Gsn2aagRHmTl4t2GMPw2Yml8aLjFaBlPtLS6Glep1
tQN4D1xmuXk0JRPGALykeZes00aVL0W7JPKg0qo90T+LkQmgVfkvoTUB1Vw6w2QxbtqwTi4D+t4b
NPIvw4yGYwugjCb3aH4NLWSTKUhJJZr1pSBjnQ4aR29nZNNWHBY3drBYc9JQPz1eGkaUKLDm5Nov
k/jGNIdDgZH1nBQchfLENQ6VnTfYGThwRZQCZ8NrrmkHPVULca/BXwMB48mSxrPYGq6YGTYDXMe1
lzvdsbJAnvY5HPtyATXPuHvxXUDLLAN+RFGhcHGJTzomNqSMsS5xxy7LfWcFPwFFBq/SY1Gw63SZ
V4Jg94XFwgIt5tQ1qY9BonNR4bUR42zYvVNUu0BWkI4RjeBz1vXnVRh22UVWuPVsq3r3JqF/PlYA
hlftWeP43Q4dd8bktuPGHBFAS5vlX+Q63JQYcfD4+eWtrdKRIzVrV6l65OMOmd+AlFiTbRR7Tvmp
R7QVPiIFDOol7uO6ri6ZzGYYGxNK1kQ9tYuJr8adtrHClh8RGVCbVFdvwwI/Utr0+pr/lSymfvEZ
9NNwi7I6WNeFVx3A7WOQZltdRViHX1yvu0YIAhzdWDcX/de6xtez4ylaB/rWq6lT2zSgrH284n3q
Nlj78b4/AhTRYvi7uTY5lc7Kv9LbxLBnojkM6c9s275vj00//aZrk6wba+z3s/4NHRgt40jagAfi
pw+NaBsH6K6YzncYpWqs/Ilgt4iNlYm68ztpn+Ze62zE00nslgmjC6EBF5R6mUkSejExne2a0dZP
/16teiRO9lEMON2AVQZIAEKh0eU6KADHngMWX1jiB1r/mjMBtJPWrQ8wFJJzEbochZa912Sh3QiO
7tvHfox/ih+Cs9I8DMhZufWoLT1k2fJnatKkTZfjuOlJTK7CQDja+lgsNbG1E5emLL3XrPPQXU0e
z91CR72seQC/e/OWyXi89h2a8ggWwCOSYHYprWfSIw8xUJEVmB8mLxQLrt3c6ZBFmz7CVGrwHVvH
Uil46YXSZcaXpA3SeyPVwZXGM5jXnOnXCJ8kQ/yCa4i2KoDb1qjc15x4d0xHPblSaTWsHwXnmOb3
MB3EJREdMj0EWcdHkdoIB/Fqkr2q6f641usQ165SLdyfXN/pkgbnR4kKlBopmE9GGgGrd+40a0OT
uCfBoqO9FBhsiItTzFjibJiGultDYk6I8NLcG5VupA7eHG6jF3fMvCtmgJfetIbj6FgXerXtekBw
d5ohwKFfNMR58JL3Lqm3rTdh8a4H9xLa3mcTaK6I5QjlkPWFMds6Q2voz4IgNIHjLHHpRoIYofIx
U3inoz7VInzygKkQrjmZa+x8vFujcQG9mF1h+9FIQPyPXs7D7GLjIc16y70hhh9RiRbGkfAWdxq8
S1p23eZfh4AhWAAG7ZZL6z2bKqCIYyluNfPdax/78qQ/uRgbtrTIuKezi5nCmd/tEe06Cg4Qu/6A
2KxLJDbSp6THsB/iSkhKezOGMBZQeMVnhUIVNXm5vLO5QbHMX0yuw5NsVLjFNuMixFLbCWyH15fG
U2m7vC2hH60z7YmPx9I+S/muiZEik926a4R+68rCVdrOzVF6nvPSEqW29WOOPTMtnJOZGL/CxvyY
MzP98kJGvvUAqAd1zRvagE4iv/FhYd/NrvtGYaUvbjV2+5hwB6h+tImmHIiLZY7qaAt3NQlc2FMF
sfPfAddosk+De/Sj7sJ5lRXCv9IDBR06tZ+dWarb3A8BEuUU+bzzLRjH5CqnKn3CqBhs7ZLe2DAH
yVN3ri6P7UOFkHL+Lf6FP8d7ZxnNhVKU18dHYsBlOuLIPMTp6D4ZffMxmHb2XaAhDbS6Fy7yzQjn
Yt8AzOdJG/zecDM12qPzB79eUe3v+I6dx4Fx0dpmZ/yFB3pDzWGAs3PWqZGeqX4IeEDlMlpHPffZ
C7VA/k7sWJR35ntQ+YcM7JsT+nJe2XRXE5Kg1lNh6YvyJuQNOtHo1+SbCC1ILap7xZDCHAGvKTSL
RL3TgsHi3KtjHgOceVwndoKNXeqN3xU1YQolIPAxdldFkfx6lFJu1n9l9efjN6Fdsl5rlyVRDa9p
PtsRS5zOr+is9zSXrE1mMXgvDAYOdQIZzK0rfaVtpq+PBgKTXSAcXGyrivjdCwm7fzuLUVxiy/w2
Ze2j7KHwCC0IfIGG9cj69zoiXdqWhTHuLD2PL/8W5tRf2w7O4sfFZcAnLVHsqw4HP/peJzlaktMD
oqbqDeu0ywFXUY1O0WyvOZIk13r4xmxtlaiY2ra0fqQS9Lmn29/+chsWiJj2JBM47LRD+goDgzjx
Pr5wwgLCNbJlp91Re7jyqs77KJPYeJ9CDhYp7ybagyK6BxxF4cfZya85f7eJ4fk9S5YQUxb1SzgV
lKVEDB8ei6OpwviDHNp3v9Hlc5v6xjPAsWfRKPE97xizYwFLdhZWi+9ZqBGSGWYGTkpRNyIiW/Zw
dMnXHBDW9CjQlocGwMmEZuP4KANNm/yisnbU1UgnUE5R9x7iBXlsM3MO79p1h95YFQ0xBP/iPkLX
/OgAxlV5LLdRmaEfm8pm5wmGQhSQ20foRSl779Ro8WonD/+DaeHxwnA3tt35v4e2IrHAZNB1Rgl6
R5Vi06dIiwvJZda+8GsW5wngLBDRTRgzuHxsjP1k2DdO4/2hcqL/x955NceNpOn6r0z09UEvTMJt
bM9F+SqSxSJZNNINghQpeO/x68+TYPeuxNZIZ871TsR0S81iAchEZn7mNfoypZf3hn0XgmVjhdx4
PSHwH6Cd6NBWv1RzEdJYDqpt5DJl8GD6g67K/KoGVZu7IR19alykTyJf2lMEKoLKNA5uMqAzmubQ
BaGCEiUWiRkxxHpSM9pWBeSEUC3ibSaoQeQ5wb8ny6pRb+aUp9pT4lj6tnP5NgsU3UK3iuZEeSu/
VquW2xv88HM2oUymdOAQKTKz3xjNbVRVV9i6T9eIdSPMm8AbD0FJHehmijPnjrdyDSDHrWtSVyFk
mFMfa2p2vrROttSx3lmomVAQgSqS+9awq3soH0XSNRft5AQrSeeEVDugPJ3hlwAu7qXKlXbZWZRJ
edfi+zY5uLN9EVRORHsiGxWhQkC2QXnW75RpX+R98X7CKxlQ2MaqYYrq2tv8MtUWCnBRx/oz1a66
ybroS0KKujIowrEhGI+xF6BrxNBysq4iQw2eRsSmAmN8Yj/bBWYVLf1YNe8MfzonyBAcKN9Vd2BI
vcP88qUWslZlkTzEuqmjrg5WT1Ncc1tFwKxACuOs/WrFyQ5NCAiNw5UsFb53JODMovOY+8G+roS2
8joi4TCemiPmjDeOkcd7ze9sznjHvxIO8jcI3bomsmkd3pVLC5IFwhtGvUijOr0SHpAelG+uwj73
9/M0VAqAb3PQLumg0Zd2DKIDzIKRVqiXoSa8rdqn3nK2aCtCAjRKCGf0oewtDIhgaTUmbC8yRxvD
+50KLyQImvS2nuhThbl641uZ9apa1bE1kEppKMCtiDuXZGr6iTDU3uc5QW5EnusPsXIuaNIvsgFw
BdqpV3HhnEqjo8QYUgKba6loHAbZSdRDsB6z7hURKymj2WDDFMCIAkbVA7fGmi1Nups+J2tH/C8G
Zqbq917iRRseEjcS+R2OuuwNb117nXFPDvIap1SRgcBPyG2QmKuhQmXXbf3LOZ97ryyUn3Mc3W4r
gVeQpLErqX4xF10NAmBZ/LR7U3J9sq8UNltQ6IZ7Nfb4B8wv2RwVzbujInzkzXSwW/N/i+2Sikti
3Uyl/TjISr5I/HLvxNAlkQDekAw80Ix2GETDPlKGQx6jQiV8/qseOljPpKoqNRE/xegRPrYkpbAp
xwPQvQsIuNnJwjrmpHHYz9ebHCR5sfItV16m9idLNUOgSRgaIGyOVXCLC48VjeEttsAnSw8gFaYu
s1VLVK5ar1QrbNb+2OVb0Bf9AtOIJ6DysJlGzvl5RZuleVUaeIcp01HTWuvV89IbyNcthz5F4MK6
KOzOeMyn7BYKMFq3vd3RI0EOLIobcOxRVu7NMXqJmzzda+jJHBsPjBOnxx7eKdK2KtUP7AVXvtl8
VanI3TqwDXHQNDQcaqhEzVM4X8vssCzwyC4uA1vtLuc/CQtW3XvF0wLPDV2mvsbtHnyWTvm3zLQz
2ireVU5ox75Ey2H+hAkEL07QzXB8Mv8Q/zdAVzBFw2bCbR08OqLl4dFn4W5xAAAxJTc0K4mfJ3BY
s53UhP1CWcd49wERfrLBLUlPD3JIPat38y2nNIB2vXVQRTht3penL3XwK/RXi7SLl/P2DqKpwALW
Ly8ST9ajgWCKyzB/q+zA+aTCId4UAOV1LGWQFoo3faRHhy4d7rDqfhCElHMakyXjdOwUkOXVxm9L
clB1MC6DLp9IY/hzqtMvjR8TZJmvAAW99AaY0/cwpXAL9DbdsD9lKuvFarKnWAfKboXkjUqENuEc
vkLqdQkJ7G7TJHeGgjlFKWW85hWXkQ7Di6dMP1Y3HQ2Bi1GMX0JI2ydoTPYpTaZwXwsN3eN4eC7U
5AqpFfoKGnYavKoaFU7+YcIkP+btQN7rLvTO0u8nRz29n/bC0S8NtGQ6kt1jnYnqxuJNWeoOVhpz
0VwkYMd7DsowdS7wu86p3KDtgfexdf1zs1NNepV/6ymLWI0K7VR3KEHrum1+8DJH2c0yxtGv1nrv
rxwfLnkWwBiQFmay6exSnrKB6b6KCoMSLA+J0LocRXt0SnKoM4damJ/YZdGONxpljUjJwy9u8KOj
ubxB9ABptgnXMIXufu80qkA/9poqYPZGd1yqZe/tA4QdyIIU4FUttdLBMM+wv8oD0uHxdUi53Ecf
UTmXDfow3lh8Ri3q81i3OC8L/wqIrPPuBv0fX4b/9N8Q+UlGP8/qf/4Xf/+SF4ibIDD44a//3K1v
1/8lf+O/P/H95/+5fcuPz+lb/dMPXd1tzh8/8N2Xctk/b2v13Dx/95d11iDuedO+VePtW90mzXwD
PID85P/rD//xNn/LeSze/vjtS96SKvFtfphnv/35o/3rH7+ZTMJ/fPv1f/5MPuAfv1GvrNr64+ff
nuvmj98M8TsGKrQqVct1SGk1vql/m3+i/65brqa5usW/TUPD1TrLqybgl8zfbdU1XZUfO5bJlvHb
P+q8nX8kfjctA7t7VbM0zdAd7be/7uu7efufefxH1qYnNEKa+o/fNE3/4J2tm6rlEEiin4Dps2mL
D+a/HdigLvMR8i7XgQWQqtFwjulrWiiKc+bdWZO132dIEUJSXAbgaGiFQ54EJYEEWRA9DbX+lEVS
T9CFZqe2ylHP4xcwDi9EIR28RONSQal+Zb7YeEhQLTw6GNJVmQtIubzTI/9mIApzoubUIye2mICn
AmOyoQ6i54Hcs1NSysNDrVvaOl0tk/ApbIhRAvq9SzdXL5ChGqLs1Fs2kXWQhpJMjnYR9gqZCeVH
IJmwJF2nISZXs45P0sJKY/y36nOlSvMPP+2oEMLiBzlxTgeqtkwYsuAVBUwHuC/ePcLjsrjFbs2y
o//snRHZP4RQwhyeU2/4So+9fqlp+PtFiObP7pjMoqTydDchTAgKh4imm+wqDNR0O98a7TZGzINL
CDx6J78KYYkaIXH6ngFeYk7HAGq0+ZelGDcjnc4w679GdoW7bEGBmweLUkah85VHuyNV7tqKbMru
L6zEIR2xxZ1a64fBhBmP6t7KUwF+mA6jWCtoRok0oOSEZJOZNAAsuLKp+W+Enxj0BTySU/WXA44A
SM+HL/O4qOhWFQXMz97hztOuuen1cDd4TFk5dA3M8uIwwHheaE8mPOkNsiv9rrWfLEaSs2iN3y0P
VSLepQLVNetuiVREme21BP2womPMHeThBpMSGsTblpRjPUiJZMuHn+H5wJ0B+tBSJEHINAeZGYSq
qwL1VzOZgLZQ4oL/Oc+EWnKDNokwEKnqSQ3wRvV9YH+63uN4AxNDdYzzKNAAGzr7oq70bEswv0d/
UNnWwrXBkubIHXUYETQxJsQER6mxVSLuvbBxPdVcF4W0Ydk5JhZBJboqZV8ZCDmiRhUI0F/yXVZd
+8ihTEEARq0Sy7e3hLdkpRNzNlZvFVmNo1jkofsESUcqpoq+TNBCyUGjvi+CRrKOkBWKBLbg9GNZ
BRZL0Kg0cyHA02jcS+xCfBLTDUB8SvoFCR8KQxs1amskEph6K8H4pjSx7oTiJbQFNcyHHh/NFAs5
uVbhSR8x1zxJMqX8e2hDQbO66ZJAchuMvGBTxCR4qXLOm/AlDp2V2/QXKD1A4/HOGHMiXDbd+b04
DL29n2puUB1peQsnXAaaIRsLkFNCTbKzgVl0EGDpQvFAKPuzcvaJnTz7MUObKDj6TNY5G/nNQYa/
Wb4GCoUeflMhsD7ScYPROL8Tvmod2+lc2yB8AiA6y0yu3AaPEUgMwERZ6xMaEjSlusQ9O6or1/7t
wAywG1jgQ/gPfsayBiFlgHGjW1gn8EprOPLyPdXd6Gtl6jRky+QrVX+WCwQxzRpwdZO7UW0097A/
z7UKQynO1bcUFpZmmDq/yU6ZhjXCJeQWq6xZ9/onyj8wS8voBa8m3kxDxbCrLy8CKENRbh1Diz1V
BcqpmPZTKh8fICVmyqiTlG37Bi/RBYXqP2Z+djXvjm3MepUvj2GzyyCogn0Jc5f7XrFMB1ojcY4Y
SujedqHFHhcqj3BxnkwjabZ6XRqHscqXuITWCFECj7RxtrIbRWwVWkikN9vabXSAXA2eYH79aLRo
JitSINRFi9Ly24hGG4YdKbG7jaD+MaZ2ZdRPOVHJwikVD7ioiwSZaVyY76+701jSbCJeKDaKfWVa
nJIMM5pQGdPVYFkHXWeDmxjWeVdjVTHAI/1H+BOjcQ4tTUfDRNpzqSV02+DF99GhzB3GYKjOQ2c9
JukmGHic2sLNAhAFdehuCQ3rXo/EljlyQVfz4yi0jmMbvYL3Qk1enIy23c3TWfgT3haIDFRFjIy/
BIhW6Psgv7+TxwKWg1LghZ6Zg2fDMkHZmrrpy/umLhc1NoRqQFtcHp+uHNd5V2RPOer1wyDEUW4G
zsBdlwN3Nt86SsFGhJGBkdJi1BINIoXPzKuKdtcr3Rdq3Gx2ks+AC16NNDz9UaBWBkBQs23wIYjv
StvaaJW3Vgxed9XhPmpu1oHhtww7eur2s4HsJdbSiDvKrYBaccNxsCgN92xkzhkZX6oIEb2QisO7
1YIXjdhxaea0AhyM6flI3wUv89ISXv9oBWjnhsG1qp7khyMkuhZCHnNZZ+1r3zwbvRVCYQHFSzXk
xUhisNEl/8mSJ/pk8FclezN8kNJuZ5/n721bSgNxmtyp7VbN1VtNbt0aRDnUZbipBBZdJ/vuZWTu
C9XErsW0jmA9v5QjAHWdD8vbtNEnsaboFDPB2ZBeALz8ZHUpHhhsUa5qHKt6PI8gauSH5eNPhYNc
rH3WYnxEtPqyxregk8fafFOY0zPfnEgEdcAB2jv5uEODVWSn8nAmwEe7Qy7LAhwehfcovXOnDgfa
fEOVg+MdTVLpqaTb3MT8jHMNxKHaBOF458AewYqVMyGY9JWmjI9aLB9F/gPP943IrTsrAdhoG+OX
vEJ3XSCV6zvPgYcaV+nnUObA5MnHTdn+6ANplynltVZ/bgZYoJk9Gkyoeqb1LsUeeTW0Tr/v7eAZ
5XRCLOwKlkakHwwbLYQBro6cJjkgitM0VGm6I6VA9iRFJfKRqy1uDp6FakzN8iMOQb4TOXSMSl+n
jGEJ3QrRW+o7IjRu0iF/Eim/DWVS4puSq8CiQSwnr61wGUk8f1VU3MU81omJYOtgF/M8jkTIa1XF
tE+ClNKOo6hEHhnZzuZivhegCnylKl5clY2EGYJxiVo5Z9h8H2i5IwarmmsCa5aSfO4OXfzJpWmF
O6+ZocnSGHKAClq+ONDMnxsS/gsCec16DHkbUyenfAziOmykm2iro3xdXjmhh/EXlctKYL+HLEte
cHdxwEfmR5ufOB051yazO4SZqrHY+F4R+q/2REtVLm5DvtilitfL0L8WECOXtUUQGn215PwOpoaa
v5yJ9z+NuAjorbpLlQpn16GBGeJfsfNez98Vy2vVSlav5ilFNeZBBO5ufg4niM6u11zPh3loe6jB
IBxhEJ6UMKjnVVArWPmYxbCiKpZjAcosVnJvQneZoELzzkqc37kquKVW+TpfUNTupUNZYJqXqIXj
SNDryKcgjoRFqB3CN8b6L1bdt7hqn4yYLMLp6LMj8rNJyWHx4aG+b1ZfEMavl/PuML/1vq7vOpzK
+5yh6JBFW6jwHuUvEDAzgFG7V0bzxRCUPeYbmT84D7oth6gITHRX2mOObsx88vN+ErmNxZOvm9sW
lD1NZcrHI6G5Esdby+78rSUDKZe9RATsjHWTPhs+iDL+o9xD5bZXFEgYiRCJzIzTd0xeopZTWgRY
hcJox0COkL8ckc3ArstCKcnD4uQQqxhAxS5vEd3uYEF9DuHPJLmcKvBQIeXbBkDu3qwQv65QuDe6
KQXhP4GiEeOuU8GSgXXAHYpViyUBqUdYHXwYJ3GRgt1BHA/JqJi3YgRohNKLP8k3VL65c1pmTXWO
L/D7wopclpjfIwCZ5yaqEFEO9UFFv0fOglZAq2jTjVzOtKFhOfkhcBgVO6mi3YcmtUFwnfw+FWT5
43m9Tl52hyHdScXIgyr+XqQF7jGFfQ6JYeQWGSjOQasu5B8neQrkKZOYW6eo7l7wfqVfKfO7FAiA
3Lk0HHBc5Be7FEMJSG3zu+zEiPbr8Vopy50Zeq9awIspBp/Ak99onLOM/OTpMsq8A0UHti1um/dl
lZ4cj+GY1/C8GzROMC2r3L8XgOm8SVfWlR1ROh2A9iemrKxDY1/VuX+VVK6zJadFed/AmraP+msv
J1koSz9Y5ALjM7C0Dn4v4Pl1fVFiHbx2Jnb9wfeei6hhT+pR0000/VCiALSiAfEVVvuhAd0T9ox3
qPOPqj2FSucCvHkPdOUj2dV072UQNSDGEqB4cktoNa7EZCjvcXEwchrNs1nFnDHtmEG+8ddmQIaO
xXmLBlJAjlYlzLfcwm3iQrPJ0fThD5EZvsh/+zaReE9JX7azk5w32RsxPNasc6s5R2tEykC+3kFA
TExPf6hcjWgK4UDvfl4qXsvS6Jz4AcWa/RhBE5FBh/xmmBEvcmKEDIQCGdjHmKDLpUVoXS/Yd8F4
ZUAzWkqIvqDc/+ciS+qHfMiQa4+3eBpeyZAAIx+MU6A/GtyqQm9j2XYkH73OXqLr2JI7uCo0wifL
J+afs1Lds/YyRiNlgYAN2k6u30LXXvtw37Bq1QtgGM0y1O3bPh5P8wEuP6L43JzWAyXFPuacyapG
D/EOPYUbu1bOVD1fWlIHuROUBbm7ge6QlSUgJIfHMKjna84P+P6rlEuasMS3Qjdwd7jLLP0o70rH
NwmMs9hoNvQF6sjUBBzWleslGGdHx66/cWVKLD/LmTxtOsfeKwYRXIWOHVQAgQw7dxVEBQm6jDNk
4Dl8Mqf28/z9HhvgaEPT9JZDV1IuLhmq93wCyiXSPv5ahWOwUVBmE2LrVN1jLt/XoGdXq+CE66W2
a8ap2kNvl8BsfR2wmq2E+6ZidInU/SVIXFluXlfgFxYRyepyzrJtS703y2tNBgpypKcYKyVDBwUl
z905O8EsFOrGonaBfnAqzglwbQALdfObOU6GXYsdFQ3ItUXESafnSxdeFgWZN92DcyH/r60imyJT
xZsxZ7/lOO4U31tGLgsGPj/3ifMehMeMJF+FIyLX0BiPVICi8cLMhmvTxnyPvkC5G1X5igsEA3hx
U5LurLgtG6LpiJEFSne0hyBetMxBZVS36EEg5gEunMQttWTsWVCSmZN7WRQpMazj8V4nmwNufvHn
wsmcun1TUPyzcPdtoe5DUVg3LZPIQKVaqAqHkiEFweLLM10fX1b1/k+PMJUYAqCOVa5dURv/quP4
S10iFV8AaOGjYK7nC/5vifdflXhlo+Bfl3gXz5A1w+9qwvIX3mu8pvo7O4ignsm/QNgY2l81Xn5C
/u2AQbUdAiMhq69/1nh163eDUr/tWBZ7LKVc479rvLr5uynQWnBNk38K1dL/nRqv+aHCa9iGEJow
HOEI3bJVjQt9++6odadCI3VKKAdED2aanRL3GZz7EV1jomMTqUKP0ybWQccaIaYGT30EPafC8dCX
cncXDoIri1TN9ujFPBObI1vckW1p3VXdOwd7vGPfAUKlYI4x2McSBWsULj4nY75FfHyVsg0LgBVx
cop8E7R3vWnS+krXvVMK5VSht9va6c42W1QduidDcNxPyniRUYRJ7OgrGLh1DFNlwsq4retHS0sh
warm9pv5/MEKM7/vC72PkklrCFCnYF9Tvx8lOF49nVEsk9BNuMmG7NKYMLvxFLH4+XUM+UXfNKDm
C+k2U2JSfBKu+6EB1Q1mQr8yrFZK9Kny9XWfnAL6YOUix7BKxze4tIaNXX1Faw1MWrUMy/6YVy4V
RgmtAYrrey8ek6FM09rDqrhSHgNUb0YjvhTIbiOXh2RT7iNwRtpka91NV/ziETTe5789AthO3myN
gVY/tqgg2oZpnUtfCT2/Qntx1NzbdvKPIhZvqYVCjktggvBPa0WXaAVd/HwExQ8vb9uw2B3+R3Pl
+6nqI9tybDq8K2mUhUL1V9t9CfX8izW20KigNhS5jfR2JVDZCumzuylaChYUXx/sJVU0Z1mR+MKa
wABp0qJP+BXgnkCNpTYhy2jerddS7qvDx4I1onNGJIYLDXZboGy9zLprq7pyvGpHnXc1BGMMUmFM
SKswfmkjdVdWLawhQbmyRMNaq9P3nfm73tu3R4HlyA7ghzfIZUeR24bpmCzp75+/Rci0BKsCdWpi
lg2imBgI0DpqyU3LLrh1UC/QLEtb6ih7KBm8hYJqcaJitaNh4moa177wUKYN6+cEqHWpxg8TAiaV
n2GhlmAlVFy50bUHEopjPrqpOpykE8TP4kG7n1DmhRWwTYri2ga6nY1wN0LEmwb3utGdhwiVJ71w
N06BgqIjPKogzZ4+BqLByEEEVqpgm4dceZWgYhXQsEYZYYVMQqNVD6aPoI2SXBYKpDgQcBRRUYzG
zuFKIAQZ3rp4ViDQrQfAw/KtiusGPrfkYSF4BxdauKI9Ku5tX3i7QGmehkG/hmVSrUGn3rimuFXD
ZWtOd20v5UTHU9/5eyXU1yUvjNm41/qIvZNUoai1YqXAVDEt/cJrJJ8S09HysosBMHtXbJxo5rb7
hqtWaSCbTK+jsUURibaI5l7Tp9gm9rRynCURcQw1SFTXTYWOl0A7xxJIEfd7UaYHgX5vVSmfArO5
BD9w54pywwlyUznOEQNS0tL2AK7mkzYInjW4CscSj/DsHJTjauyGr13NpHrWJxhe5wyrstKQb2i5
iVpqIm6xLrHSQgsG2g/+sEhLB4r7mGHEZeJdK7rkIgBryHmxQUOaej731RXbOh6vwQHGsgvxWdCo
Wggc66rYfqomekFL4R4CjRJ/Cw0yh8U31UBjAMNEvnEzBtEnwuELAVumDjs6EcW28XqcU04SAToM
6WUamtIwfBeKDgMK0qwpzegzUq5Ox/4x7jsUEdX4WpQURAI9pqzBj2Kv2NmJd5pyDJmhljsRJrIK
TuxBuUVrkJaOcih6c5vx51CU29S86zJjZTfWplduB/2lrG5pcV90sFtLw9x7VruSwm42jCK++0Cl
QvNY0HQoFMyRDRe+RIZzXod7ExxoeMUQcj33lCCW7IOg7Xr9pq2Sz4P9Bsbjekqjr4pBXSzqaWnq
+Uuc5HeKXkKDpEoeqtk2hnBpMrkm2CPkH9rywa6rFswZhFby536ZjxSiK2s31tbGLd0TjLW9aRhb
A60tugkbXXFPGuy0RZXVsMXpq+F+XQhgqFV90svxptb7fRLX94ShkKonlECL6VhMBlwCcnqng+hn
gsfE2OkyUdJPSJKc+yHCttLmFjwXs72UAztSw3aJ8NdFnqlPjZuIlUmqvQACQm2s5FbkKazQZS3B
/riS8AWhJ6KUREgteqmpQUVkWaPjTH8KKxRbNm/gc1ExhpGe2zhSU8vVzRxYrGNeOWN7pdntKsqY
vxQwZVTgpRjCaFarA1ffK66+KOjfFAXcSgITmm05JUXV2Sc9ckO1BUu42dh6EWIzHWPARCU3tJI1
9QWdo8kEAN8by8wSt9oUPuS9cV/XPnzv/tLDU4ltI/2Enxgdwia5pCC1jgrr2lz3aAnG7riuy3yb
oJu4jEfczUVWf2kEbUHbeFDdaB3iOFMVyRHNw8MYlXtXGy8iSv/Upi8RLCHlp7kKpW3XBbQuCW8c
PKFRICSpsfap2yIIQZpswB9quhwzQUKa1rPRJUbpw36C9I/sO/LbyHNSopqgJbQHl/bC1EVnUqVN
0mOeQl7nRwc00bNFGYqbIAMtJPN7cafT3dBG59CHLXwBPCRwtIvc9hkdnTO9lUMIQJpFvYmD4MYm
ziuKFpS72GVqvG5SVDjErS2o2Km0bXEwWuOs226oanyxp7zYGnRjHTUiOcQJmD0Yp7V9jv5MZhYc
N6wWC6ZRHb3YERLGcMWQpIyQGhVoNnf01Uf2px73J4CEW7XXFm1t7uAXrCxnWFMBQX8XBW236RH0
Vk5uWFf0jezLVEkQtSfRD/K74lH40UOOsnENTNo2853m78OGDxoPWcrqf9TUbFcE3joSEIaN8bqI
1jXKigsL/L6e2/Q8QnE/2elTome70st3LrBcKgufRrG3MLynjIT0G6qWytQcLBeHPsRyYnBAXgVL
0mzWhfXkOne50axrEws39QVPhkWOGo1BFycpm83YF9s08w5K4VEORgdDNfe1/ghimP71i2vmnwzD
OVZecWcMxadQwdukV+5EmG23Bss98JDj0SvmyUQy2U7sTcsUyBEG77kCILXtNWtD3HFptPkuKpV1
1HvrvDsHdvJoZuwVIZGiVZlHdKPOPvgL2zB4749hSH+GnVvYGq5G5kop8UFjhnwDDwv+bk6IPI3W
JoZYgVxM+AaA+MbysxN0Q9iq3bXu2huryj5JleWMFSrtvFux14xhTRbLYcliNaerqHaQBm8TyFdJ
PuKU1NLX8ILXwMr3UW7cY2FyIbcx3e8Ok+EAK7VuEf9c5LqJ7BZmllrw3CvKS94ia2amS9QZQ7wY
BQYswzpgkN3AplYX9fBeg232SMSNR1Z2N4pknQz7PNFek8HcYEFy508dpzFOQNiEGJG1KQaWYJlc
Qn1lHp4d1niZiXsKkCsF0YaQwdSbXsJsD1nzpZq0HYcDWz9wbUFr7Gscqtexj4RTxDQ7aGSW9Vrd
Db5Lz3J4yKMM5qV+M6o1CIdyl1gXdMbX1JcfleBW99o9FLmNPgzrsHBgsocvowvdrB9gKQT0U83c
2+AivmhppYfgMnqMkG0f8xABnRwtZx99XhVNWIhVoGMjeG0Z9jso/+8ajQhLjyvqaeHXGKgvlWjU
sO0HAiWomQmGpc6IIYwAvBbd0nVz11brXHmdyxpupy81aJsYbhAtumbr4Xy46FGVXolOAR8vriJ8
54ICALTWpEtHo2pTVOLJH5VnaEQvTQrNcxw0ZW8biFzQs8jVewdHgdyyP9OEmFBKQHBvNEDJVH5w
gFZdrwJwISXuMsQmnDE+bup6FNdrPFbwrhq7Vx/4pKNU2xiJmF2PUvvPEwnrYxwtXBAequVQW7ER
xZAp4TdFFWgHEbLFdbVqw/gtzTBb8c2taPwLMVibn19KJnXfhexcytEAUZPyOyr+r99fygNwqCCI
hsl09cIRgAa7tXLzYh+qCRI6+S8StA/VIpm9qrowSBEc1TIs/UOKGdgDbu9NV65czAtwMF7RTVw0
UPpr6t6RvhW+94vs+W9D+eGKH1BkljBohft9uUpoxI2DfgDhjh2jutGj9BcPp/8t/ZuvRSGD4omq
uXN69M20IdadO8PAtXJNu6byOQAKUeEcnQwqYWlsPeSQ3SEkIR2FVVLmXLVQKCB+ac5w390XvrVV
QnU9gg3S03br69G6Qv/n5/Mt63Hfzbe8R4IBzeU+wfJ9qNfZaByE6NcyA630iof6pv9iGP72Rskr
AC2kRMT/BTWi717eVq2quAhyRjycTmjzI/bi3EbGuZ++hHc/f5gfXoqKhUw6VQd6yPeXUnwta/Wy
LVdDssmxgvJMmEcPSRWvB2/Y/fxafyvDyMf6n2uJD7ktFTSt6dFcXTlRtQ2QjZoQdesi4xej96PL
GC6VVAYOKCUoyu9GbxSejVi9Wq5CrDeZ2U3dQuiPk19c5gevAZU3V2efUTWkgD7sMLEaBIljkql3
HR2ukqB/itc/H7C5fPfhVUMQxlANBwFxl4rA94+idWOmZy0vgins58rr1goS2gXxNT7WCqJxcQAK
y0DcskjofvWYfxefg147/H/dBn5zgpfENvUPjwpHP/dRZClJ5oOrMk1wcEZMy7tR3PFGhZORVvm+
HdVDlLzmenPhjvBlh18tih9sfJqAnC6oqc7Vzu/HQlcsu0F2hWUXaOdpNI69MqCL4izcr+2ui73j
zx/a+MG29931Pow9GglG4MpsEdwPal8tu236SuUF6Ue4Xm3+WQvNh7EOr3ozvcwZAQSrt3JTzu1x
R31Tse0dLgh3qo5UDBAmJ0DEtkMKQNc3vT/urERd200PQXDcgYa5p734YObhslOQgw+7fuGF2U2a
eI/2mO+TPF5rQ/nv7+yacAzXQjZKo8b9YV6LsGpsYBzstoNYECjm9d4Y4YZCjfz5YP5wrXxzITnW
32zr+N4ofW9xIXtIEWaRMN909fNL/K1wZrIKTd3iJEYT2ZlLs99cAiP3PA7hc68C0kRvqI4evZ7R
9w/UZmjdTk+pcY8686/qldz4xwVqqXLnEqwN4+MCxR8X5/ChIvxqXsXwqCFc8PPH+tHIfXuBD/uz
iRW8MZjvFyhqaVnwiwvM7aWfPIL1YVd2eChqp1xBE+oFnm0rIOMBDb6iorCQX1ow7XzDvwpiJIBx
Jl1b9qXwqGkrL6VnHkUmgJao4xmy/xP9cBxl6qF+Qk31Wgu0XWwjQTbe/HxMNEf/wbDbuqYy6KYF
iufDFq8XZm0pIuCepR1uVQdLKd+GdDxeAJwnOBLRH5zg+IQaaZpq3Cu4zK+VHlQVCGcFsfcOHwxb
cy4tADM4PR4BlsPNcjdGcNvE3W1V55e46nyZLNy3rT68SAP7qtLxC46Hu5GUE28mlF/dfeH2J83U
r2vDOPqGvsTANixhDirou05Bzmofd0Wi3jYVnxfZHms/ShvZ50GYdNCVywkTv6aiUFjC/3CuMsPd
en2+z7xpTfa3xXdqYzrN0sqzlfw6ZA7Wum+3C2V48DQpuerCnlNPppFfdrp6ljvyxK01sYkviHuV
ChsaUoTkA2LtinhI2UcaSI6LEhlDsNzCvrQG9bqOgyugEYC1i23pRhufr2mFvik19EMV7brJeREQ
dSzt4pL38dYL4LKiBBhiwmPaZDJ59TlJ1bOTuVtnRE/VjK6aRoqTI5arvhrGuDA7CQQg121uBglf
izED9/H4MVANsavnClmgFu9tl4dH5Enq1+yadDw1Sgra4CILs89dgjgSMixK7z3hifPo+flXd/Ce
bPJbYCfUj1sLb4Eg65+d1NkOtUfpS0DwwB3eWPeVctJT6kkmLXQUf2DWwNum9d4s+6R+MyraWCVB
AktBWSJNc4wj55Ii2evkFI9Nk+2yOL8C9LfCSOe6FeF9bzWfVVRy5y9tcu6t2GZFelFTdmrol2Uo
fmB5gBp4MwZfYDhua/MzLMVV31orW7UGiiEYd6JNfQjavNulUjto7B8so3xz4hGhYoTx5oXzv43f
f9X41SW75l93fs9tFtbh87fsnvk33lu/mva7CQTUknEkvRhi5L9av/bvpg6vDQULwanz3hT+i97D
z4RqGzaLXsVKReWX/qL3qL/rgrPCocVvkpEK+99p/WofTgadrrIDFo1MidiQuOzDHlhBTw3CkvbX
ENUE7ph8XsAregpCnzLbqOD1Zl5bUecfHKe6zce4peViOpeBQpgRxsa+LuAofzN6p/dD49v21dyd
++Ys+b/sndeS3EiapZ8Iaw4N3EYgtMxMpuINjEySUA7AoRzi6ecLtq21MJsZ2/u9SauqrmZFRgTc
f3HOd3hN/MLYjny6l8BBuf3v97zVAZhIBxvvZtW/moZNyKuV5htXTHJXN6LZkeE3MSGepqdlSqzd
4Bnx/1Jq/EeZ+PciDh+2J24HG/rqf7wtkBFwrT/4DUmK/MtGcisC0zkVKa4ITPHEzxedvwEq9ut/
/t0ty7X//VbCcegHlnABNzJwI6/8P6qc2u1IcHS8L4RAT9lsFNGQgA/2xoBfNEQdaHrFuTTt+ZkF
8i1OZu/G+DYelvW4jCYvzgTQbliAROz+eywwB08ivoh+ICGXszzqeN92zMxu+WQTXxmUoFoKFyA+
ISDMeA5jwJUt/PHJCbt9bTNStmxhnLKleJrynoPL7H8tpFZauTQ+h8zcMj5cNh7zpyPwlJmtXAJp
RJNg187Zq0gcE+Gmz30uUWjjnE1gOaq4N5nAeoJomck9Svk6+5b9ErgLR7rzmWVWfLOtjmU2O/dL
Fk+HRZWACetwPJlD9W4n4D8W1LPYxsYn1IsTV9BOxf4D0N+u29CaX/oAw+hkmGTeTqj4Ao7jIkmZ
50uIf268NTR/YlMP39yq9DZO/abt7JE9TdKDb+AF8qpIzjI8VBqPpSn1dAt976VG878puMB2bp/r
Q08Ue2TWJTPGdjqVIWQb6TlbLo+A+jcmhY4qmABYF6IZLPE1MxlJ7cCrnMxdGoxr7PU/RsIBVqHT
RyAv2oMp0CdhEGeOOnl/8Lgu265dfhDCWm9NRRTtdIhb8zn3POOosSG1BYak0lLYHKrgbhLhSM7a
FtMzWadT9xmAD0jM3jhMdkiMjNv3BzUHFB5nr3TdW+g24hHz3FxKTWZ6USHEKMy9xSpt7cZd9uR0
w8b0x105PY3Adc4uSatmbt2lOU5XW2TFHrduxDoC9Siv9Rva3OKqxuW1q7rlW691EU1585MMU4ff
sYHugnOgxSSyrYt6rSitd1hUn4CfEkjA4nNfMC91KgKHUHitGpDEfBSyOsyyj9LAO7nK2g5un7Kc
zRGNxaju3HyPdLK61PZytdE9rLsR3ppGyW9mYQF9cDbh2U871RXtI5GpQpIbfGq7sbCVh/2ZNSgT
fuTGAAlSRLbiVGZyXo3d8lPhsH7tphaBOwuJBxUTQB9WDOECZUK7O0y5caopHaMMF4UrNRe8V1Tv
qmGgjxRWbqsAtEAli5MyHHz+IWrYFuOLI4tbHy7mbUHKarNBX0CR5MPabw7NJORVL/kcLWPlssF3
xINOyU6OAXktSOrgTocfwjTVztq3WYtgvzi/zbp2bh4GHJ0jhm4IDMIGUeTRXDUNcTxIHkz9hkIv
fzCpSmDM7hMh1uUV6ibsIvsbiXcKvWc4bus5jshFxbuQFbxrMt9XtlJH1/d+1c4nmVLDysmBldbK
RcbbxCte8NbSNpEevXUo0+QcSp9xuBpuxBxl65anZB1CX4VmLiILQ+AhjX/rUPVHqrw7Zyr5H2YM
RDLHGpoztI97eGSF6dWMJSy+Nh4bfzANhuEB4ZIQdjWrrGPXAg53uvmNxLUvjArO3fHGc2a6I3sg
491LvHXVVE+hz0hzWobH0m75MaAXAZlCjnc7+N65Hc33NDYIcyI2vtYDzxeiwjUIhathxcZ2cnNS
hW395rXtS6kldLswkZvBpfg0YfnsiM57UT4koQXtn/Kb62jz66Cx6a8B54aJxx6Q7Uy6BCxMPh3V
yPKoLTVeidaEFxdA0pTuWzXDmJn5dJ7DzGpuhjPxPINEFUQgO3kltv0DKTumZXlfEjz6oZqpl4fU
uPb2r96z+mtKOkjle9nBi71XCAfvIBNIysjmYzWMehOEXr8zVP+noIO/muWtZpd8soOCxIm23U25
3a/09E75uJGdnk720PprhM7mTpGesfWWsKMFGuoH+RLurTSbE2Cxkhbt90LL/Dp2XwCJxUURTLvq
m6r6mEL302rz+BwUpDvmSh6kJ1+HeAm2koZuLmq96fnuP6hTcMwQD+N5QmlhazVsGs9s0aSD50hL
d9XqqiMsLzDZgw4d4ZaRp+R3vxUoThbWiWVpfgwV6fDg4EaWiyo+u0G6biu72th2XK1YT/r7ykGB
7+TWG7mY3s4jadAFlHvRh9yevYulMMlBBj4SA1uuPKAJT4PICUSfDXj8C9W/jnnoBBhyz4kPU9Ba
Bwu848pq2vpe1ZUmo8zG+Fi79Yp0Mxb1GqRVGafodbkv29TzVk4Tw/S2jOZkCxJbQLE129gKPiVT
/o0QBWsaVn2ZEX5AZdxmPnRDYzjGDOS2Xs9WfOBFLpgvcGnKdNva1RYYBXwWLM6uOGDdHjdceqDA
71kaDDfGWw6boS2v6SEmE9WbMu1XlyPpFtSOvzXloraCcEH4oN9jDsTd5EArJ+PqezC30ADNLuAR
yHrywVpxCZ3wZbaUf7Fq8aepcuM1a0G0BSBiktR8LoxB3cvHj1SLX3gE6ZJm14rSkeQk1ehvQ2h8
zoMfXgzq28hv0t9JD9YEzlz5Apn/5wKVaOsuOtvZbmkCTe+MdautA7apam2kIWLtchvjr9n6jdQb
a4qjvhHZjnSc98RGnI8d5Voubn0lyg/k3BJeC+XEEHBN7+c8ohjqVPw7Gb23pej+1GNo7v/mY/79
MS/d1hh1dwR/lR29obmY87AcHexqyL5QFKD2Xpejd+s0SaPAM15lM6UvZh4zurWrdSkBNaOixng8
BvVr4TYHqG1AxR956G3TdjfXmuRFLNYuv7pt0W6R9ohN0wegwLG8D2Ow1Rn50C31ykawOI0cq/XO
iuMEhBF51LH6mfLpLLOfnFojPjeNs+wCtrPa0nrbAMJvydHbg7ZAbaGS6lR0+HXNvgip0oU+Kqhj
RJahh7Pc/bx8J+nPP5He5awB45LomgS/RpIBn8rK6I52wcfHLYYPTfrd3m/lW+hQ9Pwg1qrbW8JQ
Z+CZSDE6+ZY33aV4wN6njgKyNcIS/Gt/qOBtd8QgRm1QICjyai50C+nDPrCHp78sMMEWntucjBWQ
4evFKedNFbuaX1XWJz8bdr4N/7/ySEvD3gu7zisJRgLFhJ9j1B9dysKv5mE+lR6JN1KjZbI8eFd+
PmjYd7lYpziBz34Bgd63m/d8yOaPgd3CtshAwOQpVH6WkePOS46zWcd4a1GJVF1qvsKxmTY10Fc3
aZZb0OKOsR1R/OLAXgFwnX7UVVyAT45znlB2KyPZJnvsnzfHDKpXBxnbc5sTGheSgaiLgVQOYE4X
mar6MgzWxU+Nec+WAwKHav8Uup9PjqnutuwMhHlZstJ9T9a6135lFenhY5p02zjlDdfpyCiZyCjb
H2p+x+GHW4tVKBPjZS7C6snRLRwxRiKh06U3z5lPMVS+9zytjyT0IaqN6wM5oNlReCTVzYtj74K+
+UA21R9L6O4dvpFGrEjoyN6ZNa/yuDJfUQ2PvCLUYPawnPDdYToyH66kh/gP+ibYQVpClZNuFCQo
s0KSkIrMWiVt5j55y6VjrkGOiN5rg+WtBTsQ2aDzs/ewl8QyjUmOK5LXqmy/kqRUv6aZlC5/z664
euEhn6DwKzMqeczOlttvpxHmPfO88tQQwT59eEloXJwszF+cnkRBRz67BmENcRN4qzbu/GP1yJgL
bODyBjq8Htwy9sBUbGsS+PYCVRyFndOti3hwrjQMEQ+nT9HrYRci0OFCB3+3dRVDgJHrRYIVQ6xN
UTe/WD0QHremvsRPQFUoyWnK88ze6JKkPvnwXWuv4nIjYPqQLu9eGTcnHezBdA+73IitreEngjMu
LXfGIH/GaV0cRSbO9ojXKYmtFlOQxwOU9NXaHAwygsIA0FfbDM/pLF+6ati6Kaxb+lUG7r5rHy03
JkF9GSXhiaERKVUOZ/r+jRMO1WfOU8RFBNYmJ9BybZBGe1NKkqbilzck3NkryVIovlJW/l2Cs1gi
swBMDoU7+RpFkR4Wk+TrkJPb1rP3rHwf1iEVYD57rCbgNe5Vpm2yy3IwzkZ4bJjnQicHchD06htr
CUM0V8A76aWUxRuszWqzTItzVrbP15sAA2F4LSFTxr4ZdfWS2vZlCpz3QBv2GeiPOsWNRKhTOgWD
LhFstJldXX9E8lA0r8ZYGydt+XnUT1Z+n5ziYT59CYz+zU1jJ2o4aSD5Y4WdQvVZ60nsuhH5GlwK
0kEQTm01Wt17IOkX3XzcdHXvARfxsnsjSKYla0VGfV5eChtjsKXLYZXCuEJtmJdnL4O4PFlr3oA6
nY4ayPK2KPHdjOag0N367iFJlpcyJVA5Dp2j0ZP/kgXJrVmshBDb5aOdXXmFz0wGHfL4xkcgivmk
jYLJ9m8zXvjNDA5lDeHry+qq8qdhFJjxmFk7Hm7BDI7mU9L259F3ynMb2q9UfU1UddQzFOMnRbPD
KNw8dyUE8CbASVoU7fHv5VTCdyGDSCbHpU2PfmLJe6sdRoeY4eCZ/sLKnj+VzUwyeGdYaPiGeTMs
gblrUrm2OVsJ9WMK0/f886aMyZACMB65o4viEqsusVT9T3gurYnhpxz0NytjfAwJfjpPLoxIhrBP
sk98oth+N4vqNkM4w9nsi/wU9lcdWuSuMIEio0rNm5KOIjJBh93NXOGwD+zPbKnHI3hfnmo6wFXb
mIiTi0Hd2i6eN8D6zbUwRt6YKsWwnPYvo7P80rjhznCeAGYS9HIJ/fojNsr4qYvdLbqJctc7OjkN
lenuFb76oc4A+g6NcUzs4VNWCWPXBI5etlyU25CGqszvfTLCpe6KqwfXq1rK9lxrjs1hnlOWIjlf
1lmKi9cNvxdnynZejdUoZwNqQySPdDEv536pTnD31WF8vBT4X09mo7dGQhnXjoPB5bmQmS0Ecm0g
wMca6ej7SF9jVxrCRcxwxC7q6tQ6fcgsR7g/fIfhfGcxkE/Vt7LL/F1vFNnOjx31McD88z+4u8SX
RQL32i21zx4mAA6IlmAdwJuRuRNf2WPAjB7BXFMNf5KPqt66vCTpS47ErNkDCb6VEW/tu0rDAJmd
sWCza3mJ0kivlZ+SetJyNHZDfko1EN1cIoB0eu2dayzNytujH06RogqyYkC9rfmsm78DrO2ItWCd
UbpsRNdL0pPgQkBnipTVR4QQGc9KIhryjDk7Bkk8bfsqAQPXaTDn6XgrCRI6pfyWW743pAGCVDnh
AQtPDR36NnWLi0VO1dVzSDVgu8llD6yb3orQoYWJDzti65rW/ScB3MNtITdwhFB66XoeJDu0yw9U
bGrTmWSsxw7UyhGp+r3z8ZYG1UPY6c3GpR0qvdVd0Wzc0A8ISmWuBDONiZvFwmTU2SHsIBiPMiED
wm/qm04hGRhWSe06GDvdexc3ULA0p/ygcmc+N4BzYL4vWEQt5+HKkzvZjMuRvBnRVZLVlIjZLDhv
gaf58kxxfV+m70mbP+ucZt33vVdyJ/zL3+gXkRanUDTE3xWjc+pL/6DLx6MfePNZVwF22WVsXnQC
P2x8bDRiL3v3KsZKcw1ip0ulXEtYKBtdtHeS54N9odz5W7tU6zBcZZ3Mf9NdIg8XZFU9Yt9Txwne
xaDWBiBHW2ZplDJmAhYaX3zKrm0qi+alFdYYsZklBYNcRwh+o/+O9oqhGeRTyHqmOC+xDh555sm2
SOx5jeDhtTNZ2Qn8QyepWHcUbWFv0zSkTzc7ew3QjZeKlGDbuqrE2lt+L03De67TD6A2MWYC+VbG
uP5tj3TTOjwnOVm9/hzZZL6+J379ai+1u86xhm6IvW6J1nqk7BSxt4Zb7xxE/JwnkGp7DAnPQ5c3
ayOuk71ndVHbqOR9DNunkP/0IeThPs1TuIGbgOyoy95EP/7Rar7OqYv8/6IMO7u3jx9TVn9pOzZ3
IdGOZxPgdVnElyz1Qiq4YjhNJoFgCG725WSM68ZSH/bQM0HLXXfvn3r0ZZfGyb2LWn43VY/utF6O
Lo/5htEoW7SwuyNtCU86BwNBUNHDOVW3C8OAGp5Ma5HBHZBXt/eLpLo1NvtOWdpwe0rzWFrde6Od
MCqwKXFu1fWbD/JYVaSv2IyST5xk03Ptevf6QVikFP1uxrY6DU77bEk7eYYkc6tpFG6tP706w9Df
rUU6K78psEpX9Yu7uF/OhHYcXGx49pc+5yRAWSiHM1fwfBxa8VwMfrBnqvqHgj189v3pJorF/OZJ
LCGtUxdPugVx5OcoZR3NljBYTmk4ra0HLkUvjN4MWN/m4nRX0hc4ZB4TcIfI2H3e+QK3StOsM7tp
XmyLulyF2fOYyGNBvtPV0G56deZ7zjwefz/00tLtxX1kKdtpshbM2TIixxjnjZsJbKp2DTbxMbmr
fCbdztzVpx4xNRBNpSiunfYiQlacoRyyUzAI/6kbQEV1ptczvAEUCUHipagy79VverkTVKF2jJ7N
dEoHCNIcYhrWjJFnBMgj3iW6FRggpn9qq8IhOI+MY1g8VNC9Q6htF3Qb2oFynbt4lEchX82+0Yes
TN/knLJvQdaI5LKDdGovM83LsKP1JbIhPzggonm6AAUSv15tCzBK2gS1TLTiFYuiXoWoNS2O+Uu9
+DGnmHsgZR1/mkUU69LgCLTSpGFhLNahGOKD0xF2KtqBks9/TdKQMXrWTmtRxJ9kOBWbpB0IocpW
GAGrM/6cjSb1FJCqevZja4hMM/keBGgJEK2iMI7HA14qAJninBSrprVvaL+J/+qTaeOL4yjDZMPY
RaxKleyWBeawcghcSBgjnLIs/a03j58ojW1ygXgvJBJ9HHODqr+WZD6H3S5JHirbQp1lQExA5UVO
KL5kkZoXo8TdUNgMiNzRgUux1McqTp+Vl3/mtcq2Q/Ks4TREIcVQpKp+3ywVLUlIeVD+iuVIvZMT
3pMFRw+vhPZlsgvsikFoJk+EOlhaLtjnEBiQVUlhyso5qNw3koVg0lkFESy1766BqTVsxLryAMfz
6InR+a48oMRJ2u1xM64Kfyx3mcOQEY89DiQ1ntL6PmLTkIWa9oQlj4QGvy4tynptju22n5NI1LEi
YYc32LBuPsuH3cTXiyyVy2Dx7sZ1z3BT43kvXfMQTkYbNUVY7rORSo/FyI2Rhlj5Nf42N+meOASq
qNNGlASf7rAMK0ZU/Hv5OJ87HCQ4v0i4CcejzPjYlc6MLTzjd6OxzhznvwyykNclmojeMZool/m1
aU0oCZTunCPXEgjmaY7r1Sg6pr1zNR7w3MFYOLftD4IZMU8kYb9xfMPcSo/nj+uEd4cr3yyGbUYf
uwWnq/YE/5BjlSGRCJivd/WFQHI34ls5niwSa4x0V3DQYi4VaIJJTCYeWTJLZ3had4zWXRUiBmDY
brXmspF9zy7ON/80rCFSZZmXPnmHC/uS8r3ZqrZHc70MVyXgF1KsypXpPRx4Kmc5UvFZz/GtBCYw
pFn9nEIuJ0okClrjMnml+pYALO/dlyFdnglx4LTU1RfjLbH2Gu+zV5BLazffhY+kprxnoLasardh
KxhYb06YM8wt/Vdtcz0iaw63rBX4s+fe3nbSxHE1j9/nAZmD2YakdpRQOXztnNP2t9fn7TEniCgy
QtJac02SkksDew7F9weP5VSUAmqOiLIlK29NOn66FZoY2xJbPDafll6cY9wlcGANZz/VMUKgVOzt
gNtjsIOEWGEsT3mjolqQ32ONmJOIiNpOE8S2LNumbRackiaBHdeQScx7Ht/DOuAi0pqPoGYZgKX2
AdlgCcAoPuqTlzyE+CCVhow8YCLySiAnsV8/uoIYeqDFDGwQB5MvxKlJwFBSluxrY/5Ih8fAzZy2
ZBllO4gUoA+GNliHDG1V2576CnEwK5+Vm8pp406Cwq4EYtaXAMyzwfmTz8ANbbgVr5rRr1i4HczZ
BNG4FknmnlxyTZnfNp/k/IFbK5DTp6PrRypt5JFoi3uoVqJUG8ctn4W9tFezsa0nJMOAJtQ+Lqr+
pvvwbDitOASCQ1dxnaeTZUFtgp3b6fQyYF3cjkWMqofgasZqG9qBCDsXRBNqe69id9dxhyNzMvUW
yFXN4fltxs/1SMMjSgUktREUrwM8WRdU14HrDJ24DXxFNO1dKPy0wUhYu0iWp25Jq3OG43FdJ9g2
u/kaKgs7ZOdnL1m8yxamFV3+TApIhj8k6ropYQGRRMpORGROPJRTaKtDO9VfKknOjgdsGSxg8tw0
T2Ej1+Axgpe+KD9Kp3/hchfwuBPWnQjkM8I+1kU5fs750OInob5KHLKsH586EI3K9PadGgOAg6Sp
mzKLyCbDm8jpuPYePS12rSn7w9NnbwrDvbY8FzywwHvKvoSoL4nO5sbZskL1QeEJGvoue/Zyg6nA
6OG9bqnbmbqv4oIU4bJOmeuiw8Gp0SebjAhaEiXHjIIl/XDcftgsnjvtcrOgz2+a+2yyilApUKtR
bqqqKY6g/smIlRYrkKz1KZGrMkoI4F2FBnf/6Ilvoeede9lxi4f0ccIxnkjB4V1O+ChaQqnpQVq6
/+popXg5BgfWpxnqDQf6uE2b/gvS6RgZhFO++aM532uj+TVKVgi5HrdBCLdsGTUHHJTHMCZ4oVL7
Uc1rFfOuOVCQOVxKKwqEcUjf49h5GwmDOSZz87n4gfVS+mUUW03+g3U4kz1vLSCqrI0K6vhSygsX
OJ45s//O5z7xNCX9BTDc2prK6UxPxoEe99nVpMdFOphbm0kHzaoMp6vxgHSSg7Yc/ApdxMidtzbI
O0K+v2EP+TNIJkwlPSSiRLlEZZcOjaZ18Av5XkE4uHsD8aZqzKDOMezUWGg8jj0EZMtP4gA2rh0S
m95bb4HZ93wzccrGQv4kj6E/FXFxzGT82M5awE4ePwRqCbwrOKp7NPF7g31OTU9MWM3UIAIjdjZP
M3lGYEKwHjKVKJvUC1w7Rh6ltTx59jq2lu0A3on1tYNAwHfEIQ3CAwEnDwNVyHi2SIpzOoirKcyn
poj9E4YOcK1F/4s7mmRaTauFfeXVsqUZDUh9iK3hzCmCh4tDg9K38hyhnKCw7wjmHl3ifvNl3EBN
+JXIGIGmxZCnkMu9IuxUt9DoYiv/ltkoYI3lGA7NCxmmBu5W6Z6HWX0RgIEV1Gjzc9BQAE5vOSCg
GFd2YOKY0ME8cQfi++pqFiytdLZIFF782hnPfuh9s1gdlpaVAh0Q/TbknFkZRHlHRW0P6yCxj7oQ
JKeRFfQtqdu9lZU/Gr9snnwlphtobRZrKm7eqjTbWJ1PiuXsVvch7PKjWdTeOsniu9fiKmr94QOL
mPzly+kma6oc0JtoLOqY2SRKhOPfv/r7Y8wrB39m+mACjKW18SekFNkQ9idPm+3enL3igq833TV9
aFyxdvsbm0kA/WTISJwBCfuIMiLxPIV2VcZHnSE7ickgOwxlv7zyb9D71fPt798BaXmde+eQMA49
jUEpXvnPvftVa13B9SXbEt37Oi1HX1KKew+0Dy5m3Zvlnr3BvIvDRL/JPL2IyZt+1rHnAH2cm7sf
Gkh5pnKtmhjoy5Tqn/XjR4YiJnKWyTopy9F3qxmtlbA851DjlWTvSJpZN/qvk0rSPSIIc+fpIiV7
dDqpLquOo27xQdKmVli6A/6yb8qN9mmtFqRT+AKltV4qw4q8IvdnxouxdbHc2r74gz4a6EiOk52d
sT1Bnic5CZFri5E/HOL3gS5q3U8ENKVdSo3Hwhd1gnfUyQNCltrurRHuVy1l8pGrBb1X15bbHob+
B8cLa/bBZGLUh+UjwD4+zu73YPDTj36cnFMccD/+/dsM703kzllz8ETrPQPSOjkxLVjb5i+2lxOg
5E3vENrzDwdI9I6JCq5Tb8o/jMd/IzO4/Omf9kbPntNncCV0Xn7EOVLgOkAQCn1CfgAkSiIJpu5Y
LpEtqpp/Yq3B542vE3Hn4J18eh60RB+Z3webLuniCEYEcMV8nqJ+DJ5CYbUfRRHf88BMnyt7lk9m
n7/RquOQguAAvgwvhDuOwPULN0OjUWv/A/sm4HeLGyOhp/HS9qon39rUE8cZi3D37oCI21hNv0SA
Utx7atTbxp2tUzMELguU2iEoKHTBNqqZnLbpGrry7oxlt0MtBry/Y/uQkUnr1I7NvrBu1lDAIVgr
4+rjK7qHjx9Y/jTF/FJyabFf04wbsrEhXE2ZE1pg4hqrBYdgx8azEh02xNEmiiYJb5M5iVNaAlGC
0AhGsQB1aImbttrJgxU3GAcEM++G1Ypb+/Dj4lRLd6mVnefMoPrTjqBGYs6cWUV1/8cPIL+3OVi1
besjChJVhJCLQax9bPLA2rNWZWlBvlsKj+lk1z7R3dwo/vNgeKjVidNaIweots7IbMB22n7VieUz
8FhO0lisU+qkYlNjPDBb7mQMgXqLXNi8/f1h+al1M7zmBZ/PcJhAeoBmleuK3m/XJvN4JTUbEETe
oaVh31iEiKylQN+FbzEyw7K8jhgA9mnVALJ8yLH0ro0RHsD1WrakPFg3ucw04yY97lzfgYs+97lj
3/7+WAbvdcxFSTmf76rknfdBXt08rm9Bv9Q3qcw26n1jXhFaMPrFF6c0QaffEj/+s+QsdnBpY19e
lmebod4Kw6DYtiUe3brnCVMsR4w6MXcVJ+7hfxY6ckP9h84RW0z4YCK5D8cDHPuHp+xfrBZASypV
ByFHXWF/qxWukThvEXcxLVrzS+qj1zd/ZKzLS9379pFtss8JBMO8xK517LykRo9PkG9c++XGaVBw
tCl6uPGRbHdLijKqJhVfJqubbkMhr12c5tsqte/L3MzrBdfnW9rR2joy/+77VkNsw6+i6529DKZ0
2xgegJc0LkCEk2noBSXUysToo06IO0VeucE5D0OlNsZVOPbN3tM2AZUt55SvTZcsLjtGz060p/nW
jtJflfagjpRAE4Ogvo5SJb7HVbYj3ni6cyZyXbf6pDx/umdOvS/NZV9ZKVm2yXeTb2A4qF9oOfOd
m+I9Xbz8Oce/sp8rZlrzG329f8xC+CU5meeCLcghuOlmJhF9EA+wJdpPVh1EIHd4eJmJvlSsqxCS
BlHFiuDSpSTTWUby4AmGd3zq6Tolr1uXs7F3RkAgiaGDDUoL3tslT58a2IorgzksmIlZfRvbggQl
vv3wLMvkf0njCB/uoX8VA1ts9wOX3wapI9vN/yQJSQfz6+ziwuFAuqlB1FffCM5kENVRU6EdEtW5
16hJjfbdhpr0lJWcoO2jIc+QVfhpDcGPwGbaIZv/oTLIvC+N74YZZ0fZzSzU7LQ76Y4yDrMk9FS7
fIDmPZeWxs4jo5f1OSgXCRAEd71MhnOSDd5OADZm54hRpJQM5cEQbZ2cqbZnP01V8SXzho5Rfwuk
jvf5jBDUisP85NdWeoDgtrMT+w8sd/RzWeof2XX9DMTsn0mP6ndtYcLKw5lirOw621d41FlZoz1O
GOPPT6O9MC6KoWsZPSKJqgz2le4upXmHl9J8tnyEtO+13BuPoYtt4vpyGEmTvzc+ibr4rE31RDJU
txtospdOE0Ug8qNIKP0KaQebGCHEqsrd+KQq8VQFcbGl07SZjAMil44KPrNieMq6h5ZqYGwX2Kyl
vVMzV8zxE/LyqP9bp/uHJvz/ew7+O88B56Xw/BBd+n9vPDj/4OL7If/VePDP/9s/3AcBbgEsBG4Y
2p6LK8HmDxz/hov4IQkihHr8I3MkeLj2/q/5wPw/OGw9j2fuYUGwH673f5oPOK49h4kUXlUQ7c7/
i/nA+euf/+fDbSCzR5Nm43/497Nfp7Efp5Mf73Jd/eGw/1IlamqwlRy6+JVMv3FZi/mvowIYMTPm
RqWYvGhiHhezetWD/lTWcFqo6ePhnAVGhywzOGXp+FIjc3QIttSleUFD9+rMsGus8Rlq1C7BEhla
4is08+9eLq4zFCy1QMjqKcaqUnyBj6bgciz6A+Nn1eZkdqubM9cGtd1zKiuoPuNV48h0ZnKGvR4+
vlz387tUzckiNNZ7ZHLYj5KwRmadDQcVe09mATHKR6FlDePDNVYi4xt0tfba/hWx6ua/uDuP5diR
NEu/yrwA0qDFZhahJcmIoN7AKB3KoaU//XzIyu6qLusas1qMjc0syjKzLskbjAAcvzjnO4TnLTpZ
7mWDzHjOnwW9yQIQbhf3t/S9X2gMR5P72CmCZyEQvYfDUjlgdRwg4Gn+VopxMznjEgn/r0I+QdIu
fam+reiQrFjuAQ7cS0EukXLXTDvvWWPvO03t+rBbjXG51hScfsc8GQxliEfZqTI9TD5CyrIiK6QZ
C1Q01X6ymRZ0rynyzoSIcjspj7WpeK+BdRfBvV+m54jppV+C+wpy9ZwjHa2c+qiRRVrIcVVl6ha3
Bj6meh6gZtO9lqtVa45PlqEeYbN8Eo590iKiSK0U+EO50xhXppO2JOZtL/NpVbfxQ96zmUqqdcZ4
GH7cA0Cha0F0VB7eI1TZFFZ6ZNuzCDwmBQZynX5m+crpJEmERZC+RapMNEl46+x+M+tN/CzfkUCN
BsS4TV4RLDrHfYva8msYJ0Q99o/ee2sIG1tDWoeBvNfRHOAIif7cF9WlRHM09eld7aH2Im2JB+lt
9KqPgYjhIWqfzAKpoTut3JgQDLuLFxOLd7bCpxqyWBF914V6slXwirB2U7IGXzQ2+SkhvYmTVUvR
zQgIe5sTA9n1NznVd4ORnpROOspEOe77zcYe73IdpkyCMEA2lyimR/YlcfERqXfoNoVhPcS9AxSp
Sr8jaaxAS+d4gok4sMkmCT0y6AQrWSj1GYZECMjGys0+0sFjiRB/CsbhxKPc+SX4urb4qLNozTxk
7yYuwnTC1JP5ddj1kUpkH0TJjtSWg5kXHyKjHBiQe6dRSjtez6kNTIDEfY04UcO5YbVAsL30DZ0Z
yY5yG6DXDRGLtpRwORlt6Fm3fRE+gtFdxAJprma8zX51m/ABhI+XOqy3YVyJNXTYxzTDXWClTND1
NPlNCcAuhfWotJ53dHQPklyAiGBOSi/nwIDgoen0X7ATa585ObtRHpiuWKOyfhnxhOgeRKAxfbCs
gqEaZIbamg5UgceeAc6C/Fug7Sz6klEDQ1Pc3MF9ZAN49pt5jyEvFqtWQucMPmwTv0FvDad6Srb0
SVvXycC2Q7mcZHjsULyElXhItFem9pcyNI6J7j076fQVVWB26LU+es1bRQEo+GgIrE3WOTQ3Io4Y
SOOEAu2w9McJyC2ACpyc4jVlu/42alO6Jt50ghDOEz8ffszJcZDU+94yNut6GSBc3BhBcSN31drU
CKy383+hQK+XXjRgt2z4HAISlVl74GJINH0jIqrHKDJNAp0iSqNu3jOgcB1mv6SZOy91VqzNENAR
uhkYuLQ993nbwvv3EhvFECJIiQ4G+QlbN4rgOVggeRZpN16TPH207OCnCMjBkU0GqU9WwNkUw6GQ
tORFyRhojcTvtZgX/3oukYOhjmmDNw7GjwaK94oGCnJg7JFDLJpf5QE2DCjkoO/lb62GV9ezENo4
OFNiWUcrPNgJY9wUZTLj2hBJ5TaHhr8YB1hoblOme83sJia6pb/sC1g2VpC0izIkeyc3zc8/H9n/
VmVzjr9qlhO/7T8Hnf2X8LT/Lk9t/mu+ir8HsP311/7fTEIzPNvF0/avyxZkUx9NFNf/Y99kHzkG
uZ8/A9bmFLW/vvcv56TtYp0EJ0Icj0ufaNFB/q12gWbxhxWQyQFSCrsc9Nr/LF5s+w8Hho7lefw5
UmcX+9xfxYtt/eHyQ0B5WBZ9J8Kxf6d4wcT5XzsTmB0wD/QA2a9Pg/i3BvcfGtiq8F1TM5L6yemT
q1XvyWt7bc3c30YCdBbk+i/XST61gDwgijCEZkheptSLlkrPa6aNNoTK6JL5SHnsJLgxCWNLpBHh
ZXUsiEN8Y6R27kye7IPts03MiZtQw3TDXaE2Iuk/nCx456+BWw3HQxndMtdydCmq0lcYXI6ErJ5M
NsK2bWULt1LPtjWa67AmJEczKjzkCOLrtttpGfZ3tgBfUoppOzV4Luu0XwUNQQFkWG+yhiB738ST
zxzDEpM45W530djBKY0Z0d9ieqz3NARhKRr7Qu1QontMP+b/lW5+HPI0QcPe9DyFDCj8MTe6C9Iq
EncSYRL/URIa3DnlMmHp5zOtR+ixlR5reh1IUM9xshhq1OODQpiSWA5vbnUl6/4xD74jg0zemfwI
aRLKRvliBO5GT4OPXH0FIn+vmoIFiE8hAljs0PNTsOtkO+Ykn8ZkXXz1JhoW2320CaKQMV5MuhXQ
Y1YupyDUictgz641qFsL9VYp9RnzAELSdeuC7KTpHH9OzeS7i+TKHZWO8KF49xRTCgCQ1AjglIfQ
5kGPwMTs/JIBNiYPfCYXa04/aZDwE3/UUmqkALvDQzcSR6BTSkrAdIsmL741WRWr2Ek/bcsmGY6l
RcNTBw/QmeS1auERdccUP76XhH3lnDKYHJLPUKLejYcP/rLPWNJPdqWxy0qBjt+7ej15T12KIaa5
GEVqAfMr7a2OdroenGRdeQMmU7Z08M0FdE9jE8W9sZNKGUvIsOxLsuQ3i/Rn+AWRXz8QTmIudXsO
5OyfC1VQNCQ2Q/zpxTTYW8mAq6/q2Qk4CFU3kR9jvwLelVZca+74UFbvesv/0WTgDEz/PTURB2Op
d3T5pZFpYtSvCZGMf/550ztrNsX7Yap5XoljqFqmnDnfjfPsW/TX6bnTIPBavcakiwmBM9bXPjO4
oFossEwjgwazXBl9d4aGUGmROMMz7n5mUJE727y/mQeSXwO7U5sXNVSMbHeHRNtMZgMpBr9Go4vV
1DrMetrh28Hns8nR28V2qEiKt1xG8HsiTtt1X2vTUuT+nddYuzQLAfvEjAwIuPrWuezAu7rQBqhl
RKCw8D90SpPLXgBI0KZnc7yWdQ97n2omtLVDOnFFOppz09z7IEijFSfmQtXTqyQHNQ1o2KX5Bqiw
26CAcvmAot1g2p8UB87KJcR9R5gJbJlPYRwqZRmnMDOTXflsjH1BAJzVL/TRux80/MYdyNXRas6A
nrDreQj9q7JvlvB6p0XNlmkhmEngyBPNFngGPoHc8tbepO81xwYkRDckvOpQO954ZKTynqSMJd18
mGaZPaI1Fmx2A/6vSHBMqu51prKaMXh+rFM74cT7Ip02JYMpJtMBCBxCsnwRrVDX2atyzN+bkA8e
3+HC05+sJL81vEG4T15JtmVuNt0pFN55jtvNlcMqDCEIF9HMM5OflpLXlI1wKcOXwOy/bQxUq9jG
lMhTZM8mVV9U5ggbkxeXV2qTNvpCj1ChuRnhGLkA3YGDry5vLE7ftMgCnDaLvdonEfeXNk+/zcJ5
NDzjgvTvW+mXgrU/mtqC6YlfzRPDmcfnU6SaILtlt5nqgWwUE0MxqSSF6SA2sro5MzmDLKymDaL8
Lk7yE8G/2sKrQ5KOatZCCeLpg74JU9ytqZI7sg3Qmji7dtTEyhL5jVqTcp7SNmHx2cQbZzIuk52+
saBFq9PdA4MCLlLraz/Of53SnU2ZHiE0Wb+1TWIui2bsl45Gshc2BNvK95bHfUKyH6deMqarQA5n
bZT3fjMslFvqK03k4CfdFiV7fyXdwl1mWFnNkfaCVc9rJ3mlZIjxhSrZ4hHhQCSECpwlltChWGEn
SpbeDC9PJvvmKvwdEKbhubvyYaySkwo4VEdnvv79mvUmse8EzghgPGQ+x3ZrnBK56jxMFkRlcfzw
RlY9WieaOAJ44hz/J33BEtSLoCrmyI2T7MRCjoE4aonB8FlfNojt5MkQ6WcTiu8koMc2dfacjdXQ
pDL2i6rXcMxxqupsuodn5bh7y74IzuNSD5stKTPvBIGz6cn8fdUix/JqEi0cZpWddQ31nz+T1TIu
0GWoxb+0ldsgdPZeVJ5mvG1eqhcLie8aIURyr5goe9QNVlozESFoE5nnIq7za8ZhtE1NHi3RtfPJ
/TFh5JJfRQGuKw01i3rOMOxkHtMSxGlnXQoUcKO35WMjKNHnI8hDIqXreBs5pkKSHX338XDu++EB
cRIbeWmvWsisCC8DBLN46zn96YIbTl+Mizja8VkiwVvABGjQ1CyHpM23mNudVVi+EUD4zJMBDu+8
0PLFp54W7+mjj89x5c0Njk6kl5midTRkvKtL3vAUawtNOPgdvs0mt2aR2gWdAvDQRYYsu5beW8Gk
aunHEx1MGjwTq64tkhk8Wk5OdbDL8KXV8nHVj1Jufb0m+dFmdR+juKi6J4YM2IhZMaycnJefcpi7
pkHyDhbdlV1zWmV1z/LWc9ATatZejx/Lgga8jyuSJkm1Z0/k4u1mhESkV8qLZKI1ByptXMF6XfBx
oqqtjGElJu9LN7i6Uodo0gC7gebDbXHt1JgVIr+O3Z3//bbhv2sI/rEf+J8vSOXKn+/443/bV/w/
krBsejCl/nVXcS7y9if/EXXxjw3Fn9/0t3bC1P9AOE7MsuHiwaPH+89uwv/DBvmFZg/8CekpNC9/
TULpGMCwMIYNLL5JB+Dy92bC+MMH2cdmxbAMy/boM/6dlGXP/GfsB7Ax2lzDw83+J/nknxBdYdsP
WWxkKZVZctOa4lSO6VHP+1Wpv5AIgbuLKHjNI+Lefc7tbudH5QXXHmf9JjZnkq5bnlFqo9hhlVoy
uV0mlV4ApJ2WqZ4/6WW1dVwLoElS7IQfoZLvnnzETmusQ9xu2mz3I0XV1ghBKJKntpu85dBGZO5N
+Z3SKndRKZuQQ/RuQUWvATRxJpQPRwK8nqrM2ku3wpwAVzqSyWsr6Z3xoKwIT3pw8/HSN/InCKh2
h1BlywH5a6oYHcq42MZu8ZGJDHl/bjPUkgdv7KBPBMxmYr94y5u3MU6vSUbovUnBDBIpxPAhB8TE
/luIA9Kum2Pa168ulrGGJNxYvoloeixMBqHj0FfHLGQm6zNifouEA4QWZaggoeKUuCyyGieLjlks
XzDZhc96FRLRyIgC8Bibl0q2zbkFxb0LS9DBRhmuy+YRJsy7VudPVUAkdFq/iQDWQMcUb2WjJ+G2
17aqemRUhWEF7M4iUL1YNIlxYRr9NI0lx1QbEpXVNMl9hv6FJnMfdkEFNgomWiRBRjgajycIvNj6
ev9taoNy0wXh1SjVSErms+V+ei66bs/OoJjQOY0F9WpQoSNSUYPKPb5qfJWBkisenWbTpQVPEYXQ
NGPTu2Ama4wgUeQUXh3lfcRtutKd5hyx+1wIOwVbEYSLQI7jJnbyVThxUrdh9jV7GGOJ3bt6iImb
Q3NuIH9Kx28L+W3TQo3G3rNtXKfbmHFs8xsaAZrB+6RGEZrZP4rx91pRgo1Ne86jcUMpVKAMT9e2
pV4DNz+I2cM5ZS8yGclLw6xaiFTsI/vXMdLg4ONv2imeCDzd10LP2g128g/PlYQukKMrwuexYeim
u+03Tvf7oOVIHhCZ2UH43buyXiQlmZF62j5VI4VuTGvY0xatKit/VY2Ji2p8LFIMxC7W8bF6qZt8
5+vIbyZ1BhL2YWXW3VSpJ9fGY5YY1cFKYLcktk78csfcA5BBM5l7dLTH0q73phL3VgYUJ3SNr56R
Po7WNwiUZBCWCs3LMGxEI85162DQy15p40jxLOSH7Z6rAA2BbKDCiAb9Nk93JMI5KB11K6PkgFEr
WEwlYn+0F+Nyct/1yHxgEUvNY7Owbkv/c+D6X7ed+ZIACKubbA1l7mikm2EKvynFNzE2NCT2KG/z
YvwBPsP470lV/imsSE+Hno1EvDsSDGvU6mJ2MQS1ejFK88VKsdsg1K9N7VfMPyRGujBG2ZY16lMC
wqTAhoSDsl3FaWWguHUfYHm0a2VyYTc4CplxNjY6nbhtbprsIWX0txTp2GSqD6PnrZrGGwnL7HC7
9mBnISTLF948wPPLFhDBssj6vTF6BHwmjEXyD5m7aqPVJmMn4pSDsjeWA5NOc/AeEYrwBOaqTgOu
cSbgB3Dp/HbNPYqZF7c46kFxxiMbGBjcyIkAMoUSXGxgPx08hwwInD7GUOxGFyZdMAfY3OFr2ZbW
sMsye10JsfnTpYnXZLLEWrPstUOmPB/fQqM0a5RctKhh02AlYPgN5QPOMND34ikerDVm2VMDcNuG
X2Vq474P833PgMh8Dv1wI8f2xG29iyz9MKK5nL/TABTuAzv3ehyWdbRGh78dVHx0jUuC88qmo2y1
eyN9cq03254gm9ZbD4M2f7+NaSEpX0c9P0yR/lDF2jan++oKCI1DfNcJewVVBUt7cChCf9fr5r3e
721/3KFGOWArOCY9kxUWJnbJ+ZbbmzaN4IqIO8DzGA3A0bFqK8f2rhuaZdiFy9pA+c2P8wJrLbqc
5Jw2B+WOkSvBHNAQAqk5J8QtCwZaTH0l8X6/YXKs3ISO7wFV2tqexJXbfEWfvuvMYj8VxTqwPFba
FPAcZl5/iCi4slzf1Th265QHSCk2Ksr+fLdCf9zLytjO/wSI+tEVw51Gumvz2ldzajpFsBBPemov
JeQMDT3G6IY35ipbwY7fT16GPDmlFWs23tek4Y/baTm/z2By1gyscKIihcU6HtThUidIxozui9Hb
hb2HD7i8d+dtRmogu9LbhY98MqIrZOtRPCSegKxoHEEDb2v2WYb2rcbt4IbnyiGwZtKys0hf9Uzt
oro+V5xEJg9I3ymR8RfdU2Flr9YwPCFkfZ//u06L18ydHoBU3oeu9VIW2o1PBWW+xdpMnlvgMTY7
jVQX17aRD+RAHoMGZxwuFN+9Y9P0qFygZkG+Q9P95OXBXWlah4AB0FTOdmD9IBn1oZJ8GMf+afLF
Y8ohSvrKqmjbbVCFb2bM16n+Ces9USTRSdDtNm7BEjbhlEnkvoPjEhsvOlEq5vhZ4+HvW33rx817
O2WfJNGuRnNkYSUu46Y3k9c81y44EDyvv3YuMnQMohPQSIufofXhzaokczjtzvmKJ7FWXbM1xhm4
Az+YXPUSoq9l2NQzlzyoSXlALIrj3U6nfVCSwKSGjSVgYIEXmwja8ZOt2XRXEGAV4nUBWWWt29nW
93VgjDFMxuCgkv4KJoBDVDwzV1y77bAORLIJDX1tp2xqa/ILgeYxSCz46Akz+tHf2Ipes8S/y0si
pKvpw7aHa9bexWX7oaXRi2m7b3WDQWqI9Qepv0blqk3bY6UR4V61S2j4wLvK6cCj+iq98YXJ6mW+
ZxDqM9exf0IuOymKY6QbD5U17lStjunSja1bywStcY2z75mfcEp+h7FbhYkiNlE9e7ga0yA7SLt7
z2zjYZSLQGinwcrPOLNJeCMqFxzWidzVhcHFHQ3T1msmejaBzkpb1X1zlyj9tRiOcfBhtttWnUOW
l6lATR9EC9ntC5gEFW9KO2nXqZzOtQ5JpfK3OF2Z7Gm4p2VxZD997jwuay8W96PdPXtpGi0hrf0y
L3uvsk/f6jc4iX0DmQ9yR4xGk93d8HxcIOK9liqEi5roZEl4e83LgGTsapLXu9r6JAx2mybmYxtp
/E7cc0QYUBlDPcDZBi2ru8aRSYGMAWnEsYxZwFraNdWAJSMAP15KnufTwAzGKPKD6w5k+DDtYNTi
UHYgtIzD9BXT2k405X3gW+umbE5NeLVJCB4aA2Nrxww9vsZd+jAR25OwghIR714U7IF9HknBPKZB
DWzCv5tUig/L3WvtjccYAUjjU1T5dz4cYCY1eePceAA+wQV5Ktz+yR65KfCQlcVvE2m3wTBWU6bt
6sg7BQl6CY6vTFBte+PexVrsmuEtUf4tCpjG+skDttmNHal9aFKyJUxYBs4OZS/TSdxlQ4obtMlr
JlVfNCv6Pq7MD+bA/sJpS3epqoySI90azaMZekToSAKRIKQsaxFhpVf8mX+pbWSEeeedZJKem+4y
dLuURXc0QXooJhZ0lktWa4I3ETW3QYLGLG4ygU+O07G1wr3RAMgdRt4ptXcy9xzq9S4XzkUP+aqi
cJnuhGoDTPXKTAhsTASMjTuQAbCxZPIlF9Tc81ojj5ZBrHZ1XpkH0jM2sTYC9fFqLlKPTXcFaS1C
0SyaLl5pNUOFoIV1olWnsceEF7g1c8GoJvpqwsvoVCcK6+GUD9Bh4MIg9S3RFutcStgsl32JQzF0
TgYO8lUx9MSMOPelqN7gTVwbCSnMSdqQMd3TOEWYvAIClmMorZ4IyOXUs53tDE+Nm59lyS2Cq+gu
B4TFcwbYj8NOvcB4VMp6zXB/WulaWCN4o8uy4rtRyXLj22DBbSKVcwwySxovNNo8kFuN3iaKHVR/
Rv8RutUmtqjRdZc6p63gAgToXoBELcvUXRcmJnsCjBqYDVZvb1WY5Dj/uVmjvnurFUpzZdZqG8yL
b92fdj6eK8D71UcwZJQVQXYGGEfaioN8vbHWIw/1rCIhTfeKzej1/jLuiOxS3G3Zp2mRqaYm3dj0
XcnNuOzN6hkk76/RRz86VryVx1gSAGrHwTfQDjnkiXvzDAuGzIbMJ3lKW5GfUFsaa1hL7SJRSkEf
L/tl2/6S8MUmI4LaMwQ48fhNxsXQe4DMSoSdnieYPLoDVsCh2ScI6Xc1ij2MKWGMEkSGG9Mg5i0r
URz6IX2urGA8N063tCzO0Bq/GIogEJa1I9deKKlnvGHtzltou+iDNV79+IhP6zHrARHB94yBkFS4
pfoZTXd10WE8FU1C/eyOPeEujQ1lyKg3jpzSDaixDi5WnJBD3qFCyCd9yandLmXwqZVcipbl/oRN
d4SI1Rz8xkVPRCA1lzreIxfFPRKLwV1Dl+I3IPkFaQAYD6LRCO9hv52JeFzpQzugzNjzIYQbfWgG
Umbkgm04jD18tAQspd9iCFJ2J8QKG6rdE29V7VDV7CsAFAvHuARSH1cYJIHDEL5bpAaNHvwehemX
GbO2kIO0mA8ENI9moC18Un0w/bZb3SVKgY7QesBvAdpPi3etY6P7rfepqeiqOIAQaaejkBy4fUJm
et5sIXsicmSvJROAjUP+0fXFwVMpY1Iep3z2mVxVfXmmrvwlN8UIUcr3fty/APh7dkvrp8dT+GFH
K0I1A8iDuIzbsWvuk5AGtTJ42ntj4YD9jqdtFsQ/nKnTPZ9GTusTbKqOuKfEP9ST6x3quvnr30rf
71By5lSAfszHDwGxDfOecCFCjDoi7/OkwHWnMQ0IEqJK5ZQjKGFtYBf4NKx5rhKKqH/GHMnesYRv
jc56EzVpf0uyB1f65p7reFpCGvgsMwLrvODOAXdXBZLnmJt+aYVfPItmXAizvo+4Ng89wJuFmHTn
GhcQN3wpCCEKFGlAAZS6MnCSKxMttfMndxFPVn1ijwgestO/hELyrSUUH4Upd1h86oVEL3OcYFvD
U7I3rFets2ukw5WO6zDVMkQhwZIkyCswf7bcJaJ6ImSxvPjmj/KUduFHWzQ/RMq15LAw9KGzAUlN
5nJ+jaKXwSxdMhCjrzzIgjfCcJ6tdhx/KngeTa+AVyf7Cdya60Zi2QfAapwhPOCM2yEJQOYX+FQC
rFGL5t3l4VDEGlX6ttKz96iUP9Q66IDkeyOz59KOD9zemwLtF0YKIE+BcRlse9vWeslO8Zz2/XmK
SBu32KJgK1tDCgS5eGCDRLBaEzw2GjbASmLO8RiNWw5UR21g8cq+Z4fD6ZzCz4OdJegYFm445Vun
1L5CTzvEbnnFaPtjKHYi7Ef5u7sM/VU3cAoKF5MQ4d1ABXHbW3hll0RE2dA0EKuh5mQtw5ECTNff
DCrYue8VeLisiH9x3b6DBHpp1DlWiOr6b0KKvuuyfuXBsbZzOEO2t6/q7JaNu34K3yeSqRcGwyRD
MnfQJtRenSkegQjca2F+ilQG76IrV04xPOJbUMuxZQWaMb3ujeksR/mJNnBrEjEXI4/jVNm6Gys+
M4xah6SX6Y7+UjXbTEt+a3/GDdYAbYxZ6f7dQYzXybrCc01YXSiunCZEvGfvImHRFjY+Fy8zkaCO
fofMahY8VC+xFz7O/8S+sehacc2yC2rOT9eifKPuOdchKMW2MljUcY8vMfXchV52apyGammrnIU1
ThtJ7+nozDrLz7LkqzBYvYJc9436aZjl4p33OKPFAs2DLGFv6zY4+869HLhrgsRpFrIWLGnomgk5
LgZ7m7nIKmylnp2p5c6OuXqK7B2N586UOEAjVqVpQpa4qKNPUzn7uKERFmH6LsZhVfjmnaF4FUXu
ZcsIJFEdoWfUoX8GOgxBBjsqxxqk5uWjnBcNef+IsAAhv1la1MZRhHkPltqIrgsXMLj8qtrWHuox
3aAqtrOb6oJ9r8c3FFBPUx+tyJelqOHDGGJ3MSQZfsdwPf+mXsASK65vtaxfh6wmIj34Nib3TfLh
L1NSFmHj0bEz6DT9x7EGMMxbBfqRk7gg6KBgtFf0n0YEZkvau2RODs43yuSagxXikormDkykGilP
jAi+goJfaSqjz2Fw1pk5/Xp8BdmYGTmAUHmaaF8Y+Mv4d1/h7ffZA95Po9hUIEtr90ICIwcP9MVo
Ts6LHWdny5xOzv9YsXw8s8xvY1RpbUml2GErxuTtBOm6cbtz3lmX0HHv2hzEFdvlWtgLaBxoe3mt
sMzuEs2DbpheUt/aQXBdB/LR4n72fbauNrI6XmiOtQ+uI8qYPH9oHV51yLxjUZY9ghnxmDiclsO5
8j0ND4CzT2ZxINHC+HjqfuExDw6ku29yrtSMU9IaPCgCL20rb6GdMe4e71VdvQqdqyzX5A3U6SUt
bIrZdp71+8GtE7w5oUGoYat7j3VCczJmAMmDihhQY61h8SQxldc3h9WlLj1YgcHEHz+9mPqh1Qxe
Kt8Tk8yy7O0vQY5rCZSUcS4x0f4Gf97JMgYS9+rZHMB7RbA1wF9ED7RSU4TPyRlxQpft69Skvy4+
zbVl5c8IaO+Zp20TsJrmAYXPr8kKE8fTueKNhwr0a7U5uZVusMKvsscAly8mFK+R5uwqvQbzEfxY
XcwKoMofPD/6bD4l2FhDIzSUAS9Yrk8xEm9rZWu7Vc8GhjfBRq423/TE2xQ8HPBhHsTMliP/Ihbm
xfK1tWBSh9iYusllidtwulpRfz4WLYfAEFuHLKmXpUEEIk6mxeBMV8YNS80m1bN377qQtblpX2Zd
TSBgC3VEWfrRKlecaXrx4Q8CJaE8jYo1SwIsMdQ73B1d+vlbaDzLFU0BIo0pNS+SiznT0VA4Oe+9
aMwLPk4YnCWWP9W9ef5z9WLkAQHKtByDZP9NuZKxQ4i/ARRte0eDP+Lss1Ac66l8xarLvta7GzMN
Vxt9+uh7Mw20eCBUaO/Gw7PHQKGKg8X8ZrQMQkct47VG7AOSuqSWc9bQl2+qyW92Z+1AhfAQ4RbP
SYIstK8eaxiRfERE4jHqWPxXXnwGcXeIe6QSThx/MuWV8PERUA7PffTldnW68RoOYwvZayiHY2g0
ezSuCwZnKIHnnArH4rnmGP1Je4TtdlcMxa2PSKJsNFTb7vYDHNVyjmmsGEVgv35GKbG2QnI7uWQJ
Cf2cFBL3gMfl6ADTIim1rLy70nL3pfAfAc4C4rK3cdiCfHR2Q25eOOOpB3xOTK2fk1NXjigeDMng
VudHxSRTTpG1nfz27M6ZqxhAOQgEqn0Rc0+6zWLomtexsr5zyOvIrbh6K+g7uXeNTfXQa0R39xKh
/5g7m7ztWKGtwpErIK8ciJK8UCBdHNR2HCM1h5tlM99hkkWDZRBlmt9rYvZf9+mpTtxHNxEw4RRJ
rkEeofDK8qVQKbrmsZG7Jkm3pDs2D2BcET0j8SjLYakpgMddaq3ApAAG5d5cA1+LVoOZm2uqsp//
A5vl7U9x9yF/mv8fFst/eWYQiv7r7fLDnHyrfUXxh9Y03T9umP/+3X9bM+OrcU3PdFgbG4BMPePv
eR/BH4QfoT3VfXi9nm+Qa/EflhvrDzPAj0wsI85cXDn80X9YbkxiQvDA4Qdi0zx7bv6tRTNf/o9+
ur9bbv7JbpkaDonduZZATnWNOz3l7KkhkBwNZULVMAp02gj4xmORdlq8zz0SvGgecASESXOtgpxs
L5o5+yBU9soc7V11FfQs/BlHAhQe3boH3mTlW8wADhG3LDHwqDE1IAFqaelGfqjFgHmV5SPjFYZs
174o0n1pOchb4Tt4B8bsRJxhTIelW08/bahA2bnNY5Vn73nONlkr9JmiNYRoCFGJRIB0mPZESLSN
CeBFZfVL00rPoc9wVAZAxvTJ9Q9ADli79KYFkJC8hVqN8wSyduud02jDV2i7wa33h/zS8w4RkRiJ
+oeQansLxazZ8Zo5QSznTN/yxmiM/hdEgcvK0ubwyPRmeOaZ5m7wh6Z3gxT+bGtuP8fYnZYDYzAs
0O1wN8XOcBx1qJYDGE0kTVa/tugf7nUr+6a/76+GbcTsQuExm1PPvL+rvoJeaaswTZr7qq8bjlGV
Hrx57ibIyvKWY+nIrVe60x6nafDFESHxHw6BevQswea80x38fUbY6HejIAO2M6WPAh5LjJ9Gzd6f
wDv3CZxOAlnhMYy6h0gwSh+c2JE7u526jd1pBtOHHoiy74GSL4NqByhNLW346UvWNnIzjArw1zhg
E5UBJVFNuRn0BDrTqm76yph20f/i7syW20a2rP1EOIEZiVsS4EyKsiRb1g3CslVIzPOUT98f5PNH
V9UfXSf6tm8UIY8iiczcufda3yqaH5mdPldRlAS9wRY/yvwZ/nvx4fXqo08stSvGFYmCyjrs26qi
u8I5PJe+CnJZ1e8mRNvQy/sPrPc/S0TT21SQBTGNVvoeI8i78oFC5lJcEg0HTK5b+fFj0nZVODU0
mj0/AsW3+BUmnPIjI5nsJqA1EO5FZeZJ8pP+97vn/yk5/yqg/5/3xfDn8ONX1f55Q1z/wu+tUPOc
f61KG4Fn0KBmRUDz/zQ3dOn+xQ4piL9Brf/vHe/fm6HxL35FILqhE+qYxho19++9ULP/5fvi07Mo
2EhJKrD+N5uh91cLOgGQno/L0hXCd3xst/bfQuuiWGdOrnU+7eaOS1HpnnkVINfWLzMkiXatxP/9
/X//dk17+AA8cG02J9XXvESPoHfZ8GWJ1BgSUqORGjhMe7py0dmta/9o+mvoWjualzRfiJ6BB0zU
m8HYKh66J66N45Z6tf6WiwZSKQrgH6bm3fFVV3/QPKRV7UJ98/V3MMDfC+nMQdvW9qZPRXGH+1vc
8dnvlDvSEVHzK3Zp96ADU7h5maxsOtLDPpIek+7fv9atsAhzMMAfUXrg8//9nZfxG9R67rmvq/D3
XyVw/hBF9At1r61urViksXYGXBQLwe/vPn9DsmJvPmiUK2itZf2joxCHPz1W9/8/FMr8q9uCz0rg
BHFsxyVEgefJXn//T24Lx2zloKyFwVw+iQAez4tnE7jtNhKBZrRCjqbUOkzAdry87EM54orkz6eH
OF6WCyFpJJzgSSsyICHUqjO12gAXT1fIIbXuZlaFHWqG4UBPRPoZ5TlhCA4dJ1WDlq8GSrSmdp0d
TMT/4HC3WB/1f5tg11e2Huy43H3SvhxjFZn9+ZWxBxkGukMjhP4VByjEw84pHZ4cv9qLUV8CG8QE
p4Pyd2VX51TwEJdZH9q3MfXgCFfn2JizZ2U0H50goanpYKP2WYPWKk4XQvzIh590sOXChUk1+enr
BOGIc0LsxSTiK3RKRFXdXO59iJUiLSDG4tecW+fJAm6InqIzdh2OdWa24+afP9bVw/PnFw+vyKLg
8B3izFzLcR12iD+/eDsuR8ebNIKn59xdZ1Onmf4I/fv8QlU00VXQHRxp8u0z6WF68z9/4qpHZJTh
Yem9nIiGaK9jWn6quwK4PaqPrWydRxBV85MxULekyVY3NP1J829lPNZBA6Jhq9qsO6JmWbaeptrj
aC9Pw5C44T+/vnXz+/Pr82FfspmhuTN1Q6xf//r6vG5Sg+hjN5zT8u4KyIpFblhX06puaTmsnmUV
NlZXh7ku/cCT5TcwrMkNY12PNKJ/I4cMcG8kvjh1ovYaErogGuhIagyYQZEUXEvSYbWruLwRdlJ/
y/jUWhN2XlfrcD6TJfCsobjplvjlTL+E1M2TV9PPX/NkCq/CrOtiIaQBt/tkUcC29cIkA+3awycI
G3skl2rsmHfTaYVpjj4IwfIXbYHIZOcjkqpMcQdVac42Vcx3lSbeRdJBA+4S0XbGgPvM8/hgSSTc
BcZaO2uao6qGV9kYzllAkAgi3CvKQKEy1QzN0umD2dV/CB/21vL2T4uMz8GjFnc5hixC9wzrb89Z
r/x29PrFDPPIJTAB+2kS+kzWwh7rrGV/MMh06JmP00+XyjdNfszSC2Lif773+jr/wX8MhF4PYxeq
gpjAVJl+kwWRQLE1lF/NvKzoUlTZOZ1n+7EYlqvITeIbDRCeXlLbB6cp2gdb1YdKWdFGwkna4W2t
d7bDAUH2xtZghjHPfXaq83mB96uxPBeiycQnaQElnDsXWpCjZ9kQUTTfqyz292rdDD8Xt4omOk3W
dO3t5ZvAWHHOJ7gvXnqbDdmfDSEZMmEf30aLuFkxDDzRo5HqFHfNxTRPWjdM58HbGFbCzUDofNZt
pp+6wX2NUThdoNSOhLMwRooWpV8iV6dfZ0FQwsSzXbTBCAfNxINAx+o/oWLWz+Zvn50Hq4DhujAg
Zf9965+SOEcQ66xNrweV0Y4bUwcFp8z13WhbTI8HH92N0sUOMPm0JaklOnsYaAJiDar/uGFRfvz9
p2GvMilsUBpxWfvbiq6yae4U3cWwtpcZ+26THLuGeBd7aQidaZHODcr7wyk06w6xEtS4Z+rvkkSp
TT622ZdlyCfWbTMeJQRgtHztY59EDX9M/64SfGrU7fbN0IBLe0V+tvW4Dunh5sdGy88NqR68XGYz
XiOw0vnM/fIMesvc7xXEuvMgbrj1IrA9kf6eJTZhDSiYA6w7zOm5IDmt//D5xXLR2PrrYyKpzelu
Q1gvkQjsp8n1j74/NVtcYfxDzgT6vNXb4+Toh7ge2l08W/FFjtnPVIiKNcJ3SA7cCDaipmkCDl2i
75kuYi5GRUCEwPxUORkyEQRGZnRnwsvhZsinPKuSEIDOEQeZoW97ZuKwUvBFDIYbKMtnUtEu9nGy
OhUumq89xSnYJq9hym32jvcwqp+xNqOmc4riIemsJy6c/VdrtADbYyvfLHoxH/LJ6V+BzIItZhRu
W030AhjmrbMgfvWABSJp7Sqh/CfV8FekX1Zv1XKyatpCPT2ZBxqg83ZoPMCYZIDcc8//nrhYlwI/
1hM8K8zRiMfj0Wyjb3aBRnI9n6plOXEzzR7RiYmD3WS7bm1/pSYxEAP7x5gO2o5DVg9BznGDUsN8
qDXLPyirXaEJ0W6IGutb+VQCexIQh0+LQ2ZCtZjDMXaG1zV6tywZh1B5MWnAP/5upKhF+qw07z5u
OjQ7ZG0U3nj4THjAsk65Jh4KB+GSLbHmQLCOI8MPDebk164e4RCiMFyKNtu7PDaP01wzoicnRBEx
Vkj3W2HZ5dky6MBXRW9sJiJoaMyO/XlQPXsKDp+j1sBKYD+R5zJma9RSn3LMWf01BoLUwB9aFHEC
NZMxO09lbWHM6ii3ULIi5U21LXNSLcBpzd1egmNk0vNcxctIqDJpgcJWTNJLj/CvmVK2Sx+XXOgX
FLOgLdeFuFTFo4vi8HGNNzoBZ2eX7/RiOEGk/26vp0+aRtqlqBl72CiVktYtj3PeJ184eQ9ui8SB
NUvCSU0MVoy/JXTtVG2F3uA5sLkdoxk75S91P1m70bfSp1W+pxEqcQatpjHi//1TjD0cSXs8Auho
thJmEVwgt/lSxj0IgIh5Pd6xl9Jc6i0xUWkY1ZV9DsbFq783HRASZLahNq5g3YgnOx8WHZO6si9G
6ujbxqXV//tgSAZ6h5OJSqVO1lkT8RI6l+R9mZ+YQ/l28gRMpdnBBZ/DdPHKhwid4sQ8FHuO5GFn
M2d9pEhV1FREUD6T9pFWFsej0fnXJlpDOvtLYWXGHQs2yRqCFjSqmOoadS1HRwVKzUofyK5tdmVj
hDqhaBQtPgKUqoDOOCrQKqCAt0hvveOAdGmraWBHM4k1xpRvYFrgTpnlj6wgFNnzGryYOamKKjOX
fYMT7/feRK5nvBVjMWIqM2neOBymEwDlVml/KM2bUFqlKDLZKZ+lsh9q1/POujN6MHYFdCvGrPPu
83YylsWC7AhUrFJZuv/nIk/81bvhUFwI08SnrWOr0KFU/a24oN7IlakKizw7AiCqzM2Iy00v3bze
GmKeb5U4lFx2zSyEE4J8NAS/XAfhYettFJLxbMJFoXsGqaI9pm2aPI29lofxgZkkUd5kNerScA4q
rezd791y7AVzxq4Lx8bxoSoadlBaOeF9afPiOI59pElSBTXX1K2i5L/NKH06C89DQmphgI7euZDu
g7nL/E7qkNyLAfCq6y33kSy4r2JkupSsBdrnlyUB5DF65/Hzp3FtyY/k6ygGNxQU/jWuuvrkNcUl
KYdbaaY1a86xbp7IDnEjRVB0usnRXCL+iOcMFF7OO7LWN3M00s6r1SJPJoHDFET9GBjMoHIHvEfp
2stZ0nSPhIdCpE8M7Og9fxUv+0oJ36DMAVdp/OgN/4uvtOSpTVXzH4qPTxTRX4sPOhgm6cx8wL7r
u3+7ndEK7PNybphgrqUvZEkewRxb92chsrrYnaTaDfUwPRsWj3+2MlQNB//6uDJAXPTjp0SAW9Tz
7DmO47fUmE5AUcsHEgaTneq0d8R48tTE8oGLhEOiL8exoCeXgnXcpoYaz+SkA3Abev5Ug44FZ3Cz
ISUWR5tLe7DTB20zR0t6NuvvOQ/g2U5TI4yBvUSGeDaJSAhMq4nPvsnkQTeT17QVY/DPS8DQ/1qk
uZbN3dj0hG2aQJ3wzP7tfRI+emQP91UY235LaA1hKZiMIy4Xn+9UxvV1O5NpE5aD0yDXm/ojdoF3
28ixChvfM1rGN8a+86Xol+9tk3ztzNQ9GSk7h0JYtVVr2WAsO9ia5SMRZMfP8gtK+HIvl+Y4q7xC
3lvMZ3tMl7vPvJlLUXIYE4LlHYfOKtpQEO49KuQpqk+xnPNbPOdB2/UikAt2IStZHoa0CwGH2tcq
uym9a2DMKMVEOtu2xSDBMTkv0TpgXijiMr2RB6NrCCvw/Gbf2xF3BAel8dyxnKulxy3eaKj7/fxn
NwNerlT5TOXoPJbptI+cYv5dvgu14+ZSI5a13714IHDRtfarsmFJbUgJUdTtVN5xEOjIr0tyK4SS
uGmt+Oq5sDHb8dZM7bS18qlA2g6aOyY3DvdppJg/0wo28wIuSx0bX6wKmQgY8nQGGE+snhdqGRR1
qywKqFMNQOGEKJ9GGvpqAA84C8o7/ojpd48U62H8Ud1/L54/B3ybf72MfT4rPAomF3/Lwif22ev5
Uy+nSEBZJLNphhCk5hO9661wSv86+eukFYF+Ribfc9e1KZyaEtPlxFmekWXUVsWbn8XQd2v0QJ9b
Fijd24gRLFANrNm4M26EX4GqxafMQlH6gRkC00odZruLFf9UmoZ1slZj9z8vAPHXiz6viYkPExrf
ok1l09BZf/9PrwkrkalZ4OiZDbJ5ha5upu9ZLvdDgoRsYUB/rJDQGHb+/bM2NzMDn/U0vRsiRqda
08BCp1SFfUEwY9sv98XCwZ0C9a4qsdPbpf+SdEuyCpvORsHs3In7HcrbYpc3PCCkyqg1r9e+daYr
d1bBOCYRebJp7Q/hVuJpypcvBH5cu1X61mm5iWh9HSTWrXEja66DJbB+2sB3Bwr4lZOLKaseKu32
Wa/PwDF+NxxLvbp+XjiX0jCeEwdRi9tb/anhlRlZvNwj86ssSNMdMrsMR7+CSiHBvX4VTu9daoXM
rDsqr3Se3KU4uBO545Of+Ps+zb2Tl3zDFIVUorfd81QTm+BkDE5N2/cPyeCThBj53gMuuYs5FfwJ
8nVBVtnlvsr8Zwm0yvBj6yUqxMs/f7oraPIv177186X56AtX13FortC6v36+JKor5SjicW3GWsiG
dwyWCanuT6VB8IPhYqqjpb2ZFg55IrQBK2DbkYP5S6Q6pHr0PjDqunpr6tPNMpL+CLmFi5Xn3MBP
xCYDlsF3D7HmDojkMjdAV0eZzmrAzE0Az4BwcZ1nEw2R+cAfYeDqTu6FfFYfapnMTW3g4Y7y4mH2
uR30iXmhHV9uQGRPV9PriM9Cup125A5jQtwJxlvh3Lb3Zv5RF9Up6adp2xUJJnmnPICbgL8nh3dN
r/cpltuTVSYvNtDT6O6kMFcNM9Z3xL3RC2ZyNjjo0WkR1Yn4oP3hbO3OJpMGiUgqXgR7SjjqHIFG
Ir9nhIrvWzPQ55jhuNXgShAeb59e9xupeP4nrSoCg+e7h+tK9Pc8IFpHRTmCe9kV1Lnbya9/WJFI
2fIdJHyjNgXs1PER1yEm9hZsCgti3La6FzR6+svmWWL2Ex9kJiggclNsBOgI0K0thqRUC3ARYvqQ
7t4omWYNS7+zBfnwpEaRdScRqvUJV01CG4zVl5knkDSIGBnwVnLFQWpcJkW382nHoffgYE7WL61i
TUF/QPRBgez4E9YVh5OPWr0yweBjCmS8FW3AkLxlbv1tirpsS8LJL2vOT1NHAIXtPhEBmF24cG65
2g27ajKvKV0c1GKoa904OlpLdTIn4R0tNlB3oj9ia7wFsZEek8TCtt62e5OtYqNmqR/6Ku3BAbxw
QlgvfTPqO4dmKFqg6U3ZHoNbl7yq+JBrwj8sFeJLWWtPFdiwS6uTaMyALQtF7iCkUiWWOqwvm0XR
1yRpA9oPCqwdG8Jj44zVRrNd3FMuzvmsDLnWCyDQaG01IO2snrzfeqQlRVYTumYtr0Y8a0Gp3yz7
j0mbjDt+pfcpspJTK/dtMolNETffbO5Ep1w5X/OWdHML5Kqbzd41le9s+aABFyvZ5jAb4fRy+TAx
K+vwcJgrX0ZpMYoxLWML94dgFtjBSzNekeVFe+SaNMkb4+52ZLHQUCUJk0Bp3nBxzEAnh6trIKmh
SmpJf/380i2I6zILaMvEsie4k9wxHMPZ0E1g1SfGxtoQdGJba3O36xkabWC/YGRuEMWbDBysZW2v
VZexpUlfC2a8DX2RtiGxou8I02jIjAaQcC572zwUWVIe8LtcrX78AdAZUw1Nh6HOkSM6YCPpPb2b
k/Yj1/iXEwsgU5/i2NIpteIRp+zouE+IOSPFnjQ5051VE9EJkGeLm0VutHzaCcD5FYnWId22kMvo
HpiG1cDseRo574nExc3nbdMfIG6oYMkU4ACbxd3O4wqN4Gc2MQQEjURRxVVnDc6KjSurh3G0s18W
LGx6mgLxy7Vn4UUnxDDPWFbVprT4fztKq41Gfxot6pvwprcyoUXGbg+9aN7WQJKCOEUD5uJuQ+5m
h1hNBadIN17gQexrOt1bdxnQPLcxMdea2NQZTydFX+BrJJhHFp7k2CS1CFTnvDFRCtBibc6kFGUp
7Vvtid7PT2aU9H7QTYG9kwcmc2Fhzne0ed7GYmUe7fqjH05Q7+ixJ2TrOmnW7JrK30uo5AH6+MDW
a3U1yKneWIM4CBqhXNPw/ZYOZXDTXanZucZk2ndHxRVj/VNMQUgqC1circsuBdN9JEDZS1et8wpb
6Le+BpHT7YjpHn95pDdsPDIDLDFHj24NHBwXK2w6DmwLPI+WcofXnYSsg6S/RVb9zMOitijSmwCB
RfGFMBC9In2wpSY4+gzxyJx6xCBjXmpbIzMRmAuNMKIAsVpi80KQ7LWBzNmUq9YcH8uOyHfU6L5p
z5cRtADPGcJb1GKPBBVp4cBkEYEAwoHSuyERhgXpieTi4EgsZdE/wgw7Rb7WYfnmuyVP5gdRENMI
r5LsRsdMryUpZps5aeWR9uNyJAiA3qib71riFG7YT6ZHzZXTo1/VlIMajITa5nphQx5h2wq7Fb/k
lRVmEf9HNjYaOFKjCtPC+ToXnDwDvYqbjfU5pX06kFRNPBiOu1xfnRVG/dDYDk+yFgW+hFYyICl9
FLWdh5VVpmEfNDDpA6Mk5RH6N277tHyctjBB1h40IZBW+xpBS9n2U6xIkOz0R7n6xavFP35+p1q4
OmM3NEcbfyFma5ebmRpQbkZuFmTKpDTVB+PRmxlkKWDRwOj5dsyyVc9fj1BTgK70Ue0FCly6P9lX
WhIzojRcv7VstQNqejwdW9qI19LkGRyx9Jepq4dzLsTdAO6/LWVOlWjXKrBlSpyKfiS1Rn+PycOp
edBpAHc3Kx3bq9HG+kF3ySTThsb+4hj88Ea/VDe7wfDR8Od9O9QlAaXo4XlSMpaVBt1/AlgGZhYd
i57EL4ZP3KJnuQ0Ns/mHNOb2V1F351S2P5109O4GV8GA4LJdyrXrLKMZWkRKu6gmFyY03WH5ZiXj
fSIa55cd94+DiIaw9aW9zwrOHLdTv0xnkLtXArC5J2nVbU7wiraeajgQ0AU1Cf/hpAFaGOk/qRmE
DZefXyl+rcA1cCzwP4pgdk0/FGWOtcjp5utSJy1WY5dAJ3VHT1N/jY01UdqgCClaf9rp0Xilnqn2
GjhdjbnKTpO4c/Iei+vSJZTcpd6GBtPYwMTeXbhZ+WZYJGtNMqqvec5FvfBduV4Lp6DvjosGptVs
8vpUA//SyzUnjRld3tE4KIrmuXLI/Bu8xDwy/Q3NLuOnTfFGqZwzNbFh0SRDacEKI8DRTn8amQ7s
IyW7KPK6msOzLvkpO5fHPpqf5vZx7lYvbpVMZCBgjlUJCUXrJRXK/OD1P1Nv+mXPAC8s020vegRX
v++UfydW7tUCKNj33uPCyOCrPdQfWilNgvnYt2BnRUFqfwD/YVKO1pjc5GsSzcdsVOgi1xyTovFD
bSCID5XdZm7L56aD6Un/kdXQP80mvETHf0nN9jKyfXoQ/7a4HutdjhnjjuhenphhZPVbPLWvMhXD
KeFDu9drFCp+mqPTZ+JiEFUKCCEhqkWW2d0kxZOIuvFHEpVkgcmEgHijpSVmpupOVm9yd1Wo09A+
EluN4WH9n4au6O8xblEfjSrwPh/2ocFfdqDoo0IX94mHd5PNSQxbgHkhz2l0pi986/NhuCWQqNCv
LzdpN9s08a2AcyoJI7/TI6YHxttMP3pFHMHN87MLImV9pTN7JN64Pd1X74wFfOFD+8lZfY2Nd1FO
ajfbq8ofRLNyOKZznb0/AzfVFF8nk6Kl6lWK6xbEgC9BwbEVER+3ok4fTG+61UFb47tvBmEzlaoe
+7pB2EpRgINNaT1kJQuyVfukjcsl8wmQYvPglvwlGxjmqHyxd4T2vRbIIOZyxJMl2q3ykKTqfGUj
QnunkTlULlKcWvurrPMgs9cSEW4Lsxv5fazq6MABhyoL137haxD188d8+TU6NNhHUcIRo7GNGd5D
Nh4OOs3ENsm2fVvvB70rOHU6n1LPhLCU/rHoDbzu6hR54lvTY/DB6R1y82Xhrrkx/XnNhJgw8Z2w
SeHt77v7ymggIeS+cEhvzD766XhQT2oMRQYwicojP5EnnEXh6WDTEPkOILdSFaO6FbYVSrh/tLAf
izQJLOmCBIvcK9iykyEgqHgUWxGuO0x4CJBb7Ww56Zshu68zw3ekj+Wt9M13dD7f8eVu5eIFleJS
UdrtJZ05hLXM3zpJC/CA9yWWUbGt/K0/zgdN2dfa8K5dS7vUXzzguEx35pqBmO59lCQiz1N57Byv
XDV130RvEjCykIYp6bKxTxpcALUXIu656xSGs1vZfEs63V13uLDJB17HknD9lfUihntm5Ucniv7I
pXFRbnwBfeZwr0ypTRITcho6J5Jy1NzuOntdhtjrhc1EX6mQ7j7S5QxacxPIrJ5DK/WQ5rXNbir1
O61y3Gep/2OB0OgV9ncC3ztUh+Vx4VYUTcbPyfbMQNNBdTTjXpTeI+qTgygiPdSS76md/Uqr5JXU
N3+lbg4TRVjur7Q67DdkBm872/re6EQx1qb3cxnGgzUhk3bLnNhlcovzwXhqIntii3dCB59blRSX
WO++rq5ezvct3hcigPsVviHgPDvmNXEVqoqBfnkJ90enkCcyTOt4h0DI4FiLgtU8XrU49QvYcRtZ
jb9m5p031zS/lV2TnNjUMKlOJV3gSAS9SJcbOcjW6uIwt055BOqHiNQv30pSGxHcm19ct4X5acQv
rm83O9wLLCRXnbyO9gcRSGt6ZquIpzY+Omvo98RDXJziZTCqfT8Y34dCkQfj/tFOxNUqXWPoRPdQ
W94JtaJ+qFk//ppVrzfuDwI2uXHsPRndoGSVgTej3Peg5xdV/qJa7NHEbQ9hOnIWWsTKGuPIQAz7
hSmJg149zzSBr2av/1x6/KlORjSyM6dbs8pOTl3uvZwnM0rIvemzm5awKAtniY5uCTgoslEJxG/Z
LOFwG2dGapA4pc4S75EzxVb8Ngve+kodshbHEkRVnZnI1APzqM657sW7Yax/akXJpbJ9bUgJKKyI
gbunv86VBt6DM2TG32QOuAMhwJyial2q816y4iO7/14TrMroamRPPrqEtWmVZe5tUXFWizIUGR4h
Pu+NU1vELvbGV78aQxLKClw9jbaFcLVHlsaVPZkSFnzJEB8vxuTjv3Oane/q5NEC6hD0HnkRwLLc
nzPRdyJGyt/2056GLdMfi7/DPPhZSRcvtkE67zjgknZHDrzYfbF8hwMt3UakKu2tpkXk57KVdpw4
e19+l6P+Xgma5V29xo9mr1M376KB4ikmlwqz6LSjofoLzRF0wJSD1+dW1YD7TmNZAkdg96eRQxDX
GhPVjCUWguXqOwN35sE+TxmKqHZZNsXqWsaeTfQXzYdRJx3JnOBi8L6u+0MGe7CquA5wxjOYh3KD
AJsBkW2bm6KcT13betyDfTAaaU+JURznYUcx5l7a/JXpU/WSGXA3u67/mIA0bxOHbmwG9/UGLD7d
p7TvF2WrMIqB6JhLo3OBq9WX1mq+MS8iHlDoMCPYOnCgMZfRTMWwA0rVNHUvMqaHE2OuB1XiESnL
O0gHOr5naPrGhVAbLc76g9MOY1i53pMG5owkn3an271+0iy5TzqvXhXl3OupcDapoWEAzvWjyodH
iMnqwagaPqaMSxcpxkvnR0y8sndU4PhiMYkt5MlRmqXIgnwYykl/wFe/bgPtLvXlc5ZYv8wSwzW6
OIY2k7VP+nTBg2NH9BB402kIpGBSd4g4DhUgDxJ15L7qI6y/GoL3giEhgquaUE/jZLXG0e14B205
H2Whf+snj7N5mP3tIvClfDZnWzJ/W033wizV+zPREY7XH+KEsxXbL+mvNW4l+WNxiOCemsnaeoX6
lZo0MaoOMLXXXxJCCOnPR9amrtsYRpBbbRvETHhBiT21vMjY2LK8AVZPgmFQR3iMMJZB8mzrpV+z
jYb9OMdyl7Ttx5zG+nkY6F+UKve2Izntg8SbJbmvbXtFOVhDuFmnXcJE6J33B6Yu3Bg4nEVqf+mZ
+NPKx1dv47PBdxBILNmbkSeXyg9rT2V/KetpOMj3zOzSGxmnSVBDjAmrVrRfymU8zh1YhFiSzjt4
7+ZYWU+FqkPdz5JzbbofTrQdWjBHTY5ZtrTqczZkB3PC9AMCIAkAZGMEnqMX1p2t3DMhtNdIJmUA
yWOH3xxIYXpyu/lhThoCEuJ7U7KtuGLouejAvJXSu/nCoZWRCzIi3dfOYnU21fxcYqncKG6hdFdR
LVU7VKGBtdAr7F0GCQnqfXDeeSmvs++8Snf5mYBlCMiIAoy1MAwlBOqVVtfJzpIPy8u/GWn1FK3j
n17Cf3bpv81d5IWR7f8xxx4xDpBAUu+dfKVn21fsAMRrFQLPIbEJH22KXiJ6ilp4cpXsrEtl1wNT
io7nTnE2Lm7QJdUj4DJ8GYW3zxnnbqvB+SM33Tpku/omnPbUwUJH4PBtkHWyLbT6Tas8IteWx1zn
n4857hDDoWyMkidvzZ6wl2UvF/01jRWrlcAJUlI9FVGBVfJiOkmBFNX5GYPI9SNGdfSx5mV+myvv
dZqja7aycJ0sphg3P6p+So/6PN5md8RzaGbcOopqT+Tsa1HruEej6PoFrPsd7KfEga2D+d+kZWps
XXkfaMbn+s+mK0s464bcx9FC/B/X8aLCcZ+PNUYwo3rUpiRlUOaOh1xNT/GEMNpYIJizHUaB5Bay
xaAhUIRHB1NXb8LUjskSsS3SAtRihzmAaoqg9dn7Z5qoYEupYhWrp7Sf/ax5dnjaCN2rUtSeOVTC
DRq3NgAYw3E1WzLkM130ftl1FmVi31TtfnkZue48oCVfdtgVwZrknNzERZu7pEr3zJ2tAxxZ8pQL
9snFWdYU91inA9c8SreotpVN93oQFnlpFp5wHch5ZBRbv4nf7cqjyjQBiZRs+oGQJ3QZIxcdHk0z
lc7BrTdL3PSnVGhf/fyDHPgsnMjf2pXEENPJkOUe7ybcLjIzexKiwIdwNXGGMpgb9lsYjc/tzHVB
i3rspfye7IUbxnFlMALxMfVcrZlftUzlhbFZclVCDW7YM9hEjxUOhM8ZKo9ng0s3ku+FJDDM5ekd
FttB74W8ZhN7BKOQHH5UmCEd3vk1jJ+mEF8jmwQRlPXzFYSYXKVgUXpHWiN3ytGNvW2XbHpFtos8
PC6M7jgL3N2kmwdLtxkHya4MVOzdKuh0e755WLNlgKD8VLAnwsElLdZQO9B4EPz14QOezorsRtBR
1Ge9Ld5bo8uQOrNa/dH/WWrzEBpNc1oqZ6G9Wl7dhJZx7yf5hSlCU8/ncviKwqQ/lrJHSxw9D9I4
45tn7IEHma6q0VCo4tucCuYHduygFxOldcxpo6OEax8U3piN1SE0LVWThiQTwTiXAEGALBEJFR3G
qQffl9Lj9PXp1Jb4lA1vzel0TXefTM4Xv5lwUhUiFPFJzq71SzO8L41bhLJVwVzAQ6ncWu0MzaQM
KfTrzDkNJxjGGpLGdFvBE4NmR63VesarZuNndwbbwRCJApDOymMk8xGb2njj6uZtTA13JAHSgeU9
zj4UCzfG+WWAEDJEMnAlXuNJ7TgKhtJ5K5CChpz9XINN/Yqoa4cDpUVmbXwdnKHZEDmb7Lnq76lF
6bQkiPtm5V0llrJtSb2a1mjnDZ2rtkP84T4hdTP0yo52vZ0FBWXOhf05a9eoFDO7LL6mb8Szl0GU
dGYqJlNBYU1y71tOb2tTuPFDIyjl3YxwtAgJmDWRG12BdvEbqEi16Bjyzx1jMeYEKL1lqFf/xd2Z
LNeNZNn2i1CG3h2TGty+b9hKnMAkUkLfNw7g698CFa9SEVGVYTWtCU2KTIqX9zrcj5+z99o5zyu/
+0bZj8LomNuMnEClX9h7Z+r3qXLNHexE0o/N7MFP9ezk9qjFRKLdVcpJrO7TWIrd2FuP3IXeNc1o
lmlTHURXMAfLWd1uHQyLFjoOFt1davsh+pLm1OrBzyE0SIl3p2Y3iu6NfybnIfapOtjenzWkKmuS
KHv4GaEDISsmGT6FD5FKYxvMalsf2PgpoDW8HRVB9/4Iwayu0j1so0vct+06y7CHC8ozlOORc4Fa
M2zbIMg5PsrxrU3jxzr4WnHZWOau9dLbwcr04btOTr3Jiey8mAE0gdFgafF4lV1Tfbe6BkJHjOu9
DvgOZVVbIrSm7eeUOqOIwXVIsK/oyEsNcbJF00gMvJFq6yxiPzXoJhjpa5wm1VcYHzgqnA/V0S0N
28B4TQDKdbVJ3Q/K8aEzSCALo/IaMnJBVaMto8KY7rFuFBsG2MWqySPz3IcmqvigubqFv/1UZ/qT
e+imyaPT7MkrD8D3X6IGbn4NLexhvniHGjtRq0B9tb/4NTnL9JzTcV2YVv+cR7FzrysmplFYduTr
yvQLZ3HGL3ioonTsVoHIGVKgg9jbYngcS0Nu9UyZKyr9aYuCIFt2ra2f8sSjUcArWhalZuzYsopD
Int5zLkfbOFts5URZsWhO3gPiEFxZgbcu0jpRsqRPeUsHLsdNl4Thtd4KLKntFAbrJA8qPZ0K0Eu
cbh6ByvVJrqgvUX3gPxFerb68JCx9EC4Vtyzs2nTs+vjOopgG92G2nePnVnZR0ZuaMnCM50fsQS2
hnh6/pIxV72PA7JcsmIIImz1C2nr34YEemI1JI/V0KgDlwImIWUXPnRmX++d2KITEZGCMBDhuvpU
HYyMenyO1F+ig/BRy7+b5TDcWi8R92oKxVmwUQqmGIyIcn6cL0CGzF8oy4tTYEHDG9X4aDVaB/Qv
90o4UQvlwvzqhVmsa6v9imT5Wz0LLT5BQ5pp59fsZnG4LS1Dh2aLRxKJsuYdAwmhIygqokQIgziG
kkI3oCVbdi5YVSIMMCnRSHAREDeO9mHpyXMKOYZ+85dIp8vct6lxHfTU2dVeqm9dX+Hy0hkw6qI7
09FkTFojoPIqCr5YTZKbD+N1SEodrEK/XlWGFq18pZJloirx0LuciZmL1ySwzjVcq5AUHTKctPyi
VDGhXZbfyrRODlaQMOIcOvNsFT5xV5FBrWNl1iXOaFRhg4lgbDHlmeLuNWaKpoNRvkykTv6yLkw+
DYlP71Fuo0gEcb9Ia7daC4Pcytx0aNXFA6biMLlSUPVc2kI0wkh6tiM1o9NDjFiUhRGvoBSXSzoy
0ZMLF8eYSMKY4DCvNTfxoN8Yb6qzm+vA73tBEvNNpf4BYFN4MZRsHuA+pydILq+E4NKT0JDoGA76
eLQI3gZhKQJnkF6oW3Jj7YrEvzjI0ZcjEX1rr+yiawQoqO2jnR9p8queMqgmvIupvjvsYIaca1sh
gkFqt/5U0Fge558HluDYO8ELSazndeiU9i+9ZeKazpG09V0jxPA+O+5cmxzxQvTZbgit9iggwLhW
Fz6a7YrME72gWFFMPHTgGFrdjIgGZL9VnfkIc8Z40sdHuypi7iiqupAYdhVu421R/FhcB/ZRqLl7
lAFH29HUHNpJnWa33D61OHwi+eVrapnZWehW8BSNP5pIufw0QgTdFEmLa+PHTap1RlT7w1BBdfOS
1H4dmY4v5IDFMasmsUpSxNVZmT6WrUt1bLY3ovmYesUEtArg+qZnMB6SLNLcXgGoDB+TFeO/8h6T
zAfDFV9CT5rqxhbGe5Q6amuZuoWmlYMz7eJ1Y+CD4y1nN+PwDbUp2Nq5opYaYn+NVBzgro1KfYJa
ixUSbmGcG8CmXQu9H1GMxEB23L+tMPR3n/8xHyP/pBXftCLNfnYetMbBGBdK0gRhyBgajEGze2E2
1Z6euzgrJw/XeQoAKch/vXrGAcS0fIrOw3gG4uDoxlMWqUPcj+6jjLzVZFKUDiA+iiWydGctdIYM
uhkEJ5TxyIL84l5i8dDakniBdnywK3u4RXmCgC9LrNcg5xqOCGTbc7F4chugp7HuiKWl+RfwjmSs
z1YjB5HLQ06U/Ke+VgdtPU3xUSMY960Pq0tXxedQsBsnNWNG8ry3ttG/spfKhzHAk9DRkDkQQ2Gc
B8SnOPhr4EdiWOtRd8rplt/5haE2lTus7eV10r3xkTf6YML6W3kMaM60oiHY44Q/G+LkBlnPtNf9
8OmXfGPCZi34cXJPG/big2K96bBZjk1aX7F+9zYLyCzrRTFgPDQN5Gcpssi1HNsDDrrpW+mFBGto
jKJzcOhrLRYNc7iCkScKvz/+ZB4TJ+42UVoy3tGhmqmSUIdBgOIzuxZ/UG+Hm7C2wyW+X/XkN2ju
PYRqt1EownOYei7ZJfk2GURHMrSa9YCbpO8yuRVmly46ywWurO9TCzypCZ0QQKjiYDSlvjCMWb0I
7futJp5qOdrBTxACxkapqXjVB3tZzorsNOfFGsnQn8KRpU+GC6ya+ZOuGxUu6nIov8gofx86Hb9e
h6yL1O6PSg77MarfJMf/kXyS7Kpq902O4okjt39qMK+uqtr/YBhoADuwvYtR6e6qQH4IpUq/DxOC
5ZIh7Hdg//veeqlDSNsqISHFtnUmSSWpTm2mnXqp3ntW4K5ujCetjgNowgbi7LLdkRTMZ8Ok6aki
euVaOSRYzn/T9PHL5ylNwvG4/NT10+oMztzr5MpKQo/mIYGTgumjHjTwGtHyYqGq9xXza2gNerZH
UkzadIF+asVhTegnCR+vFfrZra9VF+XPczV68Y+98D/56KiRshL9kaGpej0Nwju7CrQbBmjOBTBE
3jYwVXMdy1eAUOmBICLruVLRKpZjzGYBeEqP9PQUmZyPfTEnZMcq31VluScE8fTpwfhlbcw9DCdm
JWtsI0G51DmoYdMZa8egNw07uDmgGuRGm2aQh2kJCjP3XjhsNl3zHmT2eKppPl7lGBHGGZQQo9pi
2AaVhtNwWhtdSq2CBiFbfu7Dn1+aIL5IjqrdZx1tVBZSaTaKbRUji41l0PE5t95O+mpGVkbjrUD+
fS6IYNEclzUKC7aafez+FOmIEkkNqHRpIsJztiWLZ4s0lSZQHTAhqj/fFslljQbEp3OwG+3nhLbo
WeLu2tg8vJ8bcQL/bPFrszVqb1GOGvruIvLP0gZOas+aNkdZFzYBapks/xaUnviQyFfMPCQzBStQ
ktX+c+yps9/OOPkQc1VdaDAkVWjsrXhMF4w4gFDOp7JnpIRetpY1H5brGkbSo+ffbProm8g15MlW
1puhBudbIkdgQ1GFe6WOrNesqrgCIgw+W3hcn4UjNxLJOHVWO9y0jo8aa9FN79E0ALijfqjHZ5eB
2CqThH4O5qi/kFAJsMd5CUqI2SLrSOvBs1CxXkZGchp2eYXsq8zm4oOpdRvSA2XiEE7azavoaE9Z
A6TX/y48ehqdbm/pFhGe2zYtFVj+wZyNLgXiTCtncpb0t9JhYhW1X3WzIem9JZgVLRrQEVzAS63S
FjVd4UXQkm/p6nc15W9zI5EZ8FVaNZ9uTCVe5O575XDgdo3j0ue95Fp4GcZQbOj/lYtcRUBZY/vF
KYD3Bdm0ze1KYJVPHq3svetaa+8pqNABXplS/PCCnluWQQvIr+r7FBq8MYF8sedhJQTLQxJEGar6
N0KI/GXuhQ/Sar4gxrt4vhUwUZDmks5+zywfE0TVaXdijs5tKp5cxJh+ppM0gGbMEygyR50Mz47r
v93Md/gMXRZ9YI0CGH9IvotD/pB01bOuJwfpoXkeDbks2hlTXA+HMiH3FFstsi7bY5xe2TU2IfUt
y8MVYVwtti2C7zqHsfuJDNWJwBJua+KK4STaiYzFYJXqp6v73KMdDQhkfVISLTVmqJTWBIs0GdtH
4WiHLI1dvHazXsOauIhzocBDgcRsgkIV3FSIzoOg3fsk4dXkE6PkOCQWYiC3QW+DQ1v4V08PELey
ktdBL17rwkWxFl5RDX/kFLwnmo7hfMfN101euVuyaF5sbZOhAeNS2wbLPJ++h5ewAJgZVT/N0SOj
Pb02WCRWHdwKxsjrFOM3Ip0N9guQFR5Vc5sTXOEgp8gMxODuD6URvJQkZGbPc10/LheOJYwlhf6z
iDJ0fPb4Jbe8U9iCtcVUHO9Dua598LxpdjAieMP4dRCJBeVWxH2+c/B7x173yl7FgIMdXtKwW/mW
tlKfMZcph6Wq2JX0lGAE4pbANr/qgX6KFNRoLw4e4qrem9VWb7xj42TcAiztqUutryODDBo38Rul
j4Ue6C3B47jmc52pXXWeXQl2zrMXvTCTFXhZik5RvlgWGwrSyGr03tmVvtuNT4M6+wJpZ0kcnInA
SaVE1ZT5XoM5shwGOkUdnYfa78kT0futDuC3NvqtS7jewP16GCu1kvUOTaBNY3k52Pxk2idrKfKf
ht6+RKl/JKOmR+Ns+IQMLhxBJ9ABgKeNBjbawHwPPPV9NGAXe+HKQuHJmIeESghJR6YuCHikuTNx
p6D2IGtOa6elkcePfUEagdLe6Xl/H1X43DcIUhL+3YOulZuRlWRRqzJsgedrdje8crtSiE1D8dGG
EA2D6Kyn5Qtj+51ZoxzIi1Wfob8scJYXpX1iUIg3M83fe0m6RPclERJxecyZ2kKOJIhj0mMC5qTx
kyblSQwAGOshnnDZFh/Sm99vrme5hXaA7pvi4oDcX0WUJ9znRXtMsU2jmKiuWsrguGpqdAZq5Wpc
/eDJH8vGfmGTu5F4h96UYakscxMeE3I/r+1fQi1EdihMHCreU4+OeDm58dqEN6uK6slIkdbX+ZlQ
Ln8HGjFYZRkBXH53C2x/V0lr4TokhZNvxKg1KxneqPQNaPFznpQJiJYFBMsXXeVvmrpDWdi36NAx
wi2sx053T2kRPAA4+ZKXzArtqiKsVQ8fipLkStONxUIW5bAYdOepVQy5iKVZViMRFMxI71MGD0BE
xdEndLi1+/pb56DuiuJd4yOPs5BXu8I2YduqR0Ys37mRPYMHYIeLmqN0+nItm8E+NDqoVuejYCQh
vyV198MWbyT/qZM98exZIRnE/V4pBuht0c2JGfP/RDyi3f1wM4y2OhQHJsFEhGvDsJTL3NdewyA+
iBlj6fl0N5tQvIDfx3zm9TfGQn3HJxsV2P5RA8HNY8Lr6OEmTkMEEzHjFslnh+SGxDhjMdJtRTs2
vfIZLAat/ip94KXVvKVrOllOWo3GJp6KHx6lJhpEqORY9bZ26/JxFqSaaFO3VIT97FyTpr1p+KQ7
ELWBjOAQt1xWhZktB4Mztk830MY/Itf+IM1ilumCASbVmXNcnsLOo8s4UEqTXodEgajVIiJXuyIV
YC4GyG1C41kCHca/rEq326t0LqRlgi7b/8Gd+lHE0XcsAz+1Rq1QEmAL05l4V3XGDSv2NvO4cQpN
BOXOKm+SN4VaA44lYvqF58XPpLXQQmrzZ2gIqMFSPhfT1T9ExKoriQESY8PUbuKZs616Zc/NRmnu
uzig+1GA38w956WZr8u61dN7ArRt72hOHuG9LLqfwkAjMjH36x1DrjCMIDGp9k1f6euqtL92k/al
hmRLlG575cNILo9aGDZ4YNmjndK4t0OA3QL9XTKuCyRzUug5PVoQYsoiv6fr5owF98aURAIPbLCJ
zx09N61YnrlmHtrgNXKLehNCq2GnbbeAIbqDn/FtEWrHFV3Oi5siHavp/vi1XZ3l/MWsozv2kkvd
FuNa7zp8E7XbvfOWTYmzSUIHEK2xbYw4XsVKAt/2VjzS9hIMSbLMC6DstYAx7KPLBwW7iEwwyaaR
0OGxXrwxIH/X+BY7IR0liC2Tp91KFTL0xd6qxTDsFSfJHNkIcQANf8bsv85GBaGNESKDufd48lro
KsLb64yEE10RhVJMK1pbT1Bm7gNjugq39s6l1PXaSi3oyk9LszFfwM6RdDOp54RbzSbLUNoaTGda
6JxjiwwYewDHqMvmXbseI+9kn7ku6sEpphTJzHWjzaHiLrOogEbLMq/VzVPFE4LWK2rAjI1wmSYT
j/i0hLkd/+LP/BHz/YfXrvlMnnv/LQYcK95//fU/d+uH9b/lNG7/D8EcTRfC0P/MK/v6I/uR/04r
+/z//8KVOUSHWy7+PROfLdvxv8iNtvkfOPtgNmL0BsBoCcyt/x9W5v2HrpuYg6UwXam77r9oZQbf
RUscYgmPimvjCvzfwMqMmSvyLyOyAJVBgDi9T+pUMJKMlf9sQONBGK3cVWLhjij5taLuMOW4wZbp
TnQOIkQUAP9HbAULjKgOur3e/LWY/kff5qeH8a8vASGbDvFV4mHWZx/8bx5Hv1F/vATZ4KytNHdl
BGh+4T4kDxZhT9Rw8y1oag9RSm7qFJWXQUDetvy22JpU0evYl3tP79tNZIh/IIT9GRD26/35/cXN
3JbfXlyVF9XQoy1feMy8FlMTpAdPgKstPPQZ5M4C/BVOd5889Q8AL+PP9v/5J7OKSMWZWXVg5PQZ
ufnbTw5Mf8D0TL846rNkYTbwjNyoh6QREVpht+pmg+qhrzVe3Mpj9iE/Rs2JXvPMTxYKlsw/2WtZ
jX9ZKaYL5YiEBanTO7H/8np8LDKMMhUXPlhLx7yMae4FTEPzLFzaGBlpwiTjcQqCI5AwaJOZCSZb
VCukVj+dqKxeU+oQrA5oiQbHXIV8yLiAuu1k2qQTooZegB8n8FFoRMIXECYU79HNTu3Tb4/mf+MT
Nv4MB/v1xkrdsUCEYax13b8w3xg4yz4dad/yM58UxOt1mcy55MgmNoAyg51n4FzpG874WGLjHoDp
ZoA8/uFl/Nn6+cfLcHXLMBg0Ccf5y5On8Qb0MsTcCTX62OqFdTN92FpZK3ap5VxazJJiiNO9n8ho
Q1S8X2dc2wJOr//9C2GXcdiG3DksVP4FPZS6Na7XzPBwc7uPjVcm6FiQ88Zl2Gw0co7PfWycunR8
Ze5Cr7WB/qbmsoP+mvf471+L+fftiN6WAVYNJILtiL9uR51GR04ZaC0TKCRTNeGhlE68YJRWXXNR
B0tP9a95VFvICLEvqolbRV4bPxLG31CnON7V3GMf6yAj98zI1+C/JWJU1/qOXY2wqn94Kpy/PxXY
DmF0YDlnKzW9+Sn+7SntShfbfQsquo3FhKTQ1Elfc64KwN/CrtRwYpbxpbTakrGIWR57QDrT8IRQ
Ys81T7sHAx2oT2paGZEF6JjoI0ayMhZQcx+c0KTfCLZmoYp6FaXtiIwxFItYGdEK66S8VUFz6eOh
3CY0vtelJ4F9EYVHG6ojAYYB3XFo29Ms54HL0UwLX2XGumzh6+uT+tHhZTs1mXEi5hs6tt2l29Ak
R0mZ/aFyzJtdF9Guclwcj+rHNPi0ajxJtmgSIcsKmJponSI0E9v/P7yrf8Fj8GwY82EgWIzSJgz3
b8sgRX8h3Y6MU2wHnpFYoP9RG+XJPLdUNoIUpkALvHANb3mvncZMnfTaxJcZB5Jea/iMRv6g25mz
kS48A9lwlQoz7iam3w/3cbxUnadto5iQrxB9jN3pxzwrtJ+t9eQbBMwGnceoftReWq/+2hFBw0YR
H3Uze0X4MWxK8l38vp0OppPhOzeyVfTh1LJ4doZ62gRaAAwlTAMggtWpjJuXf/+UGPOh86cT07BA
zrm2KSkdfiGff190GjmlMMdpjNrKQZbFFLRpeSu6nNxUr5fW01hP7x6WXPLcGAV7Lb0OwyLDmjbd
nes6ypfEtf6BaWL97aiEf2e7nOAGYEKPscafH4XS7ETdK9Nh7dbMBntvVQXkkXZl7jPlNsz1kAEu
m8qvSZTq3+oea0Y0WJtgNIKzWxdfpaAZ2BssaAedN2QpIoazAYUq4SgRgB5wQCaiMr2WJ2HjmDF1
/aia4SjLUVzRBHwNnBErtS8tOofYppocG0AG9x/ZP1SynrxRkBbPYCscCEorckeP//C5/O1k4R2A
OmkIiCWGdP9K7NFhOVfdYDks2+wDrw6mkiqrkODJehtHvrvLIs++Rm5ubtVIHiRC9AQ7rpz+oWj5
bxYIe9LMtCWS3TTFDLv9fYFEvD+oqVI+ipDppZ0ckTZ+iRyvO409/oIoxbAZ5QPGlKqc76lcnkPr
54Ry78mhC0yIvPkPj7Rp2/OB9udVK1iw0hQuwErT/Hzof9sqfSft9bpiMjUSyXuXNvexshnnyCjw
nBayjNGdgNCmQi6Jhwy2lcCvE3UtBLHGykjJJKwG+NgXB+zWmbEhiTHqmIqTqFPGYFonHqgBN32q
FddWm8TdtluNzmC5crsSlUnaXdKp3JHXXG7KULu7YT8saq+7i8iJ1yO32gc044txlN2x6QoCkbWC
5NpY242Ayk+55ZqrPAUSbdBIjfzyw/LnUA9BYyDvChI7Zdyf4oAYQ6S429jxSWoPlftlUvbDaHfx
z9hclWiiG1u+uw29Bd5pjTRY7YyQMX/CE7RmuuUfEi0529PoHvhonEWKyH6d6UV99mSGsQfWG9A6
DDTz74vcwbKtva2bFSAC2vpRNo5L5Hjusqot/MHii1kTOxtUNbooP72ouO73lYdfE3h1dmNuALYc
F1ejGeG1qoiaLlvTXQEaio/KulZl+qMDtr2yEXXjcNRfCsXoKBjQTHv9l5AoUJrEAG9omRduku6b
cnwpFVHQXQC6rUqMR3xqa88ENpvV59DO6dKa4APrEsUaySTlISZdZ2xiZs8uDjZEBgaew5sQBQl9
LqijAGzfSTRhjv2rqRZY5GM84ihYrcb5kI1sVvOzuKh7+b30gfD6xcrqBZFtYxbe0Nmjy8xSYgsL
FA68dt8lRYvwkoRgt13R5++FHNDIuQDsaE8vurgqNsWYR/fUGyN8QzoxcGG/tTLf3kmrLF50L8NQ
BY3lMMdrB26e3djy6B4POlZ9mOqMxk1jE0EgQWyn9HPvBj/aGDut1w4sfTPoH7Ko7B7iho6TEUJX
KxB2IZ5AVVzY9SXm+LJRaM1fxIRNqpPeR0Hc19KDN76H2+Ouo5ZUVCBmP6rcP9MgdgGZIQ+F07BT
wmy+ZrZ46XxErWnkvyS5EcFOnVrcQMD8ICJ9TbXsOUJU/pRprcfy2YNZIsfHcbuD0olvElFrbUrL
yY9JJr8yyZq/V4TfO4PeV3vSPAePriK9NsGXiXivOAoN+5kcAYKUZXSqzGJEi5wMq7ZmEtfa+1hP
hoWuTAlny6uXHsrIO2J8cgAkKju3cZbepNsHfyLeIw7VkXuywLCMAWSqc/sgzOmucW04hoxpHL2G
ndo6xlOgu85RDzR5osvGHKSsjtGUIXBs6WbahdEdeiq/fZyrpzYYiktQI55x7T4kn5uVkSmvXrje
FAG6MRBcVaHG74+knWyWU2kNJPg4FjrT+ZXhSKYgRZ6Je4f0x9pVD42gm5tpurcyA4kTfEjx5EAi
9MzRWeglCYakFzqH0vswW57S1AIBK3QjuUTgDw+KEC6vD7yj2XUKyAADz3aSbww6tB31Hapfkh3W
YsD+IuYXYA9EPppBSkQwUlq6so69qnKpzl4N9Y9B9H2MOvMhrO5T5BLOrY0nVgga+HnVAGWoKyzr
rlOXT2Aw2mMc5Wd/aLHzldO7cKqvbuAFdKOWyvCLm2JzblpteKDOIq4VANYWpYh19sqKL9xDdLAq
C10GKXwOqZ1rSqVzWqHerpL0BhxFbruOdL02hXNVJyHMAqM3L59f0E2GC9gCTNpDKAM98Glspu3E
Sp8msfMsezgxK7mUBsVeHbFHRraOkkcUF6uOqZEFpIAilCey/A4JKq2LY/0onbg5JNxO1xmKyq+R
SpBiW/K7SSIRPfqkPMWC1LiR0ZzZ1dWR51zfY2pWe2WiHerCU+WT+07CqfcwJiERpB1uHycnlwrj
h/QeZV31P2OwmymgwcXU+1smA9m2pTt5cOvwlsat9+iGnXt0JlASSf297khfCgy8pTwaQ156a+6W
LZsdnm1kdafJ/JH1uH0KCx9jhgfkoa/q72ZIOLTSOfS6QP8WZYb90vgwBJBjWzTaq37VcnifJpym
6zJ3JsjAnbfM5Xgryfu5CLtO9jBAU6ReXX6MTIfsRYVymEA4KIv22OzMwP1IM286DnP4M2wCbzOO
HrNeV08fGH2tOWfJE01nhEMp4/OIqQE64kCaUrJxKh4Dso8JGky1lnR0e039DnF5olGc8TjuY8N6
g31ZPOoNDaU+ksPaQdOytH0XmXoedkdHcze5F8tNUxq3sgFgVcyPXz4mcDjROJAD/TalSDxrdWzE
E2RQjbyzxxIX/2qY9xHVGxsZFI9ySGilV9pOwtBYTtE3gPbT3kTovoxzeQfIA0son/THZLoyOHd2
Q4l6zZXozDoGZpuW7L9Fgdz4KbTqnQwTxuuO2EOwsSDUutlmCJNmk5nAbrqgq46BigcGf/m05HBh
bwQ5Ckxk6jaNGTUPWIl26Mdq18o/Uiy7WUwfl0XwgL8yXummRLMYeUckXO9sWT+Cyib526+Sraym
VzB8/kbkkdwgTllASced0aX+U6vpT5n/WDuxeOzcyEOuX6SLaABx62LGB2cwbd0qGTcSlwLIUp3Z
xGTuOdSCFQ9CuxxUOJJx1/hLiiscRYGDFA1pMw4N5nCyL3ZOqzFb00mq1YzSfKrdta859qkLMnKR
uIL1YUKuk02lyhmDaKtEmtmkbXUl9LBdlZovEFlrZNT2cfUqQu+tNtsaVpEoyZZEApD5LlV7H8Bd
YlJKSCRh806IAxKIChg/rxVL1eeHoOUDsmFJrnWk1uw45aYFJ8DEDfpT52ybaAx3tsDxZhJouUoT
or1Ca/xS19xwhhD1bw1JPHXN+iHTvX2g2uxuZ0rgbJ0RHC6Z4iFekDgpJCG4ZrNNsPYspjaD5e8K
8xaIVdSL4IlpOsVDSsxyQiR9UF6LvieeDyPhMnOHYFnS0vkaV4BqVVvtWmq33ef+9Bnf2PiAs4c8
nxXIvv7w+UX0aN116S5bStaloTkZOm7kf6jO6mFtEIx2FogDVobGEDNlYZhNGEHdYNuurQ88pSkQ
Uw/asaaGRxmG23Cqg1scO1j2IklR1cizqBWKmGohVoYlzLNKsn3jB2KLoziAG6nkQUN7CczUOugD
I2/fJC+5Spuzzv51l4l3LzpgK5bgbCZ5bXrwhs5np8EQ2pZDfHasjpFLkRKrQivigPBPQs3Mj1pv
ZleQ+UDE8Kah8IRypCs0OhQPG4IUomcM5NgySsMkQzFIlwgd5R1Yb6msvU9U8cke8K758o0xRv/Y
4WZfhybg0H5yvmpkUD60fv/QTYH1xQine+Sa49qZ8n7JDVh7rFJJqH02mnvE4M+aRrbeTKJw2IfQ
pdXY1W3hbG0cu7E2DfuUeKWzMRBE7Hb2h6FZ4mzNXxSd3W2piy8JZEkLK6HmBEfwiuZhmChwEEqD
MWoc+Nf5NPu0aon0uAQHQ4AArI5INxZNjK2lDPtr8l9fshZwI2ld6Bfig0EW6PW3L9CbtnEBA6VC
OrQYWoJtxq6GZNMazTm04Hrxsbia+5wa0PyNtkmOJG6+jU1q3uY/SGBGAPOTbuExhX3Scr/cexoJ
BxBytdlp5XLYlONRDiE7pCABNGK1MotM7BPm2SbUrbs7lvoqTxKsZMBe77QGXmxO0PUUJ9gmBpXx
64YYlGr8wStf4MHRwV9anH0c1YAksQCDTLSw0Rhd/KWHgn+qYkSqfmRsMxmFi6KK2ZKiDy/2wxcf
sR2UzXyRVGN36mfxF29k9BwghKHmai6dhcy6B5v2UI0Luh/RA2++XBgEeGxZROXNBuHMQZ1cPv/G
yDxYgfcJ+Mhcgww6LhTtLLOoiPPtV+wh/U4GO0KzvsXIH9E3BPFW86sKYBazc5gcsF9T55E0WXYb
ibHS9SWJuoLiBEWJdXeM4NH1/eTUDvlPskOGQ9SM413vCGjuHPvSzTwf/BoxMe/lQM/HW5MuhIuV
en2WdwcWA9r+2mK1v2oNrJymk2ofuuQOR6NzBdONFItglJumNLpweXZoCdK8+qzgznW6swYU5Fx6
owkftzuQthHht4ZqPEnZn/BjnScT0Vfd16hqAXJg0tYGS98EHaeoaCFheV4HsoOT5Ojlib91Wucl
I2NKiRiWcwAZrPBjfcnOyUQ+oaGKJKTbYj78VnY6sSw2PJ68rW4UeQcH8u6VQrm4KxuGnee9U+rp
z1yoVrHrIKMY9PgIUZx0UQPxwjBC/XZnKZOowQjbGtCwgY77MjNKYFgZ4mSjd+DgVfZ0qCPKv0xQ
ubVTTxxikKJEmmDzoXEvNpZZV4/55LiYCZ3iO36GjWl0YmMRbXlELbjmVmC9myyLBT6tAMH4j6JH
lJmRyH3yO624UapZi8iLwwN9L3hSdg5jQx/TNfTM6ZE0Be0a2uV2zH7qvexvlaXcu1m0474lSGER
I1O8pz7GUc3WrwNC5J2s6BtUdpHc8R8QqSBhO0wDVUDf1nL+tdVjAoRP9PzL1eCsjcF2L58XHhSE
2UGLyh3GtjdDBO3eCmdgUc/dz66sjfBa5/7/2DuP5saRbAv/lYneowPIhF3MW9AbkfKuNghVSQXv
PX79+wD1TKk11dUxu7d40dGMokgCNEAi895zvhObhjzmWvhkI38gNhmw3diULPLLkkldnY4ngN+c
IiasG6fIwd6BwFkVQZLclEXmXin9m5o15t0w3Tj1cWIp3853POHdqHTIzhpaybvKoC4K4mk4zHet
WgB8VodwO99tNEycES5ZCF9sx1QNJMJZhbtzupsTO3Np4+Kkkm/ezS9AvFHS23m/AxLl3PQZxev5
nVhUl8eo8o7vb6PBeskg3aDgYlvzvwwMsVim2Nj786ZXeFgBD5BNOooHpXnBgOTvzVJcEM4oloMT
4R9t9Xw5UH1fwn24pOZkfRmMKMS+jXILYINc2vlFgiXrTiIvvauDAslA0V3Pf+pd5SWHJXSa71FH
8ZfI/9PDfNdSYlRmnl5u57uuXUENFAg557uBrRGOClmbFj3bbUQanTiZvs8PqnaiXAVDtJsfm//k
qFPVY7yb7/SJeaDmXVy9PzufuFIWGv75ruVT2xZIc/fz3aR1SizVZHjPGyvIEd6SJ9pCCeFD5aHL
JSrHRzE/SpRnfDYTGFfTm9IaJbqJjXrVajXjEfBmah9FeTu/0gWjElIAuJzvYVVsQNC443HeDmRK
yvsy7Xfzo6CnvQ28NGU9P9plkgcEYIH5UVH16hFvER7paa8sgtJLWQC2mt6gkbTVrT+AxZkee38+
8omusMOb+U+BIh5VLFLn+TEf3Dt6N1OD+sHzqxjUAXJu/f03sEpsE4osy/f30aRxtef3I89+2lWs
t+MFcYOgXafXeu5YXgkSo+cHk8JV7yyWXkJgFwQahIRFCGDM/7rBhyZPrmC5OVr1xae/z3d7GU6q
RffJn5bB8/M/Pa1SRrG0XYM1SgHxHJgHT/zxHES/F0XTmvv57/NWfjzY9wFkkUoAnP3XW7KnlfaP
uxgzsGezNF+289Z/bGDeXonhg6ZPMbxv4cNzYhmWJ5iB86Z+vKeoa2x4Abjdt6NuQ+L/945/PMdE
srJXR+qTakXWk9mfHaD9F0raGawnmzq5QDjMDVpWZHjTQ74X8TgCq2VIL3H54znzv+ab+Snzk3/c
nf9Vkhlm+gDt52fMf/q8O3Pek5Shvi+xuszP+fAWfmz6w1sMzUKu8GyTwTq/75/t+sd7nzdJVOCL
CAJl89Ntz0/5ses29bCROlfzX376Dj58iq6IWV0l1DE/bPrD45qNRduLCFDQquyVyRradtVM7gld
IjCSkGWYdnVyn0DvmoIr6Q1Pj2bMllY+tsXtfLfGv7DxCORdz08mW8knI5lJuVOm6b0ZSXefZn6G
T4fXSthjF+TQl3jaeVTUWnvG2/EwvzTshvAaludufmzIYve2be/n1803PeTTNsra2/lehynC71rt
6n1LY/tMylN4nrdUT5JWrQr14/umJNctiRPmjw9QEbwjEkqQSGF4T9JS1iWGrM28XS7B6jZpwBvO
ry00eBuKy5g2P9oGDqKDqVwPBurUm11152YoEqoRIoTfy3QnxsrepZWpXsm+BF9C6MnXnrW5Qt3y
zRiUtwnSBuBr4u6JcjgSeFCe1KIl22JszUc3l9fzU/WqPISdHJ9Nag+rLh1AXHtpfdDG2Nm0bmLc
Eg5XLmxUiW9Bc8DYnLyasCkWXVRHGBAae2vSV9gnRhddOWSSLfOmGF6gRa3m7Wut+5J7sfdgea1O
snlOAE4V2hem9KlON2XyGCjO3bx5ipE7VOEZuWVUZH36aZegf72DGdXptlRckr+ZEC7mzboE6jBX
G/P6Guqa3EX4CZcg4yIAQEN1ySxFJ6pl9G6D2LF3ru36S0oaYbYcU4M0KJ26T654t22gBXv08e5i
fjIdBf/WdtObVBuKU9K63U2pniyFn9ns4/QpVfBLZnQfd0gwkqdCaa4HnalUqany2sqc6/nPpl55
O83pxHq+23n074qy888eVIv7llye+e9CNtYhH0g/z8zUYC7cwSbQCYt1cn2PLtK9drjKAVDQ02+1
kh8tTDSPvYtjxnZSe9+Urn6t+ExeUhUMnl5QovUc8djbE3XCTLwDwenjtRehWJy3IQKMjARqP6q5
kW64yEQEQxj1daDqA80ythHT3agQhm57xKzrqDLsfNX0ibuJ3AqtZSy820ql3CvyGOqragBbTxQr
22UWiPUwr48/briw1EeQMVTA5j8qLGf++CeVw2yfMYMWYxIfcowCrIG6C7d1gBP0eTHdmlV34dOR
uRizut81dXmenzPfsNhGyjvdzE8TiYYL21LlQzKGI5RZXjU/8L6pH/fnl0AcyjakCILQ+LC/H5us
SQHY4Sl69VWIh4o13Kqpl9/m6Uicm/AeW1sNTu4UWO5Yof9oqA3HbAyfrwZI8RgGk0cOrfauEtYx
0gZrVCgYjEuMUzmUBmp6su5OxXSv78Jor5LWy3peNS1gSL53VIRzlbiNe0mj/7uhFVGwdTKLhHea
BB7q7EUwVQjmm1RmC1Np85u6bqnyx06wKfUcDoZFOAEw7i5ZRjbwgaTWnUVrUW0cKBYvOn80lvAe
2n1YNMgpfTwFJYp8LsXdhTKBouIxoLoSm+ozYBsChqEZImRlJhwPxV0+mNYhEJ1LXK4NCw7hlJ4A
VW3dR5gAHZFErfuAiuIisWvza2diekrSsx+41VfKHLuWXuahidGC5m2B8qxnjboqwuFRNdsNrkp1
n4PlzHDJT4TnrSj7O7AFCyhJyjqfQu01l8wK0k/MQa8Xo+GKhWhJQYYWLpetmVBBqWhoqLehidJG
VjAosAOEq8h/SOsYNpo/QuAyqU+DWTKXVqY8dS3rRSeR3p4RDPUU6/OpkLXoO8LHWaOQsZXaMCwb
KkJQOaM+BxRoqfWySQt1MWgZLh9Y+4miF3edEam7FLXs1kDc1GrJSSGZaRE0vrcjo/6bPTRPyO/L
68l2tWbge6uZSIKR95Mra+wBB5emshWh2myLZhl42F9HFcl11T7HrhhgHPn9KoK3tMdl+Fb6LMbz
Bk5TdmitONomfeEhL6I3bKR5tkS+WRLdVENZddQNvUci8ET92vntxm/L8MlzyNZrtS9N0HS3ss/f
hqy9qoTu3XhqTOgMuVdY4+4dQ3mTTlJvksEBoaDou5IG4VJ2oljdq0GvYElimUHtD8AdEQuI4aA4
Ad1zwbLB8wETbqx8vtHJneqoqbO3oH32efAkDbEW+snxFXft15I6eQdpvWM4KrLoMowYm0LM2fzs
kG5Xip7dUSFQl2UvsxXVKjQkcMFMdRvqxa1mNPmiT7qDaqChMaH8LFPcaiuIHzsqNeeuATOmifAg
fA2aU9CctLC217lgZeFRJFRds9xq9pkaN0z+sVv61DtXgLF6hvIC2BReaoxJGIyZuy9Ul+gqI+N0
cmxmiTkK7VQxkA2aEMEjmEG5aX3XNZqV5WTbQGc6csrtdOVLrOvXA2AkLvg0r8NhldRtdZFb9bMo
d0PEVWKQzFssPicpYsnWztxH4RXPEUfaOhyABSha8TzmwEfr1nxrdY3q+b9v6B/eA0SM16GnbBDv
4nVJwqeqSV7IrMNclBuU+gQxJqnRJMuQvhOdeHONiIrEJ2wSbsCIE+UZxbTKvdWlA4vIZ0pNpRe3
QFHuKOgDxdHjbBHLaItICjyKbiosGdVVnrbeoYQbtPIQVC09I8Yb3j0AXVD0vRtj/nQYKAfoJ/rE
HaStscwVQJwoPbSlb4FOwsRHH0YzwiVpBPCsKhXPtgryKcjXWnKW5DHtwPmuRcSULyjPbUqzNVHV
V6PwboAUf00jXW77ySKb2yD0UntTBN2doWjXbifS5T4MTGK2VP2OCfRt7dO4Msbc3kSqsc8EnBtH
V88Z0prR9/GjoEFbNA3LgKYYY4oz1k7VwEK0hDCQWAP71LwuuNoumPrmwMLEOurKs9FZLtFiNqx1
I3P21ZA/wdd/c5Kn1iiBjJjnGHbXQpEFWh7ffea4rMCJVAcjGY+1ZH7EubEJRhOYootlHg79ApHT
1s8K76Iqu+fOSo+iFA1WJv0Jall7SNT6e9zGJ7zbNmlBpN/ESbgVivmNbIpy2dpU92zxGrRptcOW
9WoGPM1SnJOhA4NOCnutu4pYFILDXsghZ162LXvi0yNCTXZjCf25sjplk6fqW9oP95yJ3V6xcB1q
Xmrt6446fRRw7mIw1VeGOxrgH7NiQ9RaumzT7nsrwOnE2F4F/1S9UxWP+3DCV5L++NSS2ivV3tzk
Q3Xu2+gF5fG3xBPPQQztz5XpW5IO4cnCjLFu7P5N2LugCF48RbkhXuEQ05FmckoQsFb3d4kTLIOa
/F5sm1vcOyEQoOiuKvGdgFwuVrDgLRzRo7xopHg1pdEdhZ1V92XJtMwMza+jBwhWKfBDpRaHZtqB
5s7oObpfJfb7TiVYYgDDnySVoF1cYF6Rfnin0OmAPxKc3T45a5kwqVtPfcLGGLgofLeqDZQwZH7B
UWSwcyfPtwa3YZG2yHDNRJztyKcxaVQuVwzhnkhoCMdAp4adj6ccYOPk8uvWEVPbsZMXHtMIEqtF
vDSEecrBmdGTBjBpN5jmvMpqIYLKmvwb+6nUaTJmjv7ddvNtEUdyHQCRP9rAtH29zi7JWSHdSMpT
QTLZXnoxcbmZNI5GclswIX2EUsvCVC3IhC8JDIyc/otPpOLS0AO5U0IV7aE1IFeolNtcc1cKPNwl
DlMyhoT12DkdHd+6PmdRXN+2DbmvwhwuWx3GhQK9fWXHTNM1w6BjRdxcRnEEeh4BhR1NkjMNSt3P
4oeUNJu16UTPJblCC19oBqDNLNgWiUZilGIwYobyourit1EL5YbRGL58My4r/oHTLLC2CJa+NF4d
s0RU1bVQYQvMyVcGbr1FQeTYwQ6zjHY96d+FvVcdVlmQSQUQoEDf6xgj6f0Gx6DSiExgGQcDKl3p
VlIuFC4ghwr2ZjNqHZnFZX+Vdv5bOOK5UgG8LfRUvWwC1Kalb24UkHv30hffRRfeGYI4S4NA5kWv
55dWRE7gWFeULwIg05lqt0A7SH3KWveooqRfFxOoTPKV7xWyDtd2XUPnskIQYUqxBbL6TX2UTIHO
oDdwQke1hhoCBL5HvXvvB/SqRREMpxLLJ1LbfJ1gtCJ3rcZ0Pukt0JnGYFhWsUdsmHCGy142Lo3z
yt3acD6s1r6ktktkcsLyYqwc8jPsFIXSYEUImfKQ5RWDqN6PtK0ZS5wG0eZoJRc59eNV35NDUCML
OAaB+pxHb30JDpNU1Ertx2+6npC31m6UNtWebayXQ6RhMS60uw5wGoZjdK/yqBeOf1uWykKJI++Y
6a1cVaB1lpzRzk6O4kZpicNAvUNSkxe5G8/AuofRZKA93/nHAt0NSDSrppcu7bsMUFiv4Igkz+V1
bLv0wgsBgBhymlJU4be4ae0zGJ8rHfZ7aAttwXhQrLq2p0VS4ym1aDpU7YCprpHeI2iJapEj9+Bp
I5OTkcD7wCU3tTF6WJC4WCdCFIXJbyXGuaPWdjrfckv1wFWTrVYMJE87DuRUyFUrQ/EAYrpxBjup
o9UyqKAQlYtOJ3rds056VeU3mQkGtoSE7xkEflJGQNSfmVd+PjAnpYOxjzytXRCfXW0rkqbeCU6s
J+qNBk31AHBjl0/ZxhM6KJqWH+SxXnaoX9ekfOJADqNybbWA5krokBuK8eGRrj7CNaWRywbVywak
W3vVwnI5yALRkVHdEizjkcflmytsmjoGwvaOgFN/X5fZtdN0wxlnC4MSGr4dmE3C2kLzsu3rS1tr
qtuhgKtUtPlJasqDkmTyMPY9sUsT4IjsjfIi7erLjIih1HOcQyaccGF7aQBxsevIMXf6taXb8kBg
w5RWUq/CSNAGsntyaeAOrZOcUwY53beiV4MdIOGpMF/aS+RxhIia7qGzx4Pbmsauksa3sRD9rnZU
uEe2jmmiBTvR0UeqiBQtI+W2Vj2yDB3jhMgJ2PyAImE0Yw0mHDG7TLvpjNJ8SSwfYmVQNbcJPJZb
r15Gqd7czjemmVvLaJNruNjCpKgOcc3AayriQqvyM75mnMpy6yLeWlQN5Ftf+Fd1hfOYvMxLlEf4
Fy3EwI2uFyA4uSHmgZVkh6dW8siyGaaFtWyEeSCYdJU0WrmJhxJKcw5+iuCofN00pLvpUl6HkIf9
xaDE2rLH0G8ZO9YdNW34TRD12xb36rGeboYIBm4Q2d66TAz3ujAvexEFq1qPFIS/WnPvGjD6JHOn
NTZNxEjSu9dVHfBCnKn3pZXB3k7WmJ+1h5YrYVFO+YHm6IMXFOJ+vushCWQeEvVLk+DZZ2ZCy6Qs
7ll0wEaQinmV4qVXFVZmbkznJY3a7E5R4mQDIx+Xev+QdqX3imkxTDpQsaF7JK/lCUH9sq2dateq
2ZF0NpaRpXZVZ1gkodKHBq30gPLouRsqnNpWR2ZFKB9aMlirEfphTdMooMZ5MIKvdefy9eEYJgUe
6cRAmbRGDwDQUGNxaVqkkoPJoCqmrKRo5TrNhn5Hjly+8vHP6jgktqrChb8iqGI7ImrB6Qioz2kG
60yCsovRbrp8grQ1869Yi+Wu13tlq6SsoxjLPLS6rraHQbuBe+8eHfC4LgWVWzO0QQS3jdjDMUku
0hKxk+MFYleRHL2QLLavnEAhfVdLlaXVM4Op8xKtUq/s+yhAJBLD8mxkQxJGHMNaG7O/UUpP1sKP
OmldqoIuh2rqCOlV3dI/+XFCDt6ucCRrJCmaC1XEWxnBRAkhoTKtAiBcq6+t0jjHWIm3VS2DXdd1
j4HlH31936IcPsqwwwgccNwST0wq0wx9IufZP7kRdHDDkqe6sDwKdD4m4QD/rSZrsTG0/EwEy6U7
xbDC6VjNrxt0yKeAIw5hpX4x0+AKTpx2pLnylohR23aN8PehhWeZvLQHA5o1YNzUuSA8Amu0M7qH
EgAtmNDq2LY0u8DwwqSeqSRIqkaYDUWitxD4TUQb04ymIPViwTqhOQIHWRRhqu5yb0SyaUA3Tlrl
6deiffHJwTN93Q4prAaxkXzjrFs+aeWZ9OuKliGVKicBRSZeEqw2SzdghoKTPVnGja7CakXooCt2
srTrgGb+lO9ZaoZ+DBznXGZlsNUMIfdM2rFSdmm4rPOJg2TlAT114N1lUlnbgpylEIDzaoiuq8wD
zfQ3nwXz5+djx7RYrApLxTija+Yn4T8R2TKtkdIsZ31slNYPiYFIM9Yd7yQSUBIRU8f1fEbYQ3wc
5Ei6u5doZ6E/FVMjKOlrd0N0eH4UToN8t8hO802QrAtrDE4ajWoguP3CTYR7WdslZ+gkxS3dwtkh
4Ta3Y4uskPWSddISCkqDT0VKa5z6psUxVOH6H/Kh/9oi4mbKByoJ3u4WypoJdcZQrxG6bbrceOkU
r39iAdxDc3ArP8TW3Kf8PCHWJ0r+3RWJHitHlV+cUbh7p2FZEQSauok9gXGbcREsBuGVDA7tfhbO
xdOlQCfGhnlQgvmf8wbBLfBMhbkqrFJ5qoqyuky+jxpEHp009Il0L5tga8jokUqV9f4LdwT3Lrki
ZmDP+jvYfaCvWj3YiJhasTVhgbyc6aoXqV8yYmteMuQamp0LCYqmEk+5OwnWpxiREoO/refPVU4I
R6kHN9Seyk039OYS2aB1IIYNWnoSYCXA44A2cN9Qulo0KpPJxgjrL+aqwXHJOrV6pS1hL8ckIfSD
GU1dd+lyGFDsO2q9Dh0iabraEchf668QPMJDWmXbmdoZ69oxIsQOAly4g88PcaVnrt6MMe56jyHI
58RFtPKlJfd3PsCB9SEcc7VDmgnyxFEzLCycTwvsKJKS+HiV6s5XPmAOoqDwEWu0xrqwS8HUPXEx
NsoH1gdv1CPLQy7SYVNUubnOC/VbGzAH0KtI3WRxhwYLhTHrgviJ8b+/CTK5bdXkbrCM7qkqyz1X
txCFgO9OA/6SYLQinpjb+Vqk8XB0qEOXNVWKrD1bSVTceq3jk7+gG2S3NDSByogQw+kdJ1g+Luww
XJYcS1M1y71WjTa8CBTj1lEiJMfSyJZ+WyQwXPrXeclVxDUJKQqynva+Z2ub+fT3WXFJp4EyY4xE
bI7ac6b2kIUnI0mmxMugQkbsFQDvGKV1lUp36T/OYLc25HghmH1f9qZ+gAMUPAmyIVAAXih+2VxV
gaudfKGs6Z/docTzb62+R2+po3OFwFOvujKGLhHm1/E2lth7CCmQ91zKv6nHcOyGL23H1FBOQ1FU
VvnzQIP2CJMsOPc4OAKinmxFpjiuiAJyY8A/gebEx57aROSO7hH61wsxa+37WPX/DAFqHHU53Lx5
CCg+MgE0tE+m5TAi/zVI4PjSBCQR/fxl7zwBy/7dsllGGSZKTtXCP/zbP7q3qv7nbzyiC5Nllm47
lm6q067+4AlI8Tt+K9ZFLFk0CJhTNnLFys3/529S+93BKgZ4Gpwg4gpL/Fc8AfnnFGYFY/i0fDD1
yR34wd3Fl9H5NJKVrZv0wSrVmbIsct9am1RvKe9px8SkEDTArohJt4kd9Vyi4SdUdRsVyl3vyvik
2bAGrOiyU9Jh7Xf+0taHpbRvhOG/6opPSSRo+Ft1H4XptyLBfuNAa+3BDF1IVyXxNiNLhySPRPmW
SlxLuIBJCkrKDeq5K7ukCjc6Ql1Rx0WPjZSzoVQCGl85svLXF7rePOmAb1CrBkcrKh9bb7w0FGuX
+a9mEnDJN8XazuVtMFK21x6N/jsqwm1nGE+dD/3JIp9AbyJWFa637m3QlG5Nmx4Bu6++Uk3pl3iI
rzW6ZQOI7MpRgruub7uzEo7uvjeGy8ErOcfp3C+dNNenJsAXoyFu2816byPV5ibJDVJ/enoDjq8t
Va5joB0dsRVc1EFVhpR+ZaXCA0pq4LYhKKGkydbGgL++hZ+KowAkT+iB4O+VqN73PaGCIHYI8Rgm
RVXXbSuMfxso3l/R3Dd7jCzNA58m2+sp4O+8AjSPjUEZYTDR9WsWocLC3GxotydSTMEoBSybFpFM
lr/FGhohnFGvZZBrVJIEcOdayG1ZpR4rWh9WDmzllcXFfWF5Oj0aFriU3otlJDwq8oF7ZAinp6RK
MNlUElZt4peUS+ncqI3SvFsm/6vh6BR8K7Mq+17/kmvyM/DJtJtvH0gpf+x29VK//M+8Me8tm+6s
0zqoh+vmbRogKtp3M2Plv3zwH2/zVu6G/O2fv337q+EG1wXTQOzofz3a3L6l0UvU/GNfxS/pa/Vx
1Pn3q98HHRAUv0/KK1NnGEHsp3PWvw86mpC/8ycM+5aNwE7qPwYdYfzuYPb8gDj596DDQzzVZJzS
hCGYqOr/zaDzV0POp8muk02AQDOgIpuPj1EYP5qh3DahUtNMSa80rTT+ZmmmTYPYDwvrj8GNr/Xj
4FaEftJbTBFOAeEv24J59UIlTaSR2YNLsiEC4PvRLDBumO6DohQ7lQMX03287sn0yEplFY/tTqOk
0Q3OLQLTD7/a1fv+/5E2+DGDtK7++dsnosWPtzUhJj6MuU4dZNSGDOsUaCWNqME4YG46pWpAgAb2
skKaV11tXMggu1IpJJMj+Trv+b86a352Pnw8Hf7nkVZY/vYavHw+rf4PnjWTU/qvT5jFWxyMbx/P
k+n576eIYlu/47aW2L5NYTsqbO1/nSOEW/8upjW9o+rCwbHPI39cmDWu2Vx+VVagnEKYtTmy/rgw
a8bv4H9wcHNthvWjws3512jxxzHxTmhi9PjJMfLnVa5hsHHIHo4QkpOOecCny3MjSBim3obnXPH3
sNnXJjhCrxg3H76Pn+xm8vj/OEH+2A1lC4dyn2HYM9TmwxE5jAVytnGoto2iHBuWKzS8YX+SnWjt
aOeTYoFhQ/8b8oD46V4Npu/sUvJ1fjo9qeCamovOCwsr9oe4hd1ZNU8ObAADP7TiBAcTQT4N2gLo
M0xSuSUu6ey1/hW/AHFyUwhx2NxDkrgUiXgJiOvVnOBL0yiX7qDekBCnadGjU3t3mSwQn4VLy6oO
CCj+BuwgpxHrP74+nO9AFPilNGt6/MPXp9FHEr3TV1toE28YcVbM6fDscu2s8cRgKcHSC7obCxsO
xYGc4kZeaxGoEd8JLjD8LfOKaDtU1Z5V4qO4LYS+ya1NhvBuzFjfKJRog2OTU+HtjWsR3sh4M30N
oiQcFrjcqjSzrQl2YVE7xurXh4acfoXPH84B9GAZKtUtYFh//nAIG7IxMotqa8bWuc66Szc7ak25
kWZ4l8fy2s7C18i2WHIV+yyO1xjoTm1tbVuT6Ao93ye2uSktBzVIvhMx4q7IXHFoXehpc8J2vMfl
pJnmuTVjbxEbxXPQIyiM+mM3GOeg7y59J3yG03j+9cf6hK96P+Qd8AScxKq01Lmc9+E3U6imkevA
byZgTg4hIFIDDgTlZxyytdacFYNVqSGmDG+SWGJJHUZe1fIwaS2krpJQJgka60S7/vUb+9mxRECg
zqJDNwH8fMJxqI2dm5GbV9uY4lRqunvbV55/vYs/Xw4521TWNGI668wJpvQZCYVbwMkirErbIEXl
Zh+byV6a3zFPXMbxgFhA+5sCl/w8jM17BDMiVc50rD+fThCz1hKy8Pxqa3TsUtyNo/psGdFtmYQ3
CLY2BDs8e9p1g1doiuoZw2tJkVaOErZmjBIiIH2sxsg4rDIvucFhckk178qgoI8Hb+W64Y2TGHsn
u4gGfWsU+OFtEuBxaWvK8BDVoIh0g4AMo3lyg+Lbr79NCCGfzpDp02mMOFwSKP/y35/PEAPCYIyx
sdy2NmqPKrFxxYrxyyD1R3SW1r5r3IvAJS4PzVgMJNXZx+RdoNKjiE7v6KJLbpUeW4wqrzASoE0L
nbVwfX/pj8V+UEd/1Ub6F6RKwQX1E5IgwjJeDYMXwlrwmdKnFMe0xl0QlGuhLilfa6LIFxrnI8Iu
4t7S5sbu7WezJdssLV1YvmV6Jibrwo/RxrrOne8YHbVkcHJIRqC01cfMxLZC3up21Owv7WC/xW5G
TDYEx5KAS1/a97nh4OQIbrJ0tBaoNFxUIi/hKI01fOdxaU5BhipBRaptPhgIE3IIWLqZXHS4iOvg
e1PiULMgmbhUcYC/f4kUsyKOuFJW6tBvx7B9iRIfuXF908FoJs9osu9MkFivV5idlckXVdlGSQTx
X6yMjLBOpemv7K5CRBxY34zWRvJE9oPIXCS1NIVXUNY5cpB0TO0/HvGrKbzWCl5DjHB1cKG2HRwa
mDP6ZNYttIc+VL6AAD1VZnZIHaqw5TSmxX1+3/lrYXavPazM3L01sWHR2V8WMr5vDCTuoQUf+Mpk
PbUOcvaELrFaRnkO2TcCbosjnEbRVlNu9cIkg13tORgiZJN9KBYkV0tAkpTRQagsdFZq/oALRFak
YMXpg0naGkppe2n2QJRqADpJv9IVdCg9MnWK+cSlhfmxdh3cwVa2RyTK0kya9qbN71Pl0QlLsSHO
ZG2WmNXA8EFuTgmHwnmWqMBovb4Cz6xwoC2QT+6GwdoQQPjSk0QWJc4pU+u9Q/y6JqINMqRLQrc9
YCprGTxKs78ZCfdZaAF81+nwoh0HxVwUN5qinX590jl/rpi/j2EG5EPWNJpmMk/68zmXJY0dt0lF
JEXh+uusS98IdDvIgEwhvFf8r1PQvcl7FWkHJT5rCG5SIl5AU7PAtqwcF7K3I1qrWpH4QDx19qQB
w4D0ijhecRZpmJ6SmAEeRYfsU0Qetno79s2VqxCK1uj2c1UhO62bkOhuSWR8it5Lxs896mWD4Hvy
7Nps5RFvvFRZEqe1uO8a6SwqHZOC31XIz7isqC0Cup6SaCczGjrhc4o531SKbwKMI3zYKY8lemvC
zls0OenDinguMV0vhni81YKRRnDw3cHjN3T9LkKKp980prnLU5qY7qXW73ivO4VGR2S2p7Jzn40E
vdswxXtZHn0TgC956RULJ46/jUF4EwWceIF30+D8h+XT3IcLS9ESIjgBH3GZJqeGoB+TrzMpm/tf
/6Dan1eDf/ygU51LR+TChPpTP2fw4ISMxH9sCz1/TLrhJoKdUuCirVKw2pGiLoxu3MH8nZIk4Zrj
lkYaZ8PfsDrj4KFMXhS2sSua+O3X72ze88cJ0DS80+t2po6TVPW5dPZhptBptlNSlCu3JI/clcgh
s1I1l3ujIV7aAke1ADC+QZ3fYYNd9qNGTcnZByVxGwR+rkiFoho2Ur3XEbCl9a6VyaUTmU+urDJ+
42ilpTZSEi9Wlmr71BAtva4iumqqHR1UFMoLYuf/ruOk/eyCbAoJ7gorLZXFT982MI9Sy+mQbsUY
Il7N1V0W2rTbu6gkNyEmoHjY1ODQXCZJi9jKEHFl0RfFeSpcF7i/zTGIbfrXX/RPjgBdqKp0bJ1Z
yX+8J3esjDpWUXGNqXVl4NAnOFa/JaJ7q4/61YRu+vX+PkFU50POhF9qUM1Qbc2ZW4wfflhkr0pS
O2O59dTsW6bTWaqkdUDpdT3JCtB/3ru5dtIjbYlde/vrnf/kw7JvS1UtzaaK9nnto2RVGPdBx0Gl
DLvabO8VfgPHDIm0gPwgdPIDf73Dn/3kphD84pZqaIJp359HTKNjvQtsgJ/cyt8q8Ff44K/KSXQ3
1hMyp1mGmPqZMMSLvB/PI01qOa64oL/VGi9Ior+ZN/30G6DwxMKPihcg2z+/H7OwW2ozHIJtdVDp
YyTMDElY0SvnHPrD3yxwtamm8ukkhq1GTgKLfJ0D/9Ond5qYaHc3LbcwzZ8jh1zzjvIzIwnBqK/w
mm6wfzx2XfJoJ/7Xug9oXrv28tc/wX8spRhJTDEV+EzTsC1zplJ+POC0ohz7EjVbVHYpExmsi23T
vkYQMmAtLKVZN8soFvvC1G9DK941VfhghelLStrzyhaFtWjDkCYkoeAWoqlcy4H1tdptZMePugba
03DCg/6/pJ3ZbtxYlkW/iABnXr4GyRgVoVm2/EJIssV5nvn1vahqVMphlQNdDRSy0rbSDDIu73DO
3muT1U5OKlzW6WjONQ3+tL1BWWxtMGmv20hjokyXwE+JZQX+yIWb/Hqc2SqlFEOlb3I+ss1OKkUe
UPMNSgIrQxayMVfuKWq5TX81dAkJMUNEE7kM33S5u2Fv8GCiF1Ypv7fhfCqUKr/wkc7rDB+P3UYn
ACmCAEfzrN5m+Vps1EjtOH3Ed609bAy7ual8dQdV5HlAZTgiuyDboL1w3WVMnY85ja4Phx6mWPP8
SUymFLCyGBWJyPZerYgxivsLl/jiKEelVmX/Q5lKJcPn95eIlgi4GXLdNnIinUSBrUwHE+pUodW6
jZnvuojXOaXn8veR/KGu+OPW/rmudbZ+BHaYk78xVfClkpdAN0lwJqZJ9H6LkPeq7SdEJLIcrkjp
uY7i7q02jVMTKSTwGBEnZ1Vbm8XQecQXXPcaiZ3IHVlXK4T7hkjWBH62q6yTCGaAj0n8r9sQveKw
gi4+3B+NFb9FsBDo/bQNAIhrPHtPasvWj2TwYrpNFPwsytgAM2Zd84tprYfp89+fwBcLKD07pD6G
qSzVuWV/+ulVnholl/O+41WWeEfT8UjS6MmIwws14q+G7ufLnA3dpOtCYon6akNp5i7L42pVRPfj
/NT1KRTO3DMnIjkWLc+F1eKrcfX5utrvt1ektR2x3eWV6fubnMLT6Hv9BOuojHd+Pq5DUV94oF/O
Gx/rv2VQHlM+VutPT3SwZDXUCabdFISyq0azL9rwYViS3MVGOeRBx2k3J+qmPwZm8X1EM5gk5bYX
CQmyRnD3969X/eJ8AWKadqwF0Fjjf78/gGGM0PuXDHBSYJ0OGTEHbnbDw7GmzgeqZdp0mX+QzNJJ
K4cWQm0hkAW6Ua0mDfXcMrO1Ccffds5/ldCPEhWVB69/2TQXds5fzTKfP+nZylYgZ1XDAFPjJHos
VQphnukF9vYfldplBiWrhQfB8kmg2TJMP303udmp41xa5aaH9oQjA/GQTMUgqU6IKhbizV1LCouF
HFEbtF+hwbFmGmqnSThhiGMVB2hFFpITng9QjnAEdVfD0wSg5H5qeJHrUCcRVCe3CzPZxOmdFwmH
zKHWb/7+vf5R9vu4E4tpV1Y0ldPGWa0mHieqGFhCNlmp/GDC+WYQpIOkZR0GylU2V9tOCt/gbsEr
qp3EmH5MNuClQKOwU1nyFWkz1A3UC8/3XxXis/mUGqStwzXno5nm2XxaINEnEjongrHkYQH2vg4x
l3CmbyxHaqxrAiyuhFWoOI9mYupL5gA8VkLhMCrE8B7XkezVs702+oHN4wdasO/dMNSIkwaf0WNZ
s3pk8yFZNiRlUykeSUoKGsIp5BgfQl/3juEXP8hGu8/jGqN0ze8GMCYjWu9yT91kbEeAGER7tYn+
girlRSj6W6wiiFX97aBS1mj3Va38MJAqca7hh0sLVFLOBEVs5grPpJfio7YS0i96ibD3SVoXtdni
HcWMFhg7s58pIsXlyYwpeSX1OkvnI3J9FROuOMSt7PUsA24jFQDt/MwlHOWQk1flDr5dbEgMWktd
9oyjf1N2+UMYgyhNDKSorcmTRCs7bLNKvpnH8iibVOf6dEcfH2dndV/qQFSmms2RHrrp2GacPNaG
0SJxV680SWxqi0daEKaHrYkomLJ5DwxCcbBUhHX1E3lkkscntUtOcW6+Wkq5lsOe76rbplJ4h8KC
EwSTNNLO79lsIooPuUFSjwHUYe1wkN4NPKxuxzyEiI0bTmNKPv0gOuCbfkyGMkaEyt6ZEX+mgaNw
87shLd79WbtmUQAQpb5aqOqB9vdrPy2NRwFSPW+eFJQTUHqq5yDK+TrN7Kn3gTTL1qEdSJOxdKJ0
h1FdzZp10JoANUUlThndBeCFr0Fvvo4D6Xi+HqxQOUCFEt1zws0ndf4eNMFJzQwEUslJ6zEMidaJ
1e9pRYA6WzGZTNj+uTIIeIxMorAt5ALhT0VHKCDC+KRI4n+VSf85kOKLiVCgqzGWrhyxHPLZWjna
PrKUSgM+DAazJOV7iiW2e2gbxvkOisGNnPVHrXuiLnwPnf7mpU0yOjW8Qn+fYz7aPWcvM5VgQ0By
BjFP6Mfvs2XCMG0IhS03uIOeOACZq6icAN3INz3oKMoFxistvUezubeD7wFGt6bs18ZMODbCETaj
fUQt83YqR5B21hsIBCQhaaO6vZY+DX5Fe7qab2xzMBxtW4a2um6AMqxixdhVpaquRd88Wzovox6i
Ojas15Bqy4rDRYZVHXSfqTpoO74hzGRU/izr+Wn07W3ZolZJ+helqe+txHi1k/a5lHEqtmJ6v1ct
6XtmXGtJB4Z6aIxVmUEJc2ebUVRMVLDUPsf3lYh93z0GFoYq7JJkuc+on6seSxidAYPKLh8oH21X
67pvfev/NGTsWhOQvz6q7v/+LXx14hMyx12kUYrMJvxsXcSah6lXnspNoUBthix14DB+KOrbkmhc
vwv3Sv9cFI0zdcUeHT7Yhe8XPsEyaZ+NA+ZAZF3oL4ylqvH7OLCENRKiXJUbdTBuQxH/KERwKlv9
QekrL8zBDkTiTovKn0ObXzjvLsqOP66NPBqdI/S/Renx+7VBuadTQuF6U+D1cMeEIgalPjSivXwj
d+MzcqL3ogTWqTbvUURUY4UwHVLLqnmZ5CRbTZWjP6tNC3i3TzDNhEZPN28g9RX79NSb77EMjXk0
6rtiISNSUFr7jfKYqtWVMsGkMtLuXUjlPXoL7UBu150v9/Veb8zazWPTVc0AGhoFbsCKO17nTST7
4A19D6//RMCpDuNvytYGZCCx1KYvfDNfPR1Cotm/yzbNxY+x82k/M4ksAcVHfmGDl2Aq45+1LDm9
ZlCqb4of+IAZ7NW9atCRnebvc2DupYAQsRB2V3mAfo8HMw1fUx7ahfPcVx/MkDlQWFRp6CqdFUX0
odKstrOKTUb8mQGucwVSN0ZxPsrXQ6BNFx7EF6cYgS6IbRAKOuroZ9sOrSnLDuMWfpBAkIeQenVl
wjPTLjVbl93y+ZvAxoYKjEDdrp6fwNvQrrq47ouNrOHo6qJDoSTIAeN7aJ57Ejgf57k/dpCrV8ms
H7N6Z9XqQU8u7rO+eiMBsXHMMBan2x/7WNRGtjaCLyhrJcUMLtb1WN9E+t5ospspzG8mAsv6umXx
BON3YdB9fXE66EthxDSts+82EbWgPaMUGxwZ6QqMx0E1i1NlZF5PnnqhNwiR0/dcyu51f7hw8S/O
kQIFiUZPGZ3LHzXsbqJ/Nwq73KQG6MK4Sxwdfzx9oUNpFQdJt+61yrwnaPXHf3HT6FZMoaJR5Sx1
NsIM3PKFpCskhQaxQ5TVEpXpxV24QgAG4xPOSFmRoTypID2S5Nvfr659cdtLtQ/dDNUXlRiv32dB
MPdmaY8+rxNoOkpr7VNTEQMQNqT19oIAkTItXaDWa5i2m2KoQf2nsJBL0hFh0D+3FOxWaGYOctmS
KVuT/tKWdFZl47We8w0xicVRpZMbtMxkctdxNhjs68iotyZ6WM5LL2O5bGVLtV0LWjyR/hpM8DSk
PsZg7UwpYRk9UDcwOJbTWbDT/37/X512bOpdQpAQpGtoe36//zYwohAXZQFxOHvtIhXwNgkcVf1I
5ylxEdecAByc4OP8IBFRpgZm3pWyfxXW9HZxs9fm5DQQMS58rC86KmiqUQGwMuK45DT2+8dKU5Kk
YFPyJmDGc4JGAzvIZsdnew5nGyOHor9WQ4Bhw8gI3GRHkg9F7wgaRF42+e9zoh2NrHjqBzra00PI
j89jcx/rCphoM3OLjkeJOXyjNsMzFPZ03/ftswJEazU+ATItHT3tbPfCw/5zMl32GeRTUeHVbMby
73eFhieoLCxSVHfbTWZ0khMVRe1kM0bIOorXyRB/M9MCUzPPXEk5RYc9owmxybc21Z4iPZsdigoX
HvYXXQ5F0dn/2DxtdDzncx6wxqq1xZBvwEc7qepvFFK9VorB5hKv2GK3RikMidxhs36pjPTnJkyT
ZfTpOl0d3WbeX+pMnxZatFxEhPVRsRH7tCsXsePkKfJ+kFE5kJ8wt+auqYyrzNAe26UwIC7lsf1R
yDr7AGeVi4qiY5jJSMzrpNtHJCmUITa1kWmHvHXAdbslf+PvA+GPcfD7Jc87maJX09CqErZedn+M
UTMlOVN90VzY4i0JhL8vqst1FF21OGkwvZ2bxgJQG50GD3LT+tVOQKBURtyeitzt4UJ4mY5N2R+/
icGA7zg9ZVH80vb6VheWG1cbWwIZnJJ8lEZOLt31evb896dwJrqlu7Z8PMwJChorla3o2Q5UnUVn
CoLHN3Iq7YVkwvYAJkE2TINfL/UlT44kr7ftG0CskRJvmQrcmtTUKQ0OYVKs9eYqy5u13bxe+GBf
fj+s/qplgdW2P8RKn8ZkmfZkIw9BsalKaZ932m3ZWsQTmi60F1gIJU3x/ZQbwPyihwqWot3Ez0VD
LGjyWFMRvfBp/ji1Lo/p06c5e0yxRMpRSL9mE0RIB2y2YOZ4pIAOBnBfAJnTTO2RSsENskVgakSx
RsW2ikBdXEhB+nI06QrCb5SuSBbOlsogt8YZPlSOiOl18dx1jbZtFa8gZF0Bv0V2DblfF96U5d5+
2xYu9/7pmsu28dM30So5BOGeMN0KLmAv1JXZd+5gwIOSuv/npc5PgzJGRy0Q+aaRcxpQ7EJ9EjL6
O/ViA2zR/n5xV4ZCKqepEDN3NudpeldWZOAUm3lk9QI+7MbEn9RkrofVixYp13oxH0F46ORDxuGV
lFVvUTUdEilcdb5J1St7lvvg52gZa7CFbOscCwK+1E+Hpq0uHYXUZdf5x3ew9MKZRlTcAGdrcVZz
2Ed0mG8QkmxHtdyQ8bIjoXtdNvJhmUSGynB6Uz6E0gZgwq4MfW8iokrJSOQBbL28tmno38R5/y0g
N513ajJQks289ekQkmEtxWvJ9z2to9DWdRdW3S/n908f/2zYWkOCJzxbMrUNeoeUmxvHTBQ8y/k2
lxMvaOf/5j1hxtU1sh9RSp8NpHiiDZfGfr4pJmm/6JFLoZ9qv9mXmnaFQtjN6A8USXxptv+jIbG8
K7SNaRjK1BTOR1WDVgtNFzcaTZwUTLjui/876K5m4icLgGHpUnIxvlPgduCx7f4+TX0xZ9Jj1GVL
ZRGn57X8+ac3lSSXChEnk/lgmDuh9E6QoN4lEvvvl/ni21zUqWjpqNlo2vnGMIwjGZMrr07fdHu0
cl6jrhNroQLSVxkbrO6XpKl/tp2WyhOqHhaq5WxqLfPi5zsrzCFuiWvfwL9Y2yPgBV/QlS9WQEo2
YWM65WyuyUu4EYRZDf2AqZUgu2T06v511ibv7w/gqw3T549zLswpstrPo5YHzeHgUFYU+CqK/Ul+
askK6FRLwanFkipbLqhByGsbu2y2f/8MX38J/34i5zNCI8HCyIaQJzJU15p/HcbPgvguZazXlUqZ
Gyfb3y+4FAL+nIVoLwlOBRxUFH7g92+hp9aZSzEHtbHJipVQUZ/mBVw12i6tQaBQg6YFZa2y0YDT
Edyor3oL9gPrY1kZ20CvHiTt3u/rCCd2/00pDWz+DZ2HUtEOOAz0xT0wu5ICVUapdoOpXreVuFZn
35Vhf674EZI4UnqNEC9cvYMIYIWPUhq4/WgcwX4XWxBqC0IfLzwatXa6zxPLk7U0XxeauleM+hoh
0WMYjmx3hAu++VR26sZqIQ1o/m2RPVB0Yy4slX1TZZEXdClA+ESsALrtqUXQQSAdK6ujBz1DJhqW
4SnT5Re4IU/wbsMN/k2KwoG2M0f5tYRVQ5MBEHuNYqmD51Q2p6JTn/wJxXQ3ifsJfaZXyvnVgDHd
WRJ5N8F4TON8OiZNeJwHgk3DACdUl4Z7nvhPYDfopcP7TCvmlTQBp0g7Uz6m8/jL3EAV/KFJRnjb
V7epkdTOVP2yzNZeM88UzhTVm1BK34QRLceKcOnKs4vJQReTWAUpQPdyP3uxksHDnQhhfyTNp661
mzLUhQu197UaFdUlFaYi11CQWtDujAYKfyYV3yJ/nJ0cLqho0DaYo5KzO3OBLhrrKflWDforWvp7
TQnSbaXFz+MIILin1tlw4FnZU/MOgQLkKUxBN1bsadWn+uj4/KGD3thesQttgSt6hDH9ajvjveru
LEl4kNgoVI/t4pKEczWPukc4H/rjIjLc1gfYOo/bXjdfW+XJr/jcbZJu/JHjUyfsU+TTpo9m6N0k
0ZO5g66MMfCak6Bsqu++NI7HRpNf7cx8jNkS5xPucan4VSb+qe3jl9SvXqUtuOSbGqZpVJg/QHw9
hwNpRw0mhZzLBRHvvmVNPANrb8FL6ayEscJlifmtVvHYwP8zHqKCX8gJsV15ex9J/smI4C2UZf+s
lLRI8DRP7tQhcp0ScvEkGaUvHWqtpBa+JC7ZPko0TYOlCAGHdjfpfVNC2zebl2AFnW3aPNAUCvTw
bqr0+8S/ak1YhiJQBre1ld04yA2Z9q2+lymMoJnEUNzeJHXyxqElXmcK46XKUOPIvUI9NXqGwn4l
NxG6SfL47CRFDtvQpyT3ogtnzosIQWURvpFkNPNFGo5U6ddmhiwgwA4/1C6/1lYGjcAVJ/37zg8T
p689DcvuCj0DkhAp/2ZKcQ3jbHhq8+5mUiZPnpKHPJJNz5qhL4wM/8FuwCZm6bCrIv+qaMX9oI13
uabcT7r5bJ860KqrmgFl2OTmFJhGBovoYPjCucWhXrL8VwAOq1Ykb3le7M2KlIuJE687581jYWqb
1njr0szTKHkrVUYrthuOH2IwzacvGuQcz7tmEdUnb2GddxzMEWEq7fAdRSYaTbBwjlnf9sH3Et0z
OIVxawRiTxHukTwrEp/Q9RPGGZLMtQpw5kINTe4lu9+YLYIzzsAntpm0ctO0g6gQXheK2FsWRuFe
zgHz5QclqHNXnbA+535309WnGtoydA7wKJ0lu8zi2zKbGJaofESmifWcDjzqWKy4y+lYSdRZbNmn
zYQGQBYwOhWwl0N9o8Z66/QP2tbsKs3JuuYQiMYDsNZl6UsKkNYdRVZRA96QlSQjm88U2BzZbbDQ
ahWyi7BgrQp1F4rkqhh4iRW7v5FjlSyaQjoNBkOo+jX2ypG3L1+NFQsA1rb+X5OHGiQvBROoH0zY
yMtv/P83ielzBT4c8MeovdIv2CqAglZa/dy75Fi+0g69NifJM/XS3qm+8qS1Y3IcbM+q5IdCNOm6
5MxIEPJbbQsCIhHqlo3GDDPxxWClsSKsC4lpc6LSPQshD8BVmK0lGr1V0/Q3ZdTY62SKiDhTZ6+1
1FUZtctsZa/IRnlOFj5PadTEozazW3Yme2thX/VJRC95mWXGUa9WZpGPDHv25fAiyhCekyUem4rI
BqGorG295VKfDBycJRKWWCco+LmqLA6z1U3bchhPEWhSuJgDb3vyFgSB4cZNTW5BMGyGjHwfw9Y7
V+rINBy0rPZUIoIYoRxhilZROCfbMvko+rDCfRatWKFhek1tcpwy0r6S1LKZNwJx3dmVvxpmXnBC
K7SVn4TqYnCq1ibVXyeNo9EjxkWl5xkfFVYV8qo0J64m0C41HveMVn42GfD3VFrp0HR/1hKm+8ni
zaL8SV+1f4p9/QfUjm9Fgn5WMwARZQO9JjJaW4ZfwPMLgxz2ZvdYmvxEylwEwP5IM+yXZbsCLIhT
y+N1QT428X7HMlfMVRPUj6UvI7nMo9QVU2SvyYLldQPHZR4JI7xplOkYF/GVmqDNVPJb25gyz7eZ
rmrs9XIxHS3FFJ4phZ7A7Qci0nID5PkI1yNkbg0umOYFhGXo5VTiqYPfSYn+VFKr3cZa6CV9+Uu2
WZF6hQlZ6TwiFjunVdVdyuLU+yQhdgzygLXSCfXo3ZJQPoRayQxTAPNKIMMUbfKCX4JIj1lT1ooW
H03AuitbQKRHqb4aSineDrbyY9RGcYjahjH9hnA6xABiQzdoUjRPdjNtkDW89tbYO0Na9245+9pu
iOYDZojpyiRdrPVlCq5CXtPiQtxa17dx2K61GA9pmvFhRGJdEWS5Y1P/OE0tRZZa/AqzaKdBjKZ6
vsKIuKywXiBNsEyfCiHdmEPjCEF2Tjtx4YSg28Skil1r8nOWk2pHtuPoWmDjzIpXokvLW7mJE3fS
oLXMQ/OtbuunVs+2UZBfAfx/kiJmkabIDsrQPARExIAdqrwJWmc6GNssg5JkzD20cV+KHCjoD1ZX
vA+8LI5sTPVVT/tkk8llwRofefD8+w3akitfSq8sMsz2c3dQ8nDa10Lf5TQ/HCO3f5nA1ARfBP6S
AogRWol66h/CAJCr0W+wFrJQ65m5ltMRQBsIM3SMugO/AZ2uBjDGCot3Oxvv09nveAvgWoys53qZ
bTn+aU5YKCZ4rnENJE/ZRDgTvdoqr2ZlWUbMKSCaqf6VcWh0Bg0C1vhulUBL8VWhCPITEvMi3jur
SvdYaOaQ77qLdtLEImYps4kAqSOGMH2uy7e0SSQYW4W2UtXxoKQ9ih3q20VPfKjApMuc+10dSFsm
9pEaAPQ4Q0BPtEO21iH59GTF3JoRqcTJnP60q76k5BG+GyR2rslyJ5aPyTGYgO2Df06tVHUTDMn0
YSNHN8du7xvx+9joAyES70Zphqc0z44tEOUMHZGM83Q3d6CNqNoRvlcqZP2ZhC0L24V0vIgRgDaW
AASpALLt6k70ezpzSWpCvQdFMyUExn60eOdQs/T7Ih7LU5QhwpnBEjvoam66wm+3gg1vOyc2kxdR
nUiSVnaSH83Qp1NhvWu2f1/2ZD+Y8U/iO8wVZjyqTeE4IYXa23WyH7J+rxqA5YNAeqTTHeMEQmHH
oRM4zU29lfWbsn+XrFs/PoC8mmfXWHKTVyq5AcVNVT7k/reJOVX7qfFa+jYYxOJpAr453AfwfZNm
ZWXTKi6J+IWzrRp47BLEGAFE+2EVxEhBhh9+dIXBDYq4m89YeWfLU4LsKLp8N0FTBUq3C4g8S+Vd
3CzxdpGr0THLG3FglT+NAyYrTjKFbR0aVb2SAJGOKim05XWqtnvTl+CxJpvU7GAjGddBylTX0jqn
pT3ejslAvyxcx3pMnVo9Klp4VFJlCz7vSlKkjcZgozNM+0bdKdJN10PUhuZlceqi2ONGsrUnz24H
TWuO5X2p2IemmPaFLmGSfGc5XTFlrPXaciVWVNEO7ApHTyfBvswLVzJmgLNY7vzgkGnxlg0dggbz
Purx2+atm7HP4fhNnsbI4UVfd3Bv7QYclrFNpvDKD5oH8mKtrnqX4KV0unYdGMF9SxyVUtic/HxH
s3pSVdO9Xi3Zt/HJkrPl2ONN/gBFh5ZrZhztabqjInzVqsxeUjY4s6QSn9Ifulr9abftc27392xt
jhg3y745aqG/y8IUXVPikCFxp5vVAXnROtTVUwTnqgx2LS8Z7N3b3oBXpXEiNsVdolVHkv2+5222
s0S5B8z/PNfZd0jaN0oWPEpC+ybjQlUfs+aYaFThMYOAc9wvOQ4pa6avyk/YYvayPDygSbCYeHTP
jnfpbL3bvryrDQ2oxnzrF9K2bciSYt0xJ7hbZHUmglogpWo/Ut9KWbhlrHmdKk6TPbtTFBynLjzM
UXhLKZGljFgq63osOG4PMmRMaa1l4yqexSYhVdHXS6/PcG5o86piLhxNdK6pdagy+gdtCybfQleQ
OzWuNRU0tGynTm0wZ1agNPVfhrovjMqhI79DZUQ7LiYBQtooNT/F7lNv9bWtS49y5+ii9JDqo0VZ
LE5M1kLzBiIwfbU6kBA5sWXO70Oh3/SldZoh66FV6EJpN0AbJntinaYz/H/dHafpQbfpIYwb3wZE
3MkwpJHe4P/ziZgS5mtQ5Rt5HMErWGTkqB6Zu7sQW2WLlIZ8dZQJeMYsiQzIHDiCBTGXDznAie9N
ptEOFl6/SQtg9Ja19kWza1kQamrDekiMJFl9UQ4BdEmMi/cmeAFVy3dxoR4IGcbHtgdDtG6keksT
ZuNb+Z2mWQ8zJ+vasHdDQ4bHxBXZjbUk/qHUBMJKxDsOVi0nCySars2SrSSLLfIvku4VmSod+n9m
MZ81siJBaoraHWESW5M8XHCsW6PR1hNO13Ki8qGEbkdGhr3tutYROHB8OnJCepHnX11GCYBDBUpz
px6MNVpOL57hVlukxo2qi7zPHSZW0lrdmnG1lpPYk69EuBxj4ZEOIL+TYZMhc3CMkIzCmoMNYfXU
6fGiSi5mRlC3byGbg4Tr8qC9CF6CjCKA9CU3A+o3UFeD/zq3gWdEs0ev5Ia/Za1qHaG/qmvGsSsN
2VWsPze87D5feiSrbLGDrUW6t6BQAXzNK/hEWeRK4TFMB4cT+0oNniehuJm1tRpzU5fDeoF4+zCS
RCs5mQIbXL1LO0Jju0baicjyJjV78smrXjKS+5YGdz/ts3RCZkAyByRCiXKknhiOKiRHEqQexFhZ
2aDOJBImEJ/AZdG7D6gVRC6GdBjuRhGsZ0eL532Pt04yZa/qPB/7BulDcWK7CuRPENNuXpKAYJE2
C/RL8qkcTeoLJWEvFx1g3IpnRkJtXzxnWX0jr+OJKrt8YqKh5tO6dTaj7jO8Lld3/MWQIhIXnx3b
HSAYRcNBjS1aSDUxyDZ4CTTAvJJAbuMj7JUVF1OY29n5QeBvsLlWyaInVSbF32QhNbM1bDhyExxa
FmshpeuOQTFXLuaaVU2QG8EVWuZ2/tuktct4YLmjroft15/ulPxFjOQT4qYP8Gz6Ej77Q6/ZfFTb
lT/YBHeYfAnQRnkLYfdn1oVrYqe2dc6GqKDqAmdYjrJ1SHBnAilYtjiAcmsI7VZ5OKBAJtodH3qa
lB6jYEPi0OK9AjM9bGe9dQMN3GQlO2LU92UjeUv8nj/Wd2mTs1XudeTyJBtkOLnR4iVVdJUE821U
AQoDbNLp/cZIogclm7eaquxak1NDOT7PwgS8ZuyitliVQ7wMg7WEjrrR2dpGCP/kTQVfU5ZLmot4
SUmGLuhE+W20qRVCriZBmzp3lYk9EvdnFvNVOqdbU1NWFewAi8ztOXMUdNepnrCxwj9v+84ygbLL
JA9UcnSF2dJO8OBDZV/00yh7yV+dq8DLp2k9WhoUlDUk8b3s/xpFd8foZGch1pMPqnYsPbaKbjbw
anaR21uGFzCve6UAW92bt4b0jD9or5D3XKrWrqnnqyaJDhkF+6BjvtcXy/7kdD32IAmA3dqMqWTM
FXHTFXrkZN/Xxf0wcupKEhkXAoHjk3hPLQrG8XiiiHwgUh5sDCdFadxqeoSG+kcZCsIMBpDGvhf4
/i6W821K1oYPH0olBztVb8kBE1SgYaN49pCSeBQegB0fOOPcxI2yEyLb9u17hhqk7EFOJsYtG91d
RDm6h9ZdJrwVXb4lqJO05rXPHiOxqkOaTLsylk/mW1wNJ5nHRgjEeihp1VN8963wmkO2bANcjqd1
eA0jg5QnolCOiL5em2p4mNvRafFV5c2w6fTU05rK08UM81hHVEn2GiuVEgeIke4kQrsGTvRd12x6
LfLUtli3bbmOce5pxXCKJ87t8dDdNXVZr5uhLvf//KNO5HIv5OSeOHLCuCb43pEd0gNb/u2fX4bw
tyjk/6c//viDs//k468h/f1//8JJlQckPv/+9ccf//PfXfjjjx8kUhZ72WTuKJD1BztIhsPHv/3z
j7PfK/0IG8/HH6MEpNMZ17P7z89AG6VK98+v/+Pfc/Yjujrv4Bk327Pf/3S5s7/qX1f6+M2P/yZK
K3k3oRn757c+/u1fP0cdvC2CFlVDympnhleVbjwpg9FtjFRqr0CM3TYa9t+qhLJb+u2vSeof1IEK
/d+7OV809elg0UhG8Cmwc5/JHAGQEiGVI2hYcJBp63s+zV8qig7ugQuO8S8vpSwsOpS8Asn9712j
QOXYO8d0qqrGhPZBrlEHer9JvIRs5r/f1dd9QoTUH6QXVT43c+oohOXWp0/OaYQyS0jDpk0dPEbk
RZc7rUKGU2VeRxZanpN+o2dXVbjkCaQT9XPrnvzxC6Lar1qyeNP+/YHOGtGdXuqDPCLYqCKT/bCJ
sqdZA5a5u3DjX7Tm6K+j3MXkiJlVPZO1pSBKzIj23KZPGtDKUUZFy4g5iCWnyGLhQbtCLmb2LNTi
+5ydVBD5ZCtd6ot+0f5eEG0aODSL2O4PgvanNq1iSWbmTygZg55wighSkZg46j3XbAfHqt0nAKom
kE2BPmxzMgf+7w9BgL5aAHFo6XgUv480GWKGWqZtsfHrzEP7vTLlHmxV+i02SI/I56eoY/jNNXq+
0EJW3whWFNO6ZOL/QqTD1ZH0C6Kp+DjLd/XpKeRsukntKmgAq5FNdYPyQlXZL3KdXsVdft8Z6UoT
83fCXIoLb/WfhkhNFmjlEQapuCpk+6xPPpVNH41wxTfpmHqd0RK/ZC9sNiVxhKkErE5uAi6V4goR
E6Q8J9ogr5RE0LBbyjH9VN7Pc8sWntpRpsc3HexWgptR0WYJIcdteEGnsQz/M13Lp88LJ/f3R1VK
ORIDi0dlNWK3iJ19oV/Qbn0x/Sw6EEaFbUMWOB8UwWxWZAnSqzem9pCbHLxPmkQ+FC2evw+/LzQ6
2C6xBcK5V3Xrw3D06WvPTLsO/YEtj0hqmj4wpBL9tqBRWTXBgQPFBbHHl5cDBmiiHYbGcS4AmDlO
1MmC5QWu5YzpcSpy154eObIFqBn/fmtfPENbxcEOhUTXkYmfTeFLjDwBB0zhxcw+cV4onenKgMRq
6Ld/v9IXA8JWUUuiRwThhejj9wFBvOksl7wYm5GUIDOjz6S24uH/d43lbj99UYE6QuSyWftinHEp
7QcsZhemouVjno1rboO11cCzgU7mbArAasR+sJfyDfEtT6KIfvalvg3lSb7wwn/5xaDJWPwxQCvs
s8fV04kbZZPr5Nb81GfxK7qX08L3AyTyX93SP5c6e2qWHvSVUbKSlakg3DLp/4e6M1mu24qy7K9U
1Pw60DeDmjy8vmVPURMEJVHo+x6j/I36vfqSWqBcNvnI1As7J1kTR9gWBaK7OPecvdeed5Z1B5X6
ny8JXLK/jzM992/ujugGtTcLTknS9GvJVK9F4l+SNH76lOkw4FQYNraunF22ZjBKw4a9vGIMvGhc
ZY0389/cGfxkNoIZk8XnTDWZW4OFJoTTKLqR7uUwd1N9KQ/f2UJeUAJ98rlBtI1TBbClzimdraFS
a6cxCwRatzH+6Q/tfArt0/wdlM7ENG6LKtmP9iXj3qcPnomcWaXkkD/ImuXSjQ2ehxQGUX5bjEyX
J1uQSuRj215wxXx2KMxAqqHwULBdm27mmwdiiBUgPJHBgzfaR1vQmvBkFI7QncLMuFCufaKqsieR
GdBFE/APvPZ3xzIIoNDtTEpXXfxAWtGOdKcbc/SuIu9CpfrZAqEhADM1ffLCflCQyWVmeHo7CRTJ
yenF94zdeGIGF5w9nx0Gh+sEp0d8xHz1/fkwnEksj0nQSjWhK2a9U5QeiazlJfvCZ88ga5CMH47i
Czvn++MUUzRumnKcqposODQ0OZbh3hI3ccQZAiIsBgQfEDrO4auCBpzxQqOgJSdTaZK1VWBYl81d
p7dzOCgXXsVX/8L5amxrJopF5KBAf8+WlLGqR4vkT8wV9LJHWItevhCQNc1cXwqahSg2QTzqCJoM
Jixg1KqnCFWCCHXkAOiWYieqrZkGgH1U7FWU5XMUgNsm1Ga96hHWMS6EGa1LVApTj5XckeXvP1gf
3SGY4N6ewFlhW/mVblUT3sprsapQ2DIqVVaa8qNXMQqpykQTWGhKeeGzP12XD9dNx3koqbg70bW+
v6tCIRk+K3jzVJ+0YZj0AryGYMbdZz9N1Nm/P8vPnlXqp7+OdvaBSQbgTnnI0bRG4dXGyAlRn+v/
+6N8fk4q3WSKZKy3Z09q6kd1ZRFdvyIVYDbRo3rJX3naHq4DCejmhUfvs7ULIMdfRztbT1pESGGe
cTRd/zkwXTbVYaWLB1+5cFafXzscPMpkWgQz8/5OuS1jlCSnj2WJYSHSa8nOYDMU/+ps/j7K2XsU
t6NUmYaSInR8wgU/04YW0Ka+kLX/4umcPe85dv92UDlQO2UsJ99j5UkvlAvP26dPAgY3Ejt0CX//
2V6Jj7bVssZPBQ0JD91P1YBqIxhJyj2iNfvCgv/pk/D30c5ZTJhHgqbqOJqnVYves9GZwV61FJ5y
68Jt+vzEqAdw9dANOH8YjELKVckYWO7Up8aHsfHoP0zvUkI42+9fpk8fu6ny+PNIZw8EdExLahks
rwZTmQfd1sqaOQrRC+fz6aUDIEo9zUcZAMv7h7tK1cBNG56GOruevi+wUBZq8eBXyb86kIbFQuYf
H/y3HjFkqWHy9Y+9bp5nFv1D5sE+1VRyYQvy8RbBdpbpEUy2T5QRZytrFbKhgyuQrlxhLicmdwVb
vMYq6c5LM/3HBSIHgz6G0Ut9BWS+v36tkvtyo7CwTgdDovPQxvnKl/2jiPxVou6VapcCLP6njwYH
xYxgSJKuAFE4W5Gi0Y4xROG/zaJxIZmP0HqPSdVdeAA/UeJzGJ2vkyFRA7PVen9utozo1Ey4Zeas
1+tFkqHpAkAdfJX2SExce9NTYkSMtUyyrf/FGdImAFEgSTybyvtDFzDFdK/gNavFhAfFtY1bL+n6
xb84jMFBMGdaOFnO1sJOy4TnoflYeS6CLiZtI8MnAV3594f59ErqQDBslcYRBNWzKxlFimu7bczH
XpkC+pguCjAn401G6IW6klp/PtI3M39Kj1nxz09RxtzBUoWrBHfu2aFDJYsjPxwSimHQ4pnYc6cB
G6cXluDXJuj7egbTApN4DVAsnsLzbZ80kl1LcmiyKryEWFZIwnGbMyvus5OQkD5gfjpo45ivsVa0
YInoiGkBETpZjh5dCRUkxvjIye79HqhwWiLrpNr1Y1xxXSrtkoXp46rHL0vlaaPqhdJ47rLx0jYO
altLCF1RbrRrTc/nzAmuFDe4sOeZru75VcHRoSAg0CbP0tnyykA5VmNTTUBS4xqwdE54Smj7/eP1
cYMg6zKaFgYA4HYoJ9+/LLUV4h6px2RFqDNv6eNQ6MhFviYSQtmhWCioR1It/fb7g05/6dmZvTvo
2ZnRbkHFiLaHPTjAfLApqt4hTEUrwjbEJgKwzKqn3x/yk4UdTyHvKs/zlEl2tuFCSigprdFyyLx0
iAtZufq48lNmuqTdh2N1af372HEnGVDjO2JABqFrclbOkpvud6WUEJU1JrNKNpfIWojP8QA8FgtM
q45JPsNAkOFgApq+tO/77GzfHv1sCWyMPBrpO0JJVzsnD5D/t/0iQCni4eIgo/vXOvGPEnEOt8u7
86ybd4k4FyNzVi/Z8Tl5qc7/lv+GiTkmZkKinN48glPQ1Z8ZVdNJ/K//eXiOn4fn/4HqLIj/z3/8
7yqa/u0m+OG9vI3S+esv+jNySjP+oBwgNBWKo26+ybmj8PmDtBzZpqojRUp9E6ejqX+wDPExB+dO
wfdqD/szTof/pU5pGEx9aNKwVfxHkVPv1wrWZRtHLj0LthITLvV8KDDYURkrqVTeIztf6cUvg2vO
8BAtxpwfXkZJvgqz4cKcklN9t178OjBQS2oyeF+/gvzedpoAMyhFXav1vS+2nd85JTw0Czd3T9hm
YEcLETNbk+RkIbqqwK9jOWkMiN9D1x2A/ZplzN5nicqE09ZXXQpdVau2Wm8gc0i+hiNu8SBfp0p7
E5bSIg6beQ+JtZHUWd77dBrGeZd9kxN9NfCFpzt0Ddv+Lsu/+YwMSX/b40heVIlxFw7toZWLvTBl
JHXDIuqzjZEyW7UTEH0Ml0LjqatKrB832EXvJKS3M7XA3uPa3dxLw71PLLhUxUcb39WgBc+tPyJ+
y+TvRaOe2tK685KYYXD+FHj1rqy0WcUfHDmChsY1TR6N9iqR/EfgWHgGssUQaXOj7G9ag4S+tM1t
JyytYxebd7kOU2/oV9MBq7rctB2ehEp0m6i0Th1pdjNz8P15VZOCh2JcuNo8CfdmFQApq5aNoc/7
RmxDRZvXhDMu+mAinkhOKrnfkxz7cuoZDBbHTdphJBZIeVOzdigzrsjlPil2DPq9y7/YjLbHMfoK
9x0x+wyps++ocf8g9WKpjO3C7OV7SSMIiqCSHJK+qZbCqTXjqCfWLi/JK623aUmNh0J3YorMgsKY
l/ci7Td5DuWPKbJsYT9hDhO7RyTHJtG76Grnb97rq1/frfdJZNNy+vf37PX5nGjkhs7mhJfjvKdc
YEpselmU9x1UOXTcwPh3vg59oRgWRaBfa1300+gXqtGdlDC4aw0YDbAKNMb6GDyOAbBJRY/nacSe
F5pCUAgkucPjGFRfkP8+xEij6oytgdDXilsjOh7wVbz4covQkCzrRLkObYKaoUgGVNZDQcx7Qlnv
mxu2tvuRBEXf/PYqVwerJ4XGPq46fOY+V46w1o6oQXBKBWkWogvx3NfRApPoIsvCeaa3p6qoN0Qw
OL3c3EgoipFy6Xvkr4vSYlcUFFex3xJ9Q3Kqz5Pox19Ni/l+rO+LqmudJK2XfpytuzbBs0R6o0zC
UzPkT7Febsc2OqKxXtPkI5MyXNtGcpUoJvkZ/clT+1NeFFD+sBbEYufKwdXYniaCAxOx+7b0ljIa
gsFNrkxe4R4IaqSUS1PrD633ncDOOWMqYizId/JTJ0ZjVcgu7g8MFXGysdJmy9uw98nq/jePA+ML
1ugptAdi1vuaqo3KMkk7o7ovJfsuN+w7aG8LksfrAaVrU34BFfYja1nK5P4U0KbJ6/BQdxM5I7tx
8UNoqePq/SmEn1sWxPJa9kJCfZiHhIHmyiFnTt2l+RVK8TttaAhnN/dotjaNyuWX0rmlBbf0SnZl
UWz0Xl9pZnsAV7gZ9BZ3ULeIi4aQAGPhgieoXJYmVVulvOGhOexc/yvVcw75ziXdxu3DuVqG35Sl
1ku7psrWfd98kQi4LtLuobRCXFUqv1+/yIjKNqpmHtX10h5oa3ssrr3nDJKybJvWKerEEf10O/Kr
iS4QDt0hiFqnz439RBrA1rrJ8G7VeYWfqD0laoOLqoW+CfylHBchYUWWfxXK3SEh/DPNUZARi0Tb
nKKx4TnN7KNfPGhGe0Kltc6iH0wsZtPsQ/SYiKzvpcKpKGLLvdk2Vb6We3EgUwj5SzurM2OTQ74M
XXH1+2dhKgk+rAyMf2TyEabJ6fnOJjSNxNCDHFwlHtvM+NLULFeejipUdyotXauios0woST1NSQt
h1Qd4lzdq5zILxHmbGGxjpGoHE1PUJ8tyBbdQF9zzHYp1dtejEetVBbT+zUZ7Ue1XJaatnYNzYFr
uJZL8lyv0crSGG4eKyvdsNm4L9zg+/SCKSwGOAiXJYpwd7CxweYbU30s7UtTvffV6K/lEYrYFJQx
jYvOt5EEoBQYjMb6PlW0+2k9VDkyO2ayarto1rvhpQX50wMSjMfOCY0P/uyzF1CUqsjx6txrWb0F
dbWkXz1Xa5Ct3q4u9HvX7HZDq+/LMnN6vgk9OXdduTQa/Si3LptpN72wk57Ks3cPAhPA6cwJymCs
BB3gbMujYi8wVQAI952R4b0gUA+2bMDig61mXaTGvrWAJeTUVIgNS1NbIwmeV+lth8sr1/Vlwqs4
8qvW4hHZuhMi8LSEvUthPjJ28LwfrAILmon7zC++9Ck6ytRDnBnOQYtuMrs5KC1xwFXMh8RawFh7
1EZvx6AQw4Zyr4UlX2YHxinE4aF5TJrwmOj21tcTp4xVWJPG0gu9H4z9Vy3+RmtoDlKsz0fdCXXr
uaIyUYz+VIUcknIwjppFNsok7GINLTyykO0UqnGfWmvLHR5k/uyscPMnL1GvNf7QTODnzRRxV0nG
vlfRgsYYDy+8iR+uP00omIUTt5Jegzy9qG+GlbnsapCCuP6GUNdlp61USHqvh/hnu6B/nab7bq/0
2Wbqv+E2yGAvQGH15k582Abd4lXK6uf0z7zdt3ufv376773PxNHEVku/AwAct+jPuF12RfokW2MN
YQPC2/NXlCgbHAxobHDk6a6CV+GH/t77QDFmhGtpTMP5afOfRIkCi/7wBNGF4e+b9tU6fZlp0Xnz
BBmKi2ckDcb7IS9OtvKiDcqWyuI6LOXvoZAeO3P8HurqjviECQK6A91nEpg1PFZxxh8ebpXQh84v
LyB1HuQEd2QICr0V2K39G3ds8XXlTpfi6I+DhyjDOWhJGa5tX2FgG651THhwFBrbqTJv09jD7VBG
13aXPhBzhIcuntvozYevVqbvUsu9G4IQVbYh8N2M6pytymNjGXM7y17ayEtnxJyhFKrtOzWUbxOB
L8EQ65bPATkSpTyr2ydhKY9yh/G4Vvc9M2EmGneZKe4Qup3cBPKCFUx5UevGEuuyTzA0hN9S1PBO
HoOALzusNi7k4Ch7GTo8/Hq8HOpjYZfgwY3yLurdpZaWQD0CzBLY3bddi5ewKG9qU77N0gBvZR89
JV24yEN8b4G/GVxfndUJaZ6JcYUD+BatF9EBMmUNFpl518KFNDpxn8ysTsJK3lgnjf9e6fjKI6W+
EZhzQrladon5kAXjtyjU1pWWXzfeRIgtipUgB1zT3LWd8/dWZaUi8e7QaRD6EzYPYlS2NvhEpctu
YplLmPfubdK1ByOmjT1SZ/YtzuVEaYB0Z9ISA/JXTSocCXYV8vmK/+oG2A7A5hNEk1wrJnueokAj
NhR0/l0qY8tcD4bJUTJ1iUx6WyvAPGr+D9uOY6i2a0XB3+cGve1YFZ/OToyr0JdPRWGQJhg7PsyG
vE82zfjNiJk+tz72StWsriwv2/ceORfxlMA1VsVD6I2PBK8uBkmcjFjaAWUCxy7kdaPbM9FJ3/WM
hFXMFlBJFFnHvVjeyI1xJ9lTuOddXOeHbCRykA5rbl0FXvCUyhM5pEpfvIIztK1laDPJda3kZUyo
tGJtfC414BJmUFOO7CoGD44S57Gjd/WqqzXMDuHwaIc4+xJtGwlyCRvviouLqSekKCJXTlfFzwav
SZyNt56mZ7MK4OU8rkSwKKznVBnmmmDvi0/BmuvQSYq4m7dZuixkkCCt9NjGxUME6Fs3s4dYqq/d
sTkMSnojZ1bgdFnyEJszW+6v2aF6cyHGW5+GYW3FV16mzseA3UZM1unMzG+zNm8dw2fj5uPETOIG
4xPUHcV112TJLHRf29sK2A23SvN5Icq5KrfHSOYJAs0r/Oi6JajMwqRsqv7a5clqivKFNI51ZMmL
YAlCbi8H3DzTta4DOJP5dDPAcZhog4XV6rMQSibD5dV9nXZ7v2aj1TTuSQ1B7PDmP4mwXvH7MnsZ
fioyHgVFrKUwXks5XAmIfG4ufe2afGF1yr7p4mt56GOn62J1ljXJLC3KPXSY73mrbqvAW9a2vsnr
5PUX9UgzGzpzw6DuZ+RrWzM2N2Xc7JPc+6J18l6z/W+DpN+hOd+lrfatDYZ712ezSx8mlqK1reY3
VdTfSoVY62GyHiweMaH530RnbQv6GJLSf80662ebihNA5y0jtJ2mHpp6vENXtJlSJXLPX5VDsoX7
gENazAfZBxZ0SfdAHvuHmk2jiqTrpPCVM89x0qh2At3r+vGetMRuxsTp5Bb5lxA1BM67EMeb973r
0z1F/nJ0073b+VudtJ0waecwEJZvPpufdRnOi1oqSOYjSK102dRhW5/1dBO76IqiLKV7KcQl2gPZ
pSvoqB5WrDwiuq8VC0+J91UGoNc9QeH9msjeLh8AIZbqdQKLpJtyd9M/JZX/qOy52Nv9T+PQ/38s
e2jCvrl3H0oe1Erpy7OYBVX13LwteF5/7s/gdJmmLa0BJMlUpAZzWAYEv6odMFp/THItA6k6iDzG
CGxf/l9yuvKHARCWHqxGoDSN2L/LHVn6Az4twnaVQui11/tPyh1t2iL93dJizwRzGs2iST9ZtpmD
nz1tTYBRLUiLkwmoCg7hDzUKh1NJnMWYKT9agjpndqG6W6v5ag3K0TWiYh83EqARdpVz39OCZVtM
5lfbrHAqesCgWay0ht2BAiz0kOUtSNvGWGB0tagNanK6+zLcGZmlLoElMeqacg9GKQjWWjGoJ182
5mNLIKnvevp69IhcSLSbBAKRaOSronl2S6s9mUKdFn7aiDqOfatIk82bO/nJW6ifja6m66Jh5GC0
TVUpszS8rwKjUk8Fs51TZTXhEr0Pn9SkByVYVt+ErK8UhRxar50XWpKBOsivW6yyqpXSXVH0ehlm
LZEyEDSWWQqDsLMHec7IN9xoVr8087HZ67n0I0dlu+fFfc5a8m5dlJdbYcm7mMGpU7gtHSENH4k/
qv4mYR20XCcc+PbpJAKvcmZKkZni91SL/sq1vhn4uYMpmiDhjjtjA31AAb0xD2DpzPGnS8tGw09r
VflpQlYtCcPYl5WUEX9TTlmcL6L3FVplwI8ks3jM0wKUdIMZsxaz31/bV9Hj2TM3seUnHZPONPI1
R+lNha0UkTW2hji6IwrgrrwB9pMdPcySWi3JtLLUceGXPRSD4qFq1IWoQvURI+6dCX4uxph1i2Rs
DpFHzOWYUrHX9WiFgAK7mYl2MXz1CcuM/JSBtJugDA+Al8u1nI/9vPSwdoaBks3MEvt3GlikuIQJ
gBwVRzhkE8YFvTLTRqVa2byfV26tAT3BG1tr1QNjm0vg6Vf17PnFmOImaSvD2v0w9rdRpA2BJo4x
FbBZGC7q4cKaG9FPre5S2qwlsK5Oxg8/XHuDdp937jIMbRKAemK+nTwauoWS4kgMArKVAwDmwh+y
uamE+XJU4p8FUQ3wojDbhNSTv3bCrNXeC+32eOAj/64j/snqgR+BubWBYge319nq0Y6ygLZDFGVS
EKXbFKAh67nfDTl8VrSuUoAnmD1BU6fwqipjR5KOPbP5Q9Sm1fffP1avS9XZldTZt3EJ0f2DCjp7
ZQ0+mpVmBielII/eIl8YgnwWOhDsyonGht/TS+RFb8fZrdRjPuqb6lTExXNPiOTMsLPwnoX9iiiY
le9CY20N82DUZjOTq7G7nkgHQQWf2dbF8QrhWF/cucXwJbCUYGHGuTuvVV3MfMPttyrdb1JumdoU
0kFN4VKEhh3MNCF/IzMTFkyMF67ox3Tp6lbp6BBeELzhnO2K4SrpFNgPcjAcHVlVu7UsDeYsMgNp
38R3uh/s/MRY//7KqXxNzj8CoLHpn5GBMpkSz5pW0ZCJViu1Y5V1+RJHwVoLR5CEJUnBVqcuii4A
6tNrTiNQhvYVpmqCnBJRMh30W3TGJIK3IFqiqGswDrsDweS5Dr4MEVe1B29wGPFObEWCb5Y+w9b0
CAhX4qBfD2gBej3D3Q5Q0Ck0qd3oYMqkW0MlNUovcUixqBaTfj+70CiSzyb30wqP3gWLC94AmhHn
2dhVOlCXy9Ix7vtgJbcyujZ5Fap9OXdlhjgms0JwDGvXLLbVKW0B8/3+qp8Lfn79AnjFYB/TwVTO
xwcVwaZq6apHVhbwZE34k+wDA0vkYlCT61RqO9RGYIRC6Y4rt9ULVjQW7kvX4RXFe/basPYgOUIJ
P6mcpofjzWoseYjU7U46+hXSo9oLFrX24iYe+xGgVEQslQcFwfihy40bKXO/MGDRtjVxdE4ueaQR
pBbfnbLV10Dv0v3EC6ErEfEEPIYVnA49FIljQh1AmQUzTmSx5QgTyt/IpshuZLySKjwHw/aeC6hB
getpx4akiDnjFviQ06b495f91QZ2fr4yDGdUwdRXSIPfn6+vgrwRsXQsgv6qk2ErKWmW3pfeChzq
cIzVsp9RYsyFlFrXxbYbCX+zkpERXBet9DLeFqByjonLC/260uYSyx758YAyrISkMqa6SgswNf5R
IXReSWV1LacKIXWD+B4VEw9J9YYFHmRta+S9AjBJWerDiHycGW2Kx2RNwONXadBuwsQnBqDMr3KJ
fX9dBAIHqZbMS52sjThrm5k6AHVMPbtfNIb9oK/cTB2BhvXRoi520K7Q+zddPY/8Ued8RttRcvoZ
qWqkTgPxYteNYcxAX122rl1eB+Z150vBwaqO5p0N0s8bvG3u2seq1rIliqycaRo4VV7jGEQmhRwB
Kb+/OedU8Nd3QkG0SPE7yeDO5TtscEMvEM2xYmCyltDDEfyQfU3NtmB/yKoxjj098hyyZB1ITi6D
Kwn1rYVBkuCYdN4Ueb7MDBB3AbM/l0iwLoZRppU1OkhFncdiAvhYbe1UdnzBJvP6sTt/sBhD4ECk
pP4YlB12ltDSuD7qiv9M5VHukWsv2lZ4DnMIhsX6cGfJK68DHmJXTbdtAK1W/D/So/wS3kuR8WBk
mvKYNdG66ItkZZRQxnK3P4k6DI8eFKNZWcrrsEwtdAQEYfBBwnlfArirQtNewxQDVxfRK7GUcfpJ
v7sw9PzkSzHJT1TqFXyhH9rrmmcog1vmx6HjS6D19YZtKdF81fCcF9HN7x+G99vy160JTEgklyQu
Tf7tqUR/szBhc3O7okyPUdIDfxDBT2FT5/z+GB+KBnzK7Hp0i8VgUrqcL8JJBjqBYIZjVDbNrFSm
xI2Al7TXgq0SAZCRYm4duY7UgNo8q4d4FlE7RBV56DpML7SHJw1eT6LAwtFAEGtCX4EhzEkolAiY
HtplpPraJgt3mrlwmyGbuCNMZxrtVpTGV1ekEEmG4GoIGyiFclFAQsuox6f6reRBm0n2iXjiADZL
RkWX8Af6Kgeh7AIXMnWFBpFtrUaokZPEhBJSTfalDhep1fubnJ5yenDbik2FzgD0wrV736mgfp88
3pSubBxpWbBVen+DgOh5ZZEUeMLKO2IRvZ0BAHI2yKRkepVYVaYk5kCj6FXCS3U07CW4/scHcNAP
gxHL+ximNIZhaU0M4caveEd1K47nXUJXldxLkp7op8FQXYxhL5whLZdCm9QdboB6XyWODX7XY266
hgOMXVoYIhDLgLfc02uxIxwZfgo0XrlWpB1dzuusAvIj5+AyG2A5q4x3bilHdgcOMI7WlRTyjWsJ
CDXrpwwkk3A9e99FKZwjFpXAB2v0xC7a3PWKhZ3UB4Y4FjehoegXDJh8jLhwb1eS6cLikkLEOPEa
PgwRM/gto6mURzM0xlkQK/LNiHpxTPJ1mVjyVWcUUCCz/te3WNUr+o8RiNG2Sq9bCV9IzHZ6XoZx
MJcIFWUM6JobnfBMyMYzr9Mh1Jh5s7FMdeWHTXgoK8vJ/a6jKAfNhAqfpr8RF4tWyoNjqLcHRS2U
ScHzWNmavEk6e2I7WfEs0L76vmEfxizNHGUsGQXGZuhUU0xIHrBKt1alEOsDh7K3QDuTPGCq9UB4
RX+Mhi25Q5CLbYX2gRHYkCAaeVlY2XOUKMY6qo0Xy8wFJQVygrFFMM/fVTT2uGv5SMmjsB2vruKr
OJrgEhal9zI3aUA30SDzOnM6TDDJo6OvTGLphmSbEoBRz7sHghvRWHpUdCvY+2H2fZi2XLgBjkPL
q6hnwU02pDbvcrotOtmnwE18EMfmd2vMkQPDeOtHT9rKWz816JxK/RfaNQ6bihct9PI5uuVyNvBp
LXHhbcFbBDj29hXc/lnv+XcuV/lojr5H3GOQOSxKG5UgNbw2lupkhTuibUn6pa76Ah4btLEU9o5q
JslJT/KfOR3e1EuRhyTNwvNMfTdU9SoF3jPTAJwb7Y8S063zWikSP+BdKJtfGfPnzyaDONxbFhMg
6/wLPea9Nlp5gneBqFirYtV0hwCeewJUUNGZLuudDuAuon63SrBvsarfuROvui01gicMC9Vdz1uc
ewymcumYhQDr7Ba/D/DEae4jJMeO65M1yNFyEPmC7tgPdr3mtivY0QndPfpJaPBa21wodZOUXFvL
iBmKt/3GnLr0STvMFUwXCyKN6rnNtnDRTQ8i9Llb14CKrzTjVSTYfwR2/GQPbUpfhOFaqwUvRl0f
yOELZsTY5kurDw+NjBVxHIhjFAJ1raRZGXcjD1a/X03PPYbTagq3QKcQR0ViExPzfjUNiFTWEb4d
6kZunLZBJFK0LfONIZxQNtGKVprqjPfSUB/0yL9QeJ3nEL0enYazNY1kGXueb57LFsqa0K1DXw5O
6Zf3hhzvZAMHm+LzpW9C0m2y0ADrUi1U31A3YcItrWRkSHbwAgvcmg+KempGJplMF7YySvYL1+eT
rw1SWRsfLZeJx+/s+pgesK/Gtg+db8tOr/6wIhhvdtY/dzW/SpZI1zBWnKI3noYGyRtYe0jNpHvC
U8fo5dn60msQER1t17gEHGGz+GHJticTCrQBaj8M7ee7KFxLceya2cEEVU2N6M6KcGzvdNGeJAl+
ZZ2E9ANQx4CNdIeNDxRupEXCVJNvSwllUKnDkQ+Kg+zNAtJWeYcUpvpD1D8HFohW4cOQD0PmXCWZ
zrFtoQTrmOp1he9keWk8NLLdT0m6zSLuNOPBsEHQo7Y01p5Hgm3KfpyRlGfNcN43O2iBzMCmybBV
tmIfQDbLJfXGrwt52eR1+etfNV+21/B8IvYomNr1Ubke6qa7s/NTL9n3CZab21Fu9U0n6JFavaU/
oU8G1q7mcPjIEYs7LOl14C+ZtaecHHNfuMM9mDLB5j6xoWrS7U1H8riAlcLz7s2tXB8oZtwdMQTJ
Coz0sRnrtcJPkKyjDXzFykU5aNlMAoK9rcD7LSvDWDc17FvDPpqNvexH6wBLz72quhy4t2Z066Yq
1mknhTfM2/hQVaG8NTQ/f0glGFVlM/gHpLP5Q153BAiFh57y/ks9ZTQMTOrsFpodWLdhhSrAJ3EE
S4ibJzeeJb+0pcEcUE7mle3OZRBiYxd7ji8RIKAWE6I1m2ulScR7Z1ZL1J1DmQ57zVNuItxnNNXH
reyXOUy5sVgpqejWWk96xyjcVWpgfi78/ivhYC+QxpS5X7hkKLrR9WDsbM0br/iU7iy7BIVtYA6y
O3OpCcnd9uiF6yZcq71ypYBsjlEBLVRBmzoFfN+hQzQneESoEjsbsNPQQ+WHL3czmywyh8Ig23Q6
wR9aozl549JiDLSfhqmVpwYuo+ian6GuuLPazE6sZZLjlvV1bJU3dsXTpY7JYzGG95SqSrMqUjbC
mvE9U81bqxt+ZGN9YroO3pxhLISEbtv7sDFRbiMgNIob7Pq0+dttH7df88r9mkYN60+iLbyx+250
4HFamPlyaN1B66Yx05yEBZBcc829G8NFkd2nVje2mN4YcVIoyw2I1brzjn7XbNwcrm9YxwdbD9G+
hd/4qD/6k0aWUj+FXu+VBuBFlzZ6X423Mc143Su/9QEgK7BuHpIN8bWXNGojM3CPRjI8MGAlkmFg
k2qPyozYJ7HVrLJZJ8LdDqqALt1YaNBFeSvQZcxDA7IjALlm4ZtWDRHaHjcegNqkLNODBhJypYjm
UfQBqQNg0Bb4E7uFEbc0UaaRiai8nDyOiiAK312bVa8f7WU5xTYoGdcpVM29ZPLmhEWTHPP2B7zD
9ljrXMnW2liNjKQ6k+eTJhsIvbq0shH9ShNXTlraUGjH6jYLTUf21Z+pj1E1A+s+Q4qBrkDeDq1a
76MMkYlM8QlD+CTnirTvKffj3qNjR8B1khsQtsLoWGhDvitsbFtCT+aRNeUBN1AggdVqNtsdj971
rh0DcJXeFxzA0twM/CeTvqyjFMkppXfRa/HomLJKOhgTKN2m1k+FtUfAiVy0yMnmy2L4r5aaz8sR
mG03EhM9hi+SnvtOHafcsr4/NWX/YFSlNyu0Avdt5pisIIMXIJJHXFL4P0RhAUNVmkMTsnPopG8i
HqSV7T1anl4y8AmVmQfyeorUqEJ3hMkuqJ0H9AFNrO+EWj/rdbNg5/1FiW4Sg0FWEDQzAKrSEoRw
4YhS+tn52pM92tHMQHXB1oTqt4nu/y97Z7YbN7Kt6SdiNecBaPRFkjmnUlJqtG8Iyy4HgzMZnJ/+
fHTV2afKPr0LDfRNA31jeJAsJhmMWOtf/yCXuofsni+Ru5j0fDH6T60kVUMF8wHM8kn4c3qIIZw0
xOeEpqi+BlpM/GmtEyCQT2/s9G9xnY47HZfuQszQRQL1qfW9b6lJ/V5gl68V+naJ5eOgcNzVqueB
u6zbUmwDe9pIYmStHttlD1t4Y6iYKri6tnGNd5eAxG2ftJwCZnUolelvhKeMbUH4xr3RJrD+MWJM
4zzb2hqC/bKqxo3XQW+U05HtS4OA03wAKDE4sZOvi4SKYFVr5IEQn2Qnxt1sk6oNRHwslo5Udlj9
kzZ8s632blIT9JnM4N2ltN0IfWr3rqG92lmRYiR2D7EkuZN49S5xo/h0mfmi4xiC+Ym1ndQX023q
QxNjmppl7bkajeIUt3lHZsQ4jbssbZ4YhQZ0P2YRlcXquij1hhODDTkojMOste1hstKadEVVwDse
H4MmCNbd4ZwtzScQYzusGA2keOqd8n/9QgFenXpRirCg0whtaeJwLHnI3pdZTTp4PwMPa+woARw8
iCAJ5UX045vg1EiMG9fv//HfZd30BjzpbVMnq04/fsG1TOHQL5bdNCb+fpRxtcDG5J/t3C9PKv/S
VoWz1dv63ZnBuQGMBQXjBI1mLBOTz9MjbYnsxn1K5vZ75z7OvXGNjewpox4CVubnL9Z0LAbW6FjU
+bboYLyVpWeeZt951XHw202m+Qk3M4+WkEwpX0su8F02Shpv5pQcsJ8ZNgRaXH/ccQz4i5MLH300
+Yamcp6nlkbUWXb2nPNgtVFuCbXRnsz1JZ8TdDEte2e0+NL+JHHoV6V/N1Ken8apOVNpLbfZCBao
1E24yGCCdFXWW2ZSTCtBOodpAltLPf2OiuAtN0E50VZRFpi4/Xqxs1lw/KM2qIHeasas3jjYVzze
t5Y+Pzde3x4DfH3r16Dr5dWXhCi4pLz6eL47RMW4dJ0batHy0mjee15QcuJcd+s7+Fx+Gn/X2rJ8
Yba93E+WcT9osIvBYx9qfzHCZq4g9ljO+yoAY8Rtvha5BbddXTy7Ce5aJtdDIruIbgRVk20V26VN
wXhpau+odqtNhvvHFhn3zlXqAw9DPicG7mS8BEx960cjy18lvJCL3vnasfCanSwGKpuqxTFaFzos
aDHi/+1cNaMfd42w9szNP7ldqx91LU4eQdfic+cYD4G+JI/1TNj8YqnIG5yPRj6kIrUvoJXY3HKG
D208sWZ7NBpN96KXQbG3vxpD/jyWXbbTuvGQxJ46xsJ7013MqP0ZJ4fR+ua48RIJaWIn7qTBoZuZ
kdV0NBMD4pehUOc+LuE0pZe592iBs5OQHmCYJW4Qnq49z9yQfn/X9gpMlDXJzj9eXWrSJSWXIJ5b
PLAZqc2s3nMyFjl8b37ndbjoLzbwMGtc7VOfg6pa4je/NM6OyvCmrZYJDGPveU4fTkP2RVrmiF1h
6nCOYw9eLs374gZbP81Lsp5SAX+8OhiWWE7EIGnHziqOMKgh1lvTUzAT8DhXCkUHpezCyLqSNYzr
2PqdrPD8THLLaWK/ufca+3eLcC1CZgJgecudL9gA1GGC1aitjy81KdUby5HV966x67umz06qatnB
5+ZJL2GYGXM6vI+LJF5vyk9G1QVbZ3EpSdZ8gFFvQ7Fk8iLKNo5wyjUj38n9c4ax9ex3byN4xymx
iruCTNx9keyaloRu7Us/ZOlVT8Yrf44vPuZA3qR/SmWPBgMLd7GY9SmDuzqiuA8FANTVBv13A02P
Ri+pt5hVD8e+7TDfEfU9wmwdPQeMvf2yJsYSyOrNznQgeY0MXVBEUuv5vJqTBVBA5VcmovVuTGNs
2yc8WQ0keQfLi5K5wUk4L9orT7HaVEeObTtM40EPF1e99smMuTdu+oUc1QHAcIryxTqZY+pdzcG8
z+kPLmVpmmGhU1b7VNmMYw1/M+n6VdX8vaOU2FY91NWOsyzUXfiR3aQfNIf3rI1ROlKa3MeGV215
0bIjWWkfMHyIfRFdmFrUilQT3bYyFis0fHnNC4yj56L3MLbJ7E3aawMO5XUED9J9GUyoXKkLxpA5
2UWrwe+Aki+ZbmEe3UmCu9v+mIsmHCTa/7SCHyKUCvVyMfcIPd7lMDWnVC8+N4FQJ6/3tjgBbZVQ
7i3R+rPEgD31tfhe2t4l8RLmqaOVXXEUJj/VPFlNHVxK9tHOIQAkUHhPZnAzQhyE7KbpT74Tl5um
HbBZBpDfkYBTY7QEXmz1Jtm2Wd0+uN2KrjGJXVyneUdlhJxDw87RHkiUYLgYMmolrcUyZhIibolR
yZdsHA8BEy/CiYyVLEecjJe5FKpaQ07a1LtRE8iUA8BPzk5OdMF6DDxWRaw/YD8Tml3rfwFy2MTr
45Gx1V9haSYhCNKtprM8WIV6aw0h12542sGtZFENsfiUDJwx/aPexO2XRX9IRxRgw1BhMttn37MU
QCDg9TuXWj2HBHZ+M/j0yDhNNuwe6b09eF9lizMnmYBnlSGYc5z5ZeBR8vq28DAMce9UOpkNXnWw
jcp8E92d3TjyPHg0XjVdk1tOZyqZeacldmgWxnxcMva9NqGeksCCbOvOna21CDnc8qCXencF+d9D
sGd4hT/s7EI88ipS24Vb3Rdej3+/WQaXaiJ+wVD6Z+l/Nma7vYw6XWTuTVttwfwbb6d97iCb9bVq
iiBY1Ke8AQadZoLpalpjWry4Oic6WVJTL/adUz5ltLjo0txDlZNMQL4N6QqqjQ/2ipXMYizPnXI2
kO7H53wFh60JFnZjclxLdpIwLQNuPfE3QA/ik28J/TwV6TXXq3fLG3QCNrxn02yaHatUUXN2Eudb
Nw5VrQX3INyXtC6vylnkm69IWrL48HD/rb29bgqMCySRqk+C8iHRmDXFw9TSYSTlKe9EqL5nlH5P
U4sPvjvjWa2RVRzYcYpIkgQHu54jo/OZoBbCOq1bUdHlfHq/c4kIMR4qiKaXOtXOlZfeW+j4oqyA
5ppNI3b15MhkhSI30sEVjo0Q2LzIyl2g9/YG6rvcApOZLHydhd0JopZyY42yGTuMyhbtQLYUScU9
YEiZJ58Ap/NLr/dvYiQ6xMHVnIRULbv4i5+Fjj9sM7sl4KjDIb7IVHztgXQ9D0g1CR7HDk47W9a8
mMnRHi+G08irVlnOecriOxXrBLvUBHyUEqC0XvTIHoJTgO4IsDL9HTERqbAZTtYu7Jhncy63Xavk
JjPI5LHa9h31L6FSqTacqwaBmMweFaqEg57P465t0P+5OMp3btXfZw16V3uGTLRQ7kW2XUJwK2Mt
UolXkaUo4bgPw7ifx+kmh+UqfKFtzcGno59h7AIjHXTfaY+GgRZIjrhKTY7c12TWYPrj3jFOuGWe
9zak1hnqGhCYxj91rpajZXZZCoIMofkyMgjdThQZuyVxEM/VX2gYyPjVc32/eBq5Jf7HgIfZHuVE
nclrCx1IOQLUNhHOOXY+hh7KuEDdjjn1nrQSKu3aBftI3c8B62zfd+mb3rfWuayw2ZddcnHKV6Tu
uGRYfChFGwz9yNuKRGgHgWlKaJEjdlhvfoY1W+pp26Cls0OgdMcglqYPfM8DgouAkzkM3HQjpVBH
O7feXXcEt3QUNMeAKAVCAQjUycMmaOqdbi9Rk8ekB7GwjL4Q+z4wi89iCBUqwkQrjLsirZ7tLBEX
uyy+kSTpHczhnbo+uOjQN2Dz2woApx5pL7LvPZmahAWSm2hkJ8dp8dirJmQolb7vkthn3hkcUWPF
kVPOdahXJ9HXzD3d4JvoqWkEp/U+zzs650XrOFMRVdXZ+2R0/S6JyxZmuHjxEqajlHTZXWaIb0Y+
v0J53Ex2r7NszWe7IzGBLgknF9EGbH3tLsW4CGX5ctWhWBtl00d5wlkhwD8fDGhOvcFYeazvVYyK
nXBhOoqDM1bmM1AU0R1OdYpnPIvrPA42EhLWUacq0MdJv0u1WmwB2VLOP/5eIsuPmLZdvMboX7L2
xcBtztKasypL+1Do0t45k9buM2fw7gWuuJulwWE3WMgrUo5DXOWCZbE94ldbUb6egtF8imMDPFEh
ABjOOif5Y3rUQJ2Qe+rjGW06wTlWEkSgBBy0EiGi3hKbUXQQWgGkR8vttkbXDJHX6io0zby9yr59
Jf4w3hHBZ4dsvI9zJuXzOFcXEym3X9w1bEqHpUPmr8rhQRvUeDTsRG4Ynk7kqPIg3X6+1GbVEnY9
fSx0VxGx6phsd/p27NP+CKX0QRVat1Uj0ShmkTakhI3G2Tp1NdyiuFb1zq3GW9+D7Wk9iSsJSS9q
tp+1VkzIZ4hjb4fp1VwSRtsDP4woHwmZ62qW1peACRXG4trLaBMPRspI/CSGcVO0S3YvG87HpPUK
WD34XmmdfXMnXpF01OeT749RXmYMWduCMUKurJDss1sTaOrJV3hn6nGn30tZfU3JR7pUhvnC2w0L
5ZSZrf7RNz5hSim7s83J4FvpvHWJddsMsUzuZ858Xh9yI8ohQrjSgIq4O86ReovLHXGKcWIQfumQ
NBOM35bSMlmmlbzqlF8IlxGSE6iIWGKkiQpqpyS8B1JC7VnnjoN2M7l6fZjJo4lVT5CMpgDNJfZN
pVhzeOB3QxKW13hKTlB98zCwtN9JEoNRkCX+Ua2RLJrt70wNQEy0/ohsY9ll8VzuchrRyK6yfAvi
BBnXGVMGnS68ytQ9+xTij71j3TUpCixm1s9LDllmSuRuaolSA1ujpCPki+PBCM2eSCRb2SSR+g3U
aXN+CJgO7H1B1bTMAbw8WV5KI+BGF42IOpfS1hbaeG8Uw82eg3c5Zux/yVNaTu4RLz2mzetIbdEc
61SU/BzTGd6SPiODsyJ3y7TPgz80h9oSSVh6xMt0PXlbgqR7C/7DBkKAGZIryusqup00pr1sGQbO
+qJR4TTZtmfLD13ljCzJgVBD6b2gCLFINZPwacblUTcGuc9touSDIMdUIoi8bEDig3l6lcRnpb+o
wXWuUG43zBX6E5zjNGwZGfodcwpJAnLR30kT+kLPaxJ2Wu6GLbIUKczm0QwaRZJO+zqNTHz1Aj48
wZHmVsY4tU+Z1pO62omdKrAEa+gnL31t3uZl6cAkO/9mTQl+lvnDqBmYWhlauhVZh801ndRDMZRv
ELzdqCfn+FahDWvHIMHQ1CMuzkznPRO2IG6cc+eVEdSNhWBaxgSa70CwtcixqqsLQSwR5e0lKeBb
5tmjRkcTEajaT8OwK7ViBh/rXrV16krQ7VdOzmIz6yvAi4mjXwTfg0lBG0ZDdWCKFA7L+ALfKP2D
H/J/VzDyvzMD+n9RL4I+7i8zzV/0Ik+yFF/qqv39r1qRH9/zpzBWt39DdortJREOOOr9RRirW79h
MQ6zDMEHUxAfLut/KkV+s1EpQGRcTX8ZIeuwqP4Uxhq/YUpuMUtef3WJEjX+j5Qi7t/5WFzWSkhZ
2cGYCbpYEP1E9ykySfHZ4qg9Lss1xmWH0KANGomZ8B5ymryMza0NaC5a2JBTTtYsvPMn5gxnBcw+
SfTwZO41msOABa9XnB/6AB0TbJ3NIDUifuwdjC989hiquVX+vdTATiek68lAOTvF1ma18km9tA4H
N79UiOdx2NjWAPebVa2WNhTcPv4kge6EFnUBJ3c4ycLZBBoyz2VnjNmN2GWmBR60gacsMzYZ8il/
QlDqEcRMMjGmt5ivBAU7c/vh+e511pAM1qSXFag9SvE1dTFfz9DLjx6eJLJ2N0Umdqh8GO/dWt98
tGK2/tI5pLm3M7FAWS91vRi0mzui5LaL090NOH8oH5GHU2zxbAsdETnLavpH3BPWQ5L8gKG0Hx2n
fndhq5fBQjaX6COb8ReqgIf1/9J6J/RU/nmo3UOjf/G9YlsaBAkHxiNGhXfu/AFGudW0fFviK1HK
q8NEpvReZnkU1q3TOnxd1Ubvbox7ndkFkPOOOtGnVeIcJvtmOfEpB9o1lrOZxM96hodu0xo5Pbad
H2naGUpNITkkIAe2fVifrt8/dCLdVzEVVezT8cPyZQIWVegbNqXZvZOkjnVPCeVmgB8zEiTXf1T6
B5yhnWbkF52pZGLdVhcl3DRwn7mtV67XZCev0sEWWyfNZlxZPQxd+TDPt/Wv1kezfuM82Huh23tD
5dgUVRvNWs90l8hH8Y1R6mMQq/f166Fj3jW29p5BS3YauB4MpDRGSmHBM110xJoMfToN9WxG1h8H
9paLxHLgMI9QgEGnpU4C3a2sbjprb30Q8xRv1wWxWrc4nhaWz4F09pgf790JA4csOa/vCRFc0Yg9
nNe7O5vlMKpm79l7STbMumJ6zUAHzRpm7NCjQdTdXVMTX5uaW5fgN0hAbvtt/fFt6ew12hegV4xY
cK8FJ17X+xodVAJaMR9f3VCKNt8iv2fERP78cBOMTArEgxXWLJ3hXqEbgS6Wn+2luKiYQnvyng2Z
nOemi2zvHGCNta6JrBG7CpSo8qbXxs+26/qYi/zOhnTKiu+JK4VbtW3beG/54ixynnzCt3gw+tEU
kGOb7wtoqqUDht1hg+/DYbe66Y6NaycRCa8ZxrnPZy29a5c58Kt5KnzK1TGqz/zd+tTWJwoPfNuY
1n7USkZkVGBK287mcLe+MXXfR+tzQFaCyagewdFZ/S5oPY+55u4qo7gEibad6mQ3C/sAofGoxKbn
5ejNdf34Rw71p4EuZ424a/X+jgRgLJW1r0XAel+RXHJTEY98bSpebYac69rhj9UCStTfLKx5lio5
x9LdJeI6ZwNYPCTM1j+mNpg8hJ8Q724ddZZX8TK4Y5hlcxD2KOT7jFO3SL3PcV+TnVg4l1QdEKR9
U/GQ7NiQLy5cO0HDsCfPBuQoRqQUFMy4+R74HMTUeQlhl2h5LWrwqHCTklXa7owE0knNEDCvyOdj
kHeFnjzB7PFMWimSSgZR80sM6aKkA6jre9MHPqE2OpjN+DEs1rE2cnfz42txZFIM5OSzLLOHhJ4T
hmub7MxxvlNmcCsLA9N1v3GgyJsZUYrmXWW0OHShQ3PmGbOfGFZeAI40TuB5wGQPzHgx9XXNw6Ao
Vgz0t1HteVumT33kTXSvjcT1d/2QP66zc05NrCOFA5TychI8aQ6Z8Q/ld7csiEAmIDc3Rgl2m9wJ
Pf5k+UVJFq/CPgs5SUpwclj14JwuzXiwuJHfwTU1NWikxHp/agaSHbVK7pox/j4Oy0QsuElyX4lR
Ao0IgrrxI1c6esW1eeUgWh2LEm4NO7DWL1+NpSP2cRFvTMn7SKgCfmNJrYhwZQvVCqQj2NWNHdWJ
fVi9j/JW7qjqv8JcOxYWk4wyfq9zwOhiuujSi7wi55ac44aG0lz+gbT745T+L/7en6e46Tu4OesI
Ps2fTnFNElMv7BHjJ8yIZ/rPdQfxsE7z2E2W0nxcA1m84UPYQxSTzqHht/aXque/UY39ncj1xxVA
7NEJ6uHj44D3d6LbMCUqLxzMo8aYPJYSf5wKxHkVL249+5Ro8uPf/7yf9d0/ChcErgE/y4eg6/zk
CUoZPPRi8au9W3nXXqpzkjHm8e3DqGWfGbw92ujYSCqDLQppha2kzLT9zOZAzfH476/F+TtP7I8P
72Gxu84noT35P6lPYMnYGGrguzUN4Djr5s25Pmf1w4gB0NyL3ZpThkUuXvgnTT7lOCEu2UW3ulfb
hHWLhxriidDJHxVKjso/BtW3uaSCGAlAZLMyDHg1X9fIYRwytnmd7ePxVOM917j+cTLsa6y1JxKN
O8PGzMM9Np2TbogduhOIuhz7QzM97JHcneJNM1Ho4CyBnZ2zVzmLA0NGN8BgEDgB0yHb/rCm5qkO
TmspIhghDHyEtXb597fMcP67whNVPPJCQCvdWavfvwoBrMIdvLzPqj3MwD25tYhSVh+E2t8RiYR3
xeoHMn/k8Zes/raWXZMCH0whic2tSWRz+sV2jNcU9zytJlZLS6ZXnBDqURgA2yMaYsZITVD9bu4R
mTKiN6x7tZjRep6zy3tp8wBmAXWPqdaCiV9v79cfkqLp0YvnQS+xxmgp0NZKZD1DxaKdBuqGZc63
68m/vlf2om0NZe8JO33KBv+ZO13UWIa8dbl/TDicJ7ZJgMVjCVlsFkdvKD+PHGKuYj+EAAQ7KKxN
7Ac671iuav9BnFP4fy2iPCnJ1MrB4vmzl4mz7n9Zl0HKkZlON5w8eVolvJ1yI2cSP/KPETFT238I
i2ppYRH1xYObuuFo3AjP+uGlhtPgH0uJJx/H+WVkdlOP1VPgZ981Jhw/KktDO7XWSUzuNVDMDtnk
8mXrZP1FEBE6tXg/tU1wLQNqFqJKVZZ/H2FsBBYzYFyvyH6oJiLBXBBhfb7rCswJHYfUW4DPYPae
x46dyE+/S1F2W2naLDAI2cvyutbdDb36WvxMOcUbjnTCibfrRwEJyvp8SzL3dr1TDu0COwpAReS5
5Ycqikunyk8V8eYs3mphMO7DCi3+yf9/dUb6C3//j5ccEqhHy4ZEhm3u7wu2NEwzGXRS1dayLidF
HazpMAKf2YTBDfUb1znmH4slduudJb1YYLY3RJD/Qj3m9rYfPDkvKLaTi3Mm5dyEhc26L/eA6j7F
2Wjau8kPh7TYq/fGnjBabHFGXK4jDu+1sKP1BxPveDUZ0mi+vUeP9A9E8B8+SD8fJLhU0FziHGD9
6oseCD2zew4SFvPacTBm2rtDH1XA/Q30iHoEwqoJKKc163GjSILibDofPrYpWfIBYIN3GWjNGN+g
uFxyKuiMzLy1zfmx6dS3dZNZO6g8U1u/OK4OF9Pg7XTnDmj7CN30uP5rMnGM1f+06fww7Pvl060s
44B9x/jVE6TWZIlMgX06zT9URSFjH31EJrKFaycS91jZeLrR/Xg0WixoFlTv/G5lxr2Nd2uDQ1oN
pxCeKPQOcEgrvzRsqetbWE3rVuqd66b4JzHTepD9etEoI4mhYuD6c0yclTeW2wrFRfMiry0evKqI
WBkAaBtYlokeCGiGbcliRLHWbGovu1gMGHCguFoeb0V+HW151GyPzuO9lxwZvXvn37fTh3yJ44bd
nZ2VTiu12VHUrSe3bT2v1l5+zJK7uE1e8d+GUEROccD5yVCs4xiCtVcuZI56tNB8qZ44YSY9nAUI
mjb4u8rZQZ94X8+Pf392mH8X+f75JiIl1D2cxpBL/XR05O4SZ1ZBSN96F9Z2YC3LTZ6CY0Cr5Lzr
shB9BgX9aunatuipIHysHen6EfXq05i+rOerD1huD27Y07P9wyWum8EvD82DcW9ZaNF+kbk5NYTr
2eAS6wlnQNoR6piQO762hWsPWnMX1x4I555Lio7qR51Gz7nOAKfPDY/wBxzgcHCzBWtzuDZJk0d7
KPJ/0vv/WrqRmYXuz0WHaum/eOIv3LkhXngrMO9bOutWqX5b8EQ9ZnQVu/co5gOCulB6+9WR1wL0
tGJgVoqCrLtijwst+p/J97/cQC6Kp4vzL9dGeOHfd9uxMWNtbh1WPYcoHzxc71zBJK4BPhCi2K79
Nqt13Tgxya0e3EactdH9Jxv/X9fa36/jp12/McVUNAalXba04VKo0PYxAC0AYfwbz3N0DCQUEKkq
mkgOZc6vdSH6mntQj9mArqIlliuwEbphLix7mK2fKzLJlMHX4x97x1o+eRDBxjHq5lPtfqzvkp8B
wNRq33RJOCvvuiavrq/g+mEHljSD5s+907/+WLT/H9qt+pK37fa7kFX5V5jW0Hna/+N//c8/rDF+
gXb3/fyl/PLLN/zpAeRga0jWjE7SKuNtE+PDf3kAucZvFg6tYKpIqXwDq5l/Ibs+DvH2uqR9D1NE
2w74rv9CduliPM4mA52Q45Hm8J+X9mf/pX76819dPCxaoL+9Qms6somcF1NYbK3JSFpB5L9W2K0z
Qq0TfRLq0r2R97OtKJcPUlEljQj6EjOH1Q5xwjRaC5dCw8Ley4hYmrisL0g7fCRUor2O7Fd7H2c8
/Bz4bxAX1Iv2RuPV26dal9+btolZmQUAX6wummsegezKIyEbXyE43JfWmO4Lix7dqL47NrOiuCBJ
oenGkzDrY544aRhMDDLr5ewl08BMnXzfpN+3EO82IyJG0yhxR8EIJb0MQfOtrMRtHqksMAYRzKr6
JywKT3gag5u5ygOhGL+YFmSt3IKqkfRnfJ7vnFinYHFEF4mqgFtNcl/oMhYNpdG99B0qjrpVO6+d
r/gIXjnK0ObcNa55mbFi8R18mZEc5kCUeHZlcuNaw7lALEnv1JySbqmiGtHNrmxO0FeoJzLPWG1A
7lMTXGMmaXxn8lpDKmjZLQAx1Zh/95yKQ5NaSlN+ttGVhxVJ94Ij7qemxTej97q3ZV4eWmnXoVFb
n/3c+yyC/IEJ3X0elO2mREECvNV9dfM+wUYfa3wDqKYx98XINM4HqIustPo8dXxdTsOMSSW+B5Y7
PFt1+8l2cVDGmdiQA+zpqpkOS1xcZQ1/pdPM3z05P6n8kHFc1jIecSkysBUaiRVMCIkUCKjTZICR
oLy3yquvS8sh1UxmD8DswB4E7wzQVBw0tBzYxb6wUqqIYBJcNfPgUzUzqu/jVt9IG9gNWnyU+qvr
v6mdbfi8yTR/952lDq3J+MZg+9LIBr5LNy2b/iOTlcf4VcUbWQ54lE8r65EckE7iEo2zRWroe6hV
8Eby7tUoEfrhu/5c+Om8M9iFUfmle9CKC5517n7J/X1nQtT3KkzGvTLfazJOz0P9zNCkwem2gYRI
q7X4SAwVpkUbxsYcOGq0TsyGYdLhbr2vBGZCaGqmZ/DNdniWjPh4ENUYFfI4ZNJlJmEcgllMqC7S
T07JRCXBaoExMW6Q2pJHcLegYIwY4kPObSCqTaFBMb5tDARWM9KObqV+iMJuoir5UfjlrLD+S5O9
MbTEBype7nBSb05N/63L8+CMcQFGg2NyQGsoo8ULMCZcbEaMnVs/aAHY3JjOoUmRzJJ0npIkULRa
HOaO3e/LPoRJou2yuaPws81nHD7mg9V6pxTTTerIbIlUF9OhJPIwBJhCOsrwwl03K/2M56Am0hbV
T9buwBnAMy3Pi2qEEZtpaLowhzwI0RZbwUGGAayObeLXBjLPLixh1oW6MuFhiZyBbF2qyMpZpSKx
gW8Kl6HPgrTUH78ZquwOQ9FgDu0Mrz4WyZEJszmaWlKEVFymBEN4DI7Nk7FTZlfc58ua4BvjzLzg
8xGU6j6zVLfJq2yOIAlCqqqTd8fQWKJ4IO5NXhi9G0A/0LfgpS+ZQeMDb+pBWDl5+ZTG9SEu7tKh
YzUaLgRbHVUFICSJR0xMQA64Xny9S4959+BDi8fMSTBZgmTqCshn+Mxvjaq68NgM/NxNtGP+8oXH
Bt95ym+Ey6RhP9rzIU+r0yCZbqNXMDZAFEHj3AiPHi7FYj8zYj9OgRccO7NK8X5lVxp7TF6CZLqJ
PDjpws4Ara92Z9EjlEYXupmuAH8aQh60bdcN9ga25NmQUxp2nYdAQEd4DeFaDivKzf4YgF/7MjmJ
pvP3ft99YC/3IAtsy/SYaAzbYEOPTcZZseleICKvl9s5m56NvGjrr3NsQp/I5IMY2/Iw294MuYGB
UJEW19IYgigW9yU5X5sYZnOk4XRqKt6WobOPMS/7XvM/MqZBiGlNphjTtOut8eIy5Qg6bkoALk1p
7F8XXMVWolPmtzEE1zt9RO4y0SzDaAasLu0cCniP66dLhz3UNhtuhoqgm+xuY4PwbgZtaU5eaz0h
ucvAL/2APhdk2CiKzdjBN/NFsnOe0C3cIKpjpdphlApOdogJIty0Cu+PKZjtbaU1YOeI4BIIo1Hu
Wjtos5ukS9EEzc67znbvzByaBp1jNJDNvVb23yu3ZGyQ6eDoQO95MkCvdupll5TNy/Rmu8hLloqB
EJEP9/2sPRRash2Ee9KRHSzc7z2mRJ/SnBHoUNDF9t+sqQxgHUmmM4Pz5hsqXKBZ7Y3Kvuvzagt7
CrP0Yefhw4Dvvvwoe4S/mXJ2hF7WB3PBbM4zUjSHvTuDOuK96yj92JjzFw7HHnL1g8P2/G7mGgzV
6Tv6XqwEq6+4HCNv5ZDM6lpwImFgXyn3dR57DLumEUjWBud80mR7Fgb0jaYbToblka7A/66rlyU1
kx3scqjgnYVyI8a2QR+YhxbdDdJdukEghYHhhExv7gdxjBP1oM2V3MIJrMPGgDNkOTVxNl636Wzp
bCeEHdBe42PdDEHoSlalBnOmLBly94kPmlqorYvQViuaA81PGbXnjlOWWSpS7Xa4qsbRN/HE9ero
OJP4JEs4n8ZoIPDoj1mwFJBvMNBx8E1caoKH7wW8bEuPoJEboZXDSU6L5ZZ6Csm/X342x5YBGEEI
Ujy7XnPQh+6iBvJVBEK3zNcd6LpITM07fWghIIPD0VeXdvBoTg5AXPE4laBOKc44Ocm1XT/QjOtP
0L6eYbawBIf9iDvIpqa8ghUN+gYDf26fK4eWSa/UETHho1G0IE/5g26qg9C0+Zh27SFYjGxj1qzc
uOqPvaOem/FkW/9B1nksN45EWfSLEAEgYbcEQSdS3pU2CFkkvE8k8PVz2BMxm9l0dFV3lSSSyHzm
3nMJe5ntB79t4ysrdi0l+h1vYbIcvNi5YAfdv9Ar/mPQ+Gt4HAVNEr4nqt+W2myfUkaLeeVT+ATN
tyEw6Q2/3azhrtTDIe/A3Lb9fFBcKHmYNHu/mPBWTXgRpoRBgj8bG2xPftzU/iGBf000IDp2S8AF
tMYBfrGzDT3SbkbGhvtJuY+eFcZad7gbnJT/k0m5WR76dKZ8mwZ16vRwI9az8Os7Uy2XIId0gyuS
/A4smJWxt3XA6DvAt8CMLe2O/dzBMLDMrTSHOO/g3eOkiadhgV9c5tc6MW4TlIrzLDC5hchOzW66
a7r8J9PXRhCP5Mblsw4gj6WzCG6zop8jAc5+H5ZbD+TD5IR3ZckqlXwLMb5YtZ9vg+T16EnRXhyx
RHUFGQAR5GXOzd9mKF7SebjpkulGewsHZP2NvULs85rEDShIu7QDOtN6cG6p2RnRJEfnhSDpi20v
hzpdeU18plyze6NYFm3sYjiONbVN6EhowpgzxxI6bVsW311S/poZH6ACKtFxWYZHKTKGkR+L1fYY
rr9tiZnEMI+wit5L9+InsLpZFt6HMnk1reSRHl5tWmIM2gwbMdtPthK1T8Ej2hbk9SuWime0rjAh
5/WiDP8LgspWDxbZBBXjjmHy/xz5UAXyUclwl4Xrewhk7pEx9M3K55mzeaSmTo6WhL855L9wAV7W
7BnlGhANF5gZKxe24zAk2fQ1UbUYIxXRirGs36oQvSb9onuFHkSqDRE8ThV1msphLE3JcVBttFBT
R2BlIIyvfbDJBJI2ozbf1VwtBL/mDyzdPq8fsWKBSL5SHGhQVHNFls/KYhdSEG7xeTkZdnZvp/V3
4yUgMoZdbcvrzdSkVEbBGieEubg8rmg/y9OQ2i98FsukR1i5zl813oxN75x7w983ktGRVOOtr0dB
EEX/2wfTbWofB6vWB9W45MSlDQvQR9B2j0RUfQQG17IAgG17q6BjmG4LwosiVzbvBiCxMkOJPrtd
nKzLyeK8d/0fayF5yqTT2ITZcvGXAR8/4vxmfRmLNvYk3kJ05RyM7viKiZLZcOl/yRyzTqHD19Xl
07+oJsLLu1VdTj/SOjyGdbr3nOIpFdWn6Nd9hUqbti/7aHF2RpIUI7ai6SapQ0IneuuRaNpT1SJY
SACIujlr78rg420XKl7wSjk7Cj+KnZpXGhj9P8NJX0ilOfAu3RjrCiFgXrx4hMRg3Suv/W7Lst+y
rbCJuaVCzLIPh49GbvpWTLbrulHTFM2LoPeA8xpsmGWydxAhXrhPUa4X3Uz+xp3Wyygsk5PCfm95
KZbR9L4IAuw+0On8LBA0+NZzRKTTrauVCaksFRtl7dvGVNv2ClXRdM4xxRcCgOV3BoZz50/3rmrr
Y9paj5U7/jaZwVhToAzvUmsfFu4fTpqIctVctb9nEUAdbRRHoJc2cQAwMNPSrOOVrNRxoXK2QrAE
ovPiFV8MWUHro99YXIOpISH3JQ+eLWTsjl59RCMsou4qUjRWiXja3k59QGNbAeHFndbhIX1iq47+
qB6pajGE5Te+WyzPo7OeiCcMd1ZeR72qTPQ0iPorikwj1+O+qcOfWTavNR3fA3IQ+lTDDhnfWQgH
2m1W5N5OOcGy6WHEEGCy5Luk60mZCmeuCK5Uxtr7LCfaiI/Seg4XbNMKTie4IyrSBkkkrf7eLDNo
t6LeVbZpvR2zmY3l4jtUWQieCZDD362KQw3SZpH1QuHkeHdYDF5lQZFmiWyJSZmt48r13yTm+6nI
azAPyRj7bRVEDWiArTlDzZ26+mCEWEjyeblFFjPf+mOzG0zTRlKxcYNivi8HryG+dFyvlPx/kJb3
bbbIuDMCvaUaRwdny3x/dRmloSweE5nfdabO3gejEuQvBByZPDtj0/gfhbBZG3vzm64BPmEwDbbt
VH+WUu8Dv6R30Ou5w3gb6fcxFyZTF2w1oplOeBgmAjGdAKk0epS6KenryX7gaOH9nCne+S7W/vTf
jdx7UxOprn4TbE5vYPPpfa+tt7SwWSCorHhs01vYpP0hte1h6ym346WdvZtc4+plZTofEo6hXjBv
aK16+rRa45CU05etk+7cpY51/u/NXoaQScg0+ZHHXaoKO98Jm7PWW2cgwVOkRF7+62eu+9neNZ2T
75oA57lAoBzPflPzVkjvZk5+uX446xofGRyTCrsK9obiCEFRg6wis87Xyc3Ye/lxmFYutB6QbseR
ttaIPrJ50nsO2foql7nzIJ8RbEaAZ+Fi+qW8fpSul6LaXr19wQ4nxtG0PLrLbspx6U9Fb2yTrBgi
3B1/XpGp7eSHb14ldVSEi3FKWXw2GSvMmV2DYkMY+bplntHmKhYYtmgA4GWJ4EWAVHuneCxCA8cy
U3joJ3R3WA/hUIfFW6XkI5+3qLeWhwox45LzEfZQ1G86qw1uEJicgsIRx9HH8ggwIdvVA3rl/5xF
Wd8RKcVUCklzDPDsl47EjskrIWuKqJDMTj/cRBQg3Nz6UKbNZ5eHqCa8PjwFzkQ9jAzdAIyyFXh2
SzH2MCra8TjmamWjrE9GMshtYLDoFE4exIR7oO/IpuFcGneGM90vmaQHIMA4sO4NGGuHpB2Zczvk
yKXVKreWvv75MCdsgSfO/C+ebOaO122s874lGWRkJUVrghprnN/G5GUqOx5Zu+FQq8VyWvD6ZxmI
BOGI9eTTPWGnWHYJvvxNVXufC2lAF3hpT+sMGGOFvLXmP247OLvJRW7XLv52ETqLs7zfC+FZYDxX
unWaBfAxYAyK1MCxtaCSd3ME4kmBnZHKe4szD6zpYAbQJFwyugp4YoZR4RcoH7rRp4RpV9IVy+4B
zNJJJ3LdjRISdVMKpkSWzdFqpdh1cPJvinX+heNIQ6k8Gfcsxvu5bY+5wXbD6LqXsWHOaOiZW4oi
kx9Z8JKY83kEbzn592B1r/OoBYGCxJM1AITgjt0aJM3se2RL5HDP27bg/CNsuj2Za+dF4Mp308xm
hI+zavSCu9T1L1qW6lBYB9Mu17vaffEVWYOLnlaO/tLbEj4BuWdXNYWE7zHgPc2/crC1L6E37Fbt
yQflGAmpc228+t3wvk6GsWu51iLMBf+m6YrDBMcT1+Ow7EyYNGC5rOwobZQoUA7GnRleEeSzeM07
hRxzHW5alwYQKWjZ1+Ba1obgxYpa3EM6lob5Z8WN2yMY2ySi40uZTpxArsOcbsM1SQUOQD3/pRx7
z2bMVm2vr2K/OSC+w3fH8gjgaHpQ65OLJHlvjjrka9o55Ux3KwNjuE14V/AoWoYgaZzmBIDZRzUG
xdletP84k8Rw4+Ib2dSMWB6dnKqoMZ3ioCgIo8Bpg3+ZTu/59CJvmyuKtSX5QUvMy/aWi0L9jFV1
mXq7fHeg6eEJ1M4Rz09sEtl2iw6EN78duq+ino621Qz3bWLc6nL0yQtNjkXhV89OqtXZkd4rZuc6
LqAZgXZBvUzz/g+n1nAJGApFbXezlIF5FvNiYgrO3S1QArFX/oIhI1XTscty8fLfL5MJf1vnGUjt
UjN47V1ULlPVhBfywoJXDYWhNZNp19s2YYBGbu9Rti/HgAXhXTi6ARPDYvzIyvqgku6NiJqFYWfi
QFYzmsc+XYK9QHR7LNsqO4e6wjZIbyXXVr35HgkDdUNENcyvXwQE81NyXDJT/VQlgp2hDIx7f0pn
QloNubHMdb4TdSkQezOS2WYWiio+zA4KjHeBWQrsbT4+22XN3RnglmLG4Ny75fu8+O2/JVTBwQDz
Gf/3y6vCch6XT8bi+iBNWd9XTA/vU78eueaZebJAnuDQepO7GRhpnpqW65cNz5svcvOYKp+XPoAn
LMvxQv6zyd5fPztXGmc/+/ZO9KmIJacBVbCPPsK29g4Dk7uhDo9ibHmWF+toVNCQaFOdeEq96pbB
/Rs1ox3jCSh2rlqtDxJooS8lr/5owqcIg2Rjk60Sl72AE+6H7xz3eMHarL8wvOwvVg0lxuA3Y5s1
5U3dGugTrv9Qq7cB8m+eFERifiyBUaZW6ykYH9vZwIs4l5tuztU9CAnNoCSzY8s1PhNvli+YU8Bh
4avB/dekD3IpiEea++pbt6cmOK8D8RHUaedUJ/N//6L/3+/83//TsND4B57ub05/Az0UxMm0WCLL
4Opit/JzKVhoV0XZx2lJzl9aU3X5fV7fi0xTvGnPOXadLW9XOLHx+mYutb7oql3voLkyjBedwpmh
iIJq3MfGZ9bYAHdoM9t6CHqOZwuz66dcsMO06/BHoXxc2sX7MK6Prl2n+iETwby3gDKQncVx19ri
bFe13nlZ0T6AMLl+aAJE0uXECKvy+B4sL9hZrVyOXoG3TZl29u4QUhCxh1hu3FEuIChn/+AzuVST
dh7qkbiDpn2p3Uy+OP1wRj4YMLErUMwG4/q5et570XbTUzqP04kZaBcPiiFwXj4Ew9R92HRsO6Xt
j/GqQhX1OP/LOhwTg/9vWRvFMZTI3X+/nKR5bHDulokeb5Fm28+hBM+DmVmfGfWIZ6esyFcI9X3V
GebO0n36NFtM6bKaLmYS+Rv5Ph1m/lTTuMzek1OZ26kIvVejcurbFTPytZAH+yGJMhsk410xhWwJ
21rSfIds50ge2ATZbiUigxObIyEIxpsE2Gk1GHozmMa7ubaXdeAaSyYfA3pRYgRu8GmZRkHcEBOL
1c/BcMjpvKhrzigW0O1kWQkrEidlQiKjmVXdnjssj8sVRGHa3VYh/yU17NOoWQpNfaxYe2kjo86C
faMyfHx1kp6WzAW4owjrmAn7yi0Cj5UNztJTgOLdbvFvZAnEqJb6ssJqQW4GNpHmFMKIe7CgL9Ej
KFppt7qzGwljZEl2k3bD3dhha6x+MJ4TkkwG275FoRzSjzPD3GdoVDdzg/qGgrfw8x0cv+CCQoBw
j+5mYmRk4R9nTOlmUemQ0+zlw53sUaCf0lIwMaINvzTDeuwAdJTY96lSMwbnTQVzx23uqSECTj7I
lnk1iWs9wNarCs9jSlhVhTl9lawIJwsVUAaYUF0zd0O3du9KTVawUtZhhEfDFkrOO4OpaumINLa6
st8rZlzmjWEDu7O4tkFdXDlq+ml9tIfghxE4GqQJqgiV7wN4no022jdh86DwG+QxkJPZzkTW92Ym
otwnYUGZbTRWTBMsNz9NObNutlX5htKKTsX8dYv+aQocFIvGcGf56cmjiSK47FwMFfLUhK1JbXbv
0InQWg/LqzXA+E2wDZAPgsrb2QFjixste3DndEZMmK6TEqoi7lb2EtlnCmRjQ1nD32PJyzRR7PZD
/0eH9oczArhajUPIqY6+dkkMA4rBitgmvu5gtXl77kj/tRsaEbGG3ybLdN649xwE13W/EKmFV41k
WKbS8oMlcnIzF9W/efRYRC3Brz9vgRqBkM2qMfIRaXp2vVskmzBDdmd0HRU+bfShKbMtP/g2ZmZk
WGvufJgrPdxp1qJYkGXu3pfiQYQz6bJ+OB3GW+BbxLGljT7Aznsjd/NdXiMldPoFlXebWmhPcP0X
EfCQR+WG3zPctSGxp8jt4R4QOhUtgV/symvBxr9d9+f0wuzaoSOBSBvZlDMVOLqD8dtWat0UErBV
iZYqszJ/g4jwSv2bPmQiL9obUAykP2KymGhkDPOh+5lYxfE6sfByWa+pdXrmzYw1KNTWw0JakZPR
5LOz7UKX4eniFttJF0+KWBtTr3aU60ZGTlLEJLN9F5XJ7ZjTEfteuyE3YdpkIRnEJkqBYTCjBf1l
wxypmovv3pff1ZzN25CP+mCtiqBCwbh7pKsKOJt7jv+oweU9GKG/HTz6FdHNAAamAvz6QK/HxGtq
KEMZ1LBWbPBQWzRTrs93XYbyEdQCpz+PUJOm+anwwPBJ39z4kEKu9U8bj8yY0HsVsdszXho9HcZ9
yrwEbA8/Oy503NzPZAEEhxmNdZLzvXbkv/eM3taMaqhvi51XhxnLT5shNUMSs+areDb1BSGutFaS
Wmx1AhTCQxd12QhiS/H0J2OOOlOg1sq7u3YhuTUZKxMa0sYziCHIq/lRyrTZdB7A1dwjTLke9K/l
JU+o6UlqNrGQFuIfTjGQ9IIkITU9m3X27rntV64UPidAVahi7jxfI+wVzq0KCI0iPP6V8nJjBQx1
CnelMeI8DNMqi2RoP2lIlX4ufmrQg87SJpHwl3y/wP7XQlDrcKdQjgYftrpNc97ZvjOYLRTH1HV+
gh5CAelZjIeUdRzWlm5K5jsas/ZmGend2SgURCShQvgKS5Y3gfwpiHwzcbmx7zpXqjejsU++UVLd
O7XR3LScAbjU9zBNMNOsbnsX2Dr2MnOXMHK0FBYlR/JGsFHZ5+vHrJs7TNR8BbiNB2jmH32Du98o
8K1gd3Lqa1B1ChmQbnVlzedDZ0idmyzLGTUvxlvGPupMSPtzcE0+qeR+nD0TohQg+qYzDOjQ0yYt
/CiwW3ZUwMZ6p2FkndY72WJqMgrrw7ONC7/xVPPg7Whrwt26XK1OmPQnfUceREqItns2GgYdRFQO
cZ27N5MGlILze4m06x10cDtCM9yqPi+Yr+WRJQqsKyFLQNGNr6nD+j+TTQTiIUTfMnNH2Ga6rVyZ
x8rNfsbrRn1SZL33YG98CDxgmmSw9eXMN2vnCmEEJK/M9YstUZoeG8yS0XGDUHh1OL0Z6cE+TnLq
Nv2UpOu7db3zEvvRdow36Vr3vO+vK8NFBr1Mq9R8GZXNPg7yYdSZiPVrZ33Waap3PGlnVtL+Vtlk
PoRiiAHIYwZyJ5jxfeBsNmHznU2BGVHqpBFdd4QFe4fXO8B0OBIwNRY6Ag120mI8pUX6sRa63WR4
A7YZ9v4knXlIC1S2ZmPG0mZHGWxspRGcl4XJM0xxnx+MZql2//3D75pbIcevwgr/fCgZTP1qpAPu
Y95acbtYHvtXDlBd3ZkWm36Vlwe3QvpMNtfWLXLKH4IsE4sNcreGzKP1vVOMoNl7YiMHT3IOugvY
2MnZWZnwDuQaSDZAp9AMv1gj3WTV9DR1+qfp8dDhsavIiZL7aa2LWDiljGsH8s67HdypqV73OiWT
0+AaRRrl5tulYcbeifowDsmnCTfGuqqMr+YoC3s5rsJsj7oojYruoJPFitLGN7ctUVBmBtvIXAYI
kt6/1ZoYowbFC3Mr5CK/dpkKPqHNL7mMr0GTQLNlB7Ff1uxVEFKa8Rf6enn1lSZngQnIZBW/ow/h
NQvQUeQJ3MARy+w6s2uAWT9HiUOuQKCOYapujBQwW1XdL8GulBw0vLjGYWZIkDvXIZcSWwCgt3PX
HwYZnO1aPyEEILbBIk22mu+SXp86g/Vo46Q/DKMQBK9IAaz+cwrW1yzHV9CbDjPBTkzRmLvA7Jml
QQrAYriA2d4EDWt8uxXYcx4G0zKPbZXiRLXnyG0QNfy41Hqb1q+/6O/v6XOYgJXYSWY46IUZsmMN
t5Vk7dlb+Ysqqrtk5Zq3F2qpcES5pJI2KqEEuNbMOC9g2xHUd91Q3QcVgwLRkY0bTlwZKi0iyShO
pdOjN7KlcwKAuGr8HMyQqW0DPiGrsz1pRNAs5HVP0kxunK8Vt820RuS1oH8Qzk4049ayCrGZ9HKf
qf7U1AXRA3Pwm7Tzq0iS9wE30drzwlslBPHhpcHSAzBpFlt1RUivkVVTozghTODexEa0eLh/o6bq
pysxnpdWFC9mVn4p42lJEDEVQ330FnZUI48Y8F7eZ5cxRWbNW2McoFl49Z9Iq63myt9XKQG8VdF+
GDzD58XND2oIMAJ1xuuqmdFCmqDQy9mZt27yWHke6MV12HmVH9sSqCbgU3hMffkY0noisoJMjAiT
1IQmYabz7BIeszXmeb61fMYcJTLGw6iN4b63OJHbeqz+eU1333bZ/Ofi0ZKDV32vMy9ACbvkCYxd
vaMOkGdkc+6Np9pxB+Sie6KNB1vSNe4Xtpvtf3/csZ3bHFvHP8y2TDUwRhHzTj6epQrvGAZTfVsp
Zo3Ma9WrNJ1f5CTqD25suHZ/eTDD6+lk9WqBKiOYRKS3dIPGceBEQJxZJPfzZKwRTYj/r1+XS3/9
hqumjyvidr5EACp3aAP5FNS+3s1Wtt44Yq7PtqSyQP4dPAUjSsWBQ/E79frovz+ua/OhJl7s3Xa4
sSnjYF/wrh5Wim7t+6CrZPoCypNMPmCEMJUvbR/88gjjyQ3xaWVgc90eudgKYc82B9xZQOw8s17w
+XA1KAPZRUfCgMdydnYsbwc18iuzg2dcqneDK2BQK1LKjJIPNMX0ca1NNKOOzVGvyNFa+p3bLgrE
Xn9ybaMCHpT/jQzNuD1A/oVY5zoX9CU18gL9BoYPHHt3Se+x08cN/DC0+SuSuqurxrVIO7MxzCfA
VawsfF8z+4ePrgYUXYjkIplUbvMaAyoVQD5IIIMD6koczQy/9qUzBvgqxbdLDMdKYgcrcyrB1iCg
uPgs5n7gs1D+EZ/AWVexiLWb8uIaLEm70YioGNTO7uUj9UVzkPX4h+yM3YGtXtBKhqz+1ROxMtlm
zLlbw4RaR3HaaIc6mAD163Q3Ag6V37c01fn8YM0UOJWANIeq8+Qt1l0uUBwQVLECa42lQAc1rupf
wAPEZ4G2TwrxrRr/JWDBUwb+azaZYYy7gYYN5QLCsfJZzquEqj7FAHROYSFnzF9M+CkBXj1zRFZT
uUXsq38UVm9zTki6CgBTmVhPl9WB64maxgKLM1wr3QpC0DapnWcPiVEI4MthB3qFoyO50JBvQua9
+6BEGpmZPVaq3mDcBEA7g3EExWY3rV4PEjSIyrEcblsvuLFSC7tU2u3z6ySbrVxMlq/gOan9Tbk+
YKWG6NS2fTx69Nx+8N4GcI+zgNYLdN1mGElRlKsQMYl1+AZVCYczDd9qPY/XjxZ0QZFu7dF9Xeiu
8ff/rYoFZROEb5ojm4RsiqdSPVU6G49Fk5zsKbAxnsKODkb7GAj8N8WK5Rs7pTGfAa7uHSvwDqFB
8TJW+uF64Qwl/j0cDkDMsDaPvBIxpnTDIbzZiv26h0pKF1gvGdKjDChNB29NpU4Dto4+ejgGYHLj
bihPYrTKLQRu2DRNN28lbmcGRhvGkj5Tds7dpgK5X/5ZyorroeUuYFbM8eAj9gsQ+a60SsTYfUEt
TJASuiWsY++BVM7/UKUm21HIOnl7l9aAsxdVNlsS5A9lA+Ec2TPygn7TZe+hP91e1T1eON/bnqK/
03RfLlJRY2CdSofiJD1SS9KkZ7bzUS7gABYUE23S3aGvgjqmFVjs0b1dLfXChBPZZ+1Nm9EMwLVN
vx5b2qgrip8CaWYVriS6LPTvQtIPZS66aoSId4HnPA0LMTmZI86Wx6zY/Yb5BMNtRW1aQugPnft+
KB4bd8OaGcQJX7OW84sF3EoQ5O1koGD7FWKcuoxDRdHjO8gNkyJC8HoxU+YYk11/WINDol75LJoW
MWFSGFELdikNBuyerrOxDECN69TdpAzp5zarI7rtArqbr5O3hJaYNfNcLBR5NhRb/1maxi9B0L9h
sDyxij10YWnQmGfPMlQJm5qAJF52+dRLJt/HfE4ER0zWMEEifY3oByNFwJm82I19QK97hN8eLOot
Q+KzCRKHFMfszsvlCy9EecNgEHKZDt8ajbzaq+CpCtyGxFOWEQ+cPhi6v3ipvXcZaVOomKxX1c5s
ip9+yT+Yg71mNcjcqTkUhH2rpL/vZxpcsMpfQ0CBUuX5A8FHfPR1JzZeUN2gGt6Y4ow5y3/u13yM
3ekrtDQQ6tLzI3/x9CFbxidPc+aVff+H9vvL8BmzKiROYDa/llVzxIbWd+KEzUFlIWlUY/pCc/Bl
2yiwFxPF37SyqTfc/FOwLozCNbG35ZCRxI53L554jyJzlKfAtkugveJSLChZK0evR8fCGsZmEjpD
9bjSfqiEaUjjuzC2QpQIM58cRuXMgpiTs9SHP+D67cmbnUcExzquZ7ofD8cBwuoOKKrf4gNHhFq9
A/pN49k2Pm1m2zz9G2NLnC2vtxN8k0R0b7kQ7TCMBRUI2UzXd31qOXiQU4YY/oUBLSgcm4F8K+9r
FgO5l36103TjFP0zzAbMCPPHDHU+0mP557U2jSTNh5GpJ8at3LWLxmPen1hmrhe3bu+Q09Y5GzE9
mh2fLo6HoithcYTraZmh9DkcQd3skF9ifTjj8Fzzc3VW+EwNwnrRo0iqzHND+cyF25eY/hckRja0
bb/Ff7DAgNtirpSAymfWMAyBGFiG/Y/UyBG6zojnkoJE2tNhXXhfQOeuWjx3rf4KNRVuu0KlK5Oz
i9YDzzaDEw+PwoRFBYkTmpay/TEciBNLCpl6ChFF0d9VbnMnRPviX5Ok+qTc52jJN5346+sW9nbA
CLcoOLorkd61V+5XrpZXOfRPq50BdfAmkqlIjyxwxIC9eUrQQu+H3n8Py/Q4jGza/Ha+JxN2/u9l
/WxHIbZeKHmpgXXZY3qbzu7rNXgRhksNAyHxHjBGUBTUw6UPnypn9vlBO8yiBCGlRcVHqijQSAl3
S9LIT9rwftt0nV1hf4YGf02ANpH/nF6PnL9ctyj5GZgT/njfpsF1nkz62VTfeYQOktr1k/nVS2nz
EwzrrGKDTUjGsZ3lWOt1vl6k0Q9baI6Mjlb7kgkqfZ8Ka83Ea7eY4iS730XRS826fgvrkBU3SRvg
T9Vdm0Lb1vjrvEk2cdtOgNh7Gq55cXkaKMdUkfKaDS3NskkUAcjJIQJTjqeD08JOGEShR7sZWthq
wcLdmVtVXNju2VT1nSIqc9PbxQeUyHYfqvyn9leYN/ZYxqUhL1KLXaYqppoqx3gHeMi5jjb5UgRH
uQzWNq1iCOMPEzjQ6nnxLknFlbKWYRejsLzeKPgfi5veferghLcNuLzRL2xUMIA3lVPdzY3+Dc32
6LblS+mrp5mNq+navwz9WUoimR3FvnZcI27H9gWhC5rq8sll5hkGcvjB77Ozs/YjKYIOsRYHvq3M
UwsrPqq9xqDp1ls1VseuRxkAnIHjL2eeVVeKkjkZoxYZROskgAGtZt7YDttn17uvVuMBOAuLBKu4
frKB4ikgTgU/oFofzU15EKJjjkn6zBQ0w9ZOpnu/Ns+p285RV8tjll21Y74ZQyt+h3e7NUrkWsiR
bpelPw8eumTV0k8OyH99yrUIDCOd5YKQUY8k6I0J92ZqJ7v//Zan6lP2dbMjM+7KHwZ/ZI0OD+Rc
bBywzVPiHxQoIE3InMwYUUobgc6sB/iJ4gtH7FduKXmGzsgQemApzLM7pc6lzgpOnyl76RXS1ue1
M35HY+AxDrMbVuEyxuHWx1OboVCZSEbSBQMnT5pAwzhHdCetmI3JvBQ3EFp2QqU6GiGcX6XQ0Olz
HPMGw1CDdX3iNvFqMiJksNVsEjM4EEGabEPkRMAUdcclL29RKYijdLG/mo6BGHrW28Z69KacGtdy
+cpl/jaO5nZcrRPzjw+J23yHBpRxrx8waW+h57Yj3vK5eRgIwNzMkvlzIdQP6+KFVUSDaobnuXbT
N3tozkH7z7xuvnDWmsAblJI/iOKq3eDn1mbUuYnDuSbBtjyygzmQ78J4BoAoBMV/Q6jPqTW8a23l
J1W156TJD9mVAMbessNmwyUime+51+hbBHM4UHqGq7NDu1keS7drYihAH0ky0lwSF8MelUc/HP5D
Lq0RcffHkvTLwgbXuU5XdOU3VwCNVGD4UQ+/x+yyVzqdDJSVvKxFsLXridyOof0arGHv90xKYfaa
IVwRf3pxMrK3hf8arIgz3OUp4eFlYHT0BiCgGLnEmj5WV6XlYGlvuzgEsgwDWwKiAKWemGhbxuf1
7+hGijViMQmfYwhThBcjKT4I/h33hgh/i/BhLo1Lwdj/xlGjiseQbs3Zy7l51v56l2D5KDRjPm55
baW3ldP/5UvfRTlQSNeuESaW/attyluT/Yjv2WbkikAy8GoRDM/MSDzWAbVpbjrbedZTX8RFMrPf
hihQ0nKmeIMQ6hl3C4vQaFQzIjQT/Nigy101sTyvDM7CxXMrDNW0UoqPo5v+XB9PItR3jVEhXvTs
B6RTXKn9+LCEjIaAC6oYhu3RUOrT9an26qUBmRQ0N2FqPOpMTsiSEk1/kL64HUW9FfDN/A97Z7Ic
N7Jl218pqznSHI7GAbNXbxB9y2AvUhMYSVHo+x5fXwtU3kpJdZV616wGNXgTmUgGGREIeHfO3mvD
NRgXlhX6RxpLy/lTTy2bToQ65SVuqFqDB9s6w7mU4mHEM7U0XV5c2w0HT0tnzWWCWapCPeAeIijk
lIGw7FX00ELaLcxtDOHetQ+Rj5q+Sr/INMjWQEBPsYcR0U6ClSghIGeRfSZlD99UwtIK42FFe+5L
ZiS3PIzTZ+qsSn02Jw3afZr3R999VhXz4HZokze7hoDfp/clGApG+wC9DjhU6VHFNyKyuEKaQRNC
OY1IeNJ2WXoCO/0iupgQHo1lOM33WkFAz+DMCQ3Un/VxqNYJAfdLJBe6x6V0aAuuvABV5DAZ2rJG
u7K0OokVj7+mWyAeoiy8s4xxrepuB0t+bhXG4cpK5Ir9QLCMCo1BWbE2aREb+UUN6S6ZNKwLgQZ4
uQ/fetqPCDrhqCnStyRQZhj5kmHf+Ve20wIknqw7rWveLRA3eFERxRtTahxCFLD9RP/RYE7PaqqV
o5PN9Yw2PgS22HVSoQeoUvzp6dmytK/hOFITwwuhky3NbJP0R6oy1JbRYHom1cMG5hjbVzvfC2um
ktrG0pz8BLkF3VGTstJIccuPKTb3wtnMO1PbtN68wuA0P44bC3dWO/XigGjFb6d10khz0Y7tRq9p
+edlxgIDT6+NDfIWoIB1PDeJFvotvSDicJxrZM8TNXS34kw7veeevq4M+95FVHmcNQ56aplQXKdi
nxOqI4cvGYNh7dIPXNGPIKjRfmpB6y57556+TEX1LFkVRsWZOAaRMQ4nw3boyUz+1yJgefAEh1lk
hdz7utpTyn6GZD1UoNMYxH1ZQu3Vk93UnmM3Kq7Zy69kTb+A51OLRs1nSNDx+LzeNcVqYWUEZ5DR
i3zZXDohfTe9Yjceafey5rrbNZoyAFDVZx2swd6Pp2cdo2cL84VrcQLYyrFIBQ8RmZDLKaZYjFZp
Ew0+HJlcnX2ITa0tL9JD32XnXKbW1TH72SgfG8oag1Mdg8gtwNTmXzInosqAmS3qi4d5EYAMgr0i
T69Dl1eoeuqPJaaRNY7Rak3bQWv0BymKM+HEK01vdDpNHKadNphoAMQ7X5Hm7rneazBBTsqT7POH
df7/wwV+CReYo61/DRe4fqle3t6Tf9uT5ZR9qX+gDMy/+Sc9Vpd/KJReVIjkjHezIIv173XzH/8O
dOAP3XGhCBjwMaAP4P7/Bz1W/aHrBr8mdAOmhzODAWqSDwJ+y/pDKVMYrrQdEDi2Jf8VxgBEgu8p
J5rUTWU6AOd+IgsUiU4fspt7UCZ65JYu8NaMtIkeQMEOHN4sSm+Y/rVFxa2atAvRNQegB1d1Xj+T
lQHjaaR96WrS5kbF69ZWNSEknep2FFdWtZfrlD+nAJic+5CYHkeNwl12isJOn4PtYWuk8XAz/w1Y
xvwRtfPX+/kJ8mH22ciJIq8P/UTntSpsSKYtk5vdWE/MOmoJ8q7YEaESXCvK/mvSsKxN4RvTpzLm
TOwVOmcjJmG6SPKamLFDFaDANL2zLUxnNVW8HUOjftXAFYqEZt5HRZUeyc0zgZWnPqVHOUcD548u
MUM9vWocMWPA0kuhSisHqhdu/WZG3WNYxHd0ND6XHfh6w2mrBZk52W8ugz6zVf6C1/x1GX5mrqhe
pH7W1QfalCczn14HQ7t0hr4xpX6mSv04Et+AeHwBAuDQBQn50m/fjYE/KRbfUyv0mZT3z556xrB8
FwvvdeTgKU1VBw/sqUX4H469R8eHylTUNx6trjI1b4b+CweefUBdvNA/ZahvEBQh2a3yO4lW4+9f
ygdA8J+9lJ/Agq0zuiEBKvkht/L3lBuZ9vNEGWNIHzXR6SThxo9mEsORtDOxt82mJ7yiMh4Vlh16
40V1xPtWsyeIS7zStNCR1yQnuxXhphownTmEU8OCTdsN/LtsGyOaxurWoXZOARg0k/9SOtbXEczF
SteSYpVrwn3R9MKG/40MDTbbc1q2T0WCNT1Wg70m3hCoXUsEOgUrytRtZ74ZLUFeTe6+TLnhX+vo
PLa+3aUb35xKcPnlTRxVJ1EZHdj1PN///aXTfySP/NcN9DMEMipE17mkDB4qOOZ6NF4FlfWo5QH6
k5KKOp0DYmrYWr/5nLbuCV/bZiVeTNZIRKRwUOXXv38hch64/+QzNOeJ67vbCa8bJOaxqg6cQ66o
N62HsYj2xWDcJhqHnayk6CZsDcnooF+VKHoW4KpeRsJfC8d+bgLrvnDl3ojDNWqj54os2Ga4aktJ
N24uuBvZq7KG3yXE/8hh+uuqzd//7sVmsaHXlTn0B8v1rmkQ4qqixheJ6Gg5FPZzG6k1XQUq3yXq
JOcF1j5QBg/rpXM7FuUC3eXWGIvwN69HzmPun128eYx+93o8pHFTMrTdIYupPnsF1YV4F/gGhGpx
6lpsZngasdfMZ/G2PJli3uja+U7z5Nnok2MqyPTD2Z63/i4iPhfZycM4BpvM/e1M9avPd74Bv3uJ
Fr3+TLPmlCtYD5MyPtdluS4c3PiO8ZiiIl801ZsN0QISw64ArN9JpA2l9/D395f+IxPwr4/spwUw
6DscUXFcHKxAfdEEQRI1foWFxKux8bwoppqDhsROqVTw6tCSF6i8dA7aAJKJnldU/6aFYcd4V4an
XpGzMbK/Z1EM1kHaB7+h+slfTOjmfPm+u0zkF/lZ7abloYIEIBp6nNXAqVBZIQnIVVhsm8a76Hp2
yMzypLRwFY+oBfMGhwdr87gwSeXQfAdREPHQWmR8KlPvk6hAJSTjoC/tpoyoKie/mXl/tQz/N+aX
sHXsykN3aIKu2odjC3Cahv3kahsObYsMcRz7pHU1eFt/pj1ThqJzeNBQ06fI1VKBg1SK9IQ4HtEx
koq1pH9H1+EQucRAxsZd21G7bNjFFzLZDVYpNl2GLSsyMalDEuKo7sUHEqMiRCgFzsUG0eOYhvC7
M5KsGBevkV9eqpRQ1oimQgriafH3t9Sv7qifFkDVI8sqwhbf5VBuikxuKZ5tYlScgVcfwPbsTRDE
dTms//7p5K+e76dVLqfmY1chM2Sj2R1HZgg8dj2yqTBI2zGCTr9khSuOTgiSvOF9rkdbqiN4iRDj
vrf2LOsStSb9AExYqiKvuC/Ng2ZIMKLYKxwvMe8k6DZOkj40uS7NjgneqKMdVnIdVSitRZGc+7Z7
CwZ195v39Ivl54Pg+d3tDhzFx5zvFIcWr/6YNadB+m8IcJ9r08L0b9/EQ/7i5sjcAw8/Np+yH0On
iUk2W1Vxcp78cFoaLh88LdhL7BZ7BH3EFHYkv/dF7M60niMoeZLqe4UvRv/dh/GLGdf4abkisTP2
4kKUh7w3rmSFTSQKjmgMj10pACeEw9WNRtRqSJc6j/KlSYjm5Ag4BWpX6d2uQuiyCBxQ4I7jJ0u/
SHFLtdkJn+9vJjz5ix3yBzf0u0vb2AE7G8ftyCv0L2LwD0jcoLi0HS0ag9UKMjLyEc72C7S84Rpw
cEDsOEX6AR/DViYWtqbkZsiNV98xtUNQ9fVi8p1hQca3OAgYir/Zg/zylf68eikzaxszTw7IsO/I
JFCguctV2/rAfyP7YhTGpfOr25FcY7hMV3HSio1Tdg7NDWvdlXM9PCpv875Z951+l1k9DpYejYn5
m0lZ/9WHPd+9311K1y8rkwS/hnlmWrsTyWTEzYtuFuyiSxqIU21ecyN5qHzvswqt278fHMYvdtjG
T0uWMdYNIZdueSDtI136kedeo7aczgi5klsk/k/och/Lmc8TPYoZj18Wi5mhoKHdDKz+nEg4ccs8
lq9e6b93LXGSpZduEoU7saVbH2n9o5cXCnlAS2BVTbwls0LnOpemLOhZ4/tYYSxBnpXm9K389mKa
HXXfkHIE9kYwzOn1379VOb+lf7KBMX5a9jpP2VFkGYRrJv29XToHZ4ivVW6tOiSkkR6uVN4c6E4c
yP3Yx3PxO7DOOJ/3U99d5CS2JRXOya2eqqBCqPFm1vkB+zWOR+srBT7M08a3Wf9/tjqCUDgs3r+E
L/9n/rtveTFWoR80//fHL4EE/vm0M9Dwhy9wXYbNeNO+V8AQ6zbhV/9CH/6//vDf3j/+yv1YvP/H
v7/9qvphcLf/uvhx9dK91PXLn8WP72sf8+/9CVhU1h9CCIvqooJFbBnzMfVb7UObfySVa1PBEICK
cTP9VfyAsKhLZbk0rGYgu8OC94/ih/OHQcVEoGyUUMeomPzj/V9/u2v+jq9IveWHu8uyLIooujB0
3TQcbMPipwFV57JEo6kD0+/JlGxeiWzJiys3v8HwmFmnoL6kCHg77dDS12O/3FlbnWp3K5JVh+dc
JFdx92rDuYpPiuaHtwjo/bkUPZPsxoehL4IvTX9FbxrF4lZQm9dwh0n1ooEdAXfX+PQ4Ps8k7HHl
xJvMOmBrq4xd8rUgUi783Ji0/y+Jfy7E1oABYRhb0aLUe1RGiqRgazT46iDms3fNh6OToOgAW7Tr
B3SeT721q1EcZtWDbaLEI00SWPNN18wKZrrogFXCpao+O9Ob7xy8cFMjAsz6HdEsZnI2qodKHnt4
Wf7nPj3XsEuHd45MdXul9F0nnujPTzYnnXThYr44KOv642SlLRCyZdaKg7LV3dGTRul6sOLXjzvt
XxpqvxxJP4yr893m/sex9b9yqFl/O9ToqeTpa/jy/SCbf+PPQWbbfxBM5UgllUD3Sh3xvwaZo/+h
LNuloi7kt5/9NcgMRhKlf9cWxEYBWmDD8ucg08w/qFRSmXRNS8p5rBn/yjD7qcTIKLMViShKkJjE
i/hvcGI3KpM+1Yg7ob83bXJVrzl/mJ/a3PK22lDk25CT73PWERYXWQ11kjpHJyjtPZ2qlpRArb2E
cIa3XT1ex01p38k6fR/HCL5UYeCNqxt/b4jEOQfH1g/NM/ZNRYr7LIWCJUm1QkP7GrWB+5u93k81
kvmNubwbmwtvMYGInzMjbMc252TQaOPSTElAg910gfE+hjEkCofBoyq9ukmHXQ+wJiewtlZl+ZZ3
5m1uZtkxEyBTk26Su+/m4T+nuR8KcHze362ZvKyZbQ+AwjLxN+uGM8963+9OSHCKRJb6G6dD7p+W
Q3BXG/VbadvukYMXKh7f7Q9aibCjDfM+WoaDJZ7nuJySKMnfbOLAb8y7ob/WcDD0piEA6BqG0i2c
5h8//+71lDj5x9oIY5wKVY2byttKQ917NTJOJ3ZMzhJil+UxUmZJK9+oOY0SrVnu7X68hWIOL6ZU
bXwVhXTSKov4giDu82MGZz/z7eD08cMusuKrPiHRWfb9QU6hdx5z0Sz0AH18ZdXeWYyVvhol4NOs
Nd3zx0Mm1OQ7a1JvTZvj+2n75jrwp2b/8QsfDzOs5tufNOc/+e1hHz9ArOWsHD8Ty4+/JHvYRspD
6TGQqXqeMurEyNvgG5IitPdbpx5XwHCNczYBCQunYvPtIR2UzUPYFfty/uG3381ruYaO4REtVpTV
9uObZjhLoDmxb777pjaWEEYsWovzL/f01PehMk4Wpi+6835Ee2/kdPvta7dLJlqdhbMEDOeenfmf
EUMp6Yz16eOrj+/rEd34jy/BP8QrU3kvvu+/oI+1iI+Ne4jWJkShRJbHj+9lo+lPqykW41a2SGAp
oVrnj598/AMS9cqUHeKU+ft5oLAjRrG++fjhT48Fj0VxKnj1HElHq6b4uprGOlxVaHCbgE8anByi
DY/mZJzYc6IsfF5sN/wTuP501r1FWTZly0rLtwiNG5Y1gVSrj0fErcEGFYHSBtcbx/4cqUMwfK1K
ASc1x5zTetELZDFr2cwSEV062SPHODprU4t9vsOeBeSjXI7ELEOljVxChzfsH5KVVxfvibJxLzDR
rDmCuKuMG24JV9xbYQBCT4A/b6sLFxEdF2/pJM69W+b9ts1As/aaTedaS/GVDzkCJXWTZvRAqygZ
NjWSWCjiPnYBoFI0aptpp8cFPkwCgpfprATkYl4RJiRAIRfxaXSQY49AMFZBK7yl2fg37D9R/2BC
0cnRNZP+BO8aQbgrpl3p+4fszojUU2QNUMQ0kgkyzeOI0PmbSWcHzcnbX0S1/h5iDl6osHkm/znG
51g8qQikl649I73U0zmB+wB/4ZrW6qYvScPgKDKrvv39aOUbxvpd2oB6LmFGcOaoDkUToKOnhOuX
HvraIGyOQRasMBDe5TVaX1iPbyjU7/CnnnqEIkuyMue8Mu4mWtKlhenCLulyy7Sb415An8oHIPzr
RJg0HGAMRKLexS3tY6Q7yYJYMmKn092QtEeVZXuESdRi+YQWcBBiP3/wg/epHO6kwV+fR84aFsbG
RAMP8PersOa2gGG9+QLdAQedoPHJ0nDdniJWttPnmKkWzVuHA1IlTzlqXk3Z3io1Ldhbz8wan/3R
fJs8/KcDbpWFjMPzx/Vl4XjEwsD7oA9eK3E90DdxzODWUN7NRFdBx3LXqfJ6plWHUXrJZHk2HCo4
8OyxHdFymMBxUCOV0YqoFxB7Q3FRXlutyMy7CbIi2KoeIa2oQUwk1nvVAJnSDPxsRautXL5cJRqM
SV29d+S17kHboA/lssUUXhYCQuXaNcOz1rSEUkMd2OpDhue59HdNboR7VaQQeKt7q5Q3WOYSdKgz
/cNxrmA9lSoxUKGZ9SokMxp4KGfJfhhw13I+D5w1+sZ4j2Z3GxtkFWvkDlZ97u0q1YDoN69iJFp3
eh2ys8xhDM+KRPjD2Ua7HUcrObRdAHPNkRCx83Bb22It7dY/FCgd2AQkmyGXn4NE2whDg53py10Q
qnZbuyreBoECH+DS0VDT5yCs8W5N+aeeMJUtOXWV8tJ1CLB3hUnX3QSNDno7c+DmFeNB+WjYJO3A
awRcECHtQwUBedaFpPexKy5M+/lzGhyq0swPdcPrMDH7lE017pSj3VROA0a3B1mRpfTo5n9UNbM8
6OSDkvRHD1+N1h477sE//xvkkq9Tk/jn2HrtEQ3QWpy/54V6Dt3dn7M7LbEZsqk+/PWP76rvv/z4
gbSYh7DB7+Ni3I9F8miH/qXKPIxZySWWxoivmWE+ximQRQSmFojG1ZyJEHpoZka2YeZ0nsrmSY8Q
poxpsdVZ5aRAOC3h45VKv/E0dMWTjnExgu5WAttbmefGbvCJRtTBBuvWAxwKFBSskG6tgZHDhckR
1pAcx64PeKoOAGB2xPW0ojviSPCWjPA0IS8v0Dwcxy14uGjlmqCH8l26AJG/TOLwQdVUqiIPNoyF
27y1oovR6c8hzs+1VjnnbswvMQgNjxVglTu+t9G89hTjch/iEGki9slOjNdYqJALmZ+KyP5amdWV
0KM7K/G+wlscwG0BaVL40rpoExfcxajhV1FhoP6qeU/EXH+K7PYmi+pPWdyjcSbxdy4zaquoQ3hG
DuG60dxNqlndOk28axZNnhU+rEDFUfXtEd1fOttX9qPmXhsUOckFNNZj1CIUVtUiBd7IZAAzdwBY
kOE1WUSNvBPe3SCgf6bQu0VePRHIQWG9suQhquSXAtG46q+jjqtaBhUxZNI6EHg/f2B4V8I1SKZ9
MFM0ItpTXm8A5Fog8tyZGVUjjX3VhvrOlW0XJ4MVVAtfIrc5Dg3kQGDIEgskTkR6hW/lBJCXJjqR
5+DTxU3EHWBnJ1wPI04Ynh1FwxpNDVnZHmzf3AEODDIR50r73CJPvtYifCWhc11VZcVCAISZw8QZ
6ztyhGE5JNmz2511PfK3oCf2JMrdKMEhvKwhqaJHsDRZbEqI0l3sPIUGTp4sPiTJcLF6ZztT2ATV
sLLPdgBR9jlCMScuTWAnmIUCJl09iW5dNb7nHT5iJ5suVW/e6GNz3fhjyOagPKOVxr3AeuhE+V1X
G0fRyVXcTYARs+YpKjCt1S6xSWwEdZYfFKrrunS+pjUFAg2CjV0m6C+RzyltJBKhGREwZ1h3/T4h
uJBbWvOsPbzGtdc3pJVp05tshmadae6VI4AelLgcwkjfN67/NhWU9Qr0cksHbv3MP7sojEuHyq62
XsFJJ4gp66YCyX6puPZTND2kooUsGTASg/J1KuNmNxY2ttChu/aiBDgmDUi0duMptptohedPEBoA
Yrngg/DBhPvVV23hE+G+iNvpHRO/sRJqRpOWGqrLoboAJ/PBhIY8S0KazAijy+uon9hT95SM/YPU
/E9dQcxdwD4xrEJgoBbe8aC50iVmCZ7oMUiwhJFitvKgAS76iLvMJkE8nZITVvyToeVyaQL/X8gO
0yfYRkbUfW+RJiHZXcBR+GpUxc4cuFxZcJ2P7Xs3WBBqzOw2ALwctRibGse7OMk1vitjqY0ey7IC
ZlEGw8rXkL7b8Spr9WXI9LqcfDp9+KUXjg6NsBvd4qjKbTBOx9xkukJpqp8EJVI5mdZpMqoVmbOQ
zyu6ltLmfqCEBQbN/IREjty5DhysO6mdHlRwJ3vkH1Xgs0soA5hMebqzMigJpkqjZdc9gDJVW8Ek
rLdIKtBCoujSrWcrkMfGB09jRz3NDBcfi4uwunyafLlORTSXn8MnSt+EenZ0IRuCN1BTu3auDpxw
iBhJYFeRrQvHJNgNUboPW64Y+P+HJAWWGqv7PDsVudIWY2NeYIATjjFhN4+F2rYNo1e4X8ALXPuR
845uqaB9p20M9kJH5Vs3hoy/pt6EnCKCCkdY+9oTIWPTROHHlXM8l1Z9w4gbGsK3Ih97pmg4LUXj
Omwy9vbFg9fWy9El07CBNL5MWrJyYzj3jp/WKzfRUSTxeZi+z/bd7M5Vp+4JNUOcE2e0Cci234V7
F8PEWrUEaBmg9tIAn7CtgSIcbPeT5hU3kV5+GfMOKYME6g2xyMgOaRQTtMUOIj84UQ9D5OO/ZcKZ
bqHPD/h41Ldf+Phdo0vh/n58t/54FJylJOquPFZ/XUO07xJ0l6kLanHubXNc5qhn7QonizWYKJrd
qwBfM1b7z8jDmgVye04dWv3e4k/3Ehx7MDPxpFk6E5U6lZ4D7hxBVtIpAxM0HhRmP3iOk7uxLRTA
qnwyWgN3YK2/Za52qvCALyPAjUywyTLVSAJgAyWd5mRA67dzoKU+SC6j0LVl5JsjW0TyI3X8m3jx
ICmgql/Ir1q4NTL9gSrSKklagDokIeeIy+tWXQUqCDd9h8OkCklL0hGX5nAWwrHs0IXZm4EMSJUp
e1dgM4eBgD4dozneU7YrdbxuCtyNbUGuogARkJXlXTqhRXWycdtN+n3Hwc1sZ0QkSmtXu/INAiro
sG5iR7sqC/XYY441AwIu8grXk5EPoJ6NUyN9JoepfRMj/De7bzekAR9HNgf4YBDESqSuOtziqB/w
8o8Q41TRfdDNL7xtBENyyA9AjOJF0Lv5GpsrTrmoWI1R3Sz6EBf6AgoZ/MkBXQAHWwhMEKnWniHu
hI6xIjRkeaiHwac+W/bcHsOG5ru2ofgCbTn2F66scXQj4l8AoEUepDp2T3a56/TB2NIVrCACTEA1
jJtCYU9hVR+jdSMbYFE9uPimZTglWbPvswjMn/KPLc2MJq4fwdxmS5Gk99yjwZb6z6Uo2RGaGvtA
tjLmnrxls/YgaibupQyiinju8l32SYjkTSsPmL///KfJslskbTjl6b0kQO4LGMEQEIK3Lq6OrtFp
m9a+r1RmrFyJbVZM3SHOpdiaRkj114M9zu41PdR19zRvwgogi+wW7Y0QlAqKVn+mG7MG+UQkvd4/
Qf/45EUE6jZmRNAW5NCDP19FWXbgIQPQUcib2v18lxQ5/LBJgAFjFGTQvsnhSfpZV6D3I3vo6EbC
cdzSJ+Lsx9+ZAaJDb5B0OeVf+94PVmziFB7UhdPhDEjYVi08fTwUFiHGKUeD5QzoOqQcqA+deNQ0
Ucwngdec24AiJfQkn61bJj53eAPXiUSKLDE4Wj7mAgBQndNfuwYyDLsBfHZTlZQ6uwQjp2fpZ8Dj
at174DtwfoY1iHJZT291FsfbATTYAu3zeryqouGuBUZeDg0e1goUWiIfqtbbSNMr9p5pikVse482
WDU899wLQRiPuxC6fhOm3n1y3VYjEy9p0gZmdqJE0m3Z9hq81PFFs/RtW2v90mltmKYeymvX/Epm
J4fwEIQMyveliojw5Fh50820ISxR2RsA0vZc5upxcqLPururafceLcNyl+ChH7rCR3tQXoJuMIgU
0D43rizXjWi++nacApCbnEXhFHdRynBoZ5P0oAF5Kh4Nq7oMQGoWnml/xpsVLlOAMItWd9/YvMCu
bteVrT8WQKVXirUhaqFs2SLSV/YwMajQUbCADMwq4kqQmDHiJ7VUHi2pfuoLcWWRgAWWJcSy0Jr7
IXGwtkX4iCjqIJPvzVPUO9RrKx/RngKR7I+HdAwe4rgdEPdb/i5JHpu+ApuZJKecbAwIYzsj9HTs
fgpFgYIKIp3SxQgB8FxzJ2J3yoFaEv6QyXL1RbiK/Kq9KwYBY8lhtjG6fan38bnijXCbrYqwx0pQ
j8tADTkhlvKo1OQs/UbiETeIdA9sc1zRgr0nUymmxlZDglL9mtGhDlX0GZb1hs6zyRYhZy4swbxW
vQVbaObj1vg6fMPrFlPoRFtpIcTxtHzPIUQ/Ful4NZgpYH8NutfgZd7G9CGPhre12FE412aeBJw6
7a6qWvyjw4vTUqtPW5faSuTX63p24NSScgSBmcSBYzJz0qY+GAyGHIRxmgfGoxhQvEQpRhvVRlu3
8ZcVElmcYIhjPG61OMCtNVLk4ri+yuFkt8I+B4SbL1sLPn+IsgMgdcbmI+30aKtRTqCezyHHHfC2
oA3cwj93FpDIgnbEJlX3ZI/EmJw169Y1UpQUFgC5ym44Jk47sEsKNl/Bm573UgY7pDXxjh4U5mFr
whhSNpZG0wp0TGkwthAdiEBqK2RiO7cJVmOhgg3ExS/syVgnM+ve9fD/tZEOdn32MjW4tQzsMqiL
1iIfzMMwJRfPsJ+CXCC3ZfAtauWxqQWCEExIp+HLLDzgKitbJzsCd+mhtuj/JR6ANETEAAusUWyU
ItJHz4vTVFkplHhJpExfVNvAxN4WOykJK9Opfx04XGHuPtQ0XcneKCAsmC+G73arpiDSyfdnlSuX
tGv0K2pcL7XE6tJWcChozbxWiJcPwtxz1GnpauIGjgzzOET+PqY6tCVL+TXDQD9MnXbjIAPAEM7x
gievNPkm5kJgFjODCDUIQJAiXI5o5eChJBQ1cal4LlyTtiy/SPgCnU5jJ8wfZUICQEg/0x1cEK7w
dFChi09WG72MtYaQJ9Ag0poPBfFtGB7BEvihqhdR7FQbu1Q4x3ABomtPtqpN71K4roeuDL/kGqAs
SZnYIXZkgE+ATQ3ESdWdGlUMJHuHR5TKb3r1EAa0RCOdWql0htPUja+NBGikYHh/bH565DmtH18V
YfEmXKNnD+PcOg4mQqdosYfKZm8OjrwAMtlM5j3C2fo6kvigCu8ely/mmLTflYGPLCQnc9X2KE9y
xzKExBgdfIyVRlGznATgMqIQmspYEQ2pyF3lxsLE12BbVEG5oFgz4HimJ1CTnAcXYiAwJbELLF8x
++rMB2VuhaNBtRjPGCP14pk65Q8aweMwYy8MULaZvjNgq4Cx6p7hABr0gKrHTO/gOLrBgI/aTxdW
raqVJrtbTZRvuoUAD78SiRTLxoKikMp6rXwINxQQNoHdUYWjiALqFQajutj1dHLGkh4ATokibQki
LffNSEUwTvwbE7vuMUku3LTjKXcEGzMohXIE2a4F1hX3LI4YnGebjj0jw67eC9u61eR6nPCEChyZ
S8mxUmO0rT2qN4uKdWCNI37Yo74EZoBYVAFBBnwyY+au7LR1EFLlz03Rk3kUY9eyqWlOnh5v53OC
bmrxrZmP22qkE5bMpP1UPQ2Zni8JiGrWbikzOt4EcsRMowy6i+l69SoF+8dLfw2ohzHGJTOsTW2h
bF4htNRrIHfwpDly6/QFOVuxoszFamLH3oVbpDcCsXIXetlFAdtLLXcXD0wBwqofeyltEow5woai
fqNszXJuiE9pjHq55BxAcZRTkq/NI4c9vhc3EOgItOva4q4dnmXBMCLI0tvbRc7CZxn7UTDpZOqz
ExkJdf6o23ZJc/RH40vUj7AIVHJh9RQLzSQrwbNd3mXVP0YSoI2bps3KIUUm9FAmpwWJMMAkiOOt
0m3BHg2uZXtw8YpRs8IkTnWrtK1t2s388dAAGiCaGEtTepZ+erLpFC2w15LFxV7MxMI7eaW7FUZy
+EhEc5+TsEXIF6k1sBwO0BMbD/LQdewTm1Ifu9PQevmiUrU/F08MCoI7Fsjn2KNrgtf53W8/M7tU
lE19/Pd++QYb9YKZj+pcmU2buvU3bkBiO51NDIbTtPWa6apkO8ThuQOaoU8CJT8SZOKvA7+02YXW
mIGLjlOiC5IyBhViA9xAquqCtc3LXexxdEj6649LZ2Xmo+tZb4BwKX2J26YarIVmI0iCQwhkLMBr
l4FZhv+pDmoyn+HeAvOKbSCqDieYoY38JS3ThRv5rA3OVK04OGC81mny1NrScyifuZXZrGSE1C6M
/fu8h6wQjaF9yYdy22UqXhRJTWkB4GWW4RXOg/CYJ9RFMhYROuo0dWy4PVAAd7biE8AJ6S5jrjMW
bofDxIirdexYnkb9dtAMfBIQpps03ivdc1ZplbPVpJ+l0hGHv52zX2nZnOmCPmt0pWdmh3YkuZiT
5q3jyXtQjIwlNfy7JkdVmMAuC4lEg0OC6bOln9lrmr+abA9iYlU/Q/R58QtIcaknJWkKR1UF1JZL
dqhoFZF8mc+EYxVlDCmAkAAAh9GpfzMSf5N7QJoAdU2rvqDAG7LG5EDC6/+k6bya21bWLPqLUIUc
XkkwR1FZLyhbstDIqYEG8Otn4czMyy3Zx76WSKL7C3uv3fCPKd1fJS7JDgtxrlw+phl+7owy0tWG
Y+I2N9usTo45762BBWBS2shDyXxg+vyGJeRrtMsvPfJvJQSM9dwQBsXM0DMQTS9cKAb/Rm0boabP
p6Qx641TFu/AIja2Ba6sJVKw+ynz/JFCXGu9PGyKlEhGqM9lhQTZy8SXrrfvuraD7+8ym2NSaFTa
T4Sad68M/M9N3YZ03p3+N0nfMOwW28YX35Zp/XKrgVnOgF+kv1o3gUI+GkX/kpZEdLcgllc4jjND
YE11Y2znQNlkljymgdTImaEXBw3gB3thLGE/4Mz3uSI2qlDxlsWkpfvHjC0mTWfJkciCPnSn5rOR
gBCM98noi9MwWPem95GdR5q20wrvqHe81pruX/RIPpiKFXiFEQiPfOppxP2TNVJkRVLcY1Qf4SSR
D5G2tpJ1t+Sc9TkKVKtj0lUO9xErAIlL9VvutNWpip17YjS/cea7fxPSxIhVw0BOkA5+9QN9F3L2
em844lDojQtiy3vzAuL7RGLvIoxoB2XJbx1B+rub2vlKZfWpMaofB1z+CUqNviG14sHOiMHaOGJY
nZx9LAh7zDSwGpLxh23U78Wc2WcDFcBWGyfzac6QVTpT8c9ZHNQsxIaQbcQjVfEPdBa7p2C0K/5q
KjieG6hvQXuYGMTnoHWUT5ISwPN5HcYZjwFX4I/leH98fXA/yo84zq8D9vG1a8//zMTqDmXWn8pP
2mymRASz4WzOn0HnoysJ2sXBj6tD6cMO5lPvl/QhQS1BL9cvpOmBr879FVoDJpuTO0OugPdtwgyP
KHs9k0EIyIabZ8Vi5Ut/WyWqWgWKQ55hEcaUcaXqWu2doPvCe0TkomsTlMlmlQhzd+302XfFmQZh
h6t4Sr67EaFZShKYNUrIhw3Dqzj6xdsdZi547zgro7BR2Z1t/D1RjgJmRPIquQE7t2OiZC/Hq13q
dyCCOu7kQbu0pXGt4i65FqW53k59Nj6iJdNutrirx0zflrUL8zqSOAdICChw5Xqud5aQ1fAt2snW
YphclVyLkvaG0CmtRfvgHiNrBKOa2m9cH6fGV68zKZGBq0XbBE0N5o+I+8H/iqrkVV+aqowRAf9d
zgfL0k4VywfObhubhzH+rTtJgx2I4WQ3CecYF96CwK8zvycfZlgTxAZTRgcAnPMABJp/ZUSue991
irDasq3f1CUUznBFsBOEgG4nukdtJqDGzd6YO0Jj752FWz6ea8ZJTS+BokTMX9Iyuk0sWNg+ufti
oftg1hLNpQTFW0bgulTkXlgcweHOkw0oW4IlJAakZKENtQUGERssYiNPpJo+5/5XDleduhB0JyJ5
nBmivUpYCvOUs+j3fDygrXFSVLz2EqYyVfZ87kiV4KSpd0kbP6QNMGRkbp9o4sdu1ZPoEDymVW2u
soiaxI+H56qKjXMCfCKKBhZgKMfT0qVfj+88aBCSY71ZgSNcMSJnIycqizuGxKW4Ra5DmIN3Qnb8
G5F2KtXNkehSIrjhPOpkLvcHDbBcWIvy4RbzszcFp9pgjVz3zKHUpausRQHCg+rlKKGhcQD2ROie
zf1Hqt7o6p4U7Y2ZT/sMvJ6KWnzwZPxZafOZMnvDC8Sk37FhWjTZW96AaM8yZR00P7jXY/1pliUU
AhNrvfSTi90wOUzm7q40MlzrmblOEJt/ffOoqyzYQ7QtQwET9eAa7Rf6AzY2/nikBgM20kzgPn2C
fCrwAk5CK+m72zTJoeQs+3Onz9nzWcHFM9Fbp53Dg5gQ5qtqskcFMVqoFCbSfOd6HffJMwl28b5G
8X32cxhwIu4/PK38YhOBf11rL3UloMQN8Rk0I9WeMW0i/lY3V/8Ge0jZg5OEhNhKozOnV2n7kyti
kx/G68Og0KmwkiVUrr17qcf6VJfnyYzfSWeMttQh73bR8O9k5QMZk6R2P0aG0aw6u9k1OuG73swv
MkbQ3Ww26HumdZHQLcuuP5s1n04j0kQ45l7olEqdyxSgm8G+A1fpdHDa2kJQFf2re8J6AnRVagFg
mU33pPAI7UsDfkHGomir2w6AUuc9r/w6zBamM9l7751V/0P1E+z4bL8TqkQrFNhM5vHomEaAE3js
gpMLd2pdggSqzPrd9WP9KP1chtgnXorqxLHvhVJP82NdVHgx4S2AOojDCTfEU2RjlhH8G5XTbsqs
AstXWg5J0nqOkqx8KdndrWA4xXd4/yRHRtvCdIOVkzvJ3pqTXcUylMlXAkXNBgkLB+40JK+oReC1
cIgyrUpv2mCsbZfmwenYoyAwZ9TdEtMmyVCInYYAbM84QF5CD7kmK4tTxKG9Too7K1zYIHX9GDp6
cY/mKAMgYdYluZI6JJ48stdtAJrGTaJDSVYuiubsyyx6akzO7cavf2uv1zeXygw6wn+hUsI/fcoJ
SwtcxipmtqSXJpAXBC2HFDkdFmNiywajPysi6lUf34LE+NQotwLytWdSpWU0bwmgRp+cwtvKfUUu
3gzlA/EJwc/q3Wm8H1WRMtWWz2nuM5TQ5Vs0Vi3Ui/ylMCMkn7h1Cf5mm1qzv0whWcMVxiLRbQmg
mOl9iIw25/xhY8+x02sU8yGMEudOWMWKLTyWLX6M9RDsOtE7a8y+07bqiy+L/SxhTufa056iwiBy
UmbP7WJUTqsmhvNrkvd96DXYFcQeaWHit/eMpGFXN7qtKFDYVNVsrVWX/G2t4DMb5Hvp85fckXwN
511LwUXYvUBfna5AxHw5ruZs3dq6MJusr1ZA+axhfE2JGXAi8d56xU6rNWC4XUww3rHR1IDJTMV7
uv6HiwiNDIniaqNbhThkhy7WxTbfOujb0IlMQ+ik1KkoHUMxwVUBFTKwPbSJ+Nz6AQc8U8t9ozya
pkruxOB8JzGBIzYPyd6NA7JbrXgtiRJfW3LaT3lB5a1mmOoAited26ThYKApl7AryECE7U/AcNLd
3OQsbIleptkofLwrm7hD1pyN2Ll68R30qt+Dy/8mmeQ3q0dGaj6tJXt7MogCIhoYZRvUCqyStD81
nW4os70DFXsz9Cm5mwUPWI9gUgtctXFZ2APczKEutd9mPp6i3o2+0Ext9GFaxxTIoTUB9jY7Rjua
k1x88w13+s1PU4AGbKbo+6jov2YSetZTE47kgYNv493BgYgxMYX3h2JzpoWqSHRn/mrE9Dhg4iU0
yM5cL7U1W46L9ORw8HXFxmJ5oYWGEdNgSjEJoNNyZBHBWoZEyFaCV0p/hoCcmUSGiZ7dCmNuTugx
FFXcOavF2egXGm+OGXUqeSqa+U6SW3a0yTp8clmtAdi1byPWbMLVU3LK+5pRa2AxMskqGPUe/MqG
H5gXP9XBifafFXgfPg/RlfyA9siFSa6kVGcwNNu8ZkxpMcxYF3hpgn6kf0jg6ViV9yIHCc3LIxk5
KLxtG6l7m5IGxbzlNTDwIOacGiWYX7sg3MixSLFNsO5oxETie+RppmFcE4AHeTb/tQEtpsB99q7r
fhMA+JV3EXO4SPv2c/UzlKlGhzMxRqQV1Od73AkUstEvtLKEXNBSHQrNC3V3vgs7owkca/rRiIxu
O0s3la9gLLb8SU+Xw1r8qY3pZLtjTYk/8dc1Cwd+UO4qf7nCDApAlUKKU2gsQO2wKq7HFw0nHCkU
eKBTd4fGcOUxE5nFeMefWLKfTJ9nvSYRUjvo+dIek0MT2lp/xfHNeR6NP73lQN0SPT46zJGt1RYs
FI2t29sX1xgePc+7rC9jAP1e7/vn1o3RPiQvRkSWSqJ4zuCYrR2DBGu6QqQ2LBjhyUDamfgA1apX
S5MOnq4kaNpo2EklqD2RJe7siDcdMQovQekXW6Ik7kHp4YQjIgqylEj27aB9lVxmwhqpdxJpHBuX
ZQLeEWOudp3SbNRpOrpoAlU72TL9aWfqSPvL0Xmti2HB46TOc9d1a0xj417naEikzXyvTq/a+JaN
QmzQkG3clq466txf1wP/GP2H05Y6+CjEfho/eBSxQJyfzCl54uR52KRCeOgHbMnZUVuex7DhA4kS
xNksNbb5IF8JrNqkcX6Jx7Y4sDc8Vg08rNgtXmfRvzgIliosBCtbCeZqKXqAst2QAH0tMoQucWMg
JbOm5G/SMpkzXPNNm6B1Vy01lZ76O7sqvINe5opjy7+PsQkAIQsqBrrctDHhZRQpoCBAFW18g9l2
nqGgT2tVXGFEsg8hmtYx2/gN2Hpo1qm1RcH15dRwky22D6+i084IA3jNbaN72JzMFNxstvUy+geG
2N0mItlkJRIO20MQhijJDkVHzCnxI5vkK6ts5xb4zrc1IHpcomE1yvVojndc8Nr7AjZMZlGc40XI
nzSJs0Z/9tZie9j5WvWie3xwwCLyj876N1hBqj/lnB0DiJLRQ0EbF4NRz+ioZU1/4N1Fadkx9TYL
6RwjKoFW4YI3Jr14UhnEs1oDdaRUsB9Jb8JdQb0lEebMLk74KL4GsieNwB+/HZUJqtH5KruBWaz6
9BFhbQDTpZekoKuvgyePqI9hnLJrFTCQGhjlw0SJn3Jt9EmJaMIq4P3s25mHmRyKrTTnU86i/YoA
+gbF/69R7dlwpxvLeQokpX9nxNyc9tTdUhYAfJeXNCkoi6nSd7TxJcJGErKwfNVFAs8S9BTcYepn
pgeJNV4KQQpDRBKE82DpbGOPQL1XetN7pmekcSs2blVuLpbq90VPbrXJlR0bUL4UFEcwMoa0tDdf
DPgOSALpFUuvDO0jBurndprhLtqeT80PIXdszwLRdy+rLy1XbMDm+9Ahn0i8QED10FmSO3+1yGBv
IQprpfXFS52jT/PcAkmCRLUBtZwfw6jfgla4q1r+Tp9ll78xcX0gtq94WV06UuajkVn9Dn6crVpU
a1Fd3/IkOBl9DC9fEWFVpScI80ycW645U3phE8HCnOp9O8dylcn0N3P7Iz042GONBFgQedz5DaBb
m+lcBNo4wCFDPT++eKywYQvUaJpNti+Sz5UXmUeMPgmLwX7jqUmt05RNviidPdhuuZtN1OCRPn73
QiN3CbcdFBtU6A6hS2YbFjFI1X6ye+pmpB4lVIBJ6G/Mr7xtbCFB53URmSz22tURKLyi2bwSMzw+
EZq6oHwfvlIsWmT9lYBRBDvLsVCWLgmMbZZsC9c5ABSOV3nqfxKUyUKzrbfkCKlws50kMVKMR2g2
02cXJduqa/0MoxzqRXeMKA4MbdN5ZUJNhMkW7DnrmcA6OjC+8sreSzdDQB2/Grl+ARIxUZBVvAeu
PEfml0TCs3JmpuwG0yPN6XLeK+Oj8KJ70u/8hrbEcL03rjgjxBSyrbFTUqNzj3RVcPUKb9yPGkQI
IbhFtCBeR8J7GmvQIrn1mqWsExq2hus8F+/IvejJwRKySg7hpIFIqlDCAskbCaQgWEJ8a1LZG9cv
xzUicCNMvadc/UNPj6BfAoMOLGfgXAEu0fYBMqry2S0kWv+5OiC6MHlsuR3cbHxJuoRGUBcbz9IZ
7rFN7dP0UUS4tScqIk3m88YqO7qxgPjclsCZNmI+JxtwijOGzbM3xfxMCGbNDvBhRIBNX/CtRtFe
Wgotpo4ArEi/4EawOEtB08YE07Z1fEqd45AHcsOI/6MZ0IvM0/cACIlZfMFyIpgP0UARFiUCVZ6E
D+oAWUei5kz06yXm4KoGl+f4955ndeV746ap6mTX6/63MuNP3Xt1CmVfx5Izs0YGhUeFu5egtLtV
RNomrn3ivpmt93XxLzP4uIpFTmsnNs+LgV5ZjoqhLpWZXfdbYeJzYt+v2C9NYKstlNeAz5mfEWQN
lJ+TMHC+BNXIRs/Q4vs1T/rc9Cg+Ye0kBk2kmF/6Cq2iw8YVCx5h0jrBzb4floJTv3pFTIWZP6Ib
q1nhIb4+2cI/CB2+ACDzHbGSGfR8B1koY54bsoJ4U3rDS5PUL0nivjTxH01Mn6aix1VSp8ozcUBp
21QMSNGyc0krxc+awUCd+OD8A6TyGglt3gE379A/0XVeGGhdR8u7TGL6Ng3SuC1tIuaPBm1E7Ibc
1Hgiw/XDK+q7OSQ7k2xYs1APrXc+Ki1/7kbv5qMxY+c/fBmlMJB7UJe3KT9s6gwfcH8Qg3XQxONL
H8e42ubXBjV5iq7mlEcuORNp64e5MB+NR8Z57+3MdJBEq7KuTqZrNCLglM0BquKPr2wsuV7/Y7qu
vn33k/mALm4tajDj2cCNrCqD5BognmRH2WtratRFwkPSAiJYXaN6nl119ILCDS1nHA+pgQPFdDRr
44t/roUey9KL35md/FH2Ej0k0Ykb18ol1H/iaIZ27m9pfA5Qb73IdMnK5U3vSdnms5Ba+77eYuWM
mSlhFDASn89Qy+Khb9Byi+Qal0KG9KOYmfKDb9Sgcn0ST1Ven1Ozsdc5iSBercld0kdXhiKkcUQB
SXZx9J6a0Sb2xQ2l9hn4xh2UGrNHIRiy6Pt5Jho7th9cpkAqvWJRoY+oy0pmc+UpTlAyj0n+Emnt
Ezv/XZ85fjgZ1t3DCyBqKLXKHBmYJe+T6N79aoUUAY8OiGKQJdhSFoHvjLWhHb2zqc854rf4TG7Q
IdZiIm6T4lm02U8Ox01p2Edix3jRBcrxHmexjKOnVpqvLGXfJwKEVibmmXUfMUGsCdbcqQx2K5+t
iPQWjZKyFIO1rmjpUWJO+ikj7jlW+yLXh81EVovBGM3hkYBNSqTCCKK3hczsmN+cJpi85gqvEIWO
lb5wpge7qJxuohJ/vbz4RHvMnKBjwFQucQsm4xh7Au5eG5Dkuywmp0sEB2JcXgfSHAlxXpZ7brRJ
raLbowOz4hImSXnLIPzv5vmXAWKyExkNSd1XwaYdWNTE6m/mePne6BQrgfzmJUO2MRpymeP+t1F/
dYFBneP5NZXVkZSEf2XTtlsxLudo0B2LiBffJBMgHAGirIuafiJiuzuz9zMNe5GZ529FvnOrfss0
cJ/qhHwklnzn9bja9bDPS+fdSjnzGtcAwpveJg906SIStA1yJyNxjEZAPyY87UQLaHKaD8WOHh0/
sRjW6NG9BDvXB2DJMYThY00m+6qOxad0GbiWwxs3/cGIGJ6YQ/CdSRwOFlvjpEyfDcl+SHCN9Oxr
i2RgIRfQklr4Hwovv9oaCpmZhz0U56CZJyJFmCaDhn6r4ubk1SjtyGkztvi7AHtruB+ImDa0Aosc
N3kQlI/Atw9TIORGAyUC44n/44SJ7xb/+rR1S/tn9LNj51ePChFC4SRHah2xgbzxYfi9QsV9GrL0
vah1dUeXtuoLOZ/omLeSnAW3UNBH52iXRv6jLdIPBuNM1JFsOLF2tnTFvlZ7K1PWxzhSuPDoL2Od
Lmk0+U9C6qhg+q/JVsEW8u2w46QiaDsbLzqmqLlQOCN0MmNsL8Pj4tm82QOiUUaW6FTR7Cuyh3vt
zjGBwIBs2bhl0gt5iay1ZdmXZVDZ4/pZ1c1WdCiPAznvtA5ks5ONf2cGeIh6OYcKPyM/r/obi2kf
l2xrhZ66FGGsWvOWVCblj81T18YfuK6ekHQX+8QYqiPKn9zjws3UkyJnrkb5/6bNPJcKT+ZSSLJo
UiAhgyri8gusC7F5a6bS49VJFAdPhZBEWN6+lHp7iqupYtXnHQ0T8EquLVKjktaLqZfrBF+8Ag8b
VeSkT79j/5rYTfjdjPqtkWQmGIW5n734jClSrqc08HZakjNjmSm5UEpUhNZo57IJLLbkwFWzVNbh
0Ms5rPIoI3vHsk512u97uxXnEn1cb8XetTBb90qcXs7SJPbWFF7vLuXnoeWgvcK8B3Pdf6Vz7t/M
yluY3Qz3MSx/ZaeojZJb7expEOW1wTi4CMr8vW4MWOMIW6QmteEslVinRtyeduWBmSUIHWHxKh39
D3aueEzV3mxZaXTtLS2bLSG0f8eGt3AsMoPPYPTJ3pirz5R71HyXBP1jrKdnN2g2Gbaf6rtL/AUe
b79lsdTxFqevVsen2TP7NyuFGt8Bjc4/NQRbFMD9V+1KapZFfhEIcLzWdAzkD3RnBhvF8DMW3gtO
lnEJTiHDyvEJ/xnOdX2COA70PbPU0WeO1Oo5UvcIpzlt4Sb1zZeeoZTfNPVGa0BXmTwYrpW+pgWM
9I4R52Rbf9hifuYz3xp+nSxQ4tlNkLMvOSUeE+CFTZHr92oA5TamyW9r+w/q4L1MQVHMsz2s3X84
VMyTtUQdELYTjrgXXX3gCILviQi8kbDo3QNe2IMFXN/Bn7pWYml7TLYluuv+xl1wiXWK3HJ++GMH
Rc+4E+KyaBoZB4ZqBnXW+yQ3kTSjIv2DwfiBqmVhbHtYhZid4QHQKkyZpYw3VTCeOnwGtV399Yz6
nz+AX4+pY0kLCBOPtaNRAQw2egT5nZHHPF3Fcsuh2G917ODNTVPOPzcvdxS97bqx+jtL0IS7zd8E
BuEspRKXtCC6ESjre2E33Ul07VriWeK9Sm9zbrcH4eoZmCl/byKuSsxgSQbRtrNMwFBhNgi74JG1
3h8zWNk1REo1UATKonG248gkVEnqkqHmao9i5yBRKBVTUZ77Mrt6iERJ6+m25mh8OlbnHeD4XFgJ
XprcOdupPh0tr3oVZvEwubI6K/pT5R2KECuYkB+31xGS7N6qommV9lS50ZD+NS1lr6wf3551Zsmk
aBHVyYMQG4hxKNGqHm6AInCYyKATGC4EgowMQs2pxlee3XAMDmh9kqeuMwkQIaN3HwR/RZn2uyqe
X5TJiZnVUKP8yncvxuhftDT502tR8ZBZeenBCREhjTludIcDxRTmIrd/763iIy9L8hSjaFuL9mJb
+S86mnTVpgzjMnTQbFXXKXbWrT9y+wLEDi3N8S5yrqHSw8ZGaJ3s8JNbx0nE77qFoqEXYUHaCzy2
JQ2i7q42BB0izbjslfPR09f5qSdwJ1nWRSBQFLmttgvetimHpd8o59OIMDma4ve46fhhG3uHnC/M
2F0f7AHSrRMAyeejbInYwYrbo84LjF+zR9MEMGGHJLTdoCc76nmanAeJMD4fupvnwbNjlbxVvtmd
PcM69SkRV4apvym7u+IMqk6uGR/0luCZroPdkCAZrXdRzphLGD0D51VRcdCNA+o3GH4v6Kn0sPBr
wnFimn1L7601YpkAcPXdnLliqgIzxJhYe12IPjQZlW4mpjwL3Q2U/4JLHYltu8+2bey07MtzNB/d
RdPtxtJ51fJ+kT43gDcC+6OLM7yBpf0+hhZaDrZqKV46nHCmaeIm5CMCrnMtTVedrOyTsLA0rJ0l
KSZmheKizz3Ypg2VNW/2Ufuv7IuentXdal7/pMn21QqcZ9x53aFPfAbJJbM1nQifzE7Oc43uSDei
mcMLm7hXqtfaCq5tjmojZkUeKmqCTY5LAzdywPch+iDkGcT7KnbEfCxkH/cfe5WdH6h6PyW0xsE2
svIBf8SpCNz0SCDN2ZVAv/t9sagQ88TfIinizSF0XFX4YxF1fVltboSCIhpPqYckyxgp/IiBL9vu
BR0ZIc+x/2aLoN9k0vnj1Yl1LMaJRYIqd+V/MQi9wTRJjjfdRoITRH9wb53MPihCM7OyTdtjI21m
h7FU/uJGfJseblzGKGjcggR4e95fmAGILb8bBmg5du3cvaM2+kWLVyKtDBgHZYhJNXxLSTv/WBJX
F7U+ch+BIQmzzBIXQ4aLYzBMAwFL3uDc7rD0mQRYymctJim3xuuuTxbizw6aRqsxJWMsHVYG4IhA
d2l8Y/UMiBJ6XfkH92i38XPnzi77UXhNsghM043BcRDP6FM1hsZl1PWbOWKHKdlWLTyEElUTMyKS
LY2V8vpN2ejqs1d/uuja9hNZ1RN3WJ52TJFJvAtLOO2r3iEqyC4H3OCofgPrK0bPhgl1IqMseXU1
uNtBw5/zXAT0xfiw4vw26iwwnSwqr8it1lNsXWYN4ZfuxB8GR/lmnpBL6LMCPkMIdsypXw5PeSr2
ZiLVizSwCXuaXAstvllFrFO24dSSRmdvbEAZUka7eiHbI10DIoJgHa8moJVsaM/KeBF8M5PZ9VsV
tzKMBS+rPeg8r1ODCIjjfqilTulvJ1yimLMLSycjHt8j8SG4K0b+VDrP7KbM+R606Xtmqjubt3Rb
kCzvEwoWkkyHbmAssKCRb7wy8AAuVeHZakr3SeQk1uBjqrdoSMmULGBbxQEnvef6FrPj6bNy4/Lo
+zFM8VKh4uJhHqyk4Fx4otVVLP44ncT8rBncAYPQi4dR+NxLHbFhSPlk6T76YOqP/BztOh5cbx37
RXKURt5t5YzwwCBbo+199eaZzDxHFniktfoHCcvjnayFQ1mQGc9heUcRaW/9JQtq6r5j5OOvied3
TxNJAqZTupe0La9lTq+UVL+pMv7mZWUcfDt5RtrY3Q3q0yS9FsZLACugGWft6HckwzmGcXYzMjkA
nZhnSVKyWTcBQ5XK2A6eIJ8icYNd7Sf2esQygdsRm/no8wFxGxYPBk4xCrlb2asfzXHQ62pD8jQD
axelmeE+cdVeQHi4zSPZ6M7Q37nF0LxQVaVJdc4LX50qM5lvtczj9Vgsq/tgfi7104gBQY+xEbLC
abZD7WuoqZV5h3NBjhe6Oo0BLVMcEmN/MLTq4Vzx/ljmiFGOJDGWVdfK6OKNdGKUC/V9AJC3lVZ1
9qTNsLyoT6WWFK+x201HIACoA4iB3A3x8t7qhBWOepW/DpUA9NjF8pySIXkqvJTJTdeetSSzrzO9
2/W/r/KOSbWbIJ13Z0PbkduQ7vyyFRenN4gv02x/60khLkPTrYdOOeuu87vLhK/9SNtr7AqEIfcA
3R8b/Dn6aPlHguYs8mz6KHindrim/c1/v2xnmjVMbMaN4NHsefljLuaAlYx085H7icu2srGHvTKf
IeM1IW1tcJuzPrj995WctEeM7v3432/5c6TBCLd6nLv0XhUYp6///aqo/evoe8GCmwBeng4vdYRX
4r//0Ue4eSFgvS0/XXr67/fSDDSFmyb6RitLgmfoqrbNYNRP06i9xz4KzZkGYzs7rrow4RovLHCS
UmkNW64Y5ZVDj0T9cc+M/qPL+TacVlt8NUV7jmbXehnmad+xCf300jLdyZY7K4IGc8o6S9+ZpdwY
QWy9xloxPGx+5evxsC8su4TNlD9DcbRfo8LDy9J9G3lRPCwtIPAUuOWRnk0/VnZlQKtEQNEjPRVh
HVfzPtVIHxMucjcnHx2Kda/cOqglMkJRGbVlJCdTR+vAYv2A/PSUuy52uDAMN2LIigTqamSEfQ8A
paXuDDc+93wYlWNsDOV3j6ap5GOY8outOxV3dqUf8tKO76SEs1zs6+kLe6yLI9XB9EnlsGNZ2Q6o
IqaRgUAxvEyaXSFx0Ojfll9GaS02rfDtrWSB8lK4ot0g5XkFwQVcevkT8E0huTja5b9f/fenkoEq
yDTbx6SzCvH81t2Mdtyd4q65NJBhss3sSJRpOfcqZ7BAbZOzNYp8nlVTZtlKWp78p6I/GJKM71kn
Dd5BZ/hw9dbdNd0oD6npWTfkSs66Tgxnz+Qm38S5900UTvFn+SL4/y9809JeG7t9aIW/bb3Bgts2
+cc5yIlRX37pBoGDCLa7Gpo/7iTpo5cgKsZNPfbWC6tE2qiyiL4TW2AcqKfQqbL67KLSDYM4Ck5Y
dOpnz6tf/KC1DhOJYpt66t1Qczmn3bbOP2EujknzaQ+2Dkyo5MVehBYsPi+ZHcBGXL4ihF5bCkLC
JktLXXqt+TvVjrvr4kli/FF2doG8T2OPqIR8XKPR92zaDwb4RPQehoOfMbKOfR9o8gB+rjuPjlBh
Vkr37BSyuhpk2qylaopvqzt10gsuVGxVtjElsMNsjrtb4+teCNCIUnv55aBr83FZKElLUzvhJfXW
ruvpY2ri72AAIeUljGZtX37JJCu+M1//7BfN0yiCsrrRsCdHMWhABWpUUoRZtWAoHt2AlLouHWq+
ljw/W0l7NVeAGAiyKsDMOGmAmsnlk1W1zFJR1Wv7yBPDM1VgcXLGiOBwX4wP23pmIU3uI28yqEZd
/B0CzrjITj9nM5i3BHZP677CrewbDjmEWm/t7XzglRtVL3aIJFLAwSTmhWPU1J+sPBy2VcS5UT/q
V2WD481oJv73K7zU1s4nXwubBW9/YlfdZ1ObROtE7o+06wflcGzU2TPpB+Is0dmuFaOeL0fJ194B
SVEmtnYVcRKvdS/S3xCuwKpfvtI08X+/999/9aUxHvwusMP/Yeu8mtsG1i37i1CF2ABemSmSkqgs
vaCUjNgI3ci/fhZ07tS5NTUvLsqyZUsEGl/Ye22w9h9BGosfo2wPuu68d0ptFjFOt+9Cq+JYJnV4
WyvbPoDwy97MAM5FY08fQcnmFw3xSTRT/Jg0TY/imf9m7L5Mjh3eVIHl8q0Fb33vpV/LCwwx/Z3N
7LRcDFkdQeDgMRRpdkyUBzDgJoyee7tgXon69Zy7fFmPjLY7hh3glSgn1y6f3Xtmr640I9GK98zY
KyZUOzQdTNdGqa+ZCwzu7xOT2bvn1qNLXQ4rPzEeVGrY57+PkPv0F8dIbpffJgX1WHkYSQujgUaY
2VQGaeoeZlfUt5NrZA8T3Klz3mpL7LOy2/0djQ27tdv/fUi+qSwpLqKn9K1tu76Delyvy1GPFxsP
O6UWswA5FO0+tnBHnAwiOk/4vYpEjD+jSPBdRLn92NchFjnBMZTZ3T8EFkhbyy4Hg2c7r8DabowI
KKLOhX0IJ2TifpXc6YFw8iZMHuPRUjtfDHC+bKNFEhUoatwYmN0woGx3tIwPf7/H5nzeNGZgPyc6
/58/UrEoOvcSTkpN1vg1jwm10MHApB2btp3zDMMUlCEy5mH4XsEbf1iAjmu3IK8NpJt+cCIKB91P
DYLklsWZ6cpNV/XICvPmvU5J6zXSLuRiXibZn4G0uR1ck/69QUA6tzrcW2jkHqK0QHLMEv8rDb/H
RCzP/uLG1SAcN25jtXuUNDeBX3xnYy9+PAwmKlvcH7XR0QN0Agmwjg4mYW5b2vri+t9XFUbf//f3
/vvZ/75amB+UbPa6KyLzo0PIEOgo/eHBw2CDjL0HMY7TITFLyhqfhYEg32xBHzz8Pd9dFeB3Z3Jw
mJezWDpgUfx8eEhz7xkoGz+xWE1vpPRmm5nMrZuwoWOoiAna0HWrq1NU3ikxe1jcWl1nK9NXetKJ
VjTjpIf0bqYFPVXHtumuxV69RYjqrBsX8rTtYnhLQte+CVhBuqltf822/Z8X1v99sXyqV+27Vesz
rWX2ULP6vPREA/qSQSN7/pgGWnreug+i6qxmzztFFnG7s9XvtVy+TMRerhjKH/q9vY5657moW3Fd
PuobUbODmD2NVbnU+2gI4gsasxgYEUY9vN0EwiwfuhyJeF7Akx/LCnzhlnK8XP9VFPHA+dPalrj5
u1WHrJjuwgWpLWK+rJpccUMG5/DaepesS6c3+hPEqynj1ICE+j67DEt11mUyP1lzQC1ko/fosPsl
EvWIa56bxMoOcyEeRk7fc5RqQvwCIF2JLJmO2IhH/Mx47NJkmbEAPaNZ2ro+NH9tXSowQKzVDpAV
nec6cqPlg0GpAcDi6B1zK00upe/GlznIh9Ng8nSkk27YSj7rkc5bju9V81yl4TIYRnv3/33lss+2
kJncIskp9rWJ5cJn6/Dum/1x9LyemQF5a83MGKZu6nNcT+QDL+9M48X/+8MCCfGyBUIgaOp2S7Ev
PtMrMozky42DctsCPrspWHGRJjlv2nDyLwzE/RNExo3q2DmVJXs6Sz9jUI03ZjXM69re931JMAzx
r4y5EM0M1gF9GCJ6Tcg9PPn9ECLanhNGqn3TA0lHXVVieYDjQAPuKrYXeCO4cTBdjn387CE+dJ3h
pyXGFl33XZvLfSRaDoRpAw/gUJa0fNI6eD4+bS/+mHKB21XvVaO/DCOQ6yxFqlSW1S8DySA0PrEY
dgfXwC2WcQFvsxkfJyUJY5joxk5MIH/ZXDGbSzfaTh8qE0Ocl/6rWOab5eDfzLi1c6ghezdIGeta
G0raemc0aLxI94RH025NhWFkJlmkCVGbyRzLsZUJiEmbfpGCzawPBN5YDEYYmwUzULShPltrSKPU
LUiPsMXtdTXeAlV5N5ZNvx8E6aEAPrESEd68oZfvrbf820AzV4YP4EK5Fgi9GF0XVVu1tdAaGhWR
sf5okU0YQkw1kFrj3d7VcfBkdyA2TJuxqc0EAFSP+vSk1e0tkHzohSOWPEN08eP+bSjeM8JkZEJ4
RZLQ0/SpbtcqZTQRRPoNsIrYVcu3KC0XbqYBXCREh+GU5S7vLf5zqQ0JK2F7Z6fM1cl0fSHg1l5F
UDAo/YtmxxgyXnbXVUPuhNHuGidqiUtPaVUM8VXPA/bTurO2NO7rQZbFzkjnL26BQxV8eWim112q
qxNusmuhln+LyI5t6uX4cF4oas2dTVFszZ+DOQ7Hqpe3UGOIgObYPehBXCtVGYfKwrYzw2ZFdM9C
I7fEte77jzwJjU0zMUcyUsXlnAMK8nqyv7OdEXcJdmKMaw6YpMI0ow17nGKnBpY4rUgJJOyrja8g
1Wg8TumC0LeJ9k78cNyPizqfAcTUMxGNumFjJppRpOMNq7Zkx4FPK7FuZB17KDT5lrIg/K7m9s2Z
r7HCbciTMdnX07PWTrhlowsIuFVv2i2f2shjBDMjL5tEvUf3ubVwbR/MRibrOibHQbp630X4Cs2W
dN76d+ZuXNta50dRStrucrr1ncXB5wz3mYmZxCt8GDB6R6M6cPk62Ymr5mKKHiVTWW1VSo9ItnsL
eEfdFqU40XDj9XIs+2Z6VkPoPzhpz8UttDq21CF+PPjXOgAWVOek85LteKdEMB8k6ZmrsiuoTCT2
Fpk03aEPrsYIbg73yiXtEblNSFikjP51S7XiK7VXpoMIMC7zD5U34yYaBkQ6Mr7ESYf5gRNaTlQ8
j35OdBnT4PsA6Uao8uzse7dp6Di7MmmsbYlc8V4EPge1hvM7dgy/y+4Ty0S29wvvs0Q0f+xbME0G
GAeIoHLtO/1jOHIEGlY4HX3WXqoSIPDmTB3NmsZY0KxNdQTjix2jMcekA5N5dh0jY5+nXJQD9hTd
WRdmKM41E7ZzRX2HfYprRKryQgJfeu1c6V8wOewYELzqIps4Votjh2Timkv/RAh8i0wdXSlcwICd
CXIVGTfVsaQWwvYXmtTlU/tomjpdj7RBH0DqrmjmAMcgFemWdTI+s2tQqfLDAneIHv4HEEr78PeL
RP8tbGO8+/to6AooNiAJjn/1ddqbzs2su6+og2kX5yZcX0UtSmXt3RI3wKFjehznJLc8O3P2TwD3
+Ulcc1uRfvvhyfS9rYwT9DnnmeMZMLOxmOOWh6bpDzeuV0lQCGFyZk1bXTpI2BvFDvmZp8Y6jTP5
bfbdWmST4v8dnD1PZq+F0t8dpp8n6SKALDLnFkYWoQNpVNwxt88S8wNsnfwuEv2e0ak8/U8XZk4v
Q+n1SOyy0j0Uhl46tQT/mB+V+cqz/e6YFThGoyLu938thJlN05bRERlJy7Cn6DL4iD36RENQ9Yk+
e56pMhcnx6dp9M4hQ5qxMZ1Br+HEe6e/iQquwJKYBCJk2dpNBmtXa4UOv0Qh3rbIKyLzu4rxF7Xz
KF+Jr4ayFZBl4fLE3qW6rs9o4La1A84DWoU6T2ajz3+v/n4RJf//BOcUaBtxdNxufOYeheHkNPFW
SMM6ZWQ+r/IhYhJDHCy38MTBT8g8H6NdXYVp6exqZLBrPfvuo2sxSMZzhKE/mm8HdMm7krj6pTkP
Sp/R0azDFuzWMlmCjc1y/HWEjXDXWsq9T0o0TAWeC6L+QuPw9yGrMveeunLcGrMLR+ivIkzVDRoa
MWyswX5ytdkelCca7AYzfJu6uvCAoAv6e5lFU3WxhfUZua7CGyXpImiPVkmcWOds+cWM4owf0GK6
Aa1wZMIwnf5+ScMRkeh/P/57FdlMtDGxwT6Im4uXN9Ht3y+Bbf7PK6/uL4Y5WSQw8EkdhDwj//7X
o2M/+K7TAgQMW+ZvmLx4lI+sJpdfUFBIgOxLBcsYBGpDnL+NowgfF5bnUQg/3wH9zD4WXCGzRZxU
ytP3UnovVlxnzxlUJ2g9ozoMMkmffKv9JkYquGFtYG9KdEZUAK55wDZuP/99OEpQ6txejxPPNKwO
pqJ+Ft4jMrvmmI1JtqZ9yA+NxqKaWJ6895O5ImIHd29q5+U9tL5hLdUU3vSNs7ebanyrWoke0yFZ
jGBW497NDBt+Wq0ZU2Pyj4j+LTzX/aqNEqRlrOoHj8EcGWKFf8QbA+xXnIyB1ePfq7KanMM0xeKE
VsU5GAyj172vIEQt86d8KpPL3yv+8oJwXDeDg1DJsckhzWe2dMhnm1PutFB+kHYuyVU+kqdlChmQ
VXZUs/MkuB617WUndp41yiSZiBs8H3tpF8R3U468KsP9YUVh/Sr/raxIl+a4N24NbfgvRj4wvKlY
H9hMyf9+rv/98K8h9nLJEyeeecu67gAfwnoPnLPQcn6bGH8dPeChW9+YTSxq6iVnEvmg0GuvKqGa
wxQGv4U9Osj3CmffFLmzFUCsX2PKYmLRNx2SrN1/h6dWJfcIxsJbT1AlNZnVnOIx+hcI2d0n+Wjd
w8b5/WuUXfgQhIcMLNMc10KoavbQ3UL2JmE5noPUp3FMQ2Mb9sDzEIc4cRMso3X5lEkEkrVBfmPa
OPLJBxW3cVM8H0Ns3DkDmzw7nuR3Q5fLvtkjbDMkJttwIQBUWOJz2ge8Qrx5WR2GwNdr+Z+B4nI+
9gNMGNynPO4Pk12rA0MIecDPkz5aS1341zb7Q7oL5yp6D9LJ3QQhN7Gar9Hozuswl83blKefo7Sc
X7/Bb5x0PLV8N1y4R+p5DOIbNUSo5rCQbvHr9E+pO1qnnOfgyl4+NAyDNyCSFDnGxFaxfa+Y8p6p
cdkNV370MS/G9mVuaFldu667NLv7758AKRV9jPwJxyJz4T83vGUn/RoSyGsI5vKuYIT2AlzE77v+
ZR5c+z6YoisNC7YFv0fjUDDgKofjVGBBSZd+lPQ43iAPWul/jqeZA+kd3KS1scEAsX5fNOQi03eU
evqOabhHbbW0tnqi30bJy9k+dcgz5TQH20xOCBZqKNzzUDEw840x2XOkx5u2LqOzNfa86VR8j5kx
xmsNDORjIo4n8lwu+3hC7Qlvi9MjDyHxLlc/lmX72Td6NLjEq/59jucCMt+sjW7yeGEGNJV9EiIv
URTJJya4JfghJb+B467BymC2hIG9WqgGD22Iy7107LsZJ+bGVhHcL0AamEgBc2mVeAihh34f2SOG
+qrzWC+ifB0xCW1Hv/uw4WMdhgTXgzbjf16nmfrxJcJpcg8ASzwVs5EovXQluoqyXTc3kbH47Yr+
e+ydx2mq/UOBi74nXMjPjatHOBDDdolhQD4kLWq5fGBQ5s79EaO4e7QmcDCC62DVu4+Jmfe7ueIM
E0x6t83iahi1xuumQUM1DdLWicSKwYCuEjEO9vJ6g6kZVLCd3o2SriEp/FeW0hq3P0p29Pzlyn8a
QwNPtZbnTA3ZFsxl4bo2ICc3x/KH05X7YusaVbw3TcKPUsCTKzlFx5hn3HqYfXpRrChDkqYrJZl1
xUO6R37f4PKyXuzAVniZkp072+YlptgtZjPYMlj/0O6Cx+WnsDKDBUzGOsiLE4LjQ38+2P5Vzfhz
UXIexhzq0pz3tyEA4dvBSq6KK+7odq4HXtDnYvOtN3PApI/KSW4cE3FxWNOwDoY9bwJpXkzDZtkv
6nlHu1Yjk5w3bL+2keU/kNbr/CAuKoIt1qUqRmXjPVTCFns8Vd22KTu9CYDhJBkKVyJEQPX4Drzn
GD/1Er0AYI2NFDGbUMLBrjcGiXmlusv7CvF9UDpHB8487iCID5NLz6nwqW1QmDHkqREQtYl1spzo
CUDaBZl+e5Tdi2wQOimAX2lxZlhYncnlvYyVN0HJbEjudToySOMfga6KeYeZH/DDfxG2CjMeYRyw
YTCx42/v0DSYvrmLRnagBYuqora+YyfekWpwN8yTuS8h+edcAxvVBlDbE/cgc9QlVn8N6RPxT2F/
chcvrGda+wpmwS7M7uOGqzvjjyODv4TsbRZswMvoJIxADRM/slWTuLXUYkxfNTqGyzR2Bw9ETJpg
UakDMiqi8sPtKp9BhXmABrU13bHBWD45zDqrvW3P/tYeAXoTVUWw9sYwsMjEbbCIXPndyIjaPaHb
B6hKT0MzMb32unJDxVmvKgBPtJLRDRCLFQdPuZcdwCXIY5pJTsJRYf2WZfo6xk2LoAzwQOId0hRM
FkCJfu0nN3IyoLzZotkh8gW81cRfoSXXhTSLsxYVWvG2uB16scT6LkV411wRsi3y8snb44TruZXm
bNeFvnNIqmzvydreBQVL/WEOqEeAxe+6hRM2PuuGXAjlgB8dzXbaJe7K5+e4HWdgQ+VswklH6Fzg
4jYBXxbsV1c1eh4/fx4TC/2TPZig9k1G9mZCTs3C1Y694bZJKxzgJHX4tnG0zPljiV0QtQj44dKH
kJQTbczJREHXm+JCdfXoWelw8JXOLr7VIOwHM2m7PeOUnn6jIooFY0kCUaEtwcua36278Xg3ywx4
sWIW0rLXjZyj7/v32ASiS4FU+oJo9g31U7U3USQMgkcNKHK8CUN2xEr5W6joEowTlCg3uAyV/wbN
7qMNklMQTQAQik1Qe9+djxYFPdJZzBAAcLmMe4rCGBQcyfRvVFHT3kHFw33yGDvRwwDY81Ar8Hd2
TFZB5ZMlXX+0CW7vsK5eVRnsfQ/adpCjWBE1qR7ev3yWYLikv29QtTJEqq5EzQsEY2DEar0r8fIc
ykQ7Z3sI4DK9sEd3iGDpf1EP5GjrA4TNs94mUfpUueEXSAKguem2Y3Szas082LJEYNhEkilTW3ZC
PNJsv3gluPo3RjWbuCHfecoJXaGCagJXbKzegl8YvEkKz7Q5F8u16bXyi8coVCfoCb3dVbu8DBHH
UJ2t5KmuxiflRPnObMQbS4ld0uN1tLi50yrTG49ah71i7K6KOb4f0mZDC3vHkPKm6fxLZAXYTUvA
JWnJGxGccndHKfJcIO3fKa8ji+SPSNbl7PbrU134cM9UL3ZutK5s8RsE+MY7s2FSbjqPXfM9ZJC2
B03PgVzyWKpAPZAlglfAyTJqKTu7jb8kHudDpcUDnPjVbFb5mlKHhxJvt+0yq7PRgqx1YJ41Sp6C
NSKkcAhZ/CXQOdWae9n3AUx1swtThZSBHuDxekDtXs2Fv+5R8q0m+HenTCn2dHGym8Ouo1Xu7xHH
stm22eF0oXm0sYhuIDjfqnGB7QZqhElYIyfogbS0cLOYlaT8G1WeI0A6xxkVJD/ofmOE1g/QG4f5
DxJH67sjagsHkYI5n2hAoz4i1MUGabbgREzCUtjAJhg81khFNYMOYOF68Id1LM1XJxnRfi94NGUd
+9y6yRbPTOGUey517r8auzzJKMm+TJ1HWUeI70PcCxZyYua3wK3gv7SsbAfiHfYkh6E2ryWtm/OT
hsmT1zaKpWa7GekNpI/tAwEldscSNKyiKJqVeyPt/GvUYXQbddHRDnNN0kTz3BIidDcV3dUrzGNq
MUedDaYBncWBm2i/XrPR3c8u+LA+VTDAumlbCv/RVRDdopgAgm5qGWYDibTtML7n2b88Y0og5qAf
aVd6JvEaKadXbiKbqbTVeFsxuP6BZTvOjZ7ZbOM0r4ZVzw/W1AAXBXi6GslE3abZdJ8lebbPcju5
TbygWLHjBmmj298Mfy6ixLl6boq3YjDEmQGFK49NBiF1nLEzK6UwirnTjdkF4AsnZW4Y9mg4k1y4
XjdhEG/Ja8iSc2XTg2PCMHjOraWmZMJpUthOygwWyVie66PVuaeAOnDb29OlbbBOVyEaeSz/RyRl
zcbQHnYJke2Whx4zdwTE+BI21jz+DA7jqMiLiOyyg3U1TXif87dMg4crA+s97s2vIHnn0sQELmAI
2c0SMRDMcl/iibFD796JBUGNaN2NrksOyrQQaCbi5DT5E7Y8KpHZYUauWqDZaHOGXFCXh9/JDPxz
Usit8pL4SucDlSRir/AnhpsYyZKZL4Pxlev50aqmKcQGacBm8uHJVf12bq0Xt6bYmnUA7Y5jxWIx
4wQQ+NOMURAG/zU4eFsyBzfHVtyjNHjWGNySPoMZlcLZ7rP8IR2w87JQLFnLEBPKUmTS5cZDF14g
JTKMp6yyJKof9DZBazxPaOPWQTIUW1KsUrtdxYHfrmxBHToShVunmDPHtlpSlXcDYCcmyajDRhLy
eB/rdUjS1cbyDfLIGc2vHUvZt0kyvvgxyxFPgVFBFo9nJUYNZvm4iEV+HbSR35jhJLdYJOdVEY/v
0FRNtpzZpmoYOyMSM3ddkz45rv6KCnNpsvWdqePPYrr1FBKnuf9sfQBvFiuddcRBRTEFaadEOE3i
ksWMD1myt4LPBkLdN55qfM9DKxDExZdIIX/sZgeTNdUe1pL2O+jx8zQqIKDNGta+esplcS2i6o0G
gt4D+4iQ4uJNCT0wDijDxgPYwDtSPM3y2ONm5I3bhHn/aCASyaeKdPAhTPc9OCsOOQ/UYyYe1Wg8
5drnfR0wMOvRlpvBwjeMJChXaK180+DYcQOx6mygvmStWAbCZAyOECnl+iULiOT2qlge9XLqO/ku
LX0DVATmlQE1EkvLFXEuWBt66+gfR9U8JpGsnzLPvBu53IKwuBA2twZ2RwNNTZKx9i3koZ00VrKG
mtM440fYj751KXPnu0kktpWUYXBpR8+2e1dEfYk9uYo3yjQenXC8CUybQ9l1LqOXPeNrOiB5OA5G
+JSxDV+psvggngT3do+jzWKokDg7AyX8yj/60JbJ/mkXFWN/W+UCmXTlnnwrWGeM7fE1K/KW0JvX
8REOXQierznCUr3FkacBQhSPHSLLdRiIU+PaXGEo8ihP2l1cNcfRfRf8VEO5UE6S4iNCcbiyUuBQ
YTDyM27RGKYamKitIIzPKPs7YeCWBXEEhSjsf/XUfRPw9HeNtaJm/fnsWXckg/CHbGhLbesQlUER
Kg3eOJ6NK6beIEvNaRtYxpPDfHgzVogXUlxeYphOAshgEKXsaNh9OMNyxaYHqwXsX3Q2N/XZTgBP
9n0zHeM5OrhB/e1RN/VuuFjose+3fvMI1xkBaHjlmTjuB+x4weB/B5b16EQYtXNTP3ZBliAqmK4Y
eM6e43wmcbWPGvpWYegPhMtbM1A/7jSA2PF0va/cfzZOIjvtvGNZTC+OGbxzCqMvDDeED601q9O4
ae7tJuu+aI8TTCLQVVBXJjlBDhFzWDrAg4JcGed0tEF33xvs7CELlnyb7r2d4g622ulOmexp0na6
r5JwQ8XI5e6WvxMAq23UEJgTmWhiMpMn6MwkkWZvzIuPqR1eNM3PilWdt2bKzmWBHM3sUMh0rCWn
Vzdn1Wmq8NWbyAcep3++D9iDr6fG4mio9AdWiFj1qJVJkXvF5EounHknTG9cg0O0CjyqJVmNPih8
PINPTRZ+RqEXbgv1mqOr35AL8JmloCnJpji6sf2NehaQRHgOp1aSS8wsOOpZ+tGFjEP91jJnYkIR
PAX9i+v35Dz1+tyyJjAihmOhwQI8c6gknLrCIyAQa6gQlFZPj4rtgZUk5IguPfBQtmjMWd6EJjFo
Fd6tXj96An8j2txqkSTt5hgHHwfDBooklWeIXNi39ghkyltf+69pfTO41rUaTQePgj5RUd+Dh8NS
HweAfATZiCG8x4BCN4ipDAmgYznt4uPR1CzVZxgYRzGy57KgnO29FN+gB0du14l4l8TTj2aAMbvc
TBVHEOq5c4mXta5xmcfhY2EaV6nH+85vra0TE4PRaZQtnnZ+4zY7q7i/z+EhGl5+ymT06zY3xB02
zLDLny6hSgdOVTGooMP70TEJktUAh0ZHN0M2qA0W0w3IcozoppdD5me8TQW8D/0R5YVRXCS2uuWZ
KrryIHCxzzN1Qg+1IbLT02LczQeeipPBihc75kcZ65fJLe8S4V1yVXzlWAuSRd3FjjLmEDNHjcly
MdYObIBALmAQoUpQYUR+1sBzwE2IfMGsgSh4Wge2Vawd92dKR5eeWYcr3a6kZgsrSGWpDB7vFAYX
UTTv6mpMLptbnqzoTJs9ZNiH2ma8M9llw2zmlgUzGUCtHraAlx8HH6SOTP6RPSqxEcK4sa1VMFLR
xbgE5pkFKOoWjKyyQdEIPCR7AYSJJZxNxqqLs3cTtHknkdQSrwWhMrurmbuteuKp2+fB3voJFcfc
kTBgRvnBHUaeIxH3eK0YzqrkkfDKcYX45qUI1TnIu2dThhXaFP/Tc/I3SCC0b6n1XdQArexK3Jcj
B3xPXKFI3xCDI67MMKVMVv/IjX8tSv2siDTBYEtXsiTnTR1mBNGTPSCKxWRuICyr30fDgCibVWCP
yM+xKaoRDcEOy8g8wbn02XUsZ6PuXugKPxBwa6rkXQmjirkqKnpB2m0FNTEAs7U3x+Yl89MlBQ/z
Omb1oyolcJSy3U2BdXV7SsFxKI8MUgHXuGWwmoMjfKsP0PbGLFk5GZq0iiL/qgN7U7V+tPFy1v+e
fZ4pN2mWQIf4JSinEj9W0iDtDzIOsjGV2yJ+7dr+jBflUTiLyiDyPpZJYcBoe4X2GAVq2PYrd4e+
Nyu/Tct4iHoDRk08hDBcNjnxPUD4B4z6SAd0X9+ERfEhoYJgkMXsPLFFLIFk3xjVeVCthX5/up+a
8s2E9LrV5rxdNLbE02yYt51i4X3Lotl0TnQNNI8p3Y09sy94GDOsyX4i0gm1LVq++l+DAGfo4X2k
oZXshJHDqajfPOmg0nBowSXRpK1fHbSRHXM7eHXZAXlMbLMuv8vb7iWb4ofcMi8zBpflYdkr9dah
7iQk7H5sOFn9TO4TplhNJO4tPDen0DcaKFcXM6ev4bm1i13Rr0eSNdT8j+kDM+BoZJkKE6BpSbWV
nddtcVs+y0Uu2FiKnX1ZPZfKvbYmN9fEQ5fTWe5S3LBsU4/RjEq5It69FRmzc9z4AeyViZ4Fxufr
FFI1NIpQtthI+i1z9BtE8TbOkOmzs76YCTXczUCVUjvaz2nxRnKBZEIaXCryMDRCpHPdZR81pZ8o
xMUnt25rDxnFseGAA1cDp3rW38QChHkVbUTQOjdWXh7gKuh1himdPEO4SbCYSmGAfUrf0G29DbXY
B5N5VLb/nYnomPXNlZ/HGd3cnaz9eZ2CXMPg+mqn5aKLp4LK8D9FU7iZjPbMWIgshW46pa4XQkhx
COkLfoeJ6ItawONoT2PPY52S77mT9nftorWoI1T8sYvKls1ibDyZDjeK4gatLD5LVNkTk+dgCl10
N15ABRTDrzchBsQocPEecN6D4plU/xjBrIH9fnEolMK0M28NwWWP6A3TAdtwcFDlplT8+0k6P+ZJ
j+zdu+Fa+EHvjv0AXyksCMaCPP9Kaxo4yR+GHI1zOrJUn6IQ/q4CeDYs8+lZvKBvYjNld5yPaFN6
y7hH+8LIL/Jvl+9jHAmXBd7YSSgR9cxTFpOPA7wGKxYpfzmwNHynCOGX+yJmDJf4H3GU/jOmzN06
PIHKogan1cuWS4/sqpqKYKhS3F0cTi7diiGA5HqkD5CuFKclZSsubFwZ57VPuBP0kRi+dN48FTkx
69RQ3+ncXrqKhTd91QoyOtRYvAJzPMGap7qI3JCpCVcGa3E0vPkhUf/cZOg5gxaoUjirbRWM/OA2
GHPBNjsYiaaQSgRqDggMLNJtIO9mqyUowMWiZuHPwDjeOIQHKLR5o7yjyF38wEQuOdeB05CBUnij
XVDBoUnZVZfdN3XKTOCcQ3A4WhK1rzPvzainUyD1roqJ/zHZljIazwhNL9wYFrFMWVWF6n6uz03d
fxPPsWsWuUdQNv0+JF8ym/NDjU0YQhyCF54rXmK+MZY4e3XzGLreEYYek0yipFBYLxbfragtQBZD
Azcwdt+bdCLqyrwPM4f3zKIdBS7TteVzlEfcagxtV6K6CUVy19jGZ9vgEYfaZTf+c/FTNLDGpYOu
Bij5ASNStQmKEsdlM7wG5UsfdG+Tbfn7YLSvXeLJHSaYHNvis5GBOwicq86IrEXaSJYe9vLBeo2X
QNbC7U5mVcPSR4PsFGPMEql5kG1AFFv64FZvZVh9pq2X7jKjOJMIDNYKAeza6Uo6f8bcDGiCb/yC
azszmpUyzF+CE/jBTubLiPYugh65Lg39zMz/Y8iSB8JxyJOr7uOJ2FSyekkq43llpoS2Suvj73uW
5lPV9xfadBxHI+Ml49afmT6LhfnjiOJn5lq+CcnhRlHlXQvs41PEQEWG0mOu336EVVJu4WRIQufu
UTi/4PzB34k0X/f9qQHajzW4POCzByQRNg8i7NY4eIjl4vFoa/A0lEYJCQagn9K3UuEiHrjmeAx2
fM3cE7ThDQ5T1Z9VmLzCTHgrW+hcaeP/m2AysTANPeuiSSDrjZxo+cA+93B2GXshfSwP0si/zJnl
tyMPtsH4L/dyxHF4kVeYcZ+bLrljPUl0GweC9VvL6kNJ9RObIN18WkfJ6BPywwV5u1p1WvwOJRKW
SlH5zC3geTHdodwjALtAcY3SzJQAucahf2BKg60G1uGUdzsgFg85NLoc5zsF/hVv5rDzwCHZOEIs
VBbuvZnhh4FZWB4YLeMhMlkETsXLVFyFMN5se2SE41oX0C4jc2u28ewomJrckpmyJk6228RF8hA2
wZmmHCxlZF2ISn50A3NHwMAGAoNxWCSk/4eyM1tuG0m39atU1PVBbySAxLBjd1+I86hZlnSDsCUZ
M5CYh6c/H+g61ba7wnV2OIJBkJRJkEAi8//X+laCbWQZN9TYAje5wTjtMjec5hbJuveHheMOVyVa
gKVudM81j7t+84Va1KHHh7DzHe0xc/XdfOJm8rEQ6LRJymI5xzzHJiDY41y/IhYeHXqnPXXkGF+5
Dq0rpy5uiXl/hwmwKix4WFYBVpwFz5wJrdLiGs3Lm8zbfa7DsakUxeckDtZ2kCzdToM83CMN7IIn
qDgPThq8KwFgMJjmiXfBZN/r7sdyYmkS3+UDYkt0SFeBPuy4zDlXBV+uxzgkOuMZ89Mxz45OTiKH
noYLO/M4bVx3g8rN2Iw4VWvJZKoYTzM/70qarC89M7r1FfQJppZ+md/7VDeZpvpr4CmnNJAbA9JX
7TY3EKueRBq969gMJ2N6y4lJWpiyfqQ/9qRZ4oke1aGT5N03LA08PL7MPpYOszwmxe69YeXvg4lH
2qV5M8xhHnHU3mtMCEfLeapShiSjr8DtdlaymWgaUxfbdsjONiSU6OuAMAkqfQutn7pXKLRXeKWX
eS2slYcml9jE8aaW6kvjPsG7epGoyoApUaDT0nofMhiSx33bjRtPT2bFIhclE+ECkm9CTKZ6F3U+
RtNoLyh7LEMbXD9xCivV8PAon9OiuCZzlQft20yFj+HICru3690cQOyhPLVJuPfIbMf7l3TmSqNM
wMWfi8UwUQ/LMtIMoM3bS8bp68TRVrogxMANKFuSe30YQAap4o2UqiqWT2jM1mYTVqDHw4Ns2nsf
D6ObDOc6BpfYetMxV9q1tTFdQvqydNSoFZHTWneoFNPys6s1T0QH6dfwDA6JcuTZ8TtKPpn5lL7T
NmSfyzNDEeHkwniqg/I6nkCROjeYupDoOsWu7EJQ4ARD4ZMBUqX1S0JYUfERDGirbGcWzc5GKOqP
N6ZHvEog+aXzDgKSpF3rtrRvYLurOX56GodkCYSCAj1I9565LkdMNKHGwVLWxcVj5PU29upiq7Xw
ixWjuI7NB9suIrmuTj8JAHrJAOhoSLiepnIkGQuvc1cOa3AXs/qiu29YaWwaMabbhAGVSwT07Ni7
NZjwrpOMcKL2U8lcs5roBGetvTYTTVuMWXNCtUlYNN0dLtv3mQOnxpHIsKZ2N6c6gwLZ5gOzqiSy
7xxB3a6wH+yEMa1kTMMiMqfxpc9BNIc1unh5mQUvUd8ilzaOLGqOpqOq3dwf0CAkLguTKh8eCyYA
KUsNlfqLKSbDqgvImVAG1aqMPg9uzG7k1IdkDLlwOA1a/Ezv29l2RXJfq0IsO7diFb/y7SlEyv2K
s4cC3YCQqCW4BZg+mZhpvdFgxeiW2gfZBkkc0nb9a9Wdyil/LftMreO+AJxjCiLDEhZQhgtIoy8H
nDj9CS4KzE+8/DRKyXygJVMJXp3hnOj65GQ6U322+FqqCom/15GIoyg+tqZaZ2rOVtE/2gCGBl6J
521llpx4Nme2E57jLnjvkfmcWr3ed29BA+w1ESscuiSxyOktGIJmQ2n+OaBkFwbZS5fi2HIK9Jh1
aRyIDCzXoKPv9SwzgDnkH2nvlbNeNFpWLInGigBdRP5tMecvqzfHCFmV8omo6W2Lnp4gMCL4QDRO
WZxHcfmuVzLdRfUn0TJ5DQElLZn57zsDWBlTHM8PYDRoexBVj2MZ15tEvtgakyRKmYghjAZ4svYx
epg/mG3HCwrBUobLfJquPSioLLthMnbNfRPl+O8JiV9xAVm2wNXo57x75LtcMSFEP4tLcSzk3s1n
Ra7xJNFIcUBR7aqLt7ZuQbTYzMbnlG1XmUeok5D75XSP9P+JWPkPwzQ3feo8oZZ/4ro3/2aS4Fqk
FrRoPKyQPROMLoD7m+9gu4VnXzFiwtgQsWDODumnKtzP+iPkoteeaCnkevQM/AR1bEoYKQ6lKw+l
0VVyK9uJxq2TfUVZ1l5hC2Sk998LvxRLPyGUKAze44h6MdQGovxS8FtzUlXfVFyi02xvhl+NpEPw
qMHStOifBcoQiwxmc4HCsTJVudDzAoccSn3XQZyDgj5uXG8bmJRH2xwZI3DEHlpl+qUNTCzTISdX
ZsX3ZlW/J5rYOmieYVm3NFDtWzNBDQfyQwyyoO2+o7nN6cjpc5XW8SOap7Gl0uoR9MUFOj4j2qU7
lbEQEYlvou1ol37tfcqG+n5oKi6GFkVfL27uchNbMvWdepmoBhGWVz5Q7zobWcm+kGkR9B9zSSCf
AZwx600X56+MmJlkJBct0hrCY0nqWp+THUP5f9HL6YE1gXX1lXrn3YTh4qoZBopZNpJ2u1olNYCf
EZhEMRkIYMgvj5v+Bl00EHQmI40PbrAMvpaJd6B1eKjZS9gG6U0SlLeUJ+d5yhSwSK/S6SE8AOWH
mTfJ284ts+1UkEPnraumQCUyUtmLMYtxMgHhkKfcN2CI4RVp2jUZaxpmieojij8FI74biENLFA5P
xKvjr0e04E73E6ZIxFwPdskgSqIheK4ZJP481vETzEOoQPFIFaWodmbHXJAWYkRxLnonQGVdadR3
XLANIBdRsjRLC9A5YvQ8oholmHAuFBYlJmOo6vK6JP0zu81JzIxcWnhCwdyfskFfeZDrjbx+5iTa
JpEYmYOS02bqT+2Mc6vzr3ZPfby0p7M1nYxuohxREoIRxnNVHXvWXuRf9BzDRkS3vxm6j1mOvsCX
viJv1WewLoganRATtg5lWU0bnilPplc1lL+l1ig6jxC+mWDaAOxrIhcDij59x5yYmjfLfwW+UyPm
xLKVXGkGWT8j9WFqxAQoZeAlwum9Et6l1X8VgjU3KaEZJb2+UvAfeRpLdrEJvNZb5Kbah/WdqvWM
xoR9q0haCYmcImWTnj1XZiLFmxpzEXoRPhUMp+zT4FLCbp1nQrhRVSVqxZQGPVla3gyoxdglh16c
Wa+7wbweFO41YCm3bkOFGlDwix4l2jbt5IMbZa/wmgCbTTdKdpD5IhQrxvDWw0gOEUwuWo/WtSJd
iS5Jt4uUBEFHWAv8b2hOujHS5KMl6NqfLw/4KgemDPK8YyXnBPCIoDlzrdTD22SufEzi6IV4wUH6
0OavyQ7ObbnN8CRAoGPixk4l3os/ygoWzcLL+W37ydqbEHL9abq14cCu4Dk8mvbaSDuiVH1Z0rTw
aLfnVLfcXdQMr9Q6Rrql6asxjIeB2noXmc8cYB5FKwl2IZjjNPDOg897dDOb2GsvvoshUVxppXtC
mDqw+kWMFdBNqO14S0fj2W61hZVQG5YpFNq0v2bcXLZiuiUA6MqwMvTI4LGYHsQl+a6mt3TG2wE/
emYg/FKUcevSvy116nSgAV4G5j5lCJjEMIfzNJQmWM08wYuP3lfYaP0t2nJ5H6sn0Df2ghKwdhAe
XB+g4IfScLwX27P3WUzZgGYKZC9t6p/dlPWtGb2GTdPMCTDxRiem57UFkxw1+Y09CFxMpam4cmjD
ymQG8sTQt/bbaaeFbvHoEji4D316t2oIi1dhpA+jSeawZkl1GPFTHIMETpVuMGenV/vsZYrVcdYZ
G1CcxmlSrH6NHOYB626JtTWtznmo6h11KyZcg/9ZMsF57UmmWyLANQ9al5UP9JUw09rpa+qpve44
5aLj6rFL7Y6gigd4qfreFn2zrCKUvV7n45742s2+66wFN4st9lij01nUxPHVCtd4hJc3adXejKRc
WmMTXhsTl+kkpc/rGs5dlTvZSVUlbMAo0+gRIvRhhV5cc6VYuSPTNFRXiEvmL5LKGP9zlbfHMS/0
+/lLJMEvuClMSbBwo1fwRnD2G230WMly9r3hMhgLsk8j1LZ0UwhRpWxu98gsox53PM0DT/iP2VRR
6fAe+sAO92ljfvFM1m/IVu5wjLHamhC7QolxsGC2oK51mDN989r5XFRz9A3kGgOmtcOvMoK/hJKB
dD/MbpnAjOw9BKWzSRSd/zjfaXlWHuc+Ze/2wLXd5FXgqVpB2vWvoAViq7RBy9fxbA5INvDH34Ff
NKuGuqRRridfD9dOyRdU1NES2Rxz4y5aQXOd15aUZkzvFLuZtXQydO8uRbkw9J80R3+BoAGcKE+7
FahD6e4UnbllJEmtiKbiizmhWUdIQdlmNvSY8j2yGzCqpnGTaeZLqZscEf3JJhF7a0ZtcRWPMElp
iQyj/UD4p7jpmWD2+VFZQXTbabZNTOY6JL78qnCQLiIeMcg0pfhNJ3nc5jC17QKlrjaQ/pPvU1U8
VgKkcrpn4eoulGZO6zEWmBuTJlz3CIFdCTrZg1iqjwb59Fa1gJ9Hz7tPStwdGTADIpKya7xI5gaR
REXe4HQITSnWfkQL0sOYQDSRWqMJzyn0UpeP5ASNPdSoLqTlyjT1Lcu0LiLCOOoGoDgSsbTmEF30
Igbssb1XI0DuvjZt3nGysMAlZwRxIEXpEKzu1nYr5vwa3RYtTp81stH3AQD0ZuoCDCzBIs/GdClr
dMUOYZcrEb8XMKh2wo8fS8eLFr//9l//+p//ehv+O/gobkg7Coq8/tf/sP1WqBEiEzrzHzf/tV3d
rS5/8ecrfnrB5qM4f84+6l++6HS/fvj5BfPH+PM/5W3/+FjLz83nHzZWOTa/8bb9qMa7j7pNm8sH
YAfmV/7/Pvnbx+V/eRjVxz9/fyvavJn/tyAq8t//eGr3/s/fDV1cvqFvX9D8///x5LyH//z9hmJ+
pFSUf9T/8Vcfn+vmn78Lw/6Hrbv054RhSXqLxu+/9R+XZ4T9D0/apm6jnpKCBsbvv+VF1YTzu/7D
NXXdokKIZl2Xuvv7b3XRzk9Z/7BMMqg9G9eW41iWsH7/f3v/w8/375/zt7zNbkj6aWr+Y/v339S3
X3neO8flkJY2/yzIhbZwTD6Devt8F9FC5rP/H2SQtezLcjiCb2wPwZ0qNOZu2G/WUPibd1vIlaXo
og6xEa+9qkYqqLnBW25xxpYzfwELykhAvJGdSwre56Cqjd00mCtCLvYXn1HG2Lr2LDAsVH8OHW2z
lVOmEGQo8q2/++7/2Lvv98a0/mNv+IYth6GcW9Px5r39bm8Sk+gZAHEkHElW1FaEdpUePIJAlv3v
kUOzclLB0bWCYAEZCC8eTSizn9Qp1yqibcxMbmISku7brP9ajb1FmkifbpnX40/+E0MUuAYxaOid
Qr23n4mQLQSuraHSncM0zgvNxref6UpRcfeoGIdmc+OgHz3CTtw7lfHy630W3l/ts2M5wvHI3XAs
jtfv9zmI6fpWqib1HEveIU5nEBDlyABkImmZ9UuhIQ4NqOqfDABCx2YI947C0lAa2Gkiz/08duV7
7cv0FOouOn9jOEzs9ckUrfFt9Phh8Pj+9zGcnz+rhSHCtDmqObila3BYf/9ZJRnffVo4NBHsu2r2
9Xg5ClioyEvg3NCAeg0+vtfaTH/fTE3EN3UyeQ9yXsNxmEbHOaqDNR5OKw22xTW+fGwKE+Kdy+bl
xq1hB2ASsLBra9EpbwtzM04iOtF4MDd58PXXX78p/2KXbMOVfP98+2I+U7/fpdGLQNDUTXG0xjz5
RA+Dqy9upVlgmG4Lmx7DkoCgFlhJusCWvEndUJ4uNyJmtfbvTcP4FHD96i0s5iXTD5RPGFrtfPkN
wmTXzJosH9NhMKTayumK6p4qT3Jj99Q6A6byPTi9/ErhEt8q9De3oZaiuTaLDOeHTYWq3v561435
yPph7LAM13MkZ5o0uLHns/G7s003x6qtCzg7FhX0iO5hMqNyjMleko6anuPZsTkQQLOtPO/kc6m+
DhWStJa1xtIZMqKBLJCpzPGrdRAGksK1lp0Kpxm3Wqi8PS3kaV8Slvs3n9tkxP3pc5sGI5+lW5Zr
Stf66XPz2glPT0esU0fBR4YG6UGTxKAYp8WyLqv6egoqFlUizNd5D2IwbeBAcIDeYs1g4U8XwbLD
exfTEWE7KJhs0pTu49hWu5wUExY7TvBglHlxHOnUXxkSDGRDxdcApuwXBwvl2z73WeSVmgPgkEIY
WRreAp8J07M6rt2/GRateRD/8YcypW1ZtucyPHjIvn/8oTK+xBC/SY6vzt5NU4W8PItJSxuHtabp
w5ngX6jcVJ08UAOzpGtbZqkfXvUVzNGaDGQQX3e5tMmQnjMOZxSHiZT2wVRxsx+SiaqjeBZTczfO
YI0Ll0241FAocKjTlKlHAl/rR+VW40Ynpmw7aD5xLJpRHJFZ5/Sqwk9FkRyCrBFHWPkBS+sCfVA2
11ktw/7E6IzPQrNfoNDZy18fxf85fnIESAr3HgfFPDT9dM1oa4uEYIxkB6+xdpKKwpNdWuWxnsMn
zHkzoyS4Q8aFIgyx1XoQebvyfAfbEX9FGGaK7IWqgtPUaFWVkZ46xzVQCM13/cZf/frzGj/9mJ5g
qsDRi94PGonJUfzjjyld20hCMVo7Zeb2Q1v2TH6LPsRA7L9C6xjPJrUmx5fOIaxo2wBMiwDwzpVR
KIpLIyYVwIEufRuVebKvqmFeJlMrP9SdFp+nXPxxowXdwcBQsS8aLpS/3of5K/3ueLzsAnsAMtqg
zGlaP42ZDqbWSBextXPNzidxsIb2rkJxbWnteATRW1/9+v2E+OmU5x0NiwAl3ZSOzlg1T8K+H6qC
Glavl8bOrqzH/KaJGC0Lz7kOqkjeItGAEOYzSYGQOs7EKj5bfdtNkXt2W8VXlvUoVBP64fOmgz47
EPT2kWsRBFa4Xw2P4Hf6oLS45KfMISK2ikB1DcaovbS6vB5akn4k4hzinaKPOhyZYMVm+CgifRM4
IRkrAw1DRDvXpCBCSxiJ7WQpM35BjUQ44Nbpwmqv4KbhyqveYDncoaHY1Ale0wYt/6Kmi3ob4BbZ
DcY8bsWlswtHJXaBUhJdhuNtDAy9Jwm7EfBsUe9KVGnLOivviRb3d5boQ4ZmJ7y+3GNiRWq09LJV
ZeXxqTLEZ/YMajU8sZvA6v0bd9LljpLVvQLZ8SSMytxQlQYFaFjGiwaoqsrsnoUySyWKLx6dXB7n
qphdiUr417FrVjd5q9DXTGX9hFF5CXfNpsuDPaUfpurRQgK7JnRLrVIojo8gSZJtm2dE2czPUnPr
dkEXMg6j+Z6NVzW9uDTa65pXkfhGUkyE3eXbZkF100qsmpmA6B76mvKNISlJXOzXLIfav5nj/OWh
5rmCvhCjiuN5P52fkLbA/DI+7Jo0LNaaHj9wNWZonEW9RRPaR18N4uyW+kGHLTFlbXa4sBgIDrj+
9WF/uZD9eJ4ZUrd1imEedlym5D8e9WVaBVXpOu4u6AE8u52kizDfeEWH0AFBJ+lhUXOlZbFcSwbI
TyGzeiZw4gs7iNhX9OZ108TJUafDsWS6PXwOqGvMBLQEbDb4EaQbnUxLAtwC8RJW/BpeZZdnJ/ez
u3LKnirXzfBm2ynWp1HCX2nU3gkS5ylqy+UIL3oXR+i1rTZ29yDl3H012s63e51vZ9uqaMybOA3S
HUSTdGnN47Fsm7+bmP40L52HB75+x+Ki5Bnz0PrjFwXXmkRwBED7P36zOt96rStWVat7q75DN9Jk
4+df/zp/8Z62RSFKWJbu2tCsfnxPCtugpOs42nctvARIq/hL7ZhysWzvyiA3uB6FwdOv31OIn64e
rufqwha64Rg6tFYG3x/f1cSLVegx2QH9YMVAzQZjFccgAWKqy+TtOuOjTOkvybQZX7qe39smN1GL
OnDfuhvfuYQdIgA3x42C1HN3eczIsn1gpNoJAb25T6SHv0mnzYRSKaFOY5KN1xKvgV4rH3be1Mir
yh++yBzrJWvAbhkK7IqgBdGoz5NaILzeldDjenfZZC0MDhctA5l2Vbg2NJ9Ph0zozicu3UMNedtH
jn4nBGwmKar8CoFmvgxaUzyYhgt2RqEKGtxSPMAcI98dHLo6UXOhUNi06VNtwLZqhY37RsWFDSC5
FosLQVI4kdxzfXjxWlUc3H4sDpd7WqSTJNCEJ8PsehCBHIzeKMTuQvOrTWKyc2Gj34nb09Cj/XUa
KnsCBvYmM2V5Sno6ClQN9VXd6tQMYyUI5QKJvdBx9R7H+caB+rJwukBfmv2oH6dg7ekDWuXWgvjm
OO3G8rx4z6S/OrchkmHdh9HTeEptsHPLhQyHamMm7nB3udGSQ9S7Jp01HulaBLADA/t2JBWWORaa
284nT4Ol2cMY6f6unp16deB2f3PRN366BnPoCeGxLgd1Z9q69/NyoR3MojWcme4z+M3KrEjaJkzq
DdPx+KrMhMgm6h0HkILZTncm6yGu/OOFDzvKjlYl3PM9kbzx0etTc6VszQFgfkjrMj/YiXIPl0cu
NyNr+79ZM8ifzlY+vOkK6TqG5ASSjBQ/njd8/a1ElZgdYrsBTJ/GIPuFwpohB4g4mLxDwCHqc8Ox
AmIuMB85JtAJ1eEK43i/bHpy6TO7+ORlk3e0QzrIfndLNgX6jMYaD6NTdw9AbFJsY4QmWujKKXuK
F6qNz17XOsgiDHFmqP0cEXmA/9imk19wsBE1HW08TjxUtp296YlNWHGodkcQHvZB6KDmx9ivHtqO
t1KdqD9Q0zk+Z1JUeuqANIloOKNJj6Q7jk8OsXONGv3nQdfCnVv62apNAu2ZDMHoSqnWvU6sIrwL
S/NeFJZ2+vXoZPy0lvY4PlAlWzbTAaaxrKp//JKJ8MnMTuE7rbMI1oqC9Dc6U7CfaJutCbPQDoWJ
+tmttJdOoTHo0+ye9VK+wC4ol74bHLIx9M9pQkJDrFKE54gi0jI75q7tLaoZa67q+inmTMFV1cAF
b2VytAvIEL/ek/mD/nDhNXQpHGGwL3Op7ucL7zBxyVNFJXdtOQsIESoscNMt2wi54lcwFYyAnr35
9Xv+dIR6zKY5LlkUgNinGvRzISJq0hi+OKYoL1eoHohNRlFONL1YpiXSkrCast2v3/Gv9tJlN+nq
O9JwzZ9XTnT/YrtL7F2NtFNhGOH4KhYEXfmLuEv0B9upd6PZXP1v3/XyhgTI6a7D1/vTpMYrKldO
Msj2od6iRp8crMG22R3a0P+aM7tfuaXdwmyJ079ZeV3O8R9+VVYQDF8C0xByZPNy+H5X7zALZWV6
kKP2xxglEijRmTu2K9B/+ivKwSvDKcQXAdJtkVlQCJWQL2QbkWs4NluZ2iXiGt14nAZ/FVrOx2jU
xjVkIy6UqEmfpKnC/eWxjvgby7NvHLpMS4BC4Zck/JxIt35NKwHJwRbWDqtRts4rHZ9/AuOjmpx+
R222upVFQfbZCOaC+Q5CJJyse80OPbiVVXBvAyqiyWcbb4NF8xJe2kcWVJ99NQpMD0SYAwisDv/b
34sJuGXrHJ3GXGT+6fcqXQkdR5bBviPcdp0R6In8HfIymZMY6hJOdG8iYYtY8+RvfjAxT6F++MHg
aDPvZQosiRPlO/txPLH7pGJeFWLyQiSk42HhnScEg25iH7sxzXYoaOlNm335ZHuQHG0r+7uT0vmP
k8SZS/yCUpkQ9tzI+vEzDMoDle629YGB1oZZFGIzCLRVWrosJStR3eJrq29lRUjkmJpqWRV1fXt5
4t+PXV6SB+gDKubsrhPfEnVhfRqtPtvRwn5OOhdhnxnAPcIWvrezpxCi7CbpmdpEEWVuVTMHE8aJ
KEnE6ZMbEI+OhmETzwxCs5vWtjHVRytV9fXlptf9+pqj4tvjJkZhmhPWtS1D+65R24FqzZ1jNvZd
zOpiHWROhg9bgnDQc7nGj2uumwKKtRtVw7YvYjhsatLOZoXftDCa4pbcjukUmX2x6FQEjL1FFXd5
QnQxSo0Yi5PqdJJcmeGMaT8+expeGuaTyTr2vPHZKqMPKITRTdOFZAwFE+UXSzbnUZFPK8IKTU/T
NWczTJvz5YnL5lC6PJHoYP0obh+KMl/7nH/HTpGrc7lH7leESCTIHvo8jrZEPhJmwlR46Yvu3CGs
1pCbVM6Naj55NEmPRVccLpUwnGPaeoBLDx/IDB6ASevnrG+uRe4aiKa8Tzq6x3ObOAT+ReiXVGoU
53AMi/Plics9z8VqbFKICnsMX3SMJQmhnXqsNJJlQf03awKp1aOLhHATNW66ujxrEgu2jVsDEeD8
4mLsEjjBYM50ESCut/RpmQggnb1X0dUXZbLvFJor11DayYzCFyPV5d6xhpgvipsJWu55qoJN3kfp
4fKQEbjxmSAYXjHl3j7x3ZtENPG7U1B6cLrss4x8omnnfGTTuYnpny6UyGiyMvb41zlcMa9obgZ7
vJ8loYfLjQElG4mvh1sugV8mJHEnJkv9u4DCQl6i5vLK6WDM46UlJVnAIIUOhmzMR4DAuEHmZy+J
I5dnrbbmrFYeQOouEmdPd+QMMyueAoN5C5WU/kPJ67EJ3K+Ngl9d2/2zVgEFB23f3dC2czc1fWLm
GeMAlXuc48c05yGa0ByLKnLfQlhVlz+v0+IsMVvddxoYWFV0PjI8bjpGr82Ih/NqdFPtkKWTf0Ca
BgaQI3+JbPmNvqv67FrNtzuk9bx5QS+uE5tPSCLSeNt11kMPBodjXYHXMiSuiMvmtMyG6hTrtfYC
NRpXTWf2d1UHNEBX8rVwrH7XwtN7aKvmkwiS6IsycP9nVSVuplgPj8wYkQJfsNmSloLpcNZiQRPZ
wLqE9cZ5DB3n240f92xaFJMiHzgkqbh8s3IlpYZHJXXvGVGN7WXrcpNPHTxMrfTvAatYK2nnB8uq
tHWnV2+s19tjhJ2mYfXF3W6+ScqxPVZjCrhKxrdtRkRVoVfGxo6LEzFMzdJpvOh5tIfdhLr7vlbG
eEPp+hM+BZv4AesKsAjSNmJ5bvMpKF8x1UB21S3/XhsRRgFpGM5t1mSrxmgRKFfOfTsGwdYHNnu8
3EQs13ayqLJVSQYG+Lo4ue7mGxXQaKF2frw8bvuY/LRhyk+JPBcQJcIrVQcHq9S8z9NA399AQvRI
hVAs0RGb1w7JQZvBxfpAcwrbie4WpKpP+edmtu61TfZE6zXaDbqfri+PV/XCasmFL/EXronN6LfV
2CafChNS6Px32oSN2ahkdS7dxDn1GotG1CntS1JaNRk0gLOcOHUZpoatnQftSxYIZ900xKRxntf3
jpOiIObAHOoBQhLUp5WP4fPbwXp5wnZT//Drxy5/y2TKpwVc2pBw+oBTVVeA2xm5sC9W6i5GBrWE
1eM8kISZLmiEjZ90eqhXyqq6VyscXkoREwjeW9j4FIwcJNSzTci+FVnqbXmLOZyOzRST1m0SgySm
XzCoTF23vnYPLMZ8xEFin3rhJitC7qkQylY+NJGFcFSWNv0YNiOClakGVFzJsgk/WaIib29d7mbz
XSgh+dZA8EY9y2RpDQ4TVKfYlSmMB3NONJhYgvMVqy0tN/zSxA8gUWmMm7omrjWG7IWnj83LE1zO
kxsH5fSfj1zuNdkA/LHFOus1CZJ2KiRHejpy75ccHg4QpZveBkmG97986joxd4iFfOtYIoT017EG
6T7J9H311irIEFAD9YVXa8W68CbzIajRwCN4YaAIrAeyfXL6K1V8vDxp5DA+VNkH28umKxJzYRCn
ixLTPAWlqdMRAO7Vw52CWz5ij5LWtTvMAAMuEAw4ccB3hlHMTooXhF4Vh+c8ypAluLbItDxW2RTt
NUJgtrGRR9fAcq5hzhHj0lvVl2YIXLTr6GT7QVq35J3LW+Ick1VGis/q8hhxlYRuKRKYeleCuqP6
83i5F/tBCvUZKZISBQneNF3SLH1KoPueVMlAFvmReqbW0q7o7lfEuebFM2WB8xhM3Z2J1PumpQh9
+Wtlh82GbPFiXWqpeghSvb/OM8IdXD0+UEQwZ0mtdkyl1lxdNhVorh3uEBz687P9YMpVPVRkh5FY
9aSHQwOKx9T3l2ftOP2iUo2QRJzQaL3UJ6yL9t2UW+o4lOTKicQZXpOMrMPEkXfUsspjiRKPgvwk
D2VcQryZmcQa07K6cSSEIFqNl4f+fDz1ytcCZhgXcKhGQdavinYYb5DV4/CcHysCvPUUUIdv9/79
umBQObYfmCij23zJilj7pNVi2BAwBL953kSQOoLrioZTnyW0JyZQ/aNvOoss8OxDGGXeQ6pbOytq
nRdWjLAwRcDUInOdF/MLzO7hxcpI2w06y1pFKN22qAVneGQBusiOQH0EAgZbFnYIInUm0x1sl8Gg
KV45yKjxJevnopf62fRjcb5swnk75wxO+8tDhhvdQZlLl93Yn7y8NY6XOtzlBubvqRQO9TYvpJ6n
98irjHjIHnhts3bClDiI3sseSBQ2j7Xo3i9PAnjPHhp5r6VDeM/QPy1yZog0KL3urGnAI1LNRpc8
b14es+yxQ2Gc9+fW/CJrW52AM2sCsOL8B9jzLKIVd1bW1IfLTVVpZbYeSuOPbdcFPxYBu6kiTuor
ugAHCFvimFK6uLnc0ABG4JAlD22DMhyoxITYvOGrHGo8vq2cmEcLsDjmm2XySi3I4vfWFqu6l/Er
Rlgs3QTZnCwLinwEXH1Jk7Q7VwDkhxJ68pBF4ZnCjrzxCeckmJHSGndiArjN4KwNMA7iWXTmQ9Z7
vfxFMMAL9OnRLqSKKlpE3JCN9Mc9dNnpZtKze7vDG4sceTCi5hSRaHPt21ZyDSYkvU5AyJfhiPpz
3uLozc4xWLC8K4uVDUn7pHus/nJdZGsLQbhH/jW8Wfq+PfyNRwmC7DjBtUVXVEb44fXwJgz7oxdV
+rXvGRuSs+z9QBsYNyI3l82/ekwT7bvjc51pcD3dOh6UENSVxo7rPMXdf2/TiltzKEQPxizUC0rN
Jys8lMwzq2UVFvbzSK94O1nI5S+bCWPiVUNW0LJLg5eLqMEY64ruTXATCZndXB663GQtpJykzImA
n7UPNDCszTDTVe9soZojrpE5ekonP8aJkq1wVPl/CTvPJbeRrNs+ESKQCZPAXxY9WTTlpT+Ikml4
7/H0dwHqL2Zac6MVE5EDgGqpiiQSmefsvba7YoFYIMXHqtPEiV/OjMBDgv7oXGZTeesUIZyDFj/Z
FcRB03PuftRGL0bPhy3sYjj4tYA2WNbazowGsgTnV9NwANtXJpvIYxLlLu23vd65Vxjk+cYxRfJU
VGkK2qWcXpjPYLPUcfpe5bJDZTO5X/pu++8lAGH/JlJyhaIdRgtWd+j22nJpmv1X6aR1woEUkTI6
iVAQy20mw3ODohwl7FD9qIy3cuhnpor3Q6RT/AZ5stz0ZVNsvFz7ZAsdXsIUhipbsWrLHRVdwnAK
L79emI9cpJIbHdk9hGREsrWcjk7CnFOa3rGyiyLGdi4ROyQDMJy2PE0unG4s7X8f+T3/pSFroPIB
mZOIIslH6bt3hW/gzHwoiRZwu/dhK7qeALa+MF71LhtOQwMpLqXyEwhWqyl94qNh0bREQux8TL33
IAczwO57YJ8PLc82+0e/dYqrW4LDLtPijbp9946+JzuYUuvWIhm792ZiNwVJtt5luvEqWnFYisPL
AC2a51Pgn4ICsf8YwSYYAOs808AyeDyOZDjGpnpotC/+OFYvyyDE9ObJ1nqssKy98Atka5e1zg7n
8ve8TrVrnlpffX80Ptm+/TqYOEArTB57+lE78oLQJ/0ewXeKNT96qeq02msNf0WXUz4pDQNXq59Y
iPvbVjuGEb9qDPJgr/k1HDBgSktlagmEAgfksprUn1KZ2qzX+5RejAiOdjQlezPvpitxaUACSCx4
q+jFg6eKpk2V1slem7NJbA0OI8EV7TOGxelkDvQfVV3Qo8Px2XlZ95zUsrrmOhAZwyRlA67p2Ssb
57FielkVzTS8Nw156lT4wu1y2rGqQb8SZFix4/CiieTSdLF2jIYI1JjBpgNtdnB1IguwITLfK5Dv
hw5F5c0Mk/EWKlIYFyY6+8L66dyQqNUHWvoJIUqDoBCGz8UQZltEh8054zl8JIow35VgA4hYadoj
oFN7m1LeO1DcUX8oqRv/e+NRn5XULBXVdcNUv5XAIoTOQExVcurd5BR3M1fQTMwLOwvQPmOOod4e
DLwemncp80wdsG8/Tz1mijzOvogJvJlh86yh6JJuNK/w3+vafssyCh19SqCQPeb6atKM8ujElvk8
QTBnheYQ3DNjR3no+AenH9YNPN2XZXB7cXTh1BJHkLUvgxds+oaeLp7Z/ijY2hPrRnWfFsSrO0zq
8u/zkPXbu0EXx0ZS69Dm1QWFQec35Vci/QEYbqiOoNwoacENN00cD3BpkpfOVFf479NXLU2bdaPC
8sSHHC/XCQfSr0SZvy5FNr0zxEkyncFnxUg/aQgLa70sHoIB75vWM6R6SNXW2iwV36EfevjSk7Nl
z5ZtgyxXm8aS/i7AX722VT++CPwHp5SA0dVyirBWg2MyaYTQOxU5dj+MSIdLI/tqBxZo3Dq9YX8U
TfMS66Z9D4e8ug2G8aOj/J4NRM3Ojx96qwxAXEw7yS7LpWB5XrUtsDCp7Ifl2jKQ0ftHHcRc2fxH
9VWpua1tOmyb+cz1395sgO+NGNXYnGQNPaEzsYWbVMfBAVr1tR6gx3caktxYmP0xLy9dHhkvvYYr
2x+yAet5ab2F2CioGVQvAV1Zt+RTqgsSoAgNf+vVexIQu7EMMVPfoxmq4SDc6fTbdV1WgGGUyE7s
uLcxYuyrsNq9CZtIrDSWPkRrNMVOzjENHVvrDRu14WFKqPP5CduS3HgknnBX1l776OKEUzJrb0Y3
NDfDb+Cjd86z0PxP3famm8Z69wn0zq6dsJEUTZc8J2DIOgNZaJ7n7VabDP9RVcl4thvmIwRPGFqY
E/XZ5uxayQwfD24pAptfSSyux8KgN6xPEJc1LI/a/cg8O9+RPSt5tBP15/e29qQaxTQ7MH/KNNHO
do/zJq6r8Ntg6WuljAPFqDeeZmSxp5Z3TyCDAzTVud2leKJdpj+Vf1lzWriDRdyey9Jtb8ITKO2z
0RN3b9iwHZKWkhLTTLpy4x7PzEC8kNC2eaCzMp7LokkvKQCGJO80cod+mtRJldrnKSesrAww54/a
+e/lteOxrD4aOgHEXWJFJIvGZ4Ivsp+NYV4HS4V/6ELYvwkfWIHMkk+aACjA6DOq34QPMPDKbORx
cDIi+4u0KkKZWW4de7zrFmADp7a2tqUJYgUm8VyQA78qmyFnCuBaU4lw31ap+WDOp70w9n1vy3Pf
uf56UOzNvDJ1r13Orbccuf5A2GCjnyXt0odApyxj9/wrQrT2D+ib0N8CMCaBTXwR36bz2KuE3b+p
vSAgT88u8S1hB9rKHlr95sWRc/BwkG5tx2/ptDVfPNRHKIwrkyWN/rVzp/an0VPko4e71epy2lqK
jGw14OjMnbF+o9cpD3VsQ/JAH7chgnla498uztA44ZiV82FZVohPlG5TZeG0x2n4hynB+N9eiHJ1
xzL4S1BM05b5Zy8EGr2tche+wXL39xF8fgr+j8uE4PS6f4x84jMkkRNUkNGoOFYTn4vCUCik6Cao
doSE6pBnqazkiKH3gk49+vAkzplQzRK9rl7VsUANQsYOzYj+MJiF8yUEggkcnaiwNnC7TVP6W9IM
k59Bpj8PlHw+8SrkqykyRlRpIWmJ0t+GvhrQJVUTQIbKt/b//iAS9Ed/mx0l30F08GjgLbw86vc2
phmmkdmOgXkUiV7sTL9jseIVGKGF8NEY5sxWju6+KSt4WK6TpYpmo+oCiHyq+sI0f5sq9KelGqot
AoDqlKFHxc06lZ/cwBsy0Mb3LI2TfZ+EsJkjW0Km+1xel6x5NgE4igMBUPqLGeOz8oLqs9I6+MZN
RpBqcxi0lMg0vmQXMqOyLagtyutk/VyWF8LBgMpkoGJaj2PoA8HlFbwgP3r6TNhxp6uNy+CxBc3/
ZGFaRq0KUUMWhfa0XOtKSckNfY5WuN5T2LoNbtWRL6CwbcL2JmyUU7HWieM4LeIdgHlkL0SFQZkV
LU/vafqu73LAqPNphlP+XBL1ARrIrUkSgh/lFDqtB8ssiQ/ok/syINElb4TV2Xo5tVyV3KHqYl/O
ZqQwAL2t7xvDlvJ/9GQAJ1x1rfPk9LW8FLOZnqWK+CZj/WblUtwNI9swdUZ3x50Iz0nxBC6nv65B
CTv2UfmpFco7WiX4UkFB8gjFMNgjroYtYzvOOvIR8daCIgPPIA3hR6xtitlII4Y5ayev5Go5HVIJ
UqdQr9BTpKkVP/Gk1Csc4fACJGqNB+hE4dEzrY9SpvItK1sAW1X11SNX/GTMAs+JYhrQuFJnKTKa
q9YmXUFz4/y0DO1ghpuu077KCodfSeDHVUwVLMESqks5KHnJzPaUtQ2b4ZBUl0eQN9XOn4+IxaN4
KEfnXbS4Fs3ZgdyZz3HUiS9UdVNIHlm1HqhS75auQc6+9dGuihBVakGZE1gL1RjLuyxHtjbKCwQz
R2/B1fTZ10FCaMr7xn0jNcRdDbn/99FyDV4W1wCyedSmezdrXvGx4lZWibwSkq4RTRu6W/aH8b0K
fABbLnAXh1wrXRXmTs253YhifdMYvxIhl2xl81SGNbYd0DwPhk+0UG9Db2kXKAQ0hEUfbA8FlnxP
fqnmljt8gO/CwaqnxpgVX96Pj65V6isjDPPXllnUq8p+/rw+ML9+x5DRrdBZEWhKceeD4FhoDiOt
ugCXxoOGTuy+PH+DiP0re55r4Pt8K6sm3eF4vSVRkH5FXxri+S/y56B2LQgRNkWZMtYPUU1+VZuY
HluxEZOx1uQ0+eL8cZxY+q7GJEpBMMXFY4+kdq1FNNzIL+LIhP8AzC48Jir1LihAAbK3GiiyqUZ1
pftALOajuI0fPG6Qc4H8Ya+VipWG49GYK7yTkHW4ys2ClEm0x6dAzV5pECKlrtnHth7UsehzVt7o
76DDqXSXE8nZ5eH0ypTBBj+p5wjuvPqQE29OkILNr62uO4ArVNSsIWQFMEP2SUktD/OBdQFNcFxy
o5dLbk3anNWAowlmWJQipnFnNGWCek6bKAJiqM6y8uJZJC+Mqgl2FUIVAmADorhs4V1gE2e72UJx
BN/kHgXkarB0uSK3xHeDbdIIqgjuaFLStzREflHPp4UGTJrgxahy/Rro9s31budxcFqY5lm+9tOE
tztHe9DaKB7DdHgj9HpknTNtusLuPk3C54A/9sMNQ6m7Mm1hHChjjTfPHZELVsEOvfN4E8532yX4
3ZfD3p+K7h1O9nePHIjr1IAiLLLSWRFAK+9WD22wMHPCl+bTNjPEXQ1gPhGX00ObbEGseBycsjA/
9QnbujgR14gcdkhg9G3IZ46O5iwVDC0qc3xRtgr1xCJLoChGGZpMN5gxpB8oy+9Rqzs10kJCKCRl
8KRe28U4XgqHqM7lqCE0+WKTgQn4rHmA+V+Cmo7LrRiAZLjthC/cmPwz2W+sgOZXa1Qu8Kd50IF4
WFPLMV77pHOe5rNKd+Rr0mD4KtKh3anBBaTr6OU3TZYHA3rO+xjp1a6uxzdBapKAcUKmDMLhZR8W
yPIpHPRbwPtO2oZhHYnmsI9kZYMKk0EE3B0aASyMGUVGqNvOc8DFuAZZhiZFXswc4/QQwcDg6cGp
In2S+2x4NToL0Ks9l049vzKx/ROG9Ouihh7jnHtv0VRpUPU04xzMR1Eq/z5ariHKbVmo4dTCslq+
ZQZuX9ar3Wk57Qznrxy/0CXV2xNtxGENEws2fl1RnNUtHeyMIZNXo2gfTVd61+WstNRfCPazx7Du
7LVrWO46wFMw4JuWa5fA+VPRFeWjz3LhkdnHa4m54WstQwAqFCY3XRgSukSTlqa8OuqSTUzsKI85
WL42aSa/9Zr5SjNSLAdmUr+AunoymctvNVPRWklvfHHb8JMg6+AG+y24LUdDNd3C2n2IO2ntKVik
1xz6nbkqoj6iwgwPzakj8nDSGmN35Js05yRKGZBzH5bNrz7qg3UIYoSYy9DyeW/o34ar5ARF1AUx
q3zofqN/GmO+5HZ6NhtTQa8aoIRkki3H3DWo58YAku+T3ZgBwQIwIxUpxBs9SYuDxCzx4eUjkEMr
+VpRpd4mCoCHXkwkp5LG4g/QCm0wYYfl24mvST40TsQCNbGeqdo+5IExfkSTZh0M13NWWZz/ZUV5
Q4Er8YnSgEmbSVx7FilvZxjWH+6c42jHJDf6OtZUu6dJsZxGcqE5DqA7Wzb4SpLq1rUnLyWjWRp1
99YX+roM5Ze+DvS/sJuLbmB+E0I9eZ5T3qbYY9NYkz2ziry6Ia3Vbx+Xo9IYyM/QuBFDVzaP+ahI
DnES4ueVSalD7at4fMujarw5zVC+dDNVTXXGe9bo+anSKVx7xm0cS+8EEtzamZNx89NPkr3bd3aP
1oEo1nG9yBmQabBGgae2S3LzkdqqOBNYBsqp0kHYLJ5h6b+zjfaOuOr+ouMS7EvL0h+xXeu/VgfL
wgD91g4Xt/s40P0BOuvaz/4gKHlbM0i+7dU+6Opy17V1dHQUmQ5+TWoSj3F5wxlPo8qz1qSF61dW
qs2TE9nm0YIJtRKGVj/xCOFJFfKJgTzqbsb0WNiAJBMbFE/oZ9/HKsk+jZ71B8Ut92I0un4gyXeD
HJApcB5E43bn1Ey3uWjRmjnpiwg1MJBSVHvDz/vntGZN2yA8/+4E0bGEExg14yWcB/hW47bPCagY
e6RPQVu4F9MdPz3d/yG8nnxrPuujP5jNpeARGGhR/NCwP7mLhJTXMg6TKwkH96oTp9EQ9W0ZLOAn
N+UQ3iHrukSIyQvLNQc24V6QGbNarulROblgf9U69cZkO5lwcSc1ZE9JPXdgrGbdTm72VM8DXklv
Z02UukhTI5Yn8mFSmBjE98t/UVVF/mQQhGUrggBch3zLJKp40qv6U075cCZRdDgnqGzOQlqUGPJ8
B0C9e26ImlyVReweWku19Ova9CjqDrW+ewq0zj2yHnWPTiQbytYhyQ2Bd7QTz9sbcYOtvJMEiIe0
dTSDTC42EwAZ871IuumTjDB/LV1Cm0qXXnYnK5Dx3miw9HNhsgTFnk+eJXc+wh004fNPc3GvJEq6
XOml+Vo7PpHJHmvtygnDfYYr5Cp9OZ6mkj2j6rQjSo3oU8tITitj2zv1oZU/VVH0w7RSfAw9Mfc0
zJtT53jR1mzb5pVMrp9JWCc/sTWv+ZKm5wS92A6P/RQVXy1SjXbExNnbbj7lV16hBkg/fNEFhwLh
NI1brgeFtvV7+G5EEnXV1N8ym8nH8aYdadLeu2PqCaaMaJ8hxD3ZEaYC7EclIi1taxSFd2bv5Z09
AHSDPxb7JZg2nh3xhFy+hc2EkV/PTr1dek9N0CY7/paYPAzPfLJGWqZk90KLZX1yi0oQIkUsn5I0
2xo2GBuiCu2rl47PypixM/Bpj7r7VyB7tIVeUl+LIhFbVXNjUc6sr2U/6GtQAOamkFlwjEJwlj3Z
qC9VpqlboHoK1gjAwnLozr4eQ1HUQJp4mtHhc3cxbKRFvGqtsbpqWmusk4assswrnYOWUN0eDYII
lgFm14cOuOjs5Na4nuyyO2h5cuN56rxifTJ3vWZxW3QtbDp75IebpUoOlgWcoJ3drAyDXe5Y+Xzp
teBCp8KlZRqlsAxdqzotLYmO+BMzjalbzA4pWcXJTpkk3xSxlp7CYM7E9ZrsE3nhFkmRddZjPUBx
ayYbI03Vg584Lj7EOfsAlPQYNRBFlkMIKvZxSq1ih+EKR44eP2aqY6/bJvFbqqbyRG/V/XXaepiN
LYPwqeXVAPoNy1yKbNhizoK49bPpmu1mMJ3xLbEgF2P9/anZJLFrY/JJ3fmn2YxnvxjLF+U21kMC
xOQlFzBRzb6MQRvJFz8Ohhd0JE2PYmAZzAScpjG5V7OdvBvcVO8m4pxoBlxnQK7rzVSp6NRZfbtr
ZdzwJ0K095Tp34IpJTXVoQnIzP5g2WZ1MvPRxoGDUODX4Kk9IvLspOOOOCdlsLZqrTn1yEVP+ZC3
p+X015BlNVvS8LvXgumED6/2dDZnlDc5zYkDMLLGIcjuo3UfBdF9l+XVNBbDNh59iyTmvLpij/wo
cEsAkPK7bzkB2b6Wje9WkKC6lMQiQororuwvSb9KG3RzOTbR5Uj5urUHiX1MbcoyzrBzNSs8xiIM
+LhMeii9zI+2GfLwsuI1EpH+TOfga6I1BlKlXjyV9vBDNk4HgM+kQ2Yk8SM9r7uRdS9TRkpbMrxG
XuHeJ7PkKeZYhGllefxlqDVjbUAD3ODcSVYlEw+K8kYivw3opQO0uznJdLDC+CfRGvKtAcuxNhLS
wB0Akm+uXeurzCnpT8+voojeuXJP+9AGfGanu7Ei03OlN751jRO1MafGPUegNXaito1VG+jDjShS
iDqhe+lSbbgtlwywQg+kWttQviijkI/WnkwiEPdxZg80eVjHT7DP92rQhjVkNtK4Q4Sr80YSfOT/
DYFnHNm6k2qxmlyv/Ekn4Y0E0unZROLIGkMORAY7wyaO+uLUmenRSRv5qaeEcQzelL8oS6uokPXB
JR2b7ACf0MeJj4KwsfX84GhtykbNiI6GivfLmZG7NigwN+QJJwpSX6YekLUzW7uRESW6fsksJNNa
3bBTs/J+Y0Jp8lrb/RJZUbBh35ScOy+qIRfKZwOX5WBP/YU10/DraDk1SfvxGvVYZ15/SXPnoRR+
eUWjmO/zmTNMloF2Z6+h3TMzqKCGh/n2P9fytv8BP107LpfaGUtgqkOjJbth1Mrzst2PSLBdAztq
N8BB9CPvGE760gieLbB34BoHY12kfb3DnTkdEOKZ9JmMe6ZjahdFOe47MuxeSMn55ha6963x2aV6
NfdhRuxklRG004fAm20nfAwaP7uXcT+8meroVG2OwxRS2iwrtcgVxbg296hngWnl+HPCGBApgRQW
RQpFm7ygLEbCdP2hrBo0lUiaDxppMJDwBezq0qX5yl7l0jRDeCmbUoOnFKGZmK/954VAc4JLBhj5
WFTyNNhseDInA23cOmtkUdZ9OdIAUyXIDB40t0lfh14TOwrG+hrQd/oqiGwnnjtvIcxl3inTyaEu
OhihE/ycQ6+1aNjHqT2OJZk1A1FGI12+yzIsv5xfkx9QUizo4h9FPpC3hTDdWnWzjr4pKp8FBhdt
E4spCcb6bmx/wspAf6IsK77r4pMOkbry4ST3uG3je+E51HGC99rJJ1hb+qZs2+EsRTCerWROABk1
Qhfiyn0A7W6rLdnnxpnaOyVZ0I4wyiEvj5Bin9wGnqokNPgzxoeZQG0WQ6K2YL5+BP0YP0bzsByZ
RC8+NpY62DR17lWFtGHQZHdhUz68kLy6Nc6LrNmaKz7+kD8Q7ewcXBG3N4tlzU30XkgrpdkkU9M8
Z7L6Nmmkd8WWf0hTuFtlrCGHanp/J/3A3oNu+6EZIIBtYpYOqhn9Z6kTMy+Gtn8l6wh8qTvXkIsP
mJ0Jcg5BcTt12i9+3P8lcvoire+mN1JFz4FIjMfe15vbOA+JVXxLHZB9BpsWp6GFkJd+cm41smgt
+MYvQTCTbTVf+7lGSOP9xE5EMp7XWC8aq6JN5UI8Vl3rrmoVI1atMlTnZtIfG+Dm/3XamgBlsWqu
BF9gh1nANY/upJtHzUSgYWFuQI+ZfTgGSaml6l6S1M2vwB3OdkIcxKi+A4gjhjGvxosi52XTOviZ
wl5N2DUZsmKcTpHB8g2hrbcZcl3nBwqQWEb11dI7ItMx1G6ASCdv7WCPFF5M7RZVSXRQQ19Sj+A0
wCu2zyR9IKQ50VPf4o0147rb5rN9F1qs8wjr9zBpefDaoFU9qUmJla2L4FUafXFJrfh9edHD4HL3
pnLTVLG+9vqKBwo6OCQMRf3DjtVDDbXytariH1GZnRfZbk3I3Y2s6LPlwPiNAuJsUtumpG6J/oup
ApTssuRZkiTi7oOApJ2RvVgTNVSWbg6Vp9giBwF42mhb7jP580jEQkogVVOUawL+3L3muq99ZUeX
ZorJHpqH5XRKbHtFafqCOEo/4XbXdphZ/AvzDjOpzXdHpblFjcciW9aSCSWLbVrHzc/S9xBp5b79
YpqdvUGG0LJKy/STwDkJeVauogpoamfL1663PsbBJbQ9EObemhI2PH2WvTi58y0I1W5gAV2tEw/8
46TB1wJrAXo4bfovgDSJEc308AJdh1igtq/vufccQnAkJqbDsiic8K4J9YHGRj8vDh4cZzkL4W4T
h+vls3dCVd3tCas298Qc1E2yAJmtektK6HjKoESStHsal/P/+///ej2362e7rdUKwq3/nr5pARV+
i49u1y6ayUj8qOpenoH+6JfB0T4U9ld6Bm3xKvLa3/bIWQ843dalm9MgqbyLnBznQw8AEY8G3N1a
M00CrenhBMOI7tQjx/MU2wQb57Cdxyx8EpI5upreq3ZyXuiRTC+S3v5yVRp3LMQBvra2tokww5OG
Nkff0KAuPsJ449iZ82HFmEIdMhq9pmPmz9N5S0gRgegibmeZ6SYwpPlqE6ECi6LQ26AIAhtvtOmL
MU3DCZoZWGla1Dg9uoMMjeEh46NDWYdpJa7jZy+uomc52Fic+qTHFE0uhMoq3FuTJJ9mHtLEb38d
RSlNVZoy1IRdvMmhc5exTL+VXvsk3C54zcOStjGuk62EAPoRYkRznTj7RqWJapJlG48NS41p8PuN
Q3kQN3AD3rFNy7VDieYltILgTCI0EZjzq1UwJfe+mbbLizU2yVXUQO3WU9tnyeCmzj7oifnMhHYu
6x196/4x8sV+slyEtD165HnAV0vlqqRb6DWkwvTJN+Xl5WkgT3UdCuOU0PCCiKY7+7Ixqie61hiz
Mpc0ZpsoNWx8X6h1hxuIimKr9xGNPBk+RsxUr2zFN6EBSBXy56PPZqfLHe8OqNvjWzvnuGN3pPrP
tcpoflQENJC8nCn+aI2GcigqbwfStqbsTOKik7/TIgCd30Q9az1OqfIYRMrJ+ug1Q3YXQUR2pOvg
Yp6cc6GKv4/8cu+laXuUpv59ET74CQzaEI/Gw6B00tLCRJ4DACnISOzHMLHssxyUua7xEDwYBDWR
WsG15chtpfZQcQdDeDRNOAcMy1HmdX8ftW6ob5GBfNFavzLWXc6mrrRoQURNsS7hSxzSHuBBJR0g
pCI09mzssgOykAktI2QjLbPjNzudufk8P6kPvFgEf/5VDDEE+yoCB5Z7F+x/BoxUTfF5NmSba+CS
XTtKX9BSwDbh6bvPoyCAuj/o974LV73Q4psr7emeCT2+kbBAKn2q33OjoHDn9yVxzzB/C9aLl6kP
0ptBL5iAP3f8+p8X0rAU1zC86nHwThZVdkvGwiHzFcrVCmVEtA6Svl4BQ29eRRqgMrMcGo3zKQ3O
aef5Nobu+XSAur0fIgp3UTfVrxMBVMfY8XzSMowtmSQ0vLLI5d/hiIBkyrcuzaT50jKEThOcCre6
/eePLtdTWQ1rgSBjzjVxr64TYrcM7HBnxYoUKqEaeAtF8S5xSBOXK4ujBQH/PUKr5ffgXaFDUtGo
w+QexKNxAde17omogr7qG/E9f0rmp2mJP37Hqj1BHyCJT7FYJGzqsiBDL6+m6zKAy58IPxXWQ1yX
D5r3DMdk2qa45b86H5TcJfGi0BUB3cZ7+pn5R9NWD01ro9SIOr70BtxVvcW/50xOupuLUdXs47EG
Ui7mMlERRgZhf6V9GisHiMWo1zs1Yv23E743IYBJphbyNrIpN14cROtrmcTioaxrue4JHDolcKsP
Kkzap4REAxCiEB09dP3G7P70Z0MoEAPS3IdesJ8p2EjV+Pxys97VkzKffdTuLIPr9jF1K2OjShKH
iYulDl0jRPqDcHjBkfyXhgzBntJn8oxpzN5hCHv/VIxIa1C5ZebWUdp5vGWBUrxZhGCgEZkQtDp9
8Ybe5BqVbnvrqzx9ijvezaE2xHqpNS1DnouE1nZU7Zqu9U7gysJNabQoIObKYso7Yz0Q5TkcNNTZ
+2p+f1nozZmGzLgUqOnMIzte5PsYx/w7DBl6YlpCuNN86np/wlj+JpOZf2khkMggWJLSRh7yz1/a
rANDAKJmPxV31R4KXrc2ZV8iV4URExSiv5RmVhy9mKLZv+tSZjXob2+3MBRLOROrAl2HGdDwXzLt
OB6p5ld0x4oxUyjKPfrDXbPNSqCE9qT+wA/gd/r//HtKN4XhoAmS4Gj++e9ZhBl7tU3bxutK+zAH
kR9FG0MxXA5JCTGPyxD7WUPUQ10R8g1ZqyyEOIJGjZ/jVvuKwF//9ImngeOiTYckGeMzdkEE0cHM
fzEN/1wgy94E3aC9qJoM8jCvrZ8s2fXKD34Kn8ZzWuTmc1RF0zYpyxzSvsCE5n/wqC2+CDfGAUZA
ycaivr+zBCtDJnqPLn6V3JDvVqfEpWVWZVb1NbPDh3bM/O82ZCc2uTQLSLRoUdEZ+hpZWwj45rD8
gbxiDixG0943Tv9sNp56bGnp4cPoSeyzCFKIRzDfQbTXK2F8GXHLk+vZvrFm/CzyetgXqn1vqkE9
mqznYX7QGQgt+xWDJ7mIcLJWEKXsk1IVu5TJp0AcDm8ZDHy8DOOHnnsR0ng6JD5uyg8XcTg8AMul
5Ik9yWBrsy6xBz+XIUXVMAbRaM2QQw9D2dUakuZuy5QiceqCSE9DF965O9JnEQoC7HhfFiVkdo8v
9JITJFtkpfu3hDS66/JSFw/uCqeD/6dv1G+qqvnWMan6LsIqdsy/q6pa26TCguH1aNIUeBhT9z5W
g39B5XUC/EvKhEdqtiWaW1igobKJaEg8x7jUVfrl3++k/wXr8pO4usH/dKJKxO+YPk+6kSE8xz1W
ELAUOX4PyrCij8ryvoSJ1m70TDjbRSwYAIZMaBTuGtbMh6h0vAeI3YIUaXNY+dPw2Vq2fg0T5OQR
P/I3GvDHWG/3QlPr1uIbBbGL2DY3/EJBgLi6qND/QDGw/3dGcmxKHpYOR8wBzf4bxKAwiOxYIAYx
EAeFIkI6+6UOsAxs8d8bVdv7fJp7VXoaXMzQrA7LNXIXeZyqyFvLQm9eU+aUlXAOefU6GeSXlX40
vBmTdzB6zC1j7g5viHC0eS85PUUNSumFq2T0UIlrm5CWxouyZ+lrp0jPI9T67Xe7LMwLKvbyHFII
bQ1Pwykiu+QYB0QWYJpy18C99E/IStTT5xu6QhM4u9Z6MAm/tPt+hFzGFZnG/Y++BC6TxX52bgti
HBsggZmBXwFt4HQZPJ4Kk7TWtW75j60XmyhAzXyz3CPLIBr8NUhEJLK5w9DDoPj375eYp+J/TtWo
HCnFQFOSiofcbx9JpHmjDhC9OGXUPcFjWmmxofzjxk1984Lw74EiBn31ZnajUcIRIBQ67RbPAw7R
YFOL1z/8WL8hN7gBHXpLrmMawjbV/3CSujimJejl1QkLnNw3rcfihuC2e4tKhdVJ7aBgMtiv1l5z
CFRk43TU4NT/4aeYpeW/vTncfoYwJCDXWfX7z+cK2LOgwgVYnkJKfyaRJfJn8/8oO6/mOJW2a/8i
qkhNOJ0cNZqRrOATypGcoQm//rtAfra35be26juhBhjZ0gw03fe91rXSMTA3JLM4S1KLWcx72WPg
+d6FCkb/hFl1mRde8pigdXzEsLH0wlos/vvXej8mgOjRdYCAsE+RIFs4EP78tSgBGLIJg/igWa22
wmASwsL634anrb8Kq8Z0t4zUwbYuVOs0b8og2eCw/qRaTncjZKPf4X+D/J5HXMIusuK3bhS14juC
Ycs7K0RxGOjAbNVhg6KWmQ6smU0wCPUjHeu78Xb6iwyWplDzLJNXMzbrXxOGsvITXK9ufCh8ZTgX
ftOzSq5YTJtNgFQP30GcmF8qk8ASP2vThcxHE500G6cb6g++dvFuOjH9NgyFjoFKGcGteI9ydfSg
IR69j4nmBn7dyiF7VnRrHQdK8MUMyahrcyYOuYJDKPNc1Ei9CYvEbNDVe1Fx9adXoeJEZ3VEBEpE
T3yJaljODobW19xJjlgahx+Kq5yDtHNfNFQqKxaT7V4dSutNA/4mBK98f4MWT11mBamZtdUr23Ii
fox2qZGpMnQbdLXEG7k/1YIeDb7HHNfpfeup41UlEfdSIq7F561em2lj1dEaNEO69YdOLpl/Oo+l
2SK+C9JggR8fBmY/aB3KM5Q1oXTTExHz9iaJk/EDiNvfdEtmpCqqZSTLOjWY99RCEARCzQtaJmYV
0r0uWoRPZlg8D72ziH2SQKkMb2lYVCuvZ8aiqGjs/KnPy4r+/3Osmb5uBkADaiO3FS/fDYFB09ll
aBfRQe2j9mpE462eEF++TdRF3ETOrcJ+vmx8Jd67USGPTVY0Hw3D76lbk4zbdYQQFhBJR3vPhaPe
29hpPRqHiLriycUmypovsVmbRASTFuGDEw/HAW/ORcMkNfTj3itIJqd0Sza357qkQsnPdjq2q9av
ecKQXvLBw/s94Nidf0XXZSICgkj76yvL01S2GdWyA6yUDkkya0DfgyJnUZtZUb53L12EIQv514CZ
JDuKSqrL3Ez758iABm03tXkVYaRsWf4nWp3d+yrrf3fQ0/teJ+TovwdJ56+5hqsyX3KYbXAza+b7
b1UxE1KmVbc7xnrpr7XUv2AxLz9lrRns04aQRcGQ9xkaVuPHxO9phBfX3YQL70L1hsbjR63iZdQt
anskss2V6NLQi21SxjTaBQiZeRclNLsTYEY2HSnKToPQunRfzJzgNS9MgrPvou1L8QPMx6O6HXZe
T7NxrnS6DXlhmVPck0OtX1Vd+1SI1nnRArvcNNIp1o0o8mKVyzY46KmRUfQvc/gnNiKCOBuX87Eq
MSkRGMorkiTxQMzMsoq1+qrkivlQG5G/asRI1UsY4iFI4v7gK8smgsBNv0X75BQ1sTMBBojOofDD
s0X93Pv6q59H5TdXVuciSOOfTpitUZsjJk50eDq5t0toTO0SEXxv/V55MEF472y71Ld+byefqqZ+
4nz67b/eoFD5XP33t05u0ftHtstCH+8VqQDqNLC8izEwYwUCRxBFxxGx59mUpX8infFzwKzlZtiN
hZyn/m7oFdW4fzaeJjKehbSh475S7s0Wx/C7VzGyiX8dKzKVVDSH5MpoqvtmsGEqt0I8DbknQN+1
KMZoqrHYw6XHgUY6nkkCVYRgS0fX/b9j9WNT77NIUT/bElVZ3rrdKZRNfFeOsbIUIGG+Wc6y8qzh
W0qrdmkwlBOOOX6rzToyNzxN0kVkO7RcYmPVq0P9UyjDReDHfK1qB/hyJZQVheUGOXoRnTLf/7XR
9M6OVshOCNZEUG3+c3Z+Xz8wZUH6UO5jK4CVnLvOHtdT9tIH7lqieHg0LQPnvo6vNr1TU+0QemN9
mwVwI1rCaNB6WM36Evjv2lOg+69Qq9eLoHSHbe1IZ6cTa/E2Ie+CqiE3y2nucJBok1WZSLJBJbUX
z8K1HDV9Y6tRfuqjXNLyjMhmo551sXzLWekoPh8zOgJk9k0C6K4+NdwFmAiCQ2+w3pRNWW9axsl6
QZyRfzLQJVOT1A54YPzTvJmPu5aTHt2IBCoNjE6npv5N1WW71Alseq2L9GGog0kOOa4kTcZXv0m+
lUU4XEajLlBDteW+M0f3+Gt3OkMHBipDeRGlcsB4aB8MszFW5GmQU56b/V1gN7821OPo/TjFJ10E
5V4OkjC4+S2xRkg205DV/F4Kfz0Eof/9aOf77jrw9Xhpd5q7QaCP3FPHadrbJFjHw7OnxcTrJU6x
rA27+GmXyb0RaAN6lRTSj0oSeQeg5qVywfOrTia+ys48JlVMInyS37CiMvr01KVjld7xQAJh5wMN
sU0T6Y7CmFAG7q3lE+20pFrqNj1quuce8LhAUIOwzF1o0eQwFagZ83sT41ioY7GPiPlkRmTowWSC
1g8Oktkouas9aXxqSkNDanFXc+18ghOmP9by7Qzcv/nMXLT835m5wvbHz0jL9xaxW8eboSzUIznN
vzbEydORCq2H+dDvk4NuDuViPogCk4BkHiMQXcITiHf7irRR28WWGuLxdM1bnuDc8dVEfh+FWDjo
r5HrIWG0bS85zHaxRK/0U6S2j5Kk0FObUCGXVKyWxejUZ+FSdO9sPvkCONpXhDA4rXz9KZY44PMM
VWqK6vaJWd1xfoMGL2LZVm5wIUBHbAL0A1qU5wCUCzHQx0clZzO2SRIOah2T9Ex4pJ35xE2TPrqD
/Sga5LF+6K40b4i+DLjE1rpGFgZDDHCHcrzNx+tGH5dMzPsP5vT6/zESWxO3VNemBT/Exj9XKcSP
Wm1ZNxGXlfESFfZXqXjW96oNt4jrctLbfESWDVdPUJGSXumHiOCYO+kT4IJ/L/mC8YqMycr47sUt
/Ge1rB+7jpZgxNJl51nJcMeuu6ozuHoWF99F2J1NFx31akXW3XE+Nm9A5Y8fTC/ekygc1l+uo7NC
AAtpGJQ1/vzrBstr1M7DXmeWSJ5/OzeKQGE576T4NLTql5ujC0Ztn+QDluPJ4TGf6NAQ3jMtmo/Q
YWDeXw3mcmaoxTkFS09BDDzpX0gydO4ygrqMhadVn9UiCfZvgLUAOcz8FuxR2qYfbEawwerO3RiT
GGuqvySLaYjVMa2r+8Rw/IcM4tm2ROWyCgS9s7gORHCahDpHf8gvvm91pGLCUzctbk0Vs7UQZbxW
UoFPYrJYxb4X7/VEA9Aft3dGvAUW1O4HyT3xVtIwZHeiTXObK2K9SziqbyUTSK61LxYT7EY3zc8k
xmoLp9fST1MFZZVGH0GA/w7UcZnT03yxUcNYrv6+sMEUScudOAYVIrplZpdXqZuURieZsBwrF6OJ
SlCaqzyqcB1OqTM21yANEe8ExWMFEGg24cZRcNfhadcCCbCvDJoHp+7LTSsdfzOLz7xpt0cbtzEY
d1ZKb9sbX62iS0S7KWnQ0s6bvvJeqM4WVhMtZt6gMcQNQInxo3LhX3UTxDnTvIc/XdOmgs67y5Ki
Zauip0c/7A/2SqRkwAUPXYyz17YICSSLUn0wQ9XZxFYvtuRvGYtZtfsm3a0M9TTrdy2r3ZC8Sj9u
SILXQr7OfTylqL/994RtXkv/UWLhPmLphWKbhaBuvK9vFr6vkm6rp8fCID5rQJLPsqB4VvGJ4qUI
hu/JaNIYMq9eLq9TCfhxsjv2XpVvC2Smt3mT1v2ps6v0g5tc/P1palPPiCWZpVGDen8N2boZ1fQW
qiPsNiISlF1X+xay8sYgNwIBmWpn4mE+pmfrHmTlA/k/yEuwQ12Ai6CKEOZXE43usoHkdEZIN56R
2+HKnk5Y6deCqEXqm/ABhros21WX+OhY9cHfulx6/YJrz9yWBCUuTXvQaKiz6NI1JduHrbIW1nge
mwt9Rv+1MinNNVqTnCN9Egn45kaPNXEotcxexWnUrECz2ecc0dbRCsJhPfYGjJgyvu9DVX733e7B
zcrq6YNvd2q8/OvbZWkNrRdtB41xA8vs+0pVNkSWS/5lhSVDTc5JJrVTUExEz2G4L3xX3TWCeJHa
qq49OW+q7w6nmuHh0qagZZGRah+UdtxpLf/nL0TZgZKO5k5+Ekxwf94fpqaVuRsb1SEJJk7fpLw1
YtO6G1UiXuuq0xm2w1/H5hMsEpyDYBk5v5eZcWks5hOJShAAj/1tiZztTo28ZuPEI9HWU/+zxZ5y
aGPjKSiT8QZaaI2peMTjooI/Ccz+xF3qbJlRPP5LkDfY2wAjOuI/36WtLIxrQXP/2gfal5w4uuO8
FzTKF5N2PqpcCYMXBs6rQyH6HsPPlWxRTOhcBUj6iPEMEsPD1/w4r04LKeRjHz3OUHmZI0xugza6
ky7iM0frXRR+mbZjlq9vw0Tr0SpW9I67UUOFzsauF7oXw4CdVBMovIB9yechbFwC523HPKfBtlWq
nV8a6aONwXKrV+5Eu/TjcScsIYnyQGnf1ME3oQnzwGqXv1P1lZS4YqdAnGQNVy82uPg1H/x9FdGS
ZqC8F56vnRm56fxUWfkBzEF7lzzG5WlNBG7DIEHI1hx7qsr8q+you4iNXYLvDtrG8Lvqixvgvek8
977F4b8IyOq6BDGxMikipiUpxFCXP+ab/H1FGqatO4iGhWWDIv/zd+jp2xpiiJOD2TviBPrF2865
QcBJRhb1/iuMbm079pF5Q/GpHS2o20kr3aMYaj37YMQj9fGv+4N549w6hnHD9fjnb2MJSm6FrVCX
M2sWZnkfrkm9Hj4LJp4pLslm1zdCuc6RjQGAXr4n7FIeqywekIQIffANme/rYnxDtAFMzGLc7DpD
8J+/TyeHKVMFw3RUyuberTpAUY3ZnYMwHh8hNuzMqg5ep2fh5CeqNgxEeysw8n1l1e4jqhQIQVoY
nuZdDH4OrVLkS/NubWo04NEN0afMzzI3kte+d44BcrmHrm2cs6IWJmbnJH1lYglsQwbdMXML4rdV
I1//dgfOr0JE5msME/E6mnTELRN9DB8pjeOBuJyGoGy9MTJ8ZeSsa/0ob7VWGJtqlMjqnDL/4Iv8
u4RNIZ3al4EGwFDppfz5ueEQxSpaiewwR2NlZBZMeCViZ8vcXxrTlfbfI/37VI7pVqJQzp1k85+Z
7vsWPC54xTXDkoHVZ6nveXp5Hfhs0RGrGsyvfmVEQ/a5Ogk1MlTiitLgUifjgiSf7I7gUAyoEr8b
4rYj3F157GME5o7f92ep2sPDxPuLs+ShG9ryg9/8/7rk0Vg5AsWCpnOpvbsBC1PWkZNWOTG/3bf5
clKJlEJZlD1HYL8gfpgGH544JHEAGDtVnbWWI78lPjHlimxWtac7HxVb/35wWgzwKlEl9ORo/k6L
q3+NTG4AgKaOrOKA82tYmgX58igK1tSFzW2GVGhPFAV939rwrgXSoiM1kpsedONzInQkZ6L/KC5B
e1dPZQ5EidrUaDlxLzJEvJtZilj5FbbWOIVxlIan3uHfXHkyqU/zXlOn1jJvC/PggzLL83Egn2x+
pQNW0/3WWJh+XJ3iYcw2Wozye5YKjW320Vdq/DWuw+knJsZxbJdeEtPhPz890YGWg4ur75U+eqkn
PKqjJUdzMPatmft8WMH0ibGJEZ+Bx6xK4xjUbLRavWCPFQdmyP1919RrK3JbUMLSPsYiLI5lD5DB
MpjJR5NguyzSLf3nzZAlw4GCcXoG4Zae51eKVBLW2mI772U2msf/vuf+/jO55yyeW/y1aAMICPnz
z9Q9h6pgUBaHMYaG7MlPyA3DzyoazW3VWz7Yd3btiI5KnEdr1BZimUe12MWj8zmhkakvXD00j7Q2
j6Zs5GMYjLSsLfFlQMC8yK20vKAl280RBzrKqKRxIN5Y/acwFM+V2njc2PVt0AGvYQqpmXGO5gd/
41/jP1fdlIiqwoIk4er9N0kiwICxSpp7b0qxCuyqP9I3dvDtFmAWanU8czl9VLpw3/+vJCbbzEiZ
vAqGhr8SOiSuoCpxAwFkPjBXFka/mbip5MAGNbtOkRgl2bNcUbDFjKHxmUsFYpLbKm+feZ4COlC7
13Ishp2rZNGmYLZINzNCT49R64TBtKWUz6s4GSiBmEGDz4ZjaiV5Hs1n0sk5GHUqSTVRZBxxzT8m
ttLcMw0B3yKRvvvFs2UOTOL4kBaBoxPgjQDnWKeqAg1rKsIFjfNMMNA1Kzx5FU7t3prEOsyHPdA7
e61IqpVNzMzR6waNDgUaw0q1eqyWoXcXsMoglCrxv5AVy4rB6j55ifYV5Z9x1HOT30mTCuFv/+wr
gNm2DLSvdde2dzTx2zvTJE8hMuC1xXCItr9POIUNUqzNMqIvi1vZu8nPuPKXRZMH4SISJoKKqvoJ
9vaqd+7KyOjFTVLSyE9eqCbrt8kDCxLMQyA5HSfb7SX553jrk/8wB/VM75fCMz5oNLBeeD9Eq1O7
ELc44WuacA3r3dSEYkCQFBnZhFb6jAxcu3hmql2soHyOx0DZS89WL7+Pt9rnOMx7qqABVrYaB7tn
GMiFQ/NtI8I+XvSqmW+zMlWGxXxmfmMTDngV/eYWGKQBhqZvrYjwwA6QOil+fudckIH1NfQm41ML
RENN7Z4JNtTAtI/616qiuaxZvCMhfaAzmdE5aOkXlTAaMoFrk0fvIB4HaSRbt6Fm0NUOWm/p/CBx
iqrrsCwVNX0spx1Vdx9VkIIejp3fP4oYO9nSILBXslYEFVzFOJSJxFA87TJExpcyyu/n/8Zwdbka
XQPmLeNhlvfej1YxPkPJNZ9i6lGgE5TngnbopSVYgLlb7ByiqoSk7YKFn8O2KSeqp9n/r6Pmw1GV
7Q28pg4RWImNOgQe89sLjjg6JFxd9dt9l+DMH0TyHNueQSkHrY+pj76BdhuJQd3Z6Y7OekALaDof
RyLfd/97tz29m5W4t/GCUq5SWRfbUqrGPmlq/x5/SbekXqGs8L5WxHbH6V1u9UfXGfVb7HOpBkEN
HN2uy828O58ow29W1ZXX+QhOTGU7IDpdzrv0nLWbdOWXMiXDru81Qn3Ju75oMK1+bUaXjK7KO747
jvLrmWrxsP99nPYT4IlcPBMrkKFgKhQSJXzuOD/87tkyJrUHzZ7Z6cYdkbTJpdAiYOn+j7DNgnsj
is2bCiV9Vk81pTS2KQryzTCFqbT28K93pfTxbdkFN2PU5YOW+2B4irI/oIgg/IQgwrux0DdKV1EG
HcbP2WiaPzW3usnB/RSTs73HC4CruIMplagWHG7QOKcAN8DWMvwwOdVZvDJwASyCaEy/1W19diGn
PGESMzajBqMtBOBym99h5e7Sz+1n0k382xiSNGbXUzCy0lqbuFahHvRK8QlWa3TCHFFvcpoSu1Fa
mzz17Z9+QbU96d5e/HNkfjG/hyLsj2jc4cYL6nV/aCWmtWYyrCbjWC+z2MXWSBYYVMYA+7hf5Ueb
sMjPmLEsBvYhfqxkV6xVEe6VMSy2zdTtCNuUOEMlrI6/d3NHYDcuwSME0mvXQ4YdRaX9cCxN13tw
7Yaghhp7AGw278HHAwdvSZ4zvI9Hylna0Yt0FypoGp7AyvV7OkigKQwmBKEmHmMj1W5BpXCHBdaj
l8fNjnxiFpyD/5IK0j4SGF03SPHJnWo1B6MT8j5S3LMKwJGqlCxuSRAXNyZ03QopX4qumd35RC37
cwBk76z1fnZRNbkx+FAeW4FpJmWecJx3vX5osEZm1raXfbJRW0ficJepeceYeWghqt9C6I1NIdLD
rF4iedY6NQlwm0qW3abOCGWvM/JAmvELCJCl2nBJemlSbuNYHt7+vTIl593nWb60jDq8IapJtySM
6wcVUtXZc3Is5V7WfYoyG/O/VZs/6nY1tFH9ky/qeyyS9K6n7LF0nOzKdLamhkvR1BiIiRmzrMJj
CsRS5i6OZXwDj0kPamw6buReu3dzbqRai/dNVQ7Al+CZZTTWh1WrjPoSxhIiw6CiUu8olTj3dn0k
ljCYuJ3iPB+aX2XFc90BGAw7EG16LI0XsOIhrIbW/qKoyS1syNUWobapHI9YJK88t3Gb7xAWo0kd
wujY94QWzK9gZEegjtmgZdn0Rpwtmh6qQuhkZ9Tw9bVm3XCP2X4h/BM4B/ihE4hTmIFzD0zrMxMA
SWxPy48NhrmKYAwsg9IuvqntcnbzUMxtlyKW3p5lCp00xQfHTjZ6eESCkT6ltVxnvmm+0vuwN4XR
dFviiExUC4CTVa96jgq/gLlCP8h1J5iU56JgSoOvoRJvo47oQz1za3RCuX1uaHCdyzrZWzALzpCv
82VnZO0LVYIfoovsb5Yst7ZaWFTT8l1jaAAh0UOcHK8Pv0rTKBaMCNaT2qGUTtsgvVkBCq/WBY80
jFazY2ZDiyBp93PxLM61Q9W5/nWWgSDFeduTGiDSEOfCaUatRWLg4YAzeT3vhlH1o2hSbwUAz7rm
lXyMbQ0svG71mwj56nbGwtt1fEbWnj44sg8vY4Z82m38Bf3l/ntePQ+xlvzMpcWjQBdPTGYQoWok
Jg5Gmh+UUoWE4BDrWMHcwU/UiGMUoQxcpHlQbQcFL7CfiE2ER/hhyLvyoQ79cInYPdzPxxqMm0cR
2D/CMaKTCXj9ldiX4TS/N2kVCZ87xjg5/ej8A0FMtDV5cveIfvxtUcXehkVfVDe0kYdoQBeKHxUC
2/cWMOuL5k73juoqD0ahOis1jWwEc2q8dXvCFGudz4Yq18HJquA8mrihvQSRQ9MjhCtlgUPcrK5K
JOtr5BtXkg5uOJCciFtH7BQIandI0cttAXNxPUPBCUwlEYME2v28O9PCPdG3jHrfy2JjUQd6FeO3
MWmNz9hGq43dNuPOjWrGg1HJICGJs4l5+Edjl6c4LrLXOK/KVQ77ZhlazTB1KafpNxvbo7uuO3G1
x47a3tMsehhAzm+7AHuiCNyY/NE0eXul57C8xly0axgtxl2udfaywzb3VTQvVFNgGqRn8u7rw5sV
im9f7GTY7nPISpRH4q+68A4x8ZS4GvMdOswJjFiY1xwExmenwHLVsVx5rOn8r4vxm4tQelu7srw1
5RSv9gyiubzNByQ8mL3e5OYim47NJxRvJOs6GJ3tvBvLrLrpHaFBWLDvbXcDgsR5sZyT0Tf6S49i
aG9DdF0XsjJf8Z7dNC0OHqKxbc9FS0CEDhzv3uR5ChwP1hdGg55SIsK+fgjvYUAWVzcH9+GBM0lK
PvjU5BOw1NE6VVKcUpSQ13jaKE7c7TX5PLtW5w3d+A397HwKhUl4Hl2jOk/WPWXr9e9jXsH1gaJp
EbaxSXxWmsJSAtBTVaX7CXrFt9yw2x9d1C151rasZIx8iUYzvAato6waOKFrBKW/Eno9rJLFouPe
dIlQOaJZYM5I2R6yvsrdFju4eaqoRWYSMjlPvPLQdla48gKViCY/8u4azKarLiitp9Qxv5ORLn8a
Lyn4qp9+Kr7QFC6ePYZMcFJBeTEjTeycpOY2rF0f54oqH3o/Bhjdsm6f+5bEcMkHc1gWlh8+zDvq
BDdKrfIlj8ZoPcZZdt9PmzJo1UuvbOYjxWirdxMXRe+wYWYE9mKDd8eTK4KYQkyYPCAFVRgzRPQF
1vcRBx8kzsFBvVcP/ndkwz8Lj//WGDRrh4ubIHWBXKns9H477+ZlK9a5CwDTM7TqE8BjZ9PDyV9L
goI+FXwWu7ABhj6fdXqqZUYnGQCUrNpHqZvsq8DUzywIzXWZpP4DBs58ycM3fSXU51mEIcTQpLBW
ORNKhvO85EnudEzpCQgcXU0hc7I8z5DNxqxZYaObu7WjgmMx03Hwhu7J8PzJsSJN5ySnDexzZcV9
XRBdDdnFgfw03XNM33CPn5VYfHJLPT47ML0Wnt2JJ1WPvV0Z6A1a6BQQtxu6x9w3+gX47/4iYTFd
CFdSMaNAAP19IvWb/GIpI1XE6URC8eT9T/w+4ci2u0S68esnajQOO7WEwJHj6CcepdHWLA+6ZSKF
f+mliePOAtl5jHQAxUXsX4ShezBnkV1Wpm2cqAfCoQo9nhsIRnfSstRVEjLbAWG20yYgvGdTvJtf
zZuoI6ZBXsj8GLZONol6PBIQltU4lBcjY1KEpOUeLpS9UvUhXKe6n5/mzQDh/9er2GIZEI/jWmsN
8YTsBR3Us3B5UNhmfgd+V7/EVTgcXI17phAagQgxGVBC9+48CwkB1qazNs1JYQCMS5RE5AdPE9Yu
EsEmHqW9nnfhm6KWIidgOb9Z8zQVq0VZbe06DLetFRPK09mlOFgTIFaxcWsZ3Wh2K+FguEQzBWPX
yozLvMmRWsRBLwEBub8OpX7rnlOge02vJYsAQcUGi3q2yGpTrHUjco5SdzuWnEHFdj6Qm6O5NwGq
IA2x7jW7DSGwDMSSyIUA8rozsXgdSdiA1y2GnwpibVNLyhd3WtiU5mBdcrPsdziY8z2lRm1bdO0J
RId3qpv41wavMblUHXD3f447TWvDwRmKvfc6aLn3Ixz0ZCERR8BfH/nCp9UysEJrjU1WLuYVdEEK
w1GMmrKVlaOcMa/5hQpezWzE+d2ryOGh2KsAGxRbl9AuIamFTfxrk6LsPcahgUI7Aae5DBRQbQri
+GWkVi7Wmrpa0VtMnsfG/Oa5dv4zyNaoAPxJTNc8RdHYvJSq7Sw1pMP3TknzESJXcyihT5K2eO5H
L7hTPBXtqSKbZZ/bhQrZNA/v5jOhqSR7aJ0Ptlvb+xQXyjw/KwcNCY6L5HVudv7enc/aQSdWLlK2
7e/d+c2/f3Y+O0/83v2s4sAMqzX7mE7VErqt46ORD83O111nOe+q0MrOeZF9nffKWNQPDVgChwR7
k7XYxRrhBTpeVaxa4HCvnapmC1Gq6oXaanllUvt5Ph4RxLn2+lRyY7v1q0PpkP4+/JNwV+awjvti
OMd1FVwa3IurSiO6BGkFazW85ZDaPRctjiPvB56RSD4ilwdLL++tpOqW/E4D9Eo3X1Yy6e7S1sBP
AAp8mVuR88ULClCsVoudPj3ECBZPTg/dIgqq5DO1fZCQybkeUxe0rKacS9FK4l5tuSSMRBwTUWXV
Aoe3OM6bcTqIVHOXJQ2NHLvoV57I8XzjrdgmLldI2QIkbGG7LkoRf+u1eFjmvp9uw7QETew3abqo
B13ZM/IY1zT2tWsPcyyWz6aLTg5gHAb8aZfAJPwZzByZgTnN0onT4GTFBjkKOpTfNnbOAwq0RSGy
7tV2YLN1sJ1OXiDlxqz6ZmWVLngBbdxbjfD2Wi8BsUK31wG92PVypiknwJsX0P68PVIsUpHVZAUk
zTqRTsM9QONwnTdt94mlyM+k+BH4HUOT3YX7Wc3o0XlaNklpLJvGftJg3S7VUBDLMSFAWJ82S2pH
z5GdKOcildHRj9zHwbKM+zhwnI2pe9kuLyKm/uSlBjBkFmmEMrvtSZXxQQkBze1vTRgOENBJ0gwB
1m4KITJUnq5CsQPESQRT2/NqaEbMZv+vVwoBYm9nFWlSoU7yp/k3gN35tSWr4oDLFj1br/UsQ9ts
q005F6mtAGOyym6llfTJnYwsUFTO1LtLN1EX8dT7zJhYbBWfRc3cCiW7axE5Xnam1nLBep0fAoHd
c94UdgkErdIgKo45gfIQcouaHQ8bSzIC813Roa/PbZTUgDULdaeMO6tHyNElHjPwaT6jgrA/NTZ0
Ubc3HJRadnIzUNIkHVgigV0HZZxqKWcdLb05wDVG8pHiI904vjmgli/EtJq8iTTEdp91zitrcvBk
MumZg1ndsTeGhlU2Oo551+XPOUZWRmF/3i9GvVr0RPHsWPWlBysvxWLO1qp6Yd165cljCVsvkwGI
ZxZ41FnwbSlotU5zfgrlUaZ+uca6YopYmY/lvW3uXVbljXbuu/yVBbj7VVPaH0VpdQ9MdpWdFoHm
L7LEfhpKcRKd6XxlbdzT1zZKJstFfxCpClM8Uu9sD7d99NVwE8R700blOfP2KqWlw0ADcREN4zGo
1LMPye6ag/tez6/Govr1aj6W+/ZrJ4KKwOJSeywqKlUgKcQ+zurxUVvggioPYUUIYBfJ+0Zt5f38
aqiKU04K5+n3cRC6coHsntUGjyA16vx9V4MGAhcQnIuxzimc7v3+uSgLb+sWofY46lazLVpCcefd
ts+MozL18uaiNfGu0bUTPLNDmIU8oFqijW2NTF42qZI4a1dvrUXXJfrbMSQMGrUMo4bkNKin0Uq0
E7JL9RTBwSVGiuCcOr52Srgk2xdJ9/RQjXKfyOFoAtHO4rnUqxHkTO9pk1BfGJ5uIuDRCGhJtTsr
97sH3+TqU7qseDRSMOqd4Vd3hu84D25aH8j1cV4Gox63SB6ste4fixAO2xh3Zyrq7v2YeKayyKZy
kRixeMHktL1ww5LK2tU5/5LlZeU6i/346GAU+Rfeh66fpuRXb0L9ZFQAVqICodWRnANahLCZETTz
xi6U6jQgS98ouetdvVq5OrVHiTgIn0bEzpgfvGEXi4wkXYLle8cyzzNmyx+/+O61ahzjc+2HDitD
dOBgc/IbJLyFbbqkvyjm9W2j6c1+8k0vfh+TCeuoysgT8KqleHtf5CrK0mCaspmPhYY9bpmpVdAB
dVz9MzOlVPPGwXCHVJamfrgyK6/dEB9QLaKiaUDMBsleq8z/R9h5bTmKdN32iRgDb27lfUpKW3XD
yCyD9xAEPP2Z0H3+6s7+RtUNLZA6S0KCiNh7rbnSLZrM8TlwuufA1/tvSpR+VYzMeUpxAW8jt9Z2
WkrqNRyddCl10a/6zjG2mieDZ65PdQMqsV3PxGW/zPJ904ZPuMCcM9mZ/YPbYc9hEL5gZbYBTRcK
Sim1e2JWfMKlonzB2D6syWTN9oHr1Htl+t6F2ulrs2ny3eyZp1N9KFtDX2Ltawkfc17SwYxQlPt/
WxxxALqr3OYypcSNFH9s3A39Hdag3GjW6NnkQynr9h6khrptTAWWE9YnxIRLIVWKZtbAS8u2/tYn
DdgrJw4eDBcEguzJ6GJGwwrYVP/apeVon0gYfUsrhC5LinVvQZS80ks314H0vLNdKI26Gq2EpIRc
qzZ+z8EGyNu2JLuUiUlubaO8m1aHpfFsCFusclPdseIO1gpZmbe8w40V9bW89QaZxoas/9LmFKn5
6pQivszSHL+LiFwA77KxQ619TRPCZQif4J6ZgNbD/PHDLLVHV825FmlXbhL6jrXJSl21sXXXbbot
nCJ9dSLAW40Sm9wW2B2LhjR7W3XWItVT1t4UvMmDbvDKGFC0h/o1Sp/UKfq6oe23qkptnMx+2Y0U
umbhlFr4MYr4HebF1N4D8FiZtr/KPbiHlRnZb0nGqMsMI1RVb9eKUa4dxRyeCkR8jW8uG7NO7vPt
ynSporedkKfa98Qyt0rEwC7x1ZXxXvZgP/PQ6459bI7XVJDp0RJp9hEAWXMoIrzkTTFuOyfMdrpN
SqAkWBf8sb0jzRah1oBaO0zIZ/dsepOxEV5rjyVqwQeNckuItRP3u8FU+5PuYm0n+kqj0b9trfLn
vDdvwBgW51+7o1z4aAJ2sSlqejkuLqfEEs4D/NV6mQV9s4l123mYj80bH6KmGRhAnKbjo3cq4zs2
dvI0KSVpVIZe4sSiy5i1JKNPu5FJo9JRDqZi0TkZ+5Lga73rVkFPGY2LZiwWUlBWc8Mx2MEIeHKF
Zr1YiSQ9wSi8fVkW1kviwf+pkvZs9pq/71y7ORalNpSAfFNsRWrWbgcxyBv014VfYp+cN6Q7mpQW
QJgDwWTxSVlkhar+YRgK7UmJNe2JGwsa5eixgmtCuosOKj/gjrom44T8w8RS931IjWPsU6LSXVVf
qnFgfYkNeZZYZ7Q+fRANriecX4ym0yYf6G3qMfkEpKGjHcUy4GDzX5FGnSdrHw+MG0vzZkyojFEh
rlDNqp2g4LcosXLQ8TGsjVDT9p51sr0zC197TdhR8CGgkkHt4Hh5uFTgkr0R6WKuakMW+3kXaR9z
plHd4bNFqhoJiklIG6i0MQ9NCQ9bgujV/rHbeKG+n9GF84vnZ+ddSOZkGhzbaizClZSRffTUfgn1
Mzz4uTWljhFy0IriLZh8CGpH9kbawOyf9uDnuYDp22qVg4BCB1S6S0UJ/n7WqCN3wwKrWs0vFlaS
oCv14mVHXuq1HfPmaqk+JhEWcmsX4I4HLwpZmKq4h/nZGAqkB3ucJAgrpdSdmDklJi8A0jb51MxJ
KA67ujvMux6hwWQKyOUwAdyHpGjuJEeVW6DpCM9j+1aTf3ZBMRI+MKy+AZ9NwdwR/1ykNb+sSAOb
aI6oc9H8Ludnm4KcoqYmJQYyEpWWJo5WVdHLMzWo5lC6GTJbtz/PG9fqLf5I0p0D0MvRyPkGokts
w/yILGWe9Dg2PTu05E8lbZk8933yDcd8+xoKAljrrIqvbaX52xAh26EvzRT+2WDS5/ftR+Jg6Kgm
QwyZusce7CpeuFJ4j0fusc7Rr3Ru7Qxy216gR7TGQX41xFpMoHpa3vEGTX66D5hzrfAMJns1Ic1n
yGOxVCegpT7t9tPu/KvwuMMyR9Fvc0JPbfY/gGUN2zmqZz7kmHLcDAMZK50ROJc+6J21EYkSYr2G
sno+2EzPTAhmLykupCfZlxq0ScJ8fjdqRnRX4CdjrKLvRx2nYZKbWteJk3qSdH4ICMqbZ6fpWATY
752Kbs8hSeAW2AHSiMJ87/rY2NWas3ICT2zlyHxtmKdWndZgoIvGp5zG+rWl0uDCJz+Q/WrxW4ui
rwIDyCIxIu/qhbV1ySqBCX96IigLBfRK8h1UBD80SLrUeJMlgVDhzphQdXUeyV3Kr3QlpFZdopaz
WZSh/urq3bOcqjbuyKULrvQjZC65DIwsuYfg60lpNJIDiWLvVh+4x960Gr6sFijISKtu3nTQhE80
6w6ssbONCDHZDbGrADp2y+948MZWVF+J02Yx01bH0CvISuqZmh/pxJB6nxEjgt4Al0hWhjcHkzf3
IyK2Cl+mXyE26wutq8xLUUXGdXB74HFJkH3t2mIg7ln53scUKuK8re46ReFzRnPRo0KbEneS472E
eExeCM82XVjdKVITxwUA4kAIgHfrwnily/r9FxvPaEHlhVWMo9GT1C5dL3pwHWf3C5iCwVZduk6r
LekkKgslVvmpFIrY/HqU2xTDYNkAs9a0ATDyBEa1g+GiVeJHmXbFlhL5CBLDZ5CR1tTvVNr0SKN9
B3eZZZYYjCmryHwUbVvsAKNrS+wB5mOHvvmu1G+lAUy/H8sv7aiWR5129GmI0nSD8fO7kyXyGtKk
7lkOfpFlr27TRLU2mmycLyLI1lzrzUuSYc2Ic69dGdPxvrHfE2BPe68MuldjottHOqyDGXgQqJV8
gpU7eWrjTDvXdgGh0pxyAqa5RqYl2QKUhPugmwlJk7L8EeCAJhJnmplOYOYlZZHmgUU1ZkA6Czut
94xDKdVgQ3RXismGlZSdmtGUCQEClc7WZd71XSVf5Xpcrmg1lEuh1dnFsdpgLaRpbXT8OE+2rjwI
h3jDvG0GzGdp9c00y2Q/499m8lsymFiW7fHJizTzubbieFsLCUIbTc29DoxmEXha/w3A7T6stBrb
PGsfGUBeynUvvAonTJYiIG/ZZsZp5kHyzjeh0Qiulr8XU1qfle/IuQzVAklh2xBnLOuTvrWvkyjy
+0gecWV06zSXEg13F+MHrWBBqp62SOxMXqjT9f/Y1EFmblzCUYnQoKfsCJEswfQDRJjUFFmEPr4i
wGGKTigeqGaCsemr7FthWgsN9e5X0wtCFqNqxMBr1AvykCCv48d4ASLDFChM26s0VVIWG78/W8ZY
7YPJDSrNPH7t+/xkjFn4jWLLlLPVDbSx2vxAnZtM4kiXb72VbedXwHF3UYf59RV8bHqcKjxrqrrh
1zQFb6UaAZHMPVWxybhEMT/7E97isxydk4tSlfNqwmf7r8sLlGrReFUjEaXwKVuJmv5Xd1eJRvij
pAkEzjAlX7egFSQ3dpio8HMKcevs0J2g4MpCmEJ/1pED/P7L5y0glf2nL0i1DJVvngAjZwqadT/p
re2M31c0dgK2gXFSbMM/zpvQ+f+Pfh2TOn2x4kflDvk+ngJyaU9kV5KdvP3o0qinhfaPLHdyu0BQ
M+hvHYRq1RBpH61zyDCUvsdhHq7r0JdHmBvNVS8mDVAntQ8Gb4RdxD35HYIV18CG7JV+/RSm+luc
Rf0qJAOJ7jvUwNH0p5Y5URhZ6CjXfCYJFqR7tIosVkIZ643IDWMT6EDMG6e0L5EKOBPnZbu3feGT
yKyTn1WF4kmDJYxI0ys/asvbCrOvgwWDzkprp8y0Gu1o3TzWiup+71DhL2hC2U8IC1nKGnq3pz/3
rg6ygfjRFE+EsyVX31KIGEvLpzG1iqc+FAfTh/4/H6oj/qgZBM5ufhKdkb+NjDZazc/mspOXxI5v
85OJsLx97HkjXXA/pc82xg/ZKmnH7GE+EJrF349k7kGD8gWTMZXAQ0QcTD0w7VTk3G9nvb6eVfm1
Z015CiNtPyRqdp0PzU+Glv+ujpZx5uaEDonWztoswy9zZTDpaa1qVnyZ9zylqja1w83wr10PyaB0
jXWaQvbMwrE+DLqAoSOdb20WqntmJ/G1Cd34WlfkOaqiefp1yAyz+Bqq+An1Bv1nlfbBBrXJsE66
cFx0Zmx+sR3vA7RP8g2M5UlgafpJL3cZE1DNj8sgS2+oooWajusyLsYfzERvGkybD+yLqLViz3gb
sFEwxBfasx/bzlLXOusO9epRryDSxxRBD26AThg4EN8s19yHb7QvAAPXfeXquMwtPCzTBgh2eCmg
jGdpKo9qoxZnrwpWSufCmIu7+CmN/OHR6FatEcZPc+Wzt6B/iqABnDMfI61z41HbcNOBcoecJD+F
kBd/MimmaeK84UG6KE4vfxiGf4Copn9JFDda6b0kT9GSLLZZt2zxTFf3Ppdk1Qvgvsw53uxQlivZ
N8p+3nXSZONl6NqRv7UPgc/icD6eRra2wbXuEm+rpW8+QcdWwI3ZzdW3XqFvbLSJ8oR8q1hFfT/e
/JYxyUbdgwrS1aB/htUfVO6fvRXT3cdh7DEnmyRmyU9unaZkYY42qEcwYhaPNjX2jW6NGOQyBzqo
kOU9Jshuzd6fhr3/gJj4pw0Mw5glTITZ1mf/rRSWncVePKA09D1A5+aPmFQwbM7ZwEzhZxz4ci87
fD1W5PUPVVKv1ciMb1Rz+/3vb8L/dZioM/qIVF/LJGb+Mx0wotQvPKXDEJuCp/LG3EVyYDfM6ENW
0tNGlKRpirIRKzv2VSQjyRdXFPWjNqr1owjs7+2xXiBAS07OtCmc9k/v8bMzQMOIMHsuGCWg/dqf
vinLtGKDyby3J3413obSPTdToYs5ubbmtthvG3pWO9bE9N4Qa/RWdOt0fOee1LHwmJa+xVLEgiPo
wsX0qB9EfP/9efyvLYT3iPvLgeiH1dX97HEVXeAkpdHQqBqUap86vramv1o/GlkOw0/XVp4K3pKG
YbSsJcCgzqXiYSSAMJrRpVruOWe35pMpWe6exwbaRM4dbSeJ1TiLlEUEWIdlWobpmfH+HpjpuxW6
yotpEPwsG9GetaglMrj293/lvAJuVlYTKfr3n9OZzR//HLSnLwPCrY430MOQ9BkiJjySxpS091lz
mf1WhrZHCWc0UOXQUPSYMq8VPapvuCkGzIvR+BiB4WEubyjPfkWOlam4V80Q2hM66x1ZAflPzfcO
I/jLr3ZNacT1e/da+XkH9NAdt5qP5cFwcpVcy5/GvDNtQml4K2E0wVnxk0Wr6/JF4u8jbzu85Vkw
3opKuxe9PmwDTE/0VIhSs0pq+DLrgfErVbLNdGm86nby3hj7uEGvnXlmxrxXZfY3bXykwNtQaEyA
6swjBqfWq63flQHwDGLmnKm5W+gRWjWle8dEk+66BnyPjj79AVFTQmkdEF2ewbxF7+Otxmyk/FcI
B9K/nwJ36ZB0g1PYKY3y4KcqUTAMyDc0cFePEJs3Kx77HbEIBfdrN93LEbFU48fIHwJLPGRpo1zL
MvyhR732Jayp+fq1Pxx0N05foy6daPjalzx01W2Xdd/TltiMwhA1qQFdolwgDSoE3Tos6SPA9Sjw
FlBgk3NVjCx0O0W7N77V7xDYpuf5CbXqx34RkZW7YxWGVS8e1m5d0mBM/+9REMq/j02PnKatr3mp
Euiyl8ysfnQ68V5YgIrHrM7jLZLg8jChxi/NQFUqaWL0K4g2VkpNuHUwUZBM4dVvZAxgiu6s7KQr
efJWPuW2qN9iFzSoouZ4cOpaX4s88ek3tN/ADXU/7HKEPiGajwDo9JJ8hPDm5uNrWJC5bU9tO0Nm
0Su5b0eDetZHPlhUKmkDXs0CjYrMu/DoO6F4bHEDU3upT47SOQvbxQNVgS/dCTUkTMQih75yK285
OiX8PtAqN0vtjEe/7zaI3MQrsItoryHGedByv35QWQwS6+lfA7P3r5kWnZCz+LsZw+pMwSzzoxjc
4370zWIxLQHF4yxCMzuyb2pRattZokaso32y9HoXNc7SBRgKTZDN2Jv1Pza/juWljeisIFwmAcUK
7DS50Z+UAQm4k13c1h/+2vVoWoaKDM/NWkdQup9Vgd7UwnIGOyMB3P6hRvTr5tD3OQfeKKzmIdec
G8lkrE8JG+oNaeNlWw5xVn1Iu3KA2fsqpFNPxZGLSibz+OvEhew74VdfauJgRaAx3wPUjIsDP5Rt
5OfEq4sQs4FKi1L3pkYnYlL0GCgRSvQDjhl2e4VUGScxlK+iRs3TUNa5sKZD+d9GwUY0TffSZM5z
7bXxOcwDZ2manfroDd8Nx+5o0/T2QoCKeyTaxt56AiFdLpNhG6Z1vaFUeFBY8+8gDNCDzoR4qvsm
IzOd99v1bbxtEPpzJj0Xcny4iUChI5oo2qPR9M/amLibHtY6Nv6PhEHrwajb4TpHASNuVHujvGbO
EC7dkhOlh5BLCEXa9o0MiHnT4gdqKPFDOnDzqlsgl4D9V4TqdLtIInszAv2oTmz5efNrtypbfTGG
nnZop2wqAT/9ooOimvKrfFeyqJ6PF3n106+tDYkXGmQBS+zi0lJfOsc3oQqAl7Ib/5J3o1zlKZFK
dmgBIGDFfCb7Wl9mA+mlQ0OnsGKxfXUsR4EpZbGGUTHkTFiwJvX1x3rKCPu/PdGQAyyKSUUkxXkA
qlGtrcpSFs7EoS7N2N65Qi022KfiYqFziRGgowTHthd3wHiGEX9xq6Z+mjd+fc4FTBjLVaqnAdGR
XUP9XgqdeYdUgcJ7HQGT8yMWXd5BFUJdj9AE52A2jeHiYERZs4ghqB9ol8RrwITxucpUk4pjI96p
OJ1ErJvPw0QtbNy22oQRLdSmVcgNAwSNkph1/xq6QbMbAorsASPxQ9/1zm7Q1XHHAFZd1YDmIlFe
qCvLKthaZacv8xQ+rGyi8pEV7HBOneQ+75EAdOMk2NuedPdHMihwjHvGa8S3sWmq8cWngLgcpKZ9
aWRNo1FK79Amjr3KRtU6knA3HnsySR27eQrMsT4p/MDX4B1DmqBhdk6UkO6hTFkf2cZf/aa51RQK
yJVC440R7IRag/Z8QTDaQNFZTe5ZNnQfamF8eKXefFUiwnUchI9ApfCbWinULFbv1dKINeMp10DI
jODaHpGT6qsELJGXq/0mEP1w8Ts2o5FgexmjZtHojN9c1Ka7KIeaAvgBXCnMZqfI6zM+6sd0rMZd
PDqEdgZnfSpMWGBUC/oyf7GOzKqKz0YdPCWEuN3UPleewyhdJo89CcSQOCxlnWkkzLXA69oWraVq
kFRs2z/QmnrnEn6dueBiyh5SpbnUiA8Pfum/9I6ID7OEXdqOuTGKjN7wpIU3THFA13WLyjLYtRXI
LoCf8q56X9LR8+42M56dUzvp1og7sqJ7ceTERZvQb6xNzvx5ZdF637As1+8o2fS7KW5ZUGo3dzpi
mSmaw9Ymf0wNd1VsPqPz29Z66V9mLxA+wvoYZtF3pTOThceaZH6LbdO1B31w7yUTHIW+6Zc6kzVO
qpRcioz6IF3AO90cunMoniY6W3wSZhIfSqvPD2askDaIgperT5lU/4vIaY2zlvEFNBGZangkYb9q
a4i5wW4mdPujfA20PD/YGECvkwsUCDsQp6ZESxNqmzHsYT5Nm/lROopkaxXQwgON3gRpJv1dMDjt
RRxiQvEja2VQ3V2qGn6XWsXsWw2UwNihsq2sPFKL18SOa8sob+0NjR/KCS6ll6UzrIuy1u4EDQDm
6vA8ZM3OrOruh6diXigQpT9pqLo2cObNZY7ScoNVnmYkgvBwozvZSgy0TZi/OjCiVLlKMUHelCpA
qVkkziWSabktsUISeWOQgchUCx4HAUOUY8SZeCt7DbQ2fMyMCqRcMKpfHGE++nb23KaufJP6jTtK
cxYWt0oKK9pGwWxL3khovaBig2FhEdbJ8urD9rpm0ZUxf9nznbXeKdl7Uz64TR98bWnEosnVfqKC
b+9+RBshc1T/ncGHO1FUnM1Id1btwKv4GiEUptxeDeapSlmjSe9R0+a1uLlECTRhSKgvi2cU3P43
20mIqp42TYUhECVSuwkH3PQ5jtoDVXmqnWGfrcfKD158ErwXahN1D02T8tszZXhSpk3SFH9vNC+9
1nFZ3pLaHhc2cvUHS4zDxULXskAw5WF4B+HI6kK/xVBDTyI1rGUTo/NDq2JsxZRqiO67WYx6SxrQ
1B02wtrZN9550GPnbJeGsw5H2yXPg10ot85ZC6N+mxArwl1KfaYLVAIL66ynPKwRCllU4ZO4NvZ9
eeP+0V1KUTcso/WpOcJvpkCu9lVBtLXQhFORBT0WN0+qP4gTSb56FVWaTFbUkcsW3Jvav130oB7e
Iu4XRz0mZYYWYXCWViWXY6mBoTRJbBUT3qxq+4+xYIY36WvvWtSAr6ha93t8p+2f/NDQBSxCK7Pv
jtVjV7AaCtejkCta7/oTYIYRh6GGz6qODRy/rnYtIPvMT84bG9V7QDmDuC5eoKTetZIVHps4YaCn
PAtL6qNWJorpNPJOe6UaC9CqJH9RYmRoG/vha+crb1ATxB8qKXOp5NOakFW5B4sE8ANqgk8LdEcp
Ta80KmfP6UCw0BYnz+deBco8wE6R7h09Gl6rrPMOEhPAshgrdeUFnp+D3uE2UGqqwlzYOTuGTOKl
VzvFnpNGmyTLlwIr6UHBZzPJEl8FGK3zDDyqG5pNsWcSpVzBP0JVltKNQ2A271pNG9xTAn+ZAsgl
6Wz1xrV8kgINBRGOaZF84Sl0OufNr2fKKgtOThQDPUBXAu/M3v1+/fyf0g/LZ4cKIStoj+WC9jnk
IqJXASNLIXxRQtiOEvMC/uILRkkcY7QF30FdkFzZKGd7SPTvkWB1Flj1H4hc2ifGmqfRdPEQVVAF
oQRlfI7myZAjgJgvrD0+7SuzkgC4qNz4unMUmTvuAmgWC7MU1zwR7xmOkdXvz8J/CzqObYGK1jSH
mA8g9P9maISR9E3LErjMh1E/otIMdpbUxJGobv8sfQXBoynff/9v/o/P7Lg6dAnDMvjk9Eb+/Y/i
l2+MMFHsQ+BVPeldac6QDcFIAZc6Fhp2szpYUdMiPmla8TD463847TNQ/N/XCawpg/qQZzJRJG7h
01uQtpZZtVQPVVCTqpeWj643Divmn/qGt1w8llInH7LtdlVn2nvEJgQepIYGdwyfEve86DoANl6K
ZFS+CFxDXkEQphqMB4as5pFw7OCIvTlDwGgvoyEsLjOq3khj+hU0+LZawUTNI+NrH5aG+sKdHAlt
gDhsRDhKLZnhvx6tZi/1QX3JwIssxjiNz+VFoZa1mZc7bQ+HQCVKbBlShCHx1GXqUAKAmtTidO0M
Sj80Xn7/5X2u1XK50CDix2JB5/GszycuBF7gtz4ZriQlWxtkBTGIItXd2RorP6+BW4GNWEg7+UO5
67+XK9epTlnaoljMxfoZRtgoKurLOmkPYxBMjDakRn3w1BpNvGjaztv4JP+iqV2gunWcQl8xJJqv
Iqs3v//82vTj/Ncvh0KQDeRJ13TX4+1MrbR/oImcFOO8blTeQVeTZgER3ttbpqD34dneq2eRsYxe
S92MUzJBb/gvFAfFbrBYc0VMDx4ov6XIK03mAbklL79/c/M969Obsyw6eUDkkJb+BzqrSFkEXQo0
oo68tVEpr1Rxs0s+JFM0golosTSS47ybyDJc1egbhvYBWnD3ZLbVlnjG4U01g4vZ2z2VWyVaSWGU
D5k6IfEs1kU+Gr2bSdFoSQVR/XDdnjUo+ji3dR/nKofVq+YmVmyEE15gPGdUCg5DFD7//oP+NwOE
n4BpagSXEg/Efz9dv0aS2Xpb29XRtXLkgFDRAQ1hukYpXQ6vUH/30yzyY5iaiiqR39d2iHNEDi2t
m7Adv5aYCIYh8HaDFrsbl3Lxzi8wC8xD+LxrpEiFSbLrV3QH5Y4zshFKFn/PEKktAOz6199/JGMa
mv/13Tl8c/yoXIYCbk6fQ0Ayl7D3ctSGo5ioAjaq4atjfmPmnNxNInR3Nb3uXdR7zSoGrbyJzda5
pdNGdn610FDq7Y0hOLkTiHq29YWj0iy1RJE7XfHUPbbGfJtkY7nO4jI917pvISABKzJQuKYqNvXK
/u+RYlZ/H/v1iNdMRXv9T93x//HBgRB65hRSZ7mO/mnOEtcCxLZQxTHOTHsJhdvbd5blL/oqzJ9y
N3ho6RwQ2YYFekvSvbkrUQxSJGV6BXwYpwPLq4U5dOofBgkAaJ+/Ek03LXuCuk3CCMhX/77WoyqM
/TAn97QhUzXJGtI6VbXdIlwf3mrkJsKJijt5MP1VH1gVTIdzk/LV/KrCNIc3ZEHXfuxIPrSCCB01
93Y9SVG0DOuy7ZLnNNTiZ4sgcanZ6Z37fPIcmsFjr4TKhauIkDXKyLugUZrzvJGG/SG62Nj2icFl
F0e1ynR0eprSlL/kNlOs3HJs/3r1r/+Plm57BtDNSEtiEXTktUoyNSLJSv5lnykiy9ly1+tgtWKk
mS01KDmguVJX4BNXhzkwN53cyXC5LiO+o9M8PDsF+hqSjGm3c3kgHL9KaaSvpSCatQOy08eypOow
kAI+AblIoO+WaYZ1qHfTDF+9ep8ZUjB6IfugsVtmZhgfcalkizFtSVrA7nIlTLi+FtgcdsFcvPW6
+hoEqXcpHVWNzlmWJNvenpY4/piecowYj1kfTJZpy1tRi/QePVc4F9Q65/nJeVPjdEFCGF3mPaXJ
mnVcsrTQdELVq3oyIRpq8RIEDPS22Y371u7KFz2KzAXkGBDbZli+ZFr8o/YkKW7e8A21oX3W23iP
NK9+L/HNrEY7L05d3vW3JPTXrWptS71/QWQWoK0yg/O8Qbvt7ULFkKuyt9TLvAkiQZ020V9sutr7
+RCXu33W4vsc58ACAMYRyr+1igkDTA0bj+oYMaAAWac9+I/ZwXWRnJAGKPGOm8ldiPatTxvniXPi
bq1QZru8jLOjo6d2s/Md+2y1+SR4U8pziONtmAjW/bRpejU9ybrOT0pX9id49t6SRkr4Tg/ywQOr
8sRksjworsjWyXTcCGEdxSkgib52cP9zHggUjZeKLaK32By8FYU6fxc67AaIjGjQDvdw1KsbRdJH
szXiZcbZWFAGks86QKUyk/lJKwhAIp9zuGCqsreAyrikJqWbp6f6pgiHbqXl8F2DamqE667yFJWI
P+ooRfw+7Y6tC4O9y5QlkpRNaIeXYYooBfD6AFQw/1mQLdf0ZvlmI+ZZcsb7m2wqazNKzKuZWVuc
sDo50SrXjwMq+L4w/JOukgsu4Xk8oJ9fdyL/gokoOUhaEQdZuaQYqOLExIlrhprCoWusr8Zg3OeC
r5Ln0Skp4RJUXaa9CEfpd5UjDZjhAw5zZnXzxo5y8zy4g3GWeIM3xjbCv6QstBqGDHdvwpQs56o4
Bgo1v0IoR5LZrLdp0gEPn1tZl6jX/VPd+jmWSWCYOEZgSk28J01Ni3PhIMCaGVDzsXlTNeRYDLgF
17VRPRHrHr7UbXQNoBi8l6KSi0op7GdDVbKVV0XxLSWUfdMF/DO85WYfFwATOq/zTjqxE3bttyRg
poU4O511UESU3DtLj+/kSLIS1MhHBRe1xaGlvESdQVkJSsWpLdOffRY3K63IkouO9pfZCRs/EcHa
HtD/NKFkrTYfnF/D767e0n/NFo5nlhvySAAtd4AicjXvn8LE3pDg0hnnzsHIWTbj2jZaJ10FWVyd
/JQNJSUKyGN6GLhUByBJsO0S+9BYZUr9yk/8dYMzaxEzC6B6jYIACor8exNOu/MxAIsgtwY3WfU5
TUq7VL4SPYCODnwtsLRxvFQ539/8hDq2P7HtOzdCADFjj6m3LC1Zv0TkoRuugrpSSXPCsEqfHJFJ
b6ULxdh2eq8zQKDB6lDEbePBIPN5CLBAFj4desc5Ee1Caji39anChz008zW0kaE5UFGk4tM65kdi
aPpD2kl3UTuRvMchmivc6d1BFgmgldT7Q4nif0zkTR2PgMq0zTBtpHH/HlTpFOLI0aEQoYdxN3On
zCH93CB1Y9UIvibE3iV4fX2b9uUmakj0cDgXJ6PAGPD7Odcs7/jXnEtjCcicS6W5aYOO/zT16DI4
QWPm6gerNMWRsZRCEvGw5zAt0uch8Ncp7Pa3pMOZDhiNTqrA1o7UjapfpsekDqEP/Wrm98LPqb0H
rNUT0Q7HeWNUQYUpF1d/PSE425nD6VAcL29TBsBRt0r/6LjjsFDQHO4QRpbLzE9UUoUx/GuVxQ+T
WBVs8fuR/gnyUsV4rUkT3SjgFLe5Z0QHYiG06A9fkP4/zgoAfRZ4joomh+2nyfVAgRBZQBccNb3L
sA3b9RrsIwE0uua+Ya/3umx8Yxbtcmsj+9NHYvXmSNOhl6C159itwuck7jBHcRzFRLmLUwgZIxX+
t7KZsj8odHeRX26I9gDOOBTquWeC4YsyjJdFqYeHTJr0J5vIvAUKLwF3Fm2HJtKgfE6vAYCirSpf
N9ZtXMao+3L8FSJOHwjHSB/A0B34CM1xPjRvbNMksael0CMSxouUn+AmSsvuPHokAvdI6m7piFcS
u1/x7Ng1JIY2c74QVPxm+5X/3RnzNeFAUbQw1GsTQK9xzXGqdu7DIglP3gRxmDcIB+xzqoV0Y1iA
kIxV/z/mzmu5cTTdsq/SUffogTcTp/uCIOhESaREOd4glEoJ3v7wTz8LyJruqsyJrjlzNRFVCtGI
SYLAb75v77WdHR3kcGX7oB/8+QcgL9yzenY1h6nK1lgIhgPZ5aj02sze06ww9nZAyZ8W3I08F/Il
orl//Lbc9++by6NgLv74vBFg6KbVULn/u9NZJIq/M5OeKnUWjSe/18eTCZB71UII2wQ4u/uVA+nm
dvkhEYx0aAvAcwmOsfVyH67Qc8i4ddRF3h+qUIax3hbl4/LDyuKzQGV5u9yaB6q1nhvOIWwV86hD
kP/xA+l5shrLUX/LrZt4jmB1aOav84H8CdXW7s1RavYGTP6jaU0JOnjn99/oDHTbcAV4dkp+LPtR
sdJ4+tfNuJbuBG7+/eJZzTK1Z4yLFZAXIyophjHPJ02VDHLJP4doSQ7CIqYgEJN/Xn5Emip5XaQM
axDVv9/XQzRc9ZmodsufLQ8YSXCcMr+99RGHz8l8jTcpMbSeaF/0DSfG3KVqNSvZS/2kZhfdzxMX
qKT8lujVW1YH+llNU51VaE1O+dxrn2K/c2vIJ0dnEP1F1z0M+PZW0fLH5bPIswl3+a0soQyBh28c
lDARGIboQUPQQPEjeijs4scvxi/3/Ifn/OuhRGm6Vcw1sK3ilsYjW574xgpClIAZlqqlj5SE+dbw
i+9S3w1b2Wzls1Wb8tnRYbBLWD33eWKNkYuv4dQqrTg686N2QhYeMhsWlsQFiW3W9+S9JsqlwEeP
rQzjVUgDPmwTVOadccvoER8VNdsYSeXfgXxw/qJ4Bdj+lx0dQHUKnSTy6Mav5StW/HkN4YiT0xrj
9oR4k1acUxCE11HwiMDVCImyTmMo/RsNTaIqcvqIINdSbKnOevEcSCUzaawLc7M8zbdy4DKMecgE
K5Z3fe9mZbNTQhxQbCy0o9xI82xaoG1gc3syYjlfK4DAX1h8fxmtNgtIRMAfCRIqdFw1HXGPm1jW
620bwVRjITxsaVOH90U+C9cDdXqwIwLslCGentHekbTBoLBqlJqUVmazwlMiFf5NIhMrojr3URPr
HoGpTK15oR1qqoWH5bd///jpvuWmVlSW12i6cANImfuwYdCU9M58GdVgvzBV8xCqxKhF9cnRHXEj
GfBNQjuxr32XEhElfUplph80tP0IKfgh5b22KrWm3i6omeW+BUETh+xFpLA5LnfpOZph6MDsnoEs
sMf/TkMm3S23kDYXd0Pb0TYwYvuPD+jRE0IP+5gBBnA7VK7IwWngiyrrD4pRB8j1JsMbhCY9ygOu
UrZO47c0LzaikyNQM8bkEumT3tek2K6IDSwIYq4UfbVMIGrQ2m5R1IXXC73aVGbpryc1JGVCR1+m
S379bk3NvnBq8VxkVYDUqa5v5aZtD1U/pmuCB8fXMvFjl5r4gLJDD16y/NtytxRrLcGXTUoKKriN
iC3rRgtNhljMg/sokuOHSuAPMGAdepBIxocWF/626pGbB3IB5kJYTGoNUuWD7ZBGGY+krYWz/mD5
kZXO77/hFHdwvCiuqPdjWE5egwyNwAoDwUaFoXG5WXSofhpRfP9xCyLNGauF5xt207ka1v6hH3NP
zzvU5RV41ZVdEM5pqAV0quVXu9kza0uHdF4K/bhnfsaP35J3hJT+bd2g0rP9DMhBHXbkj0BUHNpA
exZd8F2byv7LqAGoZspnkjb7ZQji6yYFdfn1x4+80TeLYliEVbAyK9U60xJm0xeRR53SBDvTwjbP
CHEkLxADlvo5m2T5sTh0nAx2kNBAQP/7vojq/b1plTSNmcj2Qut0IiKlnTkW0rxnXStBfV2CpMLZ
ytnaar+S7SY6JLwYxkx1HYArXSu6Hd5qcjmuUWOZmwgzMgtLKaLy28t3gbCQ2nWZfJdNJggVJ3D1
wSkPP/bg2DefIxlJupIL6/WunRdd+NpkCt9Kuqb877xiYMEOZJuuwaDrKeXko0KxJ8NdfsVZ6R+I
3/sM6eytbDOMzyy1v4+tIb+RS0enkyhWr6ZWsRrUlOaa7Y9XAlRcU0zx6+BE2m65f2lUqtzfVhEJ
PEmpHMlvKzZET1v7kliyBw13+IpVgvHNkc0LM0j8pMZRsktgudK1ymRo5dEa9Vb3YM8/dCytm8TK
MZ7FcFvKdsRRpkpvJRgIzg+ewV5dv5Vq57jcUrtA3VDpStwo7IybujOubVtKKRQfFeMnYuTNFIdB
5kbCdMl6ik+UQbuHwBidvd7bmKvnmzXdJCmM8m0PG+rSlgW9nkS86xOWHzXQgruub/7bLS4DOw1K
botQBX75eZNjmgPo7ngID6WB548+UzmZaGXrXL4JBhCic9NvG/a2xQpC6HdR+Fcdrl+bbIZqaYpO
AgbKYcc2f9pm9UrS45QAsmN0UIIWDTnL32DwyWt2+RptCpe6vwdxthoc6/KfN1bKz4YiZf7XqWYb
hEfqdBh/6ivaYS0LeKbSXmeYOiaNc7YrsoI02Qu0Mt1GEr39RUmQ2mXitdBzwRgqa2O2fJsDm46/
eD+/zPvz+9HJuKHdSFtcnrs6f+jaAKJRR11Lpb1Qa5iTUHV1pR3vs7pigdMTb9ipyToESn7QbAd+
k0/U61+8hV9arQa8dFrziOSpKrP//fNbcGB2FkOimXulTMDspn5yVMIMLXATmscgJAI6MKxHEiLj
D5YOp6BYdVJbH1UUU5mPK7CqnHNIzPu2HiVt3VeA3P7iHf5S7uYdsiGmuTar+3/JjQjAUDvYes29
KY/hPrUD6H+Ejm4o6pxVKdO8MbfQBJHItAUMAMulk4cbSTf/KtlhaQD/aVtusErTbY3dJ6loys89
tgHzrdqNZoR+kq+sQKQCSOi5r4roHuae2pb6usuoNKXCrh6lysrvS6Pcm5V5qUxKNA2Spi3HK3LT
WGm3UcVm0Ur1h4VFNd8qWwFNSpTDlpm0KNAkSeGN6P8yQU37pVvKtafI9HM0UPmEKvy0k04Y88dK
ALLOmhbnRuczjVrqaRSpepoiy9lNrURJKTVpd+hxlp1y4SWE1/ur5XlGGoQIHcGJ1kFtHY1xRMk4
NsF7lo6b3iHVzkzNp276MERnAAwhtMcWBgbWCDDzNGdSR3ns3DtJYx/Yr6Ndjex4Y9la+ESdPp5X
VOAK55txVKgH7C/WarkZ/m6B/B8fw/8MPovTjy9P/PO/uP1RoBYEQN/8dPOft4+by3/Nf/GvZ/z5
+f/ceQ/ef3zC9rO4e88+xc9P+tOL8s/+/rbW7837n254OSzS8dx+1uMDLOu0Wd4AH2B+5v/tg3/7
XF7lMpaf//jto2jzZn41wtjz335/aP/9H7/RI//D1Te//u8Pzh/gH7+duaP+5fmf76L5x2+G8nd2
37qCMo7x6re/9Z/LvfLfLYOwE5lylWJpBGb99jfK3E34j99U8+8KQxpaFsPm4kVT8dvfRNEuD+l/
p3XlMAvMtl5W4epv//sz/+lL+/eX+Le8zU4Fcj4xf4g/b580msqzYkbhRLCplv08raklO0TT8cWa
zVuOnAkuD3SG2nlP5FpzhyY4EInxqp/URoUY087gz0THLT7KHnpfMDyBOltaPdIInnUf+zNQgL/o
o/5cX9Rooxom/CWT4DDe8DI1/WGoJ4RFieVEr9f2KF3GEfp1+EWOpTMYkKB8ex9PzLfQD1aZwsqh
G2Kstus/fJe/H7c/HqefLvvlLVjzl6Qriq1aPwtc9KSBZp3L9bpSIN1J5iVWbNJ823Slhj76dcrV
xRD9Veb70ij9w7DJP8tZQe3RUXUTOt7P7coy1mN7Kn0Y1axpM/IanDjbtLm5RtcD7lXaJNBQQk33
CD9Z25ayMsthX8bPhJm4ehy6UyF5A2mNZp28jBQvczvaDbp0JXziNrIg2MZm+FffFrvvn88pw6az
ozFKQg9mZ/7TGDlhNW/0uSlh2BXKclhAyeSgvdSq2aykmyd9SrHtO3HujrkgFDiuhrvJ75T1aI75
CxfEW6fGxmcHhDfdhbmhuIgg74hFWU2BegBEvScM3ZvSHktAdots5RhH/Z00NlTM83VrTA9ZVJyk
kUjNeex0mG4i41rK5b7AUqWLYZ+zSraR9aqjK2flRgm0ne+oe9N8arqRxhBFen/VToUXWrD/nFXX
6puBXUPTwaoW7V41Cm8yYQKloWsVxVHpBXL+fGtW8c6XplsxaEc8Efup9g9xIu/C0ViPXyKaNrkZ
3CMtvlOoEcbWdhrlbcKCCVyI5+fhFjjFpkLhKj0GInwYnPzo+/qNFvgbszKg3aYbh7kbuNfKsO+x
ye/Ctl8Ju0d+xyZZqYoLXGm4C7KnMTtYcn6ZfGnDDt2LWTUjzg6mlaKB9xCPcj08gjFeG6W5txr/
2ipiL9LcbXHbS23jUe7f2pm9ttThJpOtfdsrjyWBkA3lXCut7kbYhnCf1xJy5RJlW1WN33SwTYWa
BatY9NQGU8xYokoA5x+kIgSKE8yWFKypYXRL0RK+akq63MzVSdwpHvaVnG4i8r8JEN3kxlsqHLer
kdTm6aaP4I076ta0tAdDJuEZAlJBva6B4kaWAMuH0HWUe3VQt7XoN87Wiro9DZQteeRPmdJ5ehu9
VJWGra57ImPqtoGW7MXWSfOLZq33jBwBp8IKOvNdN4gnapTlCuPDR6AS1lLXVzpM5HCDUUZBY1FE
nc59hl8niiLTbYqICrVks0v1m8cgXWWGvRUlXjAAxkIxIO/T88gzsohSFl81PR9TeZIb5y4txyfB
a1EF+GhlgbMruNdH8wFJASJbyOjzUe7l7MUiiyPJYYBEMDInI7q1TI6Vbt5KxhUhulfA76RkT+Qs
L5y89RkZQwG4rVlqHNiTs26mFuhY/ZkK5L1FvhHi2cYmaxiJazb9zmy+EGRtw4C6TZ3d9Aq9WquF
ZWPvSkNzPFPnu+tayV61KOtXOUJU37QunWO9BzPiSppsEgXl0stHu9gUCVk17XQMSm2LHpv2qL+B
AoEMpD9LwvEovG4DB5g4+/xWORpptCODcx9p0Qom/kkYF0OrNuSP7uwZDifSdUP0Cmhd9u0kNKoh
QgSYOwaRbJPmsPsZ9mZMQSXOgKQQAMrQOPXDXoxceml7DgbjoR3GAyapEzX2m6qBpUvmCW8BRWLv
YrdJLbjEd3URHdW5pCXBN3ZGt4EVGzY6A1MPsrJDgu9sKifFHYL1rmrPbTruJYzjRiTv5u93jnnN
g4IazwtpLC7n2cECpgGx/C4ux5u66UCdlLgzipcgpeZOJ5wuBjE2VgIF/RlRs16YiJR46zA3bEBY
dUj1lO9oVPxNEoENLUiompp6pZXZndh27bRpTEil8XD2cWZIenpsyN6xEMODKdX71qMXDt9bY/A4
+cWwJgFnU3LZUpToS1crQGS2+q53fHZM1KXy9CuN+CpbTf/e28VZaUKiS+MOJQfafy2bCa2G/eLr
+G8b7Sw3dHmVQtjrPkg+J7nle4T2jsKiX4OPlNwcG5FP+BYRrmXrAizakf5xnGzccDmp3Fm0s0rj
NczCdWITLd/SgaVTKr13gf/og8YqOWZrzQCVStneckcmAmPIvywlSbwqw02Bsr/WP0x13Ax6vFOi
8H6caDUDMqlWjZw/KsTgDPo2CdJHRXI8JVMOMx0Lr90m14MzEUFbyyIfNILvSnX8JZLVp7JR97Il
vI4kkCDOn4WUYgFo0rsya1dByP5CEWctGW4QQhDHkIt1rrWvZCUw8JNkG/dXvHlRy3hQqf6WvDTW
LmUS7UdHQDOxG3CwQkXrA/sH97nlWqF2rZ1sVQWXWFtTTF/ZyqucZTisRnbzsYJ2iqOH4wbUQdXs
EjMsvQBGswiF4S6XnqTJL1Ja8yUiAxISTT0q/MdUP0LrvCBr+iJK5lqoTuaiPRmayq3q4tkS5VWb
nE3U5495lrxW+HfMDtNANdMbkCVlrm/yUkFCWSgI1bcgoDxYmCi85z4ynWl7Nb+GEffyqpGK6zhl
V7tLr3XyPgYgnDKZFVLGZ4g7OuuJDoBcM6J7yRFnK2fIDVOiL2BWIAq82EX85VexV4wEEY9Rfou6
AAJj15/G6NBV4ZdVVSys0z1MBXvlS9FXqzbDqqUm1wBwXBcm4SgZ3L0iuYkUaDNqH4Eb01p5ZZX5
NUcBv2o4xvjiRAHKrPhKcq8vCCiYj1SuNVyv/kRBpeHYWpzWKT7SVZzbK6TwZOYa6ZcWm4a7HBZ4
YiRZab7XERogFaPXFj7jY6RuS8tCxhAHXoDymbYAnzLKhyeWGPcA42oXStmzWk2dG2f+C1fPt4UN
A6XIcI28WkUs1RSJGpNoxweziz+sRp/cEVwcfsJkoxpZxjyAijANkQZEX2bISzVoM1b4Be2VYkcs
gQ2OYM1Z6RfTrQ3TZd1HfJ+mMpBg2ZGrVqvptIlx4YxcAqiUN6HIiRMACWLlfGZMwfSTQRkpjPR4
Na/kXhOp5VTkfNvflUg6BgkPtzUvSpAWvrf8SJcXi4UzPeV2/iayBnOPorl5ZG19a9gJM3kgj+O7
E8ERy/zsmvvZbW07/Sq0slNoDa9tOBsx1Z3mDK85ZNO10M3vs06+FPE+x4U46eFF1vkCWZdsLLOP
tmhxsKh/VYjTVnKVXbPMeYy4dgLwM4j7sqszckTsAa3QIJ1rU/8qW+D3sVXxLVRPhAvsuPDcSIdV
JtfpsYgTFkHOqh3zOySMqZvl6VHv/Bro/KNm1nisUmurZ3m/tji9RmJ2vJ5l9Tolaise8kMn4dXR
YuZ60NJYv0cyUaYKiwQqmWzA8Iz4jJMxUT3YuHfEDAaszDp/1RnRQWd2MbTovcdPjCRlVoTzDkqV
HAC9fLD6/h3eVFIkX8v1SYwlyOARv2txk+icAdKgd25garus41Y+b4SWwxC1HIvlbCbKzCXACj0W
1pCQA0PcEWwmRduXQ/NIUN+JCuMXDZGT3nVYBkFDG2O6IkJoPpWA/M/xLSaZOPPWp+m/W6YDsquu
WNXVxmNnnYe4Bg7ZKP5BtWC6KFxc8U1G8Y2iNgnFRcKIokTmmu4cxJNCbM22ukFT4clS17mVxPLe
zIeLYlx1lC6emcoswGo0GV1X2uuA5ntdcF4HTZq5iq09oE0vGJRkPrwafDU+UxDkbLsjYq4uspOP
HBYSI7mJbAoOMM+KAkytKtf21uzGNQ6CeV+Ufgnb/lakAGk1zo1pvnx8uB2Mt++OIuCpskCvHOIJ
lwtN64lBzoWN8DM4KR2SkpJ/Zaqh9CKuP0XTkLBwtbBopWSMm86jMnbR1u+wIBfyxOtzmJ15IM4o
GQsfj2duX6yOR5qYkM0ikj1zvox7QzuQtfCt6uecZsXoOI1j11fgiBDIevFB7LiZSK5yjn5Ijk2y
heUcrEL2FbBDXdkx+xRgNBVWetPAn5UOYI3G+eSPEBI18h2M+3LldNaqCOnsaYL5RC1jygjwumSJ
N4vyTOLUqZl441D6KHRoJbhKepCmprpTfP9TLqOvwg6/EE/QrGEDhJiThYhJxLClDCkr13NRYsZo
lPEyjSVIdaQ7TPD3bcq9+Whe1Ng8DayyAJGdZIUpJAn44wjqBEf8KknRkcyUK3StSzFQScsaedk9
yOrw3pX6zpmnprpmupJ1/UnULbLG+zHl84/2nHQhpSeJbB6bjrQcf1M1KgVcNmnJ3Y7ObORX2EB6
L7XMy0wfRnGcX3UT7AEZZ33tEDPL2JY5fDmm1X2vQfO46DuuscJlkY3hZigEv7AjAB4UfYnauXTQ
G2SCldoQe21h7GSmK/YCFfR53iUhM5xbMdGefErIStiRUuOS+Y0nquh5OT8wVHLgGNapI+3QzVwH
ibqGYsZf88XJ8u1akSUxX6y+xoRq1U9lIO7K2L6oRAqiMJOXv9ac6JG+vzDj6/wtNU56tJiVafW6
TS34VpXbyPmWR+2GgvVygIOG9yXsyzw6JKN2SQKW9Iz8QdypXmFLu0omhWj4FoHtd9uC0T8pOfrk
W3txyOEKpRhTXnYVo7jHBHNejjAtFWakLtvncrXLRsH0nLxDOoDfIUfXyA82kC92vp8+LcPt8jdW
6dwbsfPjXKcTf6RzdUo4vlrOoZmvH53v0GZsgJ92AUpIj6wrTqlcnCiA4N+YBzDB+ZQU13rgfc7f
ixSDc5IkygLVnRma30KLyYq97rVq8yvdWv6suubUCbTYP6C1ofXelvd8MCpdeQrjXrrJqTREeXmr
+u17lj2yelJp2KnTyq/jIweVbXVllAw/74SBmmvsRTTMfMhmzkuZwMdQ5c3yCZaPkjpbelW73IgP
WEZTdz7zYDMIuCz69xgSJ6dFxylcTa+Yrb5FExPFPHwsI4UU5NfWoNql6YcJ95GvfJfT8VqxvtSV
5rWYtFMdjMT1YVzRWPdELL+WC6I3GGvmK5MO8zcRegwyHQW0BD0k74Hmz87Ou2PKlp3IgUkaMSiA
1mdxkDkuXn2X8ZbPpR9QObRu0SmI0zMvlufOvk5RG/im1dygjoY/mUlkkE7lbR9pX0qVPXaS6jlm
+4mf/kIn3EO9eSbpyFMoWjTQNZAuM2izkCyrU+wEX8wPp5mFqoyqR33Bsw11M0/RgZ9cAyOlmRh/
If314IdqK9PIPEoEywq3i8avSekORnYzX//LwiiaZ80o5P1Vz4h0LpncbFLDecHhO604rc8kkqK/
CQavNAek9A7VeuTvu1zrGANY24SMlVnN6DNPfX0RXzMp/jJIn0XWcm44jYws+KKM4vZmeiSO8yuQ
uvtoP5+ssaqDgKNHz+Un0nkAruevw+IaGKkLr9K7FkVBoarvPku7ddCxNanFh59M1dpSsj2mZPAt
w2umKl6lVO89fM9V2rq6zxy9weL2bk/inAp9EyKS6kigjxNP7cR1HlMLvv6Jt6PVMvA6zpR5zJAr
/yLJ0mfJIZ6vjfmqTTI4L8GcXz9Q1+EM8AdxD4UHSyxUcWLuyR1rI+cyXy45JO8si87z4JJP2g66
l7xaXjmK89M86tVkq4D/uBaJsaN4o0vEwuVXtKdyUu4GCUgtdKXl/HZ8Wr8BXRqgppshbHcxKACP
gD0PLgFzIt/g1ObHZTFa5ONHOgJy5QKfjz+98K+i6HYYgq5DSaRsLvBI0yhaFW3ojWX9zaDrRDmB
Megujs1PKPnXLAwgq3KhkZelMqwXrgU/h618eJ2/rSQHHlSp4caX0cEMQuyV1EldBd27mbGfTBsT
ufp4Mw/A8/EYRIKsAWIrpVTIQ95YhE99GH6Vcnpt51rJ1E+Pftuel8o0NmGmkt68CYruaT5Aywky
zyZD8OKTUrWmpzm65lB973qm0tbmGAyIgaRxTKjNM+fPEWe4Lvw5zgS8dqfkDBnCXIUyZ5XslI+h
ouCT5+wC2QQtjsfWfRa+s99OMFPbbl6Z0w4YqEcGTLpNJ4stahFyVG15XA1pPvFBQxQhNtxQLRy3
XWjuc8qIK7Jmn+uss9dtwvsoJckLBe/R6GHTK4lDjO4RsnvntoLRIhuy0ZOYC9xWmZ4TjVmwCfPk
3mpsHEeOwqYRwv5Yo+CYZ/sUFRRjKCiWedRukoJ4UUqBYCadaKdhveav0/cykdjrGmD8zaqhhjgw
M6ktZkzfqQ5xK58rgxyGmMQgHVCx54Pqjd7iyqxAVcT5KiZ3zh36nnQrzBM3lVFU6K3YXVdW9zRW
FSiMof4IY+stoiLm58OrXMsho5OqXISDuSDpTipW9jOQ2XRjsz64zSgD77QiC2/kSEAo7vPPtjU0
HCCZuQ1z8V0bYv22n+8CKqTWKaSX+Z7KNm7k3lDWnYX2YZXn1CL+c7/iZ1Pj3DngP1PD6gQ4DSn0
n3vTvmRbkYicYj1XZtMOmC+ufuj+gGD0rZ2uCPo+MrcfTDne1M4cZvYG0Xgr9eotyurd8m7+W73C
/+dW4J/ai/+njuP/h71CXK1/+L5+6RU+YqZIIxQoPxqPc3dx+Yt/dQvpcZmoGlAVYOOee3Y/Ooa6
/He2JbQS6f4tDyEB+b1jqCg8pKq0pOn20zk0eQO/dwwluo8m98m4dulbQ5C3/jstQ04hXusPxkZ7
boHJSGEc5BcY7fFt/vnkAhWn2K3OFJ9CvFiPxhx+mVEG6gIcJzV+xXu5g9TGsqJfLQ/wruH7+EVB
hGQRn5Gb87fzXxi5zPK/89VjrZv2g9XVT21jlteSXRPtfvhwwpcOEwivp8oHghVl0pupzKxS+KW7
xtd88Cwu4bz9G+VBdVdWlKqXuxOWQBpkiEeFCkfahs2ed5xQEO2jJyFL1zjI/Q9plO6TzAhfoqFI
Nl1dGm7aJsasafWfijTfANlB3SwUnd1RwjTBuDJlbfIgtwMimLp4q80GBB3LtxwH89rIw24jRp9y
fAPp0qEA4eplLSBFkYeXKFoP+9ypNoakiedc8h9R6sbfjSq+UFyxPaaX8jD1DZBzIYG3dVLrAH0t
2kIbD7eg3LO3rpcPVpuqa81RklsNzBoptNpHrNBuKbSA5sMQ1bu6b+Zwi8x/VDp2grqdqB9lGNxB
GipfpDqi+VWxSCr9WJw6LYtcLQC/Z1rf7PqjHqv+MzeCeGVH6AisrohhcOVsZ9spvNUdK6PmFfrP
M/VteW5AmLei+v27YRPHFgnMk0lMsqYUaM2um8NI67G9U1JDXcnKGBy0Khn2XU+6im43qZf1RKy0
UJOep1zJyXAI/INkZ882XfobVMctedy+epaTvMVKn+n3A6guHBORc5sPkk7kTQq+rkuSvW86I54k
eCvLzeWBMdX17SSrzm2jxyADe1u/r3JIJmSUIINETbIuYsl4FNhGmB3q8Jm9zZxAa9evRj/iDyPg
D/7WSx3J5IdWlngwS1A1eVr74DslZQd7MDlEkk7+ZwUxQzVacWpKcndKDtUT3626cmJdZXdlnXGK
2V++9MIlDg3V7LRNopjWRztaX/1oBq9dXHTuNND/GW1r8vi3mYTTu94yte0Eu/umGNgyTA0lMSm3
zWNp96SpoSO6pzgfwMnr6kddoEBXC1CFTc8+27DH6h3W30M8sgbqJbLvpISw3047puwZw1WrBweV
+voHqpTvvbCTt1ZDUdW0UfaEvTRfg4sbz0pXOV4hsgqpbiBttUzyhMnpjESl3UTG2JzBapFhISb1
Oe0BE5F/B99qzrwytCakOrID9QvSkJgMmlKBc61GJLulbEdPSQqzpBi04BQZZokMVqg30zSnulpt
vKu11rprDD33SCQO76A/Phnx2K7wmFXAiKNDmqj+C2gbiqMA2Ih1m8+4pNBWXVXxDNzrmdQHb3Yt
FM9QKOc2rUT2ql0SF6OU2Y7Oe3XXJnhP8t4oCL5lFNCSQsemWdWYuwztHULWnVKCa6fv9SrIpw8p
lsZe2JjGg1HBEfEN5xtGM+ulD+DcVL2Woq9KA6AQM58v7subRPjF1qkK7eQjJV1rdV+9SE3z1QRa
+EloITQISw5WQGLnrqXznunzSjarZAg2E1eJUXd3+COsnWZXBfmadMp0gTjf1CvqXeAmP0SJ8chy
+vfeImskNqoRZ2mrH7lS9LWvKNUVIQidK8v8MLIJqBA0wfNopAUI9rDYdmoZooxVruAo5SNevIbq
HgZJfwyDsxCxfUtOcsoloI7XqdZj9kkiOLOGsG6zqvnlAYUy2I+/QLsx/fgLtSzemt7I6XzzzjuW
6JEixW9kmcNKnyGFhDInb2aBx8COgheDBSgpLEJ329ZK3qS6t1ba6I+3kqKXF62c9sv9CSX8rV/Y
Oq1jXm0Yh1sneEcmld9hidYf8xLot0oc0kaZUw+atHSOoKTelgfpluiPZTGChI4cbJM8obKtylMa
ThSpbL5GK3ReG02mID/Yxj3yHQziVsP/3D/UrbxRdKLZl5saprYmSNpHdh7tfjCcZ0eW8lXGHPZi
sD/jQtFoxvt18BqS6LgCXFfck2CePJVFTMHbJi1dDNDRlr8oLbtasxA198vNXnMgucjdY1wP6kkf
ypfl7rYnQi5pdMVbbmZxq1Jb6rPb1qr0l+J5+dcIOMUJnXOipnmmuFUg6de2al9E00gPjhQ6N3oV
pOvl/iwtT4ga84vVgoH1Mfr6I9AoWgnNxgQKeqJKHXu6LskPtaX4rspe6Ym9W0BYXrxJnCB5C+R7
meHqu5yZgRsEoXGiaG7sw0E41MmL8qmxm2tLceatCsaH13Acmue2MMVDmsy+0bp9BqCq39EtI6zP
uDFkuutQDxTwCVFCs8pRXJiuBb2HIXjG1oL2hfQY6k6dtCWhoOXJdn/UlVpsqkzNH0YH2mKiFWwH
4ugZ43eLW22YLjh8NEmOP8uOAcsquoTmRdF7sjSm+Nds7VDMBC8WQ2THIZd0jc4HJQavYNKM7ivK
yr06ROG7hFSehoIZunVAdhL6esltS9O4YDmguQRn/BmBI9kqpQEMnOCuVdfJAWB947UxRfkRQowN
2SxtipyNQZR068o2h2vXdROTCNM8CtuQrEcscpPpiKs90iKG6/QR9nyjWg8OCmvGAWVi4AmLFFI/
a4b9SNNjn9l6c1MJjWi2KO1vCTdTaCwM+v2o9ZVXgPV7KEb6Q2kcWBdNpzmTd43yArGdmYOvl5oF
86Be2h/R/+LqvJYjVbau+0RE4M1tUU7l5Fr2hpBa3XjITEwCT/+Pqv39Z584N4QoVUtqCciVa805
Zr5gTmxpKuH/QZBpZDwB+o2SROmQTcRI09ZNnM440j0axEabh38kqlxD9t0fqa5a7yj4sYflbA9Z
9zNV+r6x+bpzOT02bdX/Job6eYnq6DvxjZchCvpv3xjhvNfJ11jkXzOd9K/Rs37XaZ1+QQL7a9EX
oRvBnSknO/9sCrorodDLUcw08TWNhnV+taKhjZ/vE7aEcVku07eEnEHvRr3xICp2UFrHrT9Y+7xx
mnvbow8+ljJ7tqU5xWbUt2+lSyS5jUvsC+PGxancLIXYlq2sNCzzlYFKzrqurKKzn4N68D6x9EIi
cQf0cA0A2zQQxZM754QS+X1/kX6RIWCz4iChCiqDrjvMFVHc5dQkp6wCXYK5w7vHYUQMTeEbTzNt
spi1K31Ki+VgshOlSQmHd1KwDnX+M5RwuRLRqSeeuCIeSumuAO8OG/4S41uyNJorvzAOTjWPb2ZY
g4JzrSdFV+RJYUS9vUuVQ3nsTKePb6eDCQvWHCjLbqdcH/Uqgol2uZ2KhKE2JfOI1/nSkM+ILzG8
6wwBHdzX1pYLKN3dOMJTpj4Cb7YfUtyZT45dXG4vZ8jB90Iw6rgxiCMLFFKEm+ZgDtWll9RVTJWY
OswVNjuMSdgZgx/kD+8WZfmr6Y/GRudef/z3rRQ7cqNFaoJeajF/TtlPb3SA/7vc4CHly32Lb2kv
vaF6Vp3H+P76llCGWxOH9QcAYJ50qbmQ7FhAZp814P46SD4Jto5vb00nggsqa8yeiFVJ9ungLLuR
+QtoNHFkIdh4QRO9FnlU3MnRURAyrIhU3J4cs6AcWGlZH5OCRqGJiSSU1cdSo2Nkj15uby9H5cwK
H82QKVRJ3liebv55faFwHvg+BOAGx6FxjX++jD8BJ5ms4HFpS/tM+BXyKbk0nwHeMYI6A6hEQDbv
DUf0LCjOdhaG/5QSVL0v5KzWDQ+sV77aNYmXjHpCa8UrPlk4MpY77GzAzq8TG6/YbkR3Rzv7pzMD
ut/UCpu8d6dtdCXG5mNI3RssIVDnqvslmyJ99KNy6wBaPSQ1AqBoyeXDbIYUbSqCf89Z0toMLEf/
NFxb+9Fom3eqNXe6LIeL0sNw6chNuRTo73RHWOjt9Uh0JCSNSEGqnHhjLZe1w1XydDu0CB/HxCCh
xF2uw3O98OtDsZVIKt0GrsJzOBoFqHgRW75MHm5nwJYUejpi8qKUZl9ajcV2qpdpz7CkoiedRW/D
WME9lY4BrXqI3khYWpndwpQm08+Gmc/7RRC05dHj+7Bxj68sAS0yUfX0CAr6uwY3/1HMIUYkUJ2U
pNa4HyaqXFrRa1NXxUeNoWqf9WwskXEXH4Hdv1e50T/mJIc8zAESmtvbCj3wHBi4o9K2h8Y5GE/G
FBCOA1iZC/gVnor4PVxJ3LgBzQfVE7ZOTKm9a5mqsB1F2ZPA4bn9PEGBZ1tXVbDvXDV+LHC5rz8m
0sZuH0qUhU5ThB9VxHQvtJoXScANwxOQKwE2RFI32KFZZj7cKdvHfpPo+dUug2Xrkfq+LQhn2i1V
aPM/nL3DWAb5yoYKUMWmZ6TrwmXimvgOSRsZDb7Iua/zK8GFbJMjHNYkLgFDxVGaGDWbQiBOyTTy
zMFqcg7dSm26UI0bwxT+PT9+c1Qeo77J9K/9ROfU9tU5d9mGiL7yj5O0omOlKpb+ZiR7Annzqk9q
dUzIoVpLP/oWOAPfI4OxqNP4pGCBMNkgelb3xCguO134KxBXetc2w/DhuZsxle67nybR3czn1p2P
KKUyMf36vbVnVHwdSQ9PadSEV9DIk0/9AiHTKTc60aTTWOkmcnPJBc9ZCLMG5gwQHrB07O9c9upO
CmTIkLgiiK55tvIvHqnZ2fJycItLepXCjgURoRr0riuJYPJ0sPN9yvGhiPTW6UUIt7p/DstREKTI
PX17yNqT9TlZQj/YVPrCXnQR0x36ewOOkwz2NSIaOqRBp/cDl9i2W9I7FL3W74ktx0oZA7qHCIfo
nFXHotcvGbDVQ5Na4rzQOAyUucnsGdFUojPOhpFJZjkeFuFZPPrbantDJXVY2UJp7co8tL/cyfi8
fdCzmIdN7eDwYJpdjvnG08n8bdgeIgCZ6kszsVEPmuC7Rfq7cynqD0GqpyNmObWzCER9aBuyJaUu
7mbTJBowrJZ7qHn+evRB9SONtacmPNy89GYuvorGic5FGVUPTYvA89Z3mtO0iRXf6DwhlTWpwjY4
2Vj2UxuR8Ey2OAqJrUqMjlxHPUNdSxAFFqNLCjunEJAg1iAs7YI0uUeg/Xl7eQDxsA/ZH6/JIHt1
gT+ix/GbpyQd0kPlz7pEHOuvwZQy7rKLCnVcbflrq6iRsrrjCWkq8zfK9NPt9N+DvH22nr6XtM53
RqB+/Hac75KrJ7uc/QAXf0LsKT3w8PpSSvzAISmsbIWSr7jA8OQ6sdmnXQ3JWfQpWuXiquXE0R1R
c3OSxlXU+I+oD0gVe7x9nM4lGZ0VxZ6Y7ezRblT2WFrQxYCCs8gqv7h0wVBenBHOlMDYEtdG92hb
Rvc8IlQ9QXAbY81+4FNoanXR6XoHk5IbnNiUB09nEF8UiQSQeB7s60utVtUVcV7CNGuXU1SHc1z0
quHPOi2nf15jzV47yGHjAXAgblwRHgVzOTX0wZEuTYCMC5co4uiKW1cNzCDYV8SzDfZczQmqRa+7
2FPW7WVVkFEaDs5rGGBzDZKgusx1OF7YjkukMfYWnxTBmGH+nLXVuaZqeqITurUcQjVrVbkxujmB
r5/TKDcE66+VrUdCXtZ90en3fBfALA+02RyGMfqM9Jyf3UZ8muqjyQ8mNAHiN7o+zsvUvredNraj
MAPph/zCMIINobfG2jSy7hCZsqMnaDnrnkFaVSl+2M72fwbNADCyY4+MggvM3vYeiEBzb0DZwhCh
v4gvP4eiO07pbG/ZkQTrJG31qUMkupmcAbk7msx2Gqy7YDGs8zjJFyJLT00Yzic9O/45LVtuvqy4
A6Mjyu2kCkJMvfSEBvisRFKjNOLs34Mrp2aTknRDNTo0x4n26XFSTnMMbZVuKovl0vZUdN8vnb5E
UbFSNyf7lP1i2+OfZ8wuO2UEYIG40l60wB/LRiFcQZgzt62TmyvPElRb14NeUnE0bWAEeT8UqxGT
0JO/ICy35iHZ1cS0PJVSfuY1gDnMTcuRZNBe4igOCZMoii7OaHQxbKJQmEzL/VUkKtvTANi4NiST
249589l7WLH/WZVMpsLbyhI+Ul3pf5h9+ja5sOKkF2QXr00RCV5fTyndmHmxBFRIzqylUpekAzrA
LWR/W84pF5CRUV/9rTzXPUxF4x4wyZL43adAiwsr3M9JdiE5vr7Hq97/qmBOo96xdOypjsVR+9kW
q0x5b/Kbqd26O1uTLLdukgXr1iyKQzrCmDeJyIhFzkOtTgf70Pi2zeOHw+LV5Q2VfECxuWzhpdhb
qaLlrWXFw9U6dWdndJw45L7bLkO3nMt8HDYhG834dno7gLhgpxC05d66vhn6y3LQQ768hUl7qCu/
36dWZKBHdPmxp36+68y6fxmdsF7Pbt3vp8DrXgw0MpuwwL9ZNdccEZdFJPX6ABA2GjFNfbBd0uBk
yy77xJE6xbIwmn1jOR//orYXEZBZrezvjgJ6XUu7eQEc5UAGJ9Fd8Vs7yslIYsvscaEv9u8eV0Yl
x+yvg75srmX5nNnKWQH0/HCg3VyYmdavQ10eaaJIVAGcSVRpMykavxbt+2fwV0SNj2fVtvQCW/fP
rPn6ednDqry6v+fA6O56WqDAHouYeEQL1XtKMs+snHqNVG0BHXTNKAZm89uoN+1AwIW+3pxeOKD/
8ojqQHHQBbt5LqgzesP8GqFYAtLw+zf7dx6Z5ZtcnORC1snfNFnkEUnvX+lJMthKF4+gNy8WVvHV
hKvhYYiYUwfzmrBb55hM9atyJoPLu3OP+bDLZGjw57bYYjTWfEIDHKM9Gy6+umZw8Czcqrr6q3w9
fxfN8huCt34m3vt3NNnTSuXL+GrDvcUsDy/ndjq69mvBtANxHHfLnTPW3ltT2iuqLH32A7MDPBS6
Z7jg7jnP058WKDIB1m5OLxIz7z+fiNApH7vO3dxeAsgADAEu6pZodIPtjuq4NgJyYefFeBSY1XZz
IRl9D6YfbnLfvAk6XkXVq5cmHacHv2qPaZ+qF8Ri6U57phH7omFDrxziUeEW398Oha27e0Ug0D+f
AAwvUY2LPha9JHxIgw8kC8J5SDUDZ61D4m7TIT9lS5mffFG6u6LGHhGg7npbclAHwk9OIe3cVNXt
yWTWfPL88f8Ot9dE80CQ97opWtoJ1503MIWqWH2Q2+js0g6a5FLlktCR6u8iBlpPUUH4iEW0y2z1
7t4IsuI+NcgPIYdFvzolOMvKou4P5tEyYyZTBkLBYeB5Xw4ndCf5yve1ve3r8qXoLGNXMqI+uZBL
1kvKqMnUxl/VK+vYN39cIl+ZpYRm3An2j3koku1QVdERQ3YEUqvPd7Cr324vVVrtJB2tmGxxGEiE
SZE+PDL1SsOeSZiZUl0A4sab5hM6Ow/jnX2FyN5Op/BXimD6wCQvf5bW8K5RhX0xXhOxbc7h2UZN
96ATA2+DeSQl4VlNbbJTwzCdbgeXXuawKqbyrVq86uhqGmvaLqJDHaXh04j57GTN5vsifPzyVjDB
C+IW2fg5UR6o5j7b5MvuRnM9Lb7eV33lPdvFp8ys4SksPfd5mbx7tsJ7xxHRl0cfAhxz8mokRrAL
Ijh+UY8KXbGOwEycFsAPHPzMCk8LQVAdvM/N0iTzUc7MvYJs8B9Cp1arZUS/U9uhPoI3Wn4lOUaB
IJEk1PAwO86I49aZRNAnqqNlmt5+nDEFiOil9orh2QjZwVwBlrZK9APjjfvCoWttT8kHOqjw7NQF
FOKlb17Dida545TBikFu8+p79KN9m221C8tyUzskfJEzRpirYQ7LEcNeXDWOPgeM/bbKklZsw+96
MYdhH7AWPd7OuOyflD9hIe+dYK3siicnumSqiWmQa+saf2TXebofR11tfKxrZ8ZO4liEkMOccZv5
Mj2WRE28dgmj0W4Qb/74JrxRgtcq1Ll2PHmWs92cu+3t49urqrB2aL3JD7mhNbs0hFo/XMHUUcXW
vIx1CInEKVVKtjkBIgDRCRcNIkBOZuK+i0gCVPIQYzu9WzK4TGgTl22OAHvKMPY1q1vuNpml2QYu
cR+bBH0SSr+kZ2k0pwGP/75N+y2NkRwTXLYRcwlEpAELRRxSs1Wz++1iBYitJUx/tSpREC6Pqlb4
2n0rv088Dspxdplj+Ec3JUfSyOhPQxO4H/uEgJ0QP80YDP7WsYg/Y8Lix0Hn066u/fbtypBadWZU
YzzLp0PTZVW9qv45LqxAsgMZG4TjeJRK6G1WTcNz5Qj0NWVr/ubGQwEYVX8NOfNgnoNNkNOqczoG
nBl/94NHDNwv6JS46Vs97JpgLYK0v6ct698nUA3pHQQ7tF/vXtZFH83CZKJSDDppTLe/RGYSOrF8
Cwg1+6yeEK0vjGuspn3tTdxe2KWe/FVwLb2Nyc/IY6Q0lF0OOrNKqxRowtIcOxU2WOmn75pZ5J4+
oQcz08u7Q2+HD70v6/vxPwdrV7BfPbmmvZxU2v/3QVxPu2Q+yd60d66nAdnBRDgsbrX2TUqbEBTi
Xk3Ke6ZlYB8QPVNtCMN9LsjS2JsjauyQUPLOsdQfz6O/nXs5/oow3HZCq99ORUBVTZ38midWce2f
wf+wnXM52MljVWpMQZM93tV+lF+iDPFHhbqs6TPYOIKnurTMedPRModn1v/iCeB8YvsFP7S48jTS
OH+SIdaDPrE/Q497sSit/BxOwfI4K/MvBR7dNt29+G3zUwbj/AlPsFzVWdd/pMwD4ChP4p1+IYbI
woHTm8Keyoy5eE36WqFbD4l/npNqL9L6yx2L5Mfys93QtUQPVfhmrLS3Lth4cdaa5rRd2IT80jn/
/cgr8m/ppLETpVt7mdXb7CVyv0S2T7ZJ237SNe6ruf3ysiDcmASiMLHOn4Ho1s/LUBZ7uZRzHNlW
9TwWC1M5kW/GpZvvqshD2BaQl5f14VukDOvotY6ICTEydybGq/jWHixBGtC/LGePYBcq7Bvrju3Q
cPSCfD4RZWEQwOTREG8ZZnQNhaelslgE3vha0FsjjL1KwJha/g61H84vVazmZnKfBjex7pC4q60o
7OHdjtjXZZ04WvTWYkig3sn0S+8kbfxPgxfMLz4ZxWq2SfjApboXtCw3jJOMd/w83+HUeQ8mRdyD
s/ift5ep9p2Nz995D/o//eC/sSlkbiJtyb1TFZh4aK9fLO/Qvk8jMx/Vj8kruWur2z9n7oLwEzT+
5vY96YAwfMT7eB/JJHlM3L+mWe+7SoRxSOG3I74zXze6c3bEQO+Xq0SmQz6DVbGLGSwDkmbzdYjK
6i+tAh4Xtll/1JN53RB/TXBB790SWh7bkP6olaOxCLjhhuCxOxFS6CVO7EO8O9EClnF69T9bBIjH
E63lu1zkcpcS3b03SHrApE6fUkGxRBueH8hICA8u/NhYe/hYbeLtn7PuN1BrF5lnFK4nWnsfhoNp
yyl18cDOTa8ayzCRH0dIxmnxgB9edna+Cq/d8vbHHhsW0MWw130j+OP2yWOTORcxg4RnM+2vJx/w
M2wuDzAMF3i6n6AY7gyh7tIxuZ8W+1QNMKy9igzDhIDF+xSUXyzd/LMVNdg+kxDK3LafQBKJfZW0
BlMBF+xl5S7rxVnUfZJjhJStXcSdPwN19Pun26HQSEpZiknuDGw8u6MjLn3PxQ8WQR4tCXa5sLjc
isX5YZvM7LORe53k1Q5y2w8sQeMNVpoZ01jPn/oAEwmUn6ZPL1VxjWBNQvekv/OCHHPN08sg8xxB
9iObvmYf6tbnFzQVOHSseode5C0JLO9pSBP3KbkC41MuWsL2hPe0TJZHIswgAZRYpywt/95eRjfv
PdnmbwZRz5bW8AGncefRMdpQXAHIRNbo9NNNyrUvUutFW96mrKFNulHy49nYa+WCUU5EPWHFhLDS
ybNXWS5hnU9tcQ6qej52QZAgwyqt18X24J9ff1R/6c5tjYnHbLIvXP5ePIWR2vTA/mGd2N6qZo3F
gQwl2bsebh/xdOo2U9VVbAvqMJ46AaFrMftLVsKkaCkaYhqm7MYjiDGD8bdG8oKpu/givBOlFoEC
+cRCpy38Zp0gbVm3/O7SRO/cVHQXFV3x60NyJxDJrl0ukDV9sMti28UhawNigVwLOxhqbDFM5XMy
Pug+KQ4WiGJIAvZDRu/4rYy2vgtBOVdiufdD8ZMO7oemhjzUMzHDbHtUHIXGM2vGKR2XYMeQ0N5T
l1x9V4Pz7D30HRrbEZlJl9Ij63CJHSj059Vo5+POLdXX4jUCwEy3Hcb0qGcmaF6zPCQyY5spg/B5
dANCJWsy+sooe6FMlQTU5+1rN5SgaOpcXIAsv5fJui9J2St1kP0CgWnFPtiAUzgQ4peKoIHfnCyv
Slgepjgnf1cTjggP5fCd66GOY0vBEijhBtkIo8lSAy4/Io2S1FDGQ5P57Gab8trQhR6W5vzAeave
Gf98kYqFrVz4lxxJHcTLoX2QVhuzO9RJcEGbNh+MXgQZuX7m2go0MPQxvEvLanzMr4cKeRrUMbGb
Q8pQ1fpZtOpb4gud6S0Pu2Qn9xF2/MMUWL9Mowwfa0NmWJSteTuG0TpE4n82HJtQW2YYOzyuTIcg
7lmLDh9demCPgoygDdfHJzMSiaPQKR51CneNHRj7CO1jCND8PRZdnRaQ7qBRXHfLO8yTO/j3M83+
tR8VgjrYeSkdpzt2o2geR8O0Nibfd307NcfMeZC0nnuKUY+o1vVVjsDDpV/cmIgZqIH28+xKcyv9
BJZwaWx1ZWaP6OTnkBgMOyWTDrDLGXE/aelV9YjfHqIe/EZ2K0P5OBZy2ilHYC4XPh7y3tS7pAto
+uiS2VQg15Nt2KD/px+ZjNWB0RFx4X2oAdF5BA071pUp0fOPUmOCJnf1SrSSWImRB7y2Z7EV4Zit
EYjj5x2wgTngEnfLIvYE9el92rrXDFlP8IMQmUyHrtoIphnNpMW96WKeEJ4rN0wR/PXt9PbeoQgQ
at0VwTSsRa3lo+FEPrqvJW4rXawzCzJmgFsXzlYJB31QerswQkrZPl4aEcIZnZcYnWL16MuBGeLo
3zNdms5kfZ4LUSNlqVueh+r3hDnwroJvcgmU3hhBawGT5RC2vnvUI2mkCrDj7VeS8ay6M135ZeLb
RhLJjjcheXjfp+4aND7ep4a/nrBmVpeseO3CYT5m2tZ7minzSpG/zmyOQ+RXzamf1EXnKjkh+txL
t/wzNtjfk0nBDo9agqzzpo09c6uK5BI6lYUzwp1XSZu2j7C88/ur47fA7/cYAYMbs+SP0bb9zm+L
oyjL/jSIaTViW12xAyFAumy9x2YyJV8qj4vkjzWm44MfRsg4E375TqHxy83Xh9CMzQfRLcxFJged
MYR3i5FkaOm+R2V7lAnnRFLqonaw9i6VDXoKRPKk+RII3OyQ4yWPwciP3o5ts3PJFUGVeBfVznJq
iaQ3C6tfEbyqD7pv7E3nEZpXusjy5MFPaObnk+0/lgWQ+cjuhtVY5tAfr69hoTc2vL5To+usAtV9
D6a0D7d7dYEOhxEBfNjt1L7eurXc0ZHEEwFLYNfw9xmj/GHU7FCIrYz2ZIhfM+i5CUb2lU+enupt
6vlEnQkmq88VckijBSBbJe4PzAP/K5yilz4a9G+M7JcxLeo/Xhrs+7xN/kJaXxOdZGcIAGn/OC2C
Ufc9TERYrDz7UQlC/lZYrmK6+DPiwbKmT4hYpLbAwEVJ/tPkBbG53vDNw/CL/CD/09JNycPWaz9Y
z8bV5Cn3rVwwIuHeEK9OYsg4C6vwV2HUhKU6vX7OJ5rmBdfQU05Hb41MOHpohU8y66zt+2ks1Rat
gIZqctW7EJZzBmkQ7kJpSoYsaALsFn2ikSGfYEsmD1HXzcz6iKpKonE6JiZZ2dhwlxO8H2vX2551
duck3Ppe6ZNHOGCG8K+5mFQNXPxh8+hr9JVuE+mnPsQn7aZl8Ky83IkDuCMvUdM2+MI7CwUxUmvb
Nct3o2AFQ39ofURM4VZC9s3XqFEGlmiSMSA9mkpOPxPQM9Mk0GEkctnv04z5VkXjXdRMm+GUFOC3
ECUtG34rLEWEqa8s27yiuhtzg7d+/Bu21cHpJvdnbMXDFXr2uyyNt2axhi/fpkjF4xV8+CPiJyEz
xZCY7nDglsErvfSKXrbZv/D/ok4z2e27rIHrQIz2k6Kjuu6zECbE4nSbfp6qB29o8+2Y5MbFLiZv
2yNDOXsmfSMDVyJcBqMDfIDQFaBwe5fJxmYoBPDBGCr3DoRddZz4vvslQdycy8TY6bprzwvQD/Yy
nrqQpDOg/B2m+6Jhs5E10n0ohUNSheGQzsd/do3VRT532RjFvW3ZvxwHHqw9GflrLQfsbn42vzlu
C0ChCLKP4aqeClB+fgq5fJtVUn+3ffFLOki0RFed8f7NfzTzWJEJ2stBkjABIO97Jee3f37vYjVS
J6AXRSjF9UBV7zZrIMm44c2hZpIY9n+c1Dlnbo5e3Q5+5b7MvzX3VeGW4+dsMBqUs47esbMjALWC
/s1NQXaXQZS8DIIcG0sYEzk7dNyR09fP9lhOazkW0aNt6nIDxhtgd02ECiD9/n5oaIgMRJBeTDwH
u06J6mxKke/bIslPsmKr5BEme+xYfO4Y1RcHD3H1gZZ3fTfnqXeUqJAwl6GyVrLQkC7RkCtjcai4
nPw+4nG81SGuUxTPclMLXz8y07fX7YwmONIdqdlLWf1CYbcwlTKnFwIii5iGgfHqsutcydAZ37Ew
CvodY/o5c1mnobV8FSkZ8zwEfvvGct/CAf5xpX3XZp7514RZn2D6QHuGIT/FTlEwX47/+fVHPm2n
5CqGs1jtgz5ApcbKSGBZ/pdtxXHAof2j+ugxahr7u3WTD2IC8i9lwISYM0t/KHvB7Rp2Kd0eNBOj
GvRrHaFsJDOVRCMCC5j0CIpTtB5rHj7dU04m2TqbQO2z7MDC0kgRghAX7ViVh/FKYByLPjsOZLT+
85HX9/R2+8ABgvH/X7t95HdhDR3zP+/urp/+r8/8+/bWmDEx//vO//k2HU2aLby4x3++4r//7va+
22lSGwk66bGgsC+zo2wI9sNo8X+H4D8f1UXd+LHqEUwKFuXJaS/VQPtJzNnRYbZ8X5lWd0o1gcbX
M/TFvsc4sm6OVbic7DQb7hckuZdqZkcTBSRytJgVCq7toZiD+7TIkTOLKTOunZx0d3sxzLFZeuyF
G7M69Fnyk1HFGitZGNVFTmKT0dTG4WzWLKuteKzC0mFZBvDuKLH3nTRg8G0Ej26V/p5QGJNw4KE5
YYOWNeLFDBr/pAVGkdspIkL/MrTer1tPN6qK7sSVnVzqUL2JLAxfSjdIL92kf9QYFPFoLd2xJ//j
rpekrNpKqrdQYB0x0WH3VlnfWelgvkvYWPj81XrRpr/vNPeV35TtpptLE9G7dA4sHRs78+a/NZkR
jNA7B4WcsDEDQBBeNjZ+QL/PAqScPL8Zfb5PyLG7jLl6WOwCOamjz5J0kQ81SmKyV+madNf3t2pk
WhO8oKKqoSkAHbHYDLFx7I9jV/ykiBbcAXlu1mMk8SycJ4ZWRRzKiCp4sktAnhmOwKbOEVxVFxj4
0cW9PvbtOW32reJhQ61JVGoq+xigjrHJ7bG7+qAZO4sSFKFPTEDasmwqQHetu5mG2l4pUpE39qQE
CkxTHOQ49qts6hDoNxcg78Z28L4tY7yUOgUclpk8AyFujPTAzKxO10xZ6VxZjx79A0JfvxvqmI3o
eJF+n/WUSrREsDvfsF03MZP2N/RXfdz4XsaN1r7TcaKDphu57ib/wNLgrvNxxuAkmgWKULHh7k1W
ViXaOB0FIQt5d5qtgIwMEnwAGdQELNFbYnaimkCfxkgHG4kqetVMlZQsvekG+mSzL+nSDHNWH8dF
1kcrxPNeiIOHCvYI9IG+wCwJ4HJ7iCPEGKOJnskh90rGxbTwB68H7BoxLa4wmgasoA30KZhsHto3
gPGxI/WnmMpNM8rx3dLJuixfgtzXf6qFgLCs05/l0vXbNLJVnOHaiQsDl2hGv3dFc3qzTPrZEc9m
Z4GHsOplixG+R2PPvJNoxB3xU1CPujs/HTA0azronQMl4m+Su59Bf6W2BIu/I9rngPaUIKzmThCq
8OY647iuAVptLTk/IaGxnkNbbAy/Q642lB+9UuEG6t1KmYPkMjMGgGppzf0Y6TglkfR7KIOtU2Od
9Zb6iRukOxju1aHxy1wS520iflOjCw0Yjny7fgapbG7Ti8hQ9DhwobjyZvVtp9Em8WX3Tuw2Eo8e
JnZuD3udo2FMiDgd+yX8TKWlsWgZy7qvnXqVNKZJRJtzEH50FxVe/9Wa15IHJfGDy0b2BAYgogU7
B3c0W6zNZBoHU7jGi6NMA6F0QsAKgRufAtw4RQ+dlYXBCZlx9TV0O8dj85Lm6eX2Obi1VtwoeHtt
i0pz6GkwAoVsC9P4aCv2WLhvvUdHlcbRiHq5tmfZfzW12pWO+Wq6DQWXV/1GwLYAaTeojEvAJzoJ
PxaDqBaXYRpcLfdl9n+nqPjZh5H1y18GfxPVh02z5i9X/xFXdPI7RPvfpVVPgQfbIgBSKK8Lbp+J
13D059/X4qQbjJbWYK8egii/X3yqk2gpXyZllt8p1ISoC73PdKLM9yoaYKEbTttaW/UBNU19uH2k
PVTvIUF6tOivn/n38D/v+Z9/91//5PYl/v20paDlIfg89wE5BM2UpmuaKe0hvx60O8Ab/Pf89pEz
kFJ2+4g4qdkmtzuscIrXWVuvKOXng+2kR1ibPWVNNcMtCqdD6QTm2iBZYPX/2Duz9baxLEu/Sr8A
qjGDuGzOIi1ZpmPUDb+QqwIEMU/E8PT9LzizS0Gr5a/vOyNtayAJ4Jx99rzXuhRefWi7CuK89tYC
Ngr33Op2qlPHPJpnCBRGYBrWZUpSavzqptBqwdxSchNjzN+3Jq0O5bX9lnhceGAkHpAWjNTB6+p6
Ws1f5oZVHOav7n/Ted47r3/z0+9f2qPxlSaKaguPxXCYSGAcokXwUJk8EoDz6Fn/Vh7mr7r4wv28
87P/fglu74bwr9qXWhv4C8bDNFYAXKU0T5g3bAWOERDPS69o6oOjv75/b4ZmfYjMa30w0oRXXccC
PyjqX6n0VYeetnQACOa1mX+QWzbhlbOF0uv8YOVRSz7QaQ6Lq8fkOzxdHOkEmPtrvbn0HVMrfPh8
sWkM68NlqlCO59Z7nMWjbOL8MH9V4LMdqnLZoZeP7MA6vyXOtqFPNnQ5J4F3/b5K81JZWqr2S08i
D4ME/EFoRQ8DOKfJkB0it5gOk2GMdF4FADMEoBGcQ6s9LJoAl6MC0joxwMciN78JmgQWvTODDCke
ZNtQbbNv1N182qBAzoiIgqr0WDSgUoApdF3GVzM8FDBSBgOZ0osJlphR5Uzq8Nf8VTvkBI3RuKc/
oztcor47eAYsT8v5y/mHbTSe91XxJSimpUuX938yuslQaXd77TwD2gSAwzXmn+zCIsv2dhXQk78A
csIFJsNhsH8yrV8rr6YDq+jjT6ORpBtzODd/3pxg69E59+3GJD41/etwstQ4MPiQUy78jQXTyhf4
8mIyjSsAnxwKgl2/8r1Fjo4I6S3uu5EG0uv4ByBSD9MAdmM5Guangrz5KjRKHF7Pc9ZdlZ0fE2KK
1Wg60beOBoP27P7lWYO/IvO4hEE7eoTCbPiE40SvfTok+zIJmFZKL+ROGlAY3AZUyKz+s1rcFqvE
sKtHqN7jzxYsS6uJeYOor4Y/0zJaL2rzDOzLLfzM6OCujvNpGcQxpDFXQEaN/rcEBplocGHjHOvH
lkZ80Fuu1bfaezJDyn5hFnb4O/D+XWjm2ZgZLCSOJHYWW+r8i+8Iy/8fI+D/iicubrr/+W/s7h8w
AvZ0kP2Po/76+r9Ob5ECLL3vO1KAZQEGLnh/siLg3i6EIP4dKQBK6/9YOAvaqUzG00hDASD+b2xx
+z88LyQOg8vCA1s6AL75X0gBtv0fFnJohn4AywWFdOf/BSjgDjMbDkLXAgHaWwAxblqBecernY/x
SAjTmscLEUqyAJAuf00i+cmvVnMyHOsnfAx3dAw/XO8OleDq5a5VlD0UJYTX3NWeVN3GivxdDMhJ
WL6+2Y13EMHfvZpP/sgMQsci4fNPDISJdGbSZx0WEXCYCx1lBahR9JwwGQn29mj/5OEWAux4AwX+
/ekoxNGlD1a7OQN+vAFBb3qq2pnHajpUg8UR7Gd/Uy0nF7u6uijgFM4oBhzGCCLlrN6Qp6R78MWr
jX3SgV/rZivoSdeuB3ZelK+NKV+lN2ftXaiyVZ9oBShHKjt853mfzt0nyzwlNarLf4xv4Ffyxwzz
lRFTdEATgbC9ha772PjGCoBFsCfJ0W5AhQCDh+IAIENR7y3P1xcgkDcezhhxIh72rkucNbq1o2bC
beJ+kGU+1dQOe2hLgYkOgB+95qB960d8CqhWuqTR8y0AQmQL+ZCgfJkc+H8cdHQLiNuLXcy/amC/
1uUv3OzHW32Hkf/D0gsO483Sg/k5Jkw4IshcM/S3tfNq+YhzeKIREJQEADd77yfXtKz3Nxw2IYAv
Fh5n+Z9XDfM07EtGaI4WWJoXwEWv9ICXZb4CTBD6jJfGpSh3+/NmAopqtDtKFYBjre3LCCT9QXsM
fMfqWrEPwPu4bIKZsv/scJg8QbGzTKE2u7U76A2XN180iOANMxTR0nIBB6WgrNbnNNrq4OYEuwOQ
nNR5VsXFXkHfDZc4MNS57NzperPX+tLNt6DoLiE2WEJLwkQSIbJvbEAsJi8MmwXvhAgQ3FEmFENo
uIDridntBBDnwjIZ+Wd/wa3Ue1PI5YzAQ46iZewHyzNikLgvAyDX06XdJfj9qtojs7cWUqACEYPi
On1pQTYIb6dpzFYBc6lp3S79DhHvLHID2R667mVtWauOqHk+Enw/wSZY0Bni1nCQsBA04UhOnY67
68Ga3kXPUQciFFB65knrSXzZG2BStcszgvmxqDlSij8e8//edamdN7IG7G1+pjBuHr1q8aDnA4Rg
c3bslXazi7J1rkdBCtQrhPfFgQCbdwUC+rLOWgqVpyqjSZBqRAcWN7vyuw393mCl+8pm+1NjYxc1
Z/JFqx+N9a4F248ByH2LOEm19Hm9+fiZ3j8+//1Id5oyqp00jCPTPGbRbb0Ysg08BwA/uKsrepnS
77oGSi+lxvPxZbFw76wkRtD0GWz8gamlGXsQwjrXPFKtW17AbC7P4SYGCfrjy7gyK/c7FoKJg5WF
jci9R1qqbOPceVBpHc80y+qsateKkXHdr10BkH//4qkqCPS0KRA1/QR1DbLEyVicyhJcD/Xmesuy
qTdZA0cDI9ql6y51zDGvq5BDSf/2mp2mxLfsSfFGXY7v93o9DqhQHQ2zRjlbCIfj0brGUAg05bHO
RgHIyAs9BD9ZW+eOWGgB+Y3Ho0K6aJtuYN1bP+ifLmOdQQxwRhEiilUCSzkQ0By/gW6cJgFRjGWI
MyahjgwJUJVCrcCj7LSzMQgyHqp+kRmQom85j1IDGb1tdbJfyNnkaDKGljPGqUdugBsENeInWvZe
NOfHWLiWZ5m2BceIZOjNacuN2qLgOoHjPUKgYOYAQAMUNpzgC2QydOnS3Dn+xG+w7h2H+ZohF7RD
P7RdW0v79prOteXMjcNRaDdxDOJNxKQf3S4V3c7gbNLwDgzCUmfc4zdqrTExdL7/Ul6QlDDda3c/
FmLf/CekE94gG7oAi5f/HNexTK3Um7saKQYWNEP1R5oc4RNiGwdnnVhn0k/1hjoJXabCwrZYIZUY
SCPibNiQbJs5SZcee3HGw0B/SD+T42PXwNKTrp31KhIQkMK9NZgGFKuUGTmnh5SpiBJu3qzO5g/K
Jo4H8uzkmK3k0MJNZ9CxegU3UK1lfFpgcJZczJFtzZdjRoPpUrBQEBe02o0kgE4H1TzSVikRF7VG
wBCjT+31upTa9zNnLavjogZr48Wyv+ZnYFcwGLrx0apO+ugCsdOTXq6dhJKSGz1WOVeEVXx40atD
jhvgLtuogVIer6peByOdJGW7ywduHo1NjYqBxmw1IL65S/U6WZ+ZJ6pDrOWl3lxjTgVI2wzrL8cp
38cU4zu/2gTYKxyNga55kr2rKV0Nl/gwYl91Uz14krocwLh7us23xuAciyJ4ont41y2+egM2n0Wd
d6zFa4N0UjY/og3ayG1IEWjDx87ag/t/lg3yYhjcV6Iokfpq6k/n6JFOTNDxDBhjPJLa7hrvlsbr
Q2NTOSQFV4bZyiisrVPWu5sQuKqGdDqph6zaVCnS61WbMex/J6TcjM2ngB2bBnTUzVwBwzpyF5Id
dJMWqyn+rqpxGXC/syuLizqGc8SAmzV7tHJf2rza1Ph45/HhmjIqSvF1NF+0QdI4CWTqengPPTP5
JweEBQdazNKtN1XT4goDDYgEhwXCBTzHSLrTzdY3mrTM7oXPiaN0bzj1Ts6JXOGo/3MKu2W+gPki
sVdRXW0M2MNvg72+cmapS6wsATO0nzPIVDyE6Yqj1AIpjgvETAVLgLaKBsBUASTrn8a/L0HJsFl9
qli6ZnpBadojzRQcLQSM9v01pGGcdhjG+SAvOGnbLmG7zFl5nyG3EmaARfmSlxAECAPkUNNFRpfr
KrowX1GYWx77cs3XC5YRt2sv8QVpZiv5ShhqlnnSOupsaqsAr6U1sKbf9nSpkXQTRKdezZEDVCw0
T+QrM7K2iic4sTt9arjAlOUgAMF2Kx8t6UiAumt8eOl6KrI6ykOAT0EwEpDvaPBItJihaW2ZEqef
8/vR1+PICi6onFZ+daIFh9K2v/R68/eErPLFPO+ZPF6Do7QmY4vgAy2PV0kNagW1Rr56qZwv8vcV
0kjpgG9G59qT1/0X42/bs80pbZ1tZM22SY7eWEYPepSEhnC7irbXkM1HbuX1DIn/oMdlqvJBMhLT
5p70n7r2pUCKi8BglIx39p/kesmkB0I82kobSZEY573ZPo9w5rjWb3JM5WzeLpWcLPrxHnSP0msB
3pokVDpQ752tIguDE77kWjYxjZZR4jGfULPd6XuFTkRo+ArayI777fF4b70Deyj1Rhaj51r5uQbN
BU8dYXHq8x46PGqRyd7krMvBeDAyi6QxJwsk9vpvnSM5zrZz3auPP+9tRnVfoik/Fb33xHzy5w6V
TXfIYUQb2o335DSMkRI1lgEaBndE+yT1JZugEy/zPcGyqv3WPV9tiwkqjgGujNQeccpG2tCeXID/
jQ0Tw/MNpcO6PJcMSlm/42LffKm4K3gdJPZ5p5e669IMP/cmpblzvzYUd1nD1xH4+AvNN2YffHbx
lL1rTWdNuqmuGqwm7gBuG4qdo9ODjVMHn0vOlbGwH7UeC2+CscGGZe90zr0ncNFeoaBYydeiEDOH
V/JHgsleKyBtcbpNYGo5sGan5Oo2N2lvLLqdAljBAvFBs62A+53MKyUMotzuvK87GI4pqrVMUvUE
Fob9QoM4H6MNUpCjwPk88QYkmKmoNUMDGB4evECy2GyceamjvsPHZ3VH/vVra2XW3gPYM6Aa/A6i
4HpAvHXv+hQXcgjqCHOop3AvcoFOJiOs2yudX9v2AoJsuFf8DhD+ZsIj7kLsoQMvFbGdfK4hOW8A
9D94Z1Q1Gk9SVeKtXoq9LFeOyZviGux+uiZx3C71TkYRGskN9fBV0WL3kFzZGYYRWI8d2HUr+o+O
55GKaPmka3dIryI9xZBa5hJ/Qqcmc7AohGF1S8UXKwPE+HYiHomBdwGef1tMWPWrtWodtDC6JB6b
HYkBbwd91Vo+hNUVv2Gw0jTadCiCDqYIddyPzlIrQUV8rZ3uSk4iwF2xFzF1Q7c6izu7mzyuTRgs
b3teeAz3x37WTA/5NliQmxXCiGYHPmk52Dn/6WZl/S1gKs/pjwok5XDK/jF54QYyhqhimpKAxWG3
UKWKRuHJWKeMkWDiSoBvMM76rfRHSMnVoLanjlwCjCL5JB2dui9yqPFhtcDywWIO4tCe7IAe4dvJ
guBLx1GKClo0z1pqV3U8asykXiQ50orI/kwI/EQz3serMBP2fbAKzh04beemgZMBZHGUCqewSajU
XvCMzNfo5gEJwU0Nrz1hW9JYmGB74xg/u4X77Epouu5igetvuRazNuadFx6Vft77Z1COZW2lzySL
F6IT2SYtjlfBGM156JKfBR33fIZcjWuH1sIlZesHtn8nBNGZmti4MIaj4nm5woMj5KzZ6jC9B+Tg
i4Na0WGGg2HVs/cfb4BrI2b/3ACXeNwHMJaWOIvI559iyPgBAH4JPaqUM1cJ7iS955+cy9FcAHJF
RHI5kqHl7yvhEJaHQ7FS4C4jhBcXlN3aS9o1keYyGF/71gNK4zVoXtv61ZrypWu9tlW2ia/eip/Q
FbW88ZKBpOT5VIYHfl3g4ybNw430WYxA9litccQb+/bxc95noFloz2TOyzMdH/Lb+1CrXTArmyT+
dLThx7u5p4RVLW4kHdJunRLx0Wb1k5X9MYziii5UlRxvODqVkH8bRpG7h6SCAbWjNXh7aFe0ekBS
L43Y3378bDP3490eemboelBBu6TsF3cS7ICIQJtXPx6pKpE0eGUkGCeP7vLmQSjnFbR07Eo52Ey2
eZTno+3o5RhUb18xgXOrvBU9ZzCFcHMega/p7qKMjiGXve1A/qKBkFaDPeSSOwHtLxwaJiHhaDCu
li6x0wLSdLKMyH0rtaLvO6OFACR/5qn9pltrnRlUAHIlff5k5/YDlJ0riUZP74XTUcm30VHqw0Ci
hpgOMPKoTfN4hcZNv5pvUpkCEkVO+32/0GyE5QWPlQB+ntMj3tCVCAzFQx76mvP52ZZ694kkSRFs
rK7PkUVR3C/0woJ2I7oNw3GIQXSXPzgv0kAvpP+aJ+rYWeocaQlzoKAqYMo7n5YJOgQjp/7qlxyT
Cu+u/NbwK46ZChMNCKpguz5Xhv3lEtA7zhOxXwm9NjC8t3RRWwmwlj0YkKVJmzpqqnBeAcBbVnTi
xfSetDmpNPBr49sBXNmlPhBdtwNPZWfA0OWM3TpgL+LY3dvgkdORwMxH8HSJ3C+ZSTwYVIsdXZk/
OXM/plTcmQ3bQ68RBcxi+yaRcDPPlKzjdDym50N/4cmt12r8I4t/k2wYHfRZ9s8KP+/YE12T7VmQ
KAs89+4ojGlUpQFDYkclu+TaYjjlm+ZEKERFyj0lFDsUSkQ5pYPCWVsM2Hx8IJ13lCoPjZ4hW+9y
+O/ughad3mcOfyQe/8a08qpqmR7VUCYelLTqxfTIIn8/EWXtgy4WbTm3ae/trSjYgurCJDB68uru
W5htrazfNvPeRxRXUiCmrOAB9dkKNvcRBs01btrKoQDupaePH2Vm/b3XLXYAsDec3TZFrrtHSaxs
LLs6gAvcJtOI6N1qSBWhWpEK0U3q/pFWaQ5fBE8chglt0l+yTdV16949ZQFjNvPpF6HPimPruTdY
Ih/1Vf+ttv7ii1uzNOBokBoh5eZmqnmTZ1ASx0GD2HCInW70Md6KVxUR3eobGDdLOOjLBjAWmNaB
a+vRG85AmuWcbqQWqDr+JDt2T8Mrg+29XQ7t/BuZPtfgKdF6gLNA+Oh6AFy0n0jRaGGI5BXVLpjM
v5FRV6QoMVOkEON06+uaiE4eheW7s3OFx9oln32x0lHe+vrx1v2YXXQp4AY+RgYLtLj3ay5+eqZU
dQb5hKQ6bS0uWkAbNtKgmBfF88dXc9+zd28vd7cydsjY3uUMmoG80Wgxh8lK8CkNU3kvSsNQSlTN
kJF+IrPvAY7KMiVTdzoZKa4mjeNz2g/E0Qe5nzbpP1hh3OikgIwSnyKlqf9qGdty+DU1PxNaRz1n
+UiefYQtV2G7EpbKAl7ql4adcKwXpv7mn/JqyDiXHz+6c5/3l1BwQoIFWXDT8p27Sg14I3RgVtVw
HHsX5jElaujrOChKb9pvAOYoNaVKpgqgxad4qlYdYqr4vgjI2OCsu9aLXnDryDuxJBT15O/ZLUmu
K6MFBJ8pVtCjOKD17KodIAXTba0kFiQcXz5+oOBd0eGZlAJ28E7vkuFj3VVjYAO0ZgfdXKcxFWyX
X+nMXHkumhzVCdjOUl/jsevMSZ/rRN6Yj+4mj6Ret5YJNOES99xX2TlpDsX9l2Tfs0NTd96AgQHB
GBbfcnfOGbIR/2QQCtH0rcRnB0lYavhb6ZPz+bzp8QmkH2vsmz677qgWke2T0pCDUVy/jbmIwBPG
jL6rA7mcqg+Xv00hYJInqQrlUuVverSPj1M751alOm4QiWU8ofyVBI9VBwVE+VUEsWbCz3GEAT5Y
wTC5qriy3p7TiPPx2v9Q7JUwuSbMDJQiXC+Yy4JvNIwFlHdKh9l4pEVWixBSlKRdQvoUtjAQUOT0
5LiuH1/XfScM8jxRTEDahqs8F7feXBeA28xmyoVAoP7kuOeNMneq0yp1Jkmupl8L8NBkvrKUFCrJ
cyX/ldiTACtbMXKrSG7Xkq9jn5Wn07/A1h7HcvF0zTty2L8xk8lE9Ut7ddcGGKVfWniAe/IGDIbO
2XiCzTnaIl+vXgJVVz9+VEZafgx6PHwDG/dcxBX3Rq2k4bc1omg8Qiq1vQYkc7kYDMEg1HCeJu+g
zLuiXgoGdf3pQunasCjn3UjwVRQ++J6+3HXEnKqZMUxJ9gfMpTUAqB0MRorQVbdh2pxV/KqMsJSC
zvc2N/4UpooSi0qNBSRxrIAoW/bD4JCTOGFvV6Z4v1swEQuysPDrhOiUgZo4yTndliq2kuIg+G5v
4DZnSPdrTZJU6VgpFylSYFn3qjYq7afqyHxjlv+gTbkRcPoqjZAzUv1BhfyFTVppkaz9lEIwNWN7
YcEBVm+UU1UiUuZNl5JjpbuGmf1QF4sHgLbWAT937e/pcaWiqfABtEv5md4NeniVRJkrfeRvtAAe
c+vWPn/2aOSt6l9But0hHuukehnBWkmbjVKWWh1dt8X1UClGAXJ1SxgU+3L10r2ynqFFTpGiI0+u
jg9lvxwT40q1QD0Q2GZjF2CRJ0a1zBaoQ7Ro22pTlbpSA4FUKGZB6TnVWdUjoIQzCRKX7N3N474P
oE6tPMrSNNbTSf6nihaqtSozsxjddbBPewaqKvvICC1JcHdppJTpsYMtO6EMa50+p0iGuhNUSfPZ
N309dS9KbqGgYAKd+y1U3JTmjwPne4koptBF7VTa30kRVLZNWUUEd+7BgDlhK5GUddSzqTOG7ohe
rKn1J4kxM93p+aQbcaxoFfZk/inEUGAQBobcY8meLGY9sUwjX3vsNIN5FoR+Hx886z27wsELyX1R
2adX7Z/eU1IlZRhdFaj2hD1MLqltQjuLF0WdQ6cP/XE1Zm2i/AdgKMBhYV2yV8U3BvjbP7mld1WB
D/ambdOdZt6n4YCydxlUaMcjeADroV6rNgJY7dwOpRQxvSVsz+yGoLA+vjhELO8posCjCEtYidq9
866NNPPLhUP2xbj8qyJnuJ9UJpDGVao2reuNWVT0Z1LBpOylcjolgo6eLjmYc+MUA6TU8JSFJ8JR
TvDfQQ8xZG0d1I+juEenyafio9pF0pIDQGup7DI79V69QSfrWx2yf+kTvFIYvLcqE12NciN/RUdc
9yVVQrGRceE/tWsqPCjZmKTtThpIXQwdFcyINJryqFLkqllKec31S7ArlGq7LdwDYABDgGeAepSU
9igquz3612AtEOGchuE5I8uhUDkXvKt93ZxmC6FxvZaH4zRF0MExXDt3++AsnSF11HV1NNDhSl76
ZPH8BmI2FJ7q7MpJ92SGVbdK5ZGm68FbcMTTfYZPkSUWcQVFbzSKdFDBGSqe69uvOBEqvajbDiQB
qLfbnWyhzKRPiUJpf5V7KRKZQIcOqb1VYU/bogPVViT5CTi1EfKF4XRYQpG40Zr2/rg6ZYXLL5id
tF9adAHHYS7uYC+03+3I2aTMYiXGXulJF4Og7H5I7YBMC4jRa5WC5W9a7vcbyQK24teJvGIOXgQP
zus6On1UZZKRcDBPF99cBTRUU3aZdX0VPJV+ur8l41eLT59YZN24AmmVGGuqgi3oX3Jn9SDnC/+W
f0knybTIpCSW9zDr+eAElgaYn5QTSU2TEqBp2YNRPd+1MBb0JciRdrondmU+i7QgRdWy52PQ5+4A
OEiM2iLehcYPFy5nqFKlnrQOfqlJqSwy70ElFRapsqgF0HKSL3BLuAdG+wBJxveneb6wP2UxAN8U
aqFpXYNNu4MsBmhUOqEidtD+XpqioqoCnF0l+7k4T+uknBoj2IIiOj9rIX1fvgRIUWJGr5c8eFhg
PVTmnXUyQ2ZDbG3y+KG7GntjAk7KAnizfgwhdalz8PGQcb2j4M7UY5CSQVKgoi0sqGqMHtXRyDlU
BuvsHNpbso+v5XKc0QNohpQlwUu5ANCF9c/IlTIBuL2wJerZk+FR9bgrmJPCm+oiZz3SXgC/4ka/
t31zq4JH1WRrTfRo6crGflSfnwF2htE/KsWNuktx8DqKkxNRmsUfSfAeZIlDCicNx22X4sODA2tv
VRdVFVUmWn0fMolzQYOjegaKCRSfuVSvmp9alDJq1uoQSNIvBeBapccA5t6OBoYCIGFEOpnhEfbL
ckLpqUKjU6zC0L/Dn1oGEahB6hgp0q7nzwQLTmOTujy0wnIEJDiw7mw9MK/dy+Za0JSKOzZXivEN
dF7IEMmJk2sm1WQDC8FIJXSi4ObVsxqUdVJB0yYTUU6HIX2Cjeh6XrvBabJ+MQtxvFI6w7Vg+oFh
oxR4zeABCLxNPo6Pcfkzc+G8Zy1CdWuHIZ1Wc9j2xkW/9MNoOumArcJkE8HQVPBChKCuFubToFDT
+SRDGNLeIe2q1k9pDBWPMRoAhy6le3S4pNZUysyp0uncVFSUFG/L+Eu3KuLMkg7+GADKcWT0sxiC
6Y8NYPBe0gDjR/WL5tZgMafz3jzRmcG52Clv41FauU63Ft3M6vTQ/pBPkdlS4kA1erWXKZ9wpXqg
LgVyJ7LVPL8bvOQWrQLEStypzpOc08A6qd0GbUc/aJ3+JadUpuqW/OW4K+06xTR5yrJX0uBK0lSB
sS8K63ihpYnay+z7m+STvitsReYjAWHJQWcYUD6+zr7qowXFOfm41TNTIsCmgCVFdRx4N4mZbp30
BHesJdZyq6osg6QMBac2Gv6zCUlq1zSb1Vu5hBaTrh+v9XvZWN9xab8PaNjD5/in73U1PcuGGNs8
tkm/Pv+tYNwtAas/GaVLBxaVGRLKH19S9IT3xSXP96kv0azO//y7GsglHmP8Pds8dqb3RfM5LNzs
bsJvqz3Ko3onmyXtjV2V1Zazq35dKdQYCi+/WTuL9BPcYj85Te57p8kPSOJDZhOAYXrnjMbXLDan
FvSzlhBGx0UBmsz41SHkoV1Goe4wMNno1+uQqWJUbsM4j4Ts3y0Pal2hcVM5PYmQFZBWprysqEc9
C0pztKC20OxEpftvG5RHfBX5U6AA05jyvX9CbSDEJHp6dXhKfYUZ9WdkpSQAP5fZTx79vWJY4JAW
ZFfs0Azuiq7FlKW3JKQ0xZExcequDshs1OXUvz5qbsF6/VgQfnbBOzc3ylzyKy4XHNKCTf/G/yXk
qhqSzFBN5+PrvRdnvH1A+5+y7th+4YMtMM1FTbJCLsdcmSClawry1R9fbU4X3OfI315OkvZGi0U9
YIhW7E0qYkdQr8kzY3h/XVf2tqTXWm4FLa76MWGxlJp0TQg5dPio4jLFfulWGRJF9nJaP77Duezx
wx0yMMIMkKtJn7sdZ8orA1HXmo6e+zqN6Ua1PAc4zlnER1XdwBemvKZkfsT4WeT9XgJvjPJ0GTWU
jOStWghJ5vAqbLKOKxRNMADwYz5Q+TPwpmH2nAd7fAf62xGkgIAWGcqI9vkgA+42UHuYFDZ4taZ+
lE6TIChZ//ET2++KgO8y3AMUjc2ff+4JpZnUdOPFdOwokqh2oXpF6bwWzbeGfLgeuDaSjR4nirKN
RL9MPvfDgu66di3uamUz3QE0IIiukuCPuLzNZZYQh1AJz6jauxhUKnEf3zk0Fe9oTSkk21QO8IcG
3KnJfCevkV5ZiKk9GGBbKU6Yc0reZyZxzMtewb6UloqQ8mq0k2r5Uihogogly6YEDMaPtkYqmiD0
zk7sVBP74NfKMVCUSUcZeXn5bfWYrfU2uQv8VHZK4ae+VUSjEEVxI942tlWaTx3ZCXFQTr+NGhgk
54oH1NjD3NJWbZfgA23klE1lulcbA/ejviIvSffnG6AMBITSllJ213HTR4SMJ83tYP3JiZPDkKZU
r1cLMuUcCJIzlK+siyo/rncqj6jfOfQvKK9i+th+lWHcucmXj5yIxebcSEI8Qa2MN+nbc8gK44jr
8RUiEbXhU0kxA7OCHXqxeYQ4dn6igOeKwA/nkektrCOt1u484vVGY1zDWx4x1T0d5ejIKioLxYw6
bsX3IE/d8ep1UtzvUAOZ9wVfzA/nXa3LyyrLMpaMkRDshjZU0ZF/6bAdfAz7hVuoBjD1ZCnsJsel
n0YLlo7gQGFiB1JH8BtGwInb3cdS/K7Gf/OAd8cvGrqbZ8fuJP4der2QzehbDJvmIqMkSCXvp77G
u5W5hRnalH9N+ljsO//GAkw17xoOvFfBIwzUUA6VRggk7LBo155v0BkHOhlVA9UZbotu1RZ7F+2l
DD/NLi21hjx2wUwolupNMC/Up6k34jUtZaBUKPh4iaz31mhh2UiAE7gAst6ZjRTsYLqhw+nYeif5
HorE1dOmPI+JHz4QdivVrnSk/AOOi3ZQTUA68UqaS27Vk/3xnb23lnjlDgUI1/fMH3xFzvR5rIqB
bpnSXF+/Gp/dS72Mmy3s7svbka10OYyD184N0FdyhfKN6kWyUUV6dNONujeii73bqyxUAWSdX2Nm
zL59fJ+slSz53UHyTeZ6QtdxXNsL73c9uSV+HGTT8RY2WxDSlr5HG0j7Le7/c2Gwe1m7rWHusa12
O8avCYVbA+talfU2yb5ZXbMt+9/bnpLG1duE5aYvTbTZ+FsStxvj0oMpWW2DW7dN/c8LUjCQua1C
GNr96Eujamp0Xl6CeuO7zeYWN5uwJ1cEVRbwg2Q0GVqIi63UG+xIyl6BZmKT+7SK/JEltNN+V18N
TnR3fBBJVdK30KndftFTJPb3lpmrDZaCu1ipuqU/JpEpg4CrqcRGQaR9drr12PO7wnq+NbV8q9Zt
SdS0W6Bbd7rJpg2h7AMdlH+NhnDbIhJnoqUqfoEhdieBs6nT6yVX5znpLf7w7qjZ+PA36In1LmgF
GWe97aD0A3jqDKHb76kFvs+F48xL4Fw+hB6qkq7+uqsJsiYh2G6HvN/Na0qCyfXiw1kuzi09ZXQ1
hNQv1VtkW+MuqXVj3DBhqTX9Ho2/jiTbWJ2KhYnD5zCu1835C7HS3qKwCHLdNppCZkAZGRuaTUT+
dnRGJh9ZYgi70sv1cGNZAmfYdQbLVlxhWOnWgFOsejYqqDKAMqtl6Nx+0VZD4rkvxwF6qnYDFN1j
3vW/BEQGnse2sBVgwZw84jkAfgBPOc4dF2l60EeDmrVLXYgQIe00+i85TEUOD+qDq2YFDRDa4+7C
olBP3DNWsXfHVUdz1oK1cRNsqz0Cvtxsz5n57PEw/V/J5EDP+v22+/S8DJz4cLGdJzVsZj1gj/U2
vrbbPFn8MfbTs0M0bExgIbfNxoIzNrPix6xIDnqbJGykX/dc9qciHXYuneHVMzVkMjHIXjMKPnbT
AA4ALAL1pBrntdnmLekM1rnIvCcaQbduieuAJDj8QV/ttQZAspFC3lZBu11E3dbKaU1E5p3CfK4I
nm58TT6GGbmt3snkxFJX8xE3C1G7XvNHyZB2TP8WwES04/Q8Zf0a/zQy/D9yagIL4M+t6KRDhstF
48XR5xR5Fkg+ZAqDX7z6TFvynsbWR1izn6oq/buuETM4oiWSF9cFi/6PNPnF1Z2zPvpN4vc7Cdz1
zFNxSs5sBKBJpDNJGgf9Tns3An8X0hZd3Nbmf9UkrK6dsQ395iuc2oAHgo2q3fKTQ1V0W+kbH7AH
g+70amdcmPEpNl0f8tQwvATxYzS22xvovHHRcHQhG2Sb7et4zMJ2G7fpo55cK2L3nCoWNTnl5fRF
B8WtX50yPRj0D+q2uoPdXHcGzaKqPxVuz0Pwtffglds6YegGMQgGYGwxYNYFr5b5HM6/1J9K7HnO
kw6vOsi3ITlIb4GEtky759xKDqMF6h3yoejcUU7DcPbzO2A0111fu+fSYzA3cJ5MVANo6vgZ9dJB
xC63mvRfv9PLO4TDRST1kICsb3Sgbpi1WdEBappMuxbqlN88f5z1Itx0z3rfefgS5OUGpDrX9XbS
hoTNK4NkiGSJYA6mgBpvHHFVnZ9KoR7N8GChR4TjC3fGBmfMTSacRdhZqXkljylwtSZ3YffgU3GM
pZulNTNEfYEab86Af6OzdS3tNjRfj54Fb1w5PpPOYPgcdI9yMy6aWecNroOGmJ9Zd6FPOVfdfGfO
iGijmLRsmR08XU20wtY0mz3Y3RvpWZglGZJDVlAMOkI24FBdBnAj2lz6V+pokd1mFZU0/r6o+x0o
7xiZnEAg+qL9HlBpUmuu90c4Jit9ZMnSqDmzgDp3AY4vtR3ZgOuwc9zr0TNWDUfiFj9emKvPfXJL
BAKE3DqKXp8+anVzfEg/8/ZS8yNKUvq7SmO6y7p1x8sllG4Is4Y37KSOF+z70CNUk/ekHYFmGeR3
lOyFFLz9ala4pRkMWeVll4DoLvUPOuwxADnxSofFmYXvouFYIZfNVG07z9v31xgpM2kg47aqbEcj
eE+KyMv+ln6Ysv+a6Ci9XHCPaJ+tYPLhcABq2zdrPUCG/M6WAFk16+Rx7IZd292ODVdoh2qfdQdd
mMfObX8zYac5x7MyMmuORLORfA1Ou9V5klKQLY/z+C8vbE9T53wq068T56NkS/TAOWUfiQn9vSu5
ENpO6TIZs2QBkPUEPK7DVnMI0qB/rsmDR+GwMYacPGvyaHFoJIY3o1o6E4jhOiigyYd0DUXm42z2
OnpzW/+pxh5qAWtYSkcqLmcI6BH+K1zGzvxQAeKURv0u7JU37E+T2f0S1dNzNcJcsMDhZc9hUdi2
N1KnYVCsXOfo+DsXrrck2+pIV3b66N/8/eQ9DgFH1PDjBLgFd1V70d9BsXjqF84fN6hhRo/0ZNGh
M3k23WQbcFSwnD5Cf7aH5z6P9igAkokwS10A3TCw0kivc5me4WHbykxq2WXkB4CLz6v+kF1o4Vl4
a+8XHU6tcOR4TwNu1/xqPhmSRhAH0ELua9I9V2B35iaeKIoxhdY5H+BJowsMb0vrROz8kEZ/6Km7
fthZ3IV2oWCnJD6y5dKsssSQ0D5KlUl89Rp5PS5HQuJ+LoN9yRbAJ7Wxm62k/oL6lrBJn+RxetBZ
1ANKOVyT9CDDlk63na3hFWBTy29lX+IK2MHDdYBsFwdHTzcUQAmiZjKU3tzuaRx6C61uPg2Ujawy
/tvKwicvc8nDJN8W7fURfRlMHv0YnMAyebRpmXZuX/XtOI5H2TIXGar6Gp5ruhZ4yGn8xYf+2Sl+
A+B2d9P5Ymn4HAOfRReVC3uphmcZRJkg/3JGEM1j5MPaEscPDU1SCkyZIVxOw/VxMeGhueNRCkf2
Xicdj2xj4v1JgMv+drzUwdPN/LPux61cAKnwqLk+6txcMRAZ8HUWBHY6O04+bYFUq7E8KGwfF137
or3QCapgHNAHzwcSf8QClVBmZAjdfW91/5u582huHNny/Ve5MXt0wCcQ8eYt6K1ISiqVVBtEWXgP
JMynn1+yet506fbtnrt7G4ZYJUMSicxzzt9tNd/aRXhJquMnGYqzC5lYjzmMiftWhyOBLuS/9Ruy
9u6FuPqdtMj4sv5IWueklgSe7Mf7j8fW7oJb37WbqGu4G7skP6tt3WIv8vBLt7TszJk5mdNV3fDq
V3UsK7U0SsKvB9muo7i/V+z4YzP7cHcW5t7YeO5szpUYN/gx+dAGbDF8O8D3ohq+lQWi8k9RGRzJ
uNuXitFyzuLss3qT6pUZ9CqylatMlSqcSurwHtiX1UklKXSUCSbpWPXg7bTa3vUBKj3fuGQPM9uZ
GO0H9dY6H1yOq6+q/SrLz7WRnFMOJbXz3j8RloAq2m0C2pmRP6j2CVveezGvii9VjRREbhj+Z9Xd
qNdW2Rb5tlTa6ghTMmUi4CninV3DvqN5ztvAOx/M9sEKqXY4loiUXGI6SITLUK4ifOmxWs22Y0bi
i2CeKPOjK4B7nBITmsaqlwk2ueRjBRLOmUbwjgPdxteMA17WjNINTIH91vhBOluQ8rtcU195qYtg
W5bko+NLUvmYgbVJf9QkLm09YrNgkXehd2jdiabMhgKqNyuHoRhkKIZE+N5x36tje2b9qCNCjf0o
7s/qaPN4Z2q3j/Jq45RfJ0rke/tnp4fQGh4bvwdVIp/KoTDXOuZN04vhM9/qM0pP7+h3QFJE8kCS
HpoScF6+RpwRUqNPa8H9K+vVr51XPRwe+w46MQduwPVytTBamLG+mWq2gML2CVn1xnVaFEf8O8lQ
CMYX9Yrvv9nUuiM5MIvA/Zq4BArmYfShnXNcJGmDbZIBkDazuFRZpO4mm5K1ZyPX9YWbTld15qt2
IvKTg6pAkm568Qf7NZ05KtyEMrC9ql9TOdc0sl60EVDWT4++ts+xJll0evLDzKF8cGj2aoWTM7ae
UroBBuHhGD22+p5ID5J8Lqqjbai11LYbTmxY+vg4eoyZdUyDp5cJw1smzjFGzeVX1Y648LbVgeGw
LyEDPbgsagzQziQuEVvHWh2xLGf95j2czU9q91K7s/pucnJ3pHVs1S6ldiz1m9QN7VP1qiNWHSqR
DYsxNxatYMZZwLPU+mcD/worx2Zy7D/7kbdQO6NRDs9YAyxUz547+L+x+43SeUBXjGHSOuuCe6c3
C3IVaOHUIdA703Zks5hi1JX4kadkEJXDN9wqj20/fe1CdU6YW4yJ9WR6vHeX/TXur1WopulkbDvu
q66GEpwUqpBVTVWfRj/U3ayqjbQWr6alXwcC2hPbxJS1zdejMW9U9Vu20alvXouEsjQJn9hDd4Zl
DgvVEDdaFEMJ/FoTEpYkH1XhrOqtXvSPpY0kVt9m/PqKiBZD5GdV/xRt8hln2Ku6ojCFt6GzUd2z
t5d2SFs/vVj8WnLwiI14IcYDr+DxsQu1bViEfKLkeYr6YzTpV9KOYCHIZdtLgiRYuFwldf5IA4Jd
3G/UhGYIQiVXpKLjjFb/qQ6lMMp+WI3cWiExEbOW3jf1PBc71UiprkttYwBrR3OaXjrfMV/mMdyq
PibyqIcYLtzrKm1LI0gOG/XKqMJsVMddfO+bImNRdM9EdB0q/lm4csPcjYtNK0/X1tBeqI/DHa+q
cFWfjlpHCsyIqh4JUr2tQ2unqgBVmZf9tHVm/SXKvdc5ma9+Wpwnmmx1cudKEoQ1lQO9Zroa0jjW
bXJQl3TsA7JrWPBVO8ECYtAY0+B287Kz3Qc1r6gtd+cILEoxFlDLVtV+OdWP2yOvVouuq1UeYrUh
IFuuHNyC1YfiaRSONIQNxXuIyKun+1RVFHDnUe0Fsu42fz2I+xMxKxYwHoNCF04onPF3o8xREeuE
jNhb8FpVTFWl8Veo/QChJGqYX2JFo9wXDLfh/Ad5UGg8N5LudlvlKaZ4CYrgpKhrAhmYggAURq80
rYpHpObi0vhQGWvvFUfjOzNZSVSVVtNw0WsqRgDnlkJdFdFIIcu65j/fmTyNsQF7V+QyyMB7AHmP
hk/9BaUVI7f5b5D2P6Nwuzq+LrppkhAn9PdoG5T6cp6a+c7TUPDJnXcwPyqgwwfKUC42GYwk8IW/
vg7Ky++fxqEoC/EeUsgRUP+vqBdeyjIyMBFWyG6CB5YDLQK1TNZjcY2t+txJJM3GYjbUc4j6sOAV
AoZxvkOMgwAUI7J8XQDQqDl4SaDQXWMEiUfBdYp/97fY8J+pJ9w/vmY1Jv8DFkJIfBE7HuAwFf40
hpsGTfIIB1oBd5XFTYFUE3KzAhHAIxUG6Uzu0qa48LylUtgpeYDSFpKDsWwpWevk1AwMX/Qv6l/h
V25/MiponMUXIb/oAzjl9FNRVH75X+DBf0Kld9laTcuC+YCo9t1VmDE+lTLgpDUt9F7ghigHMNxB
+FDe3416wVl41/+VEkE6ohyFiyhHxBkCgMFPKSxVR3+gUNO/x8fvr+D92NyAjoolo4KfnHf3q40t
aDqaHeLUAHXaXcnxJbLlSmJEpJgAzBCU/xGW9MviUWljqeWUX58qPWwivUDU/nrl/gnmyZL1hWmg
NXN0990tY+a6Ybmj+ClDVmpZ0d6BZKVu/Ou/ZP7p1fF1sGGSf9BZvHvv9VSJYqgoDtQCs6iypG1v
PZ2+SifJy9srKDi0WXsjelk2YQUQqbsgUVUJd0atYuS5PCFGYg4AkgUW8tcv0bD/5DbGTtJHPWh4
kHXeoRp97kylzozs7iiZMhWaClpd170j7zOKGk0nEbAEs+drDtIGbaGufa7dw/2F/FtOrB/jNK6+
f4s//x/1Y1/JSGceGnV3t9L/eXZ+2jz/5Tc8fJb74kf5/nt++Z3t/73/d/i9VB6ovzxZF5S3063/
3kyP39s++/n3f//O/+1//uP7/bc8T9X3//yPr//SjdXi4/7Xbqxw0z/H3S82rOoHftqw2t5vWGYJ
7iowKUBItdn9tGG1XbxWcVlFRsnmjCwBRPR3G1ZL/41L7aNaFZySlqtOz/+2YfV+A8/kaEV5yU3B
Uvh3bFgd9935YKHA5A/pHqmkdHasrl/3WhijMF47s1o5da/v6qoYDwZlxBzGcHDHgECmsoFv17rG
cIhaXaysDsZOQJIkFp9euNWpLJkL1/KAdYE8CF3Iw/88rfs5WOlWogaAg8Cu2bV7KKN898/nAdrj
LKrdrebwH8WMcdOiIYPhwD6613oVBwejnGxea8SiePKNx2IUe63oQxSnSbzGQ+3Zr6NhiUQHEXUa
rm2XaL7Y86PVFOc67MXKXs9pANujTspd3FRACH323VEj7jzsMcF/1nMU6mltEVcZjetR854nSytW
Vlx+c4MB4nc10ySG7QRRuchv1KdnXba7JvSz2/2FFb73MoZCf+trjp1GPxDWJCCUNMwZWrIN0iJz
t4jrifZsTMKw9IS0OXyBxgoeB46Y56SIezivLRFedbmnIUo50UyyYfSgWOVw8sZUe9ZQxA1peTby
NnzJ54JYiNomN34ELwvliSox2kigAYbZprh2Yclm3QfbvBz3fWFSc0JHZSgD/h2mTbbN+sA+KQ53
7oSSHI7h2rayWeqtJ5egEd4i8uf2Ukb7JK/ko9kZnF1TQnSXCxW9H6YHM4OQL1I8ekRopbf55Iat
t8g1oo36pH4idcxvm/Qk5jO0XIuZK1G7fjvNB4mejcJWnkmhqf2ZqJ2xW/t5tS00uNn51z6s+ViM
Gv5xrcxoUqQN4+BFTJ2aRSa7t0JHxpTJ2l8Og4bveepzYqVMYuqmXZEnjIPTcG46bTV2+gtpxxt2
En/pYUvTto7i9VLghUH2IUqaZe15AjwaZoCM61OVRDMKNdnsRZLiVuBmJ2SPr/PkeJsAfmQvMSvz
sq5dpbh0gKq2b2FJgNCgEufmbt5YMceH0ecvaZXmi8GptMXPd+IO4B4hZgnp1Paw3g8E2PaLMq+s
RVfz00ami4XEaMzGRMFEgbJLx3DJh6BvDJvyxHGMC5MAeOoNJHXH+TjNrFF7tgI8t5qjFTs4x8G9
Wg9l7RBj6ftLWbYjIrGgJGGjiRZ64UYbJson/D3wsSn1lu9wsKQ36vSQOfbZ4Kbeaom8Fp6Bp2lZ
wIyYgGBZXdp2dhlcjATEwBcx55fQr1CtimcZ2e7V6Qx/TylDgjix40Xnl7egsQ1SSDq5rXVCf+ak
0Q7eRFfZiPC7dPvD1ObGgXBZuXIJe0ahdHayzj/dH6raX9uinR+IYBDbuOqHhZO7O0mF/TQE1Qbr
lmTriMI8ZqJ4EXXmb3sM8sImri7IBaIKyyf3a50E4N5JaFHfa5JlJKqF5hNVGJUeNgqlOe+IB0lo
lXUSiVoPylqfkQVmRPE2zb7GBDOtEtceuZ8o2LOueQ4E3S13HkMsD5HffR10SYiTQ6crUGRad5JJ
uNEDHzrmZykrb2UYQ7adRY/roAdKktf2SXpTvrC7oF4Kl5dj1pEP31+/BqXunStPPFZmWR5FTpJs
FGzMqOZjZaMKNJNSuA3lwg4h5QW2V6yJ12V24KRre1izIidYo/UN+oeEXmH1y37yEgAEEUOewsY+
qIpo0fftspW2tx3wuQe6aqisSgIFY8f/PpX1U8Alv4U+uTSWbj2EcQ3dLDB/WCQk3qy4Hm9Nxlya
Q00Sasu/+UX6rYS5hK2w9BkKyGiZJZ68EXDQ73HSIUqqbg+6FrWHDH7dSmSo2+t6bg99gcE/ohX3
YBZhvRWaaA9F03XMvwkg+MPDmHVw75pHAV+SubGJaM2A9tBVRnXlrWxq5jO5nlUPWSCrh3mGuONk
8cAaGg16XitZmbq5ywzfOZHNY+3ThEigzuztddIbrELycIZRQz9OXfxmB5wfnWRXJbCTkKLMPjgt
oprJ+1rbXXbrhzS/tZlXLwN9zLdOJYyjUSdPrfpPUgWw5PDTD81YFKvW7J1PTbqXpmd+tmpMtbhT
JEGa8oMXJUBCPgmECYrn9YhT7I1ctBDfALyuw8DHQMT0jhJK0MekJ6Z57pNvvWV+dgSBW+k4aps4
hLKWwaRbisbVb9hGMkzWe39P1vW2Ik3nIdcICezKOTlK0tyJQkQeFHbubmJqeijLS9sP0QPvgpaQ
obBkA3tlzvQQmfmFKEn7icxZamEnGS9aa9r7ssW8SzMm91SZ3YcSIgPMHj39rjEe9ybr2yiBzF2t
rB+tcBRbLTSL/SAasRQdf92xjH5hOmJbjo3DWSPMvQhtbQPnqbjooTh2nc98VGvSZ36wWlu1c2u4
pfy8bk6JOzGCDO25ObmpFxCWQyrr/elExBStU9KvJzdvTyypAX6U+vL+gDl7v9dHfxvoNoJM3a0Y
7caDuaH+ak/BYDPBsXNvDX+kOyWz2Z1CS34vrcDe3P8pz8L+lFZMXVLhHMPZsjFKrOb+JHl90A6p
TkhqJnceKmQc13JTeV5/MmXtQZG8P9ok3O5Se7z52QziQYDzIiAk7qQX+xCF1acmCx58hyValOmb
VgmXXOi4O0YqFzruymRvscJw0puTcyJxDjWFAELQ3JegYBuDUB+sRJ7321SSMeJppjwzTr5WXPm8
wdiw1ub0IbUjsEpTNTUqvdw7dU7brgCtJkJc+uCot0Oz6pIZToA76muRDeN6rsqrHhApoRWGccxH
Wg63ewiGQdwY7uysKNC4va8x46t1lDniMg7hDEg6aleqFW2FpeHvzQdNBGX79Wc3+g8ioa5lXHTt
f/7He0U6xapLtYoFAeWqcO33Km095WaeM15m1TIV6l2aAy2/dbM1cG6VJ2aacPRz58BOWK+EmZIj
HAqMADNtQhMUfGZT+Fpq/UgCW7fLs4ihZGehjhQjXCV/2Nmyeo2i9pNGxhrW43l6GoaKnLEuPyQE
Gi5sVztX3Rxuu7beBXHUQ/ACcvRxAg91f6mXzZWaJ1yhWGRAJV7nvEtWmk+66B/6iz/5IIz3vkPq
k/B0i5rd8gUZA+/Haw2qnDDuYogjbtmdJJXe1ipdfTX6GvycgNPUiYelk2JKpHlBsRvcEg92s5pW
Qc39nGfaQ0qVRrgZeYVdiP8ERcZOy3XtLWIgZ4qpXGpkzG61rB6ucTotZrvvt+jCPw0lJjShxo2Q
GuXnewXjWFREBUFNG20EYhaJW5C/VPjoxZMfFGIAgYH3omN8cupn/YcDm3lberF5KM1NmFrWVkrD
AUTJLmjtyrd4aHdF5D/3Lfx4L+6LB6OOPgIV1Ss7pu/FIU1eJr3futKIj5XXFSCMNnY+nR1fW/9z
F47rIOrcL3ZY3DxNVLsgbVnqaaAi2bxljsXYxhhKb13xGRHCSLS8LLZF55GUzTDV85JTbKVyUauR
uTWho5WYzZnTDNfWdB7aNtwIX++gDBCtPOkRA5lm61nUEn4K2lNEwc5N3GahadYXx7YwKJV5u2py
gh+NCU9a8FC2jsTflnZ2oXNxl5Hf4+2hJ4e4r5Y2HckhMT8UjVvtXSLI18FcP9VT4mzLHI8Mt4RW
PTQAdJjFDWwn9TUp/WnVpOnHQH22nkPudtvH06qrphbvPMivqWk2T4UYP9Za9aVKTV5O4W81s3pt
HPak0EasC7jznGnJBxtKBrkL2hfNfkj80Ud8FD1GLmlrobDIFw4TCyWL91A4aXTOTcqdIH7D4th+
LqwEnDk0QYbfBj275cg4xWw0e0NS9aZCf0qn74QskjoQNOnLBLz617eG825uxJ3hAU/ahmvCVTV/
Nrx/GB5mbpVacgAunjqjBGTio9JFdDUsQdBF9GyCOy/zECqWDFgOVAkAkltkAXQLZeMdSaB70XTE
mK2wH51+DDbQ3h6rzAkXSNZWKFWdlkYgHfdBn+1NTCc5wPGQt8LnbDKPmjpRxExMb2aSlEs64ItZ
5m/whz9nHVWgLz1Sn4aF15ikdJjuqZtMi2IwP+rZCCRZURAzFVu1Nfqiuta/MSe1oCppyQLOrG11
RIp5RcMxQ/hB71kw6i0bwrd5SUK0aP/+sGe3fly/H9H8MvXZfi8fPuff27/8pj8bBv1/OOjBcf0P
q+2fYnc+FHH3/ds/jnERUtL+ceBz/8Hfc3d+ExjvWZjfeza2gmzO/z3w0bzfXGpmZQgkTIY6ACP/
b+Lj6r+RByfQQLBydUwXeSG/T3xs/zcfvYrrM0ZiRTAC/HcmPu8GvY5N6LWL2M/jBhGebb6fq+rU
Hq5bMTIhc/SHE1ncH2N3s60UedkigIBwMp+qYA7P94dRT6odnPL8oTC7AYgkGg5VVTovGjlQVjD3
f6MS4Ab9ZdKpXt+d/u5bQhjMy+9Oan+4f7FkJI4uKNtlVMmO1o25f27pDwO+OFd2YkiZVhts70/v
DyX3T1YX2msNF4QarCFN3fA0GN3oraoahoXZFNYHNVNb+F1VAU/O1SrR0/lT7qc37uxtrsnmxHXL
n5upIBsy84t9J4lhdcavUMpArd3WOSSuTkBobg2MwHLKKzDceFM7w7Z34vhLG8Aw9YqWINHM/lI6
YXdhsDBIk4xnxvkL8hCGVWcX0Z6iN9m2KOhfcNe5QqmG79S1hrslUW1cjL0Lq6up0mlf5emxnAdt
76V9t3SiKL0Anc5IjI1PmHbHX5LKA++qhXUUA6/bD50Xww7jp9zDxduw5TF2C3+VlXNKWO+IgjIa
xKrqlA6nVg5bgqCzdvDz52GKaZl6Szd+f28NLArhDD4B2ln/yart8eq6r1Mchwe7J6e66l3CgiXM
hFH6G7+O1VGBAVLd9N8Zdv6g2O4/eEaFn9PQ7SO4x+xYxjUURG+GKQKyqLby51wP02cqfBmEMAFS
cDpLi8hZKeO9GmVsCHh5xFB84CKEjzjeTKS2mtHO7dznzJPzrSYSblkYYXYysaDflAPJ5a3PnMVn
UNIzGbt2uTZeR80t8H0oL9iMWUu/io1nS2sgPplMZ+5PIY3kl4XW+RdTuuYHN6mDi9toP5/1ujad
Ij0/iCk8JFOVl8upVDGdY69tazxXDIcrG1fRMaXhmVPccrx5/gB3pdnaNumqJdyi1JsfUij0l/tD
McuBnJj4PLbhEC0rdpJD1ZUVQzIxnt0+tlAVD9NrNncmsYsI4B0ngyNjiGcboiXUz2m8pok2LZyk
ZvA0emc7yNrL1HIqlLGmbPmr753hzfR/WTEsofbhM9ASKm9U+Z7cLe816dCyNKia28kXTzgjPZH6
ll6qQzxZaKxo2k9cnvmgDdZO0xaY91c4W2uorAVfxKny68chi1kXl8x0tGMXWM89cZ+7RqA82gy1
eytIvfs68YWWDPObBoKO60W4yNtOf2xstpLYduS6rZiHhPFYpjgvUX6NaSxulVy7blrfYrsTNzeH
IFc5xTmste5qBtApCe+ODMUFQdNuPjojAcT3a0cr+M2NP8yUUCddXcyCf0hA3/d+3z54VSWOVuGe
287WcXHnwadjwRInwDHByLVjEE2UAwXD3lII/Ll7hOKJrLiTm/pZH5Nj4oX1KtJ0/cPYjRMdV5J8
Lsv6GmZ59OUPp8uflPl3hdL/gHJqLxS+OjIsw7nb47zDwIJUTu6Et8GyMwJ5mpKhPKGhYeexxNke
L6mIkwtnv/MhlI8QprSX2qs+VnFZb41bP8/+pUZldAlt5fGTF+Y2SapoMWlz9nUS4VPalc4HLwvq
rS3SfUDlDpI1jGeR5T8LiX/ZuJnvOjfeiTCAOBw88cDyHOwHf4UZHPaxEC4p06jc6zf+ZKc08pKH
lyYYso9yKo49xFzimaNtPvqfNdDwB3yv3NUACWopA7+5kUH4FDL5j2Xi3TKoi9eqbaG2t05xjH1M
dCVz3seqILY3yBzSKQlRuQaZMSJKYSqrG0l7m8R0oECEJJjsrBqgOzIDF8mLb6xkJ+M9r4nxGPaz
z2Q8DdfRZlKQv1hMK08S5cR2nPUL8dbu2UxM5zyaMtz5eRectGRuz8JgIlJOqCrJ+z4iAOZA6cEA
cvmQMBJhOCHddZFgFDAU0Xgu6vw0xIb1QJZ4euvDAJKf5jx36sFP60UdJxyzzRcYLO2tdWnWwyYq
tx7jy1UO2WczcZI8OpHd4o+BWQ1uiQ82LcujNTNzzB0T9lWBPYUun0b14JAgzVnqluRJinkXmRDn
EvVQmIFHVrt99nJUZC1T9MuUW4xmtKBcDlYkL+wM2+abDF3tJADnsTKwxC2WNMGllp7bIDVppYry
OR8g3EU9x4E3w8EbyBOfOwIKAukfgqj4/QH6IWYoU37iTiyZ2tvNtaoG0tvsuMRWWtdX0zxVl3my
GNYHFbNlxuF2Ta8UJyHMnqI/hQgglPq+SJPXKS3NFfNvOB9ppi/oT1c1KeZv+jhhss9K3zh+X7zV
jf1InX+Jsxl7VNuvl2njfWctMY+AFycbWRFE0dS7uZ+ChTdviMBuL06Z+E+zP1ZvXmC6L30WgJFU
U/kwQDzjcIEvBoTlDfxxXOd2Y1BXb1FtOztm1DdSMKLjMDOAl3W6roSQO8PNnI+a7F50tnk6Qaib
920I0Bd8KUjjaOFrYbZuZofpq524x7iRYDFWuTcIddUzRjiUnquidh90S2sf7w/AO0MiL0Po0bT4
rnzogLMphsbXLOmyU4c64Yg/0XOZeTAP4fiR5t3Xu2J06Q4zOX0qZ6yG6IqsfZjG+K00Ybe3ne5L
KtvyUuIZjSaHiaYXtunuvkD6YgiWIIG10Reb2NajJy2MmRA7pFD5qJ7KtkL8Z5dfxiLIFi3Q0bPW
E8gtXe2TrK3oCTZyfQ7T9tHh01i3rSesdezFxcrRZXPTw5Bg3tL8cX9Gx9cuLB0RZmlkBixZD3kH
k5aFF4X2wTMG7SmL/F3s+9Nr6cZ/ww8w3pGZ1D4MGQMDFAsnbcHYieL8j4SUOXbTftCnZjk3PmTK
Hu2YpU07KzYKqHW6ta3Z4E4NOexXK3HczSBAsGqpE5XjQu8OIwJhI1cmH8IK/a2dJibD2OCaWlN4
bnILMXfXGWuMGPnwuizZJ53v7RoJoNKmmJwNcWE93r8yEntRJP6q6zUfKMg0P0Q0FKs8JY1FJBN0
mGAiBQZTOsT9T21fzcaq8T5l1I+iMZrb/UHXXP9o1eidojaPz7bs/dugTV/zIjNfGypBXU/eiig2
3oyq9VZWVWl7p3ST1zH+3PSxWHZ1MlxkakCY455+6cteQz/dcQtkhQ4CWjdLr5n7l6HCIjGPUY7r
Ivtyv9NEoef71kaRTSBKI8xjb7rOx2xo55XuTd45BigpdIxBRsrApQmXdsVGi91kV6ZEKkWH2AvE
ToajKpK9TqDdjYZ1Zg8dDX2vtecg3cxJEuzmLqPLRoN+8Tz2ror5tRYH5qnLs4nzp89vTA3jlRuT
Zi5FTm+t99MBGN9gXFAIJB2ZksPLtQY7r+jNL1Pc9KTSoeoqyt5cT0ZoQfuP8+ugvtIoUelYwuxc
g92tQs8Ld2XC/lEPdopF1cgJ7GrpNepzcRAFOriwKaoHvcUPQZmkW7W/k7lvEYUStBc0RlSK2UXX
0ualE/5+cmPtkaj5ZDnYIkfPhJxG6yzjObEib+kF4bAbvNp4rrLA35iao638vjxqgbCvbCwVkri+
W82J9zd3xp0d8GuBQp9mObpuGxQo3vtmsq9drUJSQIFSkbkSgC23k+ad5gYEtQcdWszMQ052lXkr
ZQsJP04jW6iVOxyzIhUPI1QZmUKEdt5ch1GsHjRvyE3sjwnGPAncdGZR03hxW3vBRVsYzAyF6Yyf
TFDGO+V5LXP7yZFpg6rUdTdaWy6T1O2/9AZ3jzd1+Z7G6Waa4cxk3yT4UrpvQeXiEuxFu6IK458E
mX9d6iiy0C8fiasLj94ezh0cDabUv+4VQP9JCmW2JGfPtTZlN5anoKMucDMDSIIHy3Zwuq21j9Kr
vuleQOUMfHIEnhK3BmoRuxpwhUeKvBe6a78fcQrzsaXKXac7h5ZSblXBflAQB3B/9zeX1PpVg85e
x/iBoTJVI8FvpCO8q9RG3a2tsQ4r5em6K802eiuGejNVg36accfaxh0U5NII4xsht6tsyKyjPnn+
qq9ndzMZRXLS+7reWLqzE7Hp7YfEM46pk1lYvNE0asBnzBmH4it9ybaOympJa1HjKqpPq6S0dyPc
8HOcjnIdyNbdeLPnrNLG0skIoElyuuAY+loPdgS/Ext82BWVZh26yPVOf1d9/2pWdP8oLIOAYmGi
eld+jO8upfSdwU2Kckl7olkw6xn1Pdd5VK1puuVmKFPnoW/KNy/tvGWXt9ywWDduG3+6jvEQru6D
h0IKf3d/ipfidIwtDVFOCOXSo2ffV3WJUqAJz7A/0uXYGdqLG6Dwb0qtPN+fBhVliW2+uJNjn4Yy
LpfFXPmrILCZ3EQCM7gxJjS8dJsIWRIJ5P89ugn16DMUce4XEWxEbffR0s3txzBlqGs5nfVBGbnk
TbdhkFW9Bcb0vTdc0FtbTPW2sbBiUzXB2IfRCUIKdDLiyB88DdEwnWbXaN+sPph29xOlnnIo4INf
rlIZfK+rWkPr61bxXnOt4Hh/KLRx3khacYJh+3HjkbCySaOy/Jh6azOInvI8tH9YhCdNbmt8qyr3
VsKTSIokexttJqPwqY0TCnZYLeix9z3Y2lLKuDgC/GIbY/n5Y25j1+UNPlZsB3jTySNYnEm+mhSr
UVXKSdJnG0Q9Op5OUXyUNVgbzX20AkPG/2Kit6C0EpRSQ2S/ZBONbSZGZtgZVpx2LpTlW5ptYmFd
E2D450m08rnXIlzl8/aiy36HvinbZTBB16LT5bYJ7IY8wYSxAoLUrU8sNF6NPDXGeZ1WunHRy0nb
do27MayhPvnutBdCC29j96PUErgI5hxaaIcM9tX7axR5wyX2ZHUtvYGY2t7R36YIt5CQYKyjnhsA
4cgLUtsPz7R5wennceEypbDD8/0hqaqvgCM9djt+t/dGmhODJpMBiacC3ANBaVj4V2DBVyudXnTS
s170MLrkVRK+ASg9SEeetK66NHVXPscOlwBWUghjvf2qOc7wGoc15VvmPvX4jRiRKNBh5MGquy+u
+3PZehfOErzn7u/Pc0ZyQ9QiNCr7Ma8QtbhNKW5igmYTzMExVg/3rzjLJWI6OAutct2Bu1Pv/VSQ
CdgPa81ty4/OmFIqNuF0diSGkAzVJR5GsYkjgKfvtMyvAFlzgruwV6rrtPno0EroWvg9mcXBrIOb
P1X6RdNEeoFOaWCzosTw6sztWcf7KcX9Q4J+4VDUQpnmqHroI1AEN1NjBCyFWE4lCifEaxlzfTyL
47TUtlgD7mvHvOSpnW5KH1n8zyuTxsjxMddOj0loi0VWKZ5MF4IzGYMF2FRX18jU9B2g9csk6ket
ZF4UevrwUrR1xr2U+O7BoLs+NkFBS5ZyOxVTABaknrq1595k2tf43OG0YxpavDLKRDuQfGOc2sQi
wLAwko0eT2y3TjqeDTjxgPAfjLdAzsJbQOXDhmf51zvrP5cNeIkw5KaWZqBNUM1/EXZmy40jybb9
IpgBCAABvHKeJVFTKl9gOQnzGJi//i5Qfc85pWwrdVnTSGVWmUgCER7ue6/9qZ4OgrDj/2G5nDpj
uGqsnlhu3Au4K7mqKRVjW+h7xyi8O5952Mqkv0iwTJmtJZ2jdaJ82keVVVyZIS0sM5O/bcpmYHnZ
pUBhc1b8l6Vjq6sv9HRxO5IhMN5HSm8fEtyOt0ZRVDEWJfqxWqaR8z21o3CvknnYwvR7000KutLB
mWvmeIiY5MUI5G2rkGfljfI8+kby1YfyV+ObD8Xg7GFQN0j5V+GgkqrxzZqqV5UTIsVGKizsPEST
Zx1G//522h/8sNuTS9svKGaSpfJCc29gf3hI1XCo4sZ6nOPf2zSNHiynO9i5Lp5vf85nuOsztDwU
G9tb62VkN5a2uu/JGjlHWQOMeptoDkhYJVMLM1StXZCgN6hGlC/C+1rX/XPJsb5qkKgwA8wI3ED8
Fc8NEoOeRCzEpcns8ugMRnY0y3BC6ugm+3+/eMR/2ZUltYltmRQpJi2lf+7Khh7qppg/p1Ca+s8x
NMGhtvgEaZ1G1xRl5tIJOHt4WMSy0SjZe2Gtjn063JdRufY0uFmekRWYkHXzOXJqB5mecPeVGS7q
ufXBLPp9cGMHnzEioz5WHhFpRrCx8jI+plrr0GShtmwtbtXAxdgJZqoXmXqeyOl71kCAUiKsU1Sj
Gw5+3WOagBArMB/v9bL+orFm2LNz4FO56dFYowJnPoT24/OnkZoW72E+8dX6tI6HODreHqpe/efZ
//7M7moCVEpgkLvQ43TT2AMkixaqR27VD8oIrE3dwRPKZt9EGHGrOWZWXEw+lUMX5/cDwVWPQvx2
nKq+3l5ATZow3vtqd3vpjE59EHWIwKs3in0lAvZQWpvHIKqHna9S485NsX7WZuneTZRcpzIcLtJV
wSlrIvyylg8vw3bfOneKdrdNNg8bRAgTAIqQ4cB1SFjSDknca4tSti+p1pcBWXW6CuktZKnzrARk
tlZiTBNmND4IrfA2feMh5K+rCCmvx3EEYWUfmOKAb+/bNPWs7e5gYvdt61Mz3FVtgCGM7QJjsfXj
VjkEfq49RKSLUlSISsYYMrR2bfSuulp99hNpMcbC3gTsi1O+c5PxeHsIqN0quM3DQzXo+inrvXZT
sL6tbw1Gwwwu/ayTgorl7dqkAC9V1uXSxkULfdczCBhuxkusaamzahwF6KNZfrTJ3dCiccloQUe7
qG9RKuEDnSwGKAwMnrGlRfsAJRihATTAu2GK9rVdesvbuufoxGM6SFbMmYagWbr2UHA1gK+v1LfK
Gb8L5kI7s035WGLkRYfMiOvz7aHvG38zZBH9nGrWlo4hNIfCZzEyiAc5Tqn1SxRoX8iIjWcFotNu
GKUu5ZRCbOu60OEqyvZUbsMeP0Ma4r4ph1NmVysOcfqRulmeI1GFkHxwVtZxm+y8FE1xQVbeKnOr
avGfZhfEoX5oSdcFD/zF6vJPPfxc8zvzpNVGWC89HCafjm8TV2UrdTZLNdn2sSzNnWe1Gup4L3y0
y5QH76Ee3LWlyQJdOnOno5lUxYWSNzlMg6KlOq+MyKTFhgmHtqqtKlh1FdgsMp9QstjGcWqNZ3eY
3GtXOVglvfF7ifRzGQ6qOKW6vi3LOL0WOtrPJgLMD80Qdne/SA3DBBozRUejs8fjv79xc14o/rmQ
OBLw6byECBvE17w9/Z+5q6/lSaL6Of0xbmhCqtzg8eM8Gvzx+jx/8sqxvyum9qgXw7DKdZ9bwOds
lznF6xjjRw6m4nvnxsN9levmtQ3IjM7ohnuRWW5ve2cYefLcOub7v//u1t+LoGfwu/OlodDkf59+
917rQ62kC42Mc/oxWg3suwTEBozVhmYXcjDdhsMduqsk8f2HPKdz1YR9PscxMyqJIIr4iGR3Sac3
G9mE4XlU1dPtAoh9FzV13usH7Fn64fbMzC0QTl46+ChJGZkNYzfCYEyvlhqjB1RQL1ov81WtQufV
DTIOqPV9qLzyZcSZHd8+XS0aF/pUwRvsQIXSuMzeTXzad/nwbWQ6j/7KVEeJquqoz89MCL2bf//M
ZkfKp++by9vAkwavjurncw3WAWB1RjNBrZRVQXKIQn86CIuMZS1QOx350qqoM//h9izwhL2JM9Pf
GOm4hopkvwgK2YsMJGPFrn+nBfuWN4N/yaiUL2PZmLDTqNzSJrUfU03fWEo5T46o4xWlZrPRspHM
K1FvjFnXWimbmEARWoidHbZjr63vYT7X57LIN72IWw+VpUi+Ot//3am5hfZZjovLxrGNz1dNUErk
yl3C2Tk3FgV5G3GnKTSVuEvjonXXUy6SzdDa4mwSvHY2PC/dei51vcfA6DRG8bdbo64LpXVucA1C
z0zarR0lF8BJ8VH+z0OiRfFRG/2Xf/8Ob7Tkf9yzOEkxx6HjmGmB3ufrPnbpAUDSTZE7d/SN6sj9
hqU5ehgM+w0X4nfR6zQGhcivKu+Ka1zq5AcPzX3dxQU2b6xiRRapnbDytUNi4MlVOkYVxhRoyqLk
yqTcWTkj+mQQKdqcul0sb8OKHnfDNjb8n5qbGadWNsUhtcZjbHvx41D5P+AZLwaDpnU4CHWSebhV
LsHzfY/uODQddR09/Yn4s6UT5aQdK/mG2tFe+q2q77KuQX1hldfBZCmMMqSJH6vQbD4KEt1+bETu
L0fm0WQyzUtVMzm/aBAlp9uDTD2M3apmpmCY2u52F4/z/CYa8m9a3IKlyrLwiAzGWI7zNGVKhq9u
rk+Ya3YRvhhX4H/meCN0Bp7/XEyjIUwYOZYYUzPfXdPDsp4TEeyHsf/VzWBHJEI1GnDxS/bD914P
o00aGcGqlJ149fOO3PBwVZRozhJJBTnGlcD1TQlgogz+92vIng1en64hi0YlwiJGzYxpP90FvlNN
ZU4vf2mE3HU9X/GtbRVMRnm4vSSuttj2LVNoFUXGyZLebxux+0bvSuyI80MTwgHRc/lMvjFnyzKq
jlNSGVuOYOpuqoLl2NkaoZWqju/7LnI5UAOZkrl2jq1Abqcpeb+9cjUDImEOHs0KTXXHaNK7SJEa
D31g7BmjaUhzFrS1+js77q07pyha1i0nZbGv63M9jNEyMfpuWc8fI8MjbZWmOZnm88vesZ4jep9n
3W2avaaZXzg0/57VSzwP+Gbxq9L7NT+vp6aisDY1K+WimjfsdLICOgEl0HrQCm1hZjstcLplx7wb
N9NQXkmZorjQSyrAXD0Vra8t69ztz1gIdiqztP2tixPbR+t2c88WYQFu7xr3PgShj20koMGfF1VC
fN8odv9+Zfy3dwTvE9EPUy/++fyOcq0Is77K0uVHHd832hFIwrqdQnRJaEiW+NogMVAH7dNkwtk0
9eN3vuplmj2EURqta0TiSJkm7SAG3X6zcbW4egN7VZLecStGQ3vTBgRifSxfHEQsf3pVk/X2xVv5
q7ghHMGxwMAKjzjcv8zEYT15fmTSYTWb+M0a6OCmXeeCN/KHi25nkozjIPhV5AiR56yRBO1u4LXG
ET2+WQE0kfs5+g6C90seiHqFOlreMUVAfq2VEMj69CQCL+fdGfFX9+dccP7z/pwPuuzVkg40mQif
ClL4tJxYDT1doiLraULl/aqbnOhU9M2fIIwYMyW2iSyEZ0FAwkRdtWrVO8yptGby3hoyFDgYg3qK
4OVVEzCYya/H1a2ia23msIVuHOFu7Od2zSkYu+Dcsc8xeqGonStWsyJm1jDjcmWR58IpZioXtjbC
M3FKoJqifhNtoVbmVHOabDznMmX4okNXC/aUzo9d0NjfwowxlW6rvfTc4sWCaFtG43erNpKt7dx/
XF8lCthNhrv0GHcMr27P0vkZqv4vhhyf+Ozz+swdipXAmC/r2WD+z/WZGQdzFr1g0Zs4wa9uzUfd
1+2jL+dOgmP9rKTuncJZpZbX2quwR7lTGuHcKHcHcbBTLiCd24CEA9qLgzhbLaPLceyK+9sgB4tr
tojKwLz74kqeZw7/vByI+sBMLBCY49m9lXX/p0wvNfR6ohxTbj6zXZStXqCt34oqpw85q+xaVa5B
QY9mLM/mrBPiCAds8zZXylXT7ZRnv/lSib2fhzHXgQryPQaJDesqJ3wI0v/+Cxt/C05v6yHkCW47
17E+pyrUjdD0WLGMFJ20nj2Te4uenflwe4YRo2VEPF2aqtZfI4hWANgjuF1JqS5K+hxB4iQ6KqaM
l2p+GEXDcLiR5vIa63b3wiQqu6LM3I11cokrbmWIHt5yrKvxvtJTmr1meQh0xNPzmDU3avvYNnqL
pDoha27I8s3tZxPGLE71rruyxs5dRGEzLqFXPfEr1CdVUbRsb33YEo3U0Pt/Gqe6hGXpPrhEfbjB
MMHrLw+aFTavo4cDpPDc/FC2XYeDLu0uNKzotWWoK+ZXt593UsTbVMIDKtOYDoaRuIfbTSm7no50
VRv7iGMec9Ooeu1qYG6xByCyrELkSozUStuqNrhekHoGdgGxsvAgfZbx6mNriIKrYPQBRcmPQUpq
7srL0v6kBuduCGh10wcjoltq5RumOYy5WXxPL9Z+VBPjkgb03PZWNJmXat6TEsIOsa+CKMRbMa8L
fNj9wdWZVH3cQVg66LvN3aIg8xDmOdQLm9FU+k7vYmcZz1uDzNNvLXUTbylmh8yqDIlKkHd3tlOt
EgYpVz0qwmsaj1/MZMXnGseh2BVU+Dp1srT+YkLnDPGGrIf2kqTtndb11RvdZ3wYU+RfpPlSGsFw
qA0ld6iPWQwD+94s8RX6jjNtUjbdZxn4eBWUu3fMLln7c9dfr03naJFjbQGTnvssYRok1/lVamOe
7vLybarqjWUTopQks1fXbiHdOIk3m8CiL7rHNIo/LQy8R4F/nwoAfbcj3U/QFBQWo8+dky6HonRW
bOurMLBpitlNxtvqsp/cnYSi3iQhWpuv+zE7TFDE7otJd+cGZRigGgnJbrdrkFAywHWt912IdkAn
PMCvxCsdGGZ4+rXECLvNgfleLUYbWh5vbu2RrBpoj6h8LtOseuuZyeJDUxymVbStycqETGT5x8my
sVo1xqsfl+myNXr/VBul/uQJNBBkEnOHmebaqgh3XXQwfmXA0QMZ8a0eGjKP8tkyml0bETlvxG24
EbQDSUbhLjLxSZ6z1uScnSbVm20hfHHLgsyurvjBDC5nUMZfq0ScXJxG/kyHPrqgh68vtop/N6q9
G/GyXpPZ10FHwD7geZnumhZVmZViJZoeMytO9n0V5k+0bNxtnhrRakIdN1AcP9ot2g8RimZnuPmT
bKPqLvTohmrKyR58i0Cf1CxCMRtnqw2bdQQuViabKLTjb+UU7GMcKD9SQ8cVpfJm6a0Go/D/dLCe
SLTKv7tj9exbz7dDJ4o2um4hb3m+9qJWhrSXLRzxDg1ce76vs7a61h5ftItnnl7dEH5R8rqfWwjz
JeegFUDZKf+LLCooRrctsF8vey99au3iDfTcsFdDi4KFlunS5ZDFJxhswDRY7/kwHHSRNUevMgrK
BVg2LTbAO5hC+QFFD7QhlagnOwvOvfD2k2GUr0XtOUATEuNBm7uVaeg6pwpR3KqT8oczZO7RjPV8
a1gR8wlI5atQ2fLJD8lOsGp88BUdtF1hGdmuMuqjP9DZ/ZiNlqC76twbDy0LfZIZ2RMOrPrRyI31
4Lb2y4DNdVubxnta0VtN00IDJhajS7crkIjzmN4ahvMEUBsuZtgfyzgOr1iyMJanxvQjg9lGWZg8
13aEIsqN53ZHO9b7wq3Emc1N7mkElgskXv5DrCX+Q1vTbifGAMJ2lKxAV3TPRcwF4tVDdb4txTyo
A2MNHoyCRKms657SWAvvh3t98u1jjeJwmYZljXqSl7FvjV+MXv7qEfKFM3fBqc6JwCGP+NNZ0av7
ILCx/C5jrW7OlRmpbQDNYp0MjfXQtup3Q9gHNK/EuwlYlcy0vbAmLtWpKPytTj8CERchE4HgN3QS
83s2pQmsYHy94Ax+ZGUl76mGk6Xh+/kX1hIq/s/NXccl35eSD3MvZzTvr7LPQO+otaQ+MB//HklI
SlU4xg9qfnAhGu97ncT52MziB6G8+KEeo+SEVuPu9jduPyq7gdkPU1f8WCmNBhGTZAGZbevOamOE
imLv9fLX7dVo+CcQn9nWa/2SY24tLpX12E77oBnFvai/YUH0H7hHtYfRK9yDfWfXoPdytlv6Rbf2
0adGEg2CCDufZW0s3a2fIlqsMq/3galtIw3AsWxHuo/kf1NTUdDEyTDtxJCgLMWE+YK44XeMI/sd
gGoT+aC+Y2yHcpD2RqWJ8xJbEZprGl/8HbUznVxs7cJ1VhDB655BYymmHxzPxT2iOXGfqYqJB4Oa
fV5NDWL7puLKo+l302cHqNssM6ZrbAAHJft1vqOJ3ivxj6woQCoOJJ37MAcNR4mkykYYeuQPEYD4
AQ2Q1vLJQIj2+GbEa5JUT7kZv0dtdB8ghvqVqwSAcLL7aAAFxMTjrfSvQi/EFgvnWktVuLkN+32n
Xsowb4+hUQON6V00meS7rDXP8baWreCAe934s4zbZUEz5xullb3K4fO3SR08mbUGgJzDyjpLbGuP
GipZs8wmK9HKjhmz92a7SX8PIOJO61sITE190gxsHjhRMi7FY5roznEaJ+Mx1OUfvbMeaBkvMShF
1wS6yDbyLBP0cWuQBSDLfVPaCZZtG39T5W+8Fuzi5Ezeay/n4ViHZrnrbGQaYGnvYnhcS32Yy19l
I6wvhvLQpU5x1qDaksQj22ezVGIBqyBeNk74QPt+2PcqaxER6smz48XBycygUrTzS5ei1pwzOk0D
XI8zo38aB+jP7UHorb6HfgiBjIpB0Sinq0La4e3lOP/MN+OC0p1sqwrIA26J+g7NlLHFtTusfPA+
p67sOV9GDzo07IXHxPFCUmp9ccdIfTzLda+mC5V069ufyvmv1CS5b0B3T6tKd86Jb1nf4gI4Q6eL
5BKMAs+yN0bHrrGLjdIz6yHSgGL5Zpi81hndIo6t9stkePdAF9IFrAF9i4/ZP/vdPioS9SLj9uSJ
tvzpyC5YVpHX3nVt7Jzo35Fwmg3FT5wiC0PSAQjSplh5NkhDBnZoqTjhvuQly/dQ//aBhbVOEjwF
WphcFbRXs+/rYxYwhxxLL7pg47pSu2+dOoUk4wuPtGc5rVHOnJqulk915cdPTumGVyOx62vKZ70b
alSEt5e+h07aiD0LtK2sdm1KqzCYrq2bGI+3h7gmRd0S5fn2ysMctTE0xyYvr3ps/Sk96EE2LCMd
zIPVlP0lDjU8CfPDWNFunEqzPXilJXdhpKYt5oLqqRuqQ8TEMS8zQiN7Ubanj6etyZlcUllKDkD7
otL2sXCPI+vNs17b+h56jsmN0CPdLoZVopU6wfUItpsMoHQJKBSsvWbz6Mce0r5JIu+dsNmWSruE
NFM3RZXhaEgi93x7oEUzxFW64wz7w8uMVYVv/Z2hwL0OuuqNWFfEx+jG/GjYaSj54CX1xmVCaXlp
p2G6EGvd6/HGaMxu3c11m1U5oALMNpyb3FJxJsA4Uo6PZEFnT07P8bRsrfJYpF508oh9XMBSm8d4
UDU40I/PIic9QgOftBmYzz5P7WSDXtW7DaCG92qSP6xKcaG0SbzIG8oMIKSoi7klzZA7NNHC55Gj
qTC0e2PSOD4Fe/QU8ZuNgS/GjpX5yV3by/YwJG661FOPzNlp1UZAynNz0kmz7Gi2lBHpwQW8jaDy
i4VeokOXNH8ER3pC2auD5/pXyCPo9V/YzuRKteIQB06/BsUpWenqXZfqj2XU/tK9eBc3roIBTgSD
KMpoo1yCvjSs5uj2f0xBsq5qOa0gkC9MELhrb9pnY/5DTFHPATTAl0ZMlWI5jMtznooJCMzwwx6J
5Q0xeOwx3WEsnXxrm9u1WEbmNC6LGoheyzpd0T4buuIPNgUOLSVsUHTMryTz0WdU4Z1VDD90UNgL
LQmOHeXiIu2pybB28kRDOJk+i0CmWx/tbM5/6xiN4JS7iMu/Kn43w6AfdA4BizwhamdssYI0olt4
VuVhJWNO4AlOJt4Z1HkKOlpEazx1IO211liVBnxiccUjyRapQB8aTKzXvkbSRlkIWDOs8YvOm9HJ
uvWse5x/6dhMmx6Vzwq6OKnu5i4gyQQHTMrgfjgOVvcjq1C0O9J+dUai3DBpPsRh84d78Kfd7Vrr
rhcItsS4QfIIOhsrKRS/2liQ3k6CdoooF5GHZ+XERQZWsh4SNP+lljcr4fqHsJlOsLPic5FjFhxH
+RKRJGrnGGNqNsSVsrtzmwUkfY1Od6LNljJz6QRhIU1OVkyYHssaTYEqNZRrPUkRwMTs2ULUOP6j
jCZIvxP74/jHUcMxqbuNb7vRtgnrdyPADII96uQnhOH6UmMDsaAr+CiXJg8nbCjEomvES99kwUq3
2gc+eLY2A25SgmNEnyHnGNu8SqIlMAF5egZtCMk3uqpQlkdD0y6tRnC46mkGJl38vVHBugLvjWvC
L5daiFLMj49j/tyb4XhIHQLDWxuCUmER74AXetkbdbNs6Z4toet895p3VwIOLVL9mrtxBLPI+dG0
boXEYE7YlGBXaG5GO8chRI5ucIRU3W2YrYniT8TIhHAVzA1VxOWAQpnlxzUigqKgFzFCpILQtT9D
XD4VQf4jH/RV2SbvtSem3eTfc77YcYfluzQwiwN6lT2ajG9Qja1l7Jgbm8KA9QIfacFBsnEEAsNr
PFXEdJSA8ZKmX4xdx+iNztPEvdjaoIYRK2zjCq3e2JBTGjCLIC+FFmRboJitpYawQIluX+TfXHdE
pitZMXN77B+TIVmEsNl2gW+u+EqdlT/lORo0mjOZuxFdc9f5yXvvlT0WqYb22hDtnRFLqqJ0WMoW
Oe2I/bFIzR0VEFdZO/Zr0wSgwq+8dkZxdiVxZZY+Hfo6R7OtZL+shbh36XDNjjT227Uz5Pq6ke63
kEnrMjblocqCO5ODwaLuy24zdD2xsAUUF8fzyXSAnTUm1X7gDEXItH6wqvL7FDPZc0zimCqWe/OR
PNN3u7XaXTqV30p9rvQYSVLzEmswJzWjxuKwB1EqcYji8JT/bGbTymOrWkUC1UnaH6oxrQ4dxPT1
2MSIIQHA+dkmxK6KjGLLGJLIQElt3dL2QpCGCztciIB6V+rvsbZBkVNCaCYMbbLIASByfhgYk6bF
+OrGIllWXr+xijLYmZVZr/3km7IYLicT67WvjlZugJGWpb1O+ilYCo8MmE4g96vriwKAs9SEPy5x
s9XHfjQPoY4JqpYNHiVkBkOMW6JIcGaAdyTHJoT8rMrq3ZcVsDSOSIS8uL+Hqu/ORuXsqzjcjLHx
GPhZsmBe/A5z75RzZIvAvut5DUIQllnb+7vAcl96VbAPhXigk7DSgJM0zRKS+aP0J2cFvd9ZZ2b1
o7AJkU2iHrTMwKCZg+8KODk8fLjerEV6tWw9ijZTvUQGSgm7g8DRj/EiGJNgm855QnFYPLQVHkLT
3QaZU1GHRX8msL+LoYalH2cEGuVaf+eF5TukpLtYqR73IS6EONmknvmSt3A+Gj/HNFVQU2jouJMe
vleViWozaC3d1TZZer13oHYbtnER/IzGOYojfQj98T5xrXtqiCfZzA6f3n62WQPbBhivo4JDnyPT
bPuAga33w5hgwnrimxHEa4MMqs71X0vFe+wj+awVzJYEGw/jKY9bEjC/YTu/7Nx1drEMf8NYW9tV
0u5NVKxNpdK96/mH3LEfwwChiDtI2mSByTLLMhhlB77Sq1OIR/S8+in0gdVg/06wUhWYk4yaaAQW
tFE1D0zmt3H/rqLyAHhzPLPe21enQV+W6Tl0bAw3TmW3+0KQwCqjVx0G5hjEeKXLbdaFoBUJ7Kgj
/9jjAzOaLaWaCVGPuSbBY1U64kgPkQtmxvcQlsHCHyCK692y6YKa95rFENIVvKwKUmNUIY/Woz/U
l/YaVd6dSSHcTPzajfUuJdUp/YPqnvGTuRppb9dZzcVmjz9NlLht0g47xwqZsBDWx3rciU3IUZA/
Hqt0Qxtm3LFgbaspfK0Yti81JT3cJPam8JM5OT4UO4weiJoyuWW7puJi5zEZi63KVeWYL7VK3+Tg
Ab0ZaF/GOoyHWL1BWmloYTblyqCVmbuCxL4eI2UP9wmgHlzPkI06I2TJF7ty8IZlEI+Q4krvTVod
Qu52Wkt3pDeQGTiaDR//JE6NUgVLH5di2c6ZzqPqFlGBIa4ogveuSa56DEwY+GeHYXXNGi1w2yBt
0tN83Aypc6EaFafACk4cPVdVzrwnipwFFhz6cD0HjxmS1+Y2Tn2f7UvYJr0vpHNDRHJgjgbx9rmE
LeusGDp1RFv6PhXBd27ZcK3smuDYulwYwCQWVjxLI4XcItmTG4KaIgcxhsmKnxBnv8zF0Yj+CPuo
IlkRSlEfvJaSNfAnsaV1zqwCszZ9wPDQi+oV4R1TF4d/OTS7nCmyh1dlpI3isufoxa+Q+eFCcgxb
yO4xYmS0QO91NPXuT92BXDYDdz3iQu38eB1UjgUTkcyribJG6sPr5GvQQk0Z7cuEJlid6Y821sfO
NbCD+SSYaWRQRSIvV2FlBlTOnVhDY1haCWf0oC+B6EvNWMkY/Rr/ivBoQMMrghmuIihCVktgzZRN
chMjxA7o2m16qRRelXKfK8I1Bq345WMnCRTXqJHOcoh4IjMjM3YTEQ6caql7wqR5bzWSdJxJ20Im
gTnuPjVlHtyxBMOLdb7P+AaBq3E96pibqyRtHhu91nFpdM7i9rKYf+ZXLGH5voj08IEcCvNpcBpk
x73zxbBR/jU3AYdtmhJBMEAlxPef+n1azSTYR+PFHT07ZDriqBKB1xhrfH646dHTrk6uLbGaiAXW
pWriUxLn4w7jDe8OCXAdOdHhJmvQpAMKzbiQfmptWAOLx1Q1+Cs0ICH+4ImNG9rqUAveuDkLqW8v
K///jyJ67+SniXGMtOGpLDTvEk64aQoPBuKHS6Z12ozIQmlwbyyKspqAuZirVLjBoz34cDD0koy7
2ahM1/qhmOASaqke77Wyce4TNh+3BUEb4itYpEOmHi4QSXRi7cBwjLX1Vt8GJ5hnym3dhtZ+aKBx
WUltkoaiveGCHi5tO1u/bZsOdf9Nll1BpmH6nweZj+eoASP4xXT1c0dTMghiOo0F03FNAEGfBtlj
AFEY97W1KPEGlr7AAwA4qmEyuugb290CzUADJeqLZhLN3DMRmrVsKFWnCrR8p6WUYM4Ow88X4jrj
s7gO5RNqH+5XANYIMj8roBK0AV5KpcvRC7Zxi/Qjp1P2assaq70+Fodg8PGXOESxWQwbPxQgsfKX
dkcSCjxYSI1ffFafRSD8Si6+TE5h6HthC326mplgOTLE/0GDF+M6gybr0uUN4V0+PkY59U96r37p
hjwkaX0/MPs4Cz0Syyntv/TNmvpnm6W00PJbHr5Cy3CkZX4a1wEfC4NxgHGcaIwl9Xq4EBUV9i2w
4mZGk9RTd6iD4BJ0ujoy27aOgZE6Gy8NrQc3hfqis5il8D5WWaT766j11LnKESnM0xczc9TeJC3b
bogEBoEQru3CVncfoxkL3wiihyQPdGAxqPOV34lnOVEr3V6mmvHiyj6bpd3BhlUBn9o0GyD80t10
wnn9j+AZCYjtIAAVsyGw6ipU6zAsdwqR7MJNAhqqLiY4PQ25NI2OUHJCk29/l3NETzGWu2vVd+W6
1hQk28xbBkyxfnqkwa4UhortlHrZprC1fB3b7azpy8Z1WVnhqhpph31AmLAduGcSabw7fX7I2kQg
P8IGZleAumGqwhkPl43P5/oxqA5M99Fh252ZUBjYYvqe66KGi/hh8orMBM0tJp3j6KbhTlfRWfYT
fVy8bvYkGkAfhvEESvpqoV65jGNhPFH6oJEasyPme3eF0NeHyu3qG9tnLghbnClfb49rqHKA0zkK
cCYF3zMZhMtUsFAfI/wYTVpbd/DKIZvXz0aB4Y/DlHeKk9jYlTq5prVomCja2tlVYXhX08XdfCzK
kyvCTZ9q8j6ET+c6kTjWIbmUHVVKLps/aR1be9803HtwZdEB5SXXHJvtMvHIBlmohiaUJXoQswG0
pybIT8ot85Oop/88C0+NFp4mAWNpMfkZfArgDCffKafzQMIQ22rE3KK199w+WLICI79ubo8o4Iqr
l0Aj6uM5Xj6P+50Mh2xbes33ETPOndWN2qoNbesAfMY+VHlY4cETeyvgypqGM9gIe9eFZHY0jHQ4
1EUmySkM3zWfvGbXy929GAFOBspKt9oI+dWN7GD9/7g6r+XGlWSLfhEi4M0rvRcpipK6XxCtVh94
W3CFr58F8NzpifswDELqo5EBqioz91471l3Ml6qrP2pgnTTsCZBED5pMI+E+bl+x6Y+vTHZrJhcY
lyNUjc+HbnqnmPImK7XYzR/SyJJTGqd/H7z4EySquSm9DmRRoRbnpq6Ks9dgw0LdjCAoYh5iVSqo
+cxHKaHgm1hG4YgJXFrNlL/YXPvMPTxhX74f0bPvk/48uFlzS1PrParuViIDjp4VfVEvIntF9oa8
jNIZVnbGVCwpvSOmRQ0qFi9SMY1VYVdQN1kysNHx0prAOwBWX+cr1eL05086ixCY1CTNZgzkX+Z3
7Bz2vvDVuytspJS+95Ywb1wNVhuS/Gj/0Gd7VH2XgvN/52TOWlUz5aQmlXHsczs94oL0z4ohzKXu
FNoXzhGZrDrZL4vCSK4ZxIFXYeTgSAdzfHFF2y66FGOKf2baIOAsFl65aJoOelSWkiIDimJP235b
TS4Q3bUBOmSSFlxBvbsyq4YJahwH3WbUdDJzRmu4WnqnAlJjv8PDE7z43U8nGOUhsmD80FDgxDdf
41MoFr1sv2f3feaVqH+MxDrXhYGnwiS/i/0VR3JKBWg7tb0WpnrFsCQPM8WtUzZP0YRV+Q54hrR5
lRZ1Xp3ecsN8PD8HNOVnMKN0smFc2bUuVylHbXpZkbXpTRqF039XD2Z2G+Q1ney5DlXmJrKBCM+X
iczDM3q4FIqn1NZJpjbnlO6nKRztraut9F7lf6SVsTBNY45m+K79SIbUNoSnCqH89nOKYNl5LyV6
0QuWrIoMXQhW8TRdq6NBnozS/KO5LS1vHnnF3yF4oW/Ty/pWOGn5orjcufL170cVVw/PJUtx9UX7
ALRzjk85Fto+n11UiUhXvhmW2xK/zM4oBm+JtvWHx1/+E78AycOq9ZOZegg85Z5YWbSCJTi8qnKI
1pHWtBtflfG6TsaSzaxDRiyaYq3nmbLNzX7ppyNCibEdXLyPXe9vbN9rn8+dP2D9N8qB3uP0BEJ0
xd1b0B97So8aqgISv5RTVjlIlSoX4Tkwe07MCJnMXnLEcBVa5Xk2nGFwDMVWs/hFDrL9meNUWnq5
N1HBeHH++84zDZNVpgP3FuT6OU69YMuoNV9Y1PXAHZoa3M4QJfpJlnff14PdoMTXjOf7VEwvCWGo
le6Wm7hu6D+zk7+VngJkDhEqfD5GMFj4bSIHDOYD/+AKI+/Ida9Ssf/xGtBfflD0JwbC7Ro5krqY
L+dPCL95cxG671KHfvWiC7Xk5EIsqEOpnNF/1ssw44hDegyiLMrDcKtANiLMlZugDFuSKF2xLDVD
vDz3P6wt6u5/f6gqqcJFlwN6BLyqnQcWHbmY3+rtOwXVOh1j46TCR32PCu/b7eDtP8VDDTYQUjqU
R9CW2tf0Rk0g/Pq+VaxyF2FwYLePpm7R11gloeyStgB6xZ6GxLgw6IIuld7mZJYHI6yXDLeAWhLO
NBJD5aoqvbc4rsuX4p/a/A57JF1N1Gm7uObh6UaPepwT/hrr8bnLvfHNMUOTHlJcJhuzSscz/lF9
rTZ6sBZthb1WrWlbTAevsI2H1RALGmdOsovIY/vQfaYDibTcY2a2Lpon+fD1atUqVX6wecoRjP59
Kz06YpXqfD6lw7OKuM9M6MYoGliphWh31ryaCdULaWW63jpQrHorkV0sZk3TDMoRiiFfzPJXFWfa
O/OacS8bdvThKAJFkD2Kdx/oSbwmuIFCVyv0nqVbNcdV3gQLaF/MrdPL1Ggk9EGYtOa16Xw00wcS
PBVEfUbROp2x6ioyyEUVQkxTyjq8g0qIF4iYvJM9H8U5yMP/xpdpl55/RNK3cMugP6STKT/sB501
seI0iV3sCRj4ixponB+++yG7xEVT59LvVFnK58vUbuhUJCau4THVSAHHVbO1fcYnCKqcVZxa+SHQ
kj+zjRJxsnwaKgvdGY5qlGKa07WT5lB7moSmz4c5IY3k1eZKeMOLlLCXHLvDeSlaf18KRkjzZVQ7
kNi1ETI4PgQtTbPPSlP/iQbwcc/bg74V1bmVEqRSkyd8IQoVj/CdMYnjH6FTE2bBQV2LautQlzTE
Olc5+5ESI48s5M8mVdhwPaLswt7dzE71IhWwBbMweV72Zl/vIh2wujMG5V0W3Zc31O6HBhAn4xx3
mF+S6Z2Muo+2Do0zQJv46vnBnyo05GfABspd3OpbqyzlpxNhElUjHUEB/wqCwFehn8O4iIh4TdZP
o2UHJ+0nVQPtFp+Ni7LZ3HvYuDYqatkHgfSPcKR1jF4fDYEdVC9x1e8LzCtMnLLkHSHP0tRb79Zg
et6NejduyyKM3nz4OSwG9qnGhnQJNC+E6BXeqjQt97Ws14jltHNpN9o5xYN2ni/JuiGLNa1+IWbM
Xwi+yaGalpyWDdrW8+X8CUXcqpkjIt1uJ3ubaM2AbJixXQot07/GYfhTY5ecMVVIZN9dSqfXOBuq
Cwc0Y8GANIYmOYkYwSRV60rYBo7jot6VtlksGmmrwGeEwXcux3WV9AbCB2hDyqXIbXDias5csgaE
mTt4IcdCP/CgPusnTgVirZpEFfpKUlxQl5lb39E55Yui2wd9geg2CPpz0ZbNtgjU/sy5qtmGyuBs
Em34PfKUkSmtjMuk0etfhRe+aDxRjy5KNSYaOu3RlMoAduZbWCrZKgNVC+1uArZkdrZqc5XL6XA2
f9ZqxLiz60zZtOiw1zivuulkD1rT8rV3JbK/c4bqF82v9XdGZSszq4d7TXgbIb00lSYewdGdKhw0
d+A9RXKYr+aPO0NiVNAp+CfW37cu+o1gNf+rRv0V2J56IFTVXSH0l7DyneA4vzjTuyKGbbic30aq
9f+//vw1Kk/8UfoeFtBkNphtB2Wi+NC4zZxdEMNwlWBYhlP5VI+SDbsRtmu/ZE7iXjXAM/PgvhmZ
CigNRP/IqW/+9GJlQ76k9FpkGZkUcRjThBfhl19YJfmHxlpiTN6oE2IhyMp/X+ZLjo79sin0gbaA
b1xqPb01kPH3ELzqZdyUyhFWU0BSTNVt2Z2NBwDCgAq2WDvA/s8cy4pLbNr9MgZLsybVKsbK3Vpr
Ol/BOjAN+TNx7D3PjnxYWbnDVENmKJsw7f6sBGLo29/kEkBgaJoPC/RFkMlqN5guIemTRNtSs0ei
Vt6R3vaNwWJ4mv37PAVbpnTc+5omL3UcjBfixuTFzBqmFpV3nf5HEtXVTozhUAS+8t5q4t2MPOXF
xZZ+roPsl494ivG2/W2akPuTJHwkqAY2TWVrB6PbEEYwPJzuappR+ZHDYLqEXfTGr5ZEo8r5UwrK
hcmJP7r6i20lKpEz2EAcq2qXGNUFCKjee7PatF9naYJiYlIKGpqX7gidUQGvDbTRqYjDqqRgCui5
JmUGTG4abPaQ6k2wxdtmonOmQgDZSUKXBAasySNe7qPsGWowkIPdmQ0Q7XMJlChjfB8NVva76Skg
wFQ8GsX6XYb1R5gmFEWgSCkk+4AOVFbdAwhlr2wI6HmrXt3iw4h+gvKbPdrzh93RwJ/tAQTxre5h
JMFnP/TKC61l8/H05mv0mfaMt8y9W0SvObiQF48Q3Mldgex9paW+uDpoww70HIEHBvj76JH6r3bo
Fe/IkTv2WpOaKsrDHzwW/kIZnYL1vPEWdsFUo+6HBJd4SUQ2qqBfoex3bl8RVNzQKtA5fhCNWf4T
WIr6UrT8BuZ3QJ+CzQhZ84Vim4+VKlV4AisNjgkrKwbgX0LxQN6mzjeDGTRvXqXTo06aXVwoZ80o
whcjHtDHOB2FAJkCnddywIQreUhavpibBQpz5irYWZPgPW5gANWsyGlghFtThyjQWqTaEzyWLqzJ
3Ndoq7Yz41OTpumWIegv7lUQt1rY0WpIN/HQHCYT5XuSJWhdh7E7sjyH77pDpzsygH3Nny0b9asv
rPwUMM9xp+M6wzj1FAxayVyA2V7iUR954dBsE740XYVIW896Q0W+MuKL7hK30iomHWOP8n2y4ucY
ObahUXZbl6ha0k8afy1Lks+ka7U7slD0x0C3TqPk+4Jdh30jl9mLqsrzgBxzg9Zv3BdFbx+CkkNb
4eqbXCKX10ezPJeEsa8HtsK7P2VK0zn+jJOwvLjT/ZBO94My3Q94E0C2RvgEM4LRXJNKcKIgk2Cl
XBswsjJqpgBkMUDe5r+xvWz393Q3H/FyvTx2M5pZJAj8iPzA09IHUb7U2yTCxKHHR4I0zVfdV1BU
F8mb42qwHCKv3gLyptZO84JA4doqdtXQ/KqFV795XjvFkxnelip/R7Bx/tJ6ZJvQySr/hPzJ4imP
hdgMPfODrVmKfDMUIVMQJU6/M2vlZmhrIzP7JdBdrTzPy04jQI5LAtBqaXlJ9vHvhk0MFtJH5cWW
OcV9VVHvR4l9zwk7uwee9paxXZ+Jpe3ORWESsOae8OwPH0peZyfbBv5T+bX6Dil01Wjt+0zSFj7h
tnbObNHItLsMm9dWWO6bE3enKHPSd19orABCeyV352ZNsIc0G5qlb8h1BVX4rSO7wfW64thR36Ke
rVHJFo0CmyrX02NgolZWrNg6a3bYLKNEbV7LiexG4PCuqPttz0ynolVEnwtKY2NFEg5wXm7mS2Pm
NXa9ufoq7HI4eyTeQec3bNSSRQFKs3C5V0dvjZm/Og9VQ2a2lXAinnT9/E36rVITkTaSB7S04NBv
ZjtblyS/HciKVgzTLZYGTyYARILG+IVBuH0Cw7PU+M7crqN5NqqnUmu6/RjVb0N7iUt0driHLjRx
xT4Y1OrARTh/dGwvQVLaDxoCMXQDctUCzwzPELLL95HlV0lZN+yyjdZJGTCulcL6ICN6OrS63Spw
B1Tj8XiqukxdtXqirVIz8TY5qgeL6WEHsn7UjQ+sAoCfc0fZEKXCaLzjp9V65LKxHn0jf0LcmJwD
tKuv8wtPgbpi5Sw2fiu7V+8yRaXgD7HX85bQ2WV+EzVp2q2prCKTnVwOkFrAyPDV+0r8riWoGFHb
zU7XnAEHQLcXcGh+qeQyK52BM56TIVM2zkrzCzPEhINka6/nS3DPh0HAhmmNHvDyTF0e9OCapfqm
xfF616x/jRlCZao+e4gKNa4vjBjS3OjPY43aUhIGt5rp0JGdWYdmRrhbfZec4YsQ+80JfV95Vvwa
9Hl6eH5b6FdMHvECxopbR8twUtOX3JYrty4xHM+sVCq2hNbm9GRnU66RgJCq9qizRnzZHE17HD9t
cn6+NZUkOacazAm/Z7mtIsbnAYGfT78QSy0BTLJ0zf1No68XLo2xpp+i18q6mTjd+DzbM+iEfTsB
kucXLyYw2uKbX/79WAOE5pyW4aZWaaHSXGcI0AGZW1nRYK70TNYbi311xYJOlGQZV4RQ6fWKTvlX
2RjhaY466ExRHpg6kPwwjfZyre0hWYfVtnCR3kzVkhEbKCYiso4MI8xPtedREkyV/mDU8IfM8B/m
ID6nCvL1WMr8N1Moekv6E5kQsz9q1F30nmFQrObLRhuTHdB/f0Fwfb0x2r6D7Nxqb0ld1geUIqzr
sstvZR/7hyLWJeTdoPuiqiaHVLc/MU+R0j6NwfKQtFNrKm57bsT/eRF6d800pvyjUH+njen/UePf
fTS8CnaoQ1snq5JF+RhpnGBAxi1GPG/s5FijNuMg2Z+HItpBJQhvgoSomcHhIl+/NwIHGPFZ4x4F
HQcyRUXcYaPfoZk6v8BgvKliwkKk8pEIvuVne9NOCFaaD5mt9WmlTnptrLp56RkFs/sFR3c66zt2
H4PxmK7/fUvK0CKBW3kO3OIsRqle2kJrFyRgeuQcqYwOsGJiWAvA0uHDobsIe+Qlr8RWg6ZxEIKq
by5xK6mi8+qV5MSw6x7W0uPBPuE6Fi9Y1MniGDvzH8YPKOPyNjwNbRWdktr/IimHirQVcl07mrlI
dqQf6H8qz707ijo+GrPcFmr7Z/7zCY5Hry5aSXvquE739c0rWWXDlTHE6LpKxT46nmi+NI8kTBHE
6QeUNZ0bxUkOPakQq9hh9DJNHRJiDa5YXI+d0CkO0MGR+yPhibhNh6bQxYGdUVcJtzjOvV+SGBjE
KPy0Kbr7k8iZuFtJEP4YMY8tM7Ktjj5UxXvjUV+SsnpTSz88ZV3wofFzvHNcZ6iLP22+UsflMBTZ
e+qrLdwtyHBu+jt0vfjbT4GoykT5iEiqWpuIBlC6WtWlhrlsi+htxpv2lfkVOYOET4zOKSlK6zhW
kNxcrfEvue92a1Na3WuelkSU+2P3Hqt0NJs8Z5qRGukalV51dBxM/tM5cN7PautRNVr/0FT1t5J5
06khopjtzthnSeqQ38zSB5b2Sr+j6KYTX/WE5Jr5tm7ArJhTLGjseFOUBdKvZTf2KIWnD86fDjTL
PRW0Phbm2OB//i/+dH5XoNBx3BY8WWUp6TeSzkwplUOvs2FTUUyvmMDouUwftfvQ3YyifU90vzrn
porxamBTsWvCw+bL+RNS1athIeyqOovK8g4FyaHzZ//+k6RnmFsPyqOHjXaVIPnILEYkmqOCus4f
c42hPfNn3ALLIARGhQUfq0G5daZswX4S28/vsuYH05+G0AlvShucsgVFij1QkSXyHEQiSLfQZAYM
4x8p7N29CGnDl4PyzXwF9V5UOtAwkwCtpx0eFU/PTn9fMEHWSNqd77nhGGTqhNCE6Vv1R1kY+rF3
bGNpSbtNPvTQaF96jg2rxoUmO68mViFArhRo3tWh3XciEss04CYJw/h7NszlIjb2UQII11TB4kn8
r9t5H2pbi2S9VEdn256xRqVr22jDOz2yfQ4e+FQDnHsJZTPgGNN7BJGsCh4iIfHRhIO76/RDY2b6
0mJR/zEo5rUY8pEf4oM15RA4qP8l9co98lioe3LSl4Pa/goKq9klha/vnbbb9+QLLmsqh4NIILmF
xLbdVdmkS0M09Q83SD842tsE6k6cG2Usb25LEsXkHsAxiq+qh/PqDPG517z6F9oXnoVKC84xe+/V
IscU8ajh7w3igNaz+GWk+lkQXdYyIJwmWdSHGEYM5nxotxw6R8OIGqoSx9jDBtj6PZRjAWSxNPoX
TSKd9xx4ffPeOTfA9d7FbWMUv5VO8Y6l7R7bmAEbHVTryHT5KxWVZGLCVUkgEGYRs3rRol9+VA9X
mZANjGvvoE4z8Fr65RqTF2PDlqGABqfrSyn4Eau++EN3+5+WoIAHa2O8qSyMjrT/27NirqsgX0Q6
avQne320afKiBuD0M+2jsgmZB4e/S/kyePXemenDQi3AaIE0M9L+0k+djHlr6hFktYZwfgRW3q46
3B8EOVJ8aNIcllYRPYahb7fPYXebdtGxMA5tVtvvjYRagZDHI+FJPwLAsPYoSpmB0x07srLRXc/A
oQodkvL0/+YXbNAyo4GdTFiq+WOx9Zt9coBNkYUXgS5l2csOimARTtSPal3zZTdBbFlvU7d5j/SH
mITpktzN5GzFnPkMYvgaRA+4YEuEt5NukY6n+drrBGdMn3WdNDgagjMKs3ftXpAC4TVe9OlhoNvH
A+o2RhD6IcI8u7IgNyW2kzy8vs+2ZpWVe4aT9o0kH1IKfWzodmDuwMxoy7Tr3XVUu0qyNlyyHzrF
Wvet8aFMHmtvepnfdeQSInrWkxNDvHekG+NNOHZyrSwjwBbtBz+UPMzXeWqdfBpH51zzAX6CMP/h
4Vhe9qqiH5vOix4qLHVsmdphljk8Pdeqo8sd25rB0S2W1y5Urkx7lHe9lj+GLPEfNfHwsEJJfrVx
2Xk2D09a5v8WepGHm/HvgXruOSp5NGzxwzyEKxlZdULpCbQdbjK6uLUaLRj39jC5Ag4U0/BvftfZ
1c/WZXA1t+tGRwsutnocbOUys1+ZrCzikWBvjgXWqSS6D29HvWqn2K4Q2EPoaPmt0VRt30yzZ/rD
AF7H/NHauF6QCfzsK+Kwal8btzNWI3YaOIUkENNxyDH/DyrORzMeNPJZomIKY7i2Wj3yELBeBkpV
IKIkYfMU5erRrXw0lRbcw10de6zLZZ2c8oabumz0HTGR/kFQiBP7zYenz2VIlk5lJS6lX5Po3OX+
yIqgopBC1HJwBRjsxm3DbaqgZGTjfHM1Hwj0jFeMXGNcQqqaZmUO2IzCyYK14nafcaixIrpfikxf
8RrB2jWsPRFROEkF8O9MD/4YYEM2yCOGhVVKeVGrBjlCnJSEvw+BuTcqIsEkIr9OycIDGdAHDRy6
XNSKpu8TNfy3OnXcsd8+b5UnwBr2N6HFU7kj00FsjNEICJ4tnaXJbIgxqc4T2jI4x6+ymWWAAfbV
1+nKAL55ff5cLf2Lmx2oNzHA0LZCSKZznUQTftjOePLeDgi30tVwFU5TeYO+3sk3amdlkgmz9H3O
JwzkoxOmb3BF09zEL9+UQuYfiScEIocoY3sojXU4BgpJj/Fb2nNbW6LfBI1mHOehuhvQhglgLuzL
MnnL0/qnJH/lRUtjWiClWlwVxoWUjoI0Uzr3R7u0EbXXxk3J9fBT2AqlPdXCmDJUnHwEswzLr71o
WTYNppew+ip12qcmleAb86N7qoXF3uNMtTUyH1UUzdHtTPxUU+LoZghCsyungX45klPE97HCedd+
9lH/+vz0SNhRqrjYwEpHWRijI/YkFz2j/hpHeUeu729DBM8kp+5todvfGKxQ6uwDz0+3lTaFxEw2
QVi7FUEfYlwrTuO99wNcfEK13EZHMK+Ja6GezEnAYxTzQgoc6slZRZbgPetxu7fCbcVvYjXitF3F
iRrstDx5T8NIudDusZZKMfprxUSP3HeMmfp4mh8g5e90ZFguYqcLfYx3NRXZtXSVq5v38kBTB7FI
X1Y/dCC9i/klLFpn3cz0cYyYkrbYU/SAJotQCc4+i3DSh8rK0vYzNbr3mBARrx6SD+HTv6jdQjub
ypYdoLgIW99bNADxAVBDMvutraDYKn5r4jRTD/P0wVJJsGG8mgTwAOaxRpd1A9ZnV27JoK3WUVNV
qxozCPYPFEFGFK77wCfsgIH6sxVTISHah7VzaRD/fPqOTKH6dKvnQ0ToVBybIf7D0vgICzqypeKC
07d0eYeOvDXrkUSEFAfRPIpQMRRERQCwqad5qWTWR69k8XeYokTpiINzSuaEMwXaR266abjnUX03
4ohrWxyFVVqroOIUYQm7Oc0voar+1BmJcCTHxM/imjR7AnMx9/lIuYv+7ABuYgHMCOOb5ZNqbEtt
FdcsfRoFSjVhiyxZbpi+pTxtmfnieSr0odq+zY+WL0x2xrx/EaRbW0RaOa0/VWbTDfnHbeP+O8ih
dlqa0hND5Y7YKABePe+xQCUsNTOwCLB7Gst2akkEepbuRIriu2K5XjQIkY+jURq7qAaq0w8jql5q
sr2lOuKmhKhX5kutxEA3h0+EQaidogaKBySlhah7+x1twJ5mPF3gSq5mQoOgDlkrjAdv9K90PNf8
bsqanykhn5tfjai9F0fLGKLPqsTU7l7byvP+55I/gPIE7/RZkdIk4qxLAj1ZjZ0dH8e6+me+Qwuk
V0w1elpjeQxFvQ56WPguZIniVtVuOwGpG38fS3WdTlqdGbBAz6vdZdErGwD5eKzDTKwNGn0uDlRX
hzbvDaF3haP6m6bMtg/QtThe6Bzjsv3SbR/6xnRq6gP2rzSFb0paXnGKuzR4Zbi6USrju7HwsMSm
8X/CtSQxT23EQDOvdUbNKalofNcQqqPKwEsVR9AzzCwjY7DW4kXXpW9lTkOWUBlrP9h5t8l8rf3o
hmzNyDF5C0We3gErgL5C/RDS5ntKp+KkDY7PJyObdN9tD3fBcAlmCKed+t8DakG/oUoVY2/0ZGhq
E7O31si1Csohplef3nu/Cb+UYNJ/d8ZkWnK7Q2RYGKNH/d2pOZzlnkeapGMMAA057v59meUM82Xe
mw9lConSggrf84R4IYgmeGtBw26jqmPHN1t7E+pss8RkE8A88RRGvVgIQVbRDFbAguata5cVg7AQ
IorSXL/IGlN1jwaxocOwi9si2nQ67MppSfLCzFrmURyuQwJt8EGQ+75kUOeg+yyrFRFHI6XBNFRm
rTiWiV9sBRFsP5LqrfaLYlMUQ8qwJbprTqH8MUAcCCrthZabCCsQWtHLn5pUim/EChPIGBGBidNC
6QIXG6rBUzPJEEIoyW6psW2U+PMD2I07Ut7zrZ6ayqPrvFvcmBraibygwA89fDAigBPp5OaWMuKF
QA9k350JMZAwh3FthV2x9ezQfKv8H6Xo1D+Ez30P/NEvCtJhTq6iWuaAvx7zO+JoidQm1c3cW3rV
L4JphNLarEG1KW9pZnd3p2GJsNLkyq2qIIhkSBsM9mddevpuplqFenZD5CD3Tx1ZhcqCJz44Au6w
iD/T5c8xQWKqDgoJHlXrXFo7t+gCLnXCy9gPQnUPYUNZJUX8I+xaok59t/p0ndo9OZicalviz7VL
cvE4j2zmppPpjM6uVwHO2gEPpElw4AYBe3mFXo/emrrBwU2/DEsthVOGSisgaSPo4mY9a7YU4tA2
87vAcNJNz/B0GVTjz85uh3PlptHWDxOYCnHISLSr736J3kwKkEV0Q5wD+ST6VqYG4NqcQQVpf9qt
yGLtluhARFjsDL/RtwKT61KwW+wjj4DaeQGKBudXWxMUzzTEfs088+yMxW+VWKqXmNAKBL8Jj0uO
6DsxHX/XtOa9GWPlmIZdhsObL6imXvGJf+J3YTLuhra+DBNCxiNsUlsG9EcdVeGOfIeKCi+66qnV
EQebftdTLF5nm79Aylm7gTIWESCJXgrnYpgmSfY76dwdvpvk0/dbJDdDXRxKYn8pua2A6Q+NgcYa
f7WqH6G5A4CXDAPM0yo0F3qCSeeJ2nGJlMjj+gr/6NyZnf5IlSReCUNx9gzPM1DnmbkcAE2Q0NaW
jMIRgKxGw7N2dlvLOx3oTZKgqtLB3px6K22uUYmxTCX6YY0yxXgoEdnBWfiJ2Yc02b68zLU9CzxF
VH9X8j/9pCbKtOlbczL6tK1DS9lQtmAV70Eqkrc0VXkwJwvNc+mzW/0xt8SrNCZPw0dRMbfEScxd
4trfamrV7tuocd/tRK5RiMufdoDEEnGbsldag/CW3GUCrJpXO3DrlU5y15FDVPhm8osgOu2qBnry
kaXRe5nFw4+xqWMoDfF4N91UrDsZbfyuPTidZYL1NX5aKFNoQjfhhRUzvLS+1lDA2sU2VwsCJDHz
oeLOurcwQeAA1uZzaBF9qWx2K9UbL+wTr9VQ0UrAy3wjsB11sON029awonsKOYDK4ayD+F9KD1h8
kCs/Zln9s08gy1LFctghDW6zbOPK4UJDMdugACe7tnWxE8SC4INxqJaD1zhXGyjoMpXQa6oMk2WG
+v9sKLV5S+vxe/5bFP/9eM+oDktcxAQgIIB55r1TYx2juIfUp/Unw/Z/mQ1ExtR3jYuq4ytSNfzH
mYWIMbc7OnzcHStOnehaYdh3tHfRq4A+NZgVRmh0P2OilpdxhkvKtHEoDOSbrs1Q/1BCjfZRVNvh
CaKGO8hPi7CZriv6Xdc08bbUdSDc6M4uLZ2guMwu1RA1694kRFVOm4WR0SpFl00qQqTr+6HTf4Up
cF694vFEGZh/EoU6Amr+0KzGJO2TmMDeavL3wBsx8NK+wrmTF68a8uVFkurDoStAlRllLk6xn91i
X9RXKarq5LSZWCkIcVdKlbrrxBusg0HhvRwiH44qzfNt7ZjOuvQE+gbb/tAqtz7RLBGnQS/TDdN5
cou9P7NzxZjsKxmQtQW3j3/EuOpj8tuSMZWuC8uQ1yo23tHAljc1JVFH173fFgjNnR+gO5z7IH/b
Ip2ubEpVOY1WSX9yMLapVmn0I2kYKR04QuzK0xwjRanuBOWHh4sxptElVNd4ULVCCXRNqjV4Pcus
yMbd3JIPYkS3MTzKgHIgmk6LaVGbe+kP/dIt7GFTjB3L6NTZBHLeLnW3wLUTpVcldMIfAInMPiE8
QhH/vknytaolwXusNO1LiAsQT2BL9YfojSDlhUYD6RbL5ofnTu0tD8lm4Mfu6XkqR+06Ye6dYhFV
pgEwyuo3NmOMzRAW6V1wSvWM4FJOOe7QxctTPY6cVKdLjby63ch0e+XswRxVObTWlDDCwdcRRBIi
3G7hZddvzPEZfmZm8cdQXiWb/fLpx3muRWbEOhcbvnrq0ixblWTQvhl+8eYkjBqQlvx03JBDXUKX
pqoQTXRJeZ9/NUjg1gjy9qyd4tbRkzsZZvrO9M54jMZk1e5abjglmnQ0TbtlsULzDNn/TfDXWTuK
7W7AfOPvBRZ9ighgNz10N7NlgpLE3yUjduDEiNAWx3mH4Ci37kpj7VPRDS8kbll323Yc5s8qImkB
VKXBvHAtchONDd1hlXn+XmaRvHKsd1ZNZ3lYlRqYM+x3W8dxmfTb+PnrvpW35+jMx5e7Cop6ODcp
zS9UD/WWs4e94dwt17PJAlzMv5dtM7aP8TpHDGkpyrl4ZP4QTqkJcZAnk7Mcr1CGDgIPG30N8uZP
rm1mcCixYAVlQB3JJ5bZrOtF2lQt3SjiMDp1ehFbGf8h7TyaHEfSNP1XxuqOHsChx6b7QIIiKEKL
zLzAolJAa41fvw8QtVMZDFpwevdCIxkCgMPh/olXLAKIdvtQhRCPm/Sbw21FOfC602CHLGTRcd0u
TnKuMEHjxDTAKs9E6VkLv6mWf9TbQf3BpnvEOcHRzEw9zFxJt8ANrxyta7WEc5imA6IJaO4NmJmt
MaK07iWZ9C3XWR0b7yp5y6o9kEeWaugcMNtpnR/eyfBvANjL7SpNNIBPNJ+e396FwJfm5V0RZbTI
vQzwZFwa9xEBvzOn2/N5xAiFO9S4xjbg3hVKp+/prZVXtVc8Zpm86sCqYhNjjA6rXfAjH1tYxkXb
7UystSl62iwYbfZFoN66Smoau3OVmgjSeRufxtKwYZl2HiX0gA2xm+x6xV2XSlE9jwBBr6yyrwjD
dbEMOkTRQlGsDN1zf5aFuM9l89HLh+JRs+MfGLVEr1CifnR9gSiB0n2VjGTH7qa9hAP+ibQa6cn3
frj0zdBBeSG+a1WfIvZgQ9Kpe3mTZoaO+hMWSJO6vRv18U0LGhC2LfoUCnvWGnX+X93kJ2r7pba1
KxvtnjC5Ff0IkJ8M+61qJntpw2QPNFQr3PbFIxsHHnn/Rni1mttcteKFb4zxM+k0I5em5U2DnOJW
hJPGCnJuEoH3Q2G75c7DXHxRTBC++Tuv/WlmuIRUuvksF7G2ptP37EE5g5FXqC+2wEFeFlJ4UGa7
mSJKgIEGaJcEwPYcfWoKoVo6bN/WFoxhw+Ps8W2Rf29g7++9zOoX02b9veu+uo1HYDeMCHgvyVBG
pA9ysC+JaKnUKpF46E2q91HcmbhaUYQPEAjDGhqOgTw5bJPZAFycxhKpsRsLrMq+zSt/JWed+NaG
5qJp4mxDNgzSfrLvNg30Y3pXbbfqvE1AJ1MzT70fkkxeqm4bXXnlAzx69cn10CuK6FE7UJDMTemF
ZPXBEB00i2tVUrO508qOHpKWH8c4lRw372AvKVY87N7eujSLV5TrUDNFvLAMyh+g0ZAvKtJNjdgq
nHN6tdOaKYuhgTZybTa5fF3Qyt90SOAf3gawMwH1myHAywyc8BszSC+qQ2mo2iqfXsrJC7pDv0ZW
tzaVmKsTAH4k5HT1hnMc/eE6kSJg8zZG43/3kmo6Htjr0MmZKE9J0+NvSZAK2J/GXVPdJ2pI5pRb
zSLGS2P/dmZIvy7cCYI0824qf0Qu15dbx5qL17GMcg8OWNvOj82Fh9z2QdNibxvRy3x7NydCsF0q
IuK8uvMtX9kLgkvUv5H5ndc2OwWi5fvDVLbMd7MruisjT+V5qGiFSgLaomgp5RqodY2+6yFGPSYL
Mib9Txcgn81u+tTm3Rfk9NBXTz1z9fe607qicore/HPUoYq0eqPfq1kcL60oY6/T1OsglOWlbNBB
ylRICwowoQoWBhKvY36vJirCeMokTeEOkrdMbfWHjLbYLvGi2gmTKtjEallRP4yqQ4xNJXk2YqiB
UNwl/1y6rqAGE1uT5VNc2EuZkfyc3qSVDmUsqvfsSen8zfsfSSjUzb8z/zLlL9q+OAdnisGAjKlx
6/kxFU264itgnBXLA5R3NZP6A9wWoFkUob4ypaD9IsJ2Y1uheUNNLKenYUpf8ZciGPubAD+/MydS
fGiurOzGkvBGCikz3uiTWC1I/eqgopr7BBrQx8Cu9Y9wpdx9nWbfXPLl/fwSBgLTHfBAGPBpV62f
Q94qXO0KJgy1yJrIvQSy8BSZSEjVBmu9hE/Pcf6I5NEXt0dPc1UahG/YPKZftdAFnwV8cpAl9yqe
YCMwNJvFECLspnWdesgFYI+w1LpN3CCFY0+I/yppn+Mmse/LLiidRK6srdk2L+GY97tIsULKJbJ8
j1Ifjk0UzUW/mn0EqcDGOyZkhGZbiV26Dv6CQu2qqTF5n6vJpokxeANnnPmIKCKq2Cp+OioTOF9i
m0MzXrRaQj3a/TaoLR5UYJbVZUFxY9OW+S8bhty3QeqgbOON+UYzbQzFo9lLQQ20mukg3lR8BXf1
y405ly7u7uUSDWa/g+QBDRONduhjRZA89dMHqeXr+Re8Tg/f3v39q3Le9DdqlfYOdKviBTKxM8t8
27UwVnHZx2gGxSXlu87xFOq4MAU6FFhwmsPrgBq4ge5Hkras0B8+N1q+eqgSIZ6a6EZq7MYx1Vq9
Lc0BzQJ//J4NMutFLsm3ZpRVOwlFpjXiTij60Rje9nIXL5pqMkErG0xeFMrSTX6MZX+cHB29VdYQ
5CJGGr7IhVkssO4YjkGRhC9+gHunSivIEnUBNjbbFbYXveTYvyF4hoDM/Ftukf7ZuFa6yTuUmjQb
Uz1l2kDml9r1HnNmzt6L2r++ytX6Hrspdx/bI1mmr3l3MDGiw/z7kQnr4Y0bVvtMRxy1mgfcKBGh
qR3hihFwf9RdG4beAtRBTz6x6EoS90SONn1HQPitK2OkTMoewUGovfTHKdtFFH1ocYI77IqyW7YG
rCOUkNqHrALDI/SKR6Uv1zP0Y36pQyu5tVQYg2ESDeu0eX3rOHZ+6y+GvLZ+oESlUUn+WYTgvBiq
7rEAg7voZBFspR58iT29SJ2Kv7XuUY6BORWlhAz5oNwEiWpeCWqSGGmB5eia1vwWjXgPIY3yXIq+
p6DbKqsENvZOLtD9B7o2YeTM0AT3Zxh7rE2pGtWdvZw/Qt2rSrZ+gYySXa6zMB73fUxREPRxRhPD
qL5KeTNyG0KHGPgus8Lu1g5TutwBlRgkqPCyZSUqRQopE4+aObysNOGvQt/rD1otusP8zp8/GmwN
ok3uqJ7r94ohfdO8eFPb91UhqyQxvLRqPu6NYmfR7FkWakZuM/sfwpi+i+C7bkrf64B+ZcrXob0V
o2F9C/WRzotxVyNodDTp7kOggfiz6MrIX89fSn7pbwYJUG+UF/jwAjovynBcyHacroUa94uurrJd
og1QkmObbF87BnmrOOD36epo6iQsNDHFup5WUbUQgMC+RpJlbjNcl5dBbkQbN260cdVC5S80lsw6
SYz7DDvbtV8W6q5y3eFoiBK2YKiOz6iLvQpNkn5WGvfIpPCLcvp3QRV0yFKoxTDuX+wMwYkusW/6
xujhbk7NbM9G+6M3r2rougtl0izvTWW4yicphLDW6bbSSRnKnGyZNv+1pBrsKy36/MLEuVDtwmo3
mIhsUioalkZbx7ugMlFW7+JVRKHiQdWqdOPlyIWTrf2pBBF8hIYCW50M6m7Mter2rTKUC2PRjiNS
ESjpQH/D1qiePmIhZztmnKmb2sMfWIi22MNuZvSQlt1CIZW3CJTK6ypTsIUOqFW7hpbeIsUaoHuD
mpMWteVrkOpXegffr6GDtcnSPN0Mnddfgc0ybuWhCpatYhQ/QmQZyxRkmR3bB7Sf0DXsg+wK7p61
kdNB3yv1/USQfy0H2XVGMAP7XgZMNYjxqjKBZskR7TnclIImh2xh9vWD8LwbNVX7r+xSQ2mBa56S
ZoCF5Q4uIVx6y7NvClVw4dO72tS+Jy3y9aNxmIiAz+jS7/3Gt+4QetCfKFF5GYwlmGQlNTlXLOMO
M7i0adO1pxjBMVLEcCXQ5UCPdBg2StNmi7kVDT5KPXQAad6E6T1yya73spt+GWeBfz/badInI/p2
W0fSgwLSQes9zi8ygFmYlw/zBxMmHBweRVt7xdRdTNCPM7NWWXuRGBbaTGim9E1LARTp6ne2rSBf
a0iqsQ5RvxploL6UuZJtJfra7MR8VCnCLyPdlvdh4R7Q+jdB1gKdZW9EG6i48qSBsoz257wpo/8r
Hwp5SBeDNDRvAMOmnSiF0JUXxsSJnamww1C4+5QlQJ6sP5B1fY4KW7vp27HYtmaNV7Rnusu5ey9F
pr43QxAp85AJA4cTrfIdW+vxVsC/HZZ6cSiHm9lwFCaPesz6Yj9/IjFCoHWWY3qLa0211LBj4q8G
3G4h9EXZeiauGy2gXGyvviaS+DZ3Jf0JOxpLkC9QbYUomavapkkbqrHTrhxDKzTi5KFEuawaZQzT
kGFeu4l93QyafRjaMNwOllVdpYpUOIVoaVVTRSqK3HtpDUyEAg2ZQly9rHtMLFcz4ylQvXXT1vmx
ioNbaezNbSjJSFW5Ve1os/m3rxhsAkb26+0jGi9Twx1LiDSzrxF6BN7aqMAy/UbfvIU0mdI+zIVu
dBKtJaYo7VuhG+tOLmQMqLJT1elU3KDpBG0QNb/L4cmQF3ORlAkxY0wPIQivg4QqGPXb6a1F/ffg
Ti901q2NGlfPre3SuTBDmMO25qGyVuRfK6Uj70yjm1pU5Bpx6e0ps8HHUkfJQZ1hGVsYd/VTmpHE
mkD5I1GpJlHTtlBbvin1sNgOtdRsKjNDCTdKb4NaSxe5OWhbiENPhjU1pqXax8MAbV0FIHIJGS0N
aM8OTZxrC7VGUQJ0wNShbkbXQckoL+l6JZX18gYGGwI/XvlFbyy8zruaewBKDaoQ5hYAImXMlFUq
xcAJO+04pQBSJuffA0u694zafVXcZxKZI7Ce8Icu6lf4weFTbAbehsZS4LxtafaIiHhbEWZVJKrf
eahufViaz/zfXT122bItzPIpHjp0GuTS+KnBmDTh0430N52UvRAOVz2U+/mlRW3+7R2GaA+UGMdN
Rp6gHy3EqA92plM4t4PJNWVigORd+9wwQbZzuqtHubaOfORdGZZfcA6UWy1rQrhflrkfDPUlFJ5+
0ASSA9ooCvBG3V+C+xgnYDpHCPo2LKAcKOcrOI7PLwB93A1kwW6R9O5f380/GMwY0izAjGXjd99Y
ecCvm0W6j9Leu56T3cwEwarokGy7wJl7R72I9LsghnA8gcOLuHuufEUDR21TVrQNdT+/kxv9cUCH
pVzhXmHtoywwl/BqlRcR+z9rJCR/kr0uYZQ4qT72sBehJoU6iEaQ+x2CrhPV2Q30aDkfU22QjKxi
ZIA4+qppaZ+kaWCCLUC1+K200ww4k/hx8i2bWLHkAtBr0krsi6RH28JPEBoZkz38Isw557esZHS+
5B16tuqxRSuGWkx1mOFhhZUO5EVav8LvECFMMzKQUPSHSTPXhNxV9aueVEZDE65D1Xl6qYS/r+Dy
72kw+tgr1XW6hgZEfbBRJe5UjOcplMchMdcdopLXpt/UO3SoqasX7fUwfeVPAuYeq6ZTjyoOxiVC
IlJ5KIJ2OFTTS9vE04teLQqcula9PpTsdjQYUk1/1RQpW2Qyu60XoN8oY5ezz6qRTUfioZpdbQMZ
wC9p3a1ItHZPC45e71TQCaLGXcol2KyIcsYDmjmLYFpFIIR5B2ASrx5GJev509/fS0qP54FiLoDo
wIbLrSndGlSEdPPIAu9L00Gibv69x0A3ykvze8sbP+QbGOU6W1mC0uFtLZLkXjK9uxkYVLpthREn
kQzYhAT7kvKLDPSIsvH3HqGSpUWV/FpOR0RteNrVVsvEAohfvuptDxjOdNfqcLAXWJB4SLgk+g0q
0zRNp5aoACW5rFrcomfVPCmMdJpoS+R9ccNJOzLKQvUffFMdQGwoLxkYoUVu5JB84X+hM14gAK0A
L/AaEg5jpBpT0K/bdzZpoK2kTp+o2XH20A4VGpvM/yvKtpPgtEL7fzKyzmzWOjfIQZk1LHgovkjX
qdkeaSO4zz2571pO3B7IfrCeMeLWUN57MUWWGWBodOlVimx8bvdf0GB0HZRpf3iWVOyiSX8H0XVK
ekOKeJVlodeuSMnRkKRDToPioTD910JRrLdPigwgw4KaTpGMH0Z+0B+Bdj3Pn+aXFoicPuJJOX8y
EwXB4BQRbD1AVyuO+7u8L34plK7DEIMLyiC4hFFolJGzT1vTPvoSgLCCiP8b8fAyn+whEqnjBVsZ
4AiSsihcsOhLfI7xHEypW2qRS+MXgwxNGXHBNPVmLVA7E+OGqCxmXuvavjC/dipkGCecdPNrvTOo
S9IoaEP6DyxYdPaSFESXrN+NoyVfaZr9ArU0hh6HCwChZ3esreQLuHVrB/8qWU+W6ou+b72NMbkt
Y3Rf3o51X942rXzJ6c78IG2oWQJre83UNBn/w1NDq6BXBIUMJosoBrjTfn5VoVN2LMFt3sbmUzD1
VEa6AHvRxsswjb4E6I7vrcEyjmniqotEsbfdZLAyL/o5ct9byHrqYv6ukWJk6svrzMWN2NOpmM7v
Mq2nvwIO9o2R1atZ8cbQAkQ0ItUHvLfpzQQSFQRFrZPCjZDa27c6eux2Tq5pC1Dd+Z9tltCZHnr6
vWnWUMMHiBROL8NkzGdakblDIOs3PLFrUMXRQywqoeTQyrLCkL0b+FOD5gPl2pwIceKl1R5tLKpu
6m1SI1xVmeD6Q+0Wze5oRSKhvckXRb1rLNCLT1c5GLAK9YivwihytIfd4RF0hFN3ibqq/Fze1CjF
zEKL//m9/y/vZ4aS9+BlafWv/+bz9ywfSrqZ9cnHf21+Ztevyc/qv6e/+p/fev83/zo+rB8//YXt
6n51+gvv/iGH/eu0nNf69d2HFajperiDcjzc/6yauJ4PzgVMv/m//eF//Jz/y+OQ//znH9+zBjlI
/hu02/SPv3509eOffygGc/c/f///f/1wGoJ//nF8jX8E7c/qw5/8fK3qf/5hqv8wCY8pbiKYqU6P
Qfdz/l78A1duFBVsGTaKqqlIREKCr33+5B8K5kb4QMomJXtatPyoykAY/fMPSf6HKaPZixu00DVd
MQxZ/PF/T+3dvfv7Xv5H2iS3GWisimt5bzhJA57olsNzKoiu2TQ1/njnC08tHtQctDssBsZNnd2l
FXyF7AFowbLFAX7q4ET5Vo+b9W9j9NeJvDvw9I/f5tY0pm8HxnxWocZvmoY5n9hvTpcpVVt8EWoo
wtoXoIkrWU4OE9Y7AjYvI57XVJKTGzrwdzivaE5gRbFQTH0xILev194msi/YCJ4dClXWDMWQdYZ4
GvX89zNCHGIsKfg43J3FKPBGodyATNkupbtpUc8WAPGq3t8lt5+PhTh3E1RNaIpiGvhuiZObYAd5
lcNvkx2RKZtIwH8xt30trcSQvSJP+uRKvywF9rmnHSmQrLB82LGRb1Gg2efC+2JqA3j7AQEtp+4d
1N8vSKvaZ24VzoqyKuuWgfjCyelJqt2mvtfIjgUXvH9Q5R5VUnGUC8BwQ3popGBFc+aSs+i5QdFp
+1D7ZJLL+nRWv92OPDI7c3Q5amT1S9x+ViQIqwxQs/YFLYmFb7frSt/Ybn/BkvfsPPjtwMZ0Yr8d
2LAlO2jlFlcHhJBGkYOujOub2PzCfr+MERwBiHcta9Zjb1/y3PvwUCA7yyArhiJYFAxhvj80Jkv4
zvoYwgSYvYkBY6cMlYKxXlaZtP580l061MlsN2oE68KaQ5U18EfKXAIfMbcEc6x0F27l+62eR52r
4pkRmIIAV2DFeX9VbS6PvRz4skMVbBG10ZYaJNLN8SVR4vd61h+OY53cOKttVEJKT8axkVgVogWh
0jYYm/0YABkVPfXzZpl65bIZKTER6n0+oh8ek+kyUa/SNFPXDUM5GVFd0/LenOp+lrKB0EkZE6b1
QGZtAJYkemYRBZOobT8/qvJe9/ivq/7tsCej67dubCthxuKxixXcqukfYGSBHFMZw5xBO1rkyCEr
2jIn5WwuPSzTRb1bxqeLViG2GawPqqqfjLkRqjgnwMjDFuaL50dLQ6jbGjxeJ8D9oQqQGzsX6z8r
+RYC8a23A6GnpU5O0e1aM+OtpDT72ru0lJ+9FYSWtqGbArW807NiOiLKxUyoqj/bEkEwvH2gEGyr
AtplNO6K/kpBOBTBhWA5wiPFmBtwRgRZJwOemty2ln4MN6Rz+0R9unC/zp4bOziFVg3i1em6ZvuD
57U+O+50p0j7spe0SxwjHzYCthJAUihZKI7hcmC1i0bD8cOtJhDpwmbIAhgLA+JU448SDfvPz0yc
m0kCI0ROShB+nG7JBM29SctWdgYkTYEvrmRz2LTjs5cLxJ6bfSbsg65aj0zqe8rCR2/hIyaQolFj
49npJfp2EOmB5eBJ7Ie6vRnH+JD8u3sR802V0bjSgduy35/cWQh2I84cwKZQ71uZVb2MrHZd294K
VDxONd3CjMRR1S5NqPf2u28PmUYwpmC8OAdg75cwQw8HbAgZGq+0sUBlO0jchwzFxqYKl2WWHoTd
rrzK3zVwrpRivG47TsN2n8NLc/vc9DFoAiDwYNg6iPeTM+l0FDZbHPPo32176gOB5d0bLnoRlvI9
CF5JHCWO+/nU+LgnMuyGrbIzaWxNJkHnuz0xwY+vtMd6dBQJb5kM2oD7aLOqJuyMrtc5UuAvFKld
+1V9waXg7PpmyiZBgCqj82WeXDCKd0gtK/ZIic//AkBwXw2PI2wIa2B1Me0r6ihQh66MIgVAx6Iy
uBeei/NnoADetgCWEi2fLOwF5GfXRKLHsVI8OK16Sfa3kURwDwnuChkd0e9LBfsXjh7dDLb05cLg
n5t8pmA5Q52eQFk5GYGYim+eoMbgjEOyra+GZ1HG2zqzF32Wr8ykv7at/sZNJ+ASddssP2AWisJg
eelOTM/W6Vpv0jcBxQhRHNmZ95NA84tWgZEkOxoCUKC3djpLqjlKB8Sl7iWg8FUc46mXHPrSuzQG
7w0H3h5AFh+FZ16FXWWePPe5KXd6k7PLSZk1qbEjrbZUtdYRIGEi9N2Bp13RDl8JEzg16CCsO8Je
ujATzj17pq1OFuOsc+rpVLSSHDEbmjFO2E0dUFqDFsRuL3ZUgyYZZ2KJhQZi4vP7PwV9p8NOKihk
0IEUSjT9/bDLqd53tkSkVqTuaopJhSytyonxRi7SScGFwFCZ/t+H4/GokxYCzUBg4/3x/BCvNphU
BKEeYlc0eLVki0hFlrprXbIeW39tyfomVbAOz5fsbwfh2Y8gZ27V/NKpnIvoLN0C5oRjElnqFMT+
FoqnKobPqJmOTq+hM2lj8pLcVrlAJd+7R9TxRu7w5YgeoyY9DG549fm4n5hcvM05iwkv2HB4lU+O
rsSjRKUUOGnSWw5KiBvVAAKKSmmW3IH7+e5p0cEtB3+RjAfZkl6HEN+25sLdP7f08uhbZPqqRTZk
TU/Gb2MQWmHTjzpVcNpyIdUi3W4QhksAOaJTgwyUSaiJ6jbEi+RC3D4bPp/MhHeHPnngywgxiyEh
fK2ldjWFtCE2MMDbQbLdaol6FKO+a1MPtjwuMD26Tc0jHHtET9Qj9PcH6luXJsSZJ5ChEDIhtkKX
Zw5hfhuMyBIAiLvorwQJal9lR9uy1I4pt8lVLGBFxtGwvZ0Z1cs2qK5GZJ4rTYJuEC1dvdloY3iX
KpxbS27fXQzGzyyRmmVSTDFVTtMwTvbJUApb+pacX1V0a0Cci6aOAbMD6bH9X4a3MtrbQCC81Vzc
JM4e2eKQqkq5ib3y/TTBLNfz0jJlspb+PS3nSUEAxaVqHw3GDrjxClb88ldfVt8/f0rORY0aOwK3
RTNlXddOLln46FtqMU15KSG7ExhY+8DFc6j02Bb3obFFOe9OZ//WC2CRwC+99qbCRNDTwm0A5KPS
f+VFh4NN/efYSvfqBh0aEHIXM5XpPE4ms04djocZ1LnNu/cDRKmZjLdxBwYIizEEHFLo3XDzvtly
9BWf2gCBSw6uDI9dhWEBioCivzR/z0xfXYZXbWHIIaat9P05jFVOSVsjjKqR8kYkZosF7h2iD1t3
aLbWkDiIy+9SK7gUvp69dp4ZLlvWxIedW4mFkeQGQSNibxsIKmv5tVLAatmCQpK2rNVhQ5kSS0dA
xyjo9+nFKO7M/k1JbQofbYL3D/u3WtFy1f2chxQDy6KJt2AS7+jbH+IOedhuL/BcZnItACtvU/IM
bATuUcu8sKSLs6dhEzmrJvwgSztZ0kU2KpBTdTYUlDU0lHsNBXtfpcS9wtf7JaSNJ7OQFwiiLKLQ
e61UpBpNc6Hk7d5Swm+N522UqoHZUzi5v4tl+wcKonjNCThWA522obgQcpzbjadyr0KpmGKpOA3+
dIqzMDtkpovqgcLvDpWur/S6aOiVGz8g+x2l8SnE7WfRwyRB83zj0/uLYI2E6nUsGcvPH/dze4Ku
KIaKI4uFpJd+sieEOiISis1UUpBe6kr8C43kBjECsQA108O9L169ptnjxXlMsGrA3jD95g8DPGey
11g71qlHHaj6f5nhzC6NB5ye0oe9ugvp5+meR2hGtxdliFFewGFCvMZaDxIRC72sRc1JIsp+l4Kr
s7xo68nJrwujcyZ2otygswbb7AL6aQ0oymSwPQPT3C+SbaEmB0vNb8HrPBpuu44fwhGA70hbu7Xz
1zCyHsJqRGVCvYpb7wt95gvVmSlSO13yBIV9cgeDFfp0N4obeJ12xO5jBuWtEbarZLR++HBShZcs
puWGvvn3z0fg3CFVcuSpmE21+PSQaBCaXYQHNJQaiuWmDIuKw3YSD9lGw1KKM7p0688EiboKGlaB
DEecrEw//y0moAOcq3Rv2YAU84vvyyvUoLZe7UODJ0/3yhu3kO68SfeoY/Qry7v0iE5T/nSYVfZA
XbfkyUfvpGpbWNao1CUnUKVWjkS199IX7VKZsuVIOph6tNUMIKogKgdNoibYbBqAwrKh3PVfPx/9
c/sLbSFLNqaC64eHM8sU0Q69NDhpvMxz2ynkdp+a8R3cLXsAOY1eDeWSz485j+/p5VPwxKqOxGy6
6+/HXwRigG7Oxgq19cEeqxul1q6kJdoChfnL0nHwIw6S/Qxzgn5z4djTen16bEOGlE46ZkPeOzk2
ortBbYwVZC3cMr1fnW49ZHWL10yHqZG+9SV9a9IpmUyy6a+t2rqAbaltMziWPbb2uXR74YTOTUZD
103c3+jSWh/CMNso085WKKW3SLC1/v2IGrYmvE0flzdGiP4leNd8SK5SgV5lMF5/fvyPE4A0kU7S
1DSEymidBGNh2Ml9DgTEydBkh8OG5c0OgtqD2/lfXyPZXQT59vMjnqmOcEhLFqy7tmV/uOLY8K1s
QAjVqbPqVdDHRD0TPo2xLweVRG2n595aWNIyQj+TqvAhEBdj34/hDRkBTx+bpFDpmJ7s6hYlIJxc
4oHChLqdVl61f+mS2pnKZPjvbCzGvdciYIaYeenPIa55FwbhY1wx5SQGRn+0UNmETnbF0VPL2EIn
w6Eat5mCXbOrUTuc6rrRdsrQtDzZjrs0/1EI5GvAKUwgws9P4mOdAMQEHWbaRnhBKKc1ulQ2kYWy
sx7HrWQblbipetFdYNeLKh9WFcvw54f7+OiJyWyRXY4yO+H0NBV/W3YbWI0VoTaidlyu1cdOUSHt
1oGfozzx/3Uo7SRsbmXINWXOoUTIDURuKsxv6xQoKMTnz490JufnqjSqHibBFunMyaEyVUt0dIho
o7pAbqzyzhrMdVtCg0oLdg9KIjC9qnwB3DeHpZt5oDe+haVxLXnut8/P5dyzbOuMMMUPHWToydpG
NSEhLsQcLg1wQrGrKyi4j76F+8t9PpmheSs5uljjO/MoETzJVHlJ5qh5niwgFf7t/RjnvVMFHRaE
TCTVW6mVhOtpuxobyLB1sG2ll5zpi0sBPuPu0+eXPV3W+yWdpYTmiEFLm3VUPplXGVm6Uid67zQr
lI43ITGjH33pxEvN9gUG7FJV88yjK9i1ideorYKA0N/PY60qyiAtgt5x/cTBD2aHKMKDFlJp+4ny
DmKM6now03VkW4+lYQF5Te8FGgSfX/SZe81Vk49wwbTSTlsvZtUaapdJnWPiLyWr3j3yj3stDh0l
h4dRgBAcgq/01o6fH/bMksGCqVhTJ4rg6TSYT4um7vEj7BydcohKn7BA9xchwlUKL87Aaurzw527
Suoi7BGMuIEt6vuhhvLgDvg3dQ6UXicg4TR9f9UY2CEqzCSoTfRslSK6tEN93JPFFAGD46FpRCnx
5Jke05wSBZpcTkvPqOkfDcyxxzDaEKyl4DVRjvLkexSWFlDF/v2VC78HKlU2ZQfbOK1X2YBiIfBo
mBMERNsiPiBDBdMYli+6j//+4OoswxN2gPzstK+YisrWsKbsHEr0y0yNHYknR5aDq2rs1yFyFH5n
bBu/vxBxnFsxASugjoGTC1d52hUo7TQEWG128Bt+urAiRRWti6JY+X72LaAZkJmvatDiteNt/MR+
6BTwLIr1+PnFn1s0QExMaxaNiQ9ByFhUgQf6FS5i7G9AWC9aXT0GVo2OSLscbaTrMUf9/JDnJjM9
fcuantjpmX0/mUWoFT2G8x32g+iA0pvNdaxkmrtQQ+PepDmJ+3zcXJhPZ4JtIdjgVc1ScdnWTzf5
zvDVjkZ85yh24litGyw8pdq6onEiaRNNtfkoX3qefYhbIoBAVFefX/W5gYYqLoj5mGJiQq292/Vb
s0L3joHGtnErL1F3ucLaco0tnWPsIQddeHbPLVDUFW0iK7AVH9bFUdVRbLbg5OvY1xe4r0ehOJry
k59QlKHh8vnFnam1M7o6Y2uw9dH0PwkkDd23ACrLPK79sLEKc1v8VEbjlRpuM/TrAfvOwr7rDHFh
p/8wqNAAdLZ6pq4tGzMU8N2gBjjfuRmIo1JRlgXyJXjpkivWe8ObIEDdir7Xv3ul8yGtCYRL1YSE
8f191HGLaVSE9x1gETmkSoxhsn5vZ/F1Qo8ht4yDW4wlrHc3AXJ3CSqjfLivHJ7VkLx9Agex97w/
vFxgbm90lAckuVh2IvxaXNt2jagHm/EyN5JfQ1/9aeORaVmbKJFeXDn6oaGjZqqxoESp74O4fxGt
e2GDmtOzd8HHdF6EHjbYShBvp+ULVPqjjnUEDI+wkdCUHiDzDE291X1XXuIqYkHRqAdHgVm5sK0M
7bVlKsKb1DSsBaSNjR0/x218gFV/J2z5O5IbybJQasDBiFHSwnNldjoI1RgCRNoOof6N74IVRtSE
/fJS/+bcINuyzE2mDqMo9skK1Xih1sVwg5wq7JZNBGokwUASkdseGQM97y6tTeePZ07VtymcOk3D
cA80IG6UsoMW4BFa8joYXxFkm7rlU5M0Vaorte2v0/gRhuWqB3XfAR0oq3gZ996jYVjPsaFciHA+
1k+5o8TOMtHNBFQS0zL+W5riBUNlolIBjFB+RCJRttfIcx44eyjHi1h0EEIbdFrVneGqx7Rb9QWK
JmAsL9VNP4SZ03moNPBJzoE0ni7cUqsPde3SPM9xoVY6BJmq5Ihg7p8spisXjdERoTBbD75WjfXU
ViBtYtkpkgvLt5ii2dMJDoYBg3K2EJCuJ8+9Wjdtp+gTllON9xZCO0UWHvQBxSwU34XiPTWdd49P
FFYn+SrJpTsUM6goN1fu0K7qnj4NCQjqI45h2vctWX8vG/edNxxfwxE9cJ02SmtdiGzElD2fnPSE
fWCPZfg+ok/0PslzCZENhzrC3mMOgdrXn3wteCmrilJrlC49JASWLU3apUFnPAhxn9a16sonpoeQ
txK9hUFy8k3nh2XW/Bk3feDgqr4qRzdeuLF0i++3T2PiwoLysToCVMBSqEzwUPwfzs6st22kW9e/
iADn4ZaiJEtx7Dh2Jt8QSaeb8zzz15+n/OHsz6K4xd0BuoMGAnSpilWrVq31DkA7l4WBQCtLW09p
COoQp7LK/mEpe0kpPxqt6Wpt8qPI1VMJpc4Zsx0M0Jda38TuiFh6uXoIZXEeeV5QnuCBcXkCpipx
DKuwRX1O+qK2XNi4evldfcqG4Rd6J26HXYN2P+bRB1ofSRtuJErXtyqRVMDVCacKVehlhmiiyKYh
gsIPmPRnG7Qd3vOGPzwkwzdbTnF9JlcdkVg3f9++5K6vVcbl8JOgKWKzL/Z6G1p4ffdMPFT1j01L
JzKU7hPzV4tUpKh+a6gT3x5xfaqAsijBauY1TKVFZ7nH2pMGX6j+1aojchvyEz4kn8Kp+IFoYTEP
jwMiX5OJDPzG2GvfWYzLdiPoG8s71Q9KfwIbOHtq4P/GqfZZl5sdVvLIJZmgtgAudx2OBGHypOHO
4bbtbx7DPzd+hNhMy81mkJtyUi0+9XKzVaj1DnbmTB6UKAwr8EXz0/sJJQXjox/i8I2UdPHBKJPP
t8cVn3I5LJcc4BjFAqO17JJNkiLhMGvBDK+JorQVW9XaZ9ZPoACH2yOtfmKwKAAQeesw3iIDnjAd
SGXRRx58wKRWA/7Dcspfuf5YmBNIUzfqkcotwh95H/24Pfb1BUtKgosEPH7SFG1ZaQ/8pB3bmYMU
GClip/TQW9IK5R8ZTJpSmRu5t7gZr9bU4TYHdcTNuTy2kqE6KO4S4nXQTYKOUFGyzpoOIRD/XrTy
SO0+dlvlmLVDS7yips8Wvn7JaXmMftnMoY39gt6r8lcuqT+RKCPOfi19xWtwWR+a7+GY3pmj5AWj
v28H4GgjmgPSk6rAf2vRIO+QkPn3i+/wuqbVpNEBfdsX7xKJRGryTk8G8AM0GIahfRwGfNmrB4P8
ueu2ylJriw+qgsvOpHhAlnwZtMNem5A6pI9mFcMJ5A9pOjr+5aFwpDvASi4mDKcK3MvtOa5cV7yx
eILQQADCTkn/ctiR3SzLmMB4ph6f56g9SUXojRPaM5EhyB/2tzH27/SopVQ0V5/kNqGeH20c5rUj
BoKFdIkkRZy0xeQhuweV38q0FFBSMrLg7zp4VabwKZvigwUtNA/3SWwKeXr1r40FWFl3qoAG0YtK
vnZV/5xiCjVNHLPpI/iYfXDQxvE4woJqLLjI2h0WXr+S1P8msO5+lr4WVfv3iJaP2aIvIs33YROf
gsG4N7HGg56z8euuKlkCBEBxB/gCjoo8Fi8/TwHuaM4d9iAAMKivLs6Bf/fccBijtY+jVZ6zSHJV
U6Lnlk+gWxATvP0LViIQ6A2NRzLNNjCJiytVrtUGFjvGJ00mPyDQ8HtI6K/PB+7ZfTJLGxthJapz
c1PoAPYpg5hf7Maq90ddI8J6gW5+QXH4lCbjA7oJr2qsbJWx1OtoR/uIYo4IrzAHFmOFAJyRxWWs
VvlU4j8ogJaBGp3LjEaKCbp5tj0ttXZh/QXYpZ1sZUlrGw8+nENch/wHeOzy02IiXmRNwNuyqfS7
kDL3WOvHOWWXTZWXNONDWxw0+gz/+nuqjGgawARUmh6LWeujwS2VTiPKDx1OgdG+7eajEhvnEjGG
CCz77eFWJqmCoKdSSPEKPOviYI8YLttSCX8MMcNHQ/EG41lD+9MJhg+jisJjshtn5w9ysjdqHU0U
/rnas5gOAmOsutEL4+Bjh3lAEEovUg/XOMOB8+Qrn80UaGUe5e4fzBa2AJVurgvHXry/zXzo+zqk
l6SNKJt130eECXPFw2DnrkTNLIQ08WcpKNVu2DjwOEj3l/mJr3eolWhspCB1pWQ++U340nf9XtHr
ExZX/rdulnZwGTY+7cq9rVJHAmTG+eHOWkSGQalbVKILbo4hPoeadtYoppez/QyB3XUStI91Y2N9
1+4JFft3cOG8LihwiMfuuytZMTPI3GOPyrsan30E0xnvJcq1nQb0sG4h7sU6zkK/Ey18uv1pV2f7
buTFbEdNxlPQJBDHPEDj+ZtNh66odk1qHMdJdgt/C2SyEnip9rKL4IjS4V2GpzFAwNccaHEb/UAV
pTvjz3cw5hr3XC4mbSONXwm81PRtQASAKoBMLs5pNNVKJFsC0WIYu2IEsQemc5Q++U13vL2Qb9tx
kWVSBsS+xLRtPuSyJxSNoZGrsIm8Vo6OcjjNO7hu+FfG8XGso8GTa1RSFUzkjHS8NxCmNCX1XBkG
DNC6v1O68p+xRGmpLNAgn0ok7ud/3SQjBwYxCNqNMEmoXMTI3lCS3JhYjFjVzuTfR9DnR59yCdzg
A1zRP3guqwJJRFsOFLG1DJJ9PEcpAosc4Dg4RAY22nL+Gg/5q1LfjyaN2fDQoNQ28oa7/S3WNjXd
Zu4eXm4qQNnL46TaWWUVYUSGaxlvZeiRsBHNgBlMBB1RnmzgWd0ecu1CMFhfoJg65RFnsdH62dYH
34F5qvUoQUzCwvVo5fRhp9dxRIC9mtHD3gJKrM0T6xCaKLpCqXdZFwiqsJoMQCueFhRChvcu0cvH
VJO9XEWzuhsfLD7w7XmuhioBVKIKZOrXJay6amu/Mji/bSJ8FaAjUmeROoox4zclaNwxhmpn1Wxk
e2PotSUGnAXulzo776rFV53zLkbW0RkJU8nRbMGpGqI9pru4Wbp9/B3/V9c3NjoaawGEHgp8OWQF
KDYu4yOWLlYcMShCQmdR+CW7chM8rP+gxcr24aUC9fSNtLhMYca5i7tUY6ihANsMogoBJWx/5J3a
+BtRf3UpGYgCAxRJEIeXBySthyEeJw6IgArI8EZRi/4gXqITEsYsPl8v+D4hmb+xeVT+v8sYyaPz
f8YVf//unkOxUJ5TiUeJFqOPhJR4i2STjSfc46RzbDKgpfmHCbpv9ij4h7dHXz0tGtVzmfz4mn3W
xpoc2zIF6qrP7p142Detc5/ExX3YfVZnGgt0Wm+PuH5YAH8IptkKLKHvE6yHO27XfoLVWSrREQEj
NCnqRyTgT2gSnWDo7xs/f9XKP0oXKV6DFxDPDqLS5WLPSaNKVl9TNRzgUMeHIjSPJaplySmzUd0q
0W3/CNF042l3TaMQ25huDcBheE5XhWJNwlMNgycKZ5rq2j2P32m25r2PRbpWfZR8ic56p340MiRR
6VbggHRCI8kTnYupy2u3mfxjP6QfhzH07KHBFBQjh11p6TgEo2Gvd1tM3LV9AS+JwqqQ70HG5HKd
wqqa1BTikWehxV4GMl6FmddjCBnV+SfD8rAq2bgsVkekayhw1ZZog1+OGIBmd5xOHT25Cw4K9oE5
bPqWTMBAWInB82iLtrCWdVExd/gwNNu5MC5HbLSx8UOzIXbCvNRr+UFpMs+arJcwUu78zU2wOkEE
WbASNEARLntEto6W0aAP1MIj49y1HX4gOR4b1aNxNBAACsxqI89bnR8njLFojcHfuZwfaq6OFaXM
r3Y+1r6zUxH+E+IM+fyYzlsgybXoSUKJvolQvbmC6FOrj6ECsWEQdtvXSnuqiWOx+bNpVKA4jzJS
cIaydfGuDSo2p2h000Ba3g6+36b409Z8QQNauhp8DuvIkxPZVXx5X+SOm9XqkwQN6XYIWx2WaiFf
kbYHQexyYQ2ftmMTMmw2RUhLJk8SkJdwmI6CJZ8n6SvEEjPzN0L1WvmOtrJDKKHXQpNvce3OUxwY
icKwUafuymYfB7/S+VlRYQzCUoe8SNejR2TfN9HFHd3bc17bvQ4Jla5Tq+F9v5hzXuVJnMtcxOVf
w2wcBj0gFDjUqMFOIu6cj1us/LVFxnKNKE1j9Rr2WwoNzlbHuU+AbmuJXCO+o5b0sZI1LN+/jInl
jsYfpeeUomReRewrc5k9At+ABx0Ay1Sm9oQiW4rgsJcVUEDD1JtlLBLT9FWx/87m9N/3kMmU3w0t
jvO7PCDJmlaaelYYAxukd9yGo4o8b0ikTa2Er23iIrVvyYM0tAulAAXJeCMFugYgiWydZB3UIOyf
K8Eo2+hVGWMxpi/PDKOdDT878dxG71swLMhs6y/tHHySNtnXq2kBBXhBPxJSVcukctLrFpoYyNDC
ekjQL8a+52vdyd8qbOQAZJyRwESB1+ldwue323v7rfC9TMEcMPV0E7U1ZFCpkBjMAdCPyX/OUawT
7CKR+gWy/0Upv9HPfYzDna/9HtGo5Xj+nqIGPkK9sQdWDhmRWmCv3mpoy+xkakIj8dsRKLRBF6Kh
MYPGXx74d5WTCheBfVltYbBWcnmGJCUSvTWok+Invdt1sqNWFdgVEmzyjTHx750ud9uHOG/uNhZZ
XDeLRab4CYVEdJzkK6GFNOiQuayp1MnCQcNPefzPLsJ47ozkSSCVR3XE8BJxg7SLN9b1GsZI3iWb
4ERE34mi3eKqjxyckvVSYZa6j+kCZmboio7teSjlv8fRfnGm30UUnFI7/Axa6qnty4Nv/7q9AKsr
TRFEoKKExsnifDtmrMxUuQBfKyGuwN8xtyj65EGXtH9uD7S6i0SPFl0NnbtxcU+0ma0g6U8Mw56x
dyUKsnLvpFhzJl6D67VJAuxqJgDC28MuA7aAQYj0hj9pM13dimmtqLjLqyiDR/JRVDd8E9xL2u91
K0EWMz5OCDfJpFi3h726Fv8zrkVXHrVJyqKLNCeTDaydYgxn1DbaB4IvH4U4aUa4QwGEMpHXqV6k
YwOsP4IkHTbG1uYSm+f9xhY/wKa0wq2MiIyzzEJqeYAX2Wu9Z2bAuYuHIkCoSYqwukXMLn4xTznG
hUoFQishoiuJa6dPJiiC2+uw/Opvv4JfAHqTDXZVaqsjzJjsCNGMyhz2EijhlCuilptT0wwnpUJ4
msrL7SGvYvbbmBBjbJOnFC8qsTLvgsegxY1T4HaLm1Z0FpjVydhhfPeBPtIule9Qn+a7uJbybxOw
/4zrUMbiGMlwOS7HnaeaJqXKio8IWWhzuJ9bXozoyVu+/yDE/GxEqHgrHW/Pd3mC34aFecUmNymi
KeIEvJ+uXwW5BWLTU2vjLOQMu7x5bJtfYadutTXEDJZ7ikIEzE5Gui6xqHFUaBUi3N6oZujb4hnX
YXMdOy+Cclqov4tB/pAlqDbp9aM2NPdJtVm7XcZrMds34r/C3iaSLBZZapO61qZh8PLfQTLciYFr
laxLkV/U7lktzcYt0CUOv95e5KtY/TYuJUr6VRo5vbEIX2xTHQc4UMFBgnljkrlDWtGow2u8/THH
zpF2wU5GwNGgf27W/Z5S6Y73wcapXotmvAz/51csonWi2n0Yq83wRqp/YzNUaJsnw6koYi8AkiFE
+wR0bmP2q6tOeYJUkFz7KngncL5LbawHT0TPBCCq0A2rRx2YT3sosuQDPS43lMajnOYbm25lyhoN
Uip7dCGuayMyxlRDYgDaNOTRrVuUMaOdK+e4iZkvRhy6JC4btSCxiItdzogCxwWECxDbIvmYLews
FSMcvHQCVDXrH4eON5W0ny1nb0Vb4Wp1NBSGTIUh6SwtNnRH8if5JV0HIYo4Dgic6Wh25BhEfEVn
eiNWrC4maFD0zAiMEHAuYwXW6WUYBITGTu1O4glTtcF+tKIdIATkP5E79fGXxkT99v5ZIkA5PKRz
JO420VGm4HQ5LH7l9PAqiVsAhG6iGKemwL8N74Dbw6xFfvAbovAsIJBvyrfvQ2EsKa01y2aPdUpw
eKNloKBTWdE5iXmYGiDDjHZXSxJTljZundWVRaZJBzOwwjPyp3guysT5T/D3u1chEJUW2b3wbWCy
iQ2PINoS1Fy5XelgcMsj7EH9btl3lRzckgD/DZ5gvcNLPrfRi2V2J3hNAjvr/FFWISTReOej1ge3
aVGOzshmMRRIBq/V+r1RFK6Ag1VR8Ske71v9WIbKUYh6Rtz0aKqTYCFCidlNZW10rFZn/u53LE7N
iJNDQi3wP6yJPP+ujV9DJTjE7dcx94Z4s+2rrcWEt7aCgdTDVR0wzmsSdZNTasTjB1EH7AEOCCg3
6tqK8amQwl0bZliDgCtFlsqv0y8JHhIb+1vMahmZiIK0AoDXXwPV+nIIcAIkqWzj6Jgb/d63jV2Y
m3u1kHDIyl0/lvYR2TXCxRVEJHyGb/+CtV0OTcWmGgqmgufg5UEmpYU305POWbBEAmlAgIPHd7OT
lW8RkrEpOXxub0WPtUEFlB70jyioLaOHXQY6Lixd72lKuxMPQizVWvs4aYyeAR7+mAzzRpy8ahGL
iIVANpAsA3VKMsnLieLsgSdtz61De/LTVPAWq++qWMVPYXD9/mWsnynn71K08FLrhAqfK5vjEU2I
fWjZ+El+tOvZg6S0seuvKiFvPwuGKtk0qFvgapc/y84yYJiR0Xt5B7HAPlXqYxd/0Pser2Woq7xo
5FfBaBSaSLe//NqB0/478pIPLRd4QmDCzkegaypI7lXwtx/9CtXXgAKfVG++X1ZSDj4ArW+HHr1x
dQuHOY5b0TDyfon0O234IHTHuoHnE5azbfjZn76h9YIh1xZ9cu0+ptakC7kkU7CFLpcYF9BoqLO+
98IOBDeSWgLkEZFS1X77WUn8w+11XR3O1FFo4kSLd9LlcH4Xj+owtj0FRWOnSR2ucaPnqE8GZuhl
t1UPXx0Nyq8BnJQ8evkqTYI6UzukPLGXDo9Six6ZoZ7RnwI8TPKhOJ9vT27t5Iq9CmRX/LEMF9ZU
FSp+RWzXnu4zxFvRy8BiHMKAsGLbBQbqguVW/X31lAD+F2GKIEncuFzTuGtqyRiUHqzXIdAwPtrJ
4W8HD9oJdWBuJRT2jrJ+HBtno1u0moAY9O8g20Crvuo3dL5To0DH+Rxk6u6Kfod5/UlUG+bYv9de
x6b29FbfVfaWiMDK8SQtp14GhhTRa1lkYO8egeQ3upY3KAEGKk6NhrSXEIZtZLwLcb9qG/0sGAC3
P+7KXuKbUgTnSSAktsWV+W5Iu2ojW8UZxzOUatfBHFLreB+294lker6+dfetbCVA0Ny84MvAyC4D
ch7oY9PmmADnEk24EBy6SC9icyd0srQjzbJdp6QbU1wdFF0bHlzoqpCkX07R6pJsckB7eR8tq92r
EcUSlI0CnvL1iDIhpkK/b6/p2gaiJfbWy6AhRyXhcsTa6jGNS6YeTNGpN38JyG/IVaKFBWJcL7H8
0lnDEbTXnwwL2Is2CjyDq2DrB3qvjQEnRu6JQHTBBajBH9L7Mf4mpR9oVrmi9WiZ/7q2z42G3iMN
JOxYeJcsy1RObLdSaxORFHX2hG527Xvq0B8pH5ym+N52Gtf50fbVsU22yAZrcYJ3h5C955aXr2Iv
ytH2nMt8XqFcI5LZPjF4lnxzpGwPwx5u2shL8yUGRYg66b8P/DqFFMqhlgrYa4nUlFptVGssHtEG
TPaKlp+5YTHk+9mrQGSSLZGe1Y1F9dWGViGYkstrzU4CB+/3kvcJjOIycDw7ALENI0qZH+PkN8QO
JZqO87DJbxY7dpGzio69JW4cQ/CNL3e0MfVDAMcXNn4h7Z1A2JYLJ43oDLTBpWcv9LyFEKAIUhYq
bn+ws8HggoMCfMX8F3cBNYvRlOqana0ZO3HjRQOILxJ4I/wGxgTJPQPFyGAPWXKjjLBWMtLfDy1i
9rsAqeYmCw4k1RNCoWGNNbf9Y+hwtWyQVW6r8yifTFB2dnHoyHC07oMOZ29j+iJbuVp9NBi5k4gr
0NIuf8PkdFWl6xm7DDkqE4mAQsqPfXTQEdHWowhcjxdmZ4EwMWPzbFb2Fwx9Tnax1ahdi6RCSBvV
D0rxVCovf4cC/asvMdLz0rh/Kqz+YPNuHCfc6uadkG+OcC73pXJr+itJJLB6KgHQ66naLR/Io6Yl
ae60HVKA6lneRXIH7/efosEM3sFshWMvh+1pTrbCuMjaFsvOVqf4bwjhAkofl9MF2pSAU+s6L+6M
u1aDOAGBtDKfg8C8iyK3Zc//zMx2NzbpXSZvVYTXDvvF8Iudp7WFUsUmtjpTYpzlEnA0NBIHCJ5c
H5zhceq4xDos7ECt/fv9xsiikyTqw9oSoZOUjlUODQWzCOBBmUP25KKc4YpUeyGKFiXotErSAdDa
PipfhudMepLmLVa42EzL1Re9HorhkFbY9Zern0Z9NNex33lj/NO2/wlTc5dlFCQ2o4tYx6uBVCGR
ThWGJuJine1okBNHGjtP4jMLcXjfj84NAk2qheM8h8rgmG2s8NrWUiBLqWCXOU1LVLaU1zIZSdx7
ThnujdFwhbQMDPC7frJfhu/jzqpDVzg+Y65K/va8MfzKiUJyReMdzpvFuTLmsRO0fdOUg5xIwx69
92ByPhdFA8MZM7AYfWi75j8kzBMHc3PwlSgCwIVsAYIDz/Lle6JGWC1Negav+vB72PSHTop/4J76
ZFXOZyFi0Sb5vp99V5byT77Tfsgy516pLTeYFcrVBp4W7YfQ0eud1n1GtG8r3FynxNTgIJlARhAv
uqv9UAX60Nd+45l8BlvHurbfJU149PFL6MLQnXXjuW/zV9+HW2Paz1gZ8Xd/len80AbSVxF+abFs
PEquNylpsxBbokUElXB5BchQvbNRUxuvLn50BIEhHA4oEgXZq2olZ6zZt2LA6oBgR8GpiKLkkiIx
TOxRRxkbIX8QKT+s574xXIFsNPKnXt0JiTqSD292wdq79IBRwBIN4d6No7suAErB/bixa/Wrgyqe
Dv/9Scvrh3Z25A9D45WNDinYdHW14+2L/EBluDb+VllTnXj6fxaemeb3OEQRBFBDamZ3G7/k+vwA
GhbFcO4AWnZXgMJkVkqzVWrEMAw3Rr66KTu8BvkVDZorEZI+BbaEfrQniB42xr5OxcTYGhhX8Zjh
38u42OLaKbWtWntp/mjIn7r+HkUCxT7UkUJugLhaeJ9Hf0vOFk38+tiiQE0th8QTmvpVAS8A/a2n
c1t7jhO7FnKkdUF1rGb+/WMlHIMCnnLD08Zsr7cho9Ku4zqi7XDlrQYGzFQaPas9O/qPtxrG7Xz/
UzJoh0S7M/zZtXS8eNgF/590MCDooDnNzu4J5xVEhCDca+3W9bSCDaA8IFjzALdAXS4hkLoswVfz
g9qTSD5xXt732AK32Cbhg3kWDx+TsC7GtYrk7q1LY/3YWJzrA8EDBjQVrG7C1FVfHsdoY1IjB5Iv
sK6ohWdxjpEpKV7FT8mQveiVBMkZw/Wp5Is8SUC7pHxTJ028oC9vUAOYK/ZzBCaSc2ORKDlJ3Q5N
pdVeLNNWbV7q9CeC1zRYK7cVouCB2xKynuNkrzs/2D23l+E6XjM6EVFIRRAglsgmVe5SH6vc2gtN
gGUUNlETHesHS8vdCKjE7cGu8Fxgu4FHwrbk5qJ7/fYcffceSOUkKKcoatj69Rsfo9DpRIFes4Pp
KD6/o5ylj3VAWaNGTTu9U6z0Hh31rWB4nR4ZkBMFSIGiHD3ORRiwjUkvign+4WuYzJ9wLL8rUHCo
LYDNKHYKpyGBInDgR4kUxkLDufelfZ/SzOq8fzYWReRiiw3Ar6B+JBCruN0sNoCdG1niJ0HlaVS0
gSK7zYMCTDRLv9rB31aZuEVVuSmvxfIUdIjod67qxpumH9dJFUvy7leIWPLu0wy9xP078f5ouvsp
TUDovvbTZ3bmc42kbv5U20A9JcOT8F3P+mZjG67ER0F9A8CB3QoCGOKwvht9yn1l7hWrhNFd70TJ
Rw9x5qKNlkXGTkXTmYTv4Ktfbi/96qg6TTwT2SkqamJN3o2aTUGcF61RemF0TEeUdvj4QgRMOPrU
EBwlJGtrc6Obv/IoptxCYYsBRR9rWe+xy14Cn0Dss63v1V3wK0q8KDw7/eRGdYnw2O+pvEvmzwmm
Y51ibSz02hEEDUYpgvsI4vPyecL9YwSSVnL74iANF2kaXwz9VVwB4j04NXTvSmxO0teBRvxkIvcq
lMx5tN1e+tVVYK8D+iMKX98AA6DxSIvT+g1II5p4bb/LuYXhneyEerAAiYkLUjTy0JH3SjQy43qr
UP5WTVwePvg1NJJ0bqQrgajYSXPTGaPaKxQdC69zCYAFIHP+qYwfLcj8pn9nDX8VieSC00SN9muS
NLsMh+9XU9oNmuVW0UuZjgBftr7UyuVNKi38PUD9EqQWdYtRz1LJhkLtOTQmmvlVPc62QpvzlbS1
RgFt43usXAQiQRSEQPIUrqLLs0ALXRqwFq+8oa8eE2emPSEDLU5r65c66X/NwsNd/c8dLXKEjJuo
UXOeG+NeSqz7rJhIqnyqJoOy9dNWEsY3cjNryNOCV8XlT8vttpSzUa28WpuPw4CbJGdUFL6liIJp
Ebh6Cwmndwdzi0t+pWPGhSWaoGiHAY8VJnSXQytdZc2jOldU9lt3fokLCHwlNwFV2gk5N/HwHHUh
KxfvHCoaYrPGDfp6YXDKy88bn2hlHUSZVuQJgB14/17+mNGZQFpWZulNuKYP6fPcjG6qqGdbnx66
gNoe6KOoyu9NY4swesWTYh1ExwF9ZiHScEU7qosJS6iW+KxaqQcfGUXIc4oTUogBBlADYZoqY0yL
xYgnwDsUundWAa5m/KyZyd4kybTQqu5+SYHpZWn/oa4Gl+rRVlBZudeJKIIXRUopdNEvV4j0tlEh
ypWeA9mFHperNYMbBiAC7E9tJ+0nHecbqfDk6KE369M0QZiPKITiERrTMZp0basCupJlXvwicQW9
u2LMaEQXfLK5YmD0OtR+sCyx03PuvJq8flpoVCLgibXiWE/ma0PyqRR/so8hAYEXBM/Fs3u5j2s5
zjQ/4nZv6+9z+SS1XtK/Cg28hkgy9u1O7GTx1QQUt5JSrHHIg0LKGMrWE2ztG1GVQlGFfQxUaXGk
5MHPklgOK6/VE25d50tN0hun+UPRPeJBc5LH6Jv4JVNv7LroVeBobD9/szIQnMtgsz4ujs3iCoAy
y11MoCU7XRpJTEY0hHORcMYRCG6jXWbDYklVnz7IEWE4ZL+R0zX/6U0nckucaTZeaStxnhI5rzNC
L8+QZTWrI/1WhpRTLRSEe12nJWy4FVQPpG73eqJ54SZPau3y5WJBno6ysA4BUrxJ3u3KRjdNada0
8s3x2LF+WkGzE5DdAaOosjZ3dpmisXA/hMXBVqoTq7mr6w2y8grABA46JQCQwpiuX8XWPptrNEid
witlkwbEMexir3KnmVAK/K4xX2oYNjQFdolJWqZ3ewEgFhoPfozpZPS7zLqT4rdbt83KieVnCcYJ
ribXWrsNvU2IpwEnNm9PrfWFauMZgX18TrgNHap7VCnaMvLG7kuvq2+0J/o57nbQXftKAnfDphQI
givGfI0wzSgldelhgrrT2nYnWdmxOU51clfo7b7sPpdAbXJcvRIspSJ67Vse5GvvdH4C7Uk2Cx5n
2mKjqHMxkuynpaervVvn2Z3I1GZMascKLSo4ZmYk8S6VDlHdPQi75RIiw+1rbyVeUOaEhUmeLvoJ
4u/f7VWnoNxZ5lHpyYVAonRvvvSj1OzUaQvjtnIUL4ZaJBpa0Vu+lTKU032rg+CjANwI+WNnCPZ5
QECcv/3bueHhQOeTYwCkkJrY5dwStbMmqJuFJ8pgggaqKtIBFXHM9TZO2/UqipFE/Ic6LIA2lyNF
vS5nvWUUbzYVgDNF/w+2906Ktw7Q6khvqus85qCcLLeMVCZJ0XaFlxNEQlU9TzO4f6rz+rBVvFjp
8jArUUGiv4VG19KkM9VLPW3yqfAGtDXJx5oxONpGei6Bo/lcGqKhSy/fLSzJvf3lNodebEtzjJCc
6YbCa5r6jcE7FxTfa/Bx8k9j1N1GS91CcXYBIWNjaLENLy8sZg2jRfiS4b5lLFa4Ko1Y6auywHG8
ag7tRLnKqtxsBM78wYqdvWI/DO0xqfsHAzN0gWuyo+wuy6g24iS5cX2thAj6mQK2zR0GRH3p5CBL
4JsGDFo9wBrtiK50m91L0bFDlVy8KPVS8lIDWRUBr6owrt5sB4lizXI5KCYLpBp0Ao7T5dZOirS1
/c7nEI3PDsXrauLEcoPEyYsepUBhaQ5BTyyJVkO3pd6yttvxvxJXqdiGS1COEepFmaFJ7dUJJ1gn
JeadSjXRlTlgG99dfNflREGtkzgJsDzt/MVEk9AZVNCY6FnzXGbXS81Z8JkajL+pyohE0kfxuVaI
VvZO4UU0xhtggqvpqhp4QN5hggHD83QRRiauAEhVQHGSPtiHLLIoHNDCV3gA3J7tVVVMjIQAAPYY
sOS1ZYnOTK2u0GIz9xpDPmJN8kkP8PZRtyAKVyUghhFqKaBCFHSGluUQeaRZN2YMM470KsP8FJn2
LkW5qpedewGKqdAO0+ItzOP1w1KMSx0IUVFcxa/u9qEJyrBqrNzLJP1s7ouyoUPc7SJT2oek3hJl
dxVHnyqNd8gwnYew+0AGvw/VDifurW751b0nfgysedQ/wV+iz3O5saQQGpkpSbmXB58cWGI5wTrI
URF3s+zp/5BirX3b9+Mtrr0+46ESOD6Tbz4juOnaHE8QE17lT0c5YdYcVatpXSfbv71rRWMsjPZO
steKjW12nWQxd8rfoCPgD7ALFnd+pRUF+q7EcSPWXWHGkueMrrXxkzLNBf5l6Z01pXdzCjWk7JVP
Ux9+SGX08ot4S+t07XAZxHQKsex7dsblZ6jjOqccxc0Z82Jt8mgvbGxDznpf6BvT3hhqWfYH+zLp
iPYWbG1cOpp419GAErXueDMfuPKutMUKg9ZmStS3r9r1VY64U9zUBbUD9OEyzGDYWG2e/5QnBBH0
/DlKqs8EFqxsta+p1do7/3syTd8z0P1zKO0sM9yo/19doOIX4cpKpUCgk+zFjREqvmPMOVeWLBk7
AU3quvjH1Fm/5wJrdSyeboey9T1G10NUOoXOyGK8LmzyuOtjLgmVY95F+7JFkBmHNjQN9hUXx1BQ
5WbvOc5z3gX73kRfaAs+en1RM2sEuKjegPQj3VxcHxEEHNM3SRsk6VUwrfz60IyzK6K4jdCQiZqS
n+VuYNwbI/IKyvPGKlyVr5Bxo/kKNQmJ4WsP0yaJCgObygIMcncqUSIZG8t35yIGhOc/6P5jRxOs
9jUvCOevt8e+LvOCq0TCBq0qBqcdKs7Du0eEShtFKno/85r6L1xjKF2S2YOWmILhoEr9IRZcIbk7
pJCUBEOKYgzQ+72gMuZ9BxqMbhAHkerXXV+9ZoHpFsPft3/jNRbz7TeieQd8WmzMRQ8koUA95hgC
eKLEKVRBZQemIXgSqaESL+k7YeYqeLu6kWB5sxUS1vaHhcissHwHRc35uFyjdC4qu2lZozH6gjWU
K4qcwvotnrtDArtBRXwPsfNj4IdH2X6S6uxwewXEMbjIb1gAmkBkkbxUiBja5Q9ow2RKSsPiB2jV
jp7kk451ooZ90+1hVif6fpzFQqtTFMitGIcaQzkPKDVBqhloLww+RcNk1zh4ZEeukxLkRblB2bpv
Vz+1KH3QAjXxpV6SEDUQD2FY6vRZaO9V+yLdd9qhReevtUnnKCaH2e/BnF0z23ISXgn8dLqgSEMk
ZZmXKMSqNfTewFOPd61ykIfwLk0MryUPyetko/a5klXQX0fOWSho0lVYnDnErieTkERcj+RHUbIP
qJzwQuO4c91TzojyjRHfLuvlDrKpJgnoGxpA6uLLzv48WWGFlY5aFTt0jKm6JjurR5gGbcUY6KtK
aVX0mXUFz+LAp3ASnQWkHNSzaPFHOrrm+sZ7bSXFZB3++6MW0X/Ww4IHENvNp4rUjN2umV5CjvSI
L8wb7BS1fKfaGPT6fcphej/qYvW1pMyMWSxFIeeuYQM44jk+f1Oy74k/uXBg3XguXbvdkDZeH5dM
Eo0eKkZX6J4kTxRsgZEcqOTXXDHuTJ6ggi6gD5jC0pjw9a+9HcJ52cKUrMZ4+C5ILlL8B9GxWGez
1jszkBh5pocesMA5Ftn4L/jk0o4Cq5gg3g7tzppQ65F5TNTKro1PJpSqt2cTPOA+1O8MoA9N1CPA
SlWcxsXt4HPlhU42xMn/769cfBdVb+NE1yRheviTrl4h36mjSpUAPbUIHARNJN9QvfakToWbJTI9
z6+7YAyRGfL3viUJ8Ooo/VNkH8SeFTzlOd7IjtYSNn6ijloFNWJ6xOJgv7ssywnaY2dEuVcKGzcW
cwYtayfqRxMTUPGcjkCqdGnqCaCQ8HoRCKZp5GRpnDwaRHkkbbw7/5dlE9KW1BjoFy+WLdMznO3s
JPfsLxhsH3WTtgXQy4GMEiSV+IHiaMtaf8DMS/YrL4X/N8tc12Z4pLDoCo5eUJm72niojORHa1Os
HGR/r7YbJ0/8kssYZGH+xO7H8EeUBRYxSC61ykpMLSLVuKe87Ol6cdC137qzRc25jq8MhMg1dCdF
CMMvPlMl5eOIC2zkWamMLG/nyTjuhTG6mDVNg3k3+NbG5l3ZGUIJn/YRpRZmtyRfGrFpd3RKMPEx
s48RsL1INb0+rI5BNUWub/lf41J/sKPuOanzJ4dySJsPd3IV7qSXKVfw/dmi862EfFH4w+KGoggq
M0sSiZo34RgmGT/Jopk3yfukDI/TXH61e/3/cXZeu3Ej0bp+IgLM4ZbNTsqSLTncEGNrzJwzn35/
pQOc7WYTImZjgAEMA65msbhqhT88p6N0MuXklIbINSG0o6huo9T/+GHwJVDl34Hq+hMtOnsr1155
NbQTUOfg2gNntJzUVkjuFIM2RPB1IzfELrCTs50yvrRV6xnZXpe2Flx9MwLjShHL6wF7fvnNdr01
dnEfRx7BBcbf7GY2Dpv0/bD8MmPQRLFPiyM89uCcWsvY66I9ahr9OwhyGh+BdlCCe2vot3Kt65wO
5UEDBXghSkAZuAjKHaWEpBpSiGxGeSM3+rdYkX/31bc2yPdF3H6NquogZ8UNzqfBNPwLHveHgzIS
Hgu/kQr+PPaubZIwbxQmjgJRsUTFgwRqUPyknJRnTmZYP2RSc+RAt26GwXFY7vTS5l5Mkp2pfHut
4uI8q7HsNjHThtDOjxSOW8DQlcAG9QlxbRowSF3SC1q8OCYsA/rByIcW/TmV0ZgV6n2V+q1OEHJp
k4BvO6sBjbaqG053ej9/1x3cbwol30txdx5q/7HRz41mv5mU07UMmFrSqKthP9DzTFTQzlsA/JXj
Db6bkl54NQMMWLzUvpdHuQ9sfnOp3XV43PfV/Dop/s2gAkiPtN/VZN0omfbH0cPntEpP2jPSnbdt
nTOMn97bpk53xTSEMN2M48Y7Xjlw/DYAThD5KGY+soS/Lq+oa9ssQRzB633lrojU+5dKVh+SYHyF
pPJNc6A+oQaF15qnjlg9xNGPTD8PcvUv0slbrfGrzjT9PSFJhKAuozPQbZfvNkUGM5IaZOPm1HmN
mvAFhc43YZDWNI9Wrd3JcYqIPmJ+sv8ioFYbWyH++cVN9HGuwNQBcb1KwFUjdeS8jHFCkDMPUSIk
kZgwq7hsMDxMoj8WyjlRyK2pxIepCqh7krvabn91RrjF2r+u/dkJuoiWQd1BAbLo+NFchUHSBsjW
opqAjvNdb7fnxgxf4jl/knVaAE74YId03vJJetvYB/GPX+2Dw4xIYFxJIBZ1ZQCUSmZCgXof8lAW
FvECcdqouEMk3YFMLMT7Y6q/RsYx17SNl7DyqYD61sEXChOZq+k+lpuxKWVWDx+Yqi5I7+ZicJ0c
35Z42g8QEZtNi/iV6pIKnj4CbHp6uvqyj0iXu5QLlOO9kaaB0EVJcrwgMYBWg8mtHHis1kF0MziV
p0zaeOCV6prVASiJJNfCzWeRlnR6Zv4/N1cHQxfX9ssaloPVu32HmG834YvWmUjt4k2hyNU/cibE
InLm/9NGJLguu0QfA09zek0CbbIIrH0Tj5KRmYNn+8UTUJfnIWw92c/3gV3fqHTfgHkC+DfqjVvm
GivFV8/ggnGCgLhQ4l5+9XRwtFqW7OED6DTbpJhJsS+z+4SuboBFB4iWP00YfVE7slLTeWln1EwN
hjdh+29eqjspSHd5o0Z8Cj3+sPFblfa/DG18EKJan38aa6fTwZ5QyEwKuaBFIFekqpttycHXuKYm
IjoMUXzTIyiRYrSKrqcRJxsx8br1yub8teIiTwGOotXALpDR0gH40nnrWDUwf9uAwkU6/p+fj7sT
IAftNEjGy7af2ZrSGGUILca4HRaqflPo+GdmLhzvo2I6dzqx+PMV147/B7KciTbFypWrcBtn86C0
6HYGzS8NMaQ+UbjaI+id/U32UwlIu1L10SqL214vXpib/fn8B4gNXAQ7YNyMhlFtwWVBFi/gr/vP
luBzqzmKmnMR3ZCb3QYG4B2rPKVWcfh8qZXTQ5EIcgrGF5ji5aQ/q/JmTieUwa0i3gnFBSyq9p0p
eUldPeE8UEdbqOGVGh8CLeZs5G50Ccl1L59OVsc57Ed214GxlDISsqpzntj5rg/QdESVXQmMU1H8
CpKkJcWQ3kak2XY4t7iccHek2zuXOHhEpkZrtXP9TDf2dRG0bmD/+983B8EeEhHRUr0a8IX51JUo
uwyehbUFB+Wk9Np9ReshaJIbi1575myaUa58XOSRcBo0FAXUqwFx0DuZJJlEnlKfj5TMd1Wr35Rj
4iZ+egj1LSXolSEmbwNojii8WHLJLA/lFovfvCfB0N7y2Drkanse1PagoQxVTP1DdDaGVzPbFbm8
S/G1ViTZnSIKbxjoG1F37dL7IFbTORein0v/lra0ZfSu0xFp5hgd6uIh1d6aIH0e7TOWFKBT1X2l
W0dHan9hLPPfa36yG7JN86PZuSQSYDhlBIVFhlEo8Y2Q5Zgl/Hrrs95sESU+tCyX3/eHHjW4LLJv
azEkLMc+KhohRWwl+ZNTjbe1qe9ru34VzQ7J7g+qE7/ESnTSxvCsFv192QaPBjesnhyKtPhqNf5D
AwGtjd9LOd1AGa0dwL9+nL24c4F2hnnuD0jpDtE+tLuDH0WgaiUQ8yj45/FGWimup+Ve2MKwENli
Euwlr7MsCvpUFVozmRR/4EV9S99BOt9oPq2FVNodYC4QkYUytMho4jotq2ZEMpCu22TpzGJa5qVA
MBjPfh40tlZavFzkG8IsbskWBVdUsMAcExdlA2lrY2Pr1mL3X8+0HAAnATXBULJSX8BHR1FsUBDl
1XrAHHTW4ORPKLd+/nArY1CcK0SjSpTf8O4WwVvPSiaTCdptAr8iOniFGu8MpTvEqnOs4BDYf8bp
Q18ynwDRcDdXWzIvqyeG/oiQ4qW9udRFGiJyNidGjklE4ABI+qh0+203qbXvAEDr/19mcWK6rshb
vJdhqNN37sJ/u+QNPBQ91EO0OUxayXOFtgjUUtRJAVQvvrk6C8K+tdDLETMOAca3GBqllXSQtPu2
nZjn+oiO/Hc9VJAiJI1o1yjwaa+4U06HxsDYo1oTZf2tjlet2M1u6m61KP8pRa3nBPlO6vUbtbe/
bhykle0FOk78AyjBf8ssAAq8X/uRySMLUQm4BAwpBcW1T3Hn7F7RSXqJyz91kj43zvAts/QOmo47
ROO/kjTd0pF6C/Xke6jaG7XPyqsgzaS7JKBwyPWLz/uv3Auda6vKRwrulAFb7kzPtnSXIrtQxcZX
bLet2Hebqt+4e66PtABPk1IryE1QX4vN+mvRxO/owsSIUKlOf9CtN5VYP+X/fW7IMAm2GnUhjDV0
TC5XMWJ59CVd74A7vnTDi9MiOyh/S/SNCd71m2UZkLCcJ1G/Ltv8k6SB9lWVzgOR4DZS7ZbFb0ax
5XhflVuPtDKqEm1AYo4pylRAbZfPVNhKOdhzhUr2FD/IaU1+2N2Njo+o4Xtn0TgrHLeN3lSAG58f
4Oswz8J07hEHoFWLYtnlwrlmVaPfIwjUlb5rSsCsZsfV00O62V5c2U9hMOqQmrCMspzp93KuBr2K
GEmhnOPRBxD4vSmeGYzVWbZxDq9vFMx6kEQFHijGfkssbl3kYMNnhxo7cWD7vGsZvtyD5NrdKcoq
bLO2lFbWFsR8HIEFOitASxZfGw12tZkTFhyTn3bwOJo/gtCDqCj8beK3z9/Y2llRESfmsT7oV/IC
Iqc5s47xk92iUfz9Z+0/O9171t4kyaHCPRVJtu7H5wtehxIOJF0LIjqkEGQ4L49IKKWk3oChPL16
j8aXDqkqGa8A/+Tn8MLDP42/keSsnBRBNBAfgiYKK/GD/gojsdG3aWYGSDXFDZN5hM1HgVXyj9p8
ho36+dOtpAJoL6DLT5fW0kmaF59eNUlOWdZIfynYKOdOcszNCCn1+mRmFHXxwR/puBvGfjbs2yzq
Hsb7Xn/6v/wGCNdkdQLNuow1bSbbmRogIxNGL0N714/+MczkoxX5R0PN3NlJDnJpHeQpua1dZjjq
FkBiJQxAuWROKLpUKBEsDrAu0Yes47jz6jx3q/RXW76F1cvMTPPzJ117teIwcU9QHTEru3y1uV5r
SuXPKE/V9i5osnOtvSpmcsjy4lA0Xz5fbKVAAbrISwXZQv/xCmbmj3k0GpmGQk1t7VSogoHyPPqj
OzfPZvWUzRoK2z8Km6ZE8APmcT5n+yEf9qr9W+UNDKfB+aGr0UbEXSkP+VVEXSSDBMd8mSUlg5F3
CWZv3mi8K8XwAu3ikAXvdmLd+s6IzmhzO8MCluy3iU7c51uyEqgu1l7s/xBMTalMBOE0F+PI9mj1
DfPpV6UtDyNMjyDdQn+sr4jmKO0ZBsRLfpdvzWXV+YyEcVB1a6ZF1O9uVKAb298ZDRbuhbyxwesr
gqJF1gPtq2VirdW63TsQQz09HI684Ll7xVX22COQnCGr4Y//fr6nK/GRPf3f9RYBZIrjujFr5MXm
lEjRazvM5IDozegwx/viPaSzP+b/fL7m2iVAOxmDTWR9FFKURYxsSXpnqLCEexU/Me1XVmpn2U92
Rv1b0rTDYKKZOAMeUU8bC4sTclnoIuIqUm0hUClwtJdfsJ4C/ZdQifRUUkgZCNFYylCv/qQDU/cS
oam0Z+BLiEotXDK3uhtr71b76CeKqukKM6Y2aRPTJmb1MnbN9C1XXkPnGzDWNn2Ita2zu9JV4mFp
KEIqQbAIFMXlw+Z1b1u5mndeXz46aIEMFPeN8jPU9mlxzsajn/OwZrhT++81XfyjljxM2nljx9fO
F+8aXXkEOUkQFzs+JFosw+zoPGt8qlVlFzURzsPw3d4S1ccKS/fk8sU0Ebvu3dSXxQ+CgaMgO1a6
5snuajeAIZdNG8d+7cpAeoyRBr+Nyetib1L8SAO/JA2JlK+iskjijlm1Al51S3J8NWJCfUc8mFSc
zH9RVyqhFOQ9I0wcXn9HfwRMH6ntOIGZSTedgV3Repn8Mg4bxd1Ki5fXT04AXpc+JvrFl6/fidQm
GgNuxbDfdQX+lgQPGEQndTjn5k33o/ttgF8rjpL8kxZjER3IU5yvDhN8+SY0va2aTl3dcvJ0IdJD
MracIdRRYpi5HlH5xDd5r7hK8ATFDiOhr4P/1qh3gBzdVMMB5dS3r/PwM5AOXfXdL+4x6Ozk57J7
fuuLzB3Hg5kd5bJ1tehBnzb7gqsfKQ1n8CZIyZJYXW6bBGlIQme089Tsdgw85KW7YsZ9ILxLc/kU
WU8q1KjG+WU686GH5Zzatw3SbD4WgYiSlgd7E20hVrwKWvQoFSisVMTL2qOlvtIRFyK9EbPlQbsz
x+puJFzj6ta4eZydZfkhUF5rcDKxkbmxlN2kaeqas7NxAa+mmxxhUbcieYJ+8uXmNKFqppQsbE6A
4mTQeHIwMId7ScLMzYvGxarZM6RkZ3NVdkrtajdlsPHlXiVhdCnRM+YuFoK3VJ2XPwG/dQZD2dR6
tq6De2DdnIihJzuZCcFGFX39vGIxxJzoRRAscDu5XGwK2iao0Bvz8tCTaKIp35zm38q/cSZXSfcN
2LTQtbCG1hmFyRub/XHVX7z3xeLa5eIq5vIBJiQ8qXLTRc9frcQVBO/aG8Ivs3U/hztatrua3ZYO
KBBE8v1g78vU1dJn2d7Np0mN8Zr90cbDzgpcS6XA8tGtLXb5LzUJd5Edw3BUTpA7Dmr4VM6PVfs1
cZ47OXU7He3mSnX74qusZS5OHTtMnHd5mO60udwp07OS7QNrn9o/9E52K1JtAw3EQXMDrOawE6hc
MzxA+A76d4ysXCOxUH5CjcftYmaHpzZ7bEAHfX7XXF017BcxVhDOYSJdtSFwFcikKG9bLC1eBRNK
qATnkweWgFE52hDEuczcf77m9ZgSsjGpBIN6cigYB4sTkkpSF8cScoCiQynQ/kJ0CYSGW4LfpF9W
JD9jxEym4EdobBReK8/LbIonZjaOhqazWDrPEmdyCvtDHFHRAsH0150/kqa71o6ZRZdswZXETbU4
kBcLLg6knNcU7pHTeAWZRASD3GyxQ4MinPPnQMLRgs8CS28hwrexzVcxUGwzGqGi30MWIS8uUScN
cu5RnrU0ItcKbrPCdBGm3QlAttCWk9U/KZtvmKmnDKjwCeGpcdhXW/nM6p7/9TsWJUgtj6VTaPwO
fwbWi4mnhtRbOfT7SUZcSBrxNZ29ciPkfWDXlhsPCEQUIA6X5zLmTY0mV3lktl5f/WibL7VzapOv
frqb9C+SfbS7f3vSV6qvuI0849j4rl/tlfGQVEdg2oIgZm01qa5vc14ITRUBzKVnxE25CE5OOTuo
bdA0Gg9KfbKskzPdmjUyF9/LkzRzybtJ4EKFpGOetZ5mP9SyV0Su/a3Q7oyjNSBOtavejWHn+C9a
ev78vHyUoVc79r8/76MC+asLU9R4GPQRbZ849Kp5b2QHfNbqpzjd1Y/1hC7HYaz2sc13eZfdyWBo
Gp0v9nYuTnN+vssbN9GQUPRaeR8qIAB2JwAAzvCsWBvx4wNWe/VDiVXoBgKrgj95uY9ZHKf+rLCP
yqTvbXYtRCwKxswbXorvcQDn3h6zsyNjAWgpHvPJ/Tio59TpCqg29Xfk7lzsTdzO/1PHyXEuv6Gr
ta96Mn1DekzMP4YMUcE6pYxRzfsyqpjhe5Fsn+yhOBkpqvQo5lEJYHmgOofcz08AiM6W8UwOsJPU
n20/Mwv5jpZiU74mlf4UyfIBuFuCtWnUpadWUv7B9FRo26vCpfAtTrxqMm/D7jXOv5rmOQ5J44x7
PTui3e4m0l0oVfsO3LsvPwXyn057ijjI4DsSrLRT8SDVTUFhUljza1gkh1Srz1oKkAfhZS6kz4+J
uRZWlI8kGegFHY1FCDUcPxjHQuXKEL/y0PwT3FbPxnAo0YbidryNu9MM1hcqnXpSTGBtTGb2w7jT
AyRedjAyKvVGaXZO93TG/USOEzdU0LfK3znge8M4RCTd9ZmvT3tW7tuf2WFqiU17h+v5j3nn30nS
AxyeeNzVOjooHs0e1TiW8W3ZPvr2AWW09EV5qA7OU1iCMu7e4Kr38XFjE64yXvEpA/gmsxX4xuW3
olfSEGiV3npTV+zz713+ZKOV+Ct4lH40fCWdhaXqPz6dpZFD9ZzZt0p9VvS9np4qsCDdg9WeDfMt
LL6nzqGKWrhtu6bx9LF0S4bX1VHK91Og7uqcNkYLhOPshI8qVO1Z8chnZv0AYxqDhLfQOFiN5iKY
G3wBW2I8WvH7MNzm3UPg7LLXrPyhOsMuUapDFTwYPnZVCSGQURCIlUfNP46o/qlB4BXdOwDGuyjY
GjesbRToDICoSBHTPlj0GSdZLXxbHcgGIWPRkeOTDPbChMDNm59giDcuvbXlGIORazOPomhaVCJJ
pimxZOW0rsNxz+VedOZJWBwk1h8tZi6WbIHfjZX7HbQTtDbGXwwlF9m90yehNMhp65WQ+abyp5Br
EUq3n5+3rVUWEW/Ev6Ni8kgXJCT66M7dPP6clHorWbkqNznVZEbwVGm0XDceMjT6gjIVUMXutYT9
78D9mQmjI61pJRlvs/mrEzz2goDONa5MkJbG4QGQx16vKeTarYn5WqZIP5cMEZELWC1LRW8Himxs
5IhnU4UTXAbVvpFQQc3tX2n8PexVj6Iy8BWvcpSd3z5/vunXLTe0H7hmGEwI1gmx7vKe8UmazTDW
6DkMlStyN4FSFMR81f/jA5JIQ2TVgBMU9ZfPV17JmOj/ACXHeBOBnuWh6gYn6+OYRq0dkQYjMqii
L5No+c6EnFq8O57RbU1yVx+WIRNfDm+ZRuPiiCVTl5FHxQ3UIexcw1fBChN+ISJXFVqHot3FJ4D9
WrtxuNfeMp0DmvYEVNlg1Hu5z5FdzDIOATxu8q003lPJnZpXsc9W/FVuH+0QVpcEhhJnNSnZah6v
1MYfIF2AISgEXDngmJNhjjToESF2fDfpH1PRZUIh0Oh/Gla19agr5QC0WzpMOGR+iD9fPmqJ8rOd
xBAAYqD3Vp2d1OpgKDO20I+CYNc0qChasFPRX/38SK29X2HyQ+qJawHT0kUWniaWM3SOVXsoTe3M
/qdQhbcEBjx8I5h8KOUoP4VQzsa6Ih1YJGsX6y7SBbyI1Q7GJBU4UvND/d7qd8pwdIyfWK+6/oxn
LvseZTvB4wuwivh8+ZXAKaStmD8Rz5i3L2qgdlDqoaAjygzaPLeTfiqHH/4YbT2kOKHLh0QLiWJa
FzyjJREsT6KcKNISKfS3qXsx6IgmVLBhnHu93h3w/jmYyCer7aPQFs+D4NCOtmvKL58/7UrvBSAG
3xCzW6pOOqeXxyuVIKYoE3p+Jm2FGHkeHXVJo/5WkK3bzbNouvWGWztondvUYYbkDVvSsdexi5+A
S4TgfJAZLUfxhl8UVmrrpSeYVBqiiYIEUGWQISPyPjQvujK6mdMN6u/1V3y56iLNwDG4TiIhT5qW
2QkDA+QK0FXXT+CU76oyf9rY5+vPWLC8AaPQBudy+Ohf/1UqKXaSZWEC09PHVh5TYreulV3fwPBL
bXwUdnWDixTuyCHp1cbS2tVRI9sUOBVozowqlipIRjc2RCvGhbNzY6KqFQO8QjehU7O7vEQtWZhf
gyvTOYIxiEyhI27OW67J12nWxY9YflZJGZVhbIS1J8sBVpQo4UbGSYbOo+K77s/gv7a8DK8nM/Ao
kKbBPgHRFPqY4kv/a8urvmpzTZkqr1KKfRIAGjRlL9bas1VJeyF+VQphXgmbC0N3C1XyuiF/atP0
FGIgqW3xlFdqecH8ROWVky7GnIuwRt4zJHU4Vl5vhMwjCrftY+9XCro3R+ssaAAZUh4HyGgb/UE4
P4l7VOgFm1jZ4fzjZdnjAKyoQzfYHtF+MDWAlo9Fh81b6YJk9egTfX50PsTcL6MUPxWsNFL7qDrS
77vcwmyw7UmZWtRPx3gPRw+FDQjrNB6EAL1jQ87UA7dGkka1u30wd24qPwm/iOicd//o80PHlWG3
X8ceC8XuJg5QAoHaILo3dRjemAmugGp1lux6K7yKsHX1wxnGCbQEdcRStbzCUVLtLVRS8+SnTzZv
onE3IASNRKsQrjCb44xy58DvSrutnHjlUxfGATLVnpDKWt6bqOF3pqRVnDvimEgChXxLMhu7sjyq
GcoOGraEeXcwm42QthbML1ZeHDG8CDvGuXXlRRMWOmgKCEEUIRwjVrf0Gzvj6clC+VOEGY8Khd96
//zIXA/ixPREAGYB9q+oFXWmVktt3ZeeNkAdE+UAIM/cGQ5Fl5xkmok6vfQ2mY4J6hXG143Vr/ee
1fEPAyYjoNZLkkefFHlhxSpRXTIPzXwynqRZ+GnGuzi57/wTtnrHpuwPny97HdwuVxWX/V+RJm0g
ZpqTUjJD4C13982/fCKK0ZzTIvE6awO2vpL9Xi63CGzAgket1HjIWQ1d4DLuFCKOgic8erg9kryc
M6H/GSS8Zv9V4JY+f9z1d/yRtsBjN0FGXT5vFeczJtoyUq/Urk38VQ0OcpJ5aWrv4HOHRvphT9sr
/p1M13hjcbGZl582T//X4osaq42mGHbizAFj2qKApkBfIdPuHZ/ZdibRJSGai9eMb8BN2uinMENz
HEvOvNoKjysZMj8FOJgFSRSi5rI9awU4HvftJOSykx3o8G5+LeYeabz8NETCav1rmDWEwi2I1HXV
DZxDRecdzhQz3qV5LLMWQI0zimBzUB3r+d85dNwKUCY8oY0W78rJprQT5TSahiJfvXzToVUgjhq3
aIFhN6RG9W6qdGzKmXqVRxqbN8n8a+P1XkduLkhkhpgLk6wgQ3a5ollaQYVFQQGpYDwY5CEQNI9j
/zDih2tOtWuM9MEYpIeHordfP1985WkFtpaeE+nwtWR9VvtKBmgh9zD7OZVpdx/6LgpLIb7VQxH9
Get/P19v5SgzUuJFMq6HCbWcLWW6mgZaZueeTPYrT0gbBfXGFf7xhhafC3BBaC7I6IIevIKGcCXE
do6enaSPh0lDDTo27sPcuIfUd5jSb6ignJD0ht5qvwpxVjOzv0RjQ2+y+OXo/XuVBDOjJ1P3/MT0
Agd3MPshsJMfiYEQQTcfptD56g/9rw5jmF1TxSfD6GvXRpLRA4dziGIpQHhDfe7D35/v3rVAgsZE
UPSeSPQQglySBzWMqqGQIdEmASqa2+wU+sGXuopuzKG/rdPHaehdW0E1eMzuBANGBEVoKsfGbG9L
6gtLbTZ2+9qvRPwk4O18l2i70lK8PL0xWtwA81CtmwKOK63rdCTTnnJXG7iFUUeD9IWeA1OsOAfi
X7hCMDGb1GMgb9q6rdyFF79lUdr5eqiGCqwjNDzIc0cStiL80aBqYIbpnem3twFRMcIZ3g424Thr
J1swVviC+T/Avst9IG1FaiCNCq9FHmzKgoOeD4cBI55SOomJsXBS0n8UgUGWq32E6HwsD7McbL0Q
kfIsjz8DPaCUCr0m01jclcUIh3eephxkFCRG45YRJ63zBGUr40NFrTR7dzZl+glYiCBaNI6njVO6
9guIZTpqhgJLsQQPB3OqzGNTIJQnP1rU8gqaT0I8f0KLFnmPnY/NgjEG+9QKjurJwO/h8x+wclkQ
WWD6CXo5yEnxqv5KTpRMjwwtMfgaQ4bHGpx6vC9jaoU2LjeWWj3+FJqoNgpl0CtRwFCK884ashyL
IBMZr36vOndlyWCNPJtJhqhoGr3dtXLEJCx1R+MJ7K07qP/810emhQN8RUfn+YNmefnIQy2VLapK
ueer8tmyw6ODGLvWBNxiG+fruneBIC6dE6FZAa102QOdSzm22hj+jK/LbjrZD1DK7h3rPfVvG9Qp
ZS1+GvrsvwNmWJXr31Cw8UF7cHFHcl0zbmsVtOpsuMX6eJzD6pYhUibddFl04+T1Lnf6Y5xne7+N
7jXJOEfdsPHoK+GX0wQEX0jBQOda1tdFElh5P0OVlEbF6/L3uDHOlEN4n0uH3KiZJPK1Ty+2kp61
Odkj9yQp8rGzZ4TA5lMRZd8+f+sr6Rj8Zb4wuHoMkMAPXL72HM1vKZdRD3Ga7oYkw0MTB06i/tGR
bmockxBLswwUwib5+Pna1x8ZSwuLRiEcwk20iLXRVBdWOavAJDjeg0KW4jxZVYhUW/T0+UprJ46P
C34n6jt4oIlw89fn3JRagNMlo7EobM7oIXzLrekPlsle1/SS21p2tB/mYmuGu763fy2rXS7LpC6U
E6EBCR6moktR3mRq8jDYdQL8oPZ6p7nz5eB2sHWO23j4/JmvZbMIXIxTyEAFRv+qnI8NNVaNGr22
sj1XbXnOpuIXwP2D5Oe/w346GRzy+D5Rwx8Kjmw09m7ror6bTcWd3LT82RXZy+e/6DpTFFR5W6Qe
COVw319uR5w2tTJFRPJwrG+U6dbpkAdKcUOhNd3LBVeMsRFbV9/7XyuKv//rvRdDY5hVCRBHrR5Q
h/0qWembVP8efCDWaXwf1GQ+1v/pi/rfRZddu24C7VXMPGZjehF0+CibjlPC8HcKjpJV7vooOrRx
eG87wcbjrr9yDjp3JsNSrq/L5+2TxLD8PgT/k45Hs4B20bR3VQbKJLLx+TFvkiw/pGq9a8oCU1Lb
tazJ08o3MBvvuNc/ULV80QpjI/R+aHJe5hNCGZnPnOEiIXj5odvGmPiSD8duNKS7IOpDNwGd6ptP
QemUuzJv8uMcARUpULcn/Ysq51z5dzVcL0cNvLkOvkWBib25X7SUr8VrM3cmbk7pGbWv9zmWdpPa
PEIh+vy4rlzMH4LOjOoEGQAXhsvdtKtEx0ieWb0DRHq0X8vObe1jAO7WyhjuDL/KsX2wFDQbbxPM
LWMGtGno/Nr4Fde13eWvWNxbYdIWUFGpr2Bu7Xlf7vfm2TfAKifQqtCWtaJ5H+vpgxzEWxFkLUCL
TgU8XCYa6DlfbkBijXZaFVgBVG5T1Mc0MP508sSAMigegy49D5pzGGR7LwcNTYvxmy87h1A5Sc2r
okFhyzfix2o8FVcnxtNC0nvZDR6VvAGkj5JtnQK3Y7E0AeasZuGxCoheTvk1rZ2nobNDhi7hf2XP
idYYKgRIodhYuS5rwkmPHDPsSAkDeTrWtiy5etnczEZ7cJLmQbOLcCNXWAuXaBEotJGFbeZSNk6V
B0urbY3Z1qg9YtR1KMzui28Y93gGnqRpemmC/Pz5YRMVxvJD/XvJxY0MXkSzJrr86Kvy7cXhoVOy
XZBbe5RMDqgebWzpSlNOtBvhUwuDXoeS5/KAMfgey8ZR6MIHxhlRb3dGwFfulduQxB70WO0lTeHi
DvOnxuI4mVJAaOGwVe7r10Ufku1MGKDPctKv5oqtNg2ZinOJZ6B5mWrd0ZLi+74ARD2Y0SnVKAK7
jLwsfeva6BSX4Y9J677RTsU/kulfKCm/K5lmecQ4zK/1ykuqFPi7Pb9ZaXWwtNbGVyD6HhvfRxUk
Udkd+mn4nmsjfOTMBguqT3elBRDNasKvaRproJRyJj5jfRfH+jHNhp1WpiejNJ5QNR7dz1/6tZoV
DBzR8Odm5ta4EpHzcQMchjEVBUj48z6arTc7zo5m4yCBLtuda/nA2+zpR9y3t0ownJJO3fdqcG7C
dAb3rTe7+KVsM0RgyKp8pdqdsiE4yeOwkS9eB2TgC7KgxPCieEvL682P5lKVEiX2Jm06NnKDqlTy
MofaY5rX0I/l5nv+S1KqfZglf4Kp+mVqwT8TVktztGXucfVtil+CMgLXAjkzSezlwY3SrtXtkl9i
DY5X1d251dRHdJFduat21ZzcNL6/cYtefZtiSdidXOtUMdxJl0uqvh/2fW7Fng/3g3rAL+pD1reH
xI5PprO112sPCEJFkEmRNQRsf7larNpzHvVy7CXKz4wB6Fi1TB3fnPax/2doN1p64h65CDs8Guou
XDQsJbAxl4v1SFVXUYXKsaa+6XOATVzrSkWz//ycX18fYhlGHCh28VRYwl4u0xiDYmD9lXiT1dwk
bQuSE8gTPB0t7V9yvNViFUrSnNw3ivJlY+2rq5S1mQjygERyStBF7luHrVxlExDUUMP5OJ5uYzW5
GVPre5Qrj4aR3dtQV6iGbqfC3kkCK64l99XYP1KlnkLLZ8IZdlvf0+qPYt5HGxWTDLKzyw1R+yyo
pSZMvDROb6LmYQJMIfeokXb2PvbhY83dOferu0l3XEca3NShEzqNT6k8Qy6ZSpBr1oZozfWYRGwU
CD+OOMUa9+3lb7KaLA1NScKBWm72sVnfSep4tDWmAqH5NMM8tXx5Rx2Pbv98iwLVVgfw+izSV0bx
DBomDW0uw8v181IxKBXL2BsZMBdzuZf8J2OQN87i9c7DGRAsfJIZ+JbaYpVxcoxSHZlly+VbV76U
NlXofI8hzmHj3F1dbbQ1wDEQhQHNAM1ZnDu5lvQQVcIIq8PCrZkyZ9JbPfiujRUJlPd2bz21frix
6nXwYFEhjmxwpwsnq8s9LJQ+NgrZirzcBCTeNEIF05Wl7IQy2G2mW67sb+RKYr8uIwgrwqwBGQrJ
/qqHNuVaJBdBRDyu5rMY3kpq+az68yEzo/us9zeuzJVQAtiJvIOChu/5igHfoGVYGKkfA3sXJQlK
86Z8i0faUzVY+4lPqHWqvaPXARgJ423jnYpPYPmwaKkKEXwxzlqahM2oT3ZJbcboD/peBmhd9+VH
OWF6Xc13oa0CYW4OujbfRmrizlUHkrJLNr7Tq8qacyXUBuD3cLau6Mpy1OdBLvMbwqlyay68ye6+
2Kn5YEX2HrefX4kzPif1RsK4tirkOSoRgZ9l8cuDldb8hVxzB0I9gm8zu9WofsMM7ksb2l4Zyk9Z
Nr/1/p/PN3x1VYMECTdb+9qks+hULSRmxF6T/zH8eh/l45uijs9xZuP3O75gh/wQbtIvVl7y/3B2
XsuRI9mW/ZVr9Y4eaDF2qx+AAEIHGdTkC4xJAQ2HVl8/K7LrTncyyzLH5qHbLIsiggjA/fg5e6+N
Jpalgf3qZ8tYjAbVsEMucN/YgZI7q2lYHmwOooXEB6v391b67dd/5s9KCDaoC8UW0ZWJl+frdhA7
GWV3jYiH3u0u650jXOf0su9AdtC3WjfczXK7HrH4RNnnIFODKPF4Lpv/jz0AnrrCH28ypuUdfTkW
gLIs4i7FI1jAdNLl6dws5rspsqOkjed4kIky1k/c7PeTkr5Ozu9Cuv5mD+L1zYuSnjYtvdEvq7Nq
t9RFI9XdklWeYSyeITagb4LBrcNwXVUkToIXNkkHQ+n6u6Xl8sd9ebqphS55oQzEfh4HFI6TNthn
qbyoUsZsOlfZwSEEMjHzoxJpV0piB4Uar7re8nkuj3LYunA4Ain+LVHjsk7/9FY4anPbc/T9KS7I
kIzKisVMvS3PG5iDZRVvaDudVGDDjdZus15Glmf7cVkfIuE8LIiJK06Lv74vf7aLc19aiC15CuBs
s4/9+NS3MfT4KL7wvpfG1/L5mpi8VQUT8ZLVmyXzpi2W2yw0n7XaRlU81EFj7ivb0+popQtiNuQ3
I5dfdLWE1G9oXsav6JflN2vT9yH716tFcY4H+RLVwO7349uc66SA3RbGK7N2rurEOCfFeN2q5mmI
plOMajEb1Qg1e7wySkUmqNMg1p5BiCuc5s1uZVQpYk/xSM5n1V4NUnUak+omLcpj6bQBqTr+PPFp
XzldeCMp4kPvQ8ud52KvmCBYbJSvRazfmey5vtRnp1KtaVQxQrMT53eRen+zwTOnhWfPyAA599c/
VaGvWpkdUQQXHagYkRVHtW+QadU0WPkTt0N0/Oub4G82eLZZPCfQ4BycJ1/qmIjEgLK0OZH34mMW
2dlkZaqb9IbTxPW4WL/pg/w8prncctiqyTbCPAvF68fPMtfHLMMyS/BGpJ2HvH21nGnVLf1GaAOg
fhxoaa+vOywaERF2Yi7vpk7FvVArOJRBo2bcmQ1ZGb++CH+zEdE1591cXDBUHl8uQiJCkdoWcSCZ
InH/vGRFtZOKxu9r6F9D44eYB5vfmbD+9vHDJQECkA7J5fT947VQpThvJmJyVm0y7qQq/AR8jeyy
eBoKs+FTn196bXHVydw1dhF04eR1sekXZC1EXb+5/E/LdDzPtWpeJIXMNpkYC5KvpNWvL492eSdf
n0CapbRweLM/cxzGsmtjGofJaphPsjVe28ymnTRsvHBW5L2Wv9DBvLfrrj12dYiLsnHuZwsgZmPg
vukdbKqRBEc2q1aWczctfezHvRQibEn4HhnnkbDwiScaPisJznxpX0CXZDBkoVbsnCXFHtkt71Yx
B3OpbkT9+Ou/7++eOgdbwQU3jND+q9O4TrJGgY3MM8DfFrM1rIxsedSL4iHrxR6nN5vlaAa/ftG/
K3WZDf77Vb90Aohvr7VWTMkKazvhWteA53co9cKp8kYHLgfJjlb1m7X07/bA/3zNL7dcKi0p9Cmg
EbOcH5NMooMT/aaAvTzBP90rBm2USxlLxfNlU4En39Z2xJ+lwFiJVOVFdIVnh+VN2DW/28D+ZvG6
zFhhAMDOAzD75bXKtukzaeZMuczNYY6n8xxK+2YsM1y8ue0v1XJtq7Ud1I38qkfOlQb1RTPcLM+C
XkwbR6tuNMJJyJNSNZ/gjXNs1YlXC2fwZaGum1Y8NLsBlkK6Ii1K0+Pf/AE/3ngXF4sGbhysGE2T
y8j+y7ojynme645DZMJGc5tItyRD4XFXPEoHz06t3zzHxo91x8+vd1kH/2NsN5ShUU12SPu1aLGg
LvcoqA9jVNEuRVWmSjUizmUvL0npOiFi71IMN2aFsTzEVJ6QVhXJ0c0gx2eNkzyo23Ua3Y/9vJrg
zVxo/SmZaX2MbCuOEdXMK9LarGXwQ23Y2xX5ESm68UVF6mTfRtPjbDWP5hQ/p6euk1e9NK6TKH8e
9e5UmJ2yEi30C1Me7oZRD4kj58zXls1rj1S/b4ifLMxdwbF3aHm3Q/87aqH+02cDCpuqiKBBBHhs
x192qgUMCN5tJ1k5pRNUdRxYybhCkA/AyCutKy6UPy0DzudmX8XKIdb0012HrqEfq6tRJlS8tPp7
Q55J4i3OU0SoOofzOuUwGWtYX83bKpqvUsJCk8bVAxKbvV6hY8ZcYJ4+Z3b9QtrHUnmMu2avhOVR
I0Rsnp092TsrpZZXbWWta7EdQNPj8tuMsxLM6mbS5t90AH58nrlnLgnPF/8g53GUHF/7NvqU6r0j
cc9EC2LLCATdfC7kd7t///V6+KVb/q8XYr76fSp44TR9WQ81QqeGTKXVsLSYMHa6YnkxOTdW2QaV
nNw482FW7auOzI/Gdm5NKXtxMB+/TPZJGlZ5kRPAoO3q0NZcoQEvGRUkdr+LYPjSKf+fN0mxxDIJ
nuFrs7jOOt1cpozjObptOe0ezba+LXLadhO8YD3EjGDmrt6fZgCQyHzLLAjl6hRK9W+E/V+qh7/e
ySWPFTAOyqKv62wj1AJRfXk5PIeURuOxKJvbRWoe63Q8jmI5qL21myJnJ9nV9TDWN4aiXmmq8Gbt
FpWCq45qQKTHtrCrY6qrB3WKd4qCF+jXH+uXbe6v9+l8j5GgoYFK5Mc1xzRyyWLey7FrPib6TrG/
Nc2utra98dEjSqKsj4e7X7/m92Ssf+9BP7/mlxODVkXS1F9eUy6pZpPqVApj7bzlQgSyNBzRJ5Oo
VanlPmdJT/IaLVB1ipebRTlOiAnUnIybUAkygW84OTbQa1r908hUOIfTNXaNX7/d732lL2+X7hrF
FUxm2gNf+05owaJShHyUdT1dS3odtMx6jep21KuPQjb2laOf9DLaWrgH5llzLxYOzF1rbbS3Ra8d
++4lXx7E2MAasE7arDwSFdPPqqcM/W7QO4ha6p7an1NEh/m+hw2UMYl8kYXxrGr9tZxFnhkVnjY5
mDOitR3NG7UxT3qSuwtleS2thP3cjF4rYWpVJN/oyUbIqp0x56vLv1G1+0rxINkSqdOKr470C6NA
aypwXv1KAXeGUGittdlZbpqbuq/PF3fZMlrP6jJcR2P8HM35rUiBJmjjizP87tTx076H+fkyYCZ1
6xLN+HXEbOtZ2Mwm90M9LsShHxzJW5C9jr2v1YcEK7RYrtMCQMWdLIDolP9aQv/X2/S/ow9x/a+P
sv3nf/PvN1HNTRLF3Zd//nP9IU6vxUf735ef+r/f9ePP/PN4G9z98hs2/o3/9Rt++IW87F9va/Xa
vf7wD7/skm4+9x/NfPPR9nn3/cX5Ay7f+f/6xf/6+P5b7ubq488/3kRfdpffFiWi/OOvL23f//wD
x81/PAKX3//XFy+X4M8/Dq/dkLz+9AMfr2335x+q/Q8sXkhsqIguWZDsy+PH9y/I/2Ca/b0VDe8J
vRmfcimaLv7zD8P+B4g5LA+Yvy9u6Mve0Yr++5eMf/A78DryQHCsJr73j//5u3/44P79Qf5X2RfX
AmpU++cfCFS/NP5Z+dWLzYKBGhmtzEu/1AVylnYz9SjZjQSFxGVf7RuJMzPP5ORLWhftZSOL9hIJ
gjOnyMU5MyhdxfYCNW6twKEJuy1jzXCubjrUUmFj+EaZ1UHZ2hK+ZjTigo5G2pY21U7iZg6iHrxs
pq/0JB/2OUm7iiOZOzm+K6riGuib8lCY6pUeoTpXsqelLdWVPmhRkPVjCrDlMPN8Ghdpby+3+7nX
HvNkIVMkijdtFXHgAvA+G846L8vrOAaPk2vdvk61o5VJt8pkPubqUhNoDWxYzQzlOMvjYcjacqU7
4d6kZOzl+IiYx7XNeqVMQg+cRnuyTKkNDCQPnin3fgc8t0VwUQgHpZx4XYrXJdXeI70L9FZ4LBRo
ERBvScO92VRbfZxRn8QaomgJkDBJJImunUwT+VWYfxTK85RTyVcO7pY8NrxZsEa1efgaxdXerL7F
sGQ4Xp5GNT8LSXK1eNl2LVbx6tGy4kCVW8TVKm1ADga6ti6bCavUvDa7CdKZdBS68KPERhFfaIdW
mXDHogwvBTm8IiIBL1w75r1UWxMnBtt0G4qBojXXqWGygAzf2gj1TOGNgJHkBI5lPXRrRy4e6hJS
zsFO5Y/EEteXi9zE+sp05m+44FZdPO/6sApIH9oPperjSnQVK0Ykan6j4N7UpKeneCsH/agnF9tz
1LnxZD3mkrOF87DukmkzkMDW6eq2sWitUGhK8UJugh56orDWEncdMpDQ3oRJxDprLuou55vsvst8
u0QGrQwHMD6QxBbjJnt0yvtaYZdgYhyn16hGiPos9lFirAaVX5Sb0jbJyi3FLW7PaS30pyjVJ1cZ
l9kfZlRkFO+g2V5zawms2CBGanbuzLxR95Um0We1bAzOQ+WKRtljE7sfBmzVEAyqU0HuYt92bziY
VxdZ1ty8ZrK8zabhvbmPRLTv2ukOqfOKzPV0N6OikqpScgdkCoG5pFeG3H+GkvB10CYunR1XNcVE
QhdptU2erDnwncPOoEiLEH7H0ZJB+nM6L5eJNZimzGsU/aWlG+lLg5Px7Mngret4rROu5CVGUnmF
bVVBJ8p9W6luOa6HqvQmHK+i2Mk9h/eGZBCjdfvhVTNeypA0xW9JO65FkafbIbaSk2wUhwLH5nZ0
BDaxfpjPZe00W7nsKr/t63wV5qGzVcoikCf1KLcZcm4zdlat0jcnK0/uZb3Q74qo0297ceqsvts7
8XDuJOSXTYMQMief16uUG8fPJ0bjNCzz7GVRDq0pOFRk+4nRgxFnd30PfAcvzCBuYvnYpbVXzoVn
ONk+001a0p5sh95SLmDupvuo7S4/5M5W4s7dJ4ZSCIgwJ9OJwfbsm8O9QXfOAFZPIMqhlSqvGdVT
x2cP5RJCEt2Ap1Fx/BkjveV3KPvo694OZCDlYY3v+TWUm6DPVU/N3spSbO16AS6tujB4iL4OV7Zd
uJLM4lhQlpjh9dAeTaKwG5Gs7bp3M3Og8yR5fXGrgKuaynY9wIvIrdRv1fNUPpljxR3woomNCurF
WrC/D3fdsq8yYgu4YVL5FEby9VKeQQ2E9VrO452BxEhX7iWCcuiyRc0J4XUwwHsIFWltxfK6UKR9
gnJKaFeORlavBgGzfY4nhWdtPvMxeUkHH4v3l0RaB05qsyjCTaozk69rIVfugmuQqhtzGRDFqGhZ
CsrHsp7uhCl7hjUFE6T8ptNWUtQElSJ5BvF2msTwoHP0hznNA7m0dxMnSQrIJCfpOpofCoVcUXLM
zM9WH3YSfMalbTl9VtupIw97mthcnkST+XPzmJhHm1jPlC9MAVi/oKkKoqbyk416e7KT9ThHD9GY
XGeTs81bvyeGL3urbb8DhYSfdl3QvypmyS0pT/Mx9trE8Yam9dgXIU7WrtXqfjKpblTmXie2Oez/
MPMrEXl18TjayW03w0ampl3U6LnoX4s6J7dVRb5PSWYrSKEuBl79EDlPdSTWQzIERWH5MryP+JOu
jbfMn22XvtVZSpS2uR6Tc6JYd03JcjjF7uCo5wb47FQId1AVjw8eOKVwWU/akSgOCwkIq4lefC7a
wg5gQK+iflaa/qS27TEGp2vL6bYm/CEljH0iKGE2ua3WRkfO+KI6nyhmKWD5bw4M7Tqcgz6tr81B
CfRTsxDBkcpS58pzWHl1qEI21m1yTbRa5YCReypssUaKH4ZF2zVOQ5omJr8mszfd3HlylN0yDl9L
BfL2EY+K+RIqz6FyNeGiUstvHW745NK2WRoSxIVn99/a5KHsgI2NkWuorKQ4DFg7mFSDEyNP2K3R
54yWJ9LbAU60kxmHRr25ZD0W+YOZPvEEYUin9YpsQq6CZNoS3Lu9QOl6RXzLYpyWZRcUDqphy6Z5
8RB2BVmxk48R2J3Gcj3b4WEwnq1igh/KpaW9IffDyvbLwbnEVV4lWctNjxuBeYZUmOxzebaZrWLX
TLBjmeREERtptlk0AobBvNMMupJnfWXNk2+b+1Z6R53sxjVblvFRsuSJxAjsVoMH31FKzE8FzrZG
patSCs/hmVbGwIa+HRWTr0egVOR6w/a+7lOxnifC/VozECKjZKPnJpDzq8NRIXyLpTT7FmrroR6e
jc5ZlYsFvWhqN9Hg3IhJOdQMkUXBxrgMXs3uyeDJ7QrnM9LnTRjepgBkhSGvzEK9OUpjkXiVbt62
ofMazyPjpPTb2HODx8DNrGn2YtxrR/wM69GSak8vb3PyVVwGdAyJ4X56RSG/UMdQSIZpFNN861gG
hv5ai5PBF7T9s/FysiO30xNRtLNqFDwlIu7pPXf0KDAG476O9OvQqVcTd4DN5LFYEs2VQmOXD9Oh
L80UZehwEyWLp7TreCZXJYoOudUkfl7ZT1KVwnK0zU0DaiFCK5eQUNIryW1vk6sRxfN7PrQRYLxL
NQeexXFoL9ZXVI+bqJxvLDk+6LlzO4HcBj/hNbjwsyTd96yOy3Cq5T1Sv89Is987Il6tlk5aM++a
UXpvIlbJKvOqumX9qFkO+r2gj+km9pM+ElJKXWPvuuXE7Mw3Y0E7MBTrNn0zUhSmZR4gvXUVu340
s/d+0DYaUfaXaYraQmqyDaplfkE/+b0ReSLf6zNk3771BpDlPV7UuLia5m9SUuFsP+dzBTqx2vd6
fqiGKeglQOs6hVpbsJUz+4CAPCAcWtmF8Rw6n8IRhypvNmMG8l0+GXKHXQTODsNKYSksic1eWh6S
WN2P/KcFikZXVRsWaZ6CFi59xRxgQSiqHUdt9Ar+ABumL37nOrVXtbjFs7wR0vRgUR+SIR8kJa19
7AdC8aYxPcYaiI6HOra9wXlPcrFO4SC087hZakC98kudmr6OVcCS7lQ720x1vg2VORDdvLnkQRU2
3chhYCfO70zWjZl7LjFeRanfxgR866yuSmiuqL3dks5otsBYs25zsbHsuyUrubqN66gltnjdM4Bd
DqPkNYm4S/R0xw8GuTDPJo8/TLgmGK0ZXAHAALlb1Xr1NIL3CaM3HtOdVEoeWAN6qzIi+Oox1jpS
ZKgfQn1bKpWxrYvqSpWxtqP++8iIC0vt6aag1R+NbCYJc19wlYtLpMNKu1iAJWkwKTKt7Nwn84AE
IMMksbBcptj4dmYuPQ2V/mxbceGzwV/X9MxS6Dwh/gDsHhO3Yn5/IXeGLaXIW6fnxBBdRYixqoHS
y1QDHf2840hu3FmrJHzQekpRamsRv5vT4gpOcRQ5zlSzYsve5dqxdNKZg8EpvGhUkT6/l9l9Z3Wu
UsXeUqfBksVb2d7q3LwZuxcU89iVo9eus6g0dPYkhU4zPK6bbNp1g+ZjZPHCyvIzfT4a+iHtFTaM
PfDgk1lf13K2RelO0VV5ySJuxjB3JSvEFEzpkm2nEW6n3B+5231R8qQQj9aatElSdeXMo4dCUL20
OzUszFN4j5wyAA27ylLLszniqkrkxUt5ZTHVQOsaLEl3RIjZ0TTn97I652Gykc1oP8mPnXkpfjfj
0r0iQ3fbsN8m83QTGcrBqD6jtHLDcDdQbQg2tY7FYig/89dLnEDCH7ikdxPueEwJ65juUSUKAmHs
U1uFx8hZZZg7WM03udJtFJvHKTX2bSQ8BcpmSZFSLERaa/tcfUiQo2fWo8JhKQ+/FeRYddmwUYRx
L8vcqiNMGfGZMjZKRH6Ky8i3yhvFfm2BYdq18CrtrSktV3VeS2U/h/a6QLJO3R8sQabd0cGlu6TA
wd7KCXE9zXU/PFTUYIZxyOrMTZrOD42nIQJPAhC/Bym6dFzVEEKrbruOnRKRAPF7osd8N1A2yynY
dZaKVrqlA4dzmHNwpQbKnHkDSsS8dXBhPS51xqZsr5ScLXV6liQikIarmc8npTm3yNZaD52gA+Ij
2pHTUhQ08bCu5AITxrGQnW/DQulCKsZcLn5WblLKK3U+VpdmoXJnzC14jWNffjOzhv38HXNmIJUE
xrabZGmIAkq2Mzbrxcp9w4mOjTp6dqe5mbhJxn6fk/chelwejmvDYp2Xbs2D4ZnLq0UJr+aK105I
5SmwrBIrfTJRSVZe13HqaduD6VAYsuzMB7u8MRJpA1zQNSH86c5101irWtVOClh8Q8pPTuw89zIh
AmHGlmzjgef0IpE0MakndW4CMEjg/vvt0veBlj+o+meTL8e50F0ta9ZVrK0SndxxNTkM/Rh6Yy86
vxPpVnWaq1TEZdDUTLIH6ZuRJudcqtZTyCo5SsYqNPSORoQU+gkYgwuaXY2l9VQPjySQ63RdWi+3
WDLSpfbGajw3VkTOeOqoq7GTruaeAYNcvxXWfVJa0qazHV8oxTmLwr0t1dSH8n2YQ8cyjLXC6WXq
i12ofcKLcylMwZb159TprhsKTie1gwVUsNTMG/wIi9cKIr8OXWmycXYBefZs2O06AuRqjMRJptKm
NqHBF9Z5ZvdpRhQZGfX3XJ7pl7nzW9ttofbMGqerFuEcxlaJiPZeKG+20bNL5Tttpjgsq23EFQK8
8zyytqqRvYIA6zrGHhmWuyxv2mVIaxQ7HaZ/qL1O3Bsy160qmXKJVUR4RVUSwqNpJ0Suj6wJbjNv
1dj+EAK9HH4Qw6F7lQ6BUkGCGnqvaot9HDHO7AAtVJnfqWmPvH435/EpnJ/MgfSNYTGYyzzJXc6Z
B2BtO7qDngaRZRAxPt8thb2NtQbtJ+AY4y63ca04BNqNz47+Mefvs5yuwznbtIZxbvvMneQ0MPqW
XBuClAc2IOFZY31t0Q2KGEQrwj4mUo/OxQTzpSXuMHf+eJPL1lWfM4TxBWTgZHwdOb02Cv5kq95J
nbHJKlQPnVwEI+BBrxJAmaPSD6XxE6ZQtMq72lyhEx08Q+l3Mzi7/TFhgfscOj+S5O2dWd+n1rvM
IFGMlJ2NylWRzJAcGA6usboU29hRNmYkzYzLMtSt9Yemf2ipwpg7O1gctaduCoQ2+0kUcnrg3G8u
C9WIdQ34BF1SxKuNL4mQHozUZmcAhc/jPbE7NLLGiX/dj1uRt7uJ9OCsrgJz3FaAU+rcB6hOUTyv
pV7eLRI9SnP4jCOEzI2+7dWdgBoOiIQyb6AFd53U+m2tZVy8WyAzIJnf08xYN8YGjfRassMVjRnf
Hp5NvXYl+A6Oc87b5MbkOZh0NvmKOPEImQz9/1NflrwPEuNN+S5UqyCPKGlzx36ZUbQ54U4eVE+3
xK5Ll3eO6+4E8V0enbuGyW2LJE9dmf1Bqh8rtv1Q+jTL9lCETwh5AMbN33dKmFKPUpuuE50Dp4y1
qNTYgakgjG9q0qe48gNr/Egmxh8XsOAlZSFpl6DXP6fhaOJipYOmrBJNWVPbn6bm0pDliGYtTyGn
54EyX8HXXbZiy3HIFe2Nms+6i22IX8TdcN0xlqHKmF6Rj9xHEhGfTFTZpCQL9FLzoKXta5ONH3VD
lkrDyWzJARrutdL2jOKFkfYoMYTH1htGXqFXAZpBspI2Nc9K2NLKkAo/W4rdaMwwmgdAsvqKNqxX
Gc1jWTlHfa72/PgeKvbDyJFRVjfq5OCiOcxpd7DmCxjliP5/PSsqBW2Cw0d405Kc9fC2MJK9QQ0c
d4/Y8y/SA7e2QGwW+bEZH/SLMuq9btrT0NwVRKIZl9AgnXLZgj466bfFeFQ5bGlxuFfJi3ezsq48
Ux2gReP+dxBYkuYYb2wlu2/lnsOgcR03xV6FqKznReKWxjeiFfYSgmCnFnfDlL9XdHwkVdziZ3f1
BLbUsU7f+jFaK3TPnNgKFEEbiQ5AuY1b2R8GIrKL1uNCgDOc95jCKPIaym0S1FUKWFPjLFt5aXrW
s4cWX3Y+xCu1fhCxdYkmvJsIGZOnt8J4aVVxqvJnLse+M9dz+WDo9xnRPSLVaTy8FqL254xt68LA
i/GQyrKvxsMxAuIxOtOWU3I49rcj3uhc6PZqtL08q003h/eeLs7JDi1WzpfUPBeL7NrNW0rTI10g
JvcErCn1h1EoKz3fzeG0GVXDxbEWtI19MIh3U/iIVOcG5Y2fSOO9NqwlJ1vJebTqKE4yw60iE3oI
J6vkAlR/ibKHhTNHbLw4xDgMtnIOpcFr04+SgUKaL0FulEFPYkBox7dOJb8nY7I1u77Z9k4z+aVi
4E80beQemdu01rol8sEmEzjOp91cqUdqdLSgGP/ziIABK+Sx1ypz15bsvaMKyhGEEn4MjUultLkS
kHiv7mYkhYOiHVNbOtWRfRcvTCE4iPP0FfpVk1OrobwQQwv0tLWtQy9F1TY1nUcF+tQpSVkZkvKp
sJKHrl9G1pfymojwaU5iGhnz6xgTeNWUOzbN+dxOLPB2mjxaHQT1xUopRx1tW+SWxm42rTWVqhlZ
tuJ3vIBdfy8na9pCCB6Fci0JVuQ+DpJ5O8btLm+ECz5zXSb95ad9uYHfbrLXoDBZM7daR/a804Xl
FnK0K+g4SaWyai2NA6j1SLe1RfHtFt0YTH3ogoPIrPRpVqWt3qkV7IScdkWzPFaFRJyIFO+//x/d
VMhTqXxIQ+ecaDLVgnowmibbRCQLOGaylihGIysPlHA5qgC5siEOau0NWa7NmCaGylite4ibAYL8
K8es7hAsJs2usurWFdCwTXAYZUUYFecQT5ujz3Tgyc/gIpVPTSK9Zd3sVxG1Dx1clZZoJDHCKOKC
3Tud7qfJfrRjBDTqQAk4A1iMgPnDHFnZXbvpbSOQ/Rb8xVRujbqnImVj1WKgO7sG9+nUpPvYZAmq
YN2H44ELf5iz2k+Sp5KJm5MCnRdkKMSqn/SlDwrWVblbarlfZ6xDw5CtGgLz8hgkvWRw+MkFxerM
A0GL59hYSQpSEty4Wq/0isOylmXRZp7iPdFYSA2M4azU0nsopVD0e/YvKQ7DgxUKv5Y75wDJJd8j
S7zqpGbZhEonXCU7FrOi3M2Xp3gyS8i0uYFp45jrdkNWMpl+WkZXmOG/32UORXC0bMdBokc9ObS4
gC25Yz6aG6nQbtKoFYFamBsx0zBcLN5AEstxEB0mI5x8I+untdGw1c/mzRL1RLZabxheiVthwnTK
tug9ITmG5WGGj6bEMyFVmAvq8Eos4fPUNi3aO3bz2uLs3uj77/+HoajfSjWHPsDzN3IiO3sQr/d6
dh9VVn4rW1tg8dXKiIyzFuvpWnFWSLSO2jgMm9gePjvsDW5nEDKiYCFue8s42jVZHmM/Ek7B51M7
dIwQnlyCpIdmt7SOGnQJo4qZwcZQZ7txmEO/tUtfkZdwl4lq8CyrINUcxzIGRuLz7JHVXo2jdRmy
C1hcC0/XuYQZd/tkVfcGSsGtM9SHTIvCA2wGnl4UGdJUG2veGn5mvLxyavgVOmg3tRQ0B6R8cEPz
WOecavsLkogCfDQXGzgimMxmXugdJDMDlnogQ3XI0r0o+m1uTXngaJ+2mFS/xzxNbKFJ13ESrxbT
TXTsFQL+0Qpsbbwyis7ehbmUbLswfUPeNnt9y4UQw8Tv5bZHiKc/FY5eHrChxxgUAVKOOuXVSJdB
YQ8xqZUyqk0x9Mv1IiSxjWmeh/Zk+dYoP+RCc1YNRpbVZDGaLnXu6yFGlGvFfHKE0TsVUz1rzKut
eXlKG3809X5XpaBlc82C+ZA5zrrrk6MEJxB247K/1pYwPqXFsiYpWz0mUfLNnBwtCGvtfVBf+Sic
h8yeLkNp1bOjsjzo0XseSc4tQv+xKyi/i4Ygk/xp0NSjZbADZNWDPUj62onT52SAutb2ZrtSdd5Q
htuay8kbrROSSBrWWT3Vs01mM7nsSWBdZ8eYo2dBE8NJrf/D3JksuY1safpV+gVwG/OwbJLgTAZj
lrSBhRQhBxyTA4756etj3uyuyuxqK7u9qk1YZiolMRig+zn/+EZHO0lV3WkI4Lnwtgy7SONXr/l9
iWmgiQnTLNY4siZZL3uXNP+8Sj9rXT4z6Uc0pjGDiSC5iSj9MCwoyWhShA4ZAHMNT2HjJjOLdIrV
GuIsSu1bRNnZ2psQB0x1+jo4PZEYvXeBaUluXWRz7ktaWHCqkc+8QLgJUVKcGVS3RGi1jaLmIwvC
/sc9W00h94ybQKh9ZxvfnKBDyOMxUvp2fp5kT1pPvrX7gdFdp3zqFv85D71bkSrSaKtlOwm7P8hq
1ARTQL63JQmEKvVL9D8BOBhuJ3ifuzN92VLI2xwKApzNmZMl7Z3fLhQ5k+h4E45Rb5VWnJ11xzoD
HPHHFycNTN7wBgzXvY3W5J66O9bZZ9UvQ+jf02pMnedZQ01laXJs24ax9MDukO6ddGJ1T4499zbo
RGcjnOgWTi/i7XTtPI4GWFVSAN9OTXcZ/E3fyzDGu6zW5GDdZBhS0yyD+lzCvlpJQAcoyvOyn9dE
doq1rIVxMPJWx50bxIlPyZ85tnHB95NPMjs5JFvVU5PsDb/+0ssUAMpVzVPYU4klG+NIcBzPWpoY
W9MnR4SgkTenpZ4pqPJjaxZ8zvrmZMC15mHAUubV48anWm+k7o8sKOohXI/7NisRYknBoNJTloNj
gu9K7mqDVE9veHDqJOI+IT+gNMzT0J4KI6+2nG2Crpo5BvEqj0Pf7GVbf09Mb9wkofgJs8TMsfAw
lFS5zW6wRSfyUaom2SZhc0tSGt7MPoVQWwj+Fl7NuMQibTtg6EVOYIEPR3WPnNhMlIdvuUO6XaI1
4VqYgmTZ80arsI5bjaIqL0iFckT2zegUMU1Ge2jb8H0Calrldljve26yMumTBwuVig0Mscm74FmM
+km4JdCcGg+C5IMlcCr2hxxJxuj7W4q4TJgQu90WrWRbpAV63UKlIyne8j5n1zDvDibWyVOWaS/2
2/D+2XWsF99J4jahRskV2JgMN3imgebLGPL+qQ68GXIp5y2phc37EkTbMjSqZztLrCePBWbddNAD
o00ZS4MsPKo8NHlk6fAOGrs5KdHORMM1DfWrIcNuT2ca0ZWV5+yLyC73E6ctcp0S/fPiG7G+N+qV
VRA9ykHEjQeGDuRgvbSootgD84eGNpHY0Iv3rfK2sk4mOnC0ty8dlDqDqn8lQyKozCx/GPVnMNTp
ZV6a+QVLYbfOiRWJ88x764Y2eHFmzmxSixDW3P9VzfgwirnvYsPNnjO8Xgn3OqNRptV+sDwDSAx6
Tun0G5+mdtfOKtxK069esibZMRRDoVlaEZSd863nY76yzKa5qUnV65yQ3K2gKvvGhLzJAu7Z2naz
Szpl8uKVybxJjHRc+3NFCHYFoBEZqXX840tw/6fML41DmF49rw6OZluBEVsUdcxJ6myt0vxZ2jWq
6bGCc9FQAHhir+4yoeZ3kyOXSnYjZnk/gTsfRclJ0MJsxXiGvJNMxXBCoZMzfwTVZQlFc7HuX0o9
D2uKarN9IrltezkbV19n3cuYJtvUjeaX0UVe4/kfjiHTl8R1IbYTI4gz5dQxWluPToYceN6vrSOK
BLlyZ2/ajV67nKq6uQ2WEVw9aJOp2yaFbR9VCywwt6yO2VLkj1Zq74iE/zSipr3kuaQ1k1WTxsZN
5xvynBFkhWSm2Lf9MFxdtrud0+TfF+C1ZLbLW2lp5FpE1t8WNf0uVUr8cWFzT2dV9bYIcjZzMQZ8
LDz3gMWvj0t76wwLSF8g3NhWU/tSNe730alZ3CqvOnRcI2+eL9O1Lzvr4Kcw1tgDn1pDylPUgQ6F
fvUU5kP1BCm7LsZIrlvXbPfSm4KXkHtp65AVH1dBBfiYjMWhzrASt3YoUFw2GxRb/bbIWmfvg8Ju
a6V0jOPIOjZO8XtxZXov3spMt3rQdoNNYFgu2TTPWxJXmyPj2mM5IlieNLePMhVUWz2k1/D+xR+c
H8tkz7glXfYbI3lYVGM8WPcv+VR71Ee5r5LVYD0xQt1wPU43W/pgTzBJxFmMtz/+exjMLK8DnbnV
3Bux0vi+Wy8A8zJzlxLjPApZ8QmUQLV24mcxPfr+MD165JWebMN9W7SMYsfkEslV1F3cauovCmPB
tCrLbCd9QlUiA10tkXLnWdURFXS9hgLoyxgngnYwvjm4ARi0t+3iOdfIR+nLhGBv/cqEt+9m+611
kgh8rNxXSgY3Zza+sNGF3FqF/UDIn49MD9ejM9Q/ZiDopm/ZDeV8TqeoO1tNxT4A6gnJVtZ7M1+K
2Dd1f7UyfmEoxDsMg96O9mx879hm5aKvymWUHUeigkBeYO7RBzSJ6GMV0Dc7aSle+tZDRDR70HtL
cTHzKkLWKwDVZk9uDAdVTqjtg6UYs/1eJYjvnG9E0uuHGh/wRpQ57aaiGs+VB6eBSLhMSevWwZpH
Zrk2Tr/vEfSuMi3HB60yG+Vylz04fbLJFRkj6VIuH+lSxxzcyfsiTPQ4OZpDPr8/0egypo31AwbW
8S1YuEa4gfbSiVooXS+4zVEX3KIEoFpI3GmN9OCtUeq9CGfynu1iXecYMhLLXU409IYvlXT3ub1B
9WZePN0xlSEQW/t6YPftC4aJu+MlNCfB0h1iOvKZ4Lep9G0w4a65zWjwD0YyoGlKLcghAKCjM7bq
W3tfymg56yeElEuZzbcgB8Xgjxx3Uzg7lzKbdlprcczM1sIf3P5IE8e50CXUx3nQAnBHsnxNsqB9
ZCR/EZmhTh26ta1KmnxtVW2xm9CQkZQNbD0nyUM2MpIWYCZEM2Wx78hyP1bTM+3cjyLE5+j1ITyv
m7vfsswmuBMMfvZai1yuAqjHTloI0eEzaEhZEdF40Yn/EPqEyaYDHAfWr3zfTTPF2rmXbYtGsjjG
vr3MFxwem3wyh23ahV8EFD6VXiepFix89IjDpuRKX9WTdxuj5b1UrK6+CFQ8Dkm4cbBjbtoJ3qZD
QbHquBe36Th/Iwwpe+U3rtrafFBZ5j7gG3m3k/qjSszvWT+/8QZla5q/TeB45zyHCENEDTVWF+O1
MlX06tNVmUajSyW2db9yuDSnCrRclH30SNRovDhGgD1WEUymSca2LXUgxefMPJJuhzCD2h6G73bd
L8c2cW0kZt5LGgx6bZR4UPDAXiSv0SAkfpUTdb0rDAHxap3DPGeQaky0ZHr02YsAL0pOA7OnH5Dm
H0GAn7usu9ZE12ab5cnzimJX3ZVfeZqyK/TuuNVOXZ7dIep2innWhUJLhAG/4mGGzvt2rXJyKqdc
jTssuYe5HK86xNCm8jA/5Ml7FHXeYyo+kNK+6WBO9qoPz7NZD89R36B34OZshYm6xXQYUE+tlPoo
czQ6/TSlt8l+rkVd7t0R4UHQBRckSLTILXV3UCHuP9VnTjzhC48AER3mcbR4VM0AlYsIlDDvzmHJ
WREm7wHr6doMcgcPky1OGj4+LkwQ7nIYnHOuWB6HsKKgo27pGUnAfL2mOTk1hjJloNSpkkOIxOyC
aPgpbbQFmsmy3lfFGMs0qGJBbhFSEKflYIEyCNOXtqVmfEIuAH9UerFNKFxspj1mcYGGUwVOvvIK
HufZyh7KWciHPrx2DT8AF2h4NfVewkCuIjzmtIdm8JVeAVzjufNVLWGINSw4wVNsPV7wObM+5tqp
rrkyPnqTDJFuDihKHQNc98scbos0+zkVnXksu5mez2mnCgDgrjoTgjWw3+Eomk2hdrVZ0QsqhqMz
PA4TLX25Qa6s1RzqSX0sPirQcPpR32UzeWN93VNK0R2BYUqJBrKjlJn/kTyTQp2MBBYhdIpybcOJ
nYOGpNBCdjI2CiJEI/LRzCF6KGvzqzMNFSczRH4HYEm+zrVw0fJ5KRcj8jhv02ZQTCnYhw+Qs+rc
HrQoDV9lyDmY+MitBiCRvOsq6N/JicPM4k2zZuMZ6GklI7pBvMot0AjUd81Brk/gZx06YNDc0aBa
DDdk04GMuEEGs7Zg0C7pMNjrinmUnf2q9dLA9vgbQhKt7cIavTcmx982vn5tp/l30/fTOUrd6Wzc
v0S2sVXKT/bU/rCKMN5vlaQJMHXJj8Iivs+KrCHm33kZnPrMuNzu3Jl9ZiwV12ff2NfFspeLzr+5
URlnbiK3k5k/wRlMSGXm+aEdO3ACqd1draMuluSQrGtAOlnZF2GpUyISvZ/cXvDg6Xaj3Pm3i0Xq
cfGa8NGoR29rjRN6HWOisCYThzHI6NVwPTe2CjPcAWQcyny0DoEy1xPg5tF5EeZinr2ix3PZf7cH
gKcqtFZSfXGQV9sm1Ch5vOlDhlDrUjmfnv+aRhNkVNgvD0t4kN23dCT5085JdM00A0mbWXExE6Hg
D1mOPDKSTHcVskTW48lEVhFUEYg4V3ij9JXjfIX0dzrMcOi5z3yyJL9C3FYHZVkrjHT5eiktc23a
jQbWZ99WSfrmuO+mh2jCHmDSen9rd9gNXCC8zEc+3je4QFFALPnEzooLBK0gg71H13Q1GvIgKVNa
g0GCb7SJRsrhbacavWEmOQKNpjyNrqb0xrXy2K1kAr7JgmMVDcAunbNxY9cuUgF55ewaN1kJ3Z0Y
5yhsrKNV+s92NYW7TnX8bItwG40p3gxHlUS+6mfozySeXWmsPMH652T1uQuTF+WbDVJ4vhEMxbPP
HGmkqbmmqVreul+9uwVPty8FchdA2zVpdNPOMJbp0Pj1WwiktBttFJoYa+Gj0GXY3f2SZnCvFpSU
dZLx2Sq86VzZ5evQuU+2zLoHl2oBZxIXzv4ftl5+Zlh3Dwlz3VTIs767EywNmJvfOe68Niw+MGve
1a0UYbZ1q0+OWSNuBG6LYvDVnqX+XAMqHAcGFmTPkG62swAn0RNGF4SwBwSJKKLR4sgTYm1yp8CX
dEujFZ+BYTNn/soMq09quNcLJYFOiZQFExkvYxiDVdfveuUPB68QT8XYcnlZ2JBrrbM4YlJMWHUw
l9Yw+Fm9E8t5WtLpdzB8r3qLzViW3SUSX6JOgBdbMrPL1FxFi51vxwITQgYAso6YP+9L5syPDF1/
AIVAIFiz0eFjWhYZk3T62vYJu63i43r/bRyRpq71mSJU+DEn+crs0tv41AOwm6DMkVs1+lFsLg4x
FYn+HEWKYsO2SrIqDHONvNfY6fKQyX5HTzpKJWvBnpsRs1Z1tRWPAVxjCu9Eb/cyM/Q1l5aZ6iQ9
9A+dSyC6BliWL6T0VesooC7ZYXcm4Jgf/jQHC0oVGWxHPbxYDS9QBHO68xb1o+1wPKBE8TZmND2F
cGabUbU5npa+puhCfA04He4hrkfXxI/nU4wlItVedPs8hjzwgNrptuy9B4K4ing00Qb57IPr1Ed/
EXavCWmTKCLYs8yh3uVNBc40cm2En4MTaI4jGnvn4ZfKDbLkGoQXMB3s3llknc1FjKvJyu6i0vem
7MM/DoGwkiYbwH2fBSxOZazCFDPmsR7R1GTL/JKR7AyWCqSM+GJclTaipxxdvFbduuEoXk0OYF/Z
zLFjLe/J4PMzBiVgf/tupI7adeJL+4JUO8NC+FyE48Y1h4OdDT87y1d3lsfcz092bS+b3q/HddoB
94YF7KLHAi7gnoJxqI/9OECWahyLfHh/mHbZxWHt6HWSPDZdQ1yjLXqACH7c0ZAY8Hp9eU3C7jym
ud6HXvNh2hpbkTKitd0vfPLn+sU1OCuADXiDBm1dA8R6rvcLHcJbFhXt99rJLm4ZeF9BYhwi5zmS
tb5NOgleAO5+jhxUZ4FrYBqLx8CgyKMQ5dHOkx4Ocsyf02a89bgANkGf+rtJT8EeVEzg0ql+Frn9
0k/Z/Nh5zEDVa9jm84ufwDpEcLfrVnpPQdbW56rvN8Ap9U+3qsg6uE3SoqxK8NPXdwY97Eakj6yC
eEc9iGE+l/xIgO2iEjOE4xPF7U++tbfb4i1PFGXRvuHtqJFP13a7oLy0eEv+8Av+aV38izHv/3gl
/+6o/M+8kH/xVv5/Wy7/OzoqPSyN//N/Oxf/L0fl5ePXR/0/nv/X019Mlfff809TpWU5//BI6CTz
zHKo97m7xf/pqvzjV7D4W6aNw5+KXDIh/nRV2vY/SCsjiJUuan6vc4+n+NNVyS9Z+K/u8ck0R7uU
ifwrrso/Yo3+3QBN+TSVFRgrcVZSJMWL/JtfG9QFZpQY7tPiT7FTptswEC+5pGYWL8RUIxoWzUak
+BtwJyXFZ9R8LyP+KR0eUvFi63bVz/h2n6uFgOPzABG9yA9aANZVeU2prZ+ii3Yc4k81AWPk7DJl
RgJDvNgpJBgGk9+YINZoibGKUrLkAzRqGG5AvHvO7yCfwfuLiw3REJX2F8Fql2JJDjPOZ6Kqz4Wz
jyJ/g7aXa24/cdg3HFV9/5gV1LjgkgjU7xrNt7WveNEOWuh0zDcsR2x5aM6saYW9bKnpu6/fPd/+
yhmMSypLhjI6mG7yHoqTKn46VNJX4U1WOCLM8idlrN/zGRCeOZw5ZlUP5slChBXOHZVUYq2D8TiZ
wRbluI6mfxqa+fT85zZY2/tryMv9B+YjRbv3C5FD6f89Qtvo3A5WTQ6nbIIIEh/F8M0S4iejBKjg
3Nsbe2ZzSUhIpP6tTd4zecbFtDQfoz1Me+F/opTTBZUkHF7Oq5fsfSd9T0lKWPkjMUj/VRKzFfzN
tfvPF0wAqe1gzQWt+VvyyVIgRmyU15/M8dVw0VPdWoSJhXXFRrERuSBXMubl5e4PgScjm4gNZd5N
Adf8rOJCmBHdE+cAmteN1858j8pD+4eihsnDhLRXBs6O+kKwcdx3H7X72uiTGTxm8y/PKNE7s8ny
OPJOlTU+2gEj1IvEbzEb7zJ6RXXAZpK4Pxpkb3b1qejs6JNrIT5E8exFSB2IgeOZEF9ciQ93oZvv
+XE4Hvvp1YqSjSkQNCEPjlB1GcW3KvrFflO018y6Oe05U68Bt6kxfON69EIKGxDMYRsgf+SpqMQ2
nW4dLn2BZWOhnHzmKe8Y2xPZUFcC5k8sVjD+rt1NZb1KyqR8IVdehg2jAN+1O4ZUY+O/kNvhqqud
SDos9Qv8MpwowmhUOC4DWEojBXYyjBkuDKHaOo6KrbTcys9+Po7RK9aylXU3obJozmN7CxrrYDoV
HES3wf9ExtV0LiAECuN9xD9p/BIAHEJjyUU2D9Oz6ac2xu8aY11aB96wK4dbL+W3bhx2jek/4I95
YvyUE9aEhlKYGXkiwUt2dMJs8txpoFZBG2R93yklbp482aUuU4Mod0YBvdH5K7dp7pa+jYP83yMO
DAHk0qBS7FC3VJhgEae62kezhkDD+GeIxr903b1T36e+PrOPv/v//3Ln/ZcJAteP4VD9rv/+h/x3
vPLumbr/7yvv/FHrv9x29//9z9vODP5BlNu985QIHzJSyI3687YzzX+Y9zomD+aDuIB7/ty/33be
PTogxNVPWL19T5L+87bj8iS707Si8N6YjNnB/VduO5J6+aP+Y0ZWyBnkWORfWuT82MEfaQn/MYcp
rOzaEU5SHEw/+dKRe6Ny+pD1mnRol2XLE8NmtBLsfyEHuJ+Yh5KYAB7vkk/jgr6/dlakWSR79F2L
6V5UR5CKmim0TTv8BFZVIzLBMt0YNEFGfccBdAe3l9l44GW9zaoBljOc0zC0GNUlwQWRgpbBqgKr
Mz/n6fDjkCZVereIJNv8j3KyzFgbVLtA+Jf9ajEKwCq0NTD5DmLePIw2ifwsLcjrpnntJswVtAkS
CO5N5ko7epPJfKuCoTyF1R22qkskkaQnkieFB3tm0TZHMqRwjbYYXjaOSQ+IWaJt8yl93OR1gy3W
HGJZG/raOcBDogcAnZqnxVf2HsXOAV9DuDKjAbKqOPcKeB4Z+jtw5tMS6Xc9I5EaEsSYFd+D7YxH
9uthn6EwTEefERyyp+nsBzMLvli0HrPc8zbeLB/VdF8bEWhCfwmEeATzG0XpHmUzviCnGZAbt3df
cIGuMwedtrCABXIc4jxEam7hErEVkvWMIKPFbx+lxFXSa7TtLSoZEzi9NHATJJQHabOLQX5/8OZg
WCbqGQ310O1rD3jNeB400eUhDqM1ChPOZfKz3XDgME6d1z6lSraZ5ku+7MpCWSeX1+tacrfI5GQ4
wzbE8NWNJhZ5B/3ZTLXjxLmoRLXX6Lv20chLTdos3ZjJ/JQFj16LOLXtpbGzF3UIQFnWdY22IwJT
X4mEFd4wHjXBX+u6RHcMRb/re9w4vmUgeMd/0YYDgGiOI/1MKJO9wfrkrkxXd6tm8J8wPElsUnKm
LBWVxldgJxyf92AHzNP9gjWHWry8BtVxTHwCE1DCbmyjelUXx8Sa90g4z/SrbkOR/Vos59UP8F4O
cAv3eoN1axBulCH3g975NHN/4RPUd8dKkCelWt7vmwHLesZzTdpAM5wSVXPnEFsOpkMqQO228OX2
CaOnenKtmWTKyqoJq+2+dCqvPt6g2M/Nnbsfyuw0iaPZ5L86hyY7ZUBmSXd6tpc6X2njsRgWHGxT
ugum4TxZ+XVIrS9EKmv47afUkzZogd4bzqTXxFQgScmSHVk4ese+K0BugqMxKfz5fkgCZU09pCeO
dhUFG5fo4HWFJtIqJzMufO811/5TMCAwKwpxEUuzcIsWHyXkFJUu4Gcax6jfzHLbj0i40as+jVWB
/aRgQmsbJtJ57u+SBVqy82C80IYQPFZ+0KzynlbfJHc2in7GY0tg4QbnF0kFjMelvOsXefIXi6AE
K5/WmBeueaOLfZ8F+9LA7dBFJoBEtkKC971NjZllMphXOu1yRE14mFWPJ7/KQX9CTgmLR5KKJz4d
5LgGCK/21jCD0TneEY/li4xKrB1Zhk4nzXBFLvPaKIo4Sg3QqjaBSVDeuI6Wa6FxkAyoeyA5H023
ftSpgdPHyrY8BtinNVCvXXh71+MlBkX5UwZIFg2JMpLXcYUvDdaeZH5pl/AVk1CCeyDcDJT8oTJc
+pWW/LUF7o/dAj2bMr8Sn/atrekgsfXPeUx3dlgG+7HEZWFHLxV95bkHxOh1w7zpSXFbmU+9QZ7E
hE5nBVT1ZTXuQ2aIl670XjLQ1xW3F3ET9mMKJLpLjBh64A9JZLs1JlrFtFCfZSjQl4V7UIEvWn4z
prLuJVm6zdgEF1X4+n4/BI2bE+qwTaHJV1nVETVngKCptiM8Lah/NWWQxljqMamLlU2V2UY0GGt0
6h4a9vurZci9y6c10wFSfRVwpjMVrsnirDFsYJsI2hHRlflTWE1wppCKp1wcF4WOfpn7Ju6rVWUL
vbZNRQOi4R3TNu13yp+fAyO69u5EgMOw2Hx6yr1jCYRnLI5rt1kuY2TeoolY++Y3PhIXe677PNXB
r1QCbuNpfh1bp96OjjyMhu1hnNIEKDhPnedu8Xe8pS5l50HWf+O/+QF5E2O07WmeZD5Fzz8TS0Pp
lPGrM01EYCkFEv7oPVLRg3JsaH7LkO8vmZpo3adUzmQRWQm4Rz9K0oIjI3qZqhEV7aQPTdieUsW/
RHb2O8Q9bYwVeVjkYGSKdXGe4MqC8ga/eug1UrYkv0CJu5xDGRpZE80xeuUw9b4ZLTJsa8U0c0Qw
IHZmQPZ0fV8gguzdX3hmIAJZQfpvNJhS2ZoATltLd66X0sb2zgWIa42yGxgWLKK1wJRFw9X3Lgjq
mFKEZi1c9U45AvE87d7SLCQL+paeK6Ig0GpVNd1xcPwvghfIVgQdtUcTWWG3AfU1T0E78XaE3Zc1
hzHeNS+PzFUdhp89ZqxccF1URIMtE67H0XCCdUQlHck4KLe5lrKauZhn88eAOCup/d88AtMhdX8H
+V2CBCu/Vg1OyXb4PZQ/Mtp7OKgHxD2+TVxZ9GQL29na7ohHzI32iAwbpNyhwMdq7TEekK40Id2o
hP/b6SBAc5ub3VaYaiBqyznamVn3pkr/nUBdLYpo32N1DDvvIR01LZUp0mE8i233/gcXzYPmoGdF
E228hUFNqoXChdKY7XPvZuS/Ef1hiPTUlhXtPJkGhi6Ka2Cap8W0nzOLCPMm7O11Eozk0tgrHPYR
b7/HoDBX6zJE3WEZLtRwdU3z5Ueac9IYTf4gBOIsNZcGHlbLRZFq3UJD0nOXiWUTAOTPgiczqCgz
cTPnkPTOc1f1XC8JYTykZj1Il7wV9H/YS1zKKDTDnOmiLyWBULF/zgjIMRMP9NJu68TYmFb6y4mw
3SmveK1TgH1H83gWdUHY8iBeKAaJgEe7T8v19n4xfMEivfKrdyo6iRdY5bWMMkIDuOL6pTi7fUBq
DcwGCL63XTnlRLmI63wQUXgLJyK09YiaDV73TXojOkeD/FC8ZA/c5+ZW8hNZeZphNLeMNwcTcoRJ
m30yw3dpNdyFfm2cDNIxITE3YP4/Ssd+H5V31cFhCg2XKKT+I+8dmD8WXaN/aVT01NnRvjHxYBNe
SbKBYz4m0XLIQgjK1HwaqULBWqv3WnmgR/lZevaDDNqHcEBrWRQu3jdIJ9qSi03vRk8ZwvZUhXif
80/TwR9tNxYLcoAlptTy2CULdeRQ8kjShrM1ioe6zPJDEI1HtI8FPxUr37lL/zvU8wXrIKiByA/K
xoNl+cPFNeZbOzgW5JT1jt4zt8R3pyxabPW9ubHwAo3MHZRrZhtZ7yN3PHUG8Q4BzN6sogRpFyki
i0OWgUkog9saJaSPvRnMX8ZduIHw617nvZCSbokhRkIg1ii/P3rFJ5MxEzWIbzINES8dyu5I+zb5
LO3csqs7cZWbNLi6gDoRYC6n57EokmXvDB0jb0E0OeXRRabfk9Hj1uysdF3Y+JNLdM8ylHctodzI
vr8OvmjOZccchzaK95J4lrAXceuQteAFe9GaXwLL7VbA0GwjdIjdYXCVOBY4LTK0EsjIJjgm785n
w/bpBZijop5Pu1CtHgEfLfnxq54mbIpDUCfK+t58GHn502S2uAuaifIoHolovaQcgXbTGLxK+8Tp
FU/4TM+D6k6+786rMMsLjOIKeCR77NCsQlEP9p7l4uYI680hcxHpDN4XRcZLV4+/VefZa2/pcDuY
xl6omjG5L79cWWN+ttyNp72jIfiAekj7yla/+l75PkXjCnPL1UJBu5GOybNenVsdktVE7cy+c7wO
P3T4yxurhyWqM/wkMFE+CcF0rjEymnSC9E71HTwj8MpTVVodFKFL81IT4DVxh63ou23VV+dCgWaa
7hghsUABOwfevmieTVWKh4JW7o3jENiYmMVDMU6xZbXNJ6EjfkJPg3THYsdd/5XgXRQudp1+Kdfd
HZ1kF2CmrLBbGM33eUKtnI3cqQMqPaTVmxp/UDzT25bNRE75ZG/dA0tqhWr+jrQwjdTXJBGX0tHl
esqDDNdCdIky/x4wZO5mNDKmh9nYk+avoEcxOs8Fnbl99LO1IJqIyHdyfalz+yBy+VFNaGmppXka
I4bwtJjx1XbD9zTTJ0w777PDHzdK0gcoPcJQMb8jv9xj6Hom0g1jK7vBaraWLyi5Ee6WLaJva2xy
07uijGNILCTAUZFsgBwYmiyPeAnLgYpF/IThFe02vQikD+ID0N2L7ZtxqnqWkM7qDnaebSzubUro
WpuxogJpSsdjNebTPnEwXcEoJbGZhW+j6NCZF8E1HIDeAGDvS1kEndzlZASiUheFWb3Ah311nX0f
UnhgNDIViTk2X8JvOF0pABLOD68Ux+YBJTlq82zfjr2xNjNPr5Uc917t6rgJ62Yz4+SN1LgdLGhn
PLf9vtT7ri6/kbrkrZu5P06l6550RbLUaCQ9YU3fRRURTRGRip2ZZKgsHOGXXNTxAk1mR8mrcgiL
GO8Ho+NziM3lo7wPC27DX9kAcwdyO2TjFjlBthmiROCnGNK1dR+SENVv8cAZZnC2DPWJvQKvhwof
nWCq14Y7HOr0WOpoPyAvgmCdb0VLsEnj/bDr7FQEEX7v3k7Ws/a2zfSd3lH8FSJ/V5n16UG8r/qe
LIjIUnu8U/tcSp58KFp05YavODUy+ZBL8W8cncd2prgaRZ+ItUDk6Z+Ts8tpwnLZ1UJkEEHw9Hdz
Jz3o7iqHH6QvnLMPp6IzMySY9GO6AoxSKGsWWqotrrG6o0HgaqVUeXZyihHahV8cJKMx5SYGaD+d
Zg/2TNXH/zkSqBSXRLbVXvqJXvUcrHqLse3Sncs63Y+cfxka3QLoI8it8jWaYG6RY4b6oGirY4wX
Cz+SvauSV+Vip/aGGn0cCxEiA4OTnBbyyiEo9xe8ObsoHDt6/OgwL7Z96bDsnGKUnCUIp4tlL4jJ
CsNgZq7/SxF17pG1Rzu/Q46l8etd/v+PpGWEHInwOs7FFd30qdPWzPbFXW2PuBHgGKY9bRANYAFw
KvhECnCUObAbGpccyFz83hlzi1RxNRbJrTxc7x45BI0LzIWQx0+gmHhsJVWhHdrQAlm3RKr5cVKv
5gZ7DmpvOqsEBUULlAWzZ79h15jc96RpoeuRDKaqpymNEUzFEVEIGSGOlY22KPVOIdGdeAKsqzH4
byar27Ut+/nYkv+x/sb1cQnZN1eG29R2nDcCP71L22FxiXNxikT2J+z/z+9k9p6E5qfs3L9svGBP
BlaK+Go4VAu0yZha1G1ob5NZMs6GZ+h3+UHb8c1NhuEc19XbbCL3CJfoT9R8F0GDRh6FQGs3mPPK
TdBZD3ZS/Jg5OxdSyL3raos6udsSvHlxGokoKJ2TTdDCTrFXIaJwr7i6nqNsvyCb3zbYdLDiqK2L
q+I6Sfvcxbj1AEOy1FDhxmjtXJuOt2yEWlO1+2TS/T4I8H3psLvP7erN9Ydne+JD09DUkSeN93Oc
vVNCQ2JjIhcrNe7sIY93Vh39sR26Mp09imJKHqo2PU8zHjFtsZO3pvhTRSW4hSalJh4ZbqmuHI5O
684skuEFAC9gUBbRk0YOj2qXiY9QoAtwYy5BXY73wRD7+9Una+nA/MUYZLP8r6cHLPWIQWuultE/
yiwHkBOwQ+CX2N5GErhmxeGS+9Y+LvzpSvoxZLtBPZP0sinwG4dV+t9cLBjDFiqPUT3CNXh1Laof
rZlW1slcAyk5Z1Y63EQbO3R+3QGfTLdV4Bn30HHAJ4n3drk4vf+ODjzfWxjKdrntdScaMqSsEt9O
H2JeyQJ0en17H2rIDgt/uzuUIAUcHH52RmRLaFAmQlrmliz1j+tmD2hEW96ycevNuLY5Epu9HVr/
FRgbsVnB1hld7zi3wc2UXXidDY1Fum/KBP1XPT1hABsP3ZrjLiKbxgjO5KbPU33IC2SpJoGqVR1E
HSzbrl7gxqf8POiBUO0iYVdzss1mBZ+np270nPesaq0zMsbwOA1wktBbF3eW1d73uX2wmQlsywEp
UlOdqhIIQp41Oxzg7naS8qsaOe5RqLDS4YhhYXJsZ54KvMJMdReLDmzGxGhhsuEQ8/9bhGn21tRe
/Cp4aiiOsJbH59ji3uzBPO5WN81AY7RhsLgOaPlSOQiIOVpH4XwMG7fKgu1I7bvJgoj2hIoOZdGh
61ggjhnboQX/4NZXz8g+NtqkwbZYIPgYyrkOXJhYsurIXTRAO/AuE0QS6BUTH03+Qq3+5uBFj1vU
hstMebsUzbGpZHtQHa8KfzPnXWJeGrX8wOH4TAc84pGhxquz/DLWOqLLXSkPAUnr4wqDEiFjUOgJ
boHDM6niCghBdMbJt3VyLS5lRouGcirhwuNtnxcucPR+DZbK9KKa4mvx+002CGYrX01r3Upr+lw0
J6/f9tkWY0m1FfLfMGA/4dIb96T6hvGyw2ndbXEbbXzQNnuVVDgoqoG6isic0eM353LT5y27xyb4
DLC+7M1cIeyb/We396qjHVnvyfA0CQzKaMsJv676q+nYndmnDLzqdowY1lrwmiiy3X0zemdTLg3b
5bCAMiWfuwTWlREeLRTU0+FnFIZJEziAAf6gxI8NLyL2mMnaRAeKfK9cjvhJy7cgJb6BvbFDkZx/
tt0Eaw7+bSUn8sq75Vzz9C9NckotC9ZBuHq7veGQ6J4PzAVrE0wnp4ctmjukAbijZNIgMTcq84Ey
5ruoeSbDvFLbfMpuSU/yubHidDMWQ3VEZk6DlzPGrjwPqWOCrdlentrEL/DyYwlIE1aGTcEWAkzK
zsaTvDrnl/zmKWqCbs3IhDN/57T2Pil36RQxk0bWflaE6cJqYE0rUMLFovkIFFg+ouyCDIFm17zr
JLsgeH3UADmOVficWVa9KxXnocshEw8BxgOrOkaGgz0do1c7glA7jHwawtgHlWJDCBArdYLZruXY
N6KR3rxZ3xfYNzZ266KDDEyyI3RzmxggNyIE4VAI6qyaDYaJIvOgM85OuvzukLrmwVK12ld6+oyk
e5d3mv4yeFg4+UeXV67BPeFnxVvpRg/tmJQHJeeD6SFBQbupdMP4lsnixlgLQLrlNEVca7zDh3JC
umzav10l/rg8cUeSAJm9cRxaXsk6gqczQqTHz8DlHPUtr6+wj1FUztfSn79ZolE0gM2YB886d3y2
TSqep8UdKJjTqxgKCy5XewjipT3kOJb6ktOxZyURj84DpHbkzaWdHHQMsdYTL0HqAJ4q2p3LFzyE
2fAuEKNvZg97+hyOj9oMV83TeeHLwPKuX5rxsXBcrkGLb8TNBBrGZfE2/chQXFr1euDsM93SaVXe
M0YghONx2J290jq6rv+SjPljW+Xyht/gnmPA3pPByrzbHd7qwg42mcofoNcO28knZApt9+IykfFR
we7HjH1+PQ3XsKnqS2qr7hoGdHF+gIS8DeeztzgMxuL82AAnwADxjXOJM8hige7nPEeN/124PIoM
ua7+olG04nIDy1B4GYeJEyPeFVuNvpwLTl1nt+k3pWvoBSU59NJvjgs8UIMtB87S/K9yymvBngDu
UEyREeOFCxETo6OWm+a9xsulsHxsYgQjYKA0PlhS5MKleMt08uAt5Y+72PeLP82X1hX32Th8lh92
BgSswpSMpjSr9rlEbJkkyG2nTF66VhC8kDn3oxWzKAuyp0CU9T5sxZcD9/w0gEwJ28e64vOD2vSP
tE5gfyHjlzx/dMimgutUBqj3qaQ86XX0kdYndGZ5aOb1YwQUZ8aSOFHImlZoY1WtrGUvRqC0ZDgC
Swc7kKKqY4hwnmzE67jJN/bs57dAP1jkkWxDr3mKGzSTetZ/jCvSEzKAao/+nMPT+gmn/EdF2XKX
j4TixIvEwVXi2pjd7eCG5VkE5Zub3EsN6qdd5MOocH3gBQc7nDNOVWYE7uGy/pKONW0mr/MoYWWC
7R8kurk6jmk3NBgtr1R5HiMEkiJMTza/D6oIBVYFh/tohh/cNZSEA6xCn7itjZPBKNP7JMY90CXl
M8U6E6uMBfP8iZuOuXJ1HGN72rP4wayjzvRB32JJnwdMEKAEElw+rX1tVNa9yf5mu/VdLaOLN5bs
YtZ7L0dc7YvugV7naa7WpPNiZIcXIBpO82itt77MIFF5wUN0YSVk6j+qsXNCAHGTQbC1Gs40HM60
BcqgGaEGTxY6sTH8nXB5ZLZ/NwTLK3keHh8uwVKY5oh0H4ZgOmMgxsSNEbPpzkHhfub5sg+DGbBJ
UC7bkeMT/1jH66yCZxlwPGWlAIpQ7h3RvTtjJjYWIZHYDZimx/zCywFEQezw711+26llX5yswNMB
ZDNvcV5IZfOX0T5b2fialFgN61WX3OTMH+ddPWX9K8cbcuZqX2dqq9ocFWZT7DU65Z0XksFp/Py3
CKQNo37KtknF8J6Y0AwRKZ4Bcef1bfokTPsKRvRp6Q2TWJRETWRjFwqdX5gnGrTtRP1C8vDC8YOm
BkLUNPORNZ9OBA9AqtFll9C+RnMMWbK0D4LNcj9+jAJ7TS2sHtUL68ahYYLmUQlvKCMxurfzMU3g
CbVz/yeV/isUILrHjap99AGRB3D35pUMXTzQYAfDwg0VAJRFfhj0Cdl7BpgEWqCMkBZ8dTXaIm1P
7bZLRs1O8BLKBZPKOt7MCB21Bg9pdH8Yevit1utAYWvj/8HeujM1bXrNb6JaqFtbzbarg+PcIVMO
Lgb4AzMS/6EO67uehQlz5ay7rzv8YjkrGAT86/E1PYpY4hW4enl5F0LQpcFIATm7A6xt6WzjFYlA
+HbNpeYD/gZ9A3C9W0cZXqS22mc7Fkw9CMzUfY0D88ER6u3tjgVq2tg8KqxOs3ZZyVkaUCSRO/1U
AhqVjL2HihDRPrlpknGORRrdjQXfs9b1Z1vXmH4VOx7Xba6yYE3S90yYEH231vgtyTzf90H7V4bj
3SjLHx0DhHOdda/ibJoyfatlwylkTb++ja9bBgwQUIogC+EJGUEKIliIwVnfKpszzh2hg2M3gNrH
UdtlP50Agyelr8/rh4Sr8+KHGNAwl6MdkXlyyvIS8KjX3g9pys8Ris/a57TPRiryMtHDromYfcPf
vfGmgPcYMae3ildpZyXuQ2oXsKJaotmSnG2rmAS+FsbCUcQ+I+7sTwuAe4B9Z7GcH5Juf1xpPfQF
9vC0ZS4aKvd7cZ0Knu1+UeWbsXqx6wza+wCl9ZarCJJS/2SJCp/xnPrn2kqeZpO8zwGvFpSZD22V
DzT4L+OkYmIjlkPgKwVct/txJ6rvJCg+sDpU0BmY1gf2bpGoyUXOkw2GlF/BUi9Hl1d654OtCn3j
Phug0NtFo37LagYCpuoA7ucPY+DspYlGXmj5mBf9zoky8Acb39CZtCqudvKNvfgvmH1IjOnMDwfb
gdwjeA2p4A1jXfS8eAwRm0Dshnxlb1scf7qTr67NDtHPCaTRlVHbru1OUlKCJi5TAaMwclc6A5RT
wtkmlQGKaPRYkIa6Hk8vuFjvW69/Nd74L8iYsoa2GoB4tI9xZH3MQ/yhsX+++GnGmhERz1xkLIIl
uaaZeyDu479UsViJrWgzjCDUEMrCd42PbbGgWcUC2JF/vrPVmyl4/uGYykPgmNOwXtO5t3xMFcDi
BA3lOnlIUuzzU9eo6+jnzrnLqHM6Y2OfT5gpz3PwV3NY0/RQT0rN8J4Z4ton8u/q2Rzhsn4ErbG2
bji82qP34FvDr68JZkMyGh4IrutxEbbLVYoU+5ml3tD2vsXdhEDJoV3SREsMW3s13tgR9UqyYFNI
dsVCTeikz0U9PuHIErssZQJlRLwrgDSc5sg+giniOxjp4tDI5Bru6DTn/haP2mVAXoUrCD7GxCDU
13hjEvnupxajMNpRAdrYk48BT8CBimzntHPKYThbu4w6l9wWBMeFvoHVC8HRJA9ll9Kr1ndcM8mq
HjKMP/+UMgMWkdntMYvXIXQuPwRIdvw3xRYvJEAtBo5BfIUuieMEZNOm6Mrb4LUsxdd/uJN7bwv5
d51yFHzzSmErrecFKKz5Gsua7FyO1KGn/aFuT0oHaixVUWBxGw3zx2TH6ByagpGP6U/aq2idm9yG
VzScYSdAtFi9V70MLUQ2amYJ3Px2IWE0NgjvNbABLvwQIicwCFBHlRKwjAl87znBOQmAqIjsl2dw
Oc1giCML8RCFmzmEvbmM6fgY1U59cNRiNq4LaDoef0Vf/xEGwXF0nNSdzqCFdbjJzxFM09AZbnVn
wOQzHquRbquqjAn2Yru12GB1i3Q1GE7J8zK214gdm0lt95k3d1ciO9uWI7TQcAFSqe1nFchHJWhM
wjIZL7LpT27AZZ0DzdalJH6FHoTOlqGoK5cj1sxyNyl1F3jB3aSb4BzUoL4DSOtZ5dzTwfrMykFx
uNHCpiq/2pH28ZnaX1XU3GcFvL0K5qJJRk4bNFnsok6hy8i1s7H/Zgyvo1x6LPEIL2CvO25pvY+p
HsMtIBd709jPhACBEW7yQyCGDvxu9ROXnn1X8AxOcUPsgIkeZvTpMLiZSwfEbnnvWWIhlOiRE40O
y5S2+E6jqSPGEbNjCjpCWfWrZRMiNnqmPyJFg9bUeq8txPLITwA6GINKqygRVPgPhdN4twAQyZHi
R+QUlQs7RKa2+tcVuX8pkFVCiIk3LCPU3QSgcTvySwsXyOmInfBRJzVn2ApMtetZ8MoxPJJx9ei3
rr8fhAIwgJZkIBc4CSCK5U19DeRpIrptUMGrXpLx2EG8YHRSjNteNWrnWXC+y9YPjkHt34+F7Z0Q
JuQqYYg+5IrVGnXh4Oc7mQ3xXgZpwgZveLNEc5O2wBDfy1NUE14yuMiNGHcDs84aPHTWXadTvUvi
eiVdhyhnBElFSzPZ22iRP1rkzKJmToCOIJdyIpFDp2jfU7s+Zctz4rvZIZrif2R9fE0x/fE4MG/H
okcqRY1HkW7kXPmxgg0rXibTvQOHealdx9uiZ4A950UtlKEEU2lnX70+M4fWj18x5cxH0XSXfH1I
QlQFcxh9m4j98lw4PG3x8kfBM9xrj91sMw67zGSfGXrmvmI8VBcRf09nIIHuXYs9bujATbUlNYJq
sieXn5CT1K52aU4eBybHN+Q0y1knB2vC6Z9yqsKRpBGAsQRdtjopn5OjyYMvJ2FdlxLNQzTWezg5
J1Rjf2lCvxeoUMaqKYvzHLwuY3O7AFdueyQ91+gtOGiHe5eRxXYcmDS3rj7MbvnEOELv0axarAdZ
wM7YtQDFIZEf1hSdmWQvYK3xSMe3YHwaBoiqsDL+lJNVsSFiSU9Z/qcgpGAX2O63zjl0k7qAyq88
yE+MSwq6ryjAkYHkkrbP6Gir2/4gfSPBjwiWlV6xm43mkuh4A1Ire8CTi3zUsbpbjGQKFzGAeXyg
TgRkvrFBGGr+iLYFtTVgpSsMK8Z5DH3QN+xnTqFjbPrPVkBymNgob118tUiC1tq2gn6VNophkzt8
txNjbErU0Lr3ZbLQZoEG8yeIlH1f7nJ3fAKSec2C61x2fwJtV5sQdMacZcc+kaCd6QIPXIE3F/7k
tuow7SpMZppsQBFFP3oOHk0XbuEnpKTEZDhFEeYYz/42NjUJ5tRfpHvkkwXpD2MmdSlpbTJn73Y8
ca4hitAZ1mcrGacN4I6ZhS9Ux4TeGhY8BZenkpsSwWsFNA6WO2iwhhwYqF8mIkIt0ci/evU4xutU
W2Z7lzTrE+NjUNRrHZ1SnW9yF/bX8pM7iMpiJdQJQQIeNRcaLbE89gZJ38RME7VZs/C/wyvuqQWV
fVxI723HUGzI+LKvymFTK1T1t+3GY6pY/iSFoptpeZ/hIalQPkBxrtaBJON6q4Rx2QJTK6L8rzVQ
kC3hJWwe0pzalOs3DWMOJQfZgN/zRWFufGs1I9pwE7FJ4ewheUC33YkHk0UPjg8gGeUgCGnG27A/
m52F10Ga5iOijQWBYO+tximOgmUm2Kxo9RIRZ4C5wFotDgGFfe2XxFOanypx5dkfkQmoFoFNQ0vf
Umt15M5RRSfPws4qaLQhVF8YISWi8NnxVxMUI1KenFpZFymi79TVHzqmbgrMMY/kzgwEEolhPW4m
uBu8Zd6YfjTDshwag3ci9Ll1EUhvaAdseOhUB3qK0n1XwApDtb4Lx+CyBPqbo+hCtfd31AgOa139
snrjMl5WvoMq8HmhGmUCzayyXF6LhEKz0wzqgh4Fh2dsddZF/4R0mq/UJPhMvYH13jCgmC3lzimR
Sa0wWDw6H+3w2k9BvmmKLN2zDvkXkAmBt/MlkBFeJDS1iN9ruICz4A9GtIdeyA5UI5yTC4MoF3BE
7B0KKL6pi8AhmqwBlW91oYpj+umU383KFgcTgN4YsDnCV8/KV29+wwxQ/8OsI9K6PBjXfl5ovvCp
Vi/sP6+RM5QkCY0MlGow8dicTyTyJWHG8UT98Bxnw93A1c/NySCC1Ywe5LKd5nA/tZ6375x+wKoj
jouHLqIhXLAt1sriufby0yTPiu4YIhbLMqryjZfHwAH9gMchpUlcgn08FX+bqX5BI/PENqOoOC0b
kb0IgUoH0KAwe+O3ORqA5Mn45xA+wWE1mk+W3kVVfTMp2h7jTRQfeUrgUbWwtIuAPQ4TBbfHdKp7
H/rsT1/M4igZmEHtnx8qivvY75cjNIyPGJjedqDJgNLcn/o86+FCQnbpzUOez80p9ayfqtbpbpLl
bYG1y/OZbJhCH62ExGc1rwOFyH5MCWTL0mXYW6Itj1l7czUEtq7HMAwl5qUc0eQUIx2x1ARQJ4lq
jqp68i0g4gg2PIwTE5M3o95zmJMkwhBHlIT7lJwTEjD6kI1EP1z+v5jxMtICEPkDy1j8TQTabc8L
56HY2BKXxri+zH6jmjzo6t5yanVJg6cam+uegmJtnYPXgdiQk0NnQ5eJlDXE1RaJejpFeUqEhnfR
XA5QidgFOu0gd3ODt0KomZQcs5wDwh22pq8hkgbqvUfuhCQLeZ5VUuLFtfWXxgFRop5ZIM7lV6BK
fOnMBfsEBn0jQJAOAsoP0omtATG42N9NwUI+Y11JfEaFuCg7MALQAeMeKxYn33P7U5oHP5lxXjwb
hbaLyor79Ydp5nzznzP3hKQ253VtfZo/55p6IEa1X/0rPLxPs4tfDLJQTd2wKs0LMOX8CJxA9XBD
V1ufEKGfwgZjmIjZ5utxiTZJm1HzElXhu4SNhDyMsZTZLkpQ3EGYJWLvT8M2hpXKrwh0iHYpyO+i
4q+0nM8+KPNjFKAg8XMSJwfRvnBd77Ul/gDrSs4yGT6wleCg5jXMnZnVTG6fWojPeQ3lUxASFYRg
FbuaxFu+l7nrLVSS/DKmhSIlWI7dhFAuxoB9hNnJYq74nstoZwxi/SiqmEbbNLNNiqADVca9Rmex
/hz/OS4usg5UYuaMRGHB8oURABLfFyHW0fE0Bp1zp6YZbySmGJYujFfG+RQqhsmmrkEn5D4JIOy5
qKY/l+ZStdUMirXwjgQAfolGoHv3x/gA0YDPjtHUbjxZznTHu4brLhjhWBAS7FQCbxvYeSOJB4/T
T9dL9thw7pB1w5Zwpq8oSuj44zVkDb8HBtJrpbJ9m89/62w85wtjmiKMauYtzks2euKMfg6pI/hB
kSVIgzxMAIsGnTV5YKTt364ppmvjWs+geHrwfsE2Bs3MA7ALY4g+/tIyyMqf2PhzAsKhBJeh0css
u8Jn7VM28qtdhAe1uoY6QwYF3e3eR364Uw7rL7ac/0Ie+YVsDVgmHdGADJQZZ7QIEg7eghdKuMW+
n6fDnNXP5dRGOxiGBGw1Jz5jCq94bDh88Ob4koRIybM5VXrPbkiG+iUthseEucY2Bf2Jm4+Dim6S
LBpBPDZP+c50ZMA7zF1BbFrlTvrFjZ+K+9ZGUTSLPNuXLeFp3sT9vpxGPrIwIyyBfSlAs5CVcNBF
G9lfDJzDDZN1RU/QVPdh82u12V+SBo4N4eAzy6ydYvLMhulUlPnIiI87Z3TuBpO5+wGhAc2We4rG
/CUJS0be+buc4I8VnvdrURxGvnqUqToG/Mx4FRFiOLO0OIFEjMWLGbgkjW3f8qpFbEvjFeHc93zj
IOXxTSk+c5x0+T5snKcs5D8K2TcPdfwFCeTJZjO/SzQ2nZAo85bxjJ3UmDn9HMR+yOylGtAIOBoV
v52TpBnPdKWCbXL/VQ25e56RGnRJ/l9JBZaz/N/mFVS+lmFkU/1hhSVzg1Yh9tzNm5UUhiS63Nps
e3/NkeDbHyOLDKGedCV0/tbdAkYP3xk/ZtUBcpCW9zyM+mGaLQvmWmRv6+gY+RwulUi/Rve1tKdX
a0ZaIGvrzkWt4EYa0XvLJC4y+iOd+b717J3DtPD3rau+pmqUNw2o0S9GCkXHObd9eb+EeFEHeLtM
jy6Wiy5oTlq44Ni6ts1zzqm5zXRwG6WFBIvADuIHKPEKZmV4XYYSZTxkSnzGIBJLeqhFzxdrSL4C
a4Fo5Iz/lEX4RMQf7RNGX7oXb8aunwOHLnPiXcFf6m/sVwaFJDeYEDPXgngwU+DlnNYC0akRX6Ar
rqb2pULbJW0seF6Z7dzCzyjLwJ8X3dnPl3E7JOxdE1aPC4FLtLa4cEJmI8wL76ogvZY9UNZEjqvA
bA10JJcknv85c3/zbPxk/QB2Jr+ycJDhfzy+E5Ta7pOuiadq1W3kdJFWn76OngalrN2n1FKEqXlM
zUBWUzaEHCbUApeGBOh9WPhrMcAkeei0oBtKf7OCX7I9da8mHf9LVlGJmNkwxxK+c5A1d0JD75h7
Otw2ckF6I5gF3nIDxI99WEJf+afCtjs6efFfE6T3pFISqEGdlZRaHlHKeWnmHssBHEhCiE1m0bRE
h6bkUyK3BQF0xTBynJDV8ATkYvxVTfBkWzrB4B8fRgYi08R1HM7ZdRysZdfX/jWvxTlLp2nr5o67
64fypdE1iQKKbXcwsifwJxScTnEmevl1QDjsDCiIePOeRth40er2cGEFFUV3zEOfBPdlPDSdP2+I
dgMgq6YXYQpIfIKl8RRJAeiVBPNqenSVjJj3MGlBxk5eVfa28PU2OIqmK6Cvw7LgR279Oj51DaIA
LQWxkqA/ABHke81EUbaMtz1tP8RAsns7o/mq0BKP/VPo65tKRyowZm/siVEUsFJpoviUUkofGrxE
G491UmvF3ZZjGAu0hzjGr/QHFq3nBhoIQmauXU+f54Y4Y7ZuBBVK8EXyIYSzwLqHal+p4b8UbAVf
o/yQvH5ojr13RGrhEUjOzQzQZa2CTYaqBqgw0bcceueslH3F8fAmYJFg42HML6z3oYWU1c7CnEz8
5MUsgkh4DLIWaF5AUE+KCGfT9T5iWabM3DZrnGb4CSXH37oTDCS8P+Q9EEQJFO+6NMy8U5gB3OSk
n9RpeXHQuQ2M3xzbAJUakChGrSCGjLmq6a3ooJz+Ae/JV734z2gC2cF7B9tkX5ZvngoU8He8jXru
0n0l/Mewit502BIjzjCdqih+Dfz+Li2AKxOhTHRe4jiHyQUGOffWjcdz1fajrWkpK/36HYgVd4yq
uIFRJ+7q6LujH99EtyppUkxqKO4JIWx9whpsOuKb8oaAZRHY+L6k37Xb5tF6InaJ8AIyJzctjkjO
X7lXFYfPCqKs2uitysVjUzVqH5mEiES17sOBqVm0GU7SXBkCMF0a5VOSMylwQdZsytBbKNT0kzNM
1QlPXodYH+1EG8/XPosJ/SixJ0TXefHULqlvHZMELg0jEHD2A5cGFubF5fYoArbWiGZ42Ib70rmb
es4qDkRzVKemp9nJpDDHLlOvtKIwJIEzggrRTZ0+Ur0RRE6uaBi7e48068OsNZ5lztgxT16U27+m
Q0lqioeeZzKPauKpJ67jKZyKi7Do0S3guatutWC4z4NPI7zz8q7YNUo6J2PMJZ2BA6i+XwhYGCKa
hR69QVH/12jS1eKZNzCLUN75y8/IoYNUTyJ7d/OrTAQSl7r4LXHq2QP3uFk0pXWu2OtExL7V6A9M
RbJwFf/OI/tWR9Zm12VEpeTlTeIjLBx+ubE8hoXrP1pkjwFq+BPBKzsueQ0lUbkEJbTOLjQTONqQ
2gML1AHC7LgjsS+rijuS27gQWuufzucBUCuv6JSy4xboA4+FD+ogiCYIvV71CrQXXU7o3Eun9u9q
Yz1VI97ExvH+clF/4Qd6TLXwt+9a4MBCukacSQX2WMs9wE1xBeVCOmvsncqAQ4I5M3VqOR2JfVxt
hvVXYVxgJbx/YcREVXjtXWuAFA54yRCmzswMHprWYSThOyCjTYdykmyDTeD0L9oCeuJkDmK/Brst
U8iGotQ5D0sKKs5P/nL1YAJAF4wkk/GJIxSlvMM1yFRzW819t0MhTEopgLgBmTVgVmwwoTiaSbwu
LCmTkT8xJQ7ZTrkzPc69vfcLPKoeIRno5Z3XPX6HbDcCUELKzHrBOXt5cct5cfnh12KZ94UFf3kL
VVlso9L9DuvmiiSP59F3tjw9EaPJsTos8xo7w6iRDcTYHKwlyU5RRqcjy/kQqNzbrvnjvs1Oo/Cb
C2m+8imKIPFhFzuneBq3zpLKfdYBRMYFuwtijGdiCqG+FtHOysGCec7NWtzDONVPZUIYNznsn/2S
fNmdhy5lwRMzsl8kU+gfbu+z48M/iWyHA7C0RrQJyd/EMEhRefDCiUjaYIROIOFv3rSB94z2OYTg
3ZJ/Bj4aTtWH9tvnsaupFz2fRzhAcMtaG+iCu+UL7kU4P0f0eciBKdecMcQgzti0mD8JngBDaC3/
ZOWcVsXPfYlJ9X6KwwHVKsudXj1TYCBmsZg4d5rMcKqMecbWIpb7sscgAF6ctFe7fyOzhOO8aB6H
MFGXUZrHVWNtUm/nmMI9hF8Kxul9Xg1gpMv+JFporAnW1sLHmGvjxVx8/lefEGu/rU99i5d6LLGr
pt11WJI3PNKkGTawKqEVL5IMcrGuod1/3TqJ0kh8WcrPb7mwtszM4d469QOzSGYJ8Ika7HDsN1jo
Tw2NCZoXlhzkPeDcDBf3ni32DTOWYR1fnTGTUcvXLsCUnCP5YrHsSmyCtPu+e0E/9d8k3F06zp+4
eNCFDMM/C1vFJi/rQy4laYCU9ICjv4s8wwSm5NsqdhWaiDDsNVM+f2T+fOqV1xNnyN0xTt/9pDil
l5IFSYPxokWwT32BvdPGYtgYBnavPfpOkNQAH0Iny5AXpIxn/8feeezYzqTL9VWEHouNTHoOerK9
Le8nRJ0yTPqkN09/F4+uoMYVJEBzTX78rupU7b2ZJr6IFW5ybekJWOfebKxtRfovtE6WWdO5XQV3
JgAqag86jLumfXBSPFrYkJapqXE7F9Q4F7xkPl3sUFfO6cxcyq7wmRUswgq0nWhjZzszFFmHMTEj
XKoHzzZRTCMMoiarUpp2i7TOcYaesRrFTyzpmpij18xhJwrjDxNP0mjuQzHucisxYAqqPwxN9TkN
KIYcrac5mfONQPHl87VEKSty+gIaURASwXGb9mqCBaTcFghM8pWV2ItSbd7QCVNs60jjq+PHTAXg
3gbFzKQVOfBCSm2LgR3Wb4ydWQhk4onskXDiRxujFqp8w7yidakaY0QdpSZ02NojsROCt/aBVTDh
2HFdA98cLqVgod5mNeaVXua3mBSoOeWAjuJGwMsioJSor3wMJdi++JslNRd8rEJeWBTq0zLn3Iza
VGuRQqGPSU/7tDJzQg2/JyXxgdbbStVvbTA/6Nm8G8tgOxmWPHltKNZ0E9tr8v+rqkq/vWH8CnNq
VAlz/dHlvKyhyJBjdi6d0tsYmudIqxncEDcFVllGzkgqFg4IJ5spbMleusQg+Z1y+q/TmyGkKRIu
8mqGv30BuMAxcso2DsYfszDYn6T8tOF6ewM9OZ0Yu0MzGp80B2CMF18R7jsysAODhoBXzcpunAIe
bM7C6DTzYwbHgsGgozmPmDgzBmZiHvNsthj3udb+uK3D7peBTrjpwRvngZmcieJvOULgMunSa+UX
j43KwMGn4RONC/267pnVcPjKmExTFsbJ3uDW6UEUCmB2dXV0M1Sxf8KhD6TCl0di1gjgfH7LwrCQ
oj2qDDLzGlWaCsuCpYA2EY6LVkzwrO+gM8X84+gXztHCkwNHIrqZQRYn1Smh+5HDmLGzKoF3IH5x
CWJQv+BAlWDw7NDktzPR5PiOv3HngJzGd3XJoz9Ajk9JAQcyl9Ua9RDb+aSQbV4S33hyy+BZy1ns
u6BBUWfT79vlPucTsQG1fTure0RbQW2yke7jp0jNdwYQiotDtAIPcfJViTJFRoX+TkKfp1iPf9js
81XCURCiIuQNW+HcMkeo8QNx+h6LGc6Il6CsaDD1XfyZ9RfAB+jGtFf3pNFYHaMdcj9VAyF1fBk2
ETzp7LfKfegcgiWDoM2u8C9e5CgcJJV3shXfdaCucg0l42RNyMfC5YUp83Hnqt7cNBX/lKo726EH
D6liM/ucxjkFvQzTSO4/QK3DPEbqOnivqM0521RGhznPP8FtqDXIevGcnyfPajdMKvAcNBzmWyAJ
PY48cnAWgbpt5BBxw485aPMk63k8YESFT8k1dzL2OAURCYPpUQzli0OESfjRC+kaZhOizzchxmTe
ePVe0dt24RSmPI6uuLQvo8EiZpTPI2a9tYeyfhoYcu3hWbJUZJj7y4IkZHrrGXS6FyHDajlSgIQJ
hBZNjgzrktKsBBPAPmaFGdLkTg7FuXaY/Q+D7HdeU7xOzHSvnCeyLXm68rnwD0FMMpuLFtn+0Giv
rFI19ttVxVWBhOK1m7DwZCYkTfxJm16rfl+Y/YOq2w+p+XWCIrqzarThni+jPuqRhDg/wNzco/Dw
PAEkivqUeVSQkDqT56Qc0EIN9320mQljcIM6irGFmh+1NSPEa2EN1zkk9zFg7VsbBNnnWbmEK8Gd
j5ZaF9gVKRBIqdagG2qqIfUPLkNpPoWG1bArZxuh9adVZ/TOiifLqdHmpxZELreDLG4/Jwdnv6XS
mhRHdciYy2zmS442sVKteA8iCGthaJ89sw/3qem/aJxaAVHB1WDBSM7yhdqWMdIuJO3K0c6sSDKF
aXXWNnX3RvcHDywzXxKgnHL4jKjMIDTZgRkf2cbYXBh79xUNUm6/s3KOclnO6RKdba/6eu9HX6Ip
3W2LkW9tQZ/OQE2buKrI7afqwJ8RbjQJZPLAZJsrzGndNFiQ7uk3q3J1KfluhCrqEx53ysHTIN05
hXPbMrFsqxdOr1uVGmdXGxwHLQDVjWMfOEKCdNdooGmFc6zUJy7i8NVG694L+Vgpwd2v6OJ3qCch
z0AcIlWVRz9ygoNl2rytBGEXIKlRRUsgaSm19kmWpxndt+1AbIXY10uequCEPxcKQEK1qSgePW3T
Z2v6NzN80VM2la/JcPVZ0U62z4iYsq2b0hrFmnstKzFTWWFO3npsoPbRW3OeGXXg8KT3vezI6WU2
tZ1aneRYMkKLPOyzQbDGdsQlfiDE01STv1Y+8Ovw7KCmRprYvQp6SDjgAOtaYmYaFE4ZWBtQuWFf
xBGRO4cLsFEwoIwLrM/Arec6ejXCOTpmObMeDs1rU4coPMEyW0Y4xZ4ePKsp3kVt8tQwcibKGkCy
qks6/WJAKmE4cHuZr7T59Cd0dTQ1WuNKcltu/92niNKZURwGbghUyVC/x5xdcnBCeqSG3tiiFnIT
dfRn2JesozRervj03LL6xgdv2OjgMlOnLoCLrwFKnAFz/HFNuUuGtN76YIAAnNs3uVVdxqk8Gp08
mX13v+xDKvTnNZOKZ1WTSTNVqw9W2JwCMzq6OJB3I+HV9TD2YpM76d7ksruvdAujr/XtQ9gn155c
DUQjYeKXSjnfUJvGEY0jC/eMqxElX171FXKguRPGrh5jvSK7jTdGVO2FYpvjMI82/tXk0Q7VD08X
z8nYfI4yiO/TGJahnODMWqzz3nAwlHgbMTrxR39zC67OY088P26Z5rV+eZ0c0s+aLW+DhkD7sDN+
EN6lIm/BaPrFQWubqWX5abplvu7TEWW8l490LZOuNrLPMhSPaeBSQZ0Sh5gyau1alyeZuyBOAIxD
eLp6vAH7YnFJ6a7DJLF4NHt3J3wcEa3X/HFdLLE6fZtpJR1xCBujcTJi7EItOeFjTu9VUky3pueG
mNNw/GKGJEw0iCsNBQCWIufsmg8JoA3+AyHbyseWKNLvfjBeiL5FDClQshyQMzPiIxaIcDHfH8nP
p5AP2YdKYtRFD1aI0w6z9NjFXwczwt90JfNupkDOtuCx12bxbpAa38W984JTzeniA20r59biTOyb
sLF8A9WQ+Ox2ip3XRfPE/C1uDDBhPa4cNosrUkJ8xEd1pCFzQeGglPjgefZUKi7JuuL1E4vjRVrk
NAoMX7ADvF9flN1u0amGZuTWGZDx6GoUilj40F1DTrGR9o89hv51UUwugSHelTJ8sMGJgAVqw3fM
e/oI/rJognyDNfsoo+rH/TtP84Bv4v8kHelHUbzxTUuuh+AQOktinXqOPBtucQ1EtzbCsIslL14G
HlEjmc2p4HbyFX1nXfo9jC5JNlLtcTF9mIn6Mczh4sCVtBgmRwsLLK/v04bU7uS632XQvUj1M1Dv
cuziwd1Wdv6gJPv+INXzkJGoIViMkN3jOzHJwHoagE/VG3JbLiiVhvcQVx5YUC612qfv3TbjJyId
0GXskawpNze/4CpBgTGZ/oAqG4k4mYxd9cxAfDNoYiCGSu7con2ZBFB/PCAFn7f5fuSDh3M4fe+y
EY6PF6xCh4CZrCiIGcj49O2rHtN4N02cfyb7k4D7FYMVb+b0C2roblL9l7CiJ6qIjkGLAJ9r69cJ
DFKRzCcLIhRdUt/aebajyuDLlN3nEI7P5KiefUh7hoHRjNP4zothlOk52icxpJh6eLfqaN9VVYAx
QmNkh3rKi4fMSLOX625nIfdhNK1FJnkAQs427gLFIF7QOOYpY1ZqIVlFHJE8Gypn1YHEILEI+0M9
DkAU7SBDloy934lp6XydHXOfAuzfpkGGlCA+PGH9FGb2ZWf4oy0xnivP9zZuHH47vnHp4XqvKoxM
wjo1LT2ItEHS58E4BRM/qxb33zj2OZx8+XH3Sk+gh/nCg3tjEsQhCcbzC69l0mordEoMr5GvTWGe
pilnDIwJkgAdGK+RzqrQVG8pAX92nEPKIm/e82vAR2ejXZnCwXDlGkzDquzA8P7ZZDTvhsYZ2eaU
4PbfAdD7qcfonbP+mv7Bs90XjzLgUtEE1itlRX/fg5R262X6vMH+YS6pviKVBSnVuzbqfmMvf1vY
JVuCy295Lvcj1gKpCMH34lQ1w81ogz9T3T2AsGYNICO2/Wgvm+DdiT2sOwQDAoFkQWhkWEn1PaS4
pg3shB1MWOYTkH9AlGOYr4PqOemGlQNjny/hCEZwgXh34i4SsXXLdP/WYmXmzQvM4Vm55sWli5qr
885IcJWNuLt74Pkcnrbwrgmioa9kvKCw2ADJ3i+f08buoTRwJC7a+KUuLe6FOfJ0bNXnWhlUE79A
e4J4HlgGMzO2nFolvxZgDCZPGMrCbmsvY9nZSCEzs0l5DEap9jtOmKk2aKNYoMmnD6m97y0OoJ3Z
XHo5XuJ0eqURhJiGjUcC4tSTm+IujmfWyCajMsh+SRSAR89vEq6PjFYF7qawjwQD8/COurutkno7
Yber0/7aCUlHUZD8Sm++1374GDYAaTrKPA3Blc+cw0+iqzgkM7wkeCL2MlKHIstODpPgTZr2I0kf
CiIDUR+4lU57ow6efSXv+wmbc/82CusjMaf7Whb3McuiDsoHNaaHBN/3CgedRPW3GhKS/N85fpMV
ybFrP5IjjqfxbkFlh7601lVs1xvIzBsnTz8gdpG2b3npeYbGleSwU/j+RWFzDnKBV3Qobrhxc1Ya
sruc0MiqFFx4LOdgWdYEX6G+Y4J9YW4Yh+aV6ODr1AyX1i713pJnn5rORON3MplTlNWeRWVBx2Q5
sY/qae7ZoJsE85PPSbqfs9tQk2CnJZfEgeed3C76hIN+MrX31OV8tCvOrNK1gNL5F7cSNxQtfM6m
+Rg0rQRmkDKJJUOSzYY4WDbtkTZAV2Qnzp8D5zwK39fkuvutzbKzgWu6UXGVg42DFlYL8ezU083o
MaqZ7d+OG/R+kmqEWUSEWInnJosPSbEjl/DU9qLd19RTrFx9tj2r3mDEtG0whkE2vEjXqbcTXuyV
KzQ1wY3n039Om81M7pEOIoLDGPVxWMArBbmYMiJBXFgpo8evMsPxR9Impb9vRXSDM8jae4obM63J
pzK2n93hZ5zlsx13BxI/2Y488IvVhjcduIfLbFA/YSUv5oRV324Sf++686n08F4bcZHeSsuApsnU
SRsXgUFti0Cbkj4r3hrqIVbG7Pcb6tQg75gmzn8qa4Oey10Oq1PO0VpmNb+C9j4ywHh7UWXPiIAN
FCHnN+t8LCO0X5wsHRIkGXL6w/jeU5LfQCG4JnaFlo/9OZq4Xi1RnHOXPHlG3VK1SXIlyCRf2X76
KaRDhLZHZI3zTH7shJClKkkuLxmn9Ux90SYgD0zGMrh2bEw10EB3svstfcDbqbd9jGbuW53jbgZ+
xZwpBxqfoqozIEzd7MfkwVnZFrYTMhIMbeGhCmXua7t4zA4MPftN5V+nSzITq6zt+yAeyrcp4fTV
me60mQk5hcWxtwrGxMMh72EnNQEzU+cbAotxW/TT1UQrXJuie276Ue2EMB7KAZd9HuX0UgRnS6Np
hgnTk0I5jMbix0nmj0nSjw/QRjd01VLZeyIwQJ5J+uoY6wJ7vCPBOkbDjdlywy+HBbmfI8m3qcSO
atVyS/WYvUGhiHcipK4OeXuVdn+aIUqfvPppIMTATEuy86W3rku0vkLeIr3Jqwdlbj4Sc3yI86Sl
rHHE8YbwAXIn++P4hBE9rXaS4YqnRf8YYeTZAsQpd1MULGFkKLKIYWuzy/f+MvFp06liKGy/O1rD
RLesrZNgTkNBWNHVyCoBFNhrUvzmrn1kquuvNt5imY9wk2ziTvzwccFVYvO08b7vyAbvGHNuyFXc
4WYBPtIFayrpmbUv0Z9x8m9E1zAManAT2ZiN2WKso1bBxc1n62K6lL775GcTBddMzjjt4VSuDIwB
UVx+tXxwTL13EZTqAmDf9DkwdHgaO9ZEbBY7rEMGENoo25fd15g65nE2mIQHOV18FP9ZnXxCoElo
og+mddy7wSrPCrwvUXA/DdDweGFcP/jM//YYTXN4Z/s3vkhfuTUZx4mHwKup9UXn4R4UR+RYcYbQ
P4V5Mqr1nR10r7BqYwrfGLbDYlN1f9tyh9uRzENco+ylMiqScTFpj7lKWSmyPzFWoW3PCHOgsgqi
7Kk3rVMi8Qjgu6ZYO+0/86pz1gaaQwbJ8WDRQsdIBBdR2j3EftpSYmpyECMmp4MTuEz6EBsiQkBA
7wifVJT8jXDyR8ZQgFIH5uK5nC4psyvKc1ytHuAX0preXRGlm7vGy+6JvxEw6tRZavcxI3M3Dl11
VIRtVOC9wRANdj5UQ4/5zDQHhGykPuC6Fo9L5qBLVbktOKC4rlWxUZtfo6DDKPMcTnvwVly8hLvS
pMPbwTBf2/lq6u6MubM/6/4d5eujAQ/0ikNxz6EAslzZ/wkN9t+p0QRx4gnvpF2skVMd5KGQO1rB
sMyhmPoEn7OmSggv6blF0ZoSzUaikbWs8qGKSKOFsbw0KagomqyYTRvQgEgXXlJu8Rm0z13eYnNz
VXOkOUITNbLJ+LbZNmnbN1jem7RpIxxk0WsxlgWCdPRcCOILpqp+G3yRC8WHfpcF/2w388GIO+Jt
MtxbWWjthkmdCqtn8Itan3jvuSrUwj+ej7nDWU3ncGliEAMYD1vyx21toIR7LIUtMvMItSYk9gK7
dlM7mPape4t27BlviJnljeeHzxiR3adBOTNX81RSmEx0iJslbjUCBZ12YdnULVpuxAS3WAJZMTi9
Uct2nWtxRZP7dSP7WljZccQ/dJNTCt9H09krgeP+nSzUjr+eQre81qLi3n5v93N81r6NnzuuwWbq
+UbfV0En+OEGdXQXoyqFv8GBPm0En5+4z6/o0T2gUJ3SaUsPVJ+MD5ERvThzoA6Va73EFfRoXMMD
4qL4o0K1LUXoHWOYb8VoRZcuJ7+MYQKv0oJzNimhm4dXCysiEcD+oc+kv51ka96hi5+SBIjY1Lo7
LTz/scC3sxlcji51N5vsWOgynsdlhevhlnRSQuF7d43SPnmOtSINcEgy0TwY8VcVGO0d4hbdYRSP
RDSN4F4WG4uVqe+BA8Re99KEFIGrQM9PmDRyBNf0AgKfq0NF/G6ekleTyafZT3TumhkFfkTIKfqK
dxoQ5h5iNBlE974OCvMsoCBBBDV3wxzekrsOz0053Rll4J5RFxZuRw1ENW+voadoYIoCfGIV6nqj
5ucgQsAE0Vmr2t+rAphEjQXChHa5JYeDHtZi88eOU251nYzrwHYe6B+/cyx/z16InJrZ3aoiMrxP
WpeG6I4q6cKCekHTGa14XwBh1K3CHhfK5myoAiRKQAepeWgEGGZp/RDynA8J9ZcUbcx3Lt1SGxkW
B8sQzRlLwCfuVYvYnNsehYG5H+/0sPOh3hC4TqeNZtvdZIN22HK7pXY4Wg9V81MWMMHnhtakuAQa
XLn+ohACqnEzbsR5/lwSPQisrEfQhHHgzgHZrbFaC5DTBRNUDHHOa9wZtCb73RlusHVfT3LreqTC
Km2d3dgqNrRPRtzdD6VZL2iBNueQ1QV3oxg2rRHpnQ4kU7EEKq0ghrnqS36cYWz5woK+k6E9ENwu
j6TqGocBb6vFZ1S29T6RbC50RLKnqmwHDSy5eFYAuMh3meDHLmk2z7sZOrKkJZcBzwwJSVp0p5KI
LXRaHzknP+Kqz/eDXzDI1e5Btbw3cUt2PYgb8F19+mD5NZDx3jpGg4FaQv/pvvUW5DcPZ5ZXW89R
ByecYSFVcY3MVHxDZ2LUkAyvyCnVznIyPKAFwfDOvw8iKztIbodcLoPiMYGTq94TdqCdKImnKgJs
FRVx+ACWJPJSt+il+3SJVSQGDO+g5bBko+aMcTEyHCL/iUEVKUyC8HKLy9SxjoBb/AXnMgL+RYjt
Bp9yvsTb+osfiUEhp+ou20tCIauwrTl9xgBUhy7cB7aJ4BOBwWpnQGdx7XB9VNXZzpHVlyIRkmDV
yW8WG7d/qedAbuqF/KilQ7QCaI0X30iUM341eTAyf974ug4vcxc+u7OoH79tr2keI8FdKsHsv8cU
9zjWoT70pGPhuzvmVruXNhoIjZsS2ywMaThXc9o+lWPqnf0qPMzz6FIpkF0Tn5bOgRJpSNwsOyDJ
0AZDhj7lgNu2Vs5DOuGUlhTtbOqqaQ4THTBVMz+4urofMDyS0AMUWEfbvC0/Ylqu9xlw1WBheOYS
IaRup3eQTX9gY/NzzbG3t9W20Y3HAjVnICijho9HdwzrfNiG/mTvLDldEaMd1sDYpDm93oALQRdO
o8ewhV8ReB99TBerF7G5dv5wGHGTXSzLvORudmhKCc8X+o0/cinyh2CdB/6v9CUSQrLIBtwsyPrx
9u+blkTfoHz0Rom/j3rIMgy/6Gs/6MryaVZMnwc7+0gmMOgFJh8E7PrVtOw7gygLURrjUZKsJPmO
XTqtD3weNjMJL8aZxaZicZ0JfOFzYXoZGcFdLPmbBKf5IblS3vWpyYXs+3KcNlkX7TnLN+vKnbeC
Du97VZT3fjLyMINzuODfRc7mQJcx1SQUbu9DrA2hZDCj6uk5CpNro5Ngw0AU0drqSmJNNaavyZ0Y
VrP8Ljca5I215XovsaUi9iAaVZ9iBSnNJEnTtjbp4lzAtLDQWyouw2tH0lHVAv2yi4+IezN0YVrL
cbj/qtTroOihzA0bt0OtxA94XwizxgjQcfFCxcUuz2QoLheFKaajkmMtJ+E8eJDLft56z4mCzQXQ
5CbGHDDmjHkWOuCUTsWuLR4aVXFUqOqt7tS3RUi/5wVhMOmCOqD1Ygb3fQ4z74EfKz3MA4YVaER5
baNdJHCtfBsYjpK3hxnX2CGwnAEH+wJzoqArcTEiCZF/lpV/ab0Ke1sy7+wOXTyaqAtNrPdI4sOH
E4otuQKzgTm65QwSya1EBUAUmsh7YVoENUMZBrNinCsmo9zrPI71rmiyeoft85SpnJ2zYMgVipuk
GMVFgCW1nBc7ROcsnh3T4uNMONckVyhBknQSNNLAKdGVec2MBlujAwuhoZ2SmAHfGMpbLfBom+Yx
9tgjvXl81dgP19QavDe2w2c0tjZNL8KVqtFrlHupmVeaxJd3djsMh0ojAAmPmCt3P95fOpKRd1a2
2//4vHP44WZG7xjPmY/gVWRPjCsP/m+JH5dLJwx5uBWcUJttMQkscxWuir9/idIGhK0KPpCSUdcw
iuW9V+9bGmdWSr5Rv0kxApi52WLc04LP30FbWWbnI5ujMF1+BRuRbqb8l9hmhZM6fNNNu7dxK6wd
D4WsaLuvukWooe75Ihyiun6BLSaZ6u3oZw+cGbYk8fTKMtwMyWeGvQVfk2BZdhx6mxyHCcE+aiGK
hEN06HHh7vTQT/S5Y74cOQkIjtpGUm192JOAmeAcq0G+hI73YTM1w9wCAqRKn0dmdKlP8nFINGnf
LP3hDIjxoVLqwJ6wm0Yul0lqf0/tfFuZS+ZopFdjTuI3JJWKjjaTTwH+ynURGr/agT/FwoVXMpS7
8IzEE2wz/w10h82dJDrO2nfec26CWjE6JbWpzprTBfFvvc1joGhz174PBfd53D5MChaOvBVgBi8j
YImA0Nc0N68t4uM5zYCrLvNbVhFqxn1BaCCgD0Ib8iJ58WUafg5JPl4GOznoiDFr1HtUdPR1f9TZ
Ty/6Qyec34UWtHF7HjcMuXxD/hXnsaV/hHEbWfaVN2X4+mX9B2Yf6ZbeqnbJjCd6gACSETbkXGuw
wfDcGQAuOYMY/cYjQ84zVjamsa01WqBpjDt4+DhdwqpdUEJfJtVpHHEzDsFYIFSKt1uTJd23ZnbN
AL4yaU2YGgTpm5/l0PSwVPRT+Q4ObhWzKq3ynAyKjMMPIFkJYNiORnhB9UuDyylvXW4QIDwZRHq0
2hZbO2lJOMFBN6Xx5HcY2VsP428f0WoUV4+2YpfP86d++THmIH2OYkU1IA754K7v6qsMecuzEZsx
wEvYSET/wrLGHsZAfju2EZmMhc5hMI7Bn4OVJxmQL63mdSyzt5ndrzPtT1hBzPAIEGFjOABD8fkV
UVnjSJ893w1fOA6XArpGk2Z3Zm1tlc+5MiUNFXHeIPzW0W+cTACjghtj9Pp9hIOylcYdA8sNHnS5
Hj1n2CF4r6IRHUkpMFbOtJO5g8uuRQdwTX6hxX+uRXUPr4HIqoDOoNwlSNPuEwCSminoIIdHcBL7
LsUJ5o1Zv+vVoxmSOK4sYvb+cz8D4mrzbFOP2D8LzdIy6/k4zz4DX+JEhwZz4G4eiNolgWEc3GE+
WUbyVsGK3eYUUm+62Dkx+mbdhmK3CmPmVnTA6i31F+Vd7W2rmvEvMCu4dbhHOkA6Wht7wf279Zla
0JZzynPcbYzOnuLiTQZM6lL5mOZ1dTKtYV9xU15NC2xzCKOXhgk/p+ZavJZd/pun3R1dyuqVGcmu
Gb+F5xZEiN17q7JPPrreFCYdnE/JH5wQFq8x6pox7gVxq2Bx7dz8YFb00lcocHXlkimqM5ptdLXG
EcHSSsWN6rCJM29GdgM2HPpmtynxNrM4F9PWmwD09p43/f9K1Un//OsfX2VXcC1++EFnK/69MC6g
++3/XC+3q3+KL2Xsu8/vn6zs9M9//dL/UTVnuPKfQnDvCTwaeUAwuub/7Jpb/hPNqcIMPNPm+REB
pav/WTYn3X86UlKf6gQuXXRMo/5X2ZzzTx+eBuEEm//DAVD9/1I2Z/NL/VvVnONQd8BP5WG0NmXg
+PbS5Pn1+UAStPnXP+R/T+ehdzl6NTxswVPfVlf6riB4xIwgiuJOsOSxFCpFuRt52hrAAaaN1Mwh
gJjWrWnPjHEtjAPh+DEl9toJ8EgwmiBvWed6bU0Ozr3SotgHjF+dY9+jAB7MX9A23I7tsgXkiiSV
Bj65bZ2edPWiZtYdy3Rue+0xiMib65iX7FRxcWGKeWtX4ux63jeNanRbYOmycxgPJXn+Tjk3//aO
/meJ8H8rOpgfhJH4dW1qav+3VydwZYDDEPqmFXj/pXgWxFifWQFZD6MTLfY6dqgxPBFLOHsR4UoW
LaRfZd9bUi6Bgm1mkStEW4rXhSlwtGry5E2A+ytsH/wlyDc6hMGde+4pFNB9uhhh1jG/q1L1cG6S
fD/Z/rjPh3g3ZNimWYJfESDZyAv7tpT50RnaNzN0j7lXjqTy9q1Bk142vBWZjyd56YewjBgKFlt4
7HLZIF2HJsIJiz2MKc3a6vwb7HpvUMYZ/5j3NO6Q9sENzkWIu8ZUXnTT7/L8KxqmayzUba9uOSxy
A60h9YkY+w5tpnZDLRjlMBbgRJfNt11AT8bBSLi9gD3dMIiwaSsvgd4EBASxpowz4yYr/sV2c5Na
DkosSriw38s5+w01MVHRl+8chPd9H1wQY+/aOnhiG0Z8Gt69trzAsX4Lmspawe78bXz73hmdvcXQ
PuzUg5qLS0J6NmWrJZp33xFN6+cQdNrI+yOXs37qBa9xwA/bLI73SlG14WH4m7E0bqb+LsjaXZz0
r7kgOh3iZgPGq9F0lm2Yk5de/r7pmZMyKSshojBYMD5i1eIAxFog+ui3czFUxyS+GbVyj6K4z7Xk
qjHcZ4aalLnL/Hn5oBhhcWmljW6S78qJYW8p0NzlYNKvmD4bxMkyokYcQ02+gy0YktLFCHHlBWgq
5XcuhY1dcUNel9z45DWrQhC0JQf99ffP7LLwu9ThJckm6qgG+5exUIq7YC0dMkehwXPEjv5Ia+Of
EDTVhpj8ZUztYkNijZ/RZn4EjLhzK5ymbbxzW+cemlw/euLgcWldjRVTH3/uELpn+eISSS7g6hyn
DEnSmFH4jJHYbVoSi23TsT+4gO0Z03GSXNweVYAuERhHjuc4WaL6QIOBPAunvmPizWGw0mLjsat5
Y27cRIF/MM2yAXVWIHdYDMdNitZ2f03VPjAyry/uI7X0P1uNv7Eh2Ic8KBFPEy5P/PY5RciuiUvf
jeEXtSVDnSa9oWGI+j4y1EaQ3PZjYm0sF3Wy9m+LaKYHM+9ve1/clzgHOEG9l1m3TfFKjkr9umn1
YNTkK3LjDauNjxUGpAAvEVlzPIc+U9w0OyaUDdQZg5PlXkyzIG0yBSgFfgl7VXvT2Yl4LkDrrws1
9deoMe8d50bnRbipU91h6LzN8nw8iUJce298jUkS4S8bWSjhxssOfynxHSqjVfQbRtanXalbdxzT
TdZ7NzZHJCYxdJLZX5jOsAz5SwQnVz9EJV8snAoVDir0S2QHSQ27MMiiR/QpD+ZWEAVc+otvbbRv
Tt5gHh0TEHdQ5kcS8rD4U2zz7bns8B1FTvcWtxiHLUWUIidyV7vACnD2GszjBYGUioeXVp5sjTn9
rLmdM8P+pbjN/3t0WQAHU7Gccm1MRB6n9zWHc0x/OYNX+ABz7v1wDTLX0TNmTnEmG3vvAmLYdjnQ
QE0zhnbQmPAaEurSk9rr8DwOvMxccX55AJbFpjlpN4aw1uVHVCi2NMY2qNt0BThEsW9UlRhblt2A
UGC/yzLnuwJhtusif5/52HkTn0+M9IBOqDbchOg75MQiFEHWdn92v8MZzREe3M7CeLwGYYNnosjX
7vQdpO4xyL33UcUcO434j+KHWbkHBzf0NhxZjiWlJ4mkxiyaWJGmgpWqitk41MynyvFY5bC6QbWb
ex+IFEu3jB+xQv7Ujn2P1/R+HKs3BovCCagKJwfRGEW9axE5jUxinQDNu44lUy0+gdST6rXRNiyg
cbqtpqXkApmTgC8T+ho6CIVNvKRe3z41buDzYTFZFREm4xaHW2YRbhLq/H/fVv/ummU2RVjMv//1
j79njsDzbQagwrQd1/oP5s5sN24k26JfxAYjGGSQr8p51jz4hZAlm/M88+vvSnWhuuy+qMJ9u0Ah
oUrLFsUkgyfO2Xttipu/1hzOGNdB2sbtEncU2jpn63bD2h5eu+o2qT/dmakevNgW5cIETD7xkKeZ
+PusCGI8Rqv6e5WMFytjnGNh+3LSt6wGSTKrVRyPB/6TaXlCBrjyY8Aeu5SUVFpRK0XSKczYy0hN
UlfFXsJdmRS7c1zAVvDsymbTWEzczfS2jspdGFv73nVWPolJPIvXIsz3QVxui2hTmdMCGuYaD+VS
lVA2B/P+Sk6w3XPCgsZetD00fBK6mzYNcWrMQMCw5HN6H2p3U4UgzA16YdQLuYtQsrxqLYzPDgPZ
359o+Wuq+R8n2lOepLZ06OCLX090rADvZIKdstHbx8bArw5tYaznTY+FvuqZP3vsdO1zbu2LGlJN
mG1gudAW4sE21uesg7ubOSh5KdZkumhEu/37I9TXI/j1UrBMxyTPxtQa/ID7W+562vteE2RFs6xi
+jDaJ5yiIY22hpuP4csGw9BF68xBNZCq/q0xcWdf+4giSHhEifC17ejVxNk3ZU7RCvRVk39oOlNL
P5uLlSA1UAWknGTqZWxly2dIE0Mh4HLQYl1ZTTkiqjsGbRmsT8IhYO9digZHj085BQwJ6oAIvxcY
sOOeRPMywAg5es6uweiDRXrgEDGFlpQUnSW4nwz1bjXPKhNvRmz2C/zJ0QJf3OC/Yu38MZh4O4CR
v1Ya4JXb8rj07dMwhMa6d1CKh3XRLWXZHU1+MBlq68QAPpRmBKQoiSmpI0A9H2pAnlzYq0SU/3Bf
iv+udlHcO4oRERsOSRX96+Ui06kXdiYaOFTyLstYgghs+gmf9UaxaklJIgTQ2pfKHG/mxMfULtGq
wwJJsG0QpTp+pgO0fMQmKRracJJHqyze//6CUWyXfrtg2C/ZprQtiYLCs387xrYcGVIpMLpJAfun
OKc9zV4vXctyukyZ9SiuCC2k40EAojKdL0Rfb2YzXhuUPBSsVdVvWz9/qMqnsorQ0zOLhSgSY11n
boT6c2kg9a5G582or0EN4gZwxU1oq13Z3Jq5eCyAFzf2D9Bpp0iZjwFFrW1WmGCleclM81P5xtly
5cff/9ri10TwP+5kx/KYb7vgqORv94mgJZREIb82+yD4wv26cR5Jomdh9Bc6wxVqTes4btYSGlIF
JpHu09IlO8v1eLSSvp3UIYkLxCPl+b8Xmf9T9vwp+qgpe3+2v8fG/5I9v13dr/72G/63cPr/j8Hz
4m87A7v6/Zc+grh++7+7AY71L0uw1SYt3lHKtsSfzQCl/kUMPdFv0lXYnF3JBfBHL8Dy/qW1hhTq
OsrzTMZFf/YCpP0vk84C0h062JbnqP9TL+DrIvrPYqwtDZnKc22P6ODrEdjXe+8vvQD0wEViO3jb
8zm6K9qrGXIMGJ/O1y640/7oLG9EYtCd7BDrlQs/bMnECj6aq5m89MOpaRp85EzQ5/I6a8TTHYIL
KG1TLKvaODJNZWM8B+qmEMZ3s68fzVIce0MTypJykZKJMDB9JFH97+8e69e7h1+MR6Byhav5DS3l
eL9t41OTKKwkE6hlVZhh35LNpZ2McNWm0F4zAke3bUf1L61uPtD/zk/Bdc9I9zJ4RvqzHoOi3hua
4LFQdMhFQkaupp0+tMw9kXBBatYR0sbBZbYKgCBb2qE3ryVNzjU9HMzigWST7vs7t6cHgnYxtUbq
AYCNt8wWWzJqaPp3iM6Qf6R9PayVnAP2nu4Q/8OZ+G0d4UzYyhOWkoxfWerl70t86zhF0XHWl6Bx
CTFyCuRRBUbyDvD4vrUSjIL0QheMEpHka3eXO4es45OZ3flksqVddaVFZBC96nUEBh95eoT6r7H0
P5QuX6XJL9ciLnrFNW1xwBQv3m/XYl9NMGByhpHoK5uk+EBwoVbFlRXnIHoV4FNtrJcYdXHWd7Lk
rYOdVOchpmyXcuLwCBBKp3pcwgvEkzWM+2h09qHThuhs6LFauYc9CqyCIcoLBhbaD+YTGIwcCy+i
9Rye5I1jlPWn1zNi0d58SHuSNiw/bS6hBqQVet2OSIsKparFDtENDDR26T+0oOSvBdL1A7Nt4Zie
EEBurhfyr/dkVGvHuTYCEbIP57AP9KMaUVsY1aE3qm4vm+fKbRnA1Q5ZDsHMeZgDnOF2quBghudu
DCEQTekOpjgjycfapbHjweRjP3lvxpq25p890P+lYyau7cJfPzbHVBYOHS407XjXHupflxDiXbMW
7oVAbsZ4N2/9Ymkye8Zs30RMoltKbd9CK1AYl9ANyEHvgeEi3enIHQizc+zZrzLMAWMGlrX4+2OT
8nqb/3ZwtEzg9koeoa78/ZqC/tm2buTYy1EbajWW2XNfXluQ7PBpbuF9QbqM6i7bVkyob/IY1IUe
1RMz5hAwHwF/QZkG27GnW9kYZbGKuT+/IBTgTXgwz90Le5eKtB63OjQjEDbUxCQ8DDAh4X1BBnGO
CtTGQcbwZkHznziTyGxK4W6U1w+boEiSAzmOk1cdlWFiobC9Yses4TVp0/u0G4szPjZkeK44WLEq
rkDq6A7ryk/RO/LJMZ2d6zpbFVjqULRVRr+INGrWRoxLQbe3vAvGpPEODWK5Q48EDxUOQR4Xt8WQ
vKXIMe7An2kWfdysGN/v2wxVlpmId7AaBmIO21lPTIPZLbPLdpnNRYKcHNCf5haRU46PL0K22KR7
g1Eq0AIvenVKpFGjZ6y1FY0nd+rkJiz1HbPWchWS+LFWSQ+GhViTRZEwQgQ9TQvPAguEz6Fod+GU
tQC6gVtTydyBSiMkO6i7ne36eMnrFu2nqeQ6bGS1mi11akRsb/25CNmA8VWnGsSxnb7tsuZAj5SJ
fEQm+4h/yfVj7uhpM1c2PWmDJLGxV/cmpZPdjbf9eA3DbdJjZPjtC97japUmDfJ2bE5dts5AEqGU
hO/WuilRM36db7imO+ztUh2L8WrJC5rD0Am03SDN90PvGXvyBEho4hp6D8jV041izJVkNDnBs6N1
ExK7QEVHoGzM9sWO5DbLtftao8Mg4tJ6sm0D7pRR4yYbzWXAz1yiZcv2bppcMoIMN/MAN529dbl+
CGn2HW3DZ4X25KEV1rCNmCXJKjaPVdd/TrJ5kKpDu8AEkwGS2Oewx25s8sn2oqDZXzkceuZcm9hz
7j44kbHKBmPAj9a64d4mcYsoQBz4MgCvnxgE9PTpqx8Bjxhy0dz0fYIAxM/7h9LLQRjK1iBVL6+X
vVs7jCBj83IdlpwcdAyIPYAAJOERw4e8K/rcPs3U5iGOvp6t9XNqtfkpRWQ9hPLBIKHWQSNwZyKq
vLR5U5yr5Lv0P5EXQY6/3tjSbrtNeI1ASIWFrnaAHofzo9j6JoM9awgsGEoJwDdf/tMS89+rteOg
gBTKsZVCh3D9879UUIldMvkLIDfXil0djU7/XDjtfTpQ16SjeLSwdZBPBx/VC+HmuflAxwXvj/R6
oO5IY8oKUV3A/HIFBrHE7AzEK232cOAfoxLNFVH2wT88av9rWXSF8kxTCyXc67BDUl/+9aBzYmFR
EOMlreVx8k19r4Dd3fiJ2rndiG2DaCbmUYsisMY74h1Oru7vMGteixbTXDOQvYHVfqv0hJFiZtUx
Z9ZHdCbHBvia188Ppm7VCcdq808Px9+fNtcjlw65s9SsWuO6+vXIEbmFwbWAWIqARitcDVTHsVz5
pMBxgsdLp2CfeTXR6M08gJTKG7gQIWbtirb2FDEgJhTPXAQhQUiwhYNDPEmyuqbuK8F+00bTM0Fb
2IWIGtoSDV1dnR0wDBAf/v2zifP9+8OJoR4eItulNDNph/z+cMKgUCszBBIxhJlNANewlEWtXkK7
Sh49FO1VPPeP9pWeHszGc8gmY2tXzWNuj/JhBI4rwkbcEMlU7gcfewAK03isaHyn6S5x7eA45OSU
apDcoL7LEB0WUIc8RbdnDRYTuIqF0oQ2bAH1jUXdnUmt2DQol/fEpJ+7UvuXOkHbPFZYlOc+I698
eGid/hRbU7gsYeqA3uC+F/5zQUrdUriosgDsEcKE1bltuBJGq7vnQm9uXXAxYqJ9Us9RcuLc8qjM
ouroR5r3qrfAzQhDCnJ96uZ3kLKYZIZKkjmYuP6+GVe9bxr8FRmpPZeGtR8swk0HfBDKH8Ljf148
F9oKXt3l11ugthF9Sn0tyuN9Y/LoGhsM/m6JN0RFC2k18TaK6dXa0F2wO6QMmIjrTKtx2M9R832Y
LNgKmXb2SWcAKevqhY2bYGfO4040oTzoXj1hPUm2Tdge+yIqLk2y425Re9836WqbtDsdjyeswcRk
lUmye0IxHGV4ZxWje4iwM8SZk586zG4no8nyE7I1rwzD01QV46HtKeyc+jNnR0hWVKROlRcRGdck
jTqNhYLDh9SK422IF3D7k1dm5gXXwbzRLoXInOjv8TSXJ+wzT5My4vvE7vfkHgeLBpQNbgIxniZ4
eFsxTd/6q5LTUB8dGkTCIQx8JGb6FAwuMCTkT34Os6ToZb/yJB6YuJ3kvq0ZP8TSmmmEyjsfC9uV
NkqMYVCIVWpU+T4cjXLJ6ILUp+ZD1BYkqeEtsbYhpqkdJzVEl9UXh7ry7hGTdlfz3NHMjM+GvAck
LaW9qf30RxuSpJYyYWCKJr+TVmqjv5nPJm28b4LvAuGTbipE4duJaNsKcsau19aBfx4xrwc6oexh
dVJ2iMo7jwKhkirRIM1MHw1J3FcMAQXw2lMLYzskB9SGC7QIhHrIIyYbClpWj+0MdfOuVLQpFZiG
PUnhx1FWDRvJ0GKK0L3EAJRHj1mKaeUMwugskhkHqV/F31iG0MHl2WPUCWfjFc5D0vbMNVKkKV1f
IJOhsziBTmj76twXJDYUU+Mcgn66PsnrbQcsEqmQ+eS7JAomoWoPg80k2e7B9uD6T9pq3A5h+OLP
SE1cxnW6DjTWUydac40VPtF9ZHQwHahxgXrVfOczT6s1I2Q7SoAslwz05dxvpJtsU+KftwEZcwCt
E7gU/g1ohvygTArFzofhM3rRiFW0YJKtQniRhY53pI6zst71ImnBYlreIh7Kb3XbHfJJfuRdYJNU
N1S3OgWhRKuPcOd6nk4sYYypO0+gGVIdezVe8lD9hMD50bMbXDiO+CYtoJFseUwej9E7rhc08wKm
LGdG8bPkmpyG7khV+VqOndqkOmbJHMLxOpudmJqSiT3BoV4ZLexL7VafRZrP53ge57MI0m6bJiQr
BKSyEEF+jYxtixDJOR2Q2u+tJ1+P8SJqsCaOHjQhn1kwWrYmrfZm0aABrNGxLrtq+Kl9GS3sxjc2
uSFd6CYeEJdSbKZSZVumAZirSC8byQVmC7wFaVffGi1DppmhJLmK/jqtCu88ZJxybE53UrIyBkH2
zCIk75D+YgBLXxT8wgskTbGc8gIsURvkRx/nLlE7CfKppooXWWTzSO6dbD3rigi1gfagKh+NYnIe
47i7GIMo91QF+8Qch6OTZ+MJg3x7rFpwsLq596O52tUtnQnvmlHbNXm4bjo571vIMx38mF1Vo35y
DHkfPph99TA4Y7mXkUggV/VPGPey+7Js3s02sJ453td6ip7IZhj2pcZUo3O2ICmxnus0Ruyeop1c
9LPK9lM++XsyQTDhF6V53yeCGKO8P8ZD/o4vrNhinZzuYm8vEU0ekG8Fh6+vZAkFsspsoGkisY5u
3VnHr690X274p+BCyOFd1QWRVEbXoPwD0X2cppEhEjaIwS5a9mYMgBbhIsXNs7KCsr7AoOgYqPd4
N9POPH2lJ1VXRi/JICuvEy7gvMklrswk89fhF9tLGRjbsEKEbW9rNC47VJsPdlfZJ6qTYAu56vvU
anEKDg0xnoS+ARA98WBOT/3kp7tw5KbvjP4wz8VwCBKXLINe79rGvxsaO1g2QXOZi3pRmUG1aVPb
PzI++uNlnFP/+PVeciWpp2Z4zWcwsCAlSCUbE3+vnzBJx995Kz2LyJuJgZQRP4cV8lO/N6meeyYP
XTbr85R+T4PuLhpI8SvkKPZROl3/fl7dsj+zVs0gropnFW/izNfHoHBTAGRAEceaSbge3Y6+c5Dh
Z6j7k4O6APgB7Cm79lfeOClATVCvaId156aZTjq2ETPa/iECA3aMp++l34tdwST0alaPWYqN4Mi/
/oBagoAFPzthkxtXJtfcojdZ7ZEm42qO1Hhswic3AgkgRN3fVjxxzMC7DW3fAcrYVKd6bvcBStQN
Yw5cT7pp2RLjJXGHveXM6tzY6ptg7T2FHYDv2UbzQSINz7HRMvFp9vmqsg13GzYzOGUvKs7SNbZ5
aNQfSUAX0+zs+zgZkq3K3I86MKzNOFn3NN+GLe4/4yriheFhiujUquqHl9fg6vr+0Y/q4BNro6JL
o0BmMt8ipTbyK7nBpE1ajw3EIGiDZGMH8QxTGqvoNN0X40CrXzJQH8pkPlvW1agCv3Y72oQiF00j
P6GYwBSI3nis0vasst3oj4hJQ+slpiYCvJVehqbeSajcL1rz6aPLnR7VpH6IcGJFGuTPuevVAdwR
WwkukyuwrWTdjUzCwMaRYQyqoyhn7CUqs9l0it6cBSHMRLFQaLJ4JvjDs0iDE9DWuvlp6H0NbUC6
rSJnUiwmy8rvKxVALhoZwTRlzQYN4qPRengPygQ3Q/lkhR3BcY2Nq22cHkSteB6rdN444IxYpQKX
kpJFLZfd2Y9zppb40kg88BcqIq08HKJ77L2YL1PfuQWCpjYhpV4Voyvp414Rvjm+mh2sjgmh+Iey
C1BDCl4sueoLqobwB9LsF49bFOP5a68dXJkBd6QYMVGmNTF22DvumtFjo52J/DEjf5eITPzi7ViI
fUsVHk3qkGLk/exQQBVFKH7q2rlTdhW8xRTZpIEMGL7E/JpLByzhWHq7idDe05QYCZ7ownyikQBW
0G2SH7X1ZKiG3QnMuL05Nk9t57SvM2sxxuS+uBV2HFMrZHqXGdo7zfxiK7LXEG0BuR6swTzyMKp3
Ay2LnUAUj2GG/VFvUSLMuqkvk02TpgZUiBs3JLHNjuznxEBB4aXkSSvHv69LCBmdrKYHNZXIsWny
Yao8evrK28hsZxcF/fChtPdh2KHe9aWnyJ13NdSPonwihSNdKie271ShCafEnHXGe2ttkjJRB8cp
71ODZDTlS+iPQTUcK4r3TZNE9aXzDViUtt3fs6+j/T7LfFm6NJ3s1ibQKwA02JBN+IpagzyOoBXf
bGW/xaorPhwCzOcsCFCjhEtvWkuPPumNsJ7J4UNqYbs7J5lRPRJbubRcJX66FnmBUl/NdIGPz8h+
1EVqv4ct6B47Gke2K7TzpqjEJO3x0FdJQNsoATgVFDSuROePD1Ve9UvDMPUdgXo0Dq0CbWUQAXoN
JnE2mmhA1Hu1H5RRcSLvNt4i/zUOsckGghGL2luhk+8TrNlkClHuiUmRf5sRkxGm5jIlYno96hZ9
c2vAwaUPFWP9WepGk12PpYzoeDDR5PKSANzijIvLUl5xzCmtn+mZ2pCCmNGpj4GjJ2DoaFLrEISm
0cLBPj5GZoFnLBM4L672jxkV8yaL4x+sLkRceMm0wLI07syo+DHgBlm4Acy3Oar8hXWVqDQ+vvgg
zlBWiXajkbdjaptY1uJkNU6htWk7XLPgC1pyywI0bQkDfHy26cbpSCrk11kHPtkkZV2aUA+0B/JI
jwvRnzt6QHdkmsnZKW4HwRoRRAGkGLtJeU/n8EHMYz5BzPOg0+2kVN/qcoSeLI0HdP04t/98Ybc5
IdfGc/Kf9xo9UDDqpl9V7ahQx+s/XvT1q15BoCNgUa6xdGLWuR3A2R6L63d+ffX1omXO39GgSFCb
XHNlVrKpr5D+ihsGtaF1/HqpCO2D2ufvwdE/4CysADLJlwKxGM7VAqNa8+cL+B5mSMrez1PL+y7Y
RxkAkE1Me9OZhrXrTehOuedWu05a1vnrJUy955j8GrN08nWlS/f49RL0WI56oXLM00l9MAWpiYnU
aGyi+Sj9ej7WuYDsz4eHeyRLD6O++D4KG8g0A/afr9cBfO5NWXrZWrZlfIR3me1JEVwYULz3khtw
z+YVd0zjsmwb7JNysyWRM3TvZBHSxjOwEqNDIichuHz9H2GKAxwqKnwav9X66z1f1+Oii/nsjcnw
zixt5bkId6WfWhZQ4Mo/e9f3+fhh/9IP7QadLadAOadKxc7JHGpUzU6u9C5m5NjG9dE2i/CSs0t7
8vSwn9ppuqV5kj1lVvEeTkKfvv4s1jwlhbCbw9cf+p5hInIus11KBbmv0qK88dzAvKTwyzMFmM+J
5Hz5ekmrgb12zQAkZVzFVoNvIyZ6ppHsPSaNfqvx/V2G2OguX1+RjLtumhQn4FXxRCVIxqrR05sJ
hCM3rcrdOzNx9Z3viCdrGr2Dd4WIG215FgaGPycU8Q4RXL7XxdxiTXEo6HJfEQlD68sk0JQduPnQ
4DdaWnAKz7hgul1JkM52LrP0NrdAeKCmcV9Fa9zp3h5+mni5GEibHwYjpBtEksEj9BnCOHOnPsrM
6w70cRssxfVDUWn7zfAudgj8Bi+/2mB3qFeDRAZFF9NeV1MD9br49CmsW26/oAfrjrs3XtEgZshI
SeOjoVgaUldELE+fBu2ktSZI95JG6Q8eGvWiGwIUdAhMDv9+AVRNltBIJgkWLOyg9r4Z0m5dcZvr
rof5O5PjU9uwH5MpPo/9ZzOZ9YkZqNzKEdBDSW6XVYBkTDT5BTWf/LEbVfDipOV+0gVQIxXLR0lS
9dd3YZv1Nq3TPWmzIClez3uwbMZGgMV3kjRE3M7qQZCBJ4bhxCw3PZP7cVN1tXkpDBL/DKApONZp
1CyiIUqIbp3dTc95v8to9t8lLqHJpFN1+6/3/v0HVXoIWq/hoPNXpzaAiathN5tWzY+MFkl/iTvs
gI2qH4gAOsYJU5HGS16MkTlQHjG7RoIUrEMwPFmLzZ5c2u/Z3D47GBPxQ/CEIMUoN2Fg0KsKZu9G
VhYFRV6saTCiegqIcuqFuVeOs8MFY+0GYpX8+0wR2YJG8R509VPLuszco3A24chOu5SH3JrXVEcJ
EU+5Wk4axNgQvzbxNXkirvckYYKdzM50dM9KFf6SLuDVgBR/LwWJhJHrtKuKS0HVoKPsMnoGABat
jdqUDAkZDSEpxBBvBePGsUn7DWpno9I4Ocx+dvZN6qjws7Ghh9NS/OH1DGhBuVk3NF9vAEOCK4jf
NBYEl7uYvAO86LZ4HcllQ/Y24V63e0jLdDnXqUWKsaubk5F3P8U1Kp4Scd25ZATEIVToMmveyMPZ
jmD8te+d/dx6E0lwsquph4V4YeK/88bR+ESffK6qfOn0k/7uIFKORRgutfKJurNz5KHa2NH3DSKT
OVpJyJieqDi8vMCIHLeLhAIIlWsRX1TDBYAy9IU8huxx6KMfzVA9eHQI32N8fTAO4FglquNT54Ew
qyC6MIEEzqCwHTmDXZ0n9m44MX1shYCiLddplk2CETRtldjURhEfjAlGISIwLMhzIQ5pEcYbWnzj
qg3nu0wQZj5X9TmvsmbPTIFOpmYyWOC6dIvn1iarMGfPieSNJON8+i6C+grbh1FCJLFXB2At/SpY
OXiYOzwnZnbtcbm7ZDQsPA4jauxroilLF4bg0GZQCxS/0ocg9LFy5wixs+5oaSs5e3W3yWfaReAk
5kxlF1neVkm61ZgEkArqd/a638zM2nSNfqE99DLYBv0M61Pl6R3xXLvRMd4ctB4o/D37Zgx40hVq
KZm3hZkGlZpglx1DEm6ak+7FsQ6ct7rvjZMRQvRT06rKC/um7EnESPqPqEMugqoGj2yyKFLraDLj
swcygZSc1ng5U8K5YoRqusPQyFbM7bEqts5zm8FPJsIv7PFh5Hn0MxT1pwFHnyPhSYOj84OGW6eZ
pffEFBWZfQmm2LuJJUeSzDt/ytatcN6zKOahgz6PpPBuV3TtFhKGtTILTlmLatuy2v2QczvpYXx1
Mu8aimOd0lBjzwFKcJO3BO3S/3iwvO45iQjwnPo3JTwqgWCD9PORC+Q5Us25MQaiwIP6u0sW8YoJ
2l2vxZorqBidYAEWnQwKjXxxMIN7Ocj7gs0nw7BsXAR++xTyWDWIN0g8f1NU8iEN05+mRTQCq3xo
xyNmXbEMdOzsBqs4GZKLZ4ZxV3XFOzcDnb81cUxkxnrboHf3StOFNUYSi2hIxx0k5ZLEN4DYPtDd
6WwRR3VDew4AVVZ/Q2lyTyMsKtS5dCmgsdDTuX3rTHnPrkpiwYPtNxPf4GOSGOgD37D16yicMXUw
Sj7aQ3jQuYZOC59ikVhDsyU69SP29J0N5mOVEjfNyECsxoCw8ih66ez+W2eVb3GSXyX9+KiZ445T
81j6mGNGxfjY29gT/FWZzZ/9bDbg1/x2AQtZ3LVGmh5VQZpa+uAaOC8M4CjsZk0A8Kb4CdXXGvVd
4cAH9FzC2emozisNttW8aTrMLbldH/EMszj6XDo+fO8VO64HyX4kboAZZU4gb2ByGQt60c/1yJmy
1LvZCLEyTewq40Q8UZj0Z2I960WueqCfzmuUzM6G/thmovhLIhzqWVb/pIN802cgLnr4vChwq3Gp
mmGTxE5wsN3sHob2hv4xFWDZ0hK1wx9lpUi4z4D6FJX3oNdFGR1802oB66C55nGK0uhmipHEjtFa
woxa6EQ9MjpK8IfOSzJZR+xH3gvp3iFxXPuxCg7gE1aVX3+4BuTNriV+zESc35TotbosB53He8sm
7+eVr2d88zhXyZvH0vCUheKWZh3BcVFHyEL0wrVBKk5Wgp52xmjrh9XWjhP0bCS3VJLou6EkLs/x
j8YIn7+3fyRD0EEyDlZDi+fdNUSw0pQftAxlTur7FSs6+l2xkL25LrmBllM2/IyKElnMEB+AWJ5a
0b1Vi8x0yQ6w21cD0igtl2KBp5+Rb2BuVSjfwgC/Os91ekvpwlHGuAzo6LBMYVeqG2zWklAcbw5Z
O4MfgdF9ox1fnmwnWghcFETmEiPGWbiiIQgWMYqNiXlgJVP/qWIMA+v5cY685wSXDAIq8o/6/llq
n9mzeXV7x48DMFlHyuzG6lGzJHb8VClEMRObmFr59C7IkEz1uRqrl5owLg9pbcn2iwgAITH4j/xy
fgoIkebFmsPfOw4JtR77Ih7YhBMwPKT6vIFBWllwLLryIaiy7BgW/PQ8h9uCoG4tQbBNYvQPleVB
2AJh2BkmoGCiEod5J5GLLKtK3vs5yhUDeANm53VB1xc9Rn47xPFbTruAUAE69arYkoV5R1Ixg6CZ
nFz/ADuemLOkolBpq+4WWuQHgNRdqqLbRNB5s5F3EGnD6SPNY2WokYGDydaLucXaVsOj4/KD/Pwb
k86WXZP5as3NA0yu78R8LQrLOVdDBNGtNHcxEKGFQ7sLMDTmFCeuuy0BHmvW6GYBj++7PRufYOtr
Itraat1nei0p5AEPsvEXcbO0W7UjAwC0Otd+25xMaYAolQ9BYd+5aiQl2v45ZOWIho29Mp6U7zVd
NYv4OVUzvYj9xtymIXnu3g+fiKyFnGWzNJzvpiNPEjTwGtkStN/c6xDcVC9Fb+HHh00EmuOhV9fY
+zB4YYT5nAz02YBzvKej+SJQLsE48NdsUqyFwQxYVU1Lt7NNDplLYqdnYSiECHYzO+DAvj7XwGwv
WMrY2mNgXyiV8QlE49t47fRO/mdy3daL2Dhp0oitmbYZpm4DjUxOhgwU8WImKiJsHLAqgCgU2SaC
yrOIwOLW2WXQwzGCLKIn+7YV460XIr132oJItCaoDu44Vew9Zm7o//x/2JcwwaU01uVQPg52/T5Q
dK1Nu7Uqyq9OHIpXyIF6L8wgWMqx56jzCY53XHaHvtF/fKWh2F5pTtj1C64tf1b+ITB5oe0yppQj
CAoAuWUZ4V/U1kxNSyJfVW2Q4mHJChIRqtPBALs3mgSYVnYl9l3jiv3XV18vuR7ZBKj4p2Fts6yT
qybSxHnWISiN1roPs5MMrOt4TNTnioCH5UQ4xOT61Zas2+xxmtQ+hQCT9H34GnUMLIL8u0Guz7qp
RXifDSezb64QRTt+BGmbLGPC3liXRLMGbikwAfbDQTi0QatK+bAb4HdVPxI9kzRcFcU3HFUMDA0T
JjfZATg0uNR0/UT+57gp7OrBMK2fILLndZGkzNyCiGhcWpZxU0zHipYvXptPDFMpgFunZIblfUmV
nA3xSnsAGydgZ6wmbfc01s7FN5wXPzwHgXpliM9OQ01Y8JOjFD8Ckb4liXEHB4qSozmNIMsNh8VM
Gy/kE/x0YyJ6YY8sZVowa+FR1bkav6FjYHKYunVJcktdtQtSY96joT/3yjrhGnrvDf2kYorFFoYb
82SnxmsCELpeIzJiXlcXW+VmHyxQ+PbHn2UBV8IuwcD28cLJxLVosgwSRMZbYxRAJMilFvGdk9WH
Ngx3Y/bDCO193t3PqIbzYlzFOZvb1CShw9obufs/bJ3ZUuvKlkW/SBHqU3p139vYBoNfFLAB9U2q
l76+hrg3ql7qhcDeHPCxpcyVa8055iMNxGOCOPW/jY9sYUyIqkf+0sbyLVeQjDTWJTfRrGaBToeT
mgKpQP2TfTkd52a2+V+Su+gBg70vjFe30F+9OjrKiYYVuhfGVP8yBVSVD/GhKc6j4ezJBjoGufNI
POtbCLkZumJTieA3i0Y8yl16BQq5BD8IyLhA5ZlmpAAphPHkgKgaQguBsmD3s6nIMH3igHtJRvXE
h4gZuar3ipLu2/jDq81Lm9GfkNWjVo0XK/VPOa3m8SJzf8dngAzQhCrdrUjz2wHZY79Ps6+cgr7t
xw9P29uNvFFy4mZTaSzxjv3GWTrzHe9N+hhCk+ntqJrqDYNn5ziUywgVDP8zTLWVE8kDsJj7EUb9
3VZCRnZAIQ3mkfUwk75N+VV9w0e9lB31ZpzCoetjoKrOISdYZUVvk9E9J3MGWRYLff3w+/KohgS6
ljVPZ2RcBGBV+yh4q4b6nPcfeYvFNKsuFXGmhGs1r6RsntGVrFK35i30uPKJQb47Qb4mLSSZS3T3
yETkakzdBRiNQTD7KVvfXxmoyfBBdYvel2LOqVg1zfcKzB/FjD+yYvroUb41M7ogaznVqXFBNXB1
svErsl00Rva/pGF0SiQgC9mu4hARBlqKhlLOVAAeM4JR174hVtnIHRta0M10fW0SxWPZPU0n+RJn
6sXWzR83Vb603LxXafhR6N4yacZNr2jvJvgkzlv1Q1WaPby5nXBXejIC0aquhPcc23wDFf1fZLAi
xqRmMQYDRlUl32E6SA4/fkmoorvytfqZFO6Lrvg/BW0W/NaQ9ddxUP8SpUe6j5ft/a55Zj60rjir
P2MfmGSFYlzz34KiP0SRfe3V5NEM75GjnBiCIRAheSsbzLtjMLow6+hV17xdqWKkl9mTmeemT+4U
/GtblC9Jl+36mEO91X9Z6N0G7Q217W/l0tkZ7eTTQ+9vqOhM7fg9NFlJmP95c5mkt7Ymisoc3Hpe
NeM7OTiUb96+6EiSwHvoLywdOG8QfHR0vxAhcMNOzwqjnEINV6WCGT2qmKvmAx4sQ4U+57C/aBaD
1KJzfgc6rqMBAzEVYc0Q5544KmHMEfE32lj687praMpQAjYOieZpDCsGdQyaFINcWJAwHpgkmAUn
z/TwudcsITagfOmqe4T0X31q3ToCo6m9GeyGdPEDe2cao7JA3iS5hZV5axMWyltoEg5sfbMh7CNK
EPdaNyx9OA540VXxoQ7tISG9A2APqcpi43oYv+P8VdNXcagDlgRTVo8Hye5a6RTCtbMxCffx6myt
cCviCzvUXbjpeIfHfq1ybI3t4KClPTKu9tAX3TOMsosdIwSA944TeuvlzrngNlw6ANPjH6BLOIOV
6mAVyq7leIVQ8Kym4ZueV4+YP2lr3bYfwPmQWBTY7rZpzKMzdteOw6pdl7iOLaRqVHZ4yeHiW3rJ
ELxJgVpG2VJEwaPKX2OfqWdBA5eOXHeFtMfp1SBYIUO80QgbK75lzFLDOoYat6idEeKpmy5hHzT3
qinxqUC0ZXP0xTZ+TkvrOgrr4kmMm3Ceax3xgRtUTxSX90r7KTLjYOWcD5qABoou/X9QAs+OvE/5
v1l5cVjT4He8x9XEedKVXdBpLwGqq6btN8ylTlbYHUWJswAVEMakZ9HGn6bjcrC2Cy4++ty+Y38J
HdU3ZlMqQ8O8mLLetgOzsnoIb7WDXV68ZYX15YAipocmamR7W2WodqJVXl2qMU/XTqieGTJ69WpI
1GWUfztxdbaV8txO1EA3X0iNGzD3nUVmhMcsYEtrdPfq2/ZbM/h3xOde8qZV41s+XcJ6BGq+1+YG
sps5vEhChn8HEjxnHSQtFiwgcO6rLgD9K4P/YlXhvhp5bZqiL7IylryVjDcmfnHOhuTSOHBD56TB
8SaUw/0RcXvP4Y3rqfmThqAfRE/VTivowoiejuEa/2hcBCeXhCJBHpUr3rBn+9BTKLeI0Gvz/C5b
k7mC/dYpNIdVhWvdXYOznSexvLRNe8+EjcLbuLZu+st9fBjK3952yLNNniNB37Os8TahBTC4cfUv
RS/28LWxX+LE1TFiEOKUR7i3s/embdcDF0asph9US8RExLDorYCeQ16/lcgZl5bF5mKJQx65m67P
6C5Zq8Zr3yyj2EWKtkMteVBkj2858m+xszQVF87kY+jFxZi6nr6s3kK7u7KazfzBu4ihg8cV0S4Y
xhgybsRshk9Az/xrVKtf0EL2sb90J68zbZcGgBk5p1Z/QIfOiDOdWU6VwAur60W7MXwoc+m0UJk6
Y5Ix2PjRCToTVXGoPkwlIclBY0hqsEI1OXdJPigfnnhTPedTMYoTqqgvMMIQVRGkDdxkJSc1tF89
UkiwDQTUKUqOoaelQ+LzEQURoDuSwt5FAImGBuHSr5OzTI3vrGepGmI0HJ7e3wOESrDHDeoFi+E8
Vli17CpUzQp+XO9XGa3vPpgOhSNYDbfZdGH+CZkJ45vkYwqTrz6x9/0I8CKPAvzmXU2DIHHWnc+l
Ger03+yw/jXa4V4XA68+a4nXzeJrlyJT0G0aYKL59qefq4Iplxs8BsoiTisNVJ16LE6FKzfSa8g7
4i+HKmJsrfl2Gmo2cH3qvEXcUifMZSpuXHssf4SkfhbBltfHUhOL37ThfizUdZDW/8Y6hk8GeRdv
rySfVLEXQVf8Y643B0uOXtBNCEOH34rCkjEPc4gZHey1ZhRfWemoEBvx/iEVMIAK8aYq/Zx+4xLY
awrfD/Rp3Bxyi5IM4g5522n2joSPzyJgyzDPlXRoRPrpb8Y2ao2sBoCA8nFKpgd8Drm0PmrpeE0z
lK22eaUXTVGLaVumvCkMm6opTjym9+Ou8UasOm/8Qm/1Grj1zgjLPWNT8h/lMcK8NQu9KU8W3W0J
fbyuh5MK+yCwHLAB4jsa6ev16WNEO+CVcTKrcd4SLqQyBI+JqgfqPcf9/ava3GCG+oU6deHb9Wdd
pJ+eXr3qzGsVCGVFy35XI8DjjE8SqEUid98ncqFXhK4X9dRJYFpjDT+1jbs7TPU3ERKvCBXlwPK+
AEJ81zvEjkZMZavILfNy0MTVBRfY2RZEl/WKByEammUrkocd7uOSOYeq+lB43J5AmgBSknsdSCWi
5fJs1sqov7hS+Uf3/lumZO2oydohg21o2W0mThkjE3ghJWA1raJjJGoFslC8Y4Z71l0JUMKj/Zrq
qCvzp90zfgw8+Ywyl/kWzsV60kl4l6BnRagLc1MG7Wej2OSitNUnW0bqqB/2FHAjlIT2QfTiorLl
KlJ+2gGXUNfvE5OLsir6TRCMO4t9vFXrNz213jhC3QMxQDgbj01t3bmZX8ikBB343Ul2rCSpP2jE
9IQHuWgIoHfS3i298QdGADgL8PcDuxa3F8mVOawZqTNcDf2BuEneem0ym5l+9o8KdyusMx2tf13M
uMdA3ds44CIoZhRNv3cX1RDvbcLUySvaj3HEAKO2L57PO4bYgiaqujQ0vGPkKrwOqvlMGHvYQXxR
FOLXyuRVjtq9MfFGERImp2VCdQ0mAjlFn1u8uqN7gx0DuM/uXh1GU1FFgp1Kk3VeJtkzkmuEPGAA
0x6YfLBH1Dbowy2r5c4g/7qU7VfAqd8wWZs0QDaDIfZDqN9FYi/tgJE6f0Ex0WXW1a3FlMS7lm2l
Fl9T5hNOsP+Dcrl58Ax68ZtINDNteXMq69QyoTDq9HwppbgPMnqne3ACbbtwwhPD3Qf03zO+sEtF
Qo+FvVX1472Xi0/kT78Rx75q8G9IauZ2x6jBNvwv/CKvPUUGaj+UkBVFdc3GsECVRY5l+9QT0gc0
rd3F8CAAXe6qAHRHqPyFm5wQMH7gcD2COtz9hJ1xA97L+HBJTNNnNV3JpkkFoZeMzpB2gxb7HPRi
mOwHbzkbsG1cItVfFUly9SS3ZAGulVkZkhr9OK3DI4HrCm0OQmnIJ453WLbBuqoJjDGfj0pom6Hx
dpFDC9EP90qyxmwW0KDG4GAH91h3u5kLtX8mh0triSnmuyZP1rKGWW+qM5xDJn0xq5yHcfoVl+qr
Wvn/JuD/MrBSYrnH7jszCI7w/BdSYT+6GoeC7xJqnljqNsXpqVbcQWGO0WrIcQuahKeMpP+WenWK
72h939NS0OAPuldPVfdwe32oEjJ2Dq6DC3QY8YHZ57E0Ua2RfIzZu3XfG9CFVbNIFG+XSiTE1q6w
jMtgqYew8vd9WON2APVb1PuQS6YZF31HNDTOsVoTmIjLdewHq9AZtv3YLFVTzj3pvNdVcmqVdFWQ
85kOHw36/plt4zp1xJmgoF+3lBwaCOTpupsgbShMuNLiyMddnG8U5q56ZDPWT8jyyzE1ivbfILPf
soxRsnscl5NvNSbCjKKvmrujulUcqjJIP1QgLpCtlK69SC6TAt/tmeYpZOHhZUOjWGXuPA+h7DB6
Aitz6jrnPJrdOvI56SaF+i0zcU5Yo5UUIuTfrzVltCxt+eyI9yCPSLzhJdhrAXQxhLxM9snkqTO5
cZG5zZwIxXrVMgsmuFzpgQDlRY3cMt8yFPuwO4nnQD4t/GFK0D70QfuOm/Y1lgZa3w9GhXdBCT3o
FibnaIekBOqYztqZnpQiewpN+U4V69Xx4n1F0orF6Ald+s3oD6lDVtaoOyv0XGu3U7k1xdINwkth
2q9A5YPJZE/6xmAvo75nRNRfAcH+mI37Y11rX/vUsmTlNUW5yLvoYfkh8acW4cWG78z7ChGhpXzU
FjsOzKZT6vR702qeORrYDv7Z3J2gXqUh7xGDctfTrsBnvtth/JSl9oWPZpFpPS54Gweh1cJ9N/Xt
MOXn+FH31UgV3ma4puv40DL1B/V4hdE6vmCqod5nZq3Z4qM2G2TR3kr3aaZm1sdgur8WQzbxCoQO
QcAokbhU8qp+G1Y7AVzBEjowm2PA5S6+7rklCyTrfTkbzNCcDzoVeiybU1HZa9utfh21vMeDdxtt
pGlWueuN9pdm2NRAiq4KiTJ2HF21BqCB4nH40rKBnmG+Rpi4HQRhdcY0Je5+My3+7RgFqeWjV3Fg
BU53tHQXc0Z+Q9N/y5V6W//nV3CoI43LcN8QazY1PUvmKTPas5faj26m0lK7WO+ZGlxVnBszloQ5
gV3YgLpDqrEId+lPAwJ5xrSB9Q5fg98l5PG0Fkl4I4VEC9Pc8FEX9Qp1FE/0SvjdoK6bjW3xCe79
FwkH5fL0LDAsT+iXoGvB93E0J8lSwjcHs2KUjwShwJzVCHWtOpWTaCFNSnVymLWGydAu1IenXRMr
mxR8uj5KLTHY0Kun1qkNN8fTmDNJg8urMoj/6OJ4WYNH3Ih8eMNB483RyTNQ+ND8FmrXL85Z/6Ui
lshjptjr2a2RkbUyqL0tawy2ceQ4F/Bds7hKf4ZOaviUy7Wew2PsKPsREjol+eeVyjocvAu1IqWt
JNNGpkW0UALQcuT7kSOZojtT5XkwEZ8obp8txkQ1tmbe0bBtzJXZeOAYdWK6MCe1REHDEIL+ZngC
wF9sMgAT3Uemf+ppgiRbBabEEPGs+cqpTyZdtmm+mgwzmE3odLvT7JEKZ0kj7h+3MfF6mrf1pbW1
YqVZlmX11cTvptQ3pknLNTbJcMWgc4SOi7ak9j6lCyEfBk+RDWfykLblYJG4Vu3dBqsHMgkq7K0X
OzGSDoctp0V1YNOsrtuXUphPFSmJ2buMG4VolhrBJjOQGCPPjfyxUO+3Svk99iENorK5G5527CLt
zZVhOFeQyb6KgjlVLEn9tGDf9Vxva72btqRc25C1fS1j5a7Q7xR2h+dcST5qo7ypwfgbBjkYd6hS
Ru9vqxEtUaDv0sE8loF4bXrjafnmhkHQ0m+9DzJmv0SWfzTeeFZ95UGKTakKOuV0R+CFWaekHIlH
QZY6x128HHSTOXsUttu2kYeMzm8wDFReWZMzRhhJNHAfkcm2rCg92dJVg9HKP5e6+LDi+FDJ+lYq
3r+UdEC7sDaxjQl/AIo4K5h8Fz1Hj6mDPJfcVm0avyVUZgYcKM3SChr7TOKiouQ2wSt69MNrE3j1
y1i7vCJo3M6tHKKfxgbN2OnY6wxYVJx04gX5eURXSPHbEVCD1mEThf7j70ds7BJ0f1mfHYmmxBu1
edVxKUSVz/Vn3RltVZVLhygGKWW0JZ0jpCTBqE00S/cf7QvyJpEvIoEAadehgt8pxd/L3Zhu+jA8
m9OZzXQ092iE1WtdiZynUrSUl/nZzbIzajAyf9uBJn8qWCNV2Sibiua9Maj5wQnL/37Rpoc5wRNp
MOIT8TRuPddYJDCaNas4lA2i2LxPq1XLMeeQWQh7/AbqM9q3+Pj3haLPB6HXkdrFuPBML+akJyU+
kcqB8spEp2mDboOxBqUG3cZ1PE6c6hIlb6xJDZNoTlAEKy5MI56TwSEqauvAifKtdGQ+L4hy34HL
UvYWN/t+NO12g8//P4/+nvr7ok4/8X8/9vcccHtvZpXQK5yIkMy/L1YejiQbxZx7//c5+r/+ZETy
D//fc1hMIDdPGC3hWda+8uH/NwMpVs3k5NNa2nHMfPiXv3+WWmftAxVygmKA7IbEW53YzsqlK8J2
rgxhdfr7wny8hyeadSgEjFYuwYYBa0vo+LUcJOjWkv18NHSQaSY8v6FHIIx8n8BpE4389EUFlEZH
ALnU9EipFG8btyHe7emhwU4My9beR00YEMPJCwBg2jBeJqz6KOjEHrtY/ve7Zvru76GXOubCBdg7
D5BfEsfKZAX3lGlkS428TJqR02O/bc01GyiiikBZRnru7BpruEhDTLoZpTaXlWBD/s/jolxRqRF0
4uMt1UY1VteWzh/w/YneoIy+Rh+qpga1nWn05FCxcezfR9OXlBng1ijFnM5YAxEx5yV4MbFLvRmS
cxeaWruNnHTpZGBbgMMUJxGrzSHk9V31kUGZFBqxTH8Py7I4uUaxn9xtSabpp9L2xAWQraDvteg0
JjaRT4PDqohBC/SuOsPEqdeeR6oPDKDq/Pel9/xxZ6rZMS/c8tAh91gTo/dsHaCEs8Acy8N/vnVt
Y2UK399PSeqneuxuFCwkEUyP/p6KwvG/37lOfcjhldalThBPJI0znn3j/PddJSX6JHKGdUmLTEsS
sQ81KVZBk3SrQBX6Q1o0oBBHV8doejiQW2WV4aMOVQCqcorgmp4mfCJeu0TIreo2U0521//Lgzqn
bdeq6zgW6d2EHLxlu0fGNj1UErvAO4QwInb6jdnY2WvYKOZND//R5uGwB8LhVTgfzLDF7e+fEUZv
OoiZ+ITLbNUZlbaiZlYLZfgsdYahqirHnUc44K1xC96wevxEOWhSPGr62eGUCDwlwjfaOuNnFuA5
qetq3odjfGoLocI9C8ytHY2M2cqOFdhz/f2YZAxE6Xe0EQulUxB5LZTautE0U7cG7qiJZ2rdgEpb
NxtVvdJnt1EPHnR9olVs5vEGh4o/76ecjKgiGSslOoHyiYe6Xk5HV76Dc0XWHrC2lVWUkwjU/yXF
GXLz9MiIGkbnFqbPJkcwDNsTwSlH1mWfjFfHdEi9EE66N4ISaSEp3703uhvYBne/0uuTQTF30qos
XDUltEGTKAtM4sZWZGjUhA8ekyxXFhNSSRi9FsnSNhLNpe2bix0uF3vnab3YGa1xrFKt2WqizNHz
Vdnp8vdtSLrf6e87/M7NsTfO6Hz8TTE1/ojtK+SSeJ5VEyvyqNZ9eSEuuFwAm3fxFMuZkdbdB6rd
dNMmZYzsmIecfI8O//1toPe1awOTuC3LmePYyz9jOE2oj+1vOm6obapCu1ONGKswc8YZtyGLm4nK
Oh674RmrDEHogFxHp7MOf89nHClnAUiDnU9M2ksIJabIMo8Rhla+xIPD0MnoGMwUicEnDcRRhadY
pfqxA3CxIyi8vwC/wldV++AjKVTDWKcvmQ8YzhWBMcRKSDS2CYKJfEvdERGRb1gAVpUf13vVpPT6
+1KjoN3bTswtC4/BprI62v3RN8fh8PfAzaqS5VMyIy3TaDVMv/rv91v+qO9d4yuzzBRv4/R8R+eB
ytLjSBtrO9fou3NRg7hSTUzNOhOSQQz08Arnt2XvDBSHoCJwB4nqkPbDvZN4ABtN2pRzVOsEQ/sS
GpnJLKTEt2uwF6S9n24M5GE+GaZc+u4nDutPaaI8RJhJ01v9wWEBEbbvAX7nxb9/4AhZzgcaionp
MAwMdAC3+bXrwTMQploFxa+f6qgTe/ODseQsJoBEIUi98556/xL3fJQp/R2Y6T3/yEYPmuLRpMy9
kjjbjnFCSRSZbz3lFAqfryGl2Yo5/awrUw3ErlaqQEubKr7gY7xkgsbWSHqzF+QvaY1afjBYzVQ/
+0709OoaVLkdw+uhvTtkJ3E6k6+aZ38XcpeW3k9KzSzS7MkGAaueUZP1L7PdTwVp22wAOe61W8Ol
oa72JO96W6tCaZ72r2hJHl0jPkLVOya2XEEPJeLuqEXudazClzaRKzZohj5S/ef6iNu0C6uqHbOW
lrDuZo5eXmzVu0n32DIzKxi4oWBPFyJzACm78Q0DyALt+KaOOZ5aAV1tEd3UqavRx62FDDt6hzK+
krX/Zad0tpKOYsuAUeC4NDFznEGLWscyr+rPwgrWmUsW8JQnnfV0JyLv6tf11SWspsnLVZKXn0BV
dp2dr2q12/h1/lDk+KE3MU3xqr9bqrvOQfGxLJxLkzuzFN2Ns8y5tdK7m2onZJr4uMZlbqQrhjZn
h+yNuty4acbZGIxr4x1DJgFWpixFmV1G2V5MDdTCGO1pTp1wti+IcV4KjP+l/5ob70OyTqRBllK5
1wrvxdcLZAfRW6cH+4FPtmO+XQeQb1KHNQmJSa5pb0Hgn8dEu3nobJD5Ja/wus9hk9GtUNFfdAyu
Q0Sts2Z0f3rKrXhQLuqQ/UiafywTB58gvHHqbkHDjJqxIml7+Mwshhs1sFyrw3RRxHc/irYurCQx
ujQb1GWJ1EBR6guUww00KuTkTBKgEtN8NMjjFWp3zKOo3KamfwrhZnMB6s+c3X+WtxZhMOi0c1Xe
kjO9VGYv+CxG/al2XChqjCSPC/G7xtQQj/VK4j8lnyobZ7EgxK5j4ufnMyjGDNwaQqCGyl2bnb/q
s+KZy5CAAcN5+F51Qel7Luz+YQ7jnZNKUgA2L5Nv3dWucK6+RIqtC9+DHVE4Ftbw63venOX4rPjl
KSEnoXkbynYbNsUp7IbXpvXD2Tg8iHV/1tYwziKukoSzkWp1L2bacY7s2hWXwpZ97se3i3HuKk9d
wOLTOB9GOCgWhgoBpG5fDasxmG2jd48smHSQkhZ+xHmnQBut0VanS0yrTPMtZLUn20LV58uMM1Gv
3qPGvXcuKiFYHrh6ArwrLdjXSi9Q+TY6caX0AoXUF8Klk+5l1ZHt9SS8UtvpuCfWBbATklqKg6Yy
RbkSdcRbKpmrmcmxMrRrTJHdurQVeyZftsI1FamsCSxvsy5jeUuoaxrff8HK+ysK+9sh6JxCZxmW
SMUipfimu6sffZwdTqkN+JdnBHXKA1z1G4lBJLbRT6qzucgsY8HwBrabJzZCkw9lIDFHY/9hxFTD
/uW0nyrZ3LRYhZua6MQ2iLk1ytdiTG5xYtBP4byA2SboFrlOwaoynMDn3dxaZ8V4N1xLpyJhHGOo
xLwxDkTW5f42qeN/MhXevO9NWrTWLcCduus54Hme0sHFl08jiR62tcoy5z1UE7Q+ESkXwU9iEBLt
6jSbpw5ISckSwpXwlH8j5382Tvr0ncm8JdXiZWqnB5WOTho73qp+h+X1UVXyR+9sc9kgHBNkIc4T
BrazaNT53zbLTRmmX12vXQq9/BA9+7sfxEfTrz9EWYPvJu4pimKGH6JfGRYC+LAbs3VQ9itJPMEp
T2CnhY0L9pk8ChLKbwO+aR/FgM9U2EHMxhhzAPDduYcMWTpmuU0QZ0B2XAbFf70BlfzTyFEPSQfg
IvBAPjItX+KEQi45TOLLRe1iIHBdlrR8tByEm3RPUwovxqboflOLnYzjqVcMGD8UzGxkAM5TA1QB
RBzuBNaFTiPFwI4WjXD4iDMFonmNNi2D68iNsRfglQw3+UQGF6AwNK5RZBpzUPBHNbGnJld9HyC9
YY/kb0nrgc9rZggJe8hFYxhl2qejuMwa449UsO7VmKCDcdj+PSiJqMBYNbfQRiHko++TquwgqRM/
Oy/ZVVGyN0OWA1py9awYoTa3I5KkPBGkFpSEuVUfSCWDnPFnYysSgFbyXjnDvM2TH1vlPqmSr8FF
GgZ55CpF5s+BRTNwa4IdQ2c6ltramzxLPWyteYAlZaY140ej/Iat+dODmklz3N5Ws+8Vxo1jqdh0
i7p14o4HkESozFKUkoqJ6NBT+qtXdFtOp/aWPw9bB31nafavDkYzlICXIOrcXRvV/QbA6SYu43jX
0A8ifosIK/ZQvUzMk2PH6wSIuGKF5VdCL9uzEYwnuvfADMhyKTqQGgquqIbRzc0xhpQMMJiF0/vN
3ClfcsklK/xZwyHp63+y8bkBWtVcaiHC7pAcvkOccLfQ+UUtYEbviqUxey+cVa8y8xkxN4DsGNuN
51T92dN+wFWPXEyMJRRXeYuhcewrrz3HoZodiOBToHQMmMtjj5EzEtvAdTRC2NOYIbJnnxVrVXun
SC0HHLnNZgjscYFw4Gj0HnAoGxOuG2VQpgbXRhFB1mUuku8stl6YNY2vXpIki6Ly3quA4DZVFN26
ID10oZcV85ZyA2kdCbSVTyNMDGDRL2Ymfq0SxTOn8sy1PeL3CFwbtKDpMttpAjkfIpXu+SiwJQ24
ggaj/QgLjPI0KZI3yEAzYNoeVDArMd6KgjjUsMPs1EO1o6EF9qgX6VSoBhg7YP0j1lYXQ6OKRdrK
uW8wrC/A8Ee4s8BiFp+pPqhXTYBYjx6KnvMWAbOsIvWZjKNkaeDobuSEIPbVDjXljP2EGQ1Hfyzh
2V5Av9KGZtxKmdIgH1IA73nuoqqYAhfJUmMC8Qi7uOE4V/kXa1iqGIcGph0b+F7+2sUnF1MtYeY/
axTJDL2SYUE2wDvpAg1Ct69QbawXexJRkcGXcMillkmEWpDkzlTcUAdaHZ218zAZLmChUt++EgrA
0gBLGckMbIWWMw0aDuPQgl284vZDc3eMLb15ghs6p4lCuipCGLfs3KVqURKOCQ77TBo7Q2d3xkv0
KDT3n+l24xzqx8ouAQ+Hdf3DFkIwo38MNFIW3DLoydwo4SKaib0oOspy6cDI1duXUKcpZPlPnzTZ
BXDlHvuuR25qevEDxdjbHEEINw76hTcMP90YPxO9afaeqx1109IW9QAbgQSE8uaXJqohgLuByTWm
wdcc/fY7VP1bD8DL7exu6SDGx7ZWLUUXdittQFfQy5UbQRQlE3fT5xI+JqKMqud9x9RDb/fVM/Jg
KaUfrWMRvWeV+k4Wh7Mo/I7VJbKuvgFsiubYvbao89rGCeZ0HZt54LQ/dWL3K2wpvKsWiT+92ApX
dru09b+aKlTn3TZKEG6k4ssyqr1sIcurwS9m/h0oBW+BCJOedwL+uYzKpe2xvVmuSF5MtYsAcqZz
vVE/ZDOqVxCvaxf5SOv+M0q2/C6LEaHbL7VpBzdUVgB+cfzV1atVufvArJ5hJZCWteeqM/lpFh6W
XHw0VWKCeWdquRgkvpkIu9FBZfjHD+thZF5K6LN2KtQtclTiGjKS4Lw4f5TDaCImMj4LOnw16YuM
tMRjRCm4AUN5t+pIcLsWxOAUHCVlBfs4vgXU1SeJgCpJlG9dCW6mRRpaVDxYra5BWOuL1k8vYd2e
HGMyrRbWv3yk9U7EyinJvlMpj9aTF+nTAJgZut4tLDc09gpvDtelSJYKBvdFVLIVtwzBMPiIDI0D
+oc5I8dgOVYUyUh5X1HG7RNd/KBzb5eZSXakKD06KH5Qzs3cfHhYvplQvaUqtJi47/h9OsiYvMCG
lcugnbsPh12O/RcffE/MSifhUYzqzBhkuOvq0N8HDQKomPrN08kTZGqpXJOYTQ/H1zqybH1Tjj33
L8WCr4w96dZIcFPHzsntgldlG4FYGtieZiHZ9awyjJzrjFTSJMSUVSNH2BqmfFLhTTGaRb8NsgST
T9pRyxsZTmvHu/ZDysHJjCgzoCK9OzlNK43BegOgY22kJNsq7n6EM9NEwCHj4h5nCrFn8kRIz0v4
xGf0rIJh3xHre8n76DfS5Jc0nXXT9yntSSRtXcugrVO0AYaXaYLnONcMFO7gQZxdUWjI4sb3Qmsg
XHnw2Me+4uD9KUdwLzQhjkgi3z0bM33JKDtOjwaHhtn/MHVezW0raxb9RahCDq/MWSRFxReULEvI
QAONRvr1s+B7a2ZefMrysSxRYPcX9l476JmZlaBM2jj5anWWnCz5gT7psEaiissEDZerGgl0hGog
blHMW9qxcJt4C8TqbuFeXTfh8CtFAIOThZQ+1c4q85tLS7DZklXYnRKTBYgWH4dM/0abgEgrIsIn
amHq4MaVFa3oZ5dHH2Zf0K9DjFtgSfOU8RQyZHIS/68AM0PPwJYwqvNVN5r1pkXWS+SoUDuzJ/fe
k/LTZay1a5w9Xcq4tfPQeO9SbztGuzKq6w/aLG+piTx8Sjwt3NV4BwothaxUefVVG81yy7nBW8/B
QB+5v4nw07XHAGPR+cwv+oI6biTrfqsCCSbHIEEtVXQzufvgLNp1BJ2wB/ew+skEYJSzBxDNEoei
fz1RyzE7YudFVKlz0X21rRTCZ64lzm1N30ym4BB0kxvdaY/SqmHMVz25XTCu8Zk9GU3+lnDz713O
gA1kalym7GjAjaXmvigssWFD8xZVLVSoqLMezsD+UMUtnVM1h+uFzkM6w3gAzvw9jFW/72V7ruQ2
LKOPRKW3SMiHgxM3hVqbDunBsfyPeIre8QxjkHVS/rm+efhO188ex0XvoovwayxzEh1iF1H3NLmy
4TeCgk4MlIM49lbI/jGtj0D6cN7SPI3kd2AcO4Nu2cYErazMKPmTB9qlhSFSAm8yw5gc1hGdi/Db
Dd5wqJ7S37aWK66ylCf2NxjjnY7GoUF8MK/owwk0GgO+etHOpaXTL3UzJHaln0Zy1a1LbWEf9OKH
M/qv/jAF7BAkN4/ub8OiOzf6VgS9glnNAxtNpK1NIRVKY5Do5gQBRjcfwZDhfkdV+Fq62TnT2d5W
FSwDp/U2ahrFQlu5qXdNGTtiDceU5oTlijVnw9sKsEOLcjUJ1cnBoNKGdA4y97Ywwbm2i6Fa2zE6
/MnOLoPEbZUFxm6a3YCc4mBav6FFzeHO6CJHrXht+bmGJrABG7dWZJFjCxkSZc7KMokuS1r4hkxf
4ANqBzMd0M4mdbsd8/oVtRpbQyMo8BvAlTV8hVPV9fcJpypNUonZYFIlNf+9KEYYI26RroZS99fp
fH05Xix2eUg/qxPCDgR+Xer9TGgbkS+Vx9Buy2vumwd9tjlkDde/E6DJ2UcI/HAYHx3dZ05QNyOz
RnO+R9QJRvUSk7a+8qWg2XTjm1/AIbYMIqMQ4q2I0ChPZUBgDovqkv7X+1B1vGqCmVMaE/U1Gsmx
K545RDgKIng4aLdwJc32nMBn5JdHm/kW8UFUaSkQ2pZs9IWw1LGKaRyYh+NLja6Io3ZW8Y2pWkSE
d5uZvmnG9lpKo8aSmO3b0sddXDorw3MTlofceCpp3lKxSUldXiYB7ZUWAPths7z0e0bUWa2Z85yT
ocYEnHOwzGbTseNaxB67AMsROyPQqs3I4JZqKkTd0mXTUfXZPi5sRh5+kJxMUAlxH66smBTnJGJ5
3Cvj3NTpc+fFfOHu1H7gfgrAFm4jmcSrST1xzQSHSLN3NikQC/eN9LUXPZVvPT4BKFmvMSHmGPRe
8tyVS49E+FPZeYciq8ROY9Tq27zTqAwjVrm4HwrC5QqYsz5/WUwW3V4IG8qJhmCTjBn5jJFlACUa
QfS4o7riMEr3Y1WApnUcCKt41rPK/SgD/VfUJXvrpKM1mu8Q/x44CQgBj8hqTyTf6XSTVGxQmT6r
3KbZtPtXspuSlV8jUgkHH3K4iL8H23wrckG/2habcObWlKsYT9jCtqLPrCKNHfilsxlNcuJ4mLKV
Lmc4Tlvv7eQtmfYjy8tGec+Qs921nsLRaqrUAxHoUm4x0+/KINqmvkAHEDIgIIE94/YpjQ3zPB4i
+DeJ3zAq5Ly0ck2/m3r/V0sDE+hLZAHKYBlrhxm0z2Rvj/1jrHx9i7LDZHtVvPCEwFXupIsMu6yo
ZHq2LfFC7wztHGAXvFSD8FAWO0e3bO4Y+TDX6zQfo3VqjPRP6nKpllKrlx20Ts6Uvlw1ibp7AQ16
bCSw0z35kgnkfDL7HB2KV0xip9L+FOHVSKoPRqvlwSjcH88rQGywCqT45XmsuzVbZ7IivHrl8nLp
hNYtfYOOI/cHioce/R5yEatgsJajwJkF7qy/au2CwtZeYCDY+3qIzgLAxSpXpL8qsqLXxVheGK+j
E2rdv3rkXDBFGKdEGOdynCPBozpcxda57ieWIQgHNjoPRtPP83DrWepYXCQov2Cc5GEKDq2w+r2h
+j99X5gHiQMijQS5Wd2IPNkYt/j0DFSFRGl3LowgV6YGgkxHrrgE3yq3eDXdMiLfwbj15nByGrwf
YT//iMMR9tQ4p5xSjVv0Y27nfeaOwNvBorD0srVv5DdtHElvDOClvNVRh/A1rDO89x6yi/nYeTaV
QbGTYnqxzGSXy/rYarG/Z1GIJhCFnu9vOQZeAR2utQZBXqca3vexsTVqBn428KeDz/Mvki5cR+5w
jbXsExspvq++nnPUKUM4G3YiS1+zKFV87ZxyCeE9E9SSdTRIXItkRsbAzc9D1O0bz3FXH02qZ3un
ckqcNOiwdZSfRnBDi/coawXmNUP7LVYGFdEKOWixoXZH2cOBO7gN00fe86E+LSILIiZuVfB3xtjt
pqg+mdgpFo7kZpex66xrrz6jyVlqHs7J3GFphIecbUeAAIlZ6J9Cy4MTWp/vyUpOQ+18iYT2lqjk
YmUqEDIqGVpsQvmLCOdhD+JIZrYAXbKjgUkZAtf0wdGhQFRqFOe12HaM24wWyU2bZrOFcXpF+DVt
2EXu+3o4RZGytlUAuwsW2Y4S4tJodwyVjw7fxYslWhjOAU8fKZSveayNS8HDxKiJZT/KnMqzzi1b
jcCIi70tPYYj8E/8zotouZyHjaoLXR/6PU5PHLyzy5602SNvXuaUSfwDz5GViNIgWVrphvrySY/j
zciymvcKnJReoYbxeFksz9zAAfd3TePfpmb4wIf5PLG3oadFNQ/dR/PFcKlsg8az61dBz/A+ypzf
1s/uQfLjp83XJNPuORS7HoEX0YUGWwdP3pnTfeBVOo4Zw/bB1/alfeHA6rbEA3ZUY+w6EMJtoPEO
6399ALarKqi/NHgLGwgqx0R48ZPGJpjgD3RIhf0qIucHtSmdpOm/jQZx7RHYmgYux172xFiy6qoY
nH0jDoPoHqL3beyLDg907KpfhhjjIbZKMPxhlVIXAFDs2+fBtcW6JlRi5wzatHITSE2hhYfBLg3o
2UbTrePGLjjU721eVetWadZqdHAS2HAxPMYEkV8f4mm6pnGj7VvjFChYyb1fPFceOqYG82PtR099
EuLNcT24xBg1ixRhr3LSU1Dp4YlIkCcGawxSLRhfTtCv8aW8DVpPriKxUOeET0BA6fBKJl5wwkws
BUMhIj4r5E0+i5t68BB1qb+j1+CFQWEWqvQexP5DwL1ZDD2FSUhhWjTjkvRR+EaD9V1F5jafGGJX
jbntiYJuCo7EgiZymIqEahgm0UTSSZDmv27OZex4F4rsatW76lUwEYFOsCIIEcl4DCmulRXYZCjB
i0YGZ83V1+5keqybJq5IPfwJ7aS+5/DyQFi/u3ZmrIGP4rUhSJg3ggAFVXqA1NPgSYsVXna5Jhis
WJsp0th0zqc3wpTBCPvFZWC3bEmKkgBwzViZer1WudGdOqg3PCXGOgG0hBYWo5hoL22oUWW3AO2V
RtFWdOXKkOlrR7W/DMjU3vFQtXiTp+eqt2ifwprAklrdo1IdrcojPoTNPmy6lZ+x3OIFW8R9wf1X
1m806/NYIfiIzHzXY7inl/myiiFdw/os4M0xq48Jn7UYg+csXZE4dxR3CbDEEA5qhzaehRxn3FJW
1MS6D+AYcUlLrCBzHdp+CZDF+WaD50pzOrr9tLOECLa5W/bLyoaGVUYsxwCPvyd1oLbZdxIAqces
92g91IE4iU9mR3U1MX/QrR1YLYOyWeBQtZ3PuID9Pk2nOJvAyoM7kT2u3MkbTmFU7UG2x7vRmtDY
6bDQe72Zy1GfcyE6aXOaYT+yYCpwNi4VKp2EfcXShN60SD2MZPFQ8O4mVwcOPBLxis0X7ToiRXyF
6UitlGYKB2TZb728+R7g62H/Jb+BnABYBurZywCF61WExjp+ac36O4Z4sSrd5MDaN0XSCOGA/a62
mPx8nfU9juU2CMi2eKsi7Nkk0sd4LS19JaPgtxmiuyzit9qT/rqbynNTBe9uKKNlxGBWComPrOeZ
M8wq3woHnxg01GylGn2dj/mZLG7a9CHhxiffVEdA2kOq3Ta1Deku6F8rJT6IvKiPmanGdZBes0Q7
Fzk4mrEU2b7uCn+JrocKkgh3ZkEiewkyebPRFyP94eYdZmY8ZrBrgjB1M9GWM2saURQU0arpknrP
VDwstU1hjOHc8TBQhT237Iz6m935fGgYtO/SmCfyUD2S7BD56YHUD8VHrjZf1ZIc1kvfwTTIWA96
TrubVBqfe+X9Rrbpc2fav+wFwAjFIUjiYI2Xip6q0YJ1TIDRCtoyRyX9T6PB+KnN06TjQ7HyP904
5zysu05bQbF5EvO6A0XyM3Y58oTTcxebe9gYSy8ornbRUPOiXjVq80sb0k2v/LkWeLQlPjB9Y3Pa
SaKTkqHfERv1pEkXenfurGzwwEs2pLtyyli50RpH6q1PYli3zkFv+VYzbaPyB07ytRbb2xIcRIHQ
AU7pQTJcZ1p1SF25I2xhX/pRu4Yu6WaPoUtOjV89psi/er33RhbQK1RB+hp1yNN1OgroJywLyYSg
drYPvh9ecrO+gac/6qPYd4P8k9EUtmjTqDG/oRLa20pvnt2cuSzx64Syz//f/BW2RXySHiR/PDWZ
nvz1UMLFXo7AXkfcHGSfyuUfkoS4CusBGBUNB5QIZY2PAdeTZM6usjmjfXp1AuMRpHG9GMv6h2yP
XWmMzygMb3oQvZBKcOmm98yqT75RPknto7GCk+sWdz0vfy3TIDGq422cL4lfhmu1dtkdp3181cgQ
dwWOOFtfpair0eHdhil8B7XS4qRNVPbvVcxn5JkjCe9xjw0mdz3bZDF8VLN5mAPMwibZ8aqcQ/zz
JeYJrXxDD7HiSHmCVg2K8Q4Vblc2/cHGQR9WGJdIADKD7k/m1fv560DZdA6wQAzkgyBTA7RfvcvW
YVRW70jZ/R4slvl+hTCqBSuBa29kvTtV56Ko9gRMgfuOn/yKAZiLFbTs/Qew1tvgW+uOsOvQwV2s
w7rro+88prO2zaVnO8cocAFGcO07fLEyczIwC6gRNF3cg4LkO35CTtA+WS4i5Mwrb8VknpDLxW76
nEfaqbddkzzBnDF2ei1qltcQWS5Bkl8H04SghC/dGPEPxIc6YazNjyhu+fY6ZQDc7Z9zE1erSO3H
jIToreGo/XAqHGPXv/a8pTCCZPRqATx4cELC8vE9+f2qK/sLF82nN2iHQpTnidlWMsUoYtqPqbAu
wr/yuhyz2L0YZXCVZv/d0SyVU3fsQS20OIv82dqt7m7DoNeJGPnOAcYus3CekmhAlbSq6aCEroir
Ey9mN11tj+g0J9lIzB5xK/bVgyjvRx/J3WQbr8reW4X4zeayYrR2KUNTVp5BwGopc/YxmgXpP4Xl
cI6tEQSBfQmNQp83jktKcxaeAmLjPEdnIY7bl0o7GTXACmJY1syxFxaB5qwgW4YBqEgzEz61vq9T
VJzTXkwhzoQ8XtaSDUAR5kuz/pgI8V2WAbnpbd9xSvLW2g/daBzmIsSqko9WfCnVoQ/zEToDeaGW
1r+J4vh0EvQprECzzCbBj9oz9vSdmr2NRVjfneoOo/lSpcOGbv/aaPmpcIp7hIK0TVeWlbJZjbo7
sFmnsbZCARE2nfNoGazTvbfENg+d310Hp7zBtfgMkaChRlkQx7GlJ93BMCcUmXEpsYIL3cY0wx6M
CHo6RyzcOzeiPJn/Od8THxjly8DaN5Ox9cbqOmr1ww6s8yxrxdsQ7IUfLMDhjD5IQF1+K9t5jrT+
bPlrj2+oseRLUzKXtLvloOS1awRrnALtkElKqWG85Ua9a1EUK3ljdbbCHfRpttzLYRn+inm+NhRA
8auJypT2srRuDPoXfVNe2ty4kjy/13hjjF17trXkFPLGg65Gj4DgIjfvRYwkKofdbCebpDHOmYHy
GppKyXniFQE7/+o7ZgHJqD+E5knjGx+F5ryK3gKF2+ygJJ3pmZFmLf2WlyPsMZ2QqREwoZ1fhLSz
djmg8pFlC63vEtEjN7kB2QstBK9B1iOo40vzrWMfYCBtkgmjuseMyP3USPbC0t2kH4jgkTHiZ0de
yJaA15mt2Tx8fon4/vR02Pap98Sx+2w6xt6H1GWY7gp8HmrElTNanLXYMTLrTLTdvujAl+rJuSnv
le7/+krS+Q/Z0oh1iijqVjdXW3JaxtS8+s14aklf2TN8I1Y1bm6ECWGgbrJymyUvKSvBdRx05lLa
+cbKZoeH2VRbx7Uou1hLdUHjLRQrpOUU1O9+JLDzkGK2cozqzU1ZVosUkRNT0v5VFO69GrQniHhZ
RluRgSVcNOMAsvSdgce5C3qijPhEUv2YJryJuuD9z8BGekBrNHUniFZbQrLkZje8fgmVM/T20/iU
9a2+FlqDy0eZb+1kPukGyAmKF7EJC1UvjJ5uoVKQ26VUz7ExfY2C1C69w1RQEFQ+DsVl/m8KmKuv
0OfpxQaLEVeDphzkKtJfmkyidd/6lR5dAN+cBv6A96ljBc66S7T3OIN75tjx0WTDkDcnUjARkeQ3
5Touz+8E5XjS+z2CJX4OZkJejJpw8do56+vsy6gxuCB7BbyQeDZWn7C7m6a864OlliSSelC4N5bs
fhhb30nE0qbROpvquecJWQlLY2LfIu22GIPHY7LAuBcdRrK+F5H3pwe5ukhq+PBmDX/ckw5ucjCz
VTIcVeWmb0zRtp3dvjRecwTw3S9tiw5EJpPB4pOwjyr1v2K8TAtHTbOUtooArDXXvMDeTNgu8FUg
+aSrrzrI9Qv9zRPOZ+sZH/StoGGztD746poTgLtwRX0dslhshKxuVjDzUX3IrYURfPhW93emrd50
Z68T1UYdyGSV9IEfE9fYOWyLC8yhF9Ro97KeaL/d8HcEEp9OAnycoJcc0r+keuEdJOgUfT+1a/8+
hS3gHVq2GkbV3O9tQxGUWxCsSAdb75TY16GdvZEKepWI/I1l0AXWDURVCAIELBjNckiT6lQk3SFM
EAv0LGsWDRYqXFoNoWH8aNfkJLHUjEEwpNGbV0PWNV3Y1dCj4J6uwgBhLiV8ZRS/jpH8tG4YbX27
BIOkurt0svFAqsJvz2dapi0pz9JOz9HEMWDrTMFd8ku4F6LPouIWY7B9Z99SLmUq/0ZkvyO+dr/N
VKuQs8kL8Y7Opq+5eRspSDzJrgl9yq6l2Vg2bWSvNUxIG9zXBQ+Ue5CGl8Fhz+7YHk6SJoLtpnVh
1xYd8IJCM05+Hc12F/6nr5lyP9fq+B3BHNfeuqNuPdR48BdDitSvZHZ91RPI/DnSKzYUd/VPOKf0
rSHhuVmHcKI9jcAs7iwU+iczNx49rjLmMnhU25qjxFcaCQiFvXZGfaN3Yb+OJS9cQf0onXKNSFMR
ARDRO3bNnkQJ+ufqL3O9JeSYL9m60apN8ooikk0YVuZ8M7LRiAsLrE5TfPKDH9agH57EFKQkvoaY
zrEIRkhR0AsiFLcgzOFzI0aM85tS6FrLcOvBRQWT/0KIs7FNiqWTG7fegKfYin4DuwD2DqqjNbc4
d30x+QtH48xL3Oza6uehjmdWpQkhcOnY1SNwm5J4OE9uIYVlUHQG/MccyDSnpbs0DQ4b28g2Vt6V
N6m+MpqWpYrJvfdqnNmVy5rI6rVXxP0HyxqcnW2ijS+zbxIX4i+UdUcOoLkEj3TM38QaRIrlDFNd
9qzI41ATgeJ2DBcVNN8qTKziCZAMiJ2SMX3oslJz3WRcp2pYoltcoWerT7HgACJ8/NPJ3Re/K09E
fIpX01Gv2Mh4Vns/PetlQSgi23g12uaKYVq5UB6UkcR2nyz2glu7RXmtanLGx6cxJa87zewIznrP
zA/tEK7+YJSwxRHvMdo/WUpamzL64uq1Vh1jhHc9L95tvSKPoC92dkxy1Gi6+brIzM+6bvF9B2vM
b90p3lpxy5YhNt/dVr4VNhviaCzOQgNspbrKZImDSz4xU3OrG0a80kS2qUbeDv8seaQm6+lf8h/N
ZZ8F3doT4UkviXQZW0N7HTwWM4YS7SnbC1bRy0J4V9XYjwKG43iPO64sqfmsg3tR77FvrZVys92g
2dvI0MEE2WxsUTU7Tg57Y3Ce+Hy3CEMDHe8LSJc/9ZzBRXA9I4XWR3Xljs+I0WExRCHX7ggmK/e5
47JH3Pk3BuBt0d5rySbHnob3VB9R9FNbey0RYLTrTxzSD8gCtzAPxLrMeXjG8ZYJLOFyKK5Ait6S
grgiOKISd90iKjyudROOUYhGwe1Q9032Ez3xabCrjfC1jygI0qWZ5VBP2gHaj0vj6oqzKARZV/C+
21nPXtvZB46Cn7nbQGe19RBeJsq/lOhPFsOQkJ/RnHPT/+Mbw2+uv3uFZPfRb9yAGWJ37suSK7ED
X6DAJjGvOqge9eKAZyMaENvks9S/6VBTEcFYhBcHgnZijeD94ysyFeaLn15ivTQ0CsxBtOdyDqFN
ihcUaFcm/qfcqZ+a7tRmjIz6NN+D1rLrnd/LDQlvl3l6UbNJHNXdqJ1zITm7Q5LD0HpOVXWeP2Ed
DqvY0wgXbW6MOU916eL1xQyhWv04ddEaxdRrExi/iXvHfvWeaBziAiIiVaP53On+G8Izdj8igREQ
wm7r0BcieoLTnU83zz1iH3sYevBHFbAdLfsMvOGcWhPmk89gxDlCBGHg6V96nH7Vlrmxy/AljBHA
VhB2KSFvqSP+EOKE+ki0P6ienrXGX0n0EmPdXAVBWDUTNHQ3LFgr9WlPxXkY3Usz83MyHXwPvqTk
B/r97EaYh1Vp+adV8l4E/g0jSLRYoWj7ZprGk1jkP2D5i1WafPt8Saacg3gGlPF9wC5/+Jvh6OJu
re/FlO9gQSzMpjwhVdmjfoP1Zq5UgG84UDOuhOez1bN0RbwUqIdS7MnZuBOGRoR9X2k3lrKALdy3
COhWkE4rUKvPMCBe8FudWO+zfBsfYlSMLLSl1JBiuvqbbmCe0LPpU2t+0Pgtx0TtbCN/HRmHhZ9G
xJCxdOh5IjNlCAjSznUbbgW7+Whi2GRtwrmjtt1cZw7uyWvyJzNmOOVxhRmSDMjPUfevZVr8+Jnz
rSqsrikS9jI9dnHXbPVafPeKSVoeO3cnjkgDcF6iQrx5CWs/EbDvL+x7JZ2fIsteUFy8l/Xeb7O3
CucP61f9q6zFMu/CB9o5n2DM6acS8pIL5PxjFf3C0t11gQ0/BShF408vVuuSHvHIuTEWtBsVGkyG
pwz7fR7nujHYaHS3Aemn02Z33IFqNSbxS1/6eDQntALjj4SWVZQmOGUt2UWm+SS7GeeDSDumG+mo
2hdII7duHr9UGSW1KMKXOLN/LFjLhh9ufVB+SkcLbXdYh7JEXQMTaAEv9lAFiqAMAydIE7wHUfkB
6itJxXokGAxR01sco7SYP1cMpTigjq58DpDUdodlP7C6TILw7ER/A5Mtk/MPZucOuxHOyBqAAXlD
5kzPCIxF/QZa/lk5CPYMEP8FU+kWeRAugJo3HOuaEJGg0On3yoITJKItTegQZlUXjUf1Bqr7NOS0
8V6Cel3jnsRySgZ8ZT3bUfxSoFLJE95tReurZRNIlmv8zSh70H4YmLcQPaiUosi2EYwadfTOG+Q+
qOxsObnNo8ArkLvBXUOGnuj4ruKmOnpVttEg7XY270EQcZckb9eFnJWWDsC4OOV1p3rWW6YTwFzv
zbxMMWxv03nZJ2TjpR/zL1ohHJNpGtedA1lPpaxSo+arJJBzSXbgr/KCrZGaH2NmvttV/VJn8arj
G1xaPWamPN1CuTghUTaQNCUfMeM2vrae10wz92bEXjDVgxNd5X2IFdIIrYTG5LwM0cFJk4/SK388
Pf5u8/FgSPEUef3zqpazeoyKFicZr00Zou9XEjFOi/QC+NSi9/AHSgvoWhAmaK/iHZc5njBN3Aqw
74RAOQtD2DHLCe5KQKSji4HVs7gB+pZxhfvKufLK6OkaRSxkgwAFf8rD1vVyV5T1SzDIZeKBJDXr
2bEUUJcEGpQZy7qk0S6uvDctKD6SrvCYjPKt9ry6rOWNGoGhMrR3PaNib4EY2uVP0MzYCm54LrmX
sh4xKKIF9pqdq60NQwMBXp77RHnkLiQMC0DrxPrwNpXmmzfUt5TRYk26gp66DFtqYSw0Z867tpbc
Gu8iI8zWHdG95Gi8TMv4RWhDswRfzWZXSIa6eeyQcXYpo8+xek/IgUF5f3UjB/9YE91hXWBoYBMU
9N5hFMhKkp7WdNEl8lpF2p941FmxGFfPma6Bkx01d21XxVMq0vMgs6eu18FmlBsBK2q0xntrgAZp
/T9TigAuTqJD1jdPjUOP3eTTyY4gM6i+eo504HjmOqrcv1OkelBu2CRjjx5MwraCZoDe5A4L7NwV
7m9gm5estF/NqHv1e+2EsHKN/GqtCfFwWJabdv/obGCGjHhz0V5pthCw9eqr9/Z2X9xGvb/rWrRj
O82VyVNbcx2RIatMfmIjD3xisxo7ZhM73gCFM6vSTCuY300PmdZ7vWrQPHU7szpw0N+DjoK/kSwT
VHMSqXiqZ4xWkkDxlzCgK+I48GflL2bg/7ap89kk2iOo/mQxkl87v0dVd42TcBcO1o05/6YYphVK
nrVjqVUsZ06upKojxyD/MZrkBzxCBGnS+WTzurXNac2o+yEI1LaPviiuJi6hRQ8ZyekwQzbVuCJt
EO1w9xNrwezUct+F7x1Dr9z4yBIRYR5yp9r29E0xCv1Bilsqxqe6qCAu9DHXyDJknV5rEesOnubp
nDHwd4P0PSaifVFIfT3hkOP5acFYsna5846vF44JitOxD0U13izXO/YZU72WGAQ5+Q97tC+54T5S
V9/6sf1CNMuf1LIxEXWvLJoo1GyIgJ3m7Cirt2Zb3xXf/CA4Om1fv7h0cWY7W56DcwMlBd5SQcqf
lr0rACqthUiXt1YhirOniJ3wPHrwicVMcEXli9atrTmhtJexsx91Fb+EKQtWT1hgI/hBDd2ecRTq
YO+mE+T0gqIH00Rjg/lFzwg5hvFH2LLQy+tnL263cYmsi6NNrJxE/UwQzXfaIF/jyjKXokPQ49Rw
8GAKbd00eUwN9EA1+WQzudNW9uGT6UXNnky5XV3mTO/DvNiwUb2nIyaqgc0V0TipdWwQWZiiN/7Y
leEvbBHvQ70NV6wQbb5srd7W3dbS7HSV5HX8sGMVP6HSPv/7nQ/64Lm4Mm0+Wc7knC3x23dD9HCl
14IpIvvi32/bEKe1BEPE8ZVHD6/FxVF6hCwCs9eTgCxjW3tGsKnTQTjtIe0lv63luG1i4MLt9OFG
qj7Y//tLwJm2HgvIgFrwHhbId/7vz/79r1hfUYt1c140TIn//tVoTPjg//3+3x+rGLzNALM+xWHA
bLgRB8fx+YXFH5Hf3mvYlNxqmgD5jFJOgHuZ4c/z/9eGLY1CjnSjNofq8O8Xn8Cx/UCy7jwzYYga
Q4w5kMvWHHDY//eX/3wMuDE6kn737+P/PvSfv/Hv91QD+QrkMS/I4GPP//9/9O/zWglauqkCrk81
MthUcT3b0ec8Ba/UkPpiGNZfhugbryrJUhhNf6cDQoDXGbCMfVJdg9S8xrPX0ZYtu2DoQCdhg3Hb
5gRFBilWzoLZ/5Y0XsfGTMUxR9u/hGkMqvzZG3lHs7dMufnmaTC1RwpRi+mSvWfSnK7aUrsVfjSu
wjhA/Ed+wMpTaO5TWcmNYtp6JxbjWxPjwer7DNEJU6qA4LRjQqzKqYgDVs2atkYpmx57MkuPbSqQ
zPGXE/L4mDeS8TK5G97fDY4wztV6fCPHsFuN86BpZK24TTCkbWMlsXxOnJMRwxgJCU5MNEQmOzc0
sMQXGUezY7igz05Dnei4HP3oVvTsZ4Xn1uvImyWgykogRKE59CJoP5lTbkZhIsGbuatoHMZ9roZ+
xYgG5UWAeWNIiudE4s5pBSMoQ3r5qubQOVFR2zwxjVmbF9CwGKKM+j3zDHHySGE4+SORhBo9RUSy
0BWxnnEZ2LN6zui9y5ppmfM2gPe9UkNp2wBNHR1x5Z/L0qXhlzBM58BnMtRsuckGFtu+ZUSXoY3/
wi9kC2kPO55Lcv0Slj152+pXcF/BWuBixkylA5VhmLFyzbR8aO+yNJIY0yPqJrhd/EQSYpJ4CdbS
/h/Ozms5bmzLtr9SoefGaQAbwAZudJ2H9JZMekovCMoUvDcbwNffAVbdviq2RHXUC0M0SmTCbLPW
nGOG7tKeaR71SDaqsuVRb3tnqxEveygtwz96gXQ3lbLTA82QHUiP6BgLM1u5NVnfnnIDkg/oYI0x
QjAk/SxvU8d9iRFrjO2JC3YqPaN8JG+IHUpYxPuGYAnNyLhVZtqLk9H6QEnhl3Z6gjmIHkmNBsY2
rDF2MuU7l2XEs2O+ZPSbe+LCbmutdu4bv1yNTRHedo1m30uJBrAlgirT9WtWZe1D4GsLvVzrCXWT
IaILXVhhgOkGG0BNFYd1YVOjnQHN6htOsQsNO7toZfEgvsLU185GIbxp0SaCf0bWs8OucqSkbwua
coTilP1ClI5zGjyE16aXyK2uUhByVumiNx20ZWQmObIEOh1+0SSbrKbpbE8BCzbdjW8d8ZpkEv+R
SYtUZxfsAft1Ik2Mwb7zi4n5SGQGwgG+nTBsb8Nwzg0imfyus1LzMsl+/frLuI2euLeCExzbj1E+
2S+Szjy3tRPTmaUkmhoEzPm0VG+oXH+mvMKTRQTzWQVx8EDKQb50mlLuX7+lQa1hqLKc9ciczNaj
IHfNTcZj5aordyoIpWXsWuAzGj+FLNQZM8bb3oyfkOlzadxhfFYl2EeHYCwzIODWtRG/4Oeo0/LG
7wv9qIR+pl7QHxMt7o+v/6ILzkiGPLqMYvHQkIvzEDtPGWukZDIFaywiRlm6fk17mswRuo2rRNoF
kTiVTbCekPtasY2r/XFpmWl+9/oqMRy91++0klgwje3QWlNAeDR8V3ev/8qbIv3zX5qmWSspEdGP
duFsRgeFqHDpmoF3TZmKc/Uo2ad7obrRgiz+OosWR3IwnvBkY7oQ+q43CvPcz+3gsZgyhhONEHZ7
KhA/IJjBlXFvwTQGLGUYH7WB3R8ATZuUDNOjkOM9OrVR33RW+FQXTnXUbJgs4QxmmeLkzx+VZm2v
FEt4cA6ojVeWHI3j6xdbjPnR6rduoFgHBGjsvbyrrtHGqZ0WECesNLNcEoklHnJz5F+BHl2oQHc0
l4CoUMnGBGQ8hKGkFJ7KdGPEtIjsIdbXKsQ5FFKXXvcaKgc7bSGcT2E1ew7ojecn5bXxve/24bGr
sSjV89WTks1z27F9E8hulkNqwX3DRvoF84C/ZMdeHb0+nSfgGz9Mk7NuKx6NVsaY6WprJ5oZPdw4
6y5DOqG0HMGd058z2eg36RxFPtuPe925L0g4W2g9NauEtFNbiyDasl0IvKm5NnHq7AqbaxFRQMqC
6Ea3TGdbE9SxF71zZVnacHHifRQNF1lP5nOXsUIM2qZfdhWA1NTyAvAsJFxbaDo2uk9/PrD7dBeV
tv6oC3xbdFGmYzVY+rYhQ4MgaFvfkFCq04bUNY3PrhksGLApuYBvb+KqTte2m5DSxEoRBmXnH5us
g0vumRSyAi+sNrgPMVR7frkNWeM/eardJFJ0d4ZLZGg5YOd9/THSamKLBUVCq0qfajXG2ynPgk0V
Tzx2MXFB9B9uNJUOX/LG/fMfwfc/yR3zKuv9/qZr52gHHwcIHrrPfT84aHoRrCyyefEzk7/WdZ4P
O5SX067qB+0StMz7dVaOnxHOLosJZQ469D/aRquvrEwc7Ci3zoNLb7AnjWlZYY9YqaKCBUco2RYb
9rCqdQDkEf1zHKYoly1wMU1Nu08XjoAGk7oHP9WqtUWB+qVg+aC88rMG7Jjt5Fx3cqjUutRo7512
sEgxogwczwStoqwpd+YvWFQ2GeFYBymsCfEGhLklTWVCFPtMx//VtrugI1B1/q4PY8JT64KSwGx3
HdJabXzZI+cpq/pkRHhObffU4bmFzSvgh9P1nvqIXNdMidVkEKTbaxvsJCaWDXdaQvtA8DPnxU09
TQC0iCu3yLqvXjR+HTstey5caja5FohbVumCITHRznPNmZKuv8ldS1vnvkaFhA2UUwf9585W23FW
YakeV1cl1JEOin7ODJ0vdmGcX78dpcB5ZASIKaf41Pq0OfqivrMbHK0jVfrX7/QJvVaWaCyKbZ8S
HWIRnU4C0bZZcijbMF6Wwrn3nQqxJxYC/G4wnF+/hWMRrumMAWeji9SQ9INjXisB9tZz4iCjgZXI
/WD6/hZufToH0yiyyPR7aKozuiCpwWFqzab0cFSYZRWu/RjI2wC66YT3NNuwjirFsAcWRRQ1F2Hp
94ZLy5YlBGvrhWf76PJI7lqp3s735lTmK9up3E+IxSHaNM69NKsWU42OV8iz413Pq6J+2EVD3H3z
TQHiz7XME66rp0FV/dHMbQSak9Ce0PzP2e5Isig+Bs8DUF5T5z4SgVPeIPO/A5QQPFt+Vu2MwWVN
OkfXNUztQAJDndMQ7oiLrG5D+nC3OXEum8byw9Xrz16/YHCh3aJb6SGe/yRASLC3DJeaP8W5anYv
s2MP70xEEOiDcFOz5q6OQUM3hO0rW2C6oKhQgvbBgbR/ji3sVqryjlUAyN3PM4ZEk3JBPmXTKrUa
celye6Rqia2Fp8RlsjMCi83p8CRA2q8ltdGLCSzikkhKeVhGF5ay3K+sytqnXi9MNv+Rc3a6YaXb
QASGuBRPDKUUIvkQV77Suke0jWMw70ZV8BK2Lm1Wk0VpHTXa3hY4vYYATMaIpGQda216Gql5r5Qk
N6f0KF4oejWbllzjDVROeQmwQ/JuadexuKjsPANB4BpHqSaic7OuJsEcCDS9AFS4PQroGh3yJjbx
KPvjpEN44Lx5uYw2LYriz5EZBud2HP8wcpmerZrdLGqgje2i3omLeLzzG9TE2pjdiI5A6zGTexx8
jMG17HVGHAq/oULZFwsKZgrGihMJbdMHQ3FF42HaUw26A0zUXoAhCAAy9Bamznr2WAp+9LXxOvQT
0Dst9qZGde3eayVkhX4cV+zPCE7uZL4zJlFu2T/fE8LZATXOM3rIBvQZyEXF1euhYKLByJah2Lwu
PE2v+xx3+CdY4qbHtmLX0zZV9Gxa2bETfXkjfQrLDb7bXYWcSa9GcfEaZhOZiSO9GgosDmDMNlRf
dDn6O3QOLyLPhjNuABKHM3MTpASMlkJ/1FoV7BLfPycD/U0yVq/KrxnkJZ9e9q1gcUROunYJ7TWk
3+RbB/qoizGVNAoW5ijr5lp44b4NV75LGOAi0uOt1rqkyBFWExRYnayOhZLd1u5j0JEhStuz2doT
LPJROSdaStlaIwV0qwx7ze7wQVqyuCsHVazxuOb7IZ0rI7TiRxYPpkhxlcfAWlSQ2Tu3GnrYF5q1
xkrCflT54szOlqwrOHfL1CNGG8z8TotKWImdMZ5V7WynuhovnXEAoovOmiKO2REnmlZouYp0xMUz
b0ygxFChqof7IVSInEIr3NR1u5msnug3nRWyoyezy7kYr+YuS66LB3OWdpY9rcIQSD6kkEtpRRQb
UdbgWNeaY10jc23S3F1NozJ2LE8o4LvRdR3WDFH6bOVN8LnI2otAACOGlNRqT0NNFE8uSEyLmmZt
eEa0ApFOKQLUy6oaE7ke8nA4iyIBG0HGDHOJLW+8xDtnBctksywJzZ5QiObDsKUJHp+ErxpED7NU
H/zJk4CLZpZmepZtk6Ibox9VyVQeGtvFIDCJgxdZty1wjvPrFym95Agq3DoObE27jg2EhZpx6Xjw
53VkNyu9wE/TZi6PIuFFmSxPpRPVdzX3XD/rfopaQ+YAv2nFrBqvU+wgL8xsfVZsVN6zbWsxyrR5
rNB0pBt8R8Za3X8lbF5c+d1jk1AiWhdWE36EGfnRAOCwBLUUrVUV5vdiAqlixua0HR0S7Uq3Oo5G
+7n38b8VDRNmNn+xGDq0PuHiaCRwBHqIpTZxmi0tWRAFXqY/RrKVZ1q+7tmRabZss95bwSesT2xC
6pMmMncdOoSNkXWU3w4erROdWcSeR9Wix/Xx+pqvX6zS/EQPuCR0hKEXyDVBGOkxjScNwTpbUzVE
zpEcnM2EtGAdaI1a1V3DQ9frwxHzKlSScqspJznn5obYosdaZI+seqJ7vZDuQhYYshXKuM4TVNen
LrrxVGhu7chUxzErDpi5oZtXhsQHmE5o6wQra8Od9nE8+Gcooh+DXgwQltpmTwlEPoXmeCZAYxaB
TkhEjfxU4YFg5TTdvH4prc6hdh1etcqKbgr82HSXLtHYZRdhr7LAEXvRBZ/6UWTn1y+InLAkkCmG
Bxx1PLE7wyaP2UVjscx2Tus/chaTE6skkLAsURYFMlw1VflVkhbDNoR0tJyMMrxElj7tnZq7rndu
DO7uxxhZ8BLSDT00fDqbJMfSUA2Ala2sBfnuZhwO99IWPYp1hWURbTFZj8FoHaMAPapZDLQXkRlf
V58LCoHnuiFe3REAkBJbBNtSGu2+G0iz4JRSSU/atdfqdx1Oto3wB7UVJF5uyrx+zmQW4gSt0UiG
8ZXdVqwrk4VvJcFVoKxHnRSitTFolK8Go7pCG5QcwnGbGMLcWzkVWbQT9TaPenNdOMkX7rHsYFEn
pob84GsEw3YDrl69nxgdreRgTaijm1A4S3LgkGjIKt7icLUPpm7GaxAf2QqAm0nz0hufRR0/QHzs
98OgzdwIhc0T50IH+OVsp9PzYCUla5qxWfkyIwbTBWCA9r3CLtsdqdsZN5O0vYOqy9ugJ+LVHAdn
6wXuGReNOmmD1uwJ6sE0J3wNYjaDZ+n2wQ49SbKs8GxrhaZusqZ6MCMIXSnW+o0UTAGjiRgabwk2
SwMkRR6Lw9gnJYQ3fXhse2/RM12vWhY164E59aJZZbUsQ4/Grqy/4chSt74zomSIonK6boZu002s
mPLUYmeIq6IlXmttuvKjgzz2GkMZaUfduouhmVD/OYAXlQtZ9/UmwgodlGFzQFgxedFeQSZd6NoZ
wvsxU6zGTFVANLSeNR/TKCKvOZIphleMlGWJFkC/qbxszkP0m+uoTinvJgWkHEX4SV+4t6SjEDpE
7xu2hokIzZHeiVB2Onn0IhDGifA0ocatx6s8j40bQcsTAkN6Mkj5EZVmnOyqeAYuGm2DrtgiASNI
tTfOld5wisCR3uDlu7ab6y4AjN+0MOzHpr8OnOvMQQA7xBYuDR/qCarIdq3NcbpgabSjQTWpyE6v
g5rXdkdVTeB85xVClc/ZC+zXdmBP7tpszE7S+wrmMT6+fjN0JQlUurXRB6iu7AGPEffzPrIbuU8z
8aX3cYtVrrHuHPTQMe2HpXK1cMuatTqj+fUWaYZqf47CDWujRcIFAMGgwLLPMyQZKounRTSI6Fmz
WCZpMXc4/oz8ts+DFUtp7YulL/Mp9w4pWOU/a3Wal3t7Z+rPJoguhM2QdVEhcZ1KOloz9mYyW+dz
DbXM7MRpmOFPIhE3Va8+ORWVhSK0gjWlYNQugqJDvC86UgfKeeVGhvqSpuG0cvsqX2UIoLEmrPxY
g6UUDuFGU9zBGYH1ncqXNA8VNnQP0Wazl/EYrXOct3F8yqjc3bD3CAGcyGKNRIGZjW4Mkfejd1JF
SZpiOwv1kvYw6FN21D2Ud6/zM1HZWyWFoGJRM7lGybBt+xIy46jUXro0BBpflqjMnPyZmeMk6GfT
/UuP+jypC7rZS0eSqRyZvTiiKqJFlKAC0FIb1Uxt2nsKcxcjrrsr0Wo4s9IyYKtGBiX252btOS05
phlU7dDssRNpq4Ty26HICrBnD3IKtuC7qkvbtREl2ex2YFsF4Y/w4iqhiu7nyWbMSuywYTui36pg
pMZ+ESy7Pnlqh4RqYA08LgJQmRa0blLcZNRocbepDHUeFaN9ULO+i9iDYpSnKwkw6NrT+hv6z8U+
csP7IECN3fg+Zb/K2vd+BBZrpF6hpVmBTSlsgU1VR9TDBjR04+KapXvoUDpu+tQVqyrO43VLgvsB
MQm2ir61gGKSpdDZ6EmGcLqiSBhfFN3TwWQvNQTA9oDpXBf50O37ef5oh/7gljUFdh+AcuXqJIXM
l9CNJ2dHvNJmSoP2aGQvr0sYJe8nBUzaHLItmT67zhnlRqpcbGnCI//2s69xCax31L07AB2Q7GSx
L1ncGXLEmjDh0KeF0jAek7/o5zMQfzdELnFSuPE3YMXDtVV5aLER7Kwco/CuA1a+JysKNnVvhicF
uQTD5GizQfAA0s4Fb+mxG1JG6p+1fu/obLc7PL4rlArjcTwNYeld9PEbz8eIB6M8uzJ0jpQXcaDZ
hJq2QCXWtPwwXVGADgCwdPu4pvX/WkcMSho1Td59FGiFHX/Iz6FJHMefXww5rIYWvdBkj1dZ7XV7
x3ONc+DpL5nCnWHRGodE1UquTOHvjRpEmElz4rpkJ858S9HWwPIOwIaQ69flFiuwdh87CFrcgEjm
KKCNQ2Ok3Wt0dRZaRGgd3G30ZpIN8jxNC/nUVeV4Mp3hxtRIc0UbXy9lVVpXNF6tq07ABSfhlcoH
fJZtMxHu46SquuQzxWjKbtG9DafXsQ1TnS1ktPjw23/++7/+88vwf4JvBcQH+jp58+//4vsvBTkT
URC2b7799259u379H//9F3//+39vvxVXL9m35t0/Ot9t7t/+wfw2/vtFOexfb2v10r787Zt1Dkt1
vOm+1ePttwZN7+sb4APMf/m//eVv315f5X4sv/3+4UvR5WzUb7+RkZF/+OtX+6+/fzBM7/UM/XmC
5tf/65fzJ/z9w/FbPr78j7//htD69w+W8S8PUr+nC4x1pi518eE39W3+jRD/8gzd4TfchIY0XPfD
bxi/25D/9C/HcqXgxrKk7Qpd51dN0c2/0vida5qurjvCgfZLuePD//vgf7ty//9K/paz0C0ilsu/
f+BzlH9e3/lzaSYHoI6hGyY///JyG+UBf2T8RxtElnRhVSzs2L5HnBAvfDv4SBQruCozP+uW/bkf
QOZEE9qr787NX2/h+0O6Ju/+hwc1/n7QIMllEzi0L4pMpvRR7AoGjTdkxZpOkPgCTZVQINsvTk4Y
2pjNpvzGIyBto1jDYBoexZpttzrhHjPXWUz2bYtYAqruiCZQoUKuwrGnw8qkrEQkllM6W1vEYPEx
e2lHd7FeVvgXaW+h8I1uQtCiL31qdzdp6+af3IHox4ImmflItQL6bmz2xX6yEyo3tW8ZIVb5sgP6
NhjTPie+hmZSNJbOs2+hETtNcHDl0gnRUcNAY22Kn4yuMNEeVd8uS7cp+wcZDTZyc2GimlKdjSPM
o+yF5i4psk+oGCERaAAkAE/o8U1tAz9rUtWd0pi7hP8WmsYCeIm4NYvO3veAswhXjay9WVXkFxdY
EUrTRrZcKsa8ITQ6cKsgOqcJBnP6SrMLEoAnC2khcKmkbNaaEcO9I1wWFEFEJCTc9D3CTPBZIr9u
gFRbBdMQJWTLVp+DtkYbGT6FQfVoWTa7/HZN4+2gBRGy83ZbozKcoGVAmtw3PbmrHkF1MOfRcDsn
OBrLtpTYDlC3AlEIvfyg9fYd65hFQARIjgrUw9rg92Jtq5ECWAQxFHnWXJiqpTiy83mwWewbQXpK
CKd2oK0xSEfHNKdpPmhbfXRXjrIWWortj/gC2iuLKPDv8zmC0232kSDkI7Z35LaAao7BM7jA4R1W
UEBJCAegEZ/299SMjyMj5kSwtBDRg4erbeVQ0fWT2TY8NV8hmR3Rvy0tMtlJcq1THDJNtbIDsTWV
sR7QTYS2s27IXLUHUr1ciw0e0YHQnPDvGVhQ+c9zWEoS+JsxdA/WkBANUyzzGbLIWpuc3kOPsTTK
gPxgmTLMLSWLFXYmuuDTYaQcnIpxI8pgFXawUpN+p+O9tip8+8rc+W14nXPLc9uzV+6JGyKvxTU+
qdHZmtSy61Ste0gOQ2qjEdTZdojnqQBVDlHCjasla8ivEcb1VQIcqs7aZY0WAbDOxnfsg+shEqi/
poFchigR2p6+gNWvrZgLA/6eVvhVGqtXgN6QNnu2JzcGHpqkKe6aHm4APh8xiI3e2Vdklp0b2V0a
YumMdNi5aJfjwqOqmo17AGzpS1J26joIpwZ2ZT5htRr2aTqB40SVT+l3Kx0NuSunfzRXja7DXsQ8
65Z3RiDBViQUIVXRIksHzdjrBzWat7E7+4gacYNEdUP49FNsUFYj3h4ULafMI58Naexs2iffzJyt
XUO4HVCCw5MFp2y6QFZF54QfSddMrhWZGAtpdlctxCIL5DinDwQP6bDs85KKEFp0IHVmQbeE5W3g
2OORc3Uc9ZbJQuIPrgIEqXualSevqT9lIKTKeLikkzpHKFy2LA6XujM8mpXCqBqfhYdBOB6hdNCv
msgEksm2bOpT7wgduaG4dgACDty4KuNB0qaXDDlGgSpvHNJVELEFDxDuYGee0xbqiJZoORzxYJHs
CHe0jw85rtDUCHaBW15xpxMH+MUptZWHNd0wCiQ53O+DpbaFqtewFWuKudRpx/jzgDeEOGdsdiJQ
9TGDWDEkKDyWKOhbopxMSZdX1V55B8W1eATcvqxs8IIL2Li3qUGBFrEgGE2zOHcOWZ48UCWblMhc
T4a9jTsSIfSgM7e1Qtmvp5PxqfE9bztKl4yjAfhDHzD4gOk0z2w2vlQBaMaBrByC9qpBJyIYLfch
izFfgHHwgGW4Y3kWfos435BiSQRgT5mjbw+pGj3mjAI+AH0n+2l0C/cj4k9K8Kq0VqkIna0ayvBe
1yhK2yiDvHbc0SWIqPKogn2N/7FIfca8AFP2NKANZLe5LiDlWgOBZFbYE8VpngeT6jt9IOBXe1r3
R+nY1A5m+FDP6OHuQuHeZwG+9GBkvLaf04ge8dQ8NIG9jrz2jnbaBZvcH6nVbaTJvlsz0luqgedq
Muf039yn46KHW+m6AA2KCbaK2OFaoS3dwQOejD3AcYZ/86nQBra6cbrpY5tI3n4R1HgGSoFGcYr6
i4/COo60u9qR3H/9ln7ahXH92cu6i9F7+d4ZotsuntZVh8ZZuP4uzCqCMRw+V4AEOspXYjDQzU6f
aeMSieFQu5rS+ySsHqfI/agJEMuVndxESh29BhJfg7eQ4fG6LsTeEcY1zghaLUWDQZjBpHQeZDcP
s7q6Yo61N2WFF6Z2agA2enwre+PYM7siKPripR0VZDgsgYkA0gclyzv72I7eEhjdRbGp2DjYaP3a
Og3owvDT9lyXKN7BWiK/afqYGRPQsopuPVIoLloUQJf0w/5u8s0XWec7vQ9DjDnI3FKn3CbmBIBT
wuS0221hij10t9sJxw9Sx+zTMNbXk2M/2V6dYxjC5J3kBf7B6g+h2dt6cFZxiKclM6+U5c/3JhYc
ns4mhMYXwW5qJ8g/obqb14wbcCrVily6jFy7LviC2xsCQKKsK02I/qMtK7C6pZLbNJLl0i5Ycmk5
UtKYKvGWmIx6D71XrXKDXk3Xya846LUNN4GzqyxE7lOixpNvOtCdc9wDuuGCJ6ltDALUoFeRCii0
lvRD+xiEG6ZMttk6+rhC5k8GEy2F60WkWF9sK4Jez0nRq4Pny4CgCyO5wjXnbsMiLW8blGIPgw8m
JPcF8bVObpwSBwelhHFCsKvf3g3ktX0K4wp9cmUqnawk8FZkD+Cpx5NDt4qUGnLkXXrRGtjgbeRo
eKqraRy1ZY847kyPuTvUI5H2LXX5bdPmLAJsC5+RTwfa7sEHNGMP8TdIoPCUse9siQ/pISMh1hsN
ZBgOCeLkNcohW5Qudd0F/93E52/VR0trtftxxOFoNLW30hMRXHod64UK3HBT5MLZBoUB7D0kB83o
uAAUctHfof7unuk4qisqoQii8x4kjTPExkE3ZbVjX0gki+U4W9jLNR4efcCJmwH8hFKSAhyy2wtr
ae2TYXbmvgmgrYaRU8LkHYdyrQ38ddSM5YrwZZDxLig3Z6zpArVh6H6svCE+KB9snV2X7Tqn8rZT
RmTQeIuSHThn4xLmLlQ/LYV8M7XNym4qOVNE47U5SPjVbVNeaVNGWIIOvKxh6e3Ja7q6oE/HHnOw
ofv0wAzUgXca0eVomd3pTOZrtGWhRQVMTqIGIQkIXCyAio3RqranFio4FxteA09uspoC0hTUndGF
Q0kWlIdKFMGrZxN6eo8+DSX3Urqj1n6tYhGgQu0w9hTPU5pYgsvg1LBjFGW0ASYk4hkecE+OGg2u
if36xTbSeU0HPctY4tyHhaY6PwZQUwM5PWLtNQVQYQSUuyabuHIy9lV8C9UL9AkBIFnef7KdMKo+
GdpoQEHUx6HFkBwRb4caVE6tIhZ9MiAc3hNhUtiPQi/s+C60MlrOULRNsYs6Ug9wTyNHdDFNd6WL
lD/HnS1LvSo2k+dN9YI32JFrHEYsG/4gWVuog4CiPLsikfhbjM2dy9xSRkz1N7HROY48pUQulgge
cGjytNqsgVgE9dKw2iNrr1RekZc8DdztvYZMI/c4X8moMnWIZkUXwUYFZfRpdHQ6TA2SZRb2aZbh
EKJFRAxEDQOBWdlS19w8Ybu0dDYpiwJPtHWNk4xg4BGyuNpYGJCmNSkDseCumSsQoLNSWi1UzJwZ
WtKizBMIT40bFEjITZoa1AuKKjNFjpAkRKbZsRf5IPVjmR1CpezxOtCNGTFU1LinwZWL7h5pTSJO
sVEJxKTkK2kAAUEHxUsiTqjjwPfUs0MW2rBXlBO2xoOUEw7OwlCudyO9sSa6zLUCf+cFaizvRVLR
5iotPzDOIU3A7FwMoLEWKiGFB3t0rcRlKAAR3o9T7/U7IlONZZ8IsEXoeZyWQIdoFMgkoCPQ9G9B
bADJKduU8cVWZkKryAfCRyyAwuSs5MDGtSIgov8SdKJJPqduJ90j9SYru41aIyFCM6PoFv4RdL0N
4aKtqqT6Ao7ItjZDlbPGmSbaSAiQDc/RHozRJdtvJG4nRSpE619ouYu3bqIFelNpcYcdZ6IsGV1P
PjCGDdidADmSnAYW7D1qhHVBMyPYGXTGmSPrKhi2GXTfYWJjOGFc0vbvVwLkj+sAVDD+VnzwwA7Z
mcHQ0DkZhkKQ9vink5yVXTusGuPr+0f5SYljLrx8X+JASaGVmcUwZYtHl31QTKPNIgdkNCYkZSVi
rGPKxPj+wV4LJz8oqOhvCippLWI9m0GNOm3zhCWzEsai7KaM2GHbTa8IP0VIT3kfsBZSsiJdUG6N
xXJU6QSvNh3szzReyvP7b8f50RnWvbm09P1nr6feFJ4wYMS0ybjoDIHomTANR0BUkfhN/tlR5uv7
XRGJajXF9Ii469JApYYsoyiSdaWkwU5aO71/DPsnn2T+hN8dg9iTIovmq+igd+6l+6gscUCgu33/
5edb7n9cNk7UfNjvXp6MBGMq5xHVc8xtl9T70RMP77/0D+8/XvrNXd5kpSJcnrNjgW+oIFFSkGZF
tLegqSD5PtnaeOja+/cP9sNHioO9udkJwKpo+nKw+SBKd1esNkN7hNtzPZcV3j/ID68FRUP9zcmK
KOr080FqHHuWda9IzRzDT//oxfX5NH53JTSIVNowsTpy5bNbsDcd3FVXOsv3X/2HDwSqxDcPhDW5
VTdP6Tjd5alspuPYuedsaK4gQm/eP8RPzo7+5mmw9KiVQUMGYakUObpjGIGFoqolBLrOf3aINw8D
Ma2hmCJQWcjkgnWois/1CFejhnf8zw7w5nFInZTgi5nFNeQjIiGUfHNI+qutLdQKdDj/4DC65735
HHE4USjXuJFynD01Phk0MPBH/+pT/FmF/0Gl+ScPtffmU7h+jCdGcbGbGIRXWjZnHQn6+2/dmIvV
PxgxvDePdRxjmRhGBnqFfEg71DUqzIULQICqohtEjzgZeOCKfsogREwOWqC0NYqXkPq1Ymcjs6f3
38gP72jO4ZsnPiZXWcXcZFyqAQ5NqUd4GQinFlMoNxBp5C+mkp8MY96bia3M7L5HXEi0a57QQIz3
MploftKJTC6TitbFdDTT5/c/088u3JsGQd6SzmjPx+or7wrvGoWY7BcD/esg9aPr9mbwGrLaxd3L
axvDMY9iqGcmS1kagGyEJzJWINpn0kSgFfziTvnheMCQ/GZAi2P4Z5HLAdm/w5WH8sB8rLe/Gox/
eP0Z0d6cK8D6Y43pBycRNkrh3hY+Kk6sB/IXE+8Przuv/+Z8GXnFktWYn1HKCWfbwtk6ZfYDwRUD
Fq8MKo0El4/gAqZcf/X+9f/JKfPenDJhl27oNHwmS+LKqUagv4x5+V7KJNr/s0O8nQjw3NRWy3rC
rzHOR3Ob6Wse/PH+i//wnPFMvpkCAGdXhpNB37XHcKmr9lsedGBPooMRIMPqWFo72TWahF8cbn7Z
H9zS7ttHM+xMq6K9PuMjLHAbeDzsEbWPl8QHynwlwm5j/f4n+8mVcd/cbQKZhTsRrYCOoGbiCZel
lZOP+fj+q//kvLlv7rUpHlTfpkw7PsgNcrQE+CYS2iSCSi+6jvwSUZ/12JGO84tB7YcPj+7JNzda
2RUsVUP0LJbtXo+ONeejE6nBtBqR35L+sxFAvrnXalenrjhPc3WqUQL+QqLl0uWpef+kGT8ZLeWb
u22MwHLCy5wTAYKzQ7+ghF6dpXAxswJ6WPItC50/SLYrF1ZF4lkQVAupO7ekf2zgdl3efxc/uQfl
fIa/X7YlTm8mDfdgNbnHVmCUqhrqgaSFwBQBefL+UX5y+8n5598dZQxbC5kjH5VN+Uuv0ofWwlOu
/2pS/9mZnH/+3cvTQyJ5cb67hfW1j9mgh+MvLtLPTs+bWVoROKXZZgX+HdvqWmild+7w71MAzXCY
wR+6NNHg/OJa/OxjvBkPQJiOU+hwLVimC3PLus3H9DoqONXvX4affZo3owChprGlGVwGx6LZGWZb
V2yG0No5JBYGcvv+QX72bL4ZDDoPcyALeMRLEq1bSgD0p+T/MncePZIjW5r9RXwgjXrrdKdr9wgP
HRsiQ1FLo/71fZivB+hJvKoCejGYTaGispDhgjSa3Xu/c9zPiLmmv//7/+JTsv6491PL7ONyOQoA
oyiPYWQOSBrw/v393/4XH5H1xz1vVSpuknQ5UILMG7VhJ3pt1WZ0EDu6vqr/979FW66f/7D0W8uv
/x9XbFD3hrnUe1B8OXRQ4cIrkS3oDjb7vnBO2qSeOh3nBdkUMQX3UiX+E6Gtk7b78Pcv4S++JuuP
G99m10nCkcUtYlZyafLRV/fAgW5E9w9v8q9+wx83PQ+cgRn1ZQcCBgUKPA1CpYYEI+F3uEW1/vv3
8RdLi/XHve9qJdjkiWua8Y1VJBb3XLF1cD797/76PxaAuXNqta/pLUu4eszBRc3WGVLAaUlW/+9u
GOuP295wTbwqy8MMwDyR2wMQP9JuF6YN/+GOWa7d/3Sx/XHb92VHDjpm99q3+j1jK+SukmfdqR6N
SL/KwvFLBNr/8Lv+6kv/4+7P8eTVeCJiSs5Ge+jt6aCWw71by3vI2f0/XFl/8Z2bfywBDvnPOKNH
A/+ICdhDHs8opyZHNeS2shrb/Yf38hdrgfnHWiDQHzNkymMlwnKREZSlmcWMCVOCTxY8y7+/wMTy
yfyHb8f8YymQ2RjS3WY9y1FDrGbq+jFzEK0y3hep9tZUxqPogrdwUo+xYJK1b9ZqDizdCf1gSm61
jZPebhNARpXi05TwHDyoZS3uf7+8/zczg/8fjgQa3ATMTP7FRKAX/fr6nwOBy//973lAYfxLVfEF
OY6huy74Av7k3/OAmv4vg4aF7QpbdbGgL1flf88DCv7IVHXLcRxNCPAw3C3/PQ9o/8swlilCSxWu
xZwHf/R/XtXdv6+Of09u/udxQIsU4/91Gdm6ahFnU02Lv9UhJ/nnTr+cGSLhFHPQtPbojiE7/qQ7
UOl4HAbnuTemu9Ixv1VjOoJQ2DTEBALVpqHboL3tmguEu62bpOIKGX0VBE26fk0Dhz/H+ExbLDjV
wLA7UgDJcICMaiHYpmYBYvts01NcldAO00ordzpYh/VsFTmz8meocKgF6LgxMc6QGqzIV1pXm8qy
P6cGjurUmevZsVY09qQvmpw4myQwgVqRv7lk3qK1kPEGd0bbxzvE96suHwzSLMNOpi4Dj3kCCC/Y
2ZFEYxpi0HQh/crZq0PMglbHhJDl0pYONXuDk4qOJ8P/gPvtmyReuVscUmquMQul21tefM9Q13zQ
6uTihiRFGsV+zaOJob6crnwC72HdIV+eU+x5qdbACCcdns6JtVXHwtrHSvZT7AegY9D+il1rRl82
PnpP16qtkw5HZKJfo8UkSVpXX0H1AceHWZ6cyXaEXwwuzh8sMGqe3TtZ8ol1Ew2szsc8K/qVbJG2
IoJyy4KJuZo03IzmSFlCroIM5heRgb1jZu+iVh+iMtUxQIo7xrILz4i/I2HvcRMeUxpUcRMhxzDt
DfMQ6WPCIzMiKAX8uDnkOh0GZ/mM7KTdtikO6rIQmDWUX0VirJcCS+cyxOfgfPKcJrrFMvsJxx7q
reLrGpBl2lOeNbb1WtbaPb7jmu5izzj6iFAOP3xot1e65/TMidmWrZJsDMGse4FxqaU8iSCpWsVa
wrNwEeckI8F3C9KhrpFABWog6db7YWfBt3Po5U7yddSI9gzT8zyEL6qsGIkbuxd9oNsv8+LbmOIn
My4tL2yHYzSmyCBbIHwqkbghMS90Hz2lHuCnmqm1yaS+T0KOW4Lb7iJ0OoELztIiNW4yMzG32TYA
nkyeYdzb2GH9wbHblUKee2f1/dUY6mdHRta+V1zaEHAY6gTFRjYf29IaPFvyQZcYHSLMoo5FZLYZ
GNFT3U0oa46YLuDDcngvXTAptUhOXUQuoCIPxBzxE92pH3oyIa6asgCGV7/zNXxgXESHktiv0xju
unR8rXsFdE+sPMsFPtImE5NYEXn7Vg4u80vWFxQcBjgs6WuzedOEc3WYr1pVAjuHfAeKXnlqZ39H
1byqepRbUYVEiijqgTCB7kVB/gRL5MMi686sTudN5YVo6VNn5FewhSGSWgSHtvVBeu+MqBdKQFty
xzVXg/xyIvNvrKogIsKjiJJrgnhSicaHkNDvyqnYyYfxRhbxJdYFs5LHlqbpVsu798owxlXb5ncY
cn6lTn9s5hLwbXgpZVMfdLt4WpJQ44TLKON+bHMmQZMxOjUCEb2ZEmOqE0Z5REkcwnobbJ9BL1jG
eb7ruxTA+Wjtk0jZ0G8LiJnMycblWx3CsjlYLNDeLJhKqjRtJci+/P6hcM56KLxYi63N8qvbUvL2
BvivEF8/pxZZWOtibZbpUv+MfKerX4lcXPn+Q1ecMZ3uJ8ZFYTftpdLeM3LG/L9ZfbSm7WsG/4dg
vA8KAWzbBFlOygRwED1ZDplrAG2ij9dKJzZZLb4dlYu+LJdoarSzRWIB8M/RVvEKomHh/MjlF6uH
sjW/B029S/AJMuTRP+Rqfa2S/qmDFbBiAJCdVMR6xk76oob1YQoUpqFAa2Ru9NQ00OCyoHycHPtU
Msy51mr5EcYQiHHEQymZ120ffeeD8piLyN2YiMEJYNx6vdhHGMXCj1mHCpniRmS6kPvIgRjQaJ8l
gkwl6ODaSUesnDT7kToldjTWT0ucQizyhtSw3+h6Mwo9+eDy9gHsg1LVLx0TsAFLOALFAR4Q0772
RMz52s7hp6sNBD6B6dYL/9UU1h1DGZkfaTmpoP5iNubZAnww2isAEGfNjt8T6MF1geUTqE0XO742
7LvUgCXgGrXXwSGv1fkV3z1ahPEUtfGPi58xmCv6HtVw7JmK97LOgUm6bWBQ8toC/lrl7FgEw5JQ
8uBEHWGObcLjLH4apjRfJXMPIxNBlQDNYxZPSVJG3ij1h8FG1qUaxXQyIx14FdOonP32BXP0F+mG
hz6E+2h3zy53i5k4uxk1yYQPzujbU5E0jAXXFoOsZvTau/iLAyGeMSxQ6R+eFuRphUqOo+18QqDp
TRydc8blC1xUUsTHOHhgjjrdGiXlyJwllOzBrnG+NdrshQXYqG7hPSNzhNiSHWybQSVYyqTKM/M5
HE0FDiSoyCF9kkPTrrOwkGuq9APWjOopKcuT7JI39Hh+4Fi7ZrCvJmy3dd3rT6PJ2LnbFR8gR09A
WZZsjnU2RQxMF0TZbK4rVeMluyALnG8kRYjqwxhX+YjKDRLIXpmVnUh0i20JnFSXCCfpODwDluLb
9CRYcLsW51auQIvpnjpwrX4/1LmnDRUo2ALYvQRX+Nqvk5Avk+CAxkSUuoviGzxxvJadOq9DPE2r
ecrgY2sTHigl0g5U1NXDGDJH1w3tze6a9Nio2Uc9Ml4XuU1JXtc1DnNlrrh5piPerMWzFRkbe+4B
a8zGi6YMGku8+6kXI3WZBt9yIPA8Y6jxAoJzyDPFo8mgJ/Nw7UNeFH0Dn9vtvcSuUKAAYVrUM1N+
rUB5eJ0xqRstM45dSF6OyRdyZwdyzT6W3O9QmGQglHdEXyCEFoHQ77icWQF0iwiDzkGwsaZc3dGx
r9cMlNzRIiMOkA1+71qfHZOaYD3Gh+lJmDbS06UgWemyhvQfHlQ13glterPqSNm1Sn5M05CZG/YT
Xq7DlsyJwsF3/qGZ+i0RWWfCbHa8S2sbZOFT1qo3R3LDE3PQga5iSi1jZL2gU5gCSg5GHt2sKgDa
LKN5Nfd1ua6qefajWAswH7mm31QTY/rRWrOwPevZQzDcmBsSO7V76quZBC30JEC0kuykfDWTUS47
xYYhRGWFgoRbbtA3QN5Ngrg8P8qCe9S2A/IzsIdippZaS1l1HXw4swbzbDE8qd6alMs2MVyCt3F+
UhxKXLNAPdVw/I14JLdYxOyZUWvnwajai2gCIppl9Vk5Kewj8unYoDUz2C/fXDn+GhznpeFT50uO
eSbX6L0nVha32YU2ACW1uGeM6THgoYcXfAcl6VLb3AiBdiWWyRBOGGlgb4wHTAY1u4D3KtS/1dpY
a+OdoQ8bSfAZzjW5mI6J2zgLfIPWWRcPnqLpR0z3L30mtqFbfEyzeRxI4Ae8VrVsd6UL6q7O7tFp
rOIJ0VLcW7e6Vd67qTHRHd8m0X65ucG7ioanpsS0Vzfdx9wDN7YfA7wprMdA1lz1vs3gpxNoeSsa
OmpJwMRbYG1UszqkEwM3SuXsfn8BrYGKt5oWu802Zhw3hROiuK2Ck4q1yOU2yhSz8shRe7C+3HVu
8LRVOcqsmnk5qphqsHEK5clsHImJQfV4X+qmaPCfyOEHBpm2C8mQju70AwnB02jrugFEA8XuwThq
xU3T7hIo3aO7Z671h+Bq4RMVPLt1+NVH3bHrxquWLeib3meSDiYekNY0MWzPtJM7pSRqrIUnNZwv
7KaLXRTawjOSD90IMUg72GRiy9yCgEC+O06FH7RTsGbbkcLLPVU6dgdlnh97U7ubBAz0yuwhTACV
yvpvbIzJXm/NBlJYtHNSnWFkrhesvPPOIrcdt+nZbOLjFFg++NYNFgNmvKV2YLL1pVhcCxrsKJLl
D2CDLopFqRP910S6vOupcveP8czTt9OS+7lwNtDxXuqZIxf3Nkotcu0pVkunrS9ERZv0gv2cg1Xc
7/rI2sRJiV873uuNCD0t6p9nIR91d/gaQnFwLONuLMjS8NThRS132nIGhMAN2Rj6tnbSAqqgUwuC
L/zWnGdG2vAn1M1xsQGws6x3fL/gcIN0Owri0slXqIULRMxezCEZDAL3xnTLVy1zFIDZIQJRuBoZ
2Eyfg37+mGJIMfSnVhxBP/q44j0GM9TJMDkm3D0KkpZV0bJRcRNci7HwuMheBbJrI3Vgs/IEzxFH
rep+eisilgimGX/qLI22dIlCzEL70bYsLmCOsFqjHgiWIW2pgJnNj1VafOv4gXYaZl4VV1AzDih1
bXM/9o8CgsW6TuMb0eS7MtCOOhoFJpubE/wLsqSM2LXy0Fkku8deP4TUF7xegjwXTvuYADUWBnmX
zmVnEzrBhk7LxPgmeacIYJRivcFG3CsjS0XReH3NaIOddT8q++xpnGy6583VaplEnORRxurLUEKy
p+PpsxCz5Z3ng21F3ynCktDocX6CtItqqzukDIki+ALnag8PX21UELmxm2rrZreUwgTWXp6AAQqq
tSGufaPWa5cH/Qqn0yF2p5veqjsma4WnOE9qd5kNdWe7xnuGryEZzXw1SdBFMifCTtD5NZWY5qqO
ruJk18BFIz+xHM+Q065x3ecqJl0bavkqsOVBtvoLU7Pw/OieBvdqklCGUNOb3um/GI2N+IEKGdk6
T0MsgQd1Wc0EqZvUOY9FY63svPlqZfGIGkf7HosBZjm6qGQoj+xgjnLWQ+zF0Dw4FmL51lgWcEdc
rKhgToSSOikxfdUkEMDZae2KJD6VggQwzx30upl6Gxo729YV08Sj4q7yaOYQMtVMqpvwrTPzrZpr
Rg3tR61UlpWt9oFhPjhloqEr4rJwrHvDKT5nmUNqYCviMbN7LaI89yMHyUcGPZbq1InZzzc1P3K+
xhOEHqhysnYtDMokVGe9oudU56rGsKr18TYKUFskkMtygKHTCKb0cHE4RTde5l5/nabgJBMUI6Uo
HkyLx5s7Dh+ZLnaDQPKjBsF7WyOLYMvEJnQeO4+SRUZvg9HfOgczPFiHYhgPFSDflVZOBQUh3xXF
nTFzkqvjl0mUK7yUDveb+0Od5Yv8X8Lj/FGZs68ymp+HINyUbkW+bdZ8lcyWJ6vQL0ZVW/Wc1gIQ
9utkKrJlXd2HtEbrb1HYqqc5nI7ZGDLQZc13mJWvtsvksW5H7D5iHpccs7ELsMaOwxxsA13g1BFV
Rtoj9uv2lLNfRmXMOaDs2y9VLH5bTUfpMOteKuH+EoACRWXXvS8S7WEu83Hd2daPbgEYGBl6DnYE
T6CG9SZwJ9hg2E7XeZ49apIwDFb70iy/G6G5ByJOjJ9jBIRph2u048AWNtswm+1d08BaapX6QLkh
KYd0k1j9G/7Zl8ymZETUfqPCNfacgcKei6ID0HfB0bRxWWSUiNOLhNlbp6H7GPPgj4M3ASFv1xf1
OimUdTZo5ZrGzCZSq9d8SlAR6/qy5Yh+zfivW9F0y2YTitHoZywGfMTluBKmfCsjldOPrfqMaK8w
X/xMdkiMsVZfjeKZMw8HynBJYSac9xrksDkhNkTxETLKJg54JFMQCWvIVjQ5N5lQC05E9mufGMFB
zuUTrOelzCFei0y+p4p7mdziKVfKG0wRaE/PRVq8MK/vYfCxOJhjdcx15ZvRo3hjpLCeVGhAK0PH
wtVLLdvKqf4BJGcSmouDjZ4s00+wReN8PAECDTfz6PyKU2YiQ71fS3O8JZELEaTJPStWfFbCB0Bg
j66CZpW807t8riqG3cg7N/BYQBdTWWQjPlG2SHCNyZbn69yra6MwPtKweMW51BI7sdpdYC4ENVuP
sTIkkDF0RtdFLrjkGEhLsuHm9HPrI2RHnxV3L4NE5Ggn96bLcmjN9Y8hxyc1iHiujXxzIGZmRnjO
qp6fBNspuDtfrnqzqZdUAcGowb3WCTFni6UbwMBFtIyutrk1M2FSXKaeYJNLcZS9FqHU+G2YlAsn
JhhgYj5luvniGnlAMWy8Nrr7TX3qTc2oXVVZrlEVIccZGvKMkJxOL6Pa26YbOCEGCL3YPpHY+XaS
Vxsc2BYWyaJAHjjGpFeUGIe8JQSU5ME+zYGcRyiuRFjd2MY/ya7xWE8f88l5hqbDRBxUu7h+qITz
PjtYUrR3DhA/ro6ppI7dXaFa1wbefNnXV/UnwP15iEWIEBseCefmH5fwBUdXudQ9c08X6UfrindZ
jXALVZ+0MWwmK9u2Qpm2CcBhg9V6ZcrpHqVYuKtNim1B/AP2ft4MtqHDyahvMkNC7cbOOh6DT4GF
XQl6dRUaJYHq4p4gyz7u3OgEBt6LIu2SM79PO0997mR2KdlVh+ThUPqROJnmW6yUzrqV3StHHWNL
DOkAOJ6lPb9XJzhyrnKJbXa2BOi9EJ5nkFB4sAqQJ0gSO/CC7L0I+M6t5UmH4KNhMcThuAbRsKbe
mbX40noSBaOUxTXJeONQ+ue05vtp5g9Xcah6aRcZ1NQ6GhA1Nk8I6pQByhi5U4b5furekzDfSbpO
PnXy9xzfTz29d0o+cNYMfkkGJAmz2MAc+0UH098qSCaePcYvgtQhSDkiMYx+UBWwtokJInwExxOU
H1y+Jl51Nro8F/qtaAGGlWF95xrgkI552D8VuvwA2XPfUm+Je4BtMF+3oQh/QYZ9HBjS9MKZtIGt
baq6utohKTobsF/Dkcnqs6dM4ZYJZx70OsUp1cpPk+OU5FXLr0KntAla+qrxetu6ObA8xHBaGqC5
svqee0esNfIxKy5iKjYAzB2WWTi8iFr6O13gdre46cylVAh0waiCfQ/smgIGe9fS+YVPkLfVEk9w
D5ZdEXVPSGHLcHoKYB2Cp2IgfjuiI3LDnqRah4vQYguRxUcnc89JRWy/6u1PtVIkAy1GyTGdp30u
Ke12DpX2IARc3t9kXN4LlGlNAlANdweSvDo4Z1V/1zuJn42NiwGhKLwEFhQDrt21t1AavXNBqA+l
nhxGIGqbqdbeQ8cGBt+P70kfsK0anAsKKq+0c1b2WRO7sDfWUWA+94JvPxhir61BWuoYR10sgOvI
nbe6qef0rccNcdvnSZGSo0JwdrTyklrq3p6pRHVM6PudSymWz0wP8y83qddWKRGc5B0XU3hGrbjO
cLktf9gxEQEkBnudPf+ykhd4EHdK3WrrxJ6PTTE9sPX+tVTRzRCFkarhnynt6rG2XtUw+NTJzS8h
2R8xoa/J05haXH5SOTrqufiaBsTgCREnSkV45rPJ1+KZk2+hXyxJ9Q8EpEe4b5fNHItGBN5rjWjt
MNpgKgcro7rhHrRq1g9IHTA2kuwFl+Q7YUFoXCaZl9pYTIM5APRs3vfsLbwwm7bCNT4nvubafkMj
nqDMavNdVYZXcumG6j44drIWIvlVlTAA8gRbcktxRE/Gj0AjfNzD2yqZGseqpOmUi9cMjqurfrR0
hnnJ0c3mootge1YZH9XsOD48kBdqE8puHpMLUpjzbDjDNnOdr+C2fEvodSnjBUG2TlX3UzXVVVkD
21Tz4LOyZOOZuslDqP4xQf5Bap9+gPTZK3wl5zlp/cQNgBhYaIeYiQuzvWoB1J4QWK0E3pJkgOGd
WjqN6NK8i5fPg6hct1bFu2rpb1Wjv0YZR8EUPf1KxLO7bpT5xhOFHI3mJ7mx4kDXbyhOl+vCTjhW
2c/d4tTsDI4nGJcX113mu13srusVpVN1J3RoCR1dTUlXc8jyXUCOblT5ktQGDLuKobykrK47cbFt
c8S33YBpoQzXvVn+KPl4jOdq7bgdehamCCg10uZTC98O9b0QnGUqs2FXUKDPDcAZWK3lAxWj6FLL
C8f+0c+xDQWCYGob259m7pY7uTGK6Kbosco2KFkK2oPPuXJPRFQD6IZ0qajPNpjYfdOA3Cop9YfV
SDMwqEmeLz8OsBbn8qcbSa0WUwn9RfkVNrq1azV5g6W97nJS+9brkDUMJsahTvjKucvpnR5y9JWO
WTsbq3LvcU4KarMuU5/UHVcWGs3tTD09fOl5MIDTw+XBUR16ImeCTkuNvVaJjdJwTHASnhhMIb0J
hYLkGDd3DfSPfaieS7AQdQUFO0BEu8Iip7JfBFEg2Xoy+o2CL1JDL5LpHRwnNkvTu8PGD+YD8b6e
z6RT2Ld2uskBSy6ncsKFamlFXllld3pMiwlFqsircmVWUbeZQsgOlfsz9Ixl6QPdlXS29q2u2uyk
uPnRi3tTk7sPI4gojLe5tTYC5dK6YMOn/FgrzTlM1FPizL4jUDGUY3AbVSs8hJyio9rmy66jCzwn
eKnZmqaYCbNbAZIwRfu4ouo9yE76em1skJLLkHGZwmq59NrAWV42JreA0z8LMCBgS26S3rwB2HZg
jYYnCNjUM9lqU3jngqOyt5JGkVzmrHbIfxuOB8iAXG2GqsZ11iKn4ajXKtCzquEQHVexPxrhZwS8
dkXGOgP/IJQVHmF02iJZkGJJ7NtqcqHVs4mR9FxmeQ+C1r2vge7eRzNcMChtfCoVLzsvfxrpzjeV
KuNhGCT+lPHercxtjzzxXFUt5OMSi0SpvFCjfE2iAeZEav9qolE/gEnXDwXkQmjiHLYz87vT5tyf
cKxOjcb6mTl3kAE26HdcsorKmTQsx7tCcwHxivYIHRMu4PJvQ2bjckzbX2wewrwThxLK8g55EOem
iWoXKDmpUC0g9RgNBFmK0Nf04U6p9k0g4atEPHmcbLyq6cRuVBfvU1pGd93Q1asudYifl3ntq5S4
kzJ9CvL0zk6VEwjLZyswxYahWspr+MnW9D9emhZCgZM17UF3aGA6PPh6MrmMGczJWSF1t+PeLTbF
oD2gCthAi4o2/Uin0klegDw09Lqn/LVP38YFLx0atC7S2D5znmqOUaiuq1a5gzC5cyINJGfSF/s+
tHEaDTzeOHBtbKzeVwNHvFeycm1gP0JX6eA7BDnood8/OolVbZwpshg+SturSacRRiYDA8tPtt61
19//lhXFtNdqVHDZgI6S6AfHT45SxPWX+17eMF4CrmuSK2o/VIFivvQxITAFTP+oV7MXOC6WRD7E
vGNGwQkD9tkOx/vI6PADBu4h1KWvauED/W2FmyXDepVSVMx56K2FvqYL/Qn3uN8jgLB9XVTDJhzQ
NvVDLjdxUZ0ZpSxXumqOGwa4bpWkPaYHFHlntfjFwKDhF3EQ7zUr2LiRA0Aa66PH8Fqy7sR0ThR6
4rqL0DfgMNrWhk9nxtiW1KSpypT9ugUDvwuqjLcNCJyH/PCryJL8MDoMhjeMvScqwtNBzhc9Dnm4
Y8BYmb1fELznlOw8cDVH69SlSxBonFE02al0JrmcUAp99dVQH6tGwug1eF7TnjbAev/+WBvO9DAd
oy1f573aVPa1MHUIugFMnZatC7OPzT6F8srjoVhlPaVrxQrcFYHfYc8u2L6XPFDGObwwWHSIyyBG
Xp/kV7LEq2mpatMvvEIaozVs8zTsmnqrJuCDXCCsXS9edMcqbo22sUWjXUy1PsEiUTxOjC165i56
dMO3tJ/lU212JW3t8VpDLIhT91XK6ezQvXgsZfkrN1j/zahRaP7Z6UsXErGoNJd1uErfgyDpjnlU
Rz4Qhhclyl4YhmYL2DHpTxMQi/zMMza3UKjUMByRUeNbx616p5ndXpH4mX7/pOCGv6uFSl9JU2q/
i/C0/f5H5shwnfXEH4gnAAyqAU2Ruc3ZEhqpT6sXDK2RqpupU+Umyyt1axS2u4k47ef0u3VHh/XQ
K/qJlfAoy/nSwrpc8x5Kb67AZHd5rW36nq6XQ0Hm5A64lhkoYOb+p4aiBZCZyaRm2NJW689hqT9L
jaCUWg8HKIbJdqrqxyI1fwZ0KxthlV/94JwbahnPddl90KxWsHjRMewb91RTlolCKZFVJB9YOqON
OwsDFWk0+FGeHuMSZkqfmk8U+QfPT7UKa4WGmcIY9F0wme9xkZ3DQTw10tnZBlnj6vexUuanVOW4
mhGjH6fWXcNZk7s00zFGKpxBnWTHEArLoZnHXo+jBAKMGm6SlGI3LtWTMNqbE4MacWNUCa0wcM5a
H0YA/D+hxB9kEwMBotzoYfNZPyuV+ha29ruQDmNeZn3Hh0d5Aai5JLHUYyv0ysnm01d/p7HKlHkc
c8P2m2YB+FcY6ejIx6q4ZEF9EWmh+9BahxMFbemhkwJvkYEdjppXV49XoTMdGGtihMKO02t6qS0l
94aSB3jSAGcpNqo7xDtwEhspwRJ1LRxmmbnjVroWRdeUQQ5uYgq2bUA8XwmPycjeLXiZCjTeqXOS
MDwuzvA4WNQDO40nMPxbT7Lc+tzj3JY1pWEFkXlejFeGPm9hMl5Hs7BWML8H6sldG9O0Np5iqbLE
O+NharKjYsMHxSz3FCsiwHSf7xnjkR5cvHTN8+gpEsgjigmkTpFcqVU/zLl+G4sg8sWsP7SWgDNR
bWQ0PpVM2sEY9ELiGPsInI405UscibcwFWdq8Z5a0ymx8jjfM8JG0iXrGgAAoM9/C7TNVSsJwAEt
uNda+TgHjuKNifKWN5KA5uC8AjP4VXTlw9AOrzBSn8JwTy1B2TptCdDLcVeBbiBQ0OoDrbNua7cw
aofwVVVlc2tz+dIBmWQJoG+l6y+0QYZ4UDaDXgXriEb6QZKKVw199I3GtE+0GuhMjUl/6vDg7URb
JpsJqbnHDMq4ZnZmvOvQQqcBDyVFNZtT2DMbApVpOkJ17jcO+J68tveurtAEBXC0yXvOcRVfcGIq
9sHS0h/mNT5Lm42hoDHSo3mTZlA/9hNiKzlGN35RwXRgaq4heLwuveyi68djL7iZYMxQXNKiV6WZ
Xm3BTMrKRno8fzR91hzLxmph0VFw1gooe1rhvEpVr7cJ9LCtYmM/zXtq6Fpp75wif1Cnpjs1FhvS
ii6sH/bC3VpKG2+6zEBDUKRf5pw2K6mpHBa0FvxWR+RPUBIugkqj/cpGdQC4Exij8Qo0jf5YINsb
v5/9OL6UhuebsKIeN9QgvSibNgTsSImyYbPMEkt4Bw8MvfW5AzI29fI4D+O07OnCVVdP237JXYyl
yagAmBvAYzRHRdg82BDbVkrZwJyaX8bQlOc+YTmOcpO5JaHi4lb0o8UM7Eq1KRRDndmNWvdMW8If
UiCTxcwmFWordNzupitzcxjy+jQ3UXgCltOuenO5sNVuD5IFEFgm75QYH1BvfKIGPhYjJ+tFm0f5
vTyzwLO5cooTWzYMd7OmruuaZy8TMtRjx1Vs95pvxuYz1seljpKaHsqkkzUjT+816Ue0MBtiITwD
Eoqu0Wief/8DJa55Zs/F5puFZzcFdxFu3PtcGeJbxJzBsUqnV6js8lJ1xYvg/Gc30bOruzROhuKS
1omxQzZPssDNqnPdho+xyriU1tdA05pCuWO249vO0+JYqtT4YG4WPjDpd5MtttRNtmtNd3QooYJz
VPYMDQ+ebkljX0IxZq5pRn7iJyqOk8E62/mbAqSFZH7IfwCnjG1Oz1ZtGPk9+q5Doc2HLEwvrTns
iVi+MuMUQPo2va6rqaWGkBdtVVL4RlCnFxV92Bw6ELVp2s6ghGqYs/eJS6cJm2PKtX4ZGjpfIBiP
OfDlTduAPHOqZ2e0f5ZRo23hWoc2sVofCPR5CgiPAiaW20jp/DCPd1M7L0xEPnfnGeGHyXQfu0in
3JuqfsQdYF9l+qLggLVm0rmV8uYELDj9dB0AvdTuXPoyK7lMVQl2MLl14czIQO68FUbfQcS2n1Oz
R49XVQ9uplyF1QHKIob1X0Sd13LqTLStn0hVrSzdkjPYBtvLNyp7BeXYSq2n35/49zn7hgKMDUZS
95xjjrDATxF6A/BNrFxrqec5hADGikRON+AItmSWV8bbYaLSw53zT1ubh64PaPv1Jt2ahhYsiV28
5yMNu5fQ1cNeYcvxPWfFvomtV5ScU3goW1B72nPYqysZJ81qwsRioUn7IwvHivaTiGo78zib7d/J
QF8qgl1nINtJA3tvmCLYJhsmAVwcTtuuRDTigm7cvFDaS6vx4Cma+RrvrujKBbJk0kF2lFNiaILJ
o29PGZNhoJmkYU8Lohj/wrgfV/Cdyzn+zN3HrHxZ5easwRk8WLf4xWSBMr0AuSduHG2Xbu3Gds7n
cOaiQx3Jq1zJTKiVcHsoNg5ugQx9rP3Q5/h7ovnrDfcPvUuzGM25jMDcZ0F6eM0ISd2w3WHeWuEB
Flvwh/OhP5IjHbj2srTBDd2KENNptKDlGtOdEeeqq4p6nUdQa5U0ky15Op+x7PP16NqPVMcQKx5H
GmSzWPdyCClR3PoaD+bDqsN0N8FbPCX596CNjAdgMGV1E24JLLjlNpTjSHM11l4uydTSj2npN5sm
0kkYLUfyFqk8UOkZe86GEGMghxgIQz+ZAyyIbIADFArvrUgK+xCUtn5FNKZf3RGKYJ/JlYBHuTB7
PT7KQcbHgBJph6vgRqamu8t88yUsZXeODXVtSd3ZjIlzx39qFmRhLTQYtndw2XqiwCKVqO3foY9z
9Eq/XU8Mki9sJd0atJCVAlVPq4/hi4ib4NQzNHtGb+miaFfhbOCt48lda7Jd1S7JxjkIgBIajqgB
cQczEBWn+V0fWxYH6vbu4Ptjve05z6klZ2a8TtBsRoLqvomhwUzob8q0nQ7Pe3aT/u+9iF/wBnxt
Ctg4NnCtLZqtGBLrljV2f28CwcJfEQDMBsap2Grde1oDcTNXjc+ABv074nj6TlfdXG1M3ukbJmZc
Ab5ud5cYPwKPI7wY6eEThkoynpdHqTtn8P/fZEwND3/IX1OZWVt/mI6W32C6GOErScmNJS7YG+Bm
8Y7wwNm4GjTbxDfDnV+YYiXxRsdnXVGam8QAYDmcHyDjpJuOOOqN6U7DO3z5ZFWmg9iOI4vE/JTU
WbAcOoh8pPxWQXyGivHhIq8WkfnTSEtd0r6v31NS3+M6PlW5l5xlo1fv/mXUsX1lw1nGxeDuSpfs
d4NgUFznp2bJlKANw/w9zmuP1l4ZS73hYtVU9g5v1rlZTXNutCx715pRMcLxvj1yXaCLHJU3/pET
bAHmt8N26vLyXHdFxcN2Nzs7v3RNH+wE/57ZfOB5BE8havN337LyvYWBxcqoGGGTEopNaTnnOasB
Mv38xlOaAVxW4J7Pd87MVlsx3Tz6Dh5wAQki745LyLRp2qzXkHjecaRj1bdXyFTaJRgkEWK+im/+
MOxypx6YVzTxOVRO/1YX7trw460rM+/FAhd8KNxr8csiHrizrGWaAqAIPijbCpTfmN3GU8Qw2FpS
vNqcIe3Y0ngQ8Q1f+4JeonrU4WEqreSlhg6Dyf29Nbku/AZCe2kPn5Pj0Z0bB2Zd3QbKBCBEz/wy
6H25ivvknxYMHn0NSe0ZSOt7odXVEZ4mm1GbkTNUdOayVsm/0sHVGeJ9sCp1QL6WtWivA/GHeKMN
dNsbaboML8x8eK/DOlwT2OsSzZSjisafNi5Vtc/o2vDH1RmKuGAnYMFrQjrDX4h2zw6c4okonMQp
xRbv9+ARcB0tSZQg7KWy6lNhQLlLKAKpEjj5FKfZBGMWh+URrHeyf3NC2RcOqPWO2HBZkFl3NRn/
e2mr732JJER3UQU3BQwwS2xK27TWfuXd+5zAQ6YGq/6Y9Cq49ES8QUUHu6o9a9w3LRkzTWQ/3ADb
tETn/WeId9LyDP8fyz96Ljl0PlNYwjq+xlrprPsJ4T50OfCZuoXvpxJKYB1iwpV9B4U7vouZmpe5
SBWjgdeXVZEfHZ3EXQiZclEKmEDYDP3Vmdvh9Dpkl1xl6cGwRL0k6s546D2ndCJIEtVHWNFu/7ey
TPdoN6N/sF0CC/GlgJXfq7+NPlrrTtNJohDZqWpiEKQZxDBapW2Jh0c+MT8MpiHfDx408TRLN2VT
qmvKzLz11bSPIp+sjfmiiAh92DpOBOVpfqh7PV/NhOdhHGGyb3lTd28M/wN7DB/uZUT91AEz1I7+
mFUqW98jRmqEqHDQGxkv41yW25EQgTXNWLuPYydajaUZIKJqjgHCmLXKnB0+leVLUVrhRphtg2ky
Luhhob2Wk+3zx5JuU6nCemig2GsQ6mFTVXmGM19/LxM5rfvk3nVw8JQq8gfWjeFO6pz2uMNltKFJ
cujckb1d+574X1+5ota6nRQHC8BwqWuyf/R1kB0Nm6/z+bCTISxVvjIS1Ua51JhCHdqm9o4Kb7hF
F5vhO/P66SBHmcOD52GEJf4m97y9T2becpJT99DSWXTh57iAR1pzwHCzgFur7D3lg40bGluDzVhi
60WVvnbmC0rWeQDRkgUcAUl7FZV8t5mzL822KvfMLduHXhHtB6QX77Q5oVAjRobEQLIW/PmhWzbE
0RZZuHkeblw58y2lD8PX+adlRoIk8c/VfycDLlrD3tGdcfn8y2ae2Ae7ET7+qbw4xKXixPhILp5/
SusicSYN88/zkT262bUIkrfnozgqnFsclIf/PpLI1GtHlNrzkZVX8i6TS5gngoTv8SD8YLg/f4Tu
Z9Xkwnh9PsoDYx9UXXB7/klXr18z3a2uz0eeZ/xuGsc8Px+FLjRPH5Pm0/MX25HyMtFb77+3R0A9
LBFATZREnPETBRp+e65kS+S/6us8Wg+wLLbPn1qKs0t2qmQkyZeLAYu/afygphnlxZqH7TcpMwPM
R37aZGW2zwiuWz5/F71FeyDqIEaHzIuHerSOfe4xFpnfN/ZFfo6huwIM87s5YVOXoA8ezz9saWNz
a6Pu9Hyp1zfxa0KiJEIMIrI73V8Fcdy/VaiqqiIcH1OXqrs5ziqdq9abzhUGrXFyWcvw7q6pbUv/
pavY15md05dG6mUS1bmi9z4K2LQ7qUadTA1SLbG3qY5l5Ik7x/6odx4EcgrLHTJF6zHO/ylkjXyn
62Gw0mk0WJXI6fOncQTUIxo8gKn7yCaVQx5kuC078lpTo+/WAg0OxPk0xgEItpeTvaSGp92zsUte
3WJasdeED2xTw4ft/TJlKN5IAd4ndSluReFdkh7L1Bq/kCVCPB+kMyJYiqBOooT/ZuzyZzFf1wCb
OHQNrckbRMSTzs/ZaJjmUcC+dWaJkTFvce306Y49ZqWmFMs+b6fHVE3bwCnbrWkF8r+nKIMZjLXj
sMKg00Ntz2fDI8k7e5b2K8VkchvZslvBQddffNRCZDlq9+dNbF3CKNXenv+hFypiJKHLj9K54hyv
3d15payoYTDbL360kPGRrew76QfQPxiYn2qSxrauiMRqijwXgNxTOz/PbeIpLfhxptkSiM1vtKiY
9n1rz7b21LnzUgY8Z510encI9072cO2RkM0svz1/aLoy33GJQ2NQOBV1UfaA7X9o6xxVmcPUtihZ
jcvqnxEAKYSuOd6nWH8rhlJetAJGdBD2N0eV47IoTW1XzmmIiT4BWVjMKyx72+F0unIyRnYy7O8C
+RVT4P4FqSXj+HlX8Eot3Gd1B2enLbq7DPLwWjcWJ8vVHSb1sEzTv3FqH8Dz3bO0h1/CGbqLkU2n
wUUKkfX5nf72gqcrbHudASBZ5jtWRjiJIqaZr+OXKev/zL4Z57GzzR3wt0OYwKQtyiCioeyAgpLQ
Cc8xOhzdbDdGPXMecI6BQcKAogn07B4mPdb7IAIrqwbOj0f1PSZcOYwsRzD9a6LJc+sZ4oIjqnzx
6nZDG6uQmsa/A4qyt1HEZE8XVbYdC7jqctwKYR0iIyQisH83XShCk0sQdpuWKO11sUxSy9nhxT7d
bbRUG7ztw3UrfXU3iu+89Oj+pu6fZgJxBmOV3TFo8S+h/452A+WQmewNQhuXUV3K1077AzXHfWs6
cmszO1LQKFLqKTr2YjCOpa+Gs2n7b1kpJ5Iq4bNnHYpJff5MeG9L0EFabpIZw9V8NHH3xi08HS6i
rt+Qo4r780ZbE1kXr8wAg/Dn+E9UCatQAtAz/xOhzZfhzV8iiT0bv06clajuTCbuZtW1S5+QL4d5
fYb7MboMlhM8Feat9gHijHMsaKDpAySGYdjukbrtPdytF+EgKdY1vMJV4ZfAXn59DxCRs7uRWVFr
VXMvwjykAUIl5ajhAyPn8uzVrr/LUujqJvCMbT1qrzcvET7kZqtL1C0M+kP52VeaWNkeUqaIINND
3gEfuWVeHa0or9E81NpbKwqxSxGaYiu0iSsYSGDt/qJG7LLyVP/Lq5DA5GacH58vt4uZRCTEOzbu
U9f4W58467eReD28A4l21TAgCRTcEE0f1SYxUzboyr/qtoameLLuJGVa97lsggt75zIWVwbDB6GS
z0531mOKAXLqBc6dTEFvFWGjMbsZuHcuymLth/aLniW/Sjs9kUNa3mjrL8A2ENHthERtIGFovwtG
GF9+7Sc7x3O7t844AULIO2V++lr0tHgzjYCMZvgICHgaz7j4wu53kyt461q7SfFRMtCCe9qCuzqq
v/Rd2V+e9woiTC5e2XxUxFBFADcwp1k1SIr0UrRyaKIEsKuML8+bhMtorfrullfNR+K6+SVVY36J
/v+9kp63mhNx5JifLQJfBBwIXpHPN12PvDr149d0aNcNJfR/TxembTErjcHFE0No5IPCD7Vr61B0
2VEhKFuOHfjRCCJ4qbMIEKn0jym8q02VhVTrFjwvj/k9tqjQvpCUkK/DwmmS0BofPHhiZ2AqhqpA
LdsoJnM2zgeyL62CvmD+Aca2+BvN9wgRIroL2C8gC4NhGc+3Lbt20cFfbfrPTEtpyjJPJ3jj/917
PgfVON8aKjxHUzkcnjc5ogj80IOvyA4/I1OvN56vtwhaUkAM43nrTkFLNgnP+v0E8+X5uIcK5qTf
1HtYXbdULY7K9m7QvLSd/nDqLv/qq7JdMeKKwVWK8tFHYq+qPn0xS6STfa42mm+orW9DfGoBT1aj
ku26awdjATuOtBO4WWt7zPAHQJLzMzTZ30620y7oCHtzrUDf90RJb6xkKn9xsFZembc/FIY2zHxk
uiX1GbE9BOWUJvWZQWOE5KGRL5FX7RwS7jmS3rFw8PRRE2xRomftATUXfvWr2lH6W+W5R4ASZK6N
7r/I0cBgfpiiG2kO4SlpK7zQCcj4Sa+a1sdfNWhfkWHqbySafmTE0N/GSfxTU7FmULXTs/YmQtN5
1yPmM8VUjq8+4HrnhpjJGiX94mi2S075adlckKOZ+2qAvElDAg9KRuk+D8Mfo9mWrcfchjHtve4Z
Y7Vek+yEJGAVMxTwucreGGyX33X+GefaPLhzrXe9cUBdPqe27n43mSQUPfXKaw7leu0mFpKBpsKb
XlXWKTGAOBgBdkts5u2DO4SvmIOzDdYWIQl5b/yYwbupGGl7sbuqG4OJUwb+jeik2mjEP4hqPnqq
ObJCO4Tzlt94HzLTMEbt5pmmc3JaBg59F6ATqY2rOYZbFfLNm1EGtMS3csVmC9LfbOXm6N0vpuMf
oK/BXw2SjrJ71nAm1+vBsPpPTk9tCBIwH1+tfa3uPwnKoL0NeueSIpO622a7VfMrM2eAiFRh2Ycg
EYVIMdlHU0M3aCY12iIvLs9jbVjvjvZNkGj12aR9fGyY2S29iGy/Ar1kVwABZ2njc/K3I8QZS3tz
Wc0hU5a/Qi+xNxLEfYstQHYkSIoyAhaXlwbAxhxLq7ChPxtsckQpQhv/iPyi3ya16k5TkEBzaolX
qaLs7KRNBv4w/kwB3CpGxzVuE3ByBuXBaoPeXXrWq2xCitW0Mb3thJEs2WLNKc5K/E9bktXJtAcg
KZMtTqKXsQ5+WN0z9JhGCMHPOyeZq3YSYlkLnAxUPtEjgvk2L/hNJZtJj8JF08KeoSiOWKAgXODf
t8yiyjjYSQWzlBh4Y+uMHmwoJnANqQUQNf/FqWmf6IGc0/PeGIX/hqYLt4jvofNHhOX2NjZmJi4T
yF4HpKq6TSYTU2crmk5pJ9aJZyPgy3VzI3UwPXhFyRn8DUOV4kjftiQUqTpG/Vgsg1q60OepF12V
nJ43Dv3JurGUXBReXK3tQbNZbGsTIZgnHrZZQ1gR+lHXnYdXqm5rhIFDTlDhnjrAKngnsN1kHZDt
E/yo1kM018AL5Is+aeHdg6+27CFCLgcriY5Qn6Pj856osnpTecEfGKTW1nG7X6qQDNkrEx0xIi4s
gfToGOlBRFK0mIl1qLAN5gtHMd8wsstJq879g0ZHZ4bFf8/838/qWH2LEfqYMnmRCd3kMIn+f+/Z
5RtmmIhRRm1AL88NgRpbN1Fyh/DatHYipg7sMx1H9Plvw35zd27ird35UeDbuykxOsLajd9EL+aH
Csyndk1/78qhxKoLPoYbn8kt0zdFQSNBI8daqPlpefS0tjzWLfpUmTA4zSoGNM7Y7N0QCxV/viGT
rz+KIM1XiSROm9CcqpyCQ+Wbnbs0huJsVzX90RhlgFzsP6owv5+PelVnx+e9/7t5Pod58mXwydwR
Bi6PrTjWZa8dSQsh8a2Eg0bc3ByFZpp8dmUYcHDzOyLwdhl3Ox+K6/F5o0N9XVcWrihWOR0mTQPp
o9hHsNEuikYaK0I9hr09EIeDlBXDFnPlT22zyu05zDtJjs8v73mEiBZpDylAgFVpw63XonAdgq++
agkB7OkwUvOWAaRVGyF7psrqw9JbJoidcH/1rv/byzT1w2G7Aq/pNzi3CAWIHfMxI8EUqH4vfHxl
PGW8dbI0j6rtDq4x2X+LwtrFniP/maQ6KaQlh7gwb4y6AcAh2QKF69rn1E2knMsy2dRI1jcdfsLL
WuuKe1Ilp8iduWJmWb8S40eAZTN2t6TH+qRv0Cw7qFS2pjnEZzKKuBys5MsomuGYg7Xta9sN0aK0
6ZH5kL6r9No4TSa0UbKo5UFU5clAnItLxlTcmGJmaz0IsGeYjGJVZbATE/xaqBMZCmbt72ww114G
rWeMPOtRLbwyZbwOFLcME4t1PoqnQ2+iOKubF43dc0A29zIhTjCsGDMi+q8hwVcDf/9kVQDw48/Q
aG9hlekrNEp8JwI1InYf9A6lfU5EXu6wykhZQqrxYNgaikCdIr6bqeJ1a0Aa74N21wjT26DXQlrQ
ZAzbtJEiS2dEWZnFbuI7j1tQvabp970VbMqMAbFbZta+SEbwAxxJ1r3Bfw++aK8LCzmWElm6013/
J5iwW4ocP3jRoxFtNdO/PNfPljLUvnTMa1p5zQqugfeKX4f8756cCJaRVXCsWuWcMtTjiAPblS6U
uJTGeLZdFBRRUOPtEVzpfSVDNCbIked/zGCJpcqEsh2Cn2kTVtwwtrkZFfq9Efef2B7PhmP5y7y6
+ijnNqWESp6V9rEl0MnZJS6KMScJcbmx0rttMd/NkGdkRrJNS2/P1V/R2qQ+dGfyERN9sC79FHz2
YfYS51+tWdubqLO6raSUZXkgnDyJo7kcrm+pFwlsBAbywoFfr7bl3se2FK+ZJxbubJTkl3G2cVMn
+fbVougIbfacI/2ythh1X18aY/VWKQ2KA1u0HdYAUjmCK9l+hgniLZJrCFhn4MDZ5LvfVBusESIZ
AEvGLa6Hq0FWO8aZ5toy87+ZoX8R454UQqwDg8jMirJPhcbKr8jjSepmm7nwX3xS7BEhWazz+Kt/
ANZu2khC3zE8/a6b9yGPjjlwwo7JtdzGnMYCtT0cW4Jno9tYo4lMEm1NxZ+a+HFVjj/uqzTVdmlv
ueu+cVxy3LQvdidoFa+a5Uav8DtWEmMutjPaJTMw9yIoXvPY+I2K3DgaRBOh84AKE03tr0DqnA5x
dnVrvbxH6KGYXbu/q8T+PQxyq89fXjlg+BmInDVLv6CdSwhEFBUZwuHSLBhshnltLBMDRZPdqj9Q
lbSlNSvX4O0s0iQ2ISFn07limezdut3KsvxnM0Fu7a3y+zUZNtRqNDp1jQFWDyjXFMGfoVsGOTxV
PaxfiQzlwIyMbkPGD5j+aMzZ3GpX5EZ1cBTdrlLEtjfaLEFXkEz8xsTYS88OWqA27hSvopnKQUKb
2oFy/ZXeHyfxX73BtDatxGSraoJ2Y3l2uBuKwsRe5dRPZXfGgKtZFgjR51/k8sTghatZhMgARJz/
5BVSzIHwuZVuNd01gj+FddgijlEt6+FIGrnkqwokFBQ1h8/VqvE3AUlKK4V58j5VpVjENW08InLY
Qw56datVJzW1+skR44bIVBSQVkpceAWzEm2RATct/oE/zIVTUuOEKBdkn3+Ulfs59KJeY55kAfK2
W3aJeNOii4DAWT/KKu8gV+8zK2zQk1CUV27t0dvW3rkDVqpD7+JmFx/ezgWRmHvG80vFKt15MXxh
0QLqWVQgjuTkbTvyBFVXkKPp2cWq73EkeKvdlMCb1kmWUa8zsWi8W+GQ3eGb5i5BAnh53ohF25vb
SE3WsQkHaxkGcb/GFwaZRJVmW6FlEOPd1Nj2jusvpZUcc9RjTPh09/K8SSlF9FG2ByfHfJI+B8Ek
y+5P531lnHrs2Wm5xAHmRbS9fST2YY+Ozncwccib1yr0ijVoz49B5f9ehczi61UpmIRzPo05Tp3l
4DV7dIU/CXLD9dCkMItj9SE621zrMXUnRlw3m4TGqFIffG7WZsEHwaYJk6rGndOymX04Hej16C0q
6by7Mgb99j+rUnPPE5fk4FeXMWDYLFNkFeCvCXxe3Md8MfqYK6AaGopkFREwVbpi/Nbg3OJ+XX1A
2Rw3BgYuWRarje1hm9NY60DmHsQJ40NFCqhfW8YaLatXxPHZ8ZMr/3SQ4Foya8nY9UoY/OiT3oJR
/LZjvf0pNd5QBd4GhVi2iOoYBhSZDLgRSSI7Xetqammx0iz8DXxcZB1tlxyYf5NDOMfmDTqQcIbL
BLlg0LlxY5rY6ay/WhTgMRaV23iMAvjXHM/Bqn45WdbQIIsfXdPefC36I9rIZMFDdW/G6YfblXsj
z8/oWLVTJ1qYHpB/suRoe77YpKEBw7nw8J2AjmfALtlMsXOZ8u4f0EKDvin5G1a2v2VxormJ/vCv
6eusZcacA3weJt/4g20n/CFbvJIECVDF4V2g10GPhvihFbibCEf+GrGp4ERe4UKs7WNRclGrvHsM
Hj7+kR5eixQ+Mi8RYkreLVAF5Q0s2UpO2ylsf2CM76Rfsz37WrMADig2uZNB4Yyj91EX4TGaLLXo
ZfyjhPjRQDbwu6FSMDGs8cknYjSzaqucXDzSTf08RTvV6ksG5Ag1zfjUk8AS2sFLEnLdsFw0FkKb
BreABaoKuIyQXaKk9kgT8nA2JG2PCSFy8kht8VIgSc284SMA48w4soSstNCEKoB0UxFTtnGDXoev
yOZYRnRrMWBJ1VqPQQtvbmb+mFaiFkbVu8CXWgrPqnzrtPCRTjVT+XxiAGdjWVRPGoNG4xE49Uek
2kWjjH9RRbuGSH+ZTf63yeQF1nL6ZWFJkOppc+/w6ItE+YoDzx1DNmL6dOsbbaa9NDygqYpkZK5D
36z/RBqztWgIcPUoRsKi8pfOx75E5ZvAbU7QGYw9+lg+tjoLCWI4xLG3JmrZWbSaBW8Ya66BliPM
8BfzMLA0g8hYOjl1/bRnPJ0vDIkvl0netGawXWAbRMZxYV+z0KGq8BmBi2KvezWCPq6bFA76Jqir
M1MUArKD/M2FVDH/rbrYdwYhbW8p9lSUqQb1pP8Vdgj+skZkS9917q6jgL88DjDo/W84PygWWgUM
RX6hDRHOqbC8j+gutDRYOWZ6iMIYjC53u2XhDydpf6dGdHA6O4HxEH5kZfM5OpSl5FjCsh/kjUtn
DSHJYm+Lf6SBTInEwjnM+Y8MUdFL5e+qqASH5ag357JLgHKC4jpFpliSIEVGYoIiBC4M4h9MHiXK
63QIj97Y4QHmUhpmabBLYG3s8jjO2fRqdlljQHY8frPmWBur9xCAtxspJwrOrA+WiYkOqgQoSm39
ZODEYI6sh3Bsi+IN0hXhzIX/zgSQfHPKwF3tlF+6jvJ5los5UXdOFDw3mTisZXRZrCUUHV5zUzon
t3TaX8TqsXoX8gqid/fT4CJN5ltwCFZGLENUaQpVVdFbi2nS3zHRmKXdw9XKILJU2tWLmn/UhTaD
ygOvJAWxlgUK53Dlh+3Wnrw/JLDx4a3qq+nkqVC6DtZfXDuXRBRXA2OHfAphr83rXeGWm+osS+23
FrvFKTLORQfGIG36A7Rlt1E0yyRiXAaQedRKiWNM9S+s8QDrU8TfcnoMwa8WgjWEFPYl2xM2swFS
1CftpuwY5bjTUEblHxIkqLK0jtPcBTeEvskBxRatXM3RqShQINdJqMlCC968bHgIAgYXqCDlcmr8
hhPElUvPttZOUO874YzQYHWIUP6IydhgbBEZU6LE68iZ/sA0fKTz9R9k+UtF6N/SjZyzJrmw257M
8s44c0Rclp18WjfwhAYj+8Zq4NP09hEKSsFIR0pBT+HZAIwh22USRECPEAwkwAfZiWsRh6i+iGuc
gR9ZZmsLMuiCyTCZl5G1jMUwbYQWNfBjnU0dmkssUK52qH2OPiRMP/miZ4kQAbzG1bSnb/jH1cOX
XKNEJqkZf062ya6wvkIHzzzl4TfZHJtIE/jM/nOc+lUIlkqUcUnh3/LI+xz8YT91cEazziRJUt7D
ov03FtvOF+yq6MPwGZD0IYfJiH9G6kMZIABEOwwAThpoe+lskuUpkQFR9S+zy74GzJYWUyPmlYqM
SBROgM7WpqZTEGaBJKRs7FUjoWBGQscWaAReJyo3n975pj9VyvsauEHHTn4z/By6GAYnkDzsjxpp
ag2tStpM7OpMq9e9sl8hdP72/9oaWbWKdNdFguZ9kDaChnQDs5TEVN89YFxxCj3zC+mrv8Upq177
uYvHodEt3MbplmPtwyuwXge/e9EwrliOKXZQFu1KML4FjsCKNjfTZRqEPwm6cA/GQMTKOzQtkHMo
f/woZWgyBy3FYS9XXRa8wX3CAg6FMOIpctpTDlCATWHB6s3kJ12OzoYzxUXB0DLDTun/CowSkTkh
w4aNp433UBDjQhOqfUco3xkt4YxRtf9St3gNo07iN1GsqxywotUwpxH7RmtfY8M+2WH5IO75lUXJ
iKKNic6GSi3FrOdOYYxg57Xqxnc/UQcjbztKRHVjlT0VrYtklQV0SMTSiNybmatDhC/6wmhqeGGk
5brmfmrsl7ApMFCIVqFbMEp56QQBzE2GN7LcTCG9hlATmBJz/MBLLpFl8FM0TtVIBKJRfHg+C4DU
uwOLCdWi83vOXxeTvLbwKAbmfUaY/2thz67xN7pbPsR/iBw/Vtf8dgbzpQ25JJNqFTqiXegT553T
4jGKByHa1NeC/R7lw4/tTJ8Cm/FFaGpIQZtVOYwUnUa1aNV0AqdkI8dfJsBbeGNCulWjRQz6FQNp
1rgWfWzBypTCVQ68QxUwUXfEwY5qSFQtpOp4U+j9Nuqvph3vMWTZ+Zb7ln1VEdBoYBMSXUTDrU00
hGQ+djCVnu8mvfjVGYTx4YsWrCeTP28ajodvM9WrkWfdxtYov5sOZT59N+mr1S1zyy0kZsQ1XrEH
aqoxccErw8ciKoOKRZjrWxwUn0nT043V5bEXrUAzxnfDgRFWhadbXmibjvFQHfnvYdfYW0oXLiZc
hmTllPvO34x+91nLMd2x0Wbw7Y8dxKsFKabhztY/+67fuQNOqRWC53VqFAcH7ueqKFs6vtaaVqxw
49JohncVa/V/eECcil0YtAwQU2j4chrWvpneZodhbDVQhiQa4sM4bY9uZK/L2EEZMsA4CfJ9ZgT9
OR4QTbS/3Kbf5mhEdumQkzXrTA7hTEa9U0UIGdEVv92mjdYsdZssxYMKh9GS7XSvRg9TO0yGFmFQ
HQsPp9BpLP548VxowAdctizwS5Xm74MB5yQSZrN0+301q5RkgCeH9LESYSaXj1HKNIBOeYBW2WAF
CBYMyOTch7HDFTwlT5VE7NkcclqPGu2Momhfa3GSw1W0LnWgfQZeOlKgwnfSmE1Rh0AAiMKdLgVN
WLRzHOxBbGZKW3REp9SF4AbB5MW6KHx9Tq72P7ydyXLjzLpdX8Vxx8YJdIlmcD0gCTYiRfVSSROE
SlIBib7JRPf0Xqhz7esTDkfYE08Uv/4qqSQSQGZ+e++165sxLHjqODEmfhUSERk7XI+GsvadtzaX
utZeURPe9i6uU6dwtlPJc6wR2GEyjdNQpzRc++e4cWBPKdaZ1MzvHfy7XQ3oCCM3Sv+KbU3xSnit
2JE0lLfm6HMFkbGi3mf4sKcOiCAbItxMEaVCMYJUYqCNIPLX9a+YQTIU7pAtuvtgjkCfSoU717en
N8eF3YhTxACUo8rI90MUG5nd6ppI90rpFkvIpN9QtPnaKrIM9qlJH+78AsontU+vDvvoyRz0E170
xm12LqsLRIv4AkxN7vrBJR9jFtY2qyDWALcBIStsJE7bLPeFA/M0TuarTMCZ5MBAyvk+A0J9SvBD
cnkAIcrrtxJnOVZkkXA87zzAhPhxLUZVDy06XGcMYgf0oNi700BcVqTvi2CrFQKz0BVDRLJd3AXE
7lmr3vFOHMKlubWEdHYCrWVHE7u/8i9G9ibcaAEt04Og9RGjp0UGuqqifAqSI8k59k3G1xh7/dE1
FaZHK+rQkufaNd/CMN41PfjCAL8bct57sLQQ79bgpQly3JggD0h4rdkMwlaWGCiYPXz06L+rdMOU
qgMotrj35WKJnZP7H9zP1HSxqpBvckbTjjhG2U5xyMh9sBzFEOh8980cyVOVNu9ywDUPdr0NKs59
PabpgtYlAHCMXwM9vlBZzEYPR2tgJdtkruI9qneFFMihyVO+eRhYTkl0DVs9FXoH7+g0p4hYJjk5
XrvICOYZRF5JIE52t8pN5kgkC7jCGsNRFxOC9UFt4L44e3b4U9ETcaia/JvK5YsvO82qYgabkeEZ
uKx2v9Tm99jyG9cBURHYrcymsMEJDZERYshwcgrCLVUw8ewBIgilCTzb+FDIyo6arHM3Hq+i22LN
gl4KD17Er4L0yEXP3dWmk+BqGeLMAWLXMY+6+Gk1cqa1nb3MfbaHTrK3Rf5ET72/GSE5bkEYPf+l
AsyqiRJDzgdvsfdiAtWuEIMiE8P7tqzTapfxOm6hFeK18PSDxyso9Av0mSttzg6IJAskWRNkWA3y
G9HuQ5dzowqmdev7YyVETp3WyiH9DqRCOjKqKEh63bSQp3UZX0WlYbQsRKXDIIRc2Vwj5HVh80Zu
GeqE0UVZQzgwYIC0MaflIUadOMEVeOhC+gCYMfQYYdl3+tkIgzaGNSAz81xa2ZVISPcaT4Y+0P3E
fYF4vCvn6twYbDzr5Lch4y+YZmenr6fXfH5LcM8QZESnCGf24UUJ4CTJaQYXYYqSiS8QPSbIT4md
3c5l9oBYLJ6URkJwltDfu/HBFGq4kfOyl2OZ7b2k+FbQsPqu1s9+CL3Y8+hIWPfTFGQ/SdvEBz7c
uwtORpxNnGMWkAkN6alWGN9sCs4LXeScz5QP8zlLDtpoHwMbYpxtdF8Ky/eQ+bQmVHF8E7j+pknt
eessc9TKVke1WPsLyBqXTgZXFLS9miUz5KR9Z525dYDG7vpRXQ1d7oO0NIB+slbXgMYiT9kTkYTJ
3IoUTYdTYrzThv/hOp67S8JJRZXiIbD4EE5bZzyy2/sIaaIB2IWb0avFHfYvtavrULJbLd1t5/pY
nvGQia76ds8L47wtx7HhgAn3YhYgijLcHGVhLmcZgiFje3KSDLh35tK6RwwUYAEZEIHVJEG52EO5
neL0sSjK3aDT9kH3O4gV3Ji96GBOPBc1FbNZbPants7JRI6MeOruINvaO+Tc09oT+BrGIx1xJxwI
3oERa7wNOOpb1S+ZXOxW9SdXl39wE/xGrXny+KLQgggO1BF1dvZeB/TS1WMwb5tWPWd0TWzSpL2L
hTkcy1UnGYlrOGH74FeJEXVm9jJwt/M2lk/jdFmCqVkPcMdqWu1zHcZ06Yy30mCoMWNLCVzPRVNh
jWTC1+597f5iOdgya4rfxzp9ge3r7EUObceeoestsrzxU+wQjWEeEl4QiJ3k7sBEByDPC+PQj0YK
LBT7JPlgwnkGyRco0vquo3GgJ3XhkZR9mJbeZrDQc4vBqiIbriCw1JC0dbkzw1bS2IjpxyVhAMHm
aZAxTl5FkMsUPufHnCavBNPIQNVah+Ndp/V3QzFiazlvfig1D7GBeTj79HognpIb0dJhvllHnVHY
QsFymZlLpyEuMbIUVtOvIge/xIafmoHdYNRH12m+S9YcYDM8xVd2cHM3Qbw61UVxQrOPRFzc9aO8
xkyqN1nJ+N0wWQvrwrodF+8pw5i4mRbID2UNyybpGX42Go3LYxHmqGNGhIPXqYDP6QNk8aDw7FdL
GDAC7O+kbfj7vOmhh94vTfthuz2DbULom6o9O1k+RpKHy8bIsEpUFj4o51hj11uTEtDqmX5ZfXU/
BfbvJoGmY1lodAvMDz+usE85zSkruaWA81RwLSE/DODQDZvRv68BNJgVFkBT8LsM+PjD+Kdk4o6l
wiPJEDKRKFzfP1hlfA0NrPtBuZRR3spfzMYY5GXL3u/wmsnkT61B3xrZcB59Ue6FWH4Vo/ydVy2I
95aCFzMzUXxn1sySp1CbVDuTHXeD2YaHYJAfYLPX16lkNzS6xT3pHERjc+PaMJPShvlnbKHiNCsL
YOy7z9YuSdoM+oRpN93nPoPddrkTeRtfPdvkQ+qIG9noB2vgOeb03jGvZX60LesEUBfMrckIuy5r
tsdm/TlmFirh2PG9IVvxezsMNssC177McAt0cniZl/A8Gyyo1Nts29a3OTmo4rzMns8cwgVLDpj6
JmYpfhANxvAkwUEP/KxeECARSQizGb/7vhNRCgp7bXy6L4zqp4A7cu27LsrddZwp2w/TrhW7a+b3
7ouuHOshE9J+0FKVtxCWLxgpqlO+GN6mSnL/JZmTY2wxOmycLbae5dgG03SyRogeAYZXT6uNRLNm
MZvQn7OJQAFD7oCMi904GohM7UU5jq47s/b9G61w9Dm7XKdo5tz20TKa9001fDLG3OYhyyqH4Beg
OtW2Wq0ysvml8lzB6mJtd8MPb8Jxwi/8Y4b71Jzzw2BC/RR5bO3tnEy+PfuEuYZjJ/L7yevSM8l4
O/90pwr/ctMwxlD5nmfcDWFy+IQhkueSfPe63Xduf4O5+TdlghgEhuGM8QYFiLTGYaxgeqcCHaPG
ZlXFxYehETurpP2cpfMrsEm8QoCiItBPhydL+Pc6IB4IZ4meDKe+kT0gjtUccE47xdBkecg68goD
VijO1HzX6dlqUYHb0t0Vqf2JomSiK1CzYntLduB0cteRhx5Sa8LQ44NxZrC2FCZcLdGJU5EuT6Em
1BObnzxRPuRX6OdQDVyW79hVe29tYUlNe4/byN1Y2pfHnqVOrOQ+LwSo8m9rMdb/n2Iw6re+6mYG
HpGq/3b7tH/+++/+5//6109pwvqPH2v3qT7/5RNWcanmB/3TzY8/vS7U/yjRWv/m/+0f/pefv9/l
eW5+/v3fvmj8Vut3S2Rd/a9dYFgW/r5C/4fqsA/03M/f48//9iX/7A9znH+YYu358l3PcZhL/c/+
MFv8g5MMqVXThiCFf5m2u//oDzMs8Q/PJBEUuiEfLNP6zwIxw7b/4VpY5kmpB5bnmp79/9Ig5jBE
/ZcGscByHMe2fG9tOWJezHflz78+ocsl/b//m/VfaSByHYAJPCvjPmG5bfSpC3J5ZZvNZiFndBBz
4KxyeLc+twJxsQRtUGdHNHTSiFAWY2ZTUdApfRfbfrHPzb6lvapZY9NOeRdrCaQl79/UAKQ0GAYs
lXLjjj62kXR+6j146llcTth0irdSTe7qjVnbTuZuF6vslImR3MJyN6SxBJhr8WhBVoJ8CXppoQ8s
1D0gaAldK3NpNyj7vcfzGmwgHkB0bpzBAgYk7n/Ffo85f8smuneNy1jhxaSIj4DWUl5cUd4YbFyh
RzvLSWNygTXSvFWF2T9NefelHZvoCjwy7Wn7UGZMW0jf0eKHgkrQzb42vrVE5AG301SdF10UO60n
83YsqQyLEwiGTFEWsvDvWS8JaH4G5R9gEZ+tMWcfISn9ZmJy7FjMQ0jp5fOh6fsBLlp1TDgrgMLR
+rgE5UucG6BTq9w9z8AbRi+pP2wIYPzYA23CcwzNYlw4jgw8OJ0BOq2oYBtPHApn8SRWS1DDJP/R
Dei1UBrquMYvsp/qgiq2qWvP1D9FsjPJtdp4tvLQxieqzZ+Ut+Nmseh0ghjPXy/10Q6L8sLJpT+q
qrUOppm/4L6h2Fr56gCOa23UwLyFN+antkcGrauBizKX7BS3XFklg4Kdz/rzFFoDwwCrFE/Okl56
8ozIGBoHjA9ePFaN/+JP6uTo7ndbZ+3bTHgLlgnOKLON60OgafIoOS0z2ufIm6Qfpju/+V4YbiZ8
nTtKcjZDlz/LvvqV9qEJDC4Vm8Ho34S5FpORQkBRwA0i35PaAPmWSJQ/RBVAyUsb2UPunWAKWNuw
eOAQcbbdgt0Yd82ubv2oHBMVAa37qFdyS1+RTk8yfzcV3ZXUZbWbTQlANc0+vMWCTh0PNiFgikba
qThBdZsOdjHNm0XXzFJmxqD1TGWFzZzCl3q19+OJKu2DamS5lUx2oimkd6o3xM9kz9BAvLp+zQI8
TWbsfld4ZI7TpLnbCn+vFdPQugzuXT7bGFBwNh3PgB0nnGqnVBvcxX5/pbDqwaPE4Mr9kz7HtXpI
R/djkn0NbZIZ17S4yUHBuWPe32wBMhO/8WmRW5bsGEok4zXe0BGkHOK3FnJp1HoYwBW0T0j07AbK
WDhIY2x62SpfAHO2RyLExwzjyoPHgBngRcYxW4Ff7HDNKbEKA0/cdPE2jnkwuHlDj2klLiGc4MTj
ahRpETKuVX/GtQFaXSarNC/ZAg9/4FDs0YuxyZzuMZQphmg36A4jkVdpy4HRT3g/Gxw0cRBzcinV
55Qw43flq4EnGoQHJ3SxVii2BgQWEWY7Y/EqrvqUoQ0h20bBT6mAhry59MKXEzg0n0PDnmIQSjqp
vsVDTN8K0Ef0jNx9H0hOtwWHOx+EsaeKa8wzZhm9eDcQXjp5aolwg10Ld/iNl/Z3srgWeIz+UWXx
s1lKfR1jeZd51perB5MzsNleWs0LaQaXJaR3r80buHBzw40GU4+ysTI5DtIaNoN23LVI6K1xoaF5
eX0IgYGoLsMC1z0CpHpWi2JgrtAFGWTue3M9RDpOfvD9Uwb3ja9I5/CmNJNn4tDMBWe/PIgmv+tD
EOQqDbJ7GLk9RKTiNudBvs2TaZfN00062F+tV/Fadj+xzJ8QHwdhHhrCNtt8NplMGl5Bt3L7ZzaZ
FNlc5Dtr0oDhbXbQvUHmBhzj+rCsiWI2L0Y9PMglBDPb0nwylsLfws6ctjJzXe51l5hnc1DQRYg8
J0/MtxG+BFPftDyEuf/AluqQrWzTpTqFM4EpMvWI9OipJRYHbLxowXUWc+Ct8RTXNRv2mTQKmZKz
VeinIbHGo5Mb3o0O470Pm/ku4RFFSWJW7fprkCWviyeuycBcdHJB67eqva/HeTfSPhWb1gTvh66N
VL6jBwdRqUPjVDYj20mo37SPuUwkcwrScJ2oIe+xk/ruwShJavo4IFOEho67x43zT4tnTu07h4oL
dxoD76VpsweaNYAIdg2Qh5hwpY0BousYyrIff8dI+YmK4UUe5XwSVvGuDu9GZEy8FbA2iSatgToA
jhXosMb1LkED6a1MpldqMzZNKa2bkNt/bhsXoA/5/hLlN/G6p3QwVyQO5256PdPo739hwt6HHAa3
lhxeB4M2mJh7Cdhl8GeouisVBe2lUc3R5lEFJUbdpQFilhRAQ0G8sYcf6TCzZDxEuJUpGSua78FA
CzYzJI9Yo9NJnEOyHKwbLDbY/8gCy3nw9tSn2At5GhAtnEICVkEzvHa2Eewh8lab0gRWmoiSzrsg
+51ZE1ylJ7Qg5KSy/iFdum0R/Rsns6JABkz16/FPnjUvJvRyXrPm3TXM+yChk9Hqm4PuFh3psbxA
2Dz7wL+pggBsbBHkpjcOqjr24zKNwXAibbiKKoU1XeKFjbEDBrXhUk+47Mi9gg8oj1mvu7umrbud
xrS+oy9W7WYHM10QOzhucbsvKKi7GbzBSAo6UrV9300E5BRRjoTGwllSfjT5Pz6qAVKXCGC9zpQN
1E8NIehTy0nIN5pbmwfO0fe6X65/GAYmfUHrhCDosxtzHGja0hxbUDROaZjARK93CsKxKANrHxPn
krzVM7P3MO74U5Uf4+x7Za5FGFN/wXrGfkOdyUY61bvFePwYMs25Lb7hlbwbuli4rexPsGeY5Grz
DnG13YgkLK6m8t8rYi9HslzogVe8xPnjrNJbP8RhVKuV86d5uAOp25ANVfdke77JB1VOZyObMDf3
A3WWOfu3LJHzMcYJy4OMQto4dAt6vSiIoNAE7cCmcC7E6jkfcLYzxcyhLgYtwqsUwFGqlJmhZG3C
ff7Du1Nnqb1xq4AHhnwpxzS5BSdoWuR6wgZEWbuuxlZoIGjbTtSlDZ54We7gEYebjOkrZTIr9VTD
a1NBFZ9MnvqLyW2D8fjkZ5W8VE9FY8KAWsb5w6+GL5ZilJeG5kyvjXyZrnjKRzVqGiLy5kJLKVOp
6cGT7oPRed8LJM5D3P5U90YXE0ArlmW34MtKaPnMEschHPnkKwFwCnmOTiyWhCD8pGhjHRxB1Via
7yAZvmMO4C7bbkHoOGz3wogfUvHV0ACy1Xbq3JZklnjZkvS0UlSSkbxDvVhwppOIUU9OrBXwkLH2
+g1psZbsNZGdQE6c61UMqHb+BNw/buxnG94Vjn3/rray7u6WefY26EI7CgsJOwjQByWwKBltGQ0q
LbYNnhkjc5nEqOCrRDcVsfgNAaDelh7zvja45HBrN37C8AGm7XJj8kVDlmzDIQBmk3TDhhnu1iLC
teWCkHsTjnoocop2KEoZBUU8nhgJNAReFBck0hIwK5wpDnGTEcdHlPBs/Ttn6srh2nk3eY+HRbID
JfGOk4VR1kyz7QI4a+OhPpOEoz4IC2tE64Nc6hDbAkQyVXk3ThumT8Syy71ruGAzm22ZB8C8qCnh
jZVP4YAEA37Xjfp83vjCfJkyER9dtyQcNmodOda9m+YqIsr7BVXG2lBKd9uOAkVCWlvqRagGJZHQ
eO2tssxXozbe7WLA7QzEc6P6/L2XbPyt+M4Tb5wlFszFdLZK2TAFm3xqFTwkFe4ePIrckoHzqDO3
QCoad0Vo2pfYLj5E3X/3TH+3qF85ZOKc2KA3nnzEaTxjiHbCfEtaSN8lfm24132k5/HeFDUswex1
OiLr2jxa+ZZpohn5tv2+LZJP0Yc/cjCula+2Boor9YG8lCXNeAGLMdXF/dXq6RirSFljaWjobcNi
NCSGc1S6uxdz+eN4NAFirEjwKeorci2nHTpi2egUL6JDXhgnmRDIqpmpQRo52m36DZvU34HkRuJZ
VxMCs5u0KD+rqgFK3lBEwLUmCHxQaVKkwbFQFIQwv3psTN48xVV/Gny0b21Al+jK31MuToQOGW8b
XA14+raGFH/SMoQtjGpGHFPf6MFxdiPPB4LiKOBdde1TX24ZrrLQ5Phu3OSXNuDn+jJEDQDOOYsp
3uWiVw+DTj4L6wVeCOlDQR0aoZLtUoaPLkfRDeASd6egyEPqwi3Dee8pFOMM7ME3z6HkMdhQWba3
8QmVJmYIKEUYdmh5PEqxMkcTgzlRXxgno6BpE7Ljg+ON6lkP6q2l83GsNT99sJr5Cxw/EsRyQlMq
rrwRA6FP1QDMvKOHzX6yPPUrBdHORaB/mYE9HVkfyU4PN1VrFGe6micPSxn4yyaizJDmmMz/VL58
8I0QLJN27hp0ZVm4YgfjgtDAlLzXPR0FpYEnhLTiDr4Pr6Dtf47a/e0G7m/opcfFmaY9ytfINnkE
kkI/dxo+GvA8N9rgEDiF1XJuivi1n6DdJGzrROA91XI8Tq0zn5pYICYkPhPWjPLhmKX0Fhp6ECUU
524GjzFa4FSHKUeP6GIw0/7EKxbU/ZepnRtgpwTP4/heVQxC7NklI9OPzhZHhBQIjmsTyaUCklrQ
KR+VNcpVDiZ4q+ojwKVtYwFp4txB8wYz4MVZpVp6C8gFmE9F121Dq3JPKuH4hVrJ88s+uS7uQser
3HPs2V+V21pH6A7Z1vU6gGhLMpLD0cc4pYHLD3A0QSN2q/F2rhNMSYFDN4d6iTWRQd/CvpBlC8GZ
/p3dn3VkDPJO3BCumAsbw+yS5QWnY4r/rOgP7B7YDDr6VhUQeWqruNje9LYM/VNlT2nUs2XZz2wS
77w4PweJvQaFfPGnm8SXiNkAS+eJUmf/IauYk87YXvWsz10JnyINpvha4THx0fnvqsw0L1bP4ICe
zpvGar78OiosMoMBb+TBfGfT3h+zAONSNYAzEb17xbnH47h0jrIwg0Pl2fZN1vnb0m3vE7iTGCES
gJZe+ZQNJSZxApg38X5WJsypAKOt9khD4C5wb/75wXQKtB7quQY8xH5FF5QCoOMCQcLo8VitTo1A
VTiqnYlmoD6n1Xqy1N5AgNtmjZ/eBfhAtrIA+h3M7skLMjYvffaEsfYrHKtwA9f8Jx67c9Wb4JgW
fNzVfgpEfSxpmUQveB1cW0QWmQpnoQO8ber7rtD3Pp4udnXoej2MHr3wMNPZM1qqBbDdvdfeQN0W
/SAjWPvNAD6x0RjXh4JlktHF7OWPBM3HFHWv4cBIQiq8SBIZxCddIJDecRkahtDkNackewo5LErc
ZlgzcYlSUwi/F39ODICSxxtxxVmJNZmNi7NR1YfEd0hsgHuOwtnsYs72V1/g+ijL6VlR5bedTRQe
5lfAK2eKRJh+A5C0sB0LciClOdzmFmdVOTLYV6Lwdtrzwl1aQ2GzHPMqfEbrIKzA6EqTawffaLVy
kOo8RTctHrWR37CbsXaCpxTjrt8kRRqG7b2xweON8Z9iERbcE+ILdgc1fLegdxeHcyx8xOoo25fQ
1a/rbPSkY2BwY8NyuHD+pEBgOhRTk/PUJbYCTsHbjJBYSBsGB0goVJcZC6DNERxfj6EDnmveRZhG
/wDAuZpWM59KCOhGJ/ZskM+Ou/wJUtAE8TkcPFpX1l4NoZeoKjGEFNw/+8m+C0f8YKBBf/d1vm8c
unm0901eneWARC4tKb/CDItrN2U/HMXnh5n6vqgg61qX/Df2EbsfoSFn7nmEbLcd4Q27ZoZFyKe8
C0gBhBfTXEHd7AXESObS9YrtOHMCGoVAeWyXr6Sgo86qXc4QMKRWw7E6NOOrSiRhcC8to6CfEYl5
izw4AS1HuV1TCupF0SFk73zjhFBni4mAu0S6m8+9FdPAmqEWjWXV3Pz9UC0URg8T2njuBuixzWvC
pG2vJB7Bvx86MPxgcNfPbbvhGbp+fdI2QVTnP8rD+aJFLzeVobmhu/ZiiLk4hCtIQnMk2bczm6C+
xMHXeN+MnWlQHNtbFHT5mmOfAoRSnBtJeDhs53BTeauZhHVILFTSQyCNZiMjxgPXv+qANTeBdbAG
7rWBsw2weO8IvmTaW2n91AYFv7AmzxAwAydaD3FgoiDKDMNrTURb5kxlumzpWGhtH1XGMCI51gus
8JLLWoiDizpGua4FlRXcXkxQLPJqYEZFvUMTcGG94+NKxsmL2tg2T2P5XvBUwOUzuXSpschlYU7E
RyyXzqIsYynBobhhzVjB6Gmo8xPqvcMPLYf6pvHNisJf62aG/o1+WJO/Tzp8YGJEg/MuohoiL2zZ
kxdeTdhKlxu0VL0HOuRr56S4WHvqgw7d0lyaWcWnqdeEioRzrsoSa6smQ5E1lLWzpzO1+era0r5N
2kAcKuQGmiZXdLwbiYp+GgMv433LthzujvI28NvYgmRLsu0aajiM2NOH+B6PSXKjZxNzQNhzO8Nn
AZ+4E8wgeGedS9NTiJgp7My8mcwJ4Uk7VW7dqKr+6pls7yBHzrskJkjloj6y5sL694dd0/rTQQCu
hbQk6dqc76bUHF7HFPeHHs60+oHZp0mRgHEUbv3AIt4+CMh1ehuamOUdbyWYO2O3WVwcv5ltrISU
56zCS64YfG6b/gIzgTSuj6hB+1vg4AKJSQ7YCtk84PcYAwKcE+OCEqN6WlRPlo2JS4CvxI+G6mEA
s6dfEBd/5jtvaU1WqbTbV9fFCtDUK0l0eciDtoVpNESVEduUMdivciKpbaZe/GFimXMKfSfa2buD
rYnJfLKcreTEsbENz9kvOZtQXTZoroFzVUP9zm7KJQOxjQ084IPPbqm1qFdnxk9KBwJn6PX3zkRW
pUiorq3m/Cfvjfc0J1s7J/neXBq21hnZW63M19XqZBtoLh4j/mGwPNBX2T5eeAm7suHom3Pyyklg
d4vTX6Sq7uXQ3+mJhEHtUn+QWiQxa0x+bM1+ejnOTIPSV/IA+9ztT9l6qNBp+VnOPvazUAIWBm3Z
3mHR6neJufAOZmcuDXp7gcf6VYp7JZh+iKmGpzQw4FeingSTMPlWtdi84IJeIg+fDK49iuFE2x2H
0bwApmVrl0ragC11zUZaPQJH45OAqtmBH3Eci3a2kVBC+T2VGNvmPH0P6T8DoMoMXosmqmi92aX9
q2f37bGJ50+m08/SocukmvGFypq0STvOWwNkHMJa/6Wq6ivhQLCZRrFfFmZruvChFuP/hQ1T7hub
3MjS4hrGEAiar9ryDh2ExdBY5gNNTPCVytmyI49i3811cRwm1iJfscYxJ7ng5CXGeIVdDYgXubzV
IEYoJVcLXCDyZhZkB57OoNOzkzvH75156xFA/DVWjnfGb9UgJvjOXVehznQUyWwY3GHFTHDoE1jM
Hkq3s26ayvjg0Mb93pR5d+uY4fHvH8r1b2ij64iZnf75F/7+f4UjdQazef37WUef5oPh1g+MPbwa
75ck8AaHQYqHvx/C+pUN49FaWf4xCj+7Ii0eaztr9+Qf2kufePENtqD2kNeTfMj9HhVfF9UpdsY5
klbxDQezvxSp/zLwLD7Wo3gPZ7cBTC3BpYTXIM5CHiJrtEVlHBZSgOvGrQ0G8bla7PQuN93bjFf9
OfWQXUxzvNJfiqVT4m0gJxOAk4C6C0amTPhNB7HG9Mtzbin9nE458yv7YC54/kQR0lpY9z/iDxfg
+Fz21T2YGBJuHb0xJYE0LArcHoajKY7LhPqESngKGucHf3+1SebglGQg4JeJfWZiscSPjWwPQNW+
htZb7urMBN0+2neDifQKZYf7zjfiW+y16d1YMZ8dlhmWtHCCaIE6kE7ZCdCfvrQN1mfX7Ld+x8Eo
R0JlzuhySbVhe+uPZMwSbMi7Du8mk04PqxQh8NKAM5/UfoUVTnsUsiugckZp8w8/pWvuvcNQue1y
BFqTApSjuS9q0wfSlfTgEMNrA0QLInrxyLCb0AvD+d5iVK9L5xfnMf+WmOnvhN6CfaUt60aQ31N8
2ytGQL0dGPF9KbG3unD8sAsCYmYyRe4vVDDgRxh1tvwSdFTFBc7fmn9c5116pFVua6EeWzbl0MXg
XzF2O0AApETgWIjdM9i0mrGMHHxfnW+2j6TZX2w3nq9sh6ytNpPvgpQ6nvFOHkzXkgzUjTsqItNz
Z2W/C1OOew/06qHkqH5VZm/hdadVLMDtubOKBtMjJcsbOVDnl0pvSzfuDzmMeN+08fe8dgJA1tFP
lLOqQwfwgeE98H1UTHRP7neUGojyiSputN2Rr0QEJ5A3R/iFGWLSaoP11blb4mu7OOAaqoniyph5
GnDjk7IQyHxn+eSw5Zxpo9+HVsMSxkqRFum0ux90Ud722t+RnfwJVsqcObB3T1T9YdR+gvQ0Rm29
xri8GPeTw7roOUONK5ci+hp8iYeb6sZLlj/mXnWYxyjpNcBcbjs8s4mt/mQJJbTN6qBLkWlmVq8m
M3DSp3rXu+MjNu8OMxSSirQvuAntk98wzowz8veBza3h5MAyGGLcd61lkk7NtnZDy6zDEiocZKFJ
xsW+aqvLSGxwm7rEAFzDh8GF082ldWpW1hHaYLHtR3ijoKD4CRfkBy/fZVw1ccUslkojdJsGNLP0
HjKTJK8QCmOfSE+Lz6TQDaJmMT5rKrYqMoIHJCX/4AtBR1qFvVwl4SnvwN80TROZA2bIzKayLP0K
cmy25mB/2aZ9z0n7OBRBc5c0xh8OmsGGHcNO1DON2S5S5Zx+h2k8RabVXsvgpQmcBa5t7WFGRjGy
lUkKVcGVMr1L3lFtqRL33Z/1K3G/bRmWb4YKiEViP7JHCkUgkpClAoC6ODjx7UxwtCNJuA0YkW4p
gImSpfrjc8XvGCuKQ52cLHYKMXP9jaBjO8EPy89WPvS1C89ful/5bJd3M10DBRut7RKHjAzozOyx
W930o7XzYye80gN2GEF47kvjAz8ysz7nYqapj9bCCDth7oTnybuosCVIFh4Gq7zA81tbGWFltFkW
UlpNVAADZsHeEss3bex8980iGh3ZznzVSZFHPaHluiy+hKpl5Eqc52uT72jZh3rthbU8KsMXrAId
FrHKhTiBxId9EFAjTvC93/+B8rnAMbIO3X9n70x2I1fSLP0qhdozQRon46I27vRZLsk1RsSGkEIK
zqORxuHp62NULzK7gWz0voG8wl3kjZDkpNk/nPMdzcNpK/+pLacZeXQ+0POwS23w0XCjYYP4Y9YD
zlTSMxgCxSenlN9Cv/tIdUL6O6gk3IMB7oxB+wSxsdO3xHjEAfxkrzzPPsPJExmbvmGhlTZhZBmQ
rBIOtUWzlwIyQQVO4viycKyNZ2Wy7yrdlhbCgB4gDMjNNfrKDXlFJ0Ha1uxF1VZXLqkjJj8pomI+
geAuTjVwCMaddZqJY42IYqMxqfhS/jHxvWGYTDOylKpdH8/JIw6e6yDzHwDvn/jLUsoLEJbYFjaj
g9ZxieU27u1Pa0ZJ2g43eM8Mcz181M73FNCwyMxb+IgMiO7zTjqABuyuOyDEBjICj5mOcNNZ4ipG
v9wjhbsfHJTDiPlYWTG2hC7D8lgWagOj5CQylGzC4zEdXHHuxK1LzbuyEc+esgjUTOQrYiPqWalD
4QwCkfQ7ZhnW4y2rZEj/ZKwpZiETqzecvjA+RXYUKMtZZSK8RG7yzTnv8CuHptmsfXiAlWtdpF1B
QzhbaVF8TLI5YTRhG580J+iLTAacJzdwf0l032N2iERVs9UlpqnUyXSZ6Bl8ieyBgD3GGGDETPU1
rqz/0R4ZhS7DW4E2uGAvH/zu4TjszZ6jcxRZtstKln+ggBhVOxIrOi+ZBN20cTUhmSyzYALY/V1D
1lhoacTlwVxcdRF8YjDwD00z8e2RJznM/o/GY09A+EHYOzPCdOeVe0bsU2/i5gMeeGy4sDZlsI58
4/Gulh1efd8ST4PvAwIii9CuGOb3saQzY52MaQbuc/oymZV6xDapk9beMPokrKe3+K5cEhZKK/oN
epXoKCPGhDvpL07xY9rky1vl5i4JGPEvdJ4kzE8WePwuKU6J1fsHWpLzpBBiTHjSo46lmxhrxE5N
xo3ReTAIJpZm3ZaVdgoeAqlJL9FJ4MlSCvqgA+J/O/BvuEUiRlPwwIqsKsNW5BGflMkYa+GM7vJJ
/TCQ1fLRozFfAlqLVpIkMS8KmEK5rtZjNd2Wckal7HG7RADei3Ug1zmhaABn05pbGws3rQKwEZAj
zZqfvdjc9jqMIJVuPPfBDFgnVm3iHfzBdfai9CjIa7c4YW6osSdjEBbFcFflA/jaKWehiEgnj+qd
h+RrY5fzlzvl9zzYYT9n5ssQtR9VhvwcRcuhNyGk2crqOJx5YmYcHwfgGO+TzRPfdvTKpYEynOei
jjBu2eXnklcStEb/PAyMxWhWKh6FLfoWbz+YMiIxvEkpKbthb3dMyiSYkjIQF1sLi8W19QZWkqGy
E0HaKOod5n84WvkwHV0kpzSCAycUOqaG2cvWyr233B/VmWefHFkMtiw2+SzHwdXsqUgoallATH2E
agGIdSPrP1bMvAzzgGT6uB9T71OxODgMOBd4d6Y/NdTVI1DhayyNj7Ypx31ANum2CTKEiPzGIsM/
KP+Z3gjN1YLcG4fPfnltH+cMLe7AhB61R/dLeYj+WOuyNiNZ7+CQU8mczj1OZY1STD8xVeEk4H7e
NLiYBL3YTvmwK0kU2XWFUxyWvgTcAg17HQvcxxM4k9hlcjiY+e+6zI7oUYewaQgPbr3yCV9mtfUH
EkNVgL0rExTldGwvJMFDhGutJ4Mz7bgET9EkLjLNSQNmr2oM9Y3LhpuuiV+ATXmH2amY3szjZerc
5GoVaNZH4fVXv+YOmNYkl2nZFyOvZjflJ5FDkEfI1kQL0KPhOYnQSiSyJ6CvB68PdQxj2zQcbLPO
MYfO+ZXpJkELZvIeMDvdSf0YzEo81G17S7tMhFUnb8A5YlX98nsqlrHveKWyfu2vBSEY9bTzGGht
bQfCDRGNFcPUbTv06wlFvIjbYULkaH2wpig9d51RHtGffLnIwesx/UGx2j4XAzAl9kV7nxnaSRtP
srIfYueTjTI6u8T8oSp0XxRY4UDTRfeq79Gm7WeLSVTUiTe4+yEooKs7mQ7+3M8KcVRoRuUvu46w
yVvpo1/Xt4DXIakoALSYiwdPEu4Ay+nked12galH3UHNEUXdPUo45P8mLh/v5iQFu30/MELby3Dc
mra/N2aQ1V7usqqx0ukgt+BZwxFDGi4d0grG3PiyMq6LxU3bc2z14ei07wNi2lDbFrqmfvLOnDwp
k58dpO/2zqtZrEtVfMOfsRj3Doe6+Duy8E6Gbn4EBCpu8UktY8Hg0hYv1WyW2zKCylHI5HPMsL4k
A2uIlkt/7wKf8ER5SaUJvaZ4LC2V7g3ddiGfV3QuuToWk23DNAyMB83vrExRRLTo2HPL7JDZpWTk
vfhE+rCyvpde8F7YxV081cbRSL4z3NKJsvG+ut4TI6qbq3BdLxYx2BFL1ClFEkcFunHhqQASZd1U
zm8NBsGg6VB11h4iBOyVCltBkhMLM0f+fdWdWtYcmzmAS8OwibSnHDjCNk3M347f+yezw/hUkyLg
m6a7letYvTYIl8OCAe9i+p5top+bxuB0JoVJ2nESDjOO1clYjoTunP25NEMicfESKLQmpW3iIOgl
WuTY28gFI9mEUDnKGOx5WDQbg1lfbs+MTQgEtuI/lTAwoHVXKEOA0ormow/WjVzPfFA1KWZbNX8k
bX9isEvlttLUUqBBTSCvo7v8hJ+XH32D8J3Iprb2uCzmmRVeBHqeehg5VrZjuo34SCPasKrqKJ16
JO9CIMcsMo5B9o02GA7dd5AAXJdTaeSB0Ml2GqfxQjN11isP2nZ4uK2IbHIAg5dYDvsxi+RGSpWG
pAdAWBm722xE7hE97k4Yrj6AVPqZ+Yz1wVRCIrf178RGzDCR8zOQLNfgxtzq8ixc1z/IybpmxHxt
yfMZtl7KjAh+NBRyNFHerqt+zlwyJ6AzdKHLCcCag3jCG85NDBSNVeHRE9Fv8qgR51TVF5BJ5KSr
idkgyjpzQbgWMrgfLDFgI0kbuvTyR1vFLpgL40KKPcRzBspq0CN0jW7cfY0Z20bDJDMqJkRBz/ND
VSyQ7tlkbdSCXmgpyACbiosNFXPjLWZyLuv8za3yHPeS/u7MhBUleUuNUr/ZrD91jr01HWZvVQGZ
w8EZRUbzznCEeih9f5up6YXLvTk5wUtQ4J6L6iQ96AywiZUk9zMLlj0KXKTDqjmn/iHF8a676LMi
4W/PqOm3WuN8+/pqVZg5iox5OTmmBGiCCYNBuk0yWGW2/1YWTFjR9bV4Yk62au4JptDhwOwD/u3D
bNKWZQJiyFDdRpfaTIhqX0GuOJhi4vXCszwmCF8A4H7NMxw+fyQZL/aDDf7JgYFK/V70iBJ5SN6b
poca5QL9W+DH65QV41AkH7HqdoGn0bss7UnZZPExNfxZS2qRwoEfSDrHSw45bu/ZiHiW+PeaMQsj
Ij4ApjRDbyRUkrXokznp9KAak+wd7PtJF79JHIc4oxwM+3nzaRnz1fJjZvd0TirVDrX2BZLihZnX
tHHIbyaXm0k+teGrNidzZ831zyroEKWO5FSxCbhUNM0nJZafhcl+K5BthKs2OHQdFM46G1+DDvOe
mNYkIWr0CPgCAvqVA0fuyLadQVDE1FSeg/yuzWwevXnFGNgIburZuyU9qRxZQL+Emc8IJz1fOeYJ
+0l4wPFo1mW3Y2i0Uy3yksD1oRLlatuJ6jZMkb/nODjOTBOOZZu+wOmG4STItlnSsz8Bz53H4UmP
1AE2iOG/fjLO4u2YquAJNOKzQaPw958mth+smXQnG+tjlt8n9AQhpOfm6IB0EqkVHExAnspq33LD
jo7k85AMIHaQIglaGHNA4m/5Irz9TMXEw1E/RepGb1hhBC1+NLYRHWnhrkEyH+s2P7gt3WohqmcV
Wy+Ed1G7pMq8TIk6scd/ERbUGT1mfyj6fyzN8NxJjmHVt69jj++4m19zl7e+IoyE+ARYXMo4phJ3
pzCJctYRWoMBRFS4vp2UUOTElXde1ozrkucpM3ciioPzOFA1YrdCZDOvkesWj1aKBtBKxEvtw+Fk
afJncRjEt63DzZHWlCIJ9vN8zvc2Le3Fh0vDAJx9cyuHr6nw7jvtexdHnDJPsHQiNhuzyme+oLzv
VYwIlTChsNDZElLvsKY7do4CUZgxynVY1YyN8W3EbNy7Mg8prwGYImyYUpCAo+WXd5mXvpGeCeSo
lDhirJq8XBh5uoBdbcz4YySO06nXr3FdPjo4wYAAmndLrT6dSfCZxeVjQybsyYLVkafdalh4S9rJ
3Ag0gPvc7Y/RyuiZo/khg+mNHPF+aoL2ULKLHtew5dhOjA1J5/a9XmvjddJsQiYgH4ShUn8odfYT
bXc5sJyYR/HqgDHeTjGRxuy8ji67j4MbVd8DsyJyDlIiDA21c3N+m+z8DmwB941H1Clj+J05fw1C
QMUv6seKkqJgC3jKLL2PIJVhhetspl923F98d3zTk552vSWczWAuOHedYLz2BuAzNfVynV4gxOVs
KrnsQ1pJZLIt8pXcJhkqcYcfXYwFsiLhDfr7ar9lNLCUv62E7EWPHtWGSeqPuKD74TXzxidjccWO
1UgZjqSXMF+667o4QHvggGUqfrcBWuCpYpWc58RsZSA1kKkz/M3PBXZPv4j2bCN3BIzjm+Zz3Nd5
EHoCEWNTBf4VjkklkssAJHsXUMrjfI+qECr6dojXunRp3jFsgPK2XxCmQTvKsttolwqb+B2h19Yh
LbDutqyc8p6hxIL/2/b46OyBXLmVpTCl+ZmfsT9O/AVjdtc1Zr5zDWodKMz+yuFajoX2jqTEMeEy
vY+6zg3EhnFynHMC6dOqOfhT3JwdGVQ8hIqemswZPwcbpxkQl9jN7jyfuYUga0wWctkGDNZyRC2Q
ceBMccaWRfvdEgC2a2T7GFgBcRDPyinsJ3rks4Fqpm0g/eVpH+FSYIzFoxl6xDocg4Vc4ywP2NMP
Kf53URD1judhSIdH22HkCnwSeYMmt32ATMyo4WarcjgUfZtvKx/5RpSAVYgMwBF6Nvd66fcLpMx6
RNMTMSeazP45AH0xOwiN2UPwj9w5NRpB3w3YZ9RLClP8HBAYd7Vag+bO+4UtCgW/779OSTYThrES
InjeM3f6miQG7ZGye1O3TA5HwjaJg6oIlzNIrSmOqK9gjSgNdaRkfKzSdyl53wpJTe8h0Sz0JSjk
dtE9Zv0x/9IjkJMRjo0g2yZxwB75ZYApHRSyBRMptlnkSGXVu5Hx/ubvF2JUe/oavqm0WF6zWGi2
nSBgIIO9IaBgvjn9zQanooEDmjE4oUNkt3KOKqi3DvVoWFrAB2y0jniVCBbGuUVq4rRA3DByVpuM
Fi0cWjDBnjuDujbq50vGzDzMTarKvIDgyLtNs9Dcg8rde814J7LB2tV6+UhlTdRnzloy0z81glgq
aNbuTmre9wZ0TekydGyj22yKmHNo3PdDnV68ADpFEJ3rRf0IFLLf9ew24pHQJUY3ecEMJ5mte57X
Z5zQ7U4ZPiCbvajpnyxCRJAxOhjPquGEhJ8LWU93cgZlRx70odYWw85ozMK0NxqcTyv5gZBDdF6b
bPCjY8MjtwkqFyLMPL5F6ItpVfltU7QjVjJI6FnUz1L1DTNuBr8kj4CdMbeGIoyThfq81RZR8GWE
ujdqXQRYjrrMTof8FXfHQIPhOBXJlrl7M22G1sSFPODELHYIRNttHcD8jEmAx4aMy/wErwFOQOmi
1gEWSc5ENZ0nn/1iV0wX1r13GLf0TskRXh5pRsBa3oSPj15C/qF3Akm8xEilGE4f6Obp+pGjo2Ih
OlcV3UOSwTmooqfRQKs7ZMaXHTB/Rx8PZ7u4p1pkrWSSMW3K4rqkZDDjGibWwe1vhh9dQP2w4mId
MQbE+sTBPWISKNkfSFrzE54C/CidIuuYB6Qsy3kzYVovwAxsHYw/tOEOCjWy6iWU/cht7uZoneDO
+tT31mcX5cMdLw9nX35TCWMPiEr5ZqmvOrZ/jIMKTuhzHhPyJo8EWzejjRswTn+xbtmPY0ut3kJC
E+B2AgaI2znlbcubAv8TArtiIKqgZ6y99IrebKQBjR/zwk/PZDKzfMe0TmbX8FQuTxVL3bjn8PB1
SbL9UB9itIC20A8szA8CmvLB9IaN0ZXylNfeB/UOyaSKRnVo/V9uBzyjKJiexA02AsBE4vHvlygV
T3PXG9seYeKGYDYfb0rR4+FBeFohJ8NNVZZHKX1AjNER7XkRGh6YrRWf2dbVcKWv5NoN0GraBLvu
kqjbOLXay8nG8JE3/jEamZVTEJMSwGSg8Qm4Fx5Pvaz/v2v737u2aaD+nWv78rF85InqP/7F6v33
P/of37b0/2Fbni993wp84bm4rP9j/Fb9f/2n4/0DeVIAl9YMkDSbNo7u/+Xbdt1/OLYlTYg2/Ld4
urFSq3roE/4r8x+uh4AxQAXiycBx7f8X17bA/42GbJUqn77+6z/5003LDrCz8SaaoE4dLOr/7NmW
8QBeXJbTfop76z1r8BQ6Zy778me17Kfe8/aLYs7mMXwCxzrDWcfWWzQSw1mMNG/9Qm43Qkr4oYtd
WA+sYkl9bBd5tokYUADkXNvedj1lKPU2qx7fth8jWCD/9Ft//J/v+D+qoXys06rHTm7b/8cP4lrS
c0Tger7HVMz81x8kadAcm6PBZEok1gaGr33N1i+I671TKTnEhrY/MvkUaM8tzlr2XpMiStUHro+z
+S6uSOw1HNs4DlF17XLhbUlOyk80SNO5bWboHw5BOxUMmzp+ontc7nS+XB1wW+EUA5/VduI+Z427
XGMEaXQ+FlcMTEUbwv/53/+07vqx/OvH5loYKEziDyS35vp8/PPHNjFQQ4DkzHtgcA6+RRiyi2Cd
yhfODqQYlyzuSRTNCDAUARwab8YD2wfDo84ZHAXIzkKVgwZR88oxmUzkFvNMQl+f2scxz+p7I0r0
DkSUdUxUM+1oB+/LxWSrPVsFcSKW9RKVCyOWklvRGXZyXKzL3y/+DBFsKVDDZIzirmbB9wGGZwsu
Vj0grDK3plW8MRvBQO2SMgKu5aEdVXn0c2PedOUEz91eXZ6qao8sjaezjavGQAq9hete4WnfDsni
3ftKbv79b9Xnhfvn36rtmp4FK523wZIC/gav6j//VhvHzBPfJgw49YAIFx7GCGlQrCsW51wU3IaI
OE9RhZjIr75ss+SKa1HddW3/5lq0+B4WVAQO3cVnz7wCn8hdnhV2JgU3jdnad++ja2A43YQplioC
MtKnTpvdrScjum01P7kGHTQ3DxbDEZS3ZX/CL7+6BxifB/wVV9tJ7qBWJ8Ea6AA35piupaasbzWZ
PSQ7uKTe0IO4aXntEYpD52utEBZVemgCHo25MpnhpiP2/OFTzra19/IVwD/27LBV731m+ldm+PJO
G3F6C1JoiqpPgoMFdvDYFP17jGr3hQcf6YONhs5xm7eygZ4G7g1phjnZr/20spJmZez//cfz9yz6
p4fedoVlc+TBs+B/jv+/v+Kxv7Bv8BdiXDKLjYmT5ifwW/6O53XcGZ5zzWd/a9g57MbWFgfbUt8s
4tSdMwimTUkM0NJbJ1dLsivcpbzQ8rq0HjQHKPr4RJyZhqtbg/XIX7r/9rL+pTXLjDbEd1khxowV
UFeHLLT6p4DgPDDwyGeXKfrhZL3A7MZr5sbRd64nsCwPmQPDgIhzMqqiqr1jvgwFsdS/6Zngs8vo
/3ICWphU1tf+n39D0ifPUjB8ckzbtXwn+NcH2J1x00ltOwcB9mVLbE16RhLQbIXqf6ZQyiAWze41
ghM7g+koaa/hxGIVAPg2tZJ4gl5/M0sll6fwH+nESO5U+NP4nGEGUr8ghu5s7IAKBd+myadPcjg3
XhbW8HZwNzHKkj5T5t5qCLMrEXrCmECpbPzUPWPqDfmXlO9F/MeBiJYxVK2RyXsE7O5yKNiHoFme
7DoARD7b9xXaTyeL6wOSifcuYUxCOE7fJqDYHcAfc2z2e93Qx9dDOMA+Pdo6vriDTRwUySAMQRyq
bb94ctLyAfN9eqrTBooe5+PJ8NIdqiGCegWCBFHlL7ptWaO4ic/3P/ncCwgO1GsuiEv1Buf3pOTW
H5lRxbD7klZMB8DiW8eFKqg8SSsMBpYLpdoT/JQxYSbYmXsfVH3x3lsMU8uVrQm9BIkMw3p70T/B
aIKfrr5HgR9LePp9NPFcW6heIr2CjjvzhZsOBqXT3CpOnrDjbkXHCQMcuxIOm6Z6CLCmAMOUjF/M
bRCvkMgqqB7H33A3PVTm40/+iOOwOkNlNQ17JpzcRWvPI3P/Oljzb1rFpBIfdltF56xQzWbw9S9b
uN7eAOmPfwPJY8a2kNp5lUXgBXFGEtQLc7WqBd67AQMkT9/mYfA/zHb8VeYxrpp6/K1rRIUlGq0w
hwxAlgIK1gidEEm+xygdn0m570NHKn3kts+5erFKohrGmpYQf8EQH254GZ0c06B9tH8OrH3RQtG4
2WnZn+PAIX1Go2ibxi/EmbtohJLl16FLiXIgke7NAz5NKIeFWDCLdr00J+glmFfT0uKsxG0VE4K8
xRrrbZu6gv4GRcH03V3mGeaxQqWGsw+pOMJWkUr3wt52lZH/kst4J/Ge0Fi1eGJbdtQZDXM4NQM+
Dpk+d9oy2P4W1zizCI1e84UCj6Xn6DO0YXkNFZI5P3tYewtsnz9M9W/M1v+wY40OTe6V+DM1zrGk
eIhI7YaoneeHHFwidHrSBFx6NVLh0iMEPOCt9zjps8iqt7ZBgmcDEdLuguoYiAmNwrc3vMnIWdc+
wbDHN+CEAcFDW7cHJlCKE8aGmFi0XWC2P0WC5CoLeF9Ydrlm/F117AvzZEL2D5iQ46E8YAbgM0r6
Y0uoJct2oq3kcN826Acwsp3LGP1WNTBVBUMU75D0ssgnc0Zb1UUvbpjatzwL0tsAUSJU3g+/kjV7
ygzBC100SCpWgNK8ZYxHj0Ff/clmC76nW50BhdxLnNsOQq2w12V64aoCn2wVTzHch8FTr6IbXlBb
PUfx8EXMUnMnao66vp7lX6wepIXqMLuue58J1JsjTishf2UByaC1k2p+Tpa5pqPtu5SsMl171cGa
7Ay1gHGdLRceI4RyAsUCDAi4bNOciiBdaa1YXWnYpohAHQKN9oGr3+poPqdLZ9M4NksIOGg1SCBq
85Pg6jey39f4u8PSAZliLBtOchXiVn7kunpplCbQfhpOPkJOlJndN2PDaJvmXrLLI3gV9pJ329Iq
ofFmxbOCRf2aERWiCaQSNkOrTkgaPsHe2jVI7jHQS8Q+6xwOYZw74qaCeM/34G6W9Tderdq5wica
qFdhAvzsOi0uSeja3EcoLDbtmonQFg3xhKlxoiC71508GowU7oOgd2+489hNQmbcNGuyb4s1exNj
47hju/Aw9OwKBh85aW17vxzoJweWXQrutviAjufBJ0BkP8ek1D3HffMdYaXHulzvTQf4sCFLikfx
JxhadxtJKhaNsEtMxnS1H+ihsc5GHdnYqH1LcSMH/YdKqbjNAecreR0hbjv0kqCQtPUsAtTj6HEJ
qWKPaPqPUYMcd1hgLa1qavCn80bE45+pnuRe9T55CJzYbB0+qtpikNdGBVmQ08HTtDO+A2N7nqCY
a6W3upnm3ajIrGuiX8Sex2wv3YxgN1YIVg+Soq3K4p4qVt2GrPgeK9QfXZy6JyyrT0pbzDcxGnf2
e2EEv8AA2ncUjF/YA17rojLg9X57E1mM5bLcZOp/UBd9en1q4e7JLpzuA7ew5Z6rhGttXmI20P34
DjSQY642bhMpALx0zqU8J36uzuhpKWQoLV/TsftlNZ4OmZgbu9gf5MGKcZU06ioUbuII4fmmQF0X
Qt9iuu7MzW764XnufEgXPmRdO92eonaLpBTYI/MmMERPkiyhV0+TkOzxNOCvYo5GjBNWDjB5QuSY
iOdLSQQiUT+3EVzS3MboqXBOoonsDoYjUdHx/2UgmR1tCvEbHlciioIZQ5ZjIkn1b3kffBKuKzih
+1PVm9amjwV2GCfQZ9tiao6fkhmqi4vXGub4wCM8XuJqAYNZIx+I4BoxDRwdPe5m3M8Qe3dUx9Q3
ZbTiYDsM7B4Q4ASl4XKJIvG2zN2j4UQmGtMMoVjZ3BMdri9DhGDcnPlj5chckV/MMile7ah5EV3y
a7ZKknMTxzoWXhptizao95bj7PRY4GbKcXrWzjCf9nU6PVop1AlyVrgZVoxBY+MbFRRD7LenTxTk
iFvyoaH8b0PUbT9Z7KKgzKiz/NI5M39m/RrreevjWMxqKrkWRAN4SajKi7mEzLX30jW+QY7XZIaS
NMSCEU2M7aDHPYFauGvnHtxuRZ3DfhrQSIx6Kw+GKyu+JGwVigI/Yi8ysucYbYjGGBMAiwEbFAYl
kokg6cGzsWAthQEhs8Wry+TZgUV5XlieEVzIly5lmIa681fHqC/O6i9bEc2JNh0K9pvQo39FIBTj
WlrSfaRelaoDovNwWbUY9JolG4+FD00djP6pwNXliLG5d/iVI24XMVcKpfCuYxtElJjjhJX75mji
BQpcFado8diQ1+UuaFZ2ML+p0snOKqFl8gV+mJSkF2PCc9LMq7t94FY3WfiS4tcCZXfT+5yNCGJF
Iz0EclhTWmmv7ZXX2NQwg+ByHRNIo3w2zbFfldOUXkiiVUQA43hHGhHJlArbfQ1RB3FdzRyRoTV2
SaCwtHvQjqIFDfw5isj/a/vqwTJ0cuZ8RhnF2UjOZmvbxt5jhnqSCwptOJAbck/XAN5MH/2pjHcU
jC0cqBdOqmHXuDPXSgdhThQR83ATbrTr8XDxdJfC5tJe8NRgsWbE6ub7KZ8uqh0YqerkI4+6yzCz
12Zb1YQ57ImD1zY/tSxa7G1UwkUFWjib2o1wHL2LB4gZ/lS9ZQwijrXe9xgbyaGwD/AsilefScum
Jw943cG/UNKJ+5GQDj1hRIwRJ3MA9HJnI2TcN8H0ySXlv1j62g2mfY/EWm1TRI0+8uHeiBUWKe/M
6Qp0zJZ6J8QSHeu+wGi49JhhUGb2CX9dPHKaVw6S4ahDzZOwFJn64ahy8VRmzMnLuB2PboKtXaIu
mYaH2mF0KtAZyWY66IE/IpBVcLN+sjaY7wRTqsIYmkezImrPU65zGnubt7Q03hKF1BIgWgjzfhcs
7vTIP9m1aeUBimezwysDYLaKxiNiSCCFVq0PTWsyVfgx1eOaKjKaW2AhLS98B3dvJ/05ITRF/pD1
SjKIY3YzakFwWIlsBysJD7ulXib05uvLkR8alG9AEphJxLH+xNUd7Qkf+Vo8jS5Gq1cCkpojB3Z1
Tmz1qcnf2BVqDI7VSNyPI2+kk/YbJzOuOHTcB4f70+4RqqPkpaaZS6CnUt+gbiMxyfhdNO7WF711
SMgVDRsh7r9MGzJ63+okTFaeUmWKTyGTHEf2/NGPGLLx9ei9IZw1CwO6mls9xmPnndx6PSr96eQF
FZGV7vQUgXXak1xYw/NymGxTv2wZj958d7ZDT6P34FvTDy0rChJC4rAwzEtULf6hFgiTOtT12aDp
D0EOy4Jza3aT6Pz3i08udZOgMwXAt8B00htBHM02yBXtR03ObifNo3ChLGmWN+jjgG2VwbNmBBSM
04tlOMxHMmIlVJwx/CkMf0M6B8gC9GyVSswD2i1w6hY+nFoworfr+WM0XwuBEqM1evtcLvEdmkKx
B4Z+60THQo4qxZ3oqRDYIWyY/862BMmhdlLxvqQvtYkcAJ8z9pr63W6Sk1dE9z5ssQupM8A+bL3/
+y9zZ+Z4dNewN4/uztVuDh4Kw60Br3sKvJ2zYNAvZax2Y1qlO617YnuLnKA/TwDvemA3iN8W8Wob
G0VI4IAMh06h9MaP8RBlywsa75dlEfLQF5Ng0oc3pkOcANNrfndBMEIymHYk8DnHuBbnyXb7s+7h
V6EjJbt7PNOtbp12ac6RUdJ5uullaNxpb2qAMQDhi1cHlUO9OKGZlX66CY0geJsnb3x20xotjLHs
Z/ZdW8OKDoledpRNVCABAJ+eDC0tASm7Z+kvAPDmIAhNrNyPSXfSgxE9tAyLdnBRS8BKzfdomfEV
7T4hvZCqmAR9GQM8LTa+Ta/sfc7xHyZFXe1zQM1PS0suYWeQ9jl2LHwWCmqLjJk4t5/KajlkJJze
SauIHzOzOVJbKvJCbXBk8j2CMbWtWcpuvTYp7sY2O4OvpEAOxi07K1Lw0MmVXBh3g3WtmxasRjVa
t55JZmYO47092h8aMM4JjGpYVy1DxTZdof8Ou2WXmZpJx4NBbtfYiDs93JlLykBk8qrqvomRsKbR
CKooIkga++4mXwhbi78aMrG3hLX+8XwyJS2futAJruRuFec5G5+XVNyb7SOl+w1Md7lFlOMezSKh
fp0GdH4DPk25Qr6nCC9r3szLWXbZYZwA/XRzUl7+/hv+hOLSFtSwRvoYuRXT97YKrTp7W/V3Xj4V
+yIBeVDkMyNhy985SF82AR025jpxNzsEZBLzCYO42Bp6nSZVH52PosSxMCEB2nrwi59OJ5+hlX0z
fNJuTA8d5BWXEUWYmLNdxNqPwjVNrk5BS+TztvGygi62vou4AHnMWx2pT3MmCWuQ/UOHACxcaozF
k0q31KbbFEuGwjEWpqM+pfoLBsYDwuk+dFnHhrYqToMCS+NlvDQwX6mpEvWziehYsPnfu05332r/
So14THp1sxB8MJWnakLB82JDZ4clxqTGr8BW6HIMY8OF4ZEEGD86/10DtIKjb8AZc51jk18Mel3W
P8kRgCQ+7xxhQ6DKQyeI6JC1fYhyoAlITRCVtd+ySN3zf3N0ZkuOIlkQ/SLMINhfJbRLKeWeWS9Y
VnUVEOwBwfb1c5iXsemenuosFSJu+HU/Dpdl05EO2gicTgdTf4DONiK6hWOewfi18MN/lAzUxPU9
jFeDQH2xyW0mXIqXsomoLHrym0WdbOJBMHDRSmJZ7GW+8CsazqaShox6F98FGLVt55cvjnJQ5RWP
1bJckqV/Su54RcqAOdrpzf9MqIdxvlLmmx/6DuddMaPq1RhBQsRVztHE3elNj9PoJDiJp6V9DWd1
GQiatbA9gkGZvC1ox/Z5PQQZ6NQsjqOyLt7lTIA6aNZIZHrkHkZOW3e/YgLfwLM2ZLEvvnL9Z2xa
qIg+LsdhcM5lg8G5AiLFayJDB8YJmmBB3Sdl/TtzFyyY4DimOfwrbHe+lquFYDCs62KRJzAwZQ8T
jy3Yj3DyL6aXYR0wmys91XLvNOKXxknc96vRu7B+BirBtyGEih2GWYawUojVJT9zV3pjq5/uhm/N
XHqNK8q5Bq4pvTlgVBiJUAdxdiWYcAzTFkYiTyR+wZ43Zw2MYmQeSvPkBWg98WP7JXf9+ewPIcEy
vl2RCS0FvbSiydcorcgzYoz3Hev3vptA3S1k9xoATF7NbCI7cWAG3VPt4qOZNT9WSm9LnnS/OjLF
0vH/a8WwnBqiu9w4fIo22VQfrSl8EtqxqFZUBebpqmXA5XWe+ReCUPIZ+MKxWgBH8QyIZ4S/ctsl
IZFwI8CTn49P9QK70ybjfUmcLNwYbsOUSAyVjf+JTeiyp6xTQCpOfjxcMgSxrWO/PqA6lMD3xDFV
DHu6c+1HKay9SUeoFdPAW5gE8rKQqBNWCYcSJNOiHCN99+zs1U3x47rCuKlU5SdoaqdRieTUGXFy
jRMm0c6zm52BLWhvDdY3KxzjnAFib8PwXJvG20hIK7JnhsOJr8SERZWdYN1Hg1/Q7Zos2047cRSn
Ukejqd9Jx/+O++SjqUsiaaZxccC+XuFfFdmnXmRxssH/gRZNaWrkk2KQrvGdNC4N9XRNOCU19mX6
ZFYYbZ1p/DVM2T+cdd+eHKgFncIHXafjif3U95x09o6M7zWtcce1bdfs2jXlqfsflLetTLqPKU2t
ywczdcH3AX0uDYO90zV/sjL/rybVdxi9fJcHec2SD6jhOH6aJGciqiyeSeunR1O2KxnrdbZCQScq
DdMOJAeMmdmfRPHHF5YL93wnxSoTw98YFjpsQn3KqHO7k5mDHcOosnFLmA4yMcV2WCGRutbHOKz9
82yeYwQAWnetf72DpyMWBPNYpWBENfa2mm8OZaeb2RMmASZaQxJ+4gSpn4Z3dfedcuBtBHctcWB8
mY637OIcwHDvoOgGFCLRrJNg0fQYNSInpc8aHt6aMpAdQ0TtsyyavfGgynF8UjzJG22hKRvtRLky
4z/U5gG6EugtYrf2EU+FccaeZZyHzrmxfWCZjPKTuCx6rA8cJPAEcvdNDZ44UUz1NTrOT25lf8xW
5dsAB2frv7DYsk51hwfMVGz/EhO7T79QvJ1yP+Phwxbrlu1wC6v3mm3sS7OiAqdpIexmd2fZjQMs
1/jdnHvQer511K00EFeYw12e/92kMHtNhknBFrmWDR5oewgNymKWG9w3sklZHq664Hei2ELaaxlz
266rFzcKetifIMBg2eg1d8EMtKVW2T/35V2wNH+4ywxAHCGUv/ktdLwH2IdbMTlVbn+LvfzYEt7a
Lqb70oXBmyNIrEmIRTtBcArmMW4mCjX6HHk/Z86PeXK1arNto9VLb5C8LqyrXZa4qMKm4nRI//Dq
9vaOPxs7In3cBAFxkMtmrrWvtrYv7tjaN0uSNTfK8a4b/wTJy9m6S83VWuhnhzD6KlWlUaxhZbhj
egVp+J7lnN8alzYs8qrH+EPeFy3XAmDIiIwF3dhYY4ruB5wAa8TRK9vmMnhl/+QMghY+10V68SmA
mjqLDhML6FsS/6c06COsHy+W5RmY9N0P24oCA/wb2wPj0BMOyNy42apKxdsme69Dq3026knshTMg
Ns3/xmYEfO4FyOcC/6DNdm9v5cGCi59Rr4hDtiXtT4iAhKZE3HAuR5bwxrKt2JsZ8fJYIDQc5o78
edJDSFMdZVkDXA0dCP8iG5yMUgL9CcJfhOqPRIAjLNak54POvPU991IUOAq2u99LH8CgkaKK7Owd
vjW+p7z5wXhx6XXSRr1vPHooB1vp+WAiM49KmIJ3rVLqmhb4MikNmlf5k14dd8Hn6HJ7qidq83S+
HNHmiDK79EcLKKubLmw+nJHJQw7kbeL6sy+9j6xzKY62nTsQCBAVPan7pYGQCsCPS5MnSWAL/zC1
hNaX+QtBspqL4YllLxiesDmHgXlJMrg7YLR5CVak/RbaGwjqe+/TzG0pk+lwtKsOZATDT+vsbIHC
lxKeODkWmlTbmX95ZvZZ6ZY37bXlffXJmvES1TYv+xEpIK45EcJwwmU6x6D6gwIWCMGXVgGZ7sdv
PZrtDuTweG98xpFhLNXZLd2dbaqb8PIEHOdCLZ+0P0mRwhGSZ7tos0vtAS9r2pnYkEPKfuEu7VHC
4TW7hcXhwei5pQWMjBQ7f1SU6jEpjtSeBM/MfX8wSuQX8sL60McxFVkmieXSDJ9pKft0BpKl8LG+
Lavu7ktvXSS2d9oRqpDPigDKKEA0F0t8Jr1pvUnHxLdIfuDSe1Xxqj3vy+7vQdyLvRUyeKFOKVzE
XmypY59TO5MlzmscziSUWeSdcZjYJB8Qg3xnkk8rQ23FwW7p3GEb5UL4s4wvX8LBHaX1PDZrP2lg
voSFn16dcgkiy2B/GVqYbUNhPyCb0TPsu8PZUkBa6AcKKv2uJ53uZioOvG445Z35J0YDX7tD500i
CBixR9jWxmzt6XXLVtmnADLnCSKxGQpBbr0mtvPdp/hnjaYiCWzcMlSixGv+QrD79Dq2qVwsQJRT
uXA2iHl2chnOY/PZ1zgAnZGqLVq77Fm++52wnzzfoZfaJyM7qOe1XXki9udkkggIyMentWGqSFu9
N+OJ/J/hnjEh+OhDSGhK+AkhNjzpYLmObQW2jkshB3aR3lrSoMCEw+KdV8BLBtEbgcY2SVaVT4Tt
TqPgzm37GXcqW5Pvd8zu0NXDSyrwLo+yeCr5hTCG8CXF0oj9epWSe9yjpLqHNCbajFf0mwEScBtC
zlSurZbp2MASQQIUtvfOtrm9KJfsZKBOouqWveM5+mAGOB+KKmXPFA64YGgRLqn7UgPk7TSt31Ri
/bYUXZNJ/jbTy6MQDojQ4P+KZ7bWhCKHbZgJxoJFwLEG21UPfEak9LBH1PaWnZs4Uy7unlakGhPR
fFTUJtT4xkkDswxWVXZJRvhrAd2aPHY91d7WHHHTjsaShdeSp4hLLKuayk+OQc+7mSoZwueuxaJ1
xs0reVIWdK44SR489vb6+vi01WWaSkW/d/9W67spjWRvg0G6Vn7wlpmYwFoM4MAi05w+HUwAYfwW
x2ON8aY0d3Pa8mIMQA7witp6UFwivu4/hgBaZct0jVCNwLOlgXQC401xSWd4LFAacD7BJMa/Co2X
XX4377U3H5c2YbFdmBK6OrgqjFY2+wysScAeENw83ijTZD9ljnhxEe4i0wQGlbHWsGobsa05I9b+
Qczruc+vycmROTqg+baN3XBDZI5ko0uCMrUQB0X3OXYv4UpKRTG+tbX8HTqIW1p/FnPwy6nqNHJf
hwH51Ug8mqzkJZSEZZfS7tcF7XfrxH/jDiaoRSGkgF3EmdESEaGHthu9aLbQZj2jE7fyY8mcF2wm
HDg5xOsGOCSv+PpzBjvHy3Kh23oiG9qkA4DbMX2WE52FgxVzC5Xpvy4sT0NMksYQX7qcnpEaw53B
ty7lsiMOeZvTGOcrb2sm60Uo6Kh7agYHFtkXYg0g9E6fqvUK1gqOsYph+xgkwW8JEXwEuXqt1ehc
zAC8d9c37wJm4A4Pekia5Tw0lX5KCsT8gTh9rxCExDRE/EFTArsUB+yfNzebZ7jekigChZi4uIqD
NWT0VI5GFGA66Bfs1VlX0OTHOv6xzoyW3f7pcTZEfZOH29EdHehsxi9uZ7haPBDYY1q9uQzoTeB0
j2wCY0xjXKwTbysz/08iGntHjlUdmM38fRyQSuILG9ug9xc4KHebmvmdK2xqXZKZjrxyHraTOV3q
1v8/1v9HZGyzF1G6+7wIPh14gaOCxoE3g01+TpVN3r/Y4FAPS1Jfe7sVmOIpB2GaBeeapvrs5i9w
K09NTTm5mTdn31l1ZnOvAxcWjVsjPpb1lnI8tggmfyuT7AiXjA4cm9OBmBKSdOlj417KUyplFHfz
f2Zg8TUNgq95REDusrPoIYq11AEk5lQcYfe/dWJ42EvMQmIJ5M4fgf/kw4ftWfo5qJL3RGquRHyu
RFNpo9OUGDRWTO/BMrHNSk6zDbtq7MMG6j1s4ZkH1G5w6fQ2IKy6hjjYtvgDps4duXZIpnaNR04C
/LHnv/Y87Kw+EFvlTcXBTT1u2ZJ4Jyu0b2b6323YiJtj2oKVPVJVkTHkchEK72MHzmWQOZqcps+Z
Kg+1dRKC+NLR+wrbHS4LOrxFCC8uc0UEBNGPgtb+47QoOlaYqYvR5OgzOh0+XCQGhpn8OhrwgOD1
D7+zcwG3Y8/2ndailSVihbeCO9ppbJdrXU3vui2TvWbe2bdNvy9VOKA+Yt0v1h70hdcDQw2iaDe9
BxaV2FX+7S/csoN8lyY0U5udPLDsfy/bJGJoBkhqFB8qGMi6O1578GML20E37nQT7+XgGQQb5hgW
NCkV/7fDhSnCg8TWIsv4zUvjkGRhSsFrg+QHIYo97qlw4Uus/PbWs/MzAkq68/PR492V5JcZzMq2
nlhiLB7AWivBBONXeXGoKjd5SqDmRWYh+m1V6xm/20rImoRN91OxI+5T7ro1IQSRb6fUXLAy4Wfr
weDAasovhTlhcgt0EklMN2dCPLwIgt8hWS1EOMw5nixvo1k/UrcvH146/DPAelljgacrhWoLbodw
DHVIvMa3ttf/otiy2VeFYGbrwBBTrQeyo8AqzMzw3jgDM6UGHep39T8tsCXBa1gOplWBmucFfJL4
Y6I8qesXCQmKC53x1XkjWiXY9UnCuhqBRfBoGa8OQfpdkY5YryuiQwGrnP2SAf1qJvCc84qttOPV
mlaykjfCHyGoXowT+lUWxq9KWckGjedsUM6HrvSDIejHyOrhmniEvKYRkZTC4oPREOyA0sneYUKa
zSy17AroVUWY/+UzX4hlEv6wXphdKYVxctrKrfzJM5BAXXr4hDIOlcOKoO3bfYkYcWtRdCZMqGvS
AYHZSs++XHrYOeFdxGSSPIcpkv6BX7Kt2al34UfYc7IkLeq2QEyJ6qRe32Vcbn3VfzRsAfI8vXg9
glI1v+ieb3orkM77OAOhQhNOI0FsYo2pqBnL803jcverG5TdLjEYvgTrqzI95do8DpkrrwaxIjpk
7J1rQv01sEdkXgA8h/Bl4jG3hVUOEKjpqvMa45aAbQcb8mI5TeMT9OCLXpwLeyDY9Y4eGPu5/mAL
5UpgDT+DTpYzG21szfzmMKMRr0yBaq+tVH4wq61J43DUBiURxoRSdjxXO7uEJDgrwASNdLnJNtnV
oyZG1E40dQbXKuimzoBfYgKrtKdy9AWMHbF6pyJokw5782xh8gCJh5QZVs2rAud3nMt/PsUnW+Zy
+R1W6p23P1YBi6Vjko7/2OY6d2f0XtKMpU+LT+DaT+VfFxvsYZrMjz7jokjNqOfMqJbcHTbA+u98
xmdiqerUqMTdlnK4leh8Bx8CE56p7icVxn2Wy2/fGZ4LJzNuuTCvoyXOtL7cAQqG29aB6xRDaous
kJcckK/Fsr7b8Dsjd77pFwg4lSyWS+nsQzzX2M2bln8GLoPHo47l7iUvBb1SxX90Tdm26TxqQ7zp
SQbHxiLY5hVfdG1EVus1TJjXUaC2yIA7LksTChRn4DKtHexN8sWbgctuiJt/2zCHQLupH5Y5vRaT
CiltYu/fm/kYMSMtG/gX+KIG8d432BSxUEBf6P8kZfwn8PGLqjYPcfR5V4bydi+qudoJIoKgrgpA
UujbqBruQLoJYwwtDYWu2A+vqq/6mifVkUvYa3e90yBkRUobM8vn+APzJWKQ+7tP3beqXOVB3guN
CtzDUhDIqrqBjoPZpdEbb/mGtAqeH0pJ+gZvVOccsxnSLFNIdnXD6i2ooftYjSK5bKNBevF2HvTf
VgTJw00QFgkz4sJooI2NE/97Z4UgVPL+pkvBzCLyc8a447V1c1R1ytlq//Lj7L0w9RKRrfzCCMyh
JvMP0x+fA/0+llkeVT3WyiI4YTbg1x3MkHJrbA0EupdIaN62QCnoY0M7O+i6SbaFNxsU3LVfYRJw
wiGR8faksPTmZfqeK6LTIMc5cIKefbIVvyyZC2yVpX9d0M1Va/Dhg8/YSeMZKMR+HS3LujqEpglJ
yRnsfdc19bbgXZTJ5TOOSWJmUnZEKeMfJiFGaDMnNx2S7y4z8yeM2WSWKv8elYOtGeVK/r+dGX8g
riE0fUCdO4ekDZIFTHRYs7vSydDB1mK/dvwpk/4R9ny9VfUGpTQgxh9kQHgqPhPeibZFpdkUfua+
QGCVaLFNHnS4SnBhpmE2rsUFp8yApVrGxaVT+q9j+FeBQ3zXwILskYIpKSmXCODXNZxt8+THg7vn
/8E5yfkaJQvl32mcXPxOPmSTVddeubjYst8Z6xtuD/01DOnbUunP6CP5gL/+Uhm0BSF7eq0y9PLK
fBnSrH5VkzjEk8TNgvzbzw3ebiobWgLQ5pICFI+LA5TQPWuYFbwwvrP5Uzs3e6RsaF5Y/OGdluUT
iw1A8PTCGhOYLOLKnOyKPjIyNZnnt8/jVF7EhNEOUyBydJ08ehEMW2UF99bAnqnUhNFXM8/21pPn
TVetefV2VWHvTInAwlWIrEz9NqgUTwAVaXvGz4p6uYunfieECu598K8FoEqikMC+X7KsrAq0+XhA
m1WMX5MzdSQNcRs4Y3bPszuFk3jluyDdicB9NjPSkDnGBgKsGTtz5HLQW8eB89Wu6GBFU64OjZgp
A2ICu2S4XrTulgfxbugLv6Av+uSdORn1nLXHyciLRxtzHY8D+5jyWKLQurBsmrC/SZoZfB1nmIAI
zadxY15nTe1SmaprknznIhmO2m815q1vz/Li3yZIe58bE9gifp8xkIMgtFiyeq38ttgebTu2kzhY
l+9Ope77wKJzKm02o1Z7M6kjonvqHWwuTKqU05c0o36v7BSOVyDj9zEI6PqxjP4jSTz4Apl5RO2t
7q1t5AddqMPiQn1L+eH15FuXSXNtEKnxwKFlPCxBs5ZjtRcHX5/ApvWilrbfliMEeGs29git3t0E
rXrOTZ9vQenKkzZLMPA+fz4EEsDG8Dw4VkL7o4a4guc6vZXrTthwgfM5CcfF+lfzADRoXucXmP2M
WCYd05wQ0EOA/GDTuTQ19Ldg3SG6L27rK7jpNHz5tYjfXShUjSrZ4Rl+wx+25UZlkL9gCwAkTOFV
FFoPKyAAV1TBj40ySr8pu55GxfZJeWSHyk4i9sbKiBwCWpsaqiScqJr6vNxpX9HLvrQCWukapkYT
hFE6J7PDS9i92IlyUPyubTtvLNqM340+v4yWww1Juz99gzUEyC81pJN5GtABMS5OD0z99Fzz5J3j
kTrOmOz6aVrC9xlywdlAECE56lA5yZ/AYZ4Zs5iTP8YG7yiErUPjdD/1DH3El8M3mxMcpc2WNJZ9
ZYtsnjJdHEkr6HO7+FxQ1+o17enpZna08g2oS/vaJKVcOwv+KnEqwyl+txWVPB4d9JZZEpaFNAZW
LH6T2Acw1Mh+146Qg0ECiCu4o1+m5f8zh47+V1JhaCPjdmbUv2giHhfRNXDt3OrFln76POWIYJJS
UjI9TOso0Vc9FeXJGYJzGLLfhFlnf7lN+rdplvKhlP1XFC2RgZ1OwEdN1FJ8tKBrXWu1mcvsBooG
479Ob3mdR8oDbGL7DY6qPoO37fM1RMa+BsaOKrxm5xdYWdIiK58cStWf/v/fMKTSPAYwY4P8QVFC
A6uMMyY7Jgvvh0WZL007UXtAXfoJjVkevSX+GWva1E3olD/E/9arCEStlc0cZ1SLTTRrHGKwgLtl
LkU0QVgNwUhGVudewc0hEefOQSaASqcO42lQOJ9xrxAp0vZnKCmvZy3pEmThE058eiEmjo8p738l
KS4UX3Y1GyKMNGFCSSf3+nyJ+hxVpyh8uITGTS4Oj0JVelB4iykapO1HWnaXesYVDemUJYqKP6oY
O+biDsEtCAdnV0EZAJAV5ycr8b4le7Zjn/ymzKE8QKaKXAhk29Q/9m7cka9Yq4CT9DCF83WJbX10
gG1AmR7w+hQDPaCEZKDw4YM1tswD+5473y+NgkWcHU2Su+WzgGeAxw2sFmmHTzvE6EVl1NrzZezB
icgjEZ7l7CjjhXrVEzeGT4zfuJGn5bufVfAwBU30QmTtrdbpGaUq3DaCAoGUdCJiZct0GNjzXXkk
89KuXaEfLMNUtm9TiyB61rBZtGPu4zotb6oBI8rzVh1J+JobxZL7UxXecc6sn8WWvKmyOw0L5W1G
h73VTmFexpgms2FmrYdhaJ8yKTxMVNxd1XnN1nT4omFjBXU94K4du+HVKYhPkt2dblBKuDLwsaA1
4bSBBwwxtRnUoZA4E6x44dmQj5g2mM5lq8otyQjN82zQPSYooojN+SDzPos6TWhBo44H2YQViycF
ndotL5JBbyOsjmYSPT25AlR3DwCW/dtbCLjg5orZubVe4NwYjSM99+l1ri7YjzGvmCvevCRBZU8E
aRWH8Z7yqB0W/AQvC65DP6cTqwWvQUs5sB2dImbaoj27OCs3ZlbXe5/nfjsz6LMR4dqTUG8N/LaO
ckUmY3ZzDFG188KSnd+/37O5TcY/rP1oY6Vel6/OnzGDeVEhVaLvLOO+6sOvzDTSy9KM+qnzUBNj
zz7/X5kDDqD3wUgUgpjlW+lTVet3F90yKXE8Mp3FC1szOGZJTMkB7K9lYCVTWG4cyZIeURqq0KRa
3m7MfOXelcu1zLsvgYL1wcX+oHHutHOVnmj09A82+rMOHqMNWnFJsKoASOy61YTWdv8BN7/k+0VC
7rF9nOh8Cu+ehD2gJtiy/DSgb4YlPHqUJ+wSeGT1QsODQ7kA6nH40FNw063NJoGPnwWusAlmO+Wz
np9Sn2+tgy9ykcvfGaRpN/Rngd3lOMROeyyH7jRmLK2l/16MU36ureWMEhm1VZUfkoqRzJuC1wXA
ywl7DhUPtr080lq+cTyXEAv0iuCp3sKMUkNu/vQ8ga3Z5iODJ+X054y21heRkwZRVcLJo+hJ0by0
jY7vH76/iCs7p2sT3zqT4gB3zO+CO+IRIg9YCPszztx2D58qi5aceVUxCal4sC5z8dpDfTeLkpxP
aAOgbg61i9JRmHO98ROvfYeaz1q4BdsSwn41h8q/V1N7gcE6HTFC/OfBSMcU0Ww5sbgXjane5Vk4
nprKJCrq558kOO6C7AsyePCXMBEBZlSUalHlya/IFhbZr2HM6idifBWR5zVsYNa/2EjXh3oevrqp
fQvQ/z1/GJ6cgEnJEibHdEvnVEYACHOUiXSkz0rrhbqgbFswiF3cWLzmSnNQYks9ehz2xpyU8H7n
H8Mxk+vgy7ekhe/ttUSoC1YNuMELmlOXBzPV3yyN/2jPkqe0atxIsjkF0rGGF/3hFREVWcGvgeGZ
eKLjPjxZXSouvgkJYPCY3gLqKzy7uji3gQsPrju86UMbYPmU2xD0CL4JonMc3HQ8uGZ6GNLwb7jk
JS3m06tnACSSIE8OtkvUwJJtEHVT+iboub0LQnULXcfPZVwd2ylhtC2d6jDWXGd0Xh3LzHgr+o59
uM7qY9fTokYd8a1QWX+YfVttsQqS2MtZ0PHB07iSIF2Z3Coo5b7ArEo3jeHDO5XudaYl4GkZR/8p
BZlyqOCAbuI88zH8tL+w2s3s78bnRc/FmUvWH0oWyEd1LVLZHOzrKuRBX+wjF+nyQt72VBUI/CPX
rbbwwseCATRtjfBJ8mf7aKDAayikV5tEvMvalSwJSyLTunYGApYXgvqvJJBTMIvBMgCEKe18R3Ue
vRGOxR4bWIHmmHOFFSPIJtOhG4jT5IxaR3xbP7UGAaXs6Se1mldpUs7k8D3A+zL87ZZ2vUiX6cGb
8iCqrB66JhYHgwaqs28MOTDUmOE9R+Rl7jOlmo7m7Hs3Lhin1F+vzaNqvsJCuztzYEay6JX4gsAC
FRUfMMWHn4OQD0W/7EGBATAQpwQxcwpJ/Ivbr8+Ea/9oVhybThWPobJuoVO1LwRO/kgozk9hF8Py
wya8Wfb2gjfIiVM3qmv9OYd8F0lkXwunXq04uCx5p2YyJ4mxBDOOmSW8u0gc0Kn4zNLBf7WCybnS
CLSjwcCOHBsoe0Mc+R3tP13yGU+wf/n/1wcq1tqEyD9Uqa64zopfvgJts2vWv/RcuulaLEUYR2c4
iEtcn63ZGo+M6XvPBx5VJ1DLnCX4xK6OCKOKbBe2go92DSvFQtDQW+wdrFvCLpt1lWjtuq7/1mwP
NnMMS6xN17xYXbJqZ1o64Ap48x2EmbQlYz5qMES5X77Juv5ptNnt7TRjssbxKRrtRV4YSAywXha1
Pa8RzkD5atqyuYZL+WzH1TXPTeeom3E8uJXxTFqStCa2mxKjd58YFT2N5ffC9cq1JxV9DcOAgcQb
7tQKyohCgfQlOUID2Ad5DgEJ0+XOdS1rnzYs4jCy9NtmJBYseTLrUgz7Fl836w/GKSx3bL+nZxSN
UHZPxGHcLaTrdLsQ/boWBEy6FSMHIYNFo562sw+zu+VH2pTsOuxQYEpM4y4ywaigeY3v3gQxbGyJ
/XhuEYVjiChHx8YUJveJCpMnjsbxgJiNFtjx1gR8k1iptRtjYihB9avO/gN/IZ5FjJwtws++wcTr
Z6FHXIN7HT0sByP5Hhx0V6hBIRsUDlO7KVaAp/MWlgI3a1wZ96KgTSCofgOe73esBeeAMqJk0L/D
lnXIUmGPpvziOuhc7M3a+LtIGt49g6IoibVh8FR/l3UXFazM6QVLxYlo1kfu1pzt5CKHtgHq74X2
jixn1Hc0qdn1SP0KZrChm86FzbQzQe7YYAs+z8RsEXzTbi84UEQxzJeqzV/onbp2egwgOi5HOXT1
0WzmN4c3KypntNiufS0d+4BbZ3kMKaezQ3ATJhyveYHTK+ym8lHy496CIH4COYzl0x0/IIAsd6ir
5FXoxznVXlMBuMIFCpcrjEY2/3eVZ5/m0MyXPilRlJMMVc8eD2GtHLxdubPPgvleGAH+JI/fp0sL
BUHJli7y2hGvs4CCSi5/vwyjhVenbB4IKN/NCtPu4HXtFrN7LUTwr+jJ7mOyFZGhCDJDm1qQaruX
uXHDU4Ixn7VIZkcmILatpXL/jH/Kw4hSon2M1tnxqydjAjtAS9VFUp10oTfsyVEr66VhTm98GlXW
5V+d/zIWcO5NAjLZH5AYJ2XvkgJDAFvAA+g47GsBeGrKTfaq+qp9fWl0GGyKTGNsAqKa8uxjz3dI
8NWl89zEUViDd8ybJESkj0z0jsjWyN9YHUxMTPzbRypDN/6g313XtZ+1iknoioz+7jm1j9UUC445
fudUOwxRlgISa9kDBsmehLC1lWP2bptYCwqstMga0J3lAoBOotFWTG/bxbW7C3rAjFLY3AN5gZ+8
9mxIeCvNPx0wFwcxG1Cv/K69Ep5yyW05ytuE28BU+pspHv76LUJv59FiG5t/XWs4s1MJL3W3Bujg
aDr1noBr9sS9yKEta784NDrn2r37QO+8Kj5os/9W2fSf1rVEJVQH1BWUNtknz4ZFxF+1b6xkXUZF
0nCWOsyGSRm2hFu1Hh0xU/pxiosY8kBSvxDfnqJJ+sTf+UCweLhXR3Ttja/fLbDQRLjt9oSF/GdP
ZtUfh6R8Ug36S7t0cWSdT4/4XPAGwih5dsOsoQ8RhsioeG3ZTcnuYPS2woRu5knEQteHLAEWesNL
lWp4x/QjkWUn0yYbPizeP1K548+UsmaVBX4K0db2hq0c4dKG1LVt08hLv9ZM1GSYw9+TwDEa2vMn
FCPrbjfJp8WXillUxLs0xdo4a9pPsRP/RpJ5znw5842GBhgUrBEm3d7h6WPJ424gQhqtFLS+a24u
zQFzBbdQlf9YbT4958pRx4FUZzSxpPc/OA8BsrELjeiWa55EvupPLrxh19Q/i+Hro+BLTh6Q/jeO
RYzUQbgD/ujyQKBuYN6kiC89lCazLb3qnmV0e41Ke1hWl421/ocfKDvSJKcLDSq8zkKuaQH0EG4g
mrVzXptvnfXH1jQcMSSeRscyHlnZ3bNVrpSYRI6BdoITXtVvt4z7XdrjILG5dG3rEcBeUEAWWHj3
cYiLM5Vzsh/PnmKI0dkN5hZdJ2vMU2TgIWJs32nG4JoNor6ntXcvA6gtyrCfyEUdLeN/PJ3ZcpzK
2m2fiAj6hNtS9Z16S/INYXvZ9JBkAgk8/Rno33FuKmztHV5SicpmfnOOaWjECeV/IYzgWPSnYfmV
BcUeWoX7JDIIEWNigZakCYJkFaMA6lWDjkctJR/50NdU7Nb0MwH+a1mEymw4xGnxtTzXY9Luy5Ql
ukfwt8X8OvvLcHCQyh+8hO1g6PzHjska8I52I7krBqVyL1i68ScVDcDpmeapFKz3kKFHk7END64Y
qB0IiFdDHdjrSIYXCUxf2ixYreGKjluQ6xiFX03pvfRBZx/rIP4Jz2UEMgCELmgzjLy0UV/8ja3I
RNVOSAAmqe8EuCijsOZzjV9rL0ce9i7Q3cZuaqIP6sPKsvnki7UbrOMyHnHtdAXxhMUTPBrW6k0U
X6pjvJ6aE2UatE6FHkq9b50nu6N+Ek4rNcNQru2DVbjAK+KgOVTZ8t/SI0MncfDPVqs/5tOGw/ET
Snbugc5r6OUjWhHhsxTYsubRO80YP7d5QEZv9gdG+gu+Bs85QgooHsrQWw69F4JabgkmAZIOyfLS
1Gg32T0cIuhjY4GFkP/mfnIYEzBOlB+OANanWSp8t7YeEd+qs+867p5qgeY9mqYT66jYFul87SP/
zh7T8hSr/hjQUsyHA0G1fCuiRR0XHDvXHIO4n8/3NKf8LC+L/qEdGtywTnfF0DSe407ilQl/CbGU
18AS3X4JiN5Uorv1mCO5A7PnMyBFwJ8tF3Sm4u7uro0za+CIfzU80lCK44XpmKfHp7bgVt2Z6aXG
8QkNixZFRaC47EyKCRIexsyJn0O0A1UqkzgUC/0jrZwXHtj8CYUW5nSdUiDTU+KV+qACvHXH/H7B
jvV3mf0E+RZYMiwdKBu3jKAthiJ8/LPl7WhSSreCnmZRkCnxPTaBuXFgY2jtsNjwgrMo3ooZn7Sj
oY1B4q+TqX9EO4cdUmN0IaXon2zOrCuvBR9EuVDKjHu2x/nquK13dL3oZI/pdCkwICYeBp9Bg/Cn
4gbzvqtPAKCC937G8xMIle5LEYZA26L8oGZTraUdj0wdArA2zAOTGmYH05HyOgYcl3OB+3pUIf0V
xWfo64ARR6uO7ZxdMAm650V4JSUQGpteOp7xifC+Jykd2rP2XjQIADYpN/5cyQJmyK9VPhPicfR7
1Z2VjqCr+UyDxkm+zoP74rRR/S5Sor9s6Pj0dHxmqrI8azPsxhJbD+BsA6vUCdhoUvM1VS1zDnzu
MsQAo+dny6vMEQPqMmCvdibruYqYigqn+DkN9DvRDAcsnknL5CyvVbuAsWOfpxgT4AD4262TmE9s
38NjwpicLR+EKv48ai93iZTU2DcR89IcvcQrluQkqDu+00OmGBXHsBUSWstjKtpgrotjWLY0wtE6
R7QxtsHSLv2lGvKXqBfDC6XfGjIJ6YHaJVrR5GY6qj7+x23Y2jk2nz/ydk+wtzbanQIkBAzFvp/9
Z4fC4igPZ93KaYSmwCB+lvR8nLusx6jqxsXv+lDVfnp0JkhNHrVdW8o9xa4bOVCPafjsyOjfAC+F
jz+XuNTrknNomP3JjnTT1I54hmR7ci1KcdtBg24dK0h5HSqtJLWGCXT8rUp5iPJIHT3lDE9V79r3
kR6AcWiKW9Lqoxkiuu2LrHlYGMXtZEHop6+Lk+ThKpQj7zIKWFfpRH+UTsj/q0bpiZjuDY3/n6uL
+Wq7wePQxMMltzxCowscKc2Px1Z/HUeXsFlTfvwhsfTUMSo/uUG37bowOXGm/JpDmuAwUPu3Pn9T
2Fa40obQkyWCg4qDX76AXJhXJU06oQRmDBF9T+UQlC3xm6Fwv/NC/TX3OEtT7lIRqYGexOgNBvDE
EsLyYkLtPoR4NThG97s6c7HDTGG2vpXEegfxhdWUQf7cEKYrqueZqtAHlP/g1dLO0XOswyQC/S4F
DC73FesX5xwPdIiPqxUD5yXru/BHGJ3qGkW/UuJf3NP24C1f3wf0uX2WpVNcFE2AVCsyJm7LQt5m
ZcpLIORWmj9l1vT3pOIdDIiOncbU/jMuQXWfv/xi1nfPdw7wpsxWlXiRTZT9K5haEiz8q0W4XIZ1
rjSueWYU3W0SNh9tse7S9l9EjJjMUYdrmQmSoCr1wTJol4WyzZbPVsOggX44y/nitpvuI9hjmde3
r7hEcW4G9lscVfL1+0tcu+g6pYTIwvmkU3cf1/Q74QjBHb8mHC3rc+G+urcFRiD8z3s/WeKTH+Mn
E+20hesgbqGbdQht3bV2zELXMFiKOCv8a+5+WIk1XEiljxcO8Bu0ZIIdDUisbMwQHyqaE2YGsGML
y19qcU+aUtym8nVJJRUxC5PQtuCNzXVP7Qh8/ofYYc0VlrvWMwTezQ6IhYRwZ7gcfiXzcPGEXb83
fXv0NTFBl5PlsR5i6xTFdMtxOqQDt6HOsO55aykJcXeVXaJ/rsl9pBi1E3Py23QR2Xoomq52QTgr
79fUQIOYF+8kC/w4i5Yf0p//xEQ8r0Pdx/fcbag9me+JDHiWUohy2TyzEveMGmYH1kZWGFSs/nX0
fb0rIapRtONeR4WJp0rolmOVAHguXU3hF+WpkZMwrf0im+veMpHSn7MQux17+9PRs7d3Y64bcih8
/K1zfZWcLfru6Dfq2naLPjMN0Odc8ngY3yDaVLk6qb48W43hGLZ2cERCE5ACu1nPPDC2U/7Sjuh3
sxU9mMym/WsG9N6N/VtEHzj18+phGtneJso0VpoRwBq7YrBiCN0IrF4jjw7MneOiJHx4f3II3OR/
siQZn9tneGFUE+cTrPiYrACEWaJ2lL4w1EcRAMQZW/+IpWC8T/tzlww0wcT+AZLIcHaiEQEWDxum
Mnw9ISCCfqXcWZ0Ahu50jwPDVbwRR39JX1PVy5PwOyx5kY1mr+EweARdz98vcqC2fDRgq4kLTdBK
eEfGkQfExUIkUByUfEs9ioadAA1y3QMwzWbWQSBRENo7Uub+ZjcVN8qqIJUyiD0WItZhu/6bNzx7
XHFTAAd7NO+C4Wtpnj1CDbfABIcwWd8iSOO7KPgKCHZDhoOVWSFLFQN4TUqHf+cZrTAtPgruf/rB
9jLBTM+Zz/YUv+s8AAceL4e85yqxLI/8yzT2TD2n1uHf9wGJ2m9uQfxayrl54A5l3W1urh79i0Te
GpqiArf6RSXspaKTc5Py1hOGCE9ey6U+8hc+rsXnOA3B9ful7Jm/ovt/yHT5McLu4xBVHeEliq12
CeZEQVkf0f6YF1nZWzQPROiadLpi2kHNrJ4Yy91ZfrKzHqxkM2UUR6he7cuRWwNJva+6wGlm9lMP
+lOurQBmaIY1N0p6wtUUUo7FHjwAp/W5A69nzGPlqZ8JfMVtPqE2SNsaMXSPIR6K9SVuCvt/f2op
To97EPEueeYd4Ji/hFSSTcc4BgXftw5GEfPtXH1xl+DE9nEacBXwvk3VYx24FwiZGAC5ve3dwPkV
uD01M3Onz/grhwfpx3Lv03K4QwjptypwXwoXHODQBjQhltRAr6M+D2DJJlsyA1oAyqPtEK5PPZxy
WTTekoxpdLAC8lruU9/fOCZkQs1BQKxujE+JQxd74/0wsYvvoKs1ZS0sxdpL862NCAVxkQ5tYv+v
RiUHTftA3LbqTCkilOIi+6nc+TDzsOFZ+PBgsp+/twpuQhIbpqhPkWvtu6HJjzHddUzUMZ1g3WO8
AftlT58vg3mJ0kRwyhMo/cPi/FmsZtsYNZ1TP+ZQloyXxeTyWAwDak3ckqpzmTBS5iFOVVPFIMQc
DGkYHH5qRC9sIabakaxsd7FPj4yxPxt4U/da1sPJAjdxREaS17qZTmjqFKgO/hWjNcHwiSuOF8wM
Bjm1HLncOfBBdm0Uq0sY2/YT0ra70cygf8Mk304KI1iedT+RNLdDFTAgtPGf21QSUoaddWvEYfiR
EO7C3s0nkA4PZnGS8EfJvVjSBOhDwDv42l9uHT6Z0jBhtS2/+xqDR9t4r+wn4Xuo/IpaEZOfjCfd
FxOt+qkH7aTVZr7JiChx3YW/BiB1G0UiYeiD6QCMiFmq9RYvoU/W3Kr3sIKLH9IdP2Iz61va1LAX
M+6olJHblyGc+NNibCQL8MTx8lIWRfIRRaA6jDsB6IfQY03J0a0znLvVLDbzkiyXHPMmzd0ePaBh
0MLKBFKQ1xNKWb78KYLpn5kq61V3JAnrkM6LPlN4K2zzWpc2zLhg9efP/qUb3fAj8XsSKXEkVtuC
eMTOSTgiexBVKf4IqjYYJP9Ohyx6UG1t7mhK0cWZMaRp3eWfbXmJy+JYPeaWBp2V3vGpMpigT6YO
McWAVz0Be98KbmFDX/1RHqCgsMrXEhOHGFff38AJmJPOpvdJYNfOMvasNiFKalO3JALHvipBSS8V
qX/sZlYfIJTaLQjv6JGqjOpYsJlhZRmeDdjwK72Nz9yl/hF7XcNfnx0drA/+VI/3yYr2ypIJRjjq
5zqAnkf6mLfpOMZ/QqweG3JkZNEnfA8DCOuNmiP3Q6IJbzrQ2nB27G7f6+kODQHoa9Hd4EG9EQUe
Tn1Y0NNZ6BSpR8yn0BYfXYbM47u2fq+5HDuL8f+5WfvsqD79Bdlu2oQ5E2olweG3hCqeg5Ww1Tlu
tQm4Pl8rceZSII4CY8eZWoyGptWkOo5RAutLNv+FQDH2gZV7T73V46kROnjFkts/GCsrP3KB9cOP
hfdzqbsfHFvo5sTfddZr8TRhUpz/EF+atpV/20x8cdFKv+gwrh8kZaOnWVENRRKXD2C0kq9SebUA
u129hGizaezgbQbxv3FoWvlLWZsSE81/1PaRTWFJRH6wV5hbjrXW7u/MEJtL2ITZQde4Md0BLkaV
f9H1gE0fZzF889XfwKe5yOf80S+C3Ri27d+Aj/Xsv+a5k/2O/A6Wg4L6PZAdDiehuOGDxxuKzHss
uRvAINulO81J/FX3vdgGpes82Tp6JqjB1MYL1TtQuGzDJJ+upIKRDCw49OdO/E1GjMUJq5VVq+4O
lwB/Zp0+dZkEyYf9kIkUjSzzUm20HE6Mjhu+7eiaRoynKTpRPCXTz+wxrgUwpYTPoY/n509Ootad
3twx8P6QAblbSBN/8u7d61Ik/c7/cuW7VJA+RO8FN/zd8hH0EQm3GaAV84WK/BBFEMZRzcVCMfyg
k5BmYi9642rp7gs+mA9qsH8Hsw4+CMIDPIJyw52Tv2qysxs8Kd3VzS3/A1ULtSW23ksfNpdfuVRZ
O3hXCvwOHyYLQVKQHEso6tmF3/GxyKHMy/WAgTupfC81SQF/IKrjF7kLiA6rtZM7ycVuOMGmfare
aXz6SOrQBZ975ttjRNsY6xVW7vycpTMOVwLsfUJHhTPwPs9MT17YM0DVD9X7/72kdGSI/k2sFLZR
4rtTg3wO6NIu8Rxu3dG3djZiaJTG5vGvZ4nsPaExbzNiKz2jIRXvLd6IbdnP1qFb/0oSiHbzkakA
7XHeYSI7AlMhKI6+ZVNm+/2fweh0drEcPcTM2Z+ypEbYz2z2Dtpeay0KQBzz9BiV/eP335RW4QuZ
5ofvv0lR4GLprPIcEgPnmjE8LJymz5mu01uske660NQf2nTTIeN8xM0+qT+EX5K4Dht9/v5fvdZ7
AQzQbly6Ts5+69SMskmZFnBYfd1VUMZmhigpxkmGiwCiUspI+v4tzGHT933yFPoivriKdr+e6dZg
MRzrR8CDdYITxF2bFMkwebvJArSiMN3T5ekbamBXpQupE6zwit2R26qd9rNV0D3T+OzKJQERrsXP
MlT6UKXh1UAiZM1nRbSK5WAt8ph0bnaqFlxImHd3A1rvZszzf5MTkXmYIo9MgXuO82a8O+vOwnew
CfkpcW0XCXm66FWUgf86zDvh08QwOwQcKjtFIQ/ifz7UiwcryJOdAq9E5IOjh0gPdsN8CPyEYQOe
+/U4fvAU5cKq7OqHpHR2sOKiPWct9yzoXdtSL8mFZWFqVVIV0a0OumW4515rYdsY9UtzmgvGvVMC
PxleA7R81smjDopfos3zQ9cCO8x9++iE9n+uVQCHXojomKV5d9pZHRiNGeRwDUUlxXOArW5EAgLo
ktHbYkx5aLLQvgnVYa0iSVT7+Idg5YwnFC7AyrnKt4VP4EVNdgZBhm+0DJxkVzbcULEymKhqjpRQ
YsJgt/RVyKAzwBYJK3HA8LUrJ6d9RB584ycLD4O/7AEEBc/fL4tcraTIzGdthwSoPJLI7tRCI/wz
chYjVRss2zhIqXCe5ofeMgiNysn2mSWv7L0FCgt3XI9fCr7knZKOfJq74sXCvE6GhWmUWhNNo203
VKir6oIsTdWZDF2MOZ7cthVc07Zn4oPJhs+7ySEiLoU42vrMvEyeVTUGIEnGVxUlZs/bZLPDTdau
096vxhXTpTbzdNGBOjveYE5q/g1kYb4m8JaT9dqs+7g7OuzTT9orJti+KVKuoU4O9sDNg816qkNm
jObK0Igrrxp/ALnRuxYHrOnqf2OYyuPsZx/YBSBizC53drInHSE6PC/s1k/MdOBSYlvjDL1+MajA
wjpLxpRY5h9DlUenofRgePz/l2KxDk5Od2cm8v/yIjcYP9jGLyzlVzDeEW4Nv6gxhAftVmRkbjoa
Ig52TifHBlvIm22i8SxbcBEA1fOjmoP+SaRxcVyceSY7XQ5PdZNAmMlGBFdBdBC97iKU6R57mxbG
YcrFmkrGRDWiENrRLxGZ4TyI4Sp9z34GzMWQs9dgpMKbmxTh5ftvnTJMesTyNU/VDyvKawoKVbHF
dtXdixigWyC7L+kz6UA0JZvCdfs6+ApmAMkYUaQLXwrDba2bDxnipJHkQIoit+7aT17TCuyxbNxx
J/POegpkHT9pbhalQDfv3L0xOn5FmQ0vMz2/m9oUPweszTfpG/9RxtNjTb7kUK5NBmTLzGXBFk0B
RrRv/OCvats/hSHxa4LFnMZgicgddxyEMIhserubL0YKiSXQTrf07nlvxp7N1dK0HFEYHx1B7pFL
gfLDQR3/2rKG5tzH2orIKsCU2/R9dPfRF9+bAgAvTbkuE4bQ2RXpBPVCt2/Ca4P9PMblxW/HL9os
YvAZXAeruoEjbaPqmqwkyx1NjxSJbZyJGHPgtX/MosSLmw8/GdnlD2kGw7kk2e1Mq7dvKfDOAedN
G45TuhrunUUYIe+AIbk2F6JCA65N/W4vGJVX5cIyWhX3KGneRi7pm0qOzQ2IYwwNTvwXz/bd4yc6
+QH3uLYrrt8vLIP/+xPqN+Q6jMmE0PlaY1Ht5c3pR+LI+TnMrC+XMO0mTXravZ15eqYfme7kBTYd
dgvWWbo5IjE8VlgHdWHv4XdcJFvfFpXA/OyDGlxd9hJUs7z3lRkvVVm3W+ae/U+4M69a9K8SE//V
5QSNmlTjK6zhLIyRSR9bgQuh8VZMmUncUx+n7zZKy6M3ddfW5/bSjmX5EPJc1sw2HqZ8iHAoka0j
9SD7Zd98xbNfXm3z23e44uo6fEMxCc82qUkI1GQGegKNpHHuQwQNnOKJwFyBIec32B7ZLaae8FQu
1tFPwzda0eG6sdQ+lxO4YoeZyMNsgc4O+zE4wk4qUc7Cr6nPcOVZeYO9aPwY1IJnh+ITjECVIWzB
r6ksMLNx0wYO4fpUkq8v7aCyXZcu1UPBuOB/X0OJVch8M8ypVUjlajjTBQK50eLjXhXLOQnNf5WX
yx/IEjg32+Y/LfQ+cMITl3Ksfzlq9Nwn70IkEXBsWvoyPfGIdd5jXPne00TbW6ohD0QpZlxKdVht
1xfRVeZQOtLsKuLt+OZB/pSVxnob4yobPG8r8KvbS5zfvl80zH5kqeCuCr08q4YxUgBCkqR1Y1d4
3ZYU2IawIRuyI32OCqUfjcS/W1qU7wPwse+vr3+oA3Skgcn3bRmZgA+y3CLPJ6fYmcfNBAIAYIt5
Zd7unb4xYy0j4L3VRXrbxZ8mEOS2CMEec2kAVVLh60PSQXctnwbGRjus7HrTBYDpIksFt6VOkms3
PheWR+ir46aHJPI3yIJjXK3HQFysKtbxHuhytEscv7jptg02AVwF9G91i1ZzN+3I1QOElq9U5uMm
z3n2VRQexrBD94RbQDfDzyodSHOuL5FrA3hnFynrCrax1/eHws/BawrXe7UzeTNl2V7G8ot3krpC
E7HIOOKjLMUxAHXO0xE+tVGKoFdYmAQw/Gpvbg61xo8RM/HiJMLQfKgZHCVcd1f6A8Pb6B+DKkKZ
mSF13ufvBD1rtvIZkQ73feZVEALDGkc9YTuvBuNsL0lwoZAhvIwzW0jLpxobtLPvLfEnKoR/lT2u
Rd0mEPOS6FhMYXixJ886xzAjyhYjCn7E7sVfX6RHTtR/s6OBkcjIp7RA+DpIzvCPc2cR7yk6fGMJ
8TeynjFt1l6yW6OUDi2Mu3xI0L8bsGOt0gORn2HgBLt1LXQ93IP9Bd3M7AhPQ/WYfRCSQQ1qpc8u
gCM2wVCjI6+FCiOerStQd+gr1vRe0ZAFxoQwMU3HRF7cpLrTA4Rahcb3kKbuK5S7H+iDHFbrumSF
rT45/xdv4Ij/aM/+EwXUtKSredIq+NZqSzwnkMIvuqdDlkKZj2KmA5hFKHjNiJuULXdUlxzdngXY
w3a3GSymBEXiHXumwSER0DKl28YgEYcuvqw0QCpvxLuT0IsIU308zHjCL07dHUs/TQ6RoQCi4kzz
fewCRlbyLs71njXhK8crcMkyHPNjrW8iZ/Yf15PZcSeON2ZcjZk+E+M6C9Yg45q/g3uCfHdBh492
hl8iR4c2hhiszNlzHoIqpIZkhXZlvddew4RKbk7wrAZ5/1W5oMG0IGVX9K3cBcpey/3UGa8pI9oo
wB0o6WyqI4bjT8rwv0hrNY8NHS0nFPVwnVeUulQeoKLE+RzjkFF3yhYUUnI59Hm0XQDr0cIhn8mW
6UM6jQG2BXQLQhzWuVxfGlP970X3jWaQ46c7NyMy18Kj3XmQmKmiAVQX1Fwu8tj/EXl5fdRyLeOi
hfToqvRGqMXcClpFSh8BdGWzeb1LO+jsfJaxtLceeTkmj8EuaMP4GKR+cNbqxZFZd+bXM+PzSi5T
ZUMG7/v6JZ/J1IfiIoRbXcqmvrn5HBEPq8wOGVxh54pbwM8I1UMBrC5thp8OztjzQoryloNtbhkc
ktWhJnocfkCYl9vYT7psBy4M4wpjDigj9juJtV1VJ/HT2CoIFAnXv84N3vNuWo6p64i9BaHloads
lp2gYD12vfPkN/puuhBMPYxK0fnpPpWKlGqtL2UK3aOpzF/h29M1LcYJswDnfSGaFyeoiXNFzGVE
KAIcjPGhi8aCFEf3o+PXT/BaP8XNciShEZ2cssq2UeG+BRU6Sh06xOpjrHOwh3jWyCL/30vWPer1
CsAck+Hap+sUf3uHmzXOiGjTuxhjhPOSukTGp3gFEVaSMD7mTgYvNyaiWPh8yqNJwGLrZ+3fIJkI
NxivQTRG1+8/UTkqQibiU93v2oCgKpXltIZZ8XM+4rcdAIVvuWZFiH1zuyMxv5LCWAbwKbINhHhS
JG+QG3Pn9qN9Xc0XBLZpz6QvOUFl+4VT/sWLGTiFdvjXY974MIoep0pG01fC4/hhy+nUQFG043B4
UbIuHjX3mmTrZcZ6S+LEepG86aUb/7XtHH2RYwRBfohOize/41yS5+8Xb/Ql0T3i+/A6zzWaeJLb
GDYxD5kUR4aurf7gB01OiAONRIWUTHtQdVn8npYIZ2SwjvbBnrvbwkvOIEn41GU5LcSlid4L8ZnP
YbKuLx5PKLVHnqjPek4UzUBwr/I2O7EuHdD9Xv0cq9Qiehe2d/zFB7B8xsn/EVvDWfQFx9YZvk+P
YeIIWa5Xk7jpBCQU2U6HVA9OuAUI5zLw6EjGz1BEPRDFc+eescn+lmYmTZDL+QT4lGKWiuISz+Bv
RlVaiHQv5tlt39tofBJT352lUx3DbNXLB6t61TXVTgRsdw5gCJYvWuz8WlPxk/X9VZHI7De1KDik
8TARfuoFprCUXDma3mVURNdyZxw6JLLGAq2chlhAMvnI1SXHKUf0tCfTITTXEwXAaPKeueqzOIMI
CIPVclLN04Nls+4pExc7Pamn0Au2UwLM28zRNesxPcK0eUZmP/SbnBTTNen4BGdd1T+kZN/OU1j9
yzz5vjg23UEw0rBiu8FuCsZfICCGXVhHhB5856It/y2Y4CZg/mv2aJ9ys87acJDwL/kGYgtW7ibu
q8dwWKGpdF3ZrQg3PW4nqDP1LVUjVWIZnt/CsmCKJNlb4MQQ0XIgi8GayKNearqZFl6ybsEWIjTJ
S0fxissUmHK2Udxb61eO+HChrYP0LwfMjWlUe0lmk/4Qhq14znFiuT4TBpqZt66xmQam5SEUUl3K
vMW9QKlMspXAtjnB63ALmechdJqvgmv2PmkxpASFzSF3wuUpE5Q7Nq5rqnCCDcjOPFfLE/itv41M
WlDUKZpyji0Zn/3GH0RwyVu/2CoZMVSYQKmk+Wek/spJs/cZp96gcHNRo36bDaY4MNSpbtJLcah7
WNTZUjVm/nrL4FtvFUv3ToNDCiZVXGyPYmAfncat4bFwxHki+zzTN7A8BwvWyVDVL/yy232TQXur
16evWlwoBKV8bNgcj8ztyNlhD9xoUf2rBvIMo7Hg9Gaq3aaTIGTYqEuKA3Dje5W+NwwqH3kDaNwe
axKnkFqkjRndKHA8asTR0kOfyarxh0gFFowkJuLX9QZoTz2jZOQ5ZSBDe6fAZzoHeYC4bhMuw0yx
d5judX4ETrkG/eozp00DxoOUVJKpn014jcMZ7C0rto+vmdaeMgJ/L9bq7egy4jDcEvWstuOKH+tX
yUKdF8nv2XXNi4HQNPLsbQYfWLm9lD+diiqmyPpDlE+d6T5qL02aA0M2LfOMLwh+RGbgRkG3Zqf0
rd76zCf9H//yM2fZ9JVE9t9gSccfSowfbWgfCCJg+HVqRKcxCPbjpN4aiQCXx8TqJ6WYOtNXsRWq
3joWY+mG+wtLun82vDmXbGqKrYtCxiUvPlLPuK87+ewuIrtrfmdFfDIjcXOMSwPYxtq64b97mhOM
CgGzi2FjJo4huGPUkSiO/9AsNV0fjeDfnMtbnkzYjhZsZcaPQMTZejgo2nqOONjAsVPF2WO7n5oo
P5dl/zsyE9aspEi3vRm3ybZdxvFMSu4Tu6F1gEUC3JuwJ1gNM7+mDAt3DjyCjWnHeT9NUp7BNkHu
n9onMxKLbLmP75iW7zFtT4epyp/iAdxRTFRmcuHZ0r3hX2JbkricG2xP0Kuv3y9UmG29UrpXcGfE
Gd8b3VsvmLMJODfjClodTrJGOeQquYKmgOwu/Tv773hMAjy3QfSLA5o8Q20vnmoCOQRLMEjKm9WD
qcA9TvnoyPMlSohksw33xg2Ta72AoC366hb6Euilq1xc6aG6ucxpySNQmQ5sHnvAvzlxmm2NG4N7
SPezMHI6wtjTt2ahTqWA13yA0x4BUj65NYk+qPMi8c2rP06IJeADSj8KDuwXJGwVHnXwMgehbDpb
Kf5pSwbRUnOFCVR+Q161T+3yCe+zuzuV929UryE9Bj+lz28+ySCjgo7lKJ0nzmUs4F72sc2RuwZq
s9DrfvJTd5vnT4bjAhI49pvBtY6VsSYieQuTnKk4onrVlMDFC/GuaEdh6wT7m6k6AICcgN083AHg
R67JMF1pZy+pYIfE1my8mjmZ3aThURtKemL2eNgdGGmqEF2KoKe4lRYoxoGTxk7Wif1kz/RzWBmc
IzvFHJWlsaCCFqBmFfNjdu6IWTIZT0WGl2Pt9H5w5IG1hblpWNPnzmj8/8y2YziBPFwqMtZhzTAo
gsfqWqueQR2CW5WH2cb1Emv7LNNsixV2fPp2J0osIrlnLhzzIQKODvNk1QSXIZ+4O9VcPpelcB5D
Y7uXrAZ3UKG6tgvGi8ga6lsV+fVN0tC6XahX3LiJ9Wo1FAvBpNhT8lY/42vH/IGXIaoJwEM7TwEC
cqyYaPd5UH6YvSqurIfWggvQhlx38GJHB04IXXavJgxgTC3E3tahvjmDOfdF6B8EmuOhH7N7pwMY
falvXYH9PnRuf3LnKD1Dyf0vaVL8Smlx8wUT92bkw8BGwMHVzEdmZB51aoO/9SwkpArZeeyon+F5
xQbJdDBMs/CC7HWPRv9H6LUCzXw+0En4OqUoWlnZPBS9pNctT59igqAIc6QZA0qfFqjfr75Ynia7
Bz01Z8lVkyNUkVq2i0yxPYZEV11nePUCOiaUvRbXkNDchnbi7cIT9anhLcArOjSqOTdxdR8DNeEV
fU3qmOxy2vTHOh53vteC5J6930lEWaTJop9di0sw0/FB5AUQ9Tm8xUGPlcyhukKlL0XRX5cw7R8p
66JPmhqbojoONpYDSUium2e8PposRka0kSEa7kdjR8dE1fg2l4Cz5JtFcHqfMsPaUEDKp8AJOPL7
I4ozai4tGAjvZUSghfKi/DbwT7UKUZiuvHL7vaRl5HL5KcVRzqE4VyTnN1WGBXcqoM8qasI3upoO
8Gc4BhXZZwnlBIySfXP+H0vntRw3kgXRL0IEXMG8tkN7eqcXhERK8CigCv7r92BiX7gxMzsjstmN
upU386Ry0oecb3nC1rtNShtfAvZZ7KrJp20MT2uKzTFgQVdv2eQgdDbOmZ7Jfpf2+bR1TQfAnklL
kqX5TvwKT6eLRTgur+GX7oU8xrEXIM3HJ6HWpWJj/eBQOlgLsDzbYJjPlEeMiW1blntnoo13lHnz
ZBpBgMimWQaFIbk3w/5uYqHP/uSwtuBXizLpIMcxHrVeRD30iWf0gannFlCUWbTzcjd9zybFHf5p
puEyJXXz25ABorFxD4MMG0ZSP5BuNLdUqcL5VhQNMRGBjA7qs2W2/Y6rfb5dWm/n12NXb4K688//
Pfbt2nK3mTW9WF77SzJY3mrhcCNRg9x/G33TXsyXcOz0fnID6JkQ6K5WZlzDJume/PXL6KcYw1Dp
cCKdMoI+fliyzCHltolrwh4wB0iJ8czjljLzvim/Q6dQtywAfLgE1SkW3NxH66POiFLQU6j32kiS
K5vYTT0xt2hFO0vMysQnWwgDaljWRrIE/5ETot0QNI1U3i9gA62HiiavM9/jg9/M833E1nNvq6LY
zxliiOnAD0Jdudpj8Iv1PU9vZ7jN0LPAlqen1qShpoKjvbNGgoY42uR2HEKQOvV85Yg9pV0BHG9o
ejq1nekiRlIiecWWoXZi+mAtmthd69x1C/QzvN1E9C+sJn+6Me3OLjkrgkHVV68oNa1z+5eHOzKF
mNXMnKDS5YbGcErzmyAVDHfvSM3rgEst32d29SSTNj2Wpfgk0BFHgj4Hu66wSZglWgFlEJ/SBUDX
c7WRiC0OxraQ2t7J2nWMopgu7A3uzequQgqkFt++2Yw6MSJkWI9khylUMWFV862LJWqt+N1WeE4R
7I5aT1ScWBifEoaGuqdbD+shP8rA++kCWCFETRQfi7Tdqx83XOK6+KuUQbb3iTZvC65RrDt950wJ
h7tP/eFFGyl3EpRgPi8kCAqf1MBSm0TY9XgDIuGu65azl43dqYN+dLMSMzv4dfj/n/W/H9jPZHOb
Et4GM2xmcKMEFNbv4L8vid9Bz6tc9dq0xE9Tm1IL0uIssQKOHNHLA00l04Mh1y6tvuVJHdTzffZB
CUwzfPX//rJf3zmGiHuO7dWEu/7lPBFdxmq/pf0J9NVAlb00lvwwdx77fMMDy24nvtzbmKhGnYir
4RAIbKbyaDAERoss33UBSQWII16cyrxl2U+XFgZkx5bpvx/f27ipdr0FcU/O2AF4179aY3D0RzJh
SwZ8YaReelvT4j6tT0AKxp4qkz2JYNdL6d5y7Um9Zm6OfWFapm1d1svdL/x8y+JsiMyZIG9pQvDV
tUQXtsBpV7LZNvV4i+OiPSg2aBRINeXNcRJio4LsXbjYV/b1bGXmUZN9gNpRS5R+Iwf87lm3qmTi
KsOAEDmDwmgF6tkHvIe1DioaScmDyb2sMGLz1iikAeB3l5B746WKj15vpHuqx5ipU1p/MwXVl3fC
dmqIThjm3HKAYTaTMbL06C3P/HLePGBox9Gguc4tefNYxbCr+XsMA3ZkdzRC534XOZbzWhvNZ49d
Hg9WvVMVz+ocFgCca0DMgceUFxjtxfY7GhhIdAv6aWAj+fUhYCWwEUH+nQnK+IyqDm6uwJntmyYm
sZq9SSfPlIL9wS/zOPVVvetiHN8tgJCeTuLHnGmOYYuGkypRj12YOGzvZPGC9V8fZ7P8GbXxhLfY
OlQ5hycc+AqP3Xj28XM/Tw3tyZnv35pG3mmsOQyqa9GRrfmAXewonO5vlgTdGxQpDtN5yneDj7YG
6zg8Vq5GSg3Uu0t4bVvJgHKsjCrxbu2VSPFR7fCPM3KKiUv3VAyXxKIDsWt5LrO+3Carcu/1FRq1
HwKZGhlgXPspdbmMJPSCnEfOTbYuQNQb9K5UQsFwCUVHifOCaiJehCXNSIw1dZb8kQCGHH0I/Hnd
U9nW0VXuv1G6Y2Qt8fM8VTDvCq9+VVgmCAy1OG7uhV3lT3WWpxsSamH030k0cFuiPbChEi372wTz
83RKgdVcSUDtBoX52y2qjuKzl2Ck3BEv4yDYDMpfZT4eSgdHA4ujU0jxVSSIf+SDv1wNNq2BDu55
/9tbwnPIEmCXVfJTFPCoKvVWu3gg8iqm5qJPr8D/7gED/yYDTJ+A/LPXz1u1YgmDWkfA0v+CpKoP
6VxeyOC3u5lozq5HZSy9l3RidZBVtNrGO3gHHwGPoJ2iE2CzBHeZjc7Wbaffs5/8mQA1kl/CU9zZ
7T+mryfa0Lk9j14Ga2xZ6dUuDu+5xOBgXtqwz09mwxKlYaLoiH2dk/Q9o4zgxptiY0k8+nnr8uk1
ORQGLT6HypgoT5mYWAyfiltLnyGzHCSV5OemtU7EKSHwZEm2b4oG+yFFdiJj2ZK6SA8kzEAopJmx
H2jyHJCFebLQFTgHECrlwoeCnPvJnmiZ9lbVpPO/yF1uOA440ihppXwv3zGOM4Djfx3j+bFIaVzj
6v1uZRq6aJrhpmRrttXUlBGmAH5tDHa/dTuMrTFP2KQ2n8yxuMe0TAQF61DyCMXBw125HtTmmvbu
YBw46Pl5Rf5SlDZezNAAns7lsQaEmYrmoGJAQXwSFBrDsEqYj1ZOzwMzyLydKbXbhMBbrFUJMJbp
UsvhR0140asyh0YfKPWI3PVSj83CoTXCQDLxXIGD+qUCPvKaRSj2ZN7NPOqDMXwdeju41bgYcAqz
55cUqFh2WF9DnolpAzzUlgWTg6LZdULs1Q7eI9/BIEMpwdFOAmdfO8wXtrUxNOaxWUCObM3+auZ4
mPjcnCbP/hoa2qiDCoQoeA4ZxQO8eUFg0sFWjcPubom1TlEASVpIkZKbDXXE8iU7BqpnP+yyE2zL
XbuIY1vaZEyBsVwt/RcjBVOjeFIJ6Tvl0pKTE7gJG/pkTGv6YQArqELqWNzLMprgf+BpsfngY6wr
4KUDalfP9J6PZH5tTEGR31OvwKZix9D8M5gkJ5gOnY0DUW5yGP1j2LwoLL+cki2HxsIJrTOQuKE9
XtMKwOWI9FcngCSE4gjrQgs1FotVc0xp517f8M0GIwbRt86F3l0axKCoDYsS3LKzzCLf9WlC6eCx
0BS1HxszPC1TEF4+LMOk23gOHx3yqTDHlnfDqJwTvJNn6RhUDgDT9FrkvdHB1TyKb0Dn1j7NGe9n
NlqtQUzTIcnENQazopMFIB84SaSPutGQnjJzQhOGTyY4K5OfYMFYOHfjR6boIsbVl+zFTOcxGe4D
3nv8Mu47g6rcytWDHwoqxobyrzsRafAv4US+SpMvPsRq/mW5KD6BWQFNd0OCdsXHwJMDwgwZFtAj
W0KKguQxt3k7IPMbNs+oycmOGmp6BJbwFQsS/nPiXONClbtdrf5T41J15GiLfMA94h/7gQp6vA0s
KCz2VeYEC3NACxTPeKrXIliKQ42ZjRp5VPaczJpeIz3iJRXCDjEDhsXqCHD0N9/9NwtoecfvQM+1
48C8W7vN0esWnBek8nCxJzRfzcS31g9Rs/fGDt8S+85pYtSyNBsnhakQ3H/zSjFHv7Oswt1bRoXv
aBlxRiQrV65cqrOw32g0BU5maPPLwrGQY0zYpE1LlO0MrRicZrfcPOk9m5jPHhavTU5h4/6DW8Tn
2qnVvhwFd2SPbmI6x54c/liwVRxAqflMg0/73uAtq/U3y1RiGOlzSwHGRveztw/s+LW3iDTiKTHW
ZcAWl8/0iC5HOi4HDYen+VSs+Kxq/VKP+jTbZX60MQax0Ix3mBP+2d4pHdn5i5Z1YdZhWG6IXnVk
yf2RsAhLlbpBnomRCbgksE00fLBjdtIfeyf/p8wZHwDZ/Ird+647DnTbUN7s4XSkGUD3XFXrpPrV
GMURZkdGUGB8nfAYbOOGq5Sa+28YNH99LId4M4dHls0nDdNq2y4BxUaVOvRzWF11WX2kJeGeuprJ
CtZox3Nt/7XmmqSn/dOKySes1x/GldJV+W16zkBPSqT6c9jz+ATPlnFeuEywpWojTsnsWsOKLUf4
vI0f30qZvjM3clp5oX2tZfZvNEiaNKn7tA6gFp0tkZMBd+GOVpD7tzduF4uDKnjAt9MQJavtLR/Q
HPm/4qvoU4nBW0Q0K72Wc3HohuBC13Z3oruFl57IqZOunyeYdWGji5vjpZQ8VYJIDSQksmsdBjCP
7fRGatxDfgjJZiyTwyR6zRxng5ky9GPQq1OoCutGhQGbUnhp9chd3KjsnL8FN1A36qdapr92O4Ek
sRwUjqYqjh6e5ll5zlaGTbNzZ7yV4xK/iv5viRy1AfhFOUU6RV6rl/OoYfz3/OFMulOLhCfkqejE
TaQreYxowS6V3y5U1muXHhJY2gFi4SMW9H2QmjYrOD4NfVj4Tw774FtYEaj13iC1ukfXpLyQhPgC
XQEdItYs3Ay6vRE/MWkWBIbnEEU+R9jZLevlzhD2q1Zi3fl7R6bCZkeYGGt3X73H6cA60zc+9GTU
R/fbDHVy1Kr1dwM5IBZP4i2U/0rTueKGh5lJpn87sgqwanVA2MTQDOkSZk3MPsobX4Zh+tKCj2WM
3L4HsVSe5k7vRqlpUW6euY03eyoGWKn2tIKW86m72038r9HP2ivYaaR8Ckzf7Y4ynKIab96h8MYv
W8SvlbGc6Kpbq1h7YrX0Ce3rIn0P6MgjD6Rqisv99jrE874K4S7a2OlSB5OHTNm7h7qlMk4u6bmz
XrOOj/EQj8ZJr0Y3N+lu3OzhNUkLA5TNfxfsCE0B9ifNq2des22lOqqKifh5oCLpAKsgh+DV4RNI
MbIJCrkH2Wm1GUqfyH5qyzGpUi+f/ltDrYO64ucwGuOdt1txtt3fqYkjmqvdizumyM6BVz/zENwW
ZpdwFeWYNPCu4EI09t3IPj+rHijQcrd5qp2tUkDdXdvZlW7pHHAopgDBgo2nA3HM7TRhcQYjfiY2
jwkVUR29Z18o3E5WTQi4QpsijJpToQYK5FaysRNk6aax/RcEYXgscwK6vGJs/qmqRoGzfnJy50k8
fcpymnZ5P/xYAVoji/3IHotH2oNeaxbAWxMOxcYXE6OoZT0uDdQDZHRClWsQsa3GYK9pGt3wW57I
FOKINa3s33oqHWzyxzstuMiagmAMxkhsJDSz7hmebdD4/XdP03xSdB6fJA2uorfdCNTTqffERXMT
i8yi3YreZtsRlwopg3d5w5G7KUqcPutdCVrp+jqnHEdQJhDyPcoj+kudzozYZeWcO5wjpSJnIXoe
TKGA3eED5YM4S08Uyi1BPnSRj8yD8aSW//ALDR7adDh32j0wJetj2NJTmcSQWHTgXxXC9wml52Rr
mKOtQK4gwlfda6eJ/M7I+R4c64ppa1eSDl81CUJihj5mFY86B4wOGIH23M3Wa+GcQlMSBbLCKJts
76ljsjvaKaQQFt9+7WJlNwDq8J7hpRTZtc+++hyoofZvmJhH3BHmtF3RrEIfWhWmNMIWMI4RZK5d
aL87NTjpEJ/7lKn6Wk0fJjTwB01Nzgk7/aeL/nEq83CbXYkExvQSJfPOTDnQrJZp3cX1vDAaHjlX
UDYG+9GOrY1NlQXcbnOj3ZSULRMacab6KC0jubSuK/aZwU2Fy6p5zA20ympJt+0KuZN198suMS1e
h1lGA5hBpKwQ6dpG/pC+Ud9Nqeq7d5hZb6aUZj9ACew3LVwDgLa0dMQ84nAFgSrUPTOVTMwjIIdp
00HvAgolgo1pN8alm+R9SKF7Qfa9w8v9lUoYW5Lug6nLHCr0WIubE43QvkFrqEu96JAy4KPz6iPZ
momjGqNcPClIUz5N3f+h/wpqXStQUKdujSes9m5sZrS/D3Qn9RVeI69i2g+8RkRV8IoJhNfHALq+
wK4vpXWekV33CZUi4+Bh6EuLfSXZDjUQW8xmLK4w9DYsj9xzIpQL5i+l39zVF3/NWMP+33t522EH
Dz4MNR2GHUcCFbTe2sILnqDVPYcvqzmsvcPezjWfFotcflMnz4ZoFQ7K7Oog8XSMIg9yeQ6zYNqB
U6XllqulJSuxCdWiHs0pGY+UG7A0pLKhH2gCklLzYcWOpQLMouMaVmZ9Uh8pmfHxjhrxwTb97sHS
FYbljN62dKZ+tO2TCtGuL7e98wvwAF2iumJd1gUvqMno+MD2+W6CYM8P8pcYkYupY73lrn0AuWDu
nm2g3OyBtrFW8KunsOeDLKIAq91UmyD0yr47xTLlUk+gLBA9vF+XNZYvX+wyEGe0dwG8d6KpCCkt
cV0EF71OjdiQkHeViiyDamqd8J5qh35dYBR0q0nG7WFejKeYOsaN/yueTdaluYAhSzLMcOEleK++
xE+qPQQVZmZjCYtXzNAX06dm3QmbP5ZmodgDqn9wd0ON15o5/zv31AkDA0xuq592/QAqSTnyhilI
bq3+r8i5R/fQUDZJSWFQ4R3jFTHZ5sQBKgLgpDjMwnsNimw69NYPl80zaabgWM35Djdnd8okXPok
Pnh1Kj9zxzvpAWtyh+yIRhqQjaAgLy+5l7dm/LKsV8EyGTG7U3Af5aaBSBPiaAqQa/DyFuGXHXOn
b+ddB7OFcuv06AhzeWYgJ5Nte5qlwfhuOi+WBW9HGsYHdcLqBq502/qsCuaS4IFBWCpb3YAVC+PW
SFgKJ2n9BXe92zLTBbG9nPDVwdjjrsh8X3xxoASXciq9s8ezunbxdSwN+WusCzvNw+WrW+L9XPjs
XFMMAG3ulmcyxBdZqgR7EEN/z5pQds0q3Lt4Lf3BjxJNf4JpeucF+tY0W825zwVdJOsyo2UtOLUa
R2MM1XUwJp5oi4vD2iQuhky/18S7QS7BvKCXCxkUm+6uXrUjjo5N36hXoHLLbSQeEC+YbfHAvzgF
jZkL24o5Hf82Zv7hOq5z6ob5I83sS9G48b10XsPSp1e+MLHp6FwTaQ5PDvhVbmayvDZKkrXj7Y/6
Yof7pShv4WjNjxCkfwUy8Gm++l0AIOfXt3TP2NKvdhLG+zHgGqlC8pJCDLhvVs2xbNS5AmLEWgKs
XdrABtqk/2pimtdsgvRmOv9ygzOjKbjv2Ix/53HxoakHFeEfz+suLQnLvcM/PvRD4Ue4WLgPtlCF
ICjxGTGvuTs+eE48kIQPzavAWLnDz8lB0Q77kpwXNKOPKWyKw1gIxOlQAQDwCzKJZoifAox73XBE
9CzsN7OqgDxipIQWvuvaFLxaKZ2dJ9k+K7Ort9kKGVGNJP3s0bHe1uxhgrTjrpI8+4B5GPnWPTjH
K00+dHUkjd63MAX30qw/TXY5x8wma+uHhHGwkxm7cViyS1x2SGqBbb3qtL13aj4jrI9vUlMmPsvq
YJa4rop5mZ5541wN4URpiIhk+dZwneaB+0rkt+8qbOQfmdC0EFPnsCD7Rkk4eDftQGQanOkhoUbu
TOgXdkC60YHZP1dBCtloct2N5OaeBOikGPhIUPs0q2beeyDSbbM2S2LdfcARze8z9qu99GgFGfV0
q01eM9+71KEVvrUtKGR8R8DlkX6Asjygu9HsJZJjjyd1V9fewXA/l57sD0UvW1ASdCoVuGlMaZRU
23fZior9bWTutetbdZrABJ7C3jkBsIMoQYnRltWhLXKBW1Ilp8ZEto6FCo597T/lVBDzI/Ttie2g
52bJV2dFhuFUn2ZshWfut39Dz31sYdm9Srfbe3FrYzQ3i4OVVxEmP9ijQlDbOdotf78cgUaG5oWE
GipNoIJr23Uv0rHHzdTQRVFK/73mBrQPwvF3My5YR3GFTLRFnpr2jz0OSMFjVV4Qh/ZD7egTYoZz
GYvgL5B5/Jvh9NxIwCel8eFaNFh5gTrHrR/vCs2KFto32XaPHCXr72Mx417T4BfoYw94OEwYyBjO
UgJ68bJfsnc36PyndPUrMyHlhDyI7FcgMXtVBgDp9R228c/U987GWMbfTsg2ZtRexvK9Pg5J/ZaR
s6e/lXVvOuydAkNc6BbqOYaa8GxqbpjCuc9l7/BJ7vM3XLwcXALzOlASfI3hnWTVdgEBcFNL+eAb
tCygdD3/98VQ+qfQXL0od8HgxDRNqzuL+ab/LCizP+QBAn5XkguJray+YzysdmRXIV26GpIVnjls
kvI8pPUBqiVMRyAHDzaS6p2KJfDgKS11oWBnoxYTXS23sHM1HdTYkHKs7p/dsZ0qfLpoQrKMY6M/
GaX13uGhgHWKtziGvIVJLFSRLj0wABJTOOrqn6lm68TSwts61FcFMruzZWdLxzS/N6sixqjhxjcb
IObSlcYBJkUUWquJBmLOfo7XttLJpfB2wK4elIleqTLVuWgHKpvjtWcvmZKD7cq/TZvUgOm7tQtL
O+dMzyudiatUu6eMwj7LmN8QBcfQGFhHmyheie5wKsi+P+AMJIISkGFL46J5gukVhbX9xR2zg5rl
zafw0UiXF2YMhLGkAuxLmQhvfAadRlA2RKNdk2XGwXG8r7C/NRnA2Wniey9rizu8J9f7u9+zHqNV
JRbNLql4J0+8vufQ+pBlNkWuGj464E0jKSuOdB7MrUA9t9zuYozUSC224EYLKRhxhbEwXd//coR3
xajmhs6BA0E/pYPgvpjDkkZv2BF/8F44fKBAWM0xW+3cmusQai9eSuxR3r5qV9FgsYYN3fT5Hrux
OJSJ+tG1f3dpkn6EQ7oFZtqpVDybvWofRtxYcom/S9LOkQh6d9NOkx150E6Z20bYfLZN4rghWwaq
OPfEbQh98eEsmRk5Rubv5w5BwidgHOHUBqtrg8PgUrAtKDLBpNd84Xu1HtMgfsUa7R65yIJunOv5
g1P/kZ3KOSYayY0TfLhRge0AuTN5FAEEv7x2eWpjP0rVBBvL8bl5U9/ykKUV9T2tSPZ94lC/27LX
SZziafR44fjez6khYH2bM+uH7NSErQlZXRVPWHfgZIw6i5oxxPLVQLL31n8RLyE6xrEd48tsmRf4
SCEGCfviqcE9BcZAZFn7bNpG/6kxKnMrMadBI2uXeyZg8zPPZXst9h7/e9Kl/igXAo2DpjSwWsrv
lRd5tprWeCAfDXTNKl1wnR2WAyJiW+E59gFuKltt684Uljz4tSUPFVVRbJ5ZUK9k7SEgmKwcnkOh
7/4OWurh7NX/qtKF66cTjo/u+oV+BHQL+5nWqpLWDBVQVJ8n6gwM8KGxF4SEMk24sMxsG0ATHTTk
y+OUBIduzSYsdm+eUtfEgZRrZ9O6DUUa5Flc3Ag43wI+KCH9nyAMWiYRlrOzRBP2hhGCbnxUydos
adr0ZzhNfjQHxOOWc031wYvlc3DJLmq50p18w9fn2mgxjWU4SPCXzpf/vtj0wW+YRgQZFLxlKZaT
NaPNKzT52/8k4UKxObUxx+5d3wlh13GJTZy83sUl2O/yo2RahmnlMP9ZLCX4PU67MPX0Ji6HYeMD
umRNWXzQWg9upvxZQkUCiCvUY8KpCjNq7eTlxkAE7WCntn6iThpnXgetseNtyLXSfs0VVzAgmWDS
6JCKK5QH70QaJEJsaZ+6turvHC07SpDMqxFU1nUJUY7Koo4grHB3fDDTVmFLIrlDkDQK82ngFxtX
LyFBS+quKaGxHIsEXCMPjg/vLtOLvEvLorVMheWVFOhlRti4+9ULfXTjB7tybintAD8wL+5dMqbR
TPUX9SQEzoLG7HAjJWrrNKD41HxJLYafHELbOL1A+4l/qNI9YglfITyQSSzQj8SHmDfNiUdVvWSn
wvtTJdq9qDw5SMfiNtw6eGonxKTyX17O9T3naniB6xPVJFyvsy5/wKzgQrR4A/FNU99a5ThR3HCb
K/UyAJrOt4pUlQkulkGf1KFYyBPRA0FCitN1awQ8e1o6gAgDdUAV1i/BTJuGC1YPka4QhfOgpvKP
Ef4qnYKO46Upn9OguS+zfgniqXgVFpAJ0+ehNIV4ywwY+goXYDQ67dPildZdQPRAd4equVT5OaDv
j7dZDFk8hBvvdcVO5vqB0Nxf9Fq2ijP5/jVNYdkU0wdqjXMlxVXmS3MazOduxrO/pM4OFCturGH6
w4XPudJEyjZsbc0oHDlGs1iwJPrqwoPKORv6PhGWoqk6f5NGs5yW9a9ca/yyKsmTLjd+avIhR9ZS
joOhCdzlLx2MlAIH1Z+kDDzW031wDMf+zcNV91SyuOWO9R1n+ixg0ewMJLnImWlOs9yTzBxGWQms
r491u28xZhSgYaDYQx2txp5BHQ7PzHG8dQzDIg0D+sLLgv1CsRbbedu+4HD59NkgqNnCzw/yZdd3
lgK7Mr1afaKxSrK11SF6bJ+y16GZNjnU1tmKaQlIR+jswgEb5rWsJLIA8ZHuGvtY+wL5iXYSwD5H
HKr+FovxheVFsm1UYO2xxF3yOSwf3IqXsUdEWkrSZBAJM7Y3ZLKTKjtVdbUXJeJblZpepM2k35pk
Afjv8SDKiY3NwVprDlYQSfZtMqHXGx0+VKyr+wygkcPm/TWZ2gToqwRA3Vf/gKvg/qKqBTtFs6Wi
A9i/kXrXgTycrXCB/xemCQvFWFBCOCCNj/KZTGT8yYzffcl2CwjGOaxXWBTWkCV3iQfC1GFn8dto
gUfNsvde8cfBzIOdbRl2SpvtwU87dqqKsPY44Rpvwz/uwA2PgN0Nghr35oBVZ/zJNfghFwjzXHfP
aRoDHFg+Gsd4k/y7NEBY/5aM/uYxpDeyGKi96apViM7mXW/7TxXy570YwTTXjwaEtAjXKAmpdPI4
vtfioZndUIPANqWv+eA16CQUYgSZBAtATlMKIJOFra3IDZd/phlnp541LDY/D1cloY1q/mo9nhSd
A3/KyjDdmQPhL0LrLClXWmvX/w7NDAd62rCuSUfWL724+/n8Th4jeHD9KseZJtdikDzyTOfc1urW
51SapOjzfkvPsp18wx/iWo5GuGU9eFV8Ylw6nzgSDIg3WjBQh8Mh61ad2laUg2NrXveWxFLtQ2+G
47ZZszm3mZss+y/b3CCf4XPSl4nF626M+5vZ49ANKv3HBjCp8/VH6rmWuuQe+BicGhcf5sTwO3aw
rjtKpaXXBRfXEx+56uMTd2iwkdw5R2dKLl7FykDw9ogMxIVF+lS3WWQYGoe4vaVIf7p8Zg+j8D5w
1jrXerKtXYHfoBHONU5l+Yg9iyyOJ0h9jt1mqS0uQdQuxRbee51yXwRhYGyzxHtzO2c60qimm5G4
BWY06drfc4us6kDsjoPeulAf9Do0zCbFtZdDzmpYkPvTlHjZlPu56HBEgtL90ih92MvcI49ZEzYE
YxnDsDa7EtlAt4z1cLCx4LDjJY6xjglE5vhj1pgR5kIW3YOE4+7SSk4NOCgPi9XNuK4GINhOt4l4
cFO4sBRKObN+WcoXsVQGE0b7QocsnbMhl+hEfTtx/1wGT3PToo0WLPJxkzAkuTu7nE2EgLA7BFR/
H+e2UHuTCg0eZo+4TepIy/alLwz37s+mFXFUHBryGTtrbfLIW8ZiJnpkVfb3tgZnXY3pNvDJ9gUD
PW79ihWzTTAn97aHdgNFvdvgFcXmOHv6yREowY6+26nKH2oqFYKXmbP/MiODYU8YqqjwrXDfmpjx
a2hWEWbGCX7gKHZ1BQvQMoFExdRhsSxdC84pAFrAJ7BdnbPVNUEb5Ipg0eyhlnl8ZJ+IXyde+MaR
CBN3042zdxE2MUAkKvVOCrSTyN0hxQD7it48sKw5qI2WHbZpGv7OGLo//aBk5KENNYlH8LZb9FYQ
7M3SZWPSHdt26jd/ooA8EnyrpaP4x2ouZq7/sVKddqXquba4eJat1X5TfziVTO99mp2Ag77yemOs
SNp9zc90yv3xgOswMobBfF3x4hqhfy8szgElu/xYlNl1Nse31KaYXsaMg2nPDZ5Cq/lXnfVPS2L3
ex9oEIU3rMNd0qNR+Ses6Da3XdYbXYozFFDXfWgsVuSIEPqnm+rwaIStu9U0oIfFLyCnH71vf/ZY
ZiceT7t5RlkWMcZfmhrIUO5nS2BY18kOThrNydRSNZqChEaBG3bLcJd2dC703rqA42mziwPMUIb9
xS2bOx3rCsck9xq4NlRG6Ypr7bB+yLXxRonUc+b02SZht3UaYtrhFts4o6ei8SJKbXnFgHss073I
qCBRGM8kKurKWlABmxHhgn6q4zI9JmaOvU5HbjcNDx424B0dNvXBBUx1wR207w3cF9Bm9k5CWHhY
hbyE3F7LSnjWKpoaVjNp3+BeAfr5Ulqy3vqiwNoxDOWBm4d5ELPKt0CZjs40wpHIpxYvBkgnDqdT
P9uQUDAuscn4l8dMpbKjja4S2cr14FhxJAkG3iUPbQNdZ45JrNUDMK8GY35aOPOrGSKhs/IMAdDf
PITGd2AyvPVceuPAxUaDTf1uwr4pKj2e8oiab6y3aKoL3O7UAl14xm7YMhtIikQp4tpkgB/uWEdw
BimkbZSL8SUVxiUmGHiqvenBJoZMIJhTuXMq9sShR+6jTM+LEhAM0j8LXQBFheImwHiyHhqe+wTV
RCDI4F95m4YMq0CzkEZSHT9cWY53AY3iyR7Fbaxr1NJxABUytJcm7n9mAzYDo4+3cXEXJR2CtNuE
uKvHcTrhlG12PpVPyZZPq3srPfGdYdcrNLo+97DklMXFmVhYeyJ3TSRRuASf579uirg58dAm/kB5
D0VbCT0uJl1YJgf/1DUs3lg7HPzG/PYYh58s8uuQ9en7NtLO2hnCrU6F2c8HlVTNoaym8MT9VqwB
FYbKIJiPMsmYM7ruTaTARXjfmV44fKbE3M5E6smaxDrq2qB8Io5DNsH9H1Vntts2EybRJyLAvclb
SdS+WN7tGyJ2HO770k0+/Rz6x2AwN0LsOIkjk+zu+qpOeX84JXx4MVYPnej6WSsI+ll69yT0Bepm
W+T7ciCe8CS6Ws8OOMzagxMxFa6BgK0w3t2YgZFW80gHwSKDucuFpFkxI41C51wpnINrGPUjbeo4
VwwkojAjJ29MM2kfRPagqbzH2Z6+XNf5GGd8Hq0j8QmX/VHJ3IGJTc17kdiBi+u1Ira0ssb2X+gU
b5JJ814ZxU3oCeOCxkTfb5M3OPYaVIEgfexUKYOpgmLrcIGlkGwQEcxkY8ZfneS50OgscPrEuUiv
PMZnki/oe3Bi8duUaLhn+v4Hg9lq7iMdqwV19rZdTKAEsgc/6/eOy/bYtxL+eE8ygYsuxsS/7nGi
cVavVRC6GOmRHUA+rqDU5NAr+n3mtx+MlzfE6PB6+Nl72Whrq526lTIn/TWXfH9cNLss3OkejlnF
xOwjLsOLrcdnNx78DZxYNjp26l5gYpa7bOr+6fPZyQ15wXd/jZPa2tVjwtJAeL6d3eIbExJRmM6l
CLBBpQ97J4NIlnirWPUogg7xWGrmmDYC6T4Tgly7jefe5ahhanXJt/RApnfS1Qh8tjkxVJ9tJRZs
yEFJpTMK4TlQCiYgLRIg25ZuQW+z+Hqe9sTG5OIKcARSN3i8a23OuCAisKNcID9hNq71kHALgKI3
FTYsPTVkGW3+nuMP2xq3lqe315R/f235xjtlAGGe6I+eFn9rWJxm6jpXHNG7LQSOtzqv4+e+Kv84
UApKa0JTaM0tiSM8yABOt51tlXevLzFJSP3m8BetKTsC6OGJ1/45UfhyOEBjforbe16YyU8oOXuU
DiOSZPhuF4UQWeXR0awXabZXu8mY8DmcHJIkHziHR+e4grP1+0I5u78OBzohG2g/RVxtwzmk3ku1
ERD40tnrzDPws+v7KqVRm/kixjYeVHGuIaQ2/cB5rL2KpOyfitriPzvZ5CEjZ1t3T0VRTrtWAWQM
mYHuhqpA4XZQHzbonjwXe4SrktoMcBOvUDWh1MDFQThc8AFgYzHOf3gDeO8us97muA5aU7jBRBEp
MCWZNs+wdZDTY/vLCxn+1tJ9KvvyTxKZmAi05jlhrAPWZmAAJBprL9QrQvxl8MI9gSBG6o+ut4tM
qe+bsHtOmN2uRJe9XxpCCvfOdz+5AbYq8T4xfr5NZTEgMtbHcBBvkctDTKuWviU3++EvL7aupS3N
BrG1nTgCQnd9i1qHqE3LYImtxqZffG7NOqGeZEWe8pggrpbeVrc5Mll17TEdwzgUhTPcgOWFVCMj
a+srrtwpyEX9ypHW3UhJeQzzgTWPoPGKRahYUZR3rW0iubZhrCW8r40dPyrfAAY3G/jCSB6jRYSb
CHxIokbMNP1PaIDAmlMP9Q8ASpBzzmd8D0d/HpDskfOHOjy4wgt6yzN3WZw8uQB/PBeOh6B2FlU5
XlkE6SYYhizaOWPomJht1MVBJ4o6gC4zEnyc0M3j+Gq47Hbs8Zn2myWo2VlB4vC06N1vkwaEWDFW
sG28maOGrl/2ISww1z72kYO9dYyIkUVP80h7njh7TelxLKvgz4/JDnHlp6W7dIvWRY0TI2+K8/ad
AmLRO/jsdZi4dBAJdmLg/XXn3YEmXkm69Thi4eMaqjc5Gi/0fcT6yOQ8wlsQgh2t+CQr89HrIdry
38T/PECxkdpD5oTpRiCBrVAWEmIeICo9jkI0+mXvWYi9Vg7iOEXjsSWf7xddsi1mKD9RwbVtW0O/
xYT2r5A5S6PCUpKOF0pzuZSY0KykSXtqg0YXxOUkmM1jvUkRTu3WQTRpCesOBtayGih5VGMhzbP2
5nYj/hZqYzcZh5Ogm+ZF80fCzF1FIIdO3dkEEqGq8kkadrFJOZluEKOOHesOX1S5VA2Vn3KiR0Bn
hRnKCByl82+EXrbvPayoEXkD8NdvTclhJNEHe41LgdiQi5dh02Q2RtvHPDaYy3vU+3TxeJeGHHY2
qYV1qhvvtGCY54zOs6Z11LrHq7ui1Sa0RuaZzHYBuXAIb8Q37dscRhbsEWQoDpPmNG87nYaKyaeE
xHLyuz+ITzFq85p+7+c64aAyKLFTs1XsiqxAsQZ7Q+UrZ4ZwshYnmBHYSLebZkmpizm+o25wsqYd
sCXgVSylzwPnAMnRD16jg9k0fI7z4rlsLdwCTc9Zorb+FDNZxcSpgsEXN5hqOyZDB+MLQlkJE8DO
tiio8UY5O5xLERUT1dI/0JzzSH/j1ARi3VtWK8XtaIZQfSyEhj6IHIfi+v5PFc9X1zGuYyTEhg5N
gEM+5y9yCOshfE8N45JFcwXm9t0mdRYwq3iEbPvUOSYkd3vagBCnvrWG6Mdm1B6y/qCBzpg8dVWj
g3w27X0N4Z6thFwJxrIcUvejynaerr2Wpad2gIDejLZ9c8ZkhaCwtQsKq1pRX0yTLTnveBToJu8t
ogO8bldSMT+Kh9aiw0tMBi5i3D9+Wr73hTyWzrOWlVbQYMLka5sPSLMURS99pdemxLBE78tGyeLo
5lG6ohAGbWMbZ/Y3XqLYce55uECYkPbNOlv5cJocyDp5eW4hVDguZen6oDeHuENJYct+wVcLG2iV
hRIHCZ72hDqBoNXZtfUFEQj2obO/lB7Jd6s3Pm3g8QdSn6Cj1CmKuH2SSf3Ncw5iXpdd83haZy+L
qrSwEja0bX5MyOmaSgCHhaBdGYC8csx/HcKVM335+mDtxJTeTIa6K8eYqHaVlob/ZJM/lClm3aJm
WZMV2wXv28j08pRLnxmhFwdL7n7l2IPaGiV+QCPqriFD4ZonzhqoIROIDDtlH823Qu7twfe3bS3M
PSQ9fduEuH8z6v8Y9E7J0U878wFaFPFZX+qEBzy+/+izxQ65w0y6OFkK/zaEzqUAk7TPaQHaEzc/
NzpVF0WEv2tK6rM38yZPHXRH9IYFnUwRKhrFlsFBQYKuCcA/8ZiINW42rrXtiHxuUsbKCRIjAt0S
M+ArshZt414yfywwyZPc5dPM0Zr7kOGiLRSonLaCg6gYYKzcmrQ6EYIDwVubPm6zO3NiebHLsjqT
2n+pWyYUSxYZt3Mg9VNNanlHH8S/tC6eTYFOwU/yOLrVyxTG6SLItigCQV+6NpDqLqSySvEw66dA
ienF63ie0PWbbpHWsy13C5khUOgbw5oeR6t++YWcuWzQeJ6VmCUW0hnopmqbtAgpMgVAKQ3zq8X4
uy7AwVzN0Qt5GkctI2G2+7Flars4o72kwYEdACY+YTGbAqiJq2EqHBI1KGP8hNac2bpva9m8QxMh
SmQYT42GzSH1sX9r4O/Adj8QO/3pPFPsGBWTCYt+tCimn9sZq2WGRodCXfxIIwIG3YBX5WHn75PY
fNJLakVKTl1jE6r9hLTQs8/mAkzJC/pkdCPMlQepvP4opf5PR+1gu8OxnQ6u13zyzZOW9xjv/LVy
kvlITd3fJjGZVxK614AxKQUvwot0RKBjNrXtutdLdmegnAQhCl23g64i5ojMNu11y77ocqovPoCT
wcxZ5oxEPHiMxx7iUvuso2GkqE0Wty7FhZ3GmwTjE8pX+z23yBBJUzhHsDpLASzeus63ym2PoLPu
5+gP1+aBHci4L/PsHNUVM0pglAGDV2KyMyaaRlWsYmaTcDRfzHzgs5hWToCzzX48CdW+STCDW792
kbj6+lmyfK1FbK8mau1XDZFK8vRpfErgq+YOHqu2OhiQsgKNDhJTUhbNuLgZo2hvhRHUa5xhg2ND
BlPav9gMTaQh19wbM7zemXPw2qLdd02cIb8wFMwvsptYcAsEogS852xSRl/j30s15E2s9srUzg4u
ZssgYwMTFz9IxDyOPdERPa0+55ag9ZQLmTFoH/TpeKsz92+bkPrjFEAr90yAqY7CixNRRmsSn2ca
NhJNyZYATw4aRNOJ789Sya3pqr/ltqGg9WwqSjyMsWMyO2ZEc9i9BhgEqyK+0XG3wsfTP1RZrONl
Ri9L/ap/0KvunJalvzVT0ERj2rLXVjodK8XXlMY5Jp0oyEP+btiTFwHBHwMcBVyjy+6xcLOvQRMm
fZDqjRiKvScLdARos9EGusFdj7F27DnppdAqOq0kEE0PiiI5FiYdDfuhCYfJSI1Q2dvpmWnHv7nC
4JqYfXNoOEdPakS8QVflBrpAT7j6pvzbjMK4lnH7YITmQ9+49pWMXRO0jX0p3bIPUirBwHRpA92C
5rjT6uKRNhD9YLscBe1Nb8uF1oW7novyFCdEA8G5w7ciO7rCJBhtcms3weG/YIbwUvkYjVW69Wx2
Z0DV7FXO8TjqsUcDriM2OlrEC6z0moy+fcNBuKcIadgXQl0sYt/HuXC+apsM5CDFS59QnWvaYGIZ
FCseO6TqEHRbo6eTCyR0Sbf2YRDVPmEUu64sdlZapT8UOm5wSCaQ3Ad+PA3CbDxqO5rc+qPRcbSX
LceDX0QCEO5pO3Thh2ZxjJ6XmsCaGfupLZMtUcJqJfF4BEtDCrpbCc8AIwT7UO3NoYVEH5w3M6Uc
IqM6glvySQ/5/5Y5e6SBXsnMyPcRbLmdqhrsvtRKoA5GqOSEpddlVjW7hO+Y/qtSxzrt77vUL6+D
fBqXm7KIO303pl7xMKfu55y19c70UIs4FI9bB0r/Rdf7E4ZLil3zmW4+nXusQnyZIcsyW2kt78oY
iSdx3V9+Pxqq5ckUSg6gUr9O4MPXRYj/fqE3RWCiV+mgT5fEqg2MFLYRoDWM2DWRDsIEn6usBH1z
BWb/qbmEjIrXcVO7r7MHoZY4auxX0dm35/6l1WmAmdjFmCGUnQYUJsHPod6SD9CO7exszVElR7mA
iVMxgCg2eJhSX32cJrveWmbF+KcCjpOmyrm4w8pNrfLipDWtKL0NZ2oKwr/56N4YHDp3+OHuZXKS
ncHKf/EzdhsONcvryuCeSopkl/Yc7EonWozH2T+HsOTBJFm50Dk9gqUYBYEYUEwGy1JzgPY7XVAb
YXGy65iNh2NfRsvgVmp1PYioejWntzJWbNQ7pFHR52ctVhaaaXXWs+gkWBOfmLGDfo7fjHBK/7R6
8tOTbIhqI7kWbLjP7a4AbLOejRyz32RQ11zigyETsII+wHzXNC9dRMYl79MfVqBoj77z12IUHcDx
ESsK44yjXmMDGSWwKxkT0kwriP925XE+oTN7g7nnVNfUv08SYzUxQhe39xie+9wJz7+/Iun2kqKW
8WNydwQWcLzns0Ymg0Ip7lS1zlP9qQNJtiNZxlhQckhxMTo8+6LUt/Vg4OGvOqI2+AA3nnoj+9Gs
y1K1exPjPSNKknsCiXHVe8xzeBM96fTbIizQ25UPwQ6vc+L394RgyinpIXSFHKApYzTG6whaIEXO
PRA6emnr4dXucO9PQr5YJvzpvEitu822L1lKunpTzUevWW5+Fg+WFtAPQ2u8FLKE+5wj/9d8I9A8
RnvDe0arl5+KrVeT6sAlI5DSSLh2i8UT5Y0q4decI13aIlwYRQtsoQk/qbVjSKPDGlxX81dYA9tp
PBoL/WTKVi3erUovKLGjzXGvwHx7TZOenJQePwq3jn06/yGtXd2VlsCDMott1gvvlgaVN2k3YaaI
mgPlvZpf0vpJdTpvxExFV1x9wkcWIKgI7rkk8TYKHizt0GQaPac5i6IK+j6F5pKxahW2nR0c6syO
Hnzl05yUat/ocu/bhniYunnLMIibcIrNnTKduwTiwakt301leg/jniSOXfqoug2DRmgSzGeUvh2I
AYhOFds04SZEEw9PYPS9TT2AMBQVkkrWucy9sSiv5zKSO1HJe5iWExnNPt/0ZTuvmQn1mzBtidcH
Bo+99xreQRC2nrv3Cl1+jMYO8LT1jh3RPohRJ3CqFTb9HRxiYxxhDU6HoBw07JHW6D10kfAefElb
JgLpx8xYXMVF8fD7Mi6/osoDo3IKSD1jnwTMmL7lWoyEpGoqdGZ9QR4xpQ5oPrjHQ0I+wyN7GZqE
u41k409feuJgPUdvn6Vk7RsuMgJwa9JzxTsnL5TALrhgMuS9vyXU0G3SGUxCFWKjSkA8aGiYbv05
eDydQQ+tcjbdAMGSchfp/jnRlLE37WHHKNXblJVL+Y2WHorKVtcxmZdK8oJ+sejLz/S3OKM6dlbg
qxgaMT/ISN672TfQhSloU0eeOHOcUQrkY6L/UoEObZJyZSn7A/TgvE3040DTwwb97FkpLLsYUUlj
UnJsa2ywvVjjaUFp5gOtW7jZM3eDAUosuJil8LPQyYyM4mD5i8FnwMLCvJpASjkGyRRXSAPUpk66
N209bnsK9GzMNeV4Ng37ZkLXXJkWWiVRipnwYrOjbGUJvhbw0RnTlHMPYc16YoVXQdqGt7QYxoC8
gcOgiWjRyKkTTWYyAEO1+95mAm+FkLBBoFND1zMIieDdrFXrTJfexYPTVjqSluU/dsm0BXjebPPe
rQ7hNDHZq3O8h8MO407LPYvZOPaMu4e0tTMtgTjtYac3gdDJzvuqJzu9o8+yfsY+QxSxjLl8P3B0
/VigCLk88NbI1dMehyKRDlndNDubHsa5bNYiQ80KhZ9x2rOxgTcc6pOx+uP5HZhqbL87EizpLrUA
MVognmt/urk+2+mJzTz7b1Zn8m0DJlVYRc6Q4KVuKIwaZLK3m6TY1e4QJO70238x7EfHo0fYSGzI
WgP1sWP/DWLBwnniATpom0DUAz79PLnDYRr3A32FfgJ0a26GP5lKMVSMRnL6/RWt7s+hGDosNB7c
2hFGaFNZAfGx5pgWs8Q3ca6teN9ZA/TlYThEZfjUuOUnqgZBWRk+z1YXFE7Wv1OFqw44V9iqS2Nj
qapnQ8PhvsN3dR/MENNQHZsPBqJtoI/ulk273A3ZPB1ox9KBdTjPTgTDNuIudAXEAs9Vnzj8Nq2h
a9/QMwm4tTJ/VA6UPNMQm97pKTO1hxC/qOWsyRFDCiDA04tFdcn86NPWwjeN7tbHuB1nwOwLERDG
Fs3azpOc++4K+eNk5021aZMW0FXWhdfONMNrs7xEQx0dfUa5TmXsweoW98VFqXjrRkyUOdj6Xaex
H699c97xbYbIjvlygiXeMe9yY+lOdLtr4mp0Rxh1sf39sOzH/oo1MT1FzGC2ha0/Kn30cbRfCyMx
z8XYOfw18bDVM7pvJSWCGHUN5lhTP57rKeF/q4206/hMk1KIh0PpHMx0WAmOVAhpyr4acetteTCB
QpF9Q7Sfl0I3LmE+dQcE03+MVmmTw+Fl0MH7ILSERiEdrICkouxqZ9XzVJsiUGYxb9oxY6AeD+NT
JTzSoi6XgTH9OBFGqDb7csYxpvmsE5vCQG6gnA63TWK8tyhM3pQKzLEFvUAtm614CXuErfkOr5ZR
UW02+3xEEKwJ9XQO3B2zoxCQWlh96wqM5WCgLcJws/nglDllk2VNnlVSiIry9q6q+sWrVHc3646q
FuybCBHmzkjp+5hB942Q34i4xBl2bKZGMLkIMJvm3nW18FYBEH7maRNBxZBix7ikWfce5c1O08s7
s2DU0WreDxMjNiTC6AEn7Q8Vo+veTO1PzQDhHIO8O4Dnc165DrbTMOoPSzE3I/uBZGUeVxsGMdFr
nE3GLu+TKIBaFr2mTr8kwTos9n5EZCEJXyXBzMc8Z59lovmZZGi0khjW2KAfJ6JxPzjpCpFS3jUl
d1/XIG9GCd42RBVvSN96pmyUn/AvEy9N35SXsajYOe8eWZMba99bKsRzSMQEs9CY7nyU8pcCZRv3
jdU/4jCOAtV5qwz/5UYjKoiM6rdXAre+ssQt9PHRJYrEXzQm3u33hRM05Onf9rxJXuzYJ1RWhQBp
B+MlhWw1RORD6jG//Xa32BbxUXN2vADiCoOezvC3zUCvQERHWpC1JiWOHfC2Jv+ZsXRu4WFEaHRi
V8/uRbcoVmBI++Hr5plS4Q9NDfbr2NJhhWkJUmNXyJNFzmPjVOVmFlH7wv2yKx1GD72t/eCWXtcG
0fx8GO5YMR5cM4V46RK7DZvu3Uw9Dr81kZO5Ky4u8B64mQtjlBqqKpqdU9yYWL+1qD/3sju1rvYT
je4YcDjkHROhdSWlgu+vuqpWt64OjKorOLR97zeMk+OZdV6uswwY01h2J66wfTur8kK49DoI4AX+
xAG6xyTDvLYY9pz6sq1dsovH4KEFBUmwFVv8mKCf/pItPKoxrbF7gtTfeKVrPBgeReY1T0H6EMlE
K1fvGOf76THxQ7QZg6Os21nnzk+JjumN/Zkuo9qmf8Pymn1muPk8E9mmaEW5p/vQYHUnxqT+daQf
1wkgcDwA2gE18KPTaB1p6mS64awia8mPRbnmq1Lpy9To3R6pcT5gkT+E5MV2hjOLK5R+ly6ADEJK
7D9Ujv9UW7SNdYRUguqNrHj5nMRxcklU/Z0mmb5VbAs3ISmQOwrPQPLNehGS+VDLf/gxYfw6I4mQ
OQHP5HkuhklP7WtlfGSKtqtPvG/TXZbjnzzrNYqukmbd0lS1/S3GKRv8gFoy7G26swn0iGw9Gs1D
vfV992jz8ymnd4uFEXGge0p47q+7ceif9XRtAte8UrWRAR3p8CogIWEsY3+TuZp1I6lPmj5ENxUF
3ZazYsACG+Sv+u1KrpfaZJ/TYpD6MC4lLNdQ9tANYoS/seXAMKuMSrPQptUlBnPvePXRWV6Med5S
ErmyEx2C2DDljAVx2GMFiI5WSSm53g2SBTT9VMIcT4XXdEc8MWzSNH2TLojAHrnqoLzuFqZjcYp9
B5LFJFhEhIWmR3ZVJ2O+wyp+0luGxc2ATU5EOo29ZHEe+4iFlTbdaFrQoQnjQjd23oSo6p3P4GZv
tuFdNcN0zWf1TP6fYkv7Mz62pbFEbGL3njo8r2N/12ThjLEevkpaWa812HqqSockMh6KjO835LC7
MTXzFCVobwnz+2jy0huRNprWZTU8j+yh9KJ4K+AYvUqfHfXEKiPY7Ly7Axgj6TJo9MNdyGD60NJ8
MltP4wy2hXzaJWXqePNc7VobQ0LUglPMPDwXs/E+4wXeMoKGuNBP7Ym569ZnVECLrWmSj5n8tV3E
VApAKmX2UFWniIjW1S7xrKagY7cCJzZuXZsTNh2OOw6pHAeRyIG+pm0ZGNU6p0iGvYa0nlwMboFr
9HjyoRquKqHGd2AuyXr0TWR1GhCEnY0f6adWWd/eNBW3cEjdmyPCl2h6jaK2+TAbP9lERofqxzlj
09Plt7MU5xuto9OuKvUF9PytgTAly+gVVEpO3EN0yToyVOd/whr0n2gxOvsd85lECetixdWlF5QB
V4aXUu+RPdQwNJwSd2AaMqclQ7zTwmm88WcddrBteOis8tY7C46vzBdBJKPdqY4wA+MX3bCxxYDB
tpZDN2erPjMpxEEDJhd0NJ3JeiwM90kBzjDHuHnprSHGUQW+wU/9o8fIdxW52oiDhvEtR57nYbTk
bmbhOavlJYNJsp3m+J8GNR8YNLGWfnADN+u+kBlxlRe0I3PjMEyMDGakmgX14WMuXXktUOPWxVBD
gSbkFZX8bHsjjOjNY6RDHdqqMwr/0hpwfAvoPEH6VQmkzrYM90VsGTvwxD8m2ijNDMVrp4s/Wrpk
bSS3RI4puOSLLjyHnUDk3rDKiQhiDYV23Jmdu2Uqrts1g8gwN7E9qmNqiCtW5S+RK3IXRgbTJKe8
me3duu14giTzVxPRH8xqj2GERLyZA/CarQHEGH9PqgYQqstoihj/2s0y2PSj3BYVe/JR13HmJ8+4
VZDjLVWvhdxZAxEevByP9C5hIY3msxBLY2Pjv0CS+fbb97oeFWoWe9sRZwVpo53r3NCVmdDn1Hgg
yQMQnP/mDT9aI/JOI8HelTR0WPNGcmz0P31j0Q7Yqk9dfdNZHq4SluY1vuufUWdHWRj/En1Z7l1e
xJgTblDfUc3aEmdwQSbAnGN3m/SmDKCzUjc0l+82DwcuH20M2PNLW9Sbvgd9MNCfHVXsDC0LsLjW
8Mb0OWpTFP2tW0kMDNIocP+HjiUFQNdy2S7SR0Iaug79TRiqfiEb3cm34M7g0rvrkTQhY2QbHLDp
vSBeH62j9EDwFeX/96PYgAbszv0lXdbfCok+YyJw0vzCuZiFsaelVx3tGLXy91PhjJgGkjQOd1HT
f//+hrn87tjRSoLeyh+DVkHOqNF1lB8+hFv4Sbm7t6UnFFE3rYcTYnt/+r8P+75aiji0DioiAwR6
eXtgBy4IzOK/P/T79Vl5nTAjP7jk74/MKv+2YAPuFJ929///KX35lP2/X/X70e+XxlX73x8kCGAi
qOckDMG2PIU5MTqmgQ0+dj70cLGcpJP9++83f78itP9I26Tbk4PsU5+rvSQojGTmT6dBSzlmTZA1
K/pf/4QRj1W6vNbm1EWPodm/sg2Uj/QanlIP2zWIbpxYZFsAHc50NzlLt5vI7uiH/kNDXcEL/eh5
e4Dk5twjm5ktQ6eMxCvXBiSOL2UK2lIqoz20LHOBY8/ZJa44ONvsILb0cZ3wFkafIwOqdSuMb6zE
xkX3ls5HOCfruHXzR1Pk09rzZEs7Ho9cNZo3MSn1PCT1g1cxSMoaw4IE4Lm3uNZfk5aTGPL53nDB
2hKibQ7kNOmiKLLXtisZenXa0WdevPWFYEKCSfWxcQbi+PYfzhI8SunPQt9goDTMI6wiJZ4Lg2qm
yqmvntM3vJEZASVbOzTDoFCdbYXYEk/0jvGhrXRrLUiK0eZww3dWf5ShLPZ4deeVZ89/8srvHynQ
4HmPVkClADX1NpGcIYbm6YQ/rkyuVp6L54WfeiBnNA7wnlaCd2GzCGZbrLdFgcNPMdrzWfoAfU6C
PW+umpakqsZWGW7L7wtgz3+sYMaljbSPBPPTCYs3HvYoTzgGk9kCjYp44sZFedPbwn9ySpSeuDqz
94NT61Ti6CU+/eOGdnLA066MoqDeWOdQuVhNkqkrnlxjDBxC7SU2neNACtDsEsYNQ3WYMjxtsEDp
1JHzoYOL4bbwxeIkHN5A2oud5OTI6Iu/SVZWtvVQ9681Q6xr50OycM1i3GJ6xewZMxVbWx2DSHhx
6Dw9vqyxrvg2YN3s+wmHZVK73aNffbiZv5Oy4wDWkWp3HXiycZwHUoBQXDUkKsEbY5rLYrzNxBTb
SxWTYbB17ww2DmB3ZZaQXfLqAphdYGNnklksMoR5H6M8u/z3W8vv5z6o2GK2Lz7r5QYPUbpyzAEA
VTy+p1E1PcYdBqVazGvXAWxo9zo8UCZx6xFyzVZZ6Zum5fPXzE9ep8rK1eaLX1QHHKjm1rErcbG8
Zu0nts38EQAYgo3ChN9JKE/muG9m/dqXqTz//uHfz//+6vdzcKCsfQ4AiOYEM95S1pKeEG96bl/A
PrPhoY5PsDy66ArWzbjgFf8ks+tgwPSnx9BO1q3Wus+/nxrmGTmwm+6/H80WHe6SOWUkR7zTGkP0
Z82OdePsEJ8cIPy8e5n9WlLCE7FTI2o99f9IU31X/Vi/AU2+jLw/DNSm6sbjJTnYZT/vs2jygVN6
+OkzbPZa7tcfy49kHbFbh1jdvrqESi6xASrGn1uNqRUeWWLKio7vpAKJpJq1tBJ6NQTWbdMUJi7U
lK1n1QRVZlvrHkfEMRps601Q0EbbfBMMZUjXCrnKi5OUNlOlpgbxyZY81Fr//PuCax5UgOZrF83U
4j96a4xPbPC9tWT5WMV9lcHVRCEwUXAfpTFaK8BtHxNRfN5pqOa+57DfN9XB63TyNGLG3esVP4pz
yZk5+hdp8v6pddnK1OklDgdK8KrQW2taEj0pK9Hhr47uC26JZja+xMCwMRtI8st6rK5RVrykCjfR
aIfTrbRnDdeOIH7jY1PyIRNNQBXRU7uTvlQozlrdHI3uDw9w5jV4zDi0dVa20wdDXdJKuiSkKV6P
WOrhfpTGwXbUTRaluGVMnkqUR2aNOZn7DESsD1LRRcK/bdpoKLjA0rbe8w5pJ41cwampRuYT4ylU
03ebZi2JUy4ayrUwo9sGeQD/YrdvhHOLOx49hWgKCUT4RcsMNJKPiCP48eam2ldOscPzcfVMPby6
ywu1TMnRcmq1Z4OzAuTYUY1a2ycmm9ETVI0vXZMU61nk7KzI3sgG5QDJtzuJ6lOgBR4psw26udGe
pFk/epMhHvuUyltPFNpu9D1or6gbXZoMlEO4gR0KMrrWwB2RcgPef198IGkr4GMiK5ObHXHQp9bm
Vc7Ol8M2+snLK3evaRjL12nFpP53xf9d1bNBrEtIGreJ6cA6gmTIKohyOSqr4nnGKQFQeCm4nFEX
f2/aqLKvLZiC3e9Hs8EsnjageFFV81ev6ru1787N0dKm/DVPFS5lzcypRuB3yxokNkDdlatI4ZaW
q91ce9RuNDFEu2YguFkvn2t8wz3nXXWAxT0fGpdwGvh6eB0poyTS/vO5GJ5mjp2HdIyfHXwAvmib
M6xGcpATLEWHPME2bSkOctk+v3F9gB1YkkNlNDO9abhS7XJtEmA6zR5Zjj40wkvVxj22Ia5shVOM
KJhMPgune2oNGT9JhJwdo7mD1HzjMsGEo159rt6yiHUH7aEP3Ap7X86I+vw/jJ3JcuNalmV/5ZmP
C5kXwEWXlhED9j0pqnF3TWCS3B193+PrawF6Ec8jyiysJjCSEMUeOPecvdfOpc5KrArANMZU4Ko2
ZmtKTuMxYJibOoX/4BXe1WPkucdUm1FZ0I2PUmXnKqTY6wbB1ajHjG0apPmxtpqfkLTVfZzq3bk3
+jtAVXNXG6WkMKZe9/1c39We/Yx50VwbaCSmfEPnypzehjWV8OqCQD2FfXbOij7ZZ8I6UFzapyQs
f6EHw9Zc0nMHQdxcyoHQrchKzBNEfWSiPuY6o9EGZMzgkxLCXi6pGS6rgBGmbpgOH0JIvEwLlaIg
67qYism+SBjJKXApVGAPIIdu1XxzHcc0Vcr7NC3aaXxNnj31pVWa8pRazg8GtnIzdLKkXoECmDFo
aRYNIpqljM0XRC0JByfQf6Duj/M74ZiTucf/NtReDQ03UJ9YqhNN5tj9spxstsDz5FM6DabxTMdf
bTf+Hl4c7KwsM5hpOdYxFTYiH48Zj+0E3saJVJLYChDiiuQlxARtgJ0rh8u8cckTgE2EaLUUe7Rc
/XuktC+Q9qp31oNO9l5UaOoqT0s3wke7Rpfl5shCOwVIGDaRF4i1GfQTOZb1HNAPJMR+vQRbpj70
TuufbNL5llXidy8qoA6Ak4ETn9Nu8EnRLR8QnuO+MyPwkL0tNqPjvJsQaa9pnCBaDUfqBNwqWtu6
C6rFEnbmWJ7chNqrgnW7Red6n6+h439vQEPekTgsddga1WUsteympMQ1GKobnDCLYt/Dm3+oizT9
RjMajJf17KdN95wMdCH9lH42OB7qSRAC9tSYqbwBX1cRQH+BbJJU+avZEwhR1pW3x6mVfWvxws63
p5UJVimpzG1TMwdVmQWAyG5ZPx+KLsi2tZmCOXGU4ruafw9N33kN2wCklC7sHcnuyVfV69ZmUWS3
1nWQTnZ4WYRASMshD6AinMyNw9n9JW/K5yBT6h+OFV0JjtW+WjF50rruqgcKg1VDLbGu3VR7clPR
HsYYzF0+sZZiUlmuQvfPSHK0ZpkWD5DrlKPqaN8MJogsek396qn1D1qU+X6+SZ9uny8p6klDTot2
SDmZaeDfURD4ZwnmZb4WWVZz7jm7wKs2rXclr5Vjr2rDfmDVEWfY5Dh5GNiFwpVjt/JD2v0+7BFO
VJBqdxk2KJBA/okSQzuqZU0PBIeiMLBQVk3p7ISNtrEajItdC/21F/CqCJPc201aPzh4kpdMtcYF
0gtsttJWj3R0kXApICW8gbZtZrzQVDAv4Is/9BiKc6/G7llpicUTOqPT3qcPnvZABaqeKIZm2pDk
pXn0fwxRbgerap84Rm2LXjr7zGvoNQeoTJi06cZW1fuH3IDLk7fmqsBXrgxmdMNiqj0buXVB0xAD
+6+152nffA3t8kvu8xW1hVZtO6/Ll6lRwZKeNp4S1dtSL+lfmMiBhiHuN0rk2gew2+82yZ3rwkCj
R7MJ4cxC2PFw0KZNCBlJmBTE802RVWwUCKEnLyHytgx88+ppvbbzca8s5quh2qcWeAD1rBF2iV6m
xIbdlw6eQqBw10oo36Oi1fclh52rdUciX9/LAX2hrXFGi6er821R7JHoYbrXiC/Y3WzS6hAXwCGJ
MgZpRuuFY8+DHmrGeYpWO2vTpmNuSExBgYVq2qFPOuL5ElSsLR0/HC+jhSN5EHl/wpTSn5qa1jIE
fs7v022hbwNckQF+8TZIsc+pwQ/LU+qNFXfqvidSlo8YH5dUkNK7PdHezffOdcoHP8y3WRoq52a6
9s+bBg9ICNBqorznPKbWD3jlMaZxzrSH1hnT/VBQYIywJIcGqiRUn6QbmBGTLPF5S9HHxUa0jLOV
Bm6qqaZXpWCRbvWGes2NhIQDAlaI3HTXbeGnzHp75KdYcg/SEclTFnf2ZsxDc1Xbkn8ekWnhE+t7
cSc9WFdO9hk7wMffol9vkxT1uxr4D/Om+wiawrj1Su0/pHzRXCxGO6cK3+cvYeWjX8685N20Id1i
RDLJF++opProNljhRmZGhc1Baw9QKR96JhMnrc4QtbV6Sm6WcEDVsdQc9Twgp9V9mL6bay9EhaWY
obU2DdaZJHTsR4NZlmKMb7qXTp6Hatgmjb200sxZ2YmWf481eBy1g93LMjCYuPWlKvLmMraC4Zyi
jatYdclCBljRCDk+OfRkWVQ8z1fc9qYQQ/UIdHvlYDy6+qwtP1cuTSHSVdZJd9cb6UOPcmtlEiMe
YcyEVuwGOuYNwoE8yXlj3qS5U57odvgLU7XHzUwrdAcAhkPU//Ktdcoi55aXMtqJsuXLlWOaXDp0
145KnyV3QnWdW11KAUw9cS/karZrgr0hPPWhPDN2s7dxkX/w9+XOFOqTDdT/OB+WssikDiGvsEzt
7pwNLsBAD1hajxf47DqWecggtZRJmq6zUgxHtOMTEx8zPT8362s68DorqgQrIqLWiMiNQJpExK61
bCUU7NCXJyVvnG2aC3XPtH+rAlT8XhaQm03MbEfYdrCFosHdqAY6Dzj2yJKd6i741ZMLK+zjgsSG
Kf5jzL+XWqF8dVREI43TXb3OFVtzqrebOqmudk+6DJK1O6UMUTPOlboJAiogiyU92sU4WMGDT8Td
rVABuziDdbanJTa5qQb0V2RiX21ZpfmqM0ICY+A8k2al2CBKrcLCmlj2YqqjUeK7nrkJpuRFc7o/
FgoOYZzMKLPhOsEgi58gwg1La4zUJwWhHEnpLfx8e8B/6Qj3JhE2rLFWwvhDyz52WrFJR52Gp9R5
IuHAWxo69HlRjVfHatqAvKuOyKdxEmBTWNGEmCAYenxrGkZ7PultBxbR8EPR0elBKG++GYVrJyuM
lV6M2qHwq29B0cgbKx6i8lqgovcS6ewabtHdE+nGiHx912DroKTzUu2sk29Jsgtp9mAMVxUjWHK+
lB8uU6qbB2b15jcYNXQLGRn9VD7uPr3SZ8EcE5btBgMc7eeWWaPUYueUi0a/1ZXtLfDDCsmQe2mr
dr/pBroEsMVP+bTx9MTHIZAmqNQwHo4F77eYZtRY2YH5FlZ7Kivpb2KjV465MeQnT82stRNV4mwC
WjCiwr20mof2g0Tb9bxenG+bN4Io1j2Btq8Wrd5TS4cgJYTgCebflLEeNT8LcY/r0gNHqBCqG4TF
HXGJuk1I+d1z0uuupHy/ewM9cmNAZhE0wfDNIgtddV31pe9wUlFN4252x9cRUPO5pp7dB4xn13pg
FN9DDLgA6NxbQXfzpjK6wlnsMWgLQphkaScO9YCLexpxQ782Cn4qvn9WCK0+9659pBDZtapq7dym
6G5ey6bpwmbrSc0FJ9I8xTidDhmjGk6VVeqtBp9P0lYXoBqDVZ7m8rGGSACwLl2Al6KsxiJqHuqa
Gf0CKb2BggEfST00/bHQwYimsbzOG9sxn9PEaE4+mb+BhedQt/keegMEMFK5OljXUkr67dOm7PSK
Bbz+yxys7GhPG45W2SYfsG8YmV7QccQ2DwsqIFJb+QH81rhRiDobqk00hViwErMv75AppnEFHels
1M4l6bkn2w1wYJRMBUuoflu/IFyCqjc9WamiPI8djaPOdLtzXLy1SlmeJKGJey1DdoZK6oP0OLFx
9SLfdyMYBKqe4FTJrl7aI3SFOhys67yxA0VdFJwrwwogTzW2SEkrSgYFRHjb6ngqwQUGI6GeNF5f
kQR3JyNN+rOJvg50FPmwzIFx3X7r4274lsfvFj/OWy6HitTV+FUvy/ghcbKQttnYNlsOR1CZPNSb
xGMAv3Db0QIjY9K2EbDY96mRk9Zhdzz3qd0IkJDhiwmwggNytPurDzn00NBl2yjn1Ku3wFMg8BoV
xGfT8h+hDJHNHCgT2S/4ZrGqWMQ5jHat1qzzfKmv+2e/Ia0sxQC3GhUzPhJXqd9jTb5bLEnegIxI
uj3RgLzOMs9KCfnMgLtXEFt9BwWV3RUpPwbGssf5Jk1yHse3tUQwYoK3UBq6F035AGv7MU7D+NuQ
xQ5xd61cm8RkfMsHrBtj2rxrjkEhZaGbk5bo78gICngtfveYaAjcC4QYT3nhYFm1zOYZVtPWRZG0
FFZcYQKUyqOYYiFTZDnYWB0spiyM1mFXYX9o8et1QAvpgIwKWrqgRbRBVzBqm+asIWy8jn2Gq46i
GT4OXcWkbtRL4qf3OsvLfQgS7MywxLvMlxxWfcvCB/LiI/mlwSG8bB93jcnR0VZ2Xmvky6TXnhNm
0S88Yr6Temut+OHJl8CqfzDPJF+udNRNKiEUqsASwSK04A20c6Rm4znNymeMjvqJlV+9DLvY+u75
BclFAXDRhl9omxEpXdGQWZdlmq8Nq852zLktGnFMvOFo3+LBfKzRBB14+G6FvTn8Xgxw7e0RlEEq
Lj68dHoLWbSh2FcX8DMNhAf2gf6nx0rZB+qq1C+pa+COR0/YBG62tTN4B3aI/q7DVRDzRX2x4eGt
h44RTKVyANM11OWh071SytFpxK2QJbG3cwB6vxCjhzCoOvkh0FKjtqsjfaZXRDvDpo6I9PKiCsVP
maCWR9Vit2CJWYX9qlN5xxxSbQCMRvcYuVVGO3mbIwlH909YYShYlEVKF9z5QdE3iPNmr+ke7Woo
Ewhru5VQINwFFofOUElQE0ARq8ILAis8+HRjloYywrssKd3LYrhVFdGqjUk8Wp5T8kLklGuWMl+7
NIz23YzO65G05sO5obeIk2sAJiEDzj64DY2MrK2mbjEfZh+ul3WnNu7e8Qpgz54yKrP4l+/G6TGy
1JzmDxuUJSvMFeWhYSHCgHQSek/DCNwYxZYs1q8g5U+RJvTdYJb7LHOGvSJr68TaxjtOmSK1PYVi
mLQl8gIZgVK8Y81VSDDBFaQRCI550NQPljblHwg0Ad2cWOJjux9htuiVPEetOS1mQctYBOAkUzIv
jNoMn6iuMuF0B/PUtJIv6SRS9Q1GVRZQ7TVdW8LH0mdPVtHa0W3OlI9GVuqnMY7EuifUrSPNYylU
4hrjsMq20Hyiq2zqS+AaylZGBv7xHB96adYBKTJKSlsIK6suehz5UQ+0T+Okqpett8cQgYMks6Cj
iJHWLBb5feEj4Ygze8TQq+nb1BLhKYMOYkaEeE9dXOaicDvVCRQmxh3BcMazNzVPp1jSneyKnyoI
1HVBtjnmXZWYGW/woMeDdsshzUGR7PedqtO7iXz7qAaK/OrC7hvc0N0UFquDtlCCJ7q9j7mKGzYv
6MCXXhA+67BtCwiJTPyCc9SRkNi2gXqkqAoT+VAE7QejQH0dZS7Rn4F4Ne3U22dN1GPyT/DHhFn5
4FhTBRSSchPYZXJOh+Gc0lU6xpkWr9uKWKzccNPtqOMGspKeVpSgiMQ+sHXzvj/KJmg3g9ufZW3e
ysS9l/GPJhuzFTsauh4QosPau5EOlG8jWHr4BuW4yAF+FakGtifTt44wzrlFHmlJyQoq5dSHxHBL
gYBYm0TZzBqe0ErQyy0UQlyHoiVKBi8/EzmYJyOKIg19yhDAUGyEi1coDg8FecobYZGxiV+DzNdE
Y9mD4yhrhXIiZWjd5cVNVXL/h9o43zpCLaCcx48agiNH6D9KWUD50PWO6Vd6qBPSNDrzxVXyS924
XBjooUUrpwTVhU02bnp4OMEgwWV09CnNZ8dO6Zk6L1Aeq12L6mwF8Di4ZcKICfyoXgbTqL5Wo816
DcJuWlO5xi1N9Y7pt0Zs2nW0UkYAfbdqg2ErpncqNwr3qfX7F9ceq11JFxKTPsF/VUS2Sd3DhzRo
fvtxd8EA86CP+ltTChBa7vBOXjHBH6WSrRRX3gfpELzTeh9a5UH7M7eE3VkcgobomEBv6MRHibz0
2CVhvWpxuI3hlIWYLTIny+hcZIte4SDD6puUiiJjYtqVP2iAyexudwhF+hD0iRb88IIoOaGnpevC
uTYcYvA2FdrScpcEdgXYHK9Jja6ugIywqDTMzJk/IHhsETY7IEaiMVfo3kmysAGXrUJ7F2mh8WDz
PWFZWZOJRhNh1HULO5O4gVvodolBVmEM1VKEPjJpAaMkUILw2CsGmvfptiCuX1QB299sVGUg1KdN
D5qSkb+Tj3RvFwCw+mRnk4V6qNOWHF1CLdJDx7xjRCGF3nfRzJfnv5jvPf/BfHW+9HkvfbrX5/+a
b503v93Y1YTh/fmvPv/B/HTmi7/dbb7Hbzd+3u23J/b5lD5vdv3Or46ft3xe/utZ/fbQzfzQqm8P
f77Ov54bSpR/3PjbY6Cyn0S/vz3j+f9+3jDf+bc//nz4+eE+H+jz4l/v2XyHHinLqoZujO23v4wq
Qn/LneTHKgWp8VDZ5VHqA78Uzd2LQUUYAL6/9bB1UMa6yUtAVO8GyeklV6q3NLUeMaeDNcqT44A6
IMhthylQvVQM/5dvKyl4LiKV28B40kd1qbogLbQhiBjC+SbRUDDaVcvfKw0pMpi0fDM0acRitPd0
5xKVpX0qy2FZev6ws/z6l6qgXiwxphA4a1hkupbPbt1jyCByFEsMBegqDERHemQCxV2t+b3ZUCO8
kQQlVAWsYRnIdZGJ+UbdanbxWrsDHT2R+agVk7K59ApEJLGQRo562sGRQbCRfRkk0MWivQBx8q9g
Luh/jpG3i8udjuWMd0IGZzN0F9CrzIsooAJ3CYThiEygiyem89N0ad4bglJj2k+Uy5ApyzLSOxxX
dr5pCQleuqDa1inu42XQopJPEoX8ETvHvas0fb/T4+Tn6BHPQRLKqmvhsXoJbZyx0BLg19mDGhjy
IoaQfnXFh2WLxt/Ot1mliUrQI31NFgIxumxrzIKhdc6qO1Bq4/P5YRwGTjpdJWm+pwtI8vh8lT71
whBVeAbFbl5kbTPLJPcCAD1e+LLB957DhjQaMuJ7fxL2Nowzc9JQulaBz0ZE30UrdO+Y9cnBYXJ1
6Rmi7UxM20iKkGuqZbwX9AEbfIoXpq0YbdDaGtMzwbOnb1yYtpwlGwaNHaEEPY56ryWxq9Frd+P0
Ar/zNEfLSu05Ta+9Yeu7uYLzK0vQ66Mgy2HzbOym9k8JX5EuafMF06SOl8Akrh3Iu5zfp3nTSn1k
aNpV6/lqCNN8ST6Hv2HUygTeGFAyK3g4cn5InOupaTPccqxuPRbmBifCjYeinCLrFE5fF6ISN2MP
rq9w+dZOb2CTlY+aMrp8VUGdpPR3rrRyvsveO3h1RB6v4dW4lEhOHgaMvlXWUuHCEdrGulpcRZTV
UByzVyo5RkOu4ywUeuiMZPiATDNepRNdXcNcsWCeALy7dfbd0hVFcRMDPM/MpAyEbkkTL1COKUZH
VCLwbOZSnJZZwYyQ0hgKCtLKVHtWqANdo3yer4zdUnHH7PNKMK5E58fPwhfaMwEvCcubP/8M4QrW
w6d5T0vPgIDfp/kfJEAJbFP73BM1t6Bzhidt/gflY9Ia7ecet33JNLX6vE9hvCreD2LtrPv8P7Lu
B+Ft8RPnhWLDMo56mpGLXXbNZuzSCA9XtIBU5t4a3H9LuC7D1p2CLNQCGCJ44x80P5UVGmPjOBAa
eErpHzdFESDFfBH0Ma8lHi+GIkFztqLhkEhrkRZ+cAg5by3MbhyeNfzsyfR8ci0ZnrE/bGqsPffP
fUGEEwSE4ryvhAHk+H57m/clNuWSr2qIMLifiyLXzVPl8rmv6l81ss0u875RNL/iFIP+vE/tgN7C
TrFP8068jlS7WZJ+Xk0KwtC0vB2On3s1dG1VGLqH+ap0ocVHjV18Xo3NoUX+m8n9vDcWgBJZY0B6
n56SNzaUlwQ87/68L4jbCJD+bn4aHvX2ylbLcfu5N/SzdQQUYTvvbT3sRUaPjXXei3gu3IjKjTfz
XqVP+k2ekUz/uVfJmBg5IF/mvTqZbVs/T9zVvFevfCx6Hojl+Wpqad2uT1DEzleRNgT7IbCtJQy9
/nkIUeAWEeO1ea9phOlBjxRCO6ZXNIjEPBQmVrzPvXbTQB+pANBPe42oDU4Ka43Pz9VQWde08Eg+
9wZFXJ/NyPA+99pVFl68wnyb79pHuXnR8+ql6+TFqbvxJS/xcUwy1Uc5hJhXw480xHHgx6myCDu7
2ipGOTBoVlZFkXtf/Z9hGsK9aEZja7phc5o3fl83J5AjP0IlRbCVRpfKAoauIjLzUmRXSWh85Ywp
Qey0MLzlV5yMzZO07V9KTg0LqTp4ypvaWTeKL074NfDdTKzqtCuPrGSjB5pqynKoiIVSUxpqaovy
WIv6V+l8zxXF+MXc/snKTe1bNLb2UjZGd8NdipyvAQuNG/7V6u6xl0c7S9H21K1iM3AmIp+iNq/C
cEJiqceNa6k/PcFn709sG1N/dgmuxNUyuq+1Hl+hi+KalFl/9RBRq5ycIoXMjt4oX0lwe/TGFP27
aT3UDR8FXE4bNTEig66u+G8ofg5qY8CvKFVJBEdH3o3qPtt23p2dSYvf+22xo+Ovrw2WXa2d29jm
fprp9DiFox0AtxpvpgVihSLk2FdqfTOalPNoZCvX0QW4i0CPqjs2+EV5uXOILQsgEazaq9brLhMq
0Tw1TkIaMV87xune3fbmLNbhALVNPPWu6BFLFM8x84qFO44ZFlrC2BJWpVZOrgMsjhN2h4CgWA7a
DKnCs9cHBLFOV0sceEAD8EQ8ua2e7OizfQ2q3t+pqRWfE7zRTtzbhz7PsDcHg3NihmnQKigyA1W5
+pFLiGmjizXCdbGzJzDgYSgoirbqUv1EEuebo4ac8JC4rjB8OidIFXyy3LtRciSBtncUEXPyZkYX
/HOj6S12bU/3V0NSOIvaCdFylNFaNW0EAPZ4H+G87TSPku2vjWeFOjB1Ayrj9CIxBX2TRM4TQKiN
MDHpufSqBmy/gNx1qhp33NdJtwclXp1ThURPw7V9Osn4pkkPFCdh+h2Uphrys01/wh8CljDTXecN
oYZw+5DwI5wf3/LCutqpi37dKbpljFX/FNHePSXTpjHBIZR+v6MH13IA8MBAYrPB2aH3a2mldFon
oW9N5Bep3p8Xo33sRIcoZOyfqPHXOuyXVtFFR8KZ4nM/oTX8lrm3ABfUStvcBrF7zRkXHftabPPB
tXf8EMSxkkZwqBkMJlntg3a5FIavHwmuYzNf+ufG7rtpSur9mlVh0bSYqpW0h72DvS12R3jzTDVN
mvHE78yDxKD3Err03rrGgnnsfMU/NtMmqmtCPGsayKGJySIC/7dpXZigOXnb0AAKmqW1by+jrtrb
Rl4umTImoPy8bd6w1O0j9zlSy/5QNQj1IqFtqnDcEq0jDxjy4SdOlwxdDvsmQ+aHqHsU6Rn9A0cN
vGDAIJkd9wgTFoPRQn0NGddZCs4S3BGHBNQ4qBO9cA+dVey0vrco0OpLS3LrkW/OW+Ebb57iT2HY
4VrVaKOPtLsqIwThkWjl1aMZgHaU1q8fqNuyyfSHoHfeIbgNa9JZJYJReBF8jpk7KLswsGn3kDzO
1CtcVyFshCZjqt1rBIssewsMYIh3BAwg8YvChoyY6HW/zWQWPcRap8NjJ9OsmK7SfcfK0FC8GxJG
GZ62TW+B2yiYZ69krHD8WimV8VSo0VcpGcS3BdhMadOPKcA9Vplyjmr6rU5triwBH6Uiv/aYedHK
wwZ8wPwwv7sNcRd0KmC2wcaiqRkW62FKqgI58nU0kJFMXQzZyO9dgQNMEiUOknlBlJu3xi6olBkV
EQ71FfkSYh89Cif/sPAfP5hx1qAtJjADzbQ8kaHN2t8CiKRDgi7ipwmKEUjPQYKEf8quckj5Cr4J
z4YY2CwRc3bfpYGG04XAtMjoprEgctSVXVAfOKO4eYqDZ4BwGRzjyH+abmDoaBL0RUqqfDcpFhCV
rqTtj0eXviUHOnkxhQhwSrEyU3MVUZ1CeKAB9r3NRX4cS0qAMNC8Vzi177UeZBcHcjOIb3mWVUup
TH7Dqxcw77OSdLxp5UAENErxBZP3BXCP4ujiK+e0MrbExf3oURzdoj5qNhBSmlXrYL3rG+fc+9HX
gQCnp4pMt6lbmhwQ6nitXezN3kYqTMoAdkVy8QpPMh5sBxLyAH8+hr4By2skCKsZzU3Vu/WxqaJt
IHTrERROTPtcgcGlUK+NlVqA+rMjVrLF5FCBrpSbw7HXJtiz1UzfLAXm9WlMCI1MI+ssPKE/MNkR
D9V6vhyzQjDRlV2kbjO4UGnuyFh7MKUXXnFDMm4i12a6UIzNG0t48YDUSDzgYptEnA7pogpBdCZV
bzul1YaLLB2rA2mz9QFTCYOdFM6GNhEJYlwoBzld8kikJrT9FteE5i3aCBeOV7vdwUBhr0YAuqDn
MJ20swklg0xF8/xNqPUv09h83cfqr4gz7QGVaAyXF5hIbXfEsFg5EdrCBf0GAb48KMxUaWBDYBFu
1VHM1fWu79W1Zab6JkRysO4a+1oi71snkjg2H+b8kiY5vscqlg/E5pgLH6H3hmE7XttIHIB/c2Yr
ySpIYezVTYaciJ8LhWt0ckIWXhWHpZoelJ4mSMlJpFM1RDlw3GPkCgEEYkB9RuM/MKJg1a41UyXg
ENjGGJb2sGDOzdfKRQKgGZAr+R6edRWufNsEH5j//I2pvKuube1tMT5kZjRu2u1IN+JQd8B0JL8f
pLGEdLs6Flj5XmLC2lP0rppKx2s0cWD6MX1QsHsSkYIGvmscEsKHt77v2o1FqiWRcu4ePajDsOAf
G6eNhl0d0xhNjQ9c5fVmIirW1nHeMPaydqNpgwZMlOO8aUfX5ndSmehvnfiWAAhjXuyibkuE3Bkg
TD89J21DsHw7teXTkKGfMVLQKOC8k1IXp8+LbTp5WVDur/nFeATZdQroE3aTvxbtc9c64PAtTomt
xEw8ghvY8BigljsQHp3geMKDt0g8TstlCUYGALW1nu8wQ94iDnILYldLiukmI3uKjWI6AeG6qeUf
/GkN6FjmsoUOAhicvWF5wn9dHjmI4WzzRwiCnQXUyo4NDmQ+KPGQCBVcVGCLmm8D783xc0Nn8vNS
gZGS3I48Xw7TbRUOiUNC7ImKVf84byBtRJ+X5quZFf9KUbtvxPT+WrnDbLadckazFITudDIXrgiP
87l93viuXa0MzYF0M/0nGu+HVtf2rdnr64xmzdElJnRqNJMs04BG1mM7PbRVneG6ruAe8PpXtg90
CfaRviL8/IfVGAWYNrRdjFm0JTZzuS1c5yFFokImDYWuR/zmUolbKrjkH5tB0UFNVcnvt7nyEIdB
ePDAUuvLkCCoA8d/jSVl9bVDX77GElXtgDdsow5mX6AVWPRWimnq7054qVmrvrnxz1A3ijO4w1vL
cfXcZHkOQBVwSVDF9tGW4LbyIv1V1K1DS6W9a1HCz1r2x1XSDMTSlNkCLT7pApYuVngdQ4dPI9ON
xzFMDlpGbZI66XtU+L9gXyabtko/ctVu1rLuOGVJpqKmE27bfngnWkQ58npyaHaCcDovvCWyv4cZ
1o6Smpuh8p1j9pPiaGhCSRlK2qmgYDofRi+sq+4V5ddJMGba5EAXJ4mp3pEljTFVTE2N2v8F1R6r
JcLdBb7VbYmO1DHcb01YrIjVO8Fsfa/ziYUt4is2lUmgYi+6Vv2G7PJUtc5R2gjF7bxkgFncBqIw
YyN5jTNwUi7OQI009u4rbysD2hSNZo/tJKwwma4I+UmvhRFKxhHrC+pmhFYOdVdj73WYP0u/nDDX
evWU+FgWAdA4gfETm33d9Op9QKa9CMd2kUOgAWu2LAIYKgokzp0rk3iNoCpA19ON11EUCrJtBtxB
16yERU3Ulmqz0AJU6Ern7dukDE+5b651lP0Lo+zxJGMiWdmCZAcS4Y0Xu7NWQVG9GX78yxQRIKLR
CJeMX28RozHssCGmF4zTO0tmp5KzN9lsrEIFlLplDYf1YspULFnDaruSVYZbDvEP14/URRt77kMd
dfYOnIi+rULlw0QQt7XjNF444H7xiSqvlpfCBsy6cVNa5QP8I8Lpygb6ignnS9Zh+ugmQXejG8Bo
9J45o/40bwr0uLa+j+lvshNqN6c5N9Eptka+k9gN9W1P6ApcTKZ3MoH8wKQsW4SOR+eanKVlzmwH
oqnkUyEdos+cKRCSQxPnGKr64sWzvCfWrPYs714U3bggLhV8M5rCtSg4tZUOp55Y3nIQY8vBGlAp
ODSQx8Y7fPnjv//+v//90f+P9zO7ZTGYx7T6+/9y/QP5fxlMZvR/vfr33fq+nu/xz7/4tz/Y/swu
b8nP6j/+0flx8/TvfzA9jX/+Ux72z6e1eqvf/uXKmjSgenhofpbD/WfVxPX8BHgB01/+/+784+f8
XwDo/Pzblw86OCAI7z+9IEu//Llr/+NvXzinz+/Q5xs0/f8/d06v8G9f2Abvwdv/c4+fb1U93fm/
NMMydKGpmhSaLvlf3c9pj6r+l6XTIxDCFoZpSmF++YOFZe3/7Yuimv9FIWPw/RNStwT6ri9/VIDx
p32azT7HEY7JMty0LePLP176v3x2f32Wf6RNcsvIP6j+9sX+8gcMq+kTnl6ZrRq6LgV+XE2qqsqP
jMfJP97uQerxx+r/IZ7bJ5xU+wV//qzvLayLcNS9N6K01jq10CJi3vPbm/PnM/j9EXlV//qItqHa
jmMYOgNEqRvTM/rtEfuh80ofoViKup2zVbSVgU6HapBPIAW2//mxNNv5z49m/dvrG2PgiIPEslU0
JG6Rl0OiyqYEhlcg8s3kU92USccaErTyOte1oGJ6VEuWOwScRtcAeUV0djJGu5RalN8rvcMntAxL
MCB72aSmv/Hp4huH0rEM62T5Ruc9wafOOCzx2VVHnfaw83+pO48lyZEsy/7K/ABSoIAqyGYWxs3N
3N2ckw0kKDhX0K+fA4ue6oiskmrpTctMLaKSRHjCYIDq0/fuPbcGM17jxquZJ5Qy9ifW1RkH3ZaM
bTt9KkYEC/EtfIvontZgzVUNCovtLbPpNHluBmTM9UdkcVJsiVCWudmfWj36Ch16WxNegmVZ2tl3
lM4WxThj7UJ+SGdEx4KlssfREVXe9BWVuwz2E4h7DkJTKaxFmUAYeppUekYBPdJlmvJqZKWaq4Ce
OBat6VuIxvd72cSQWhJKYecRhjeewahnwqA9S1dPCZrjimo7rKcVkAjm1a0pBjBTlme0W4xaxUm0
Y+Pc9Ki16LBjuQ6PgY9ZcCHq+Q2D8MzkfBoBT6o3cwKtHM7WMmxE54pGj0Obep/qRahQp3043vIx
YtJiCqotbL4tgIUOhEWxKxxSvadYzR8wd4nQWZl1I7Ck63j6UcZeWm2HsRyIQCUxumb/miH9tQL7
2MYq89ze10bbKlxNboJCo2PRmQkqIz67Ic0EPRoKe6RSUhAnaCvMyZVmhPXMaQrw0ySIkz0HY8YJ
Os2NIdhnTmP5W5aEeUC0JKqBxNBEudZmZurkrc0pJRTSnpM2QHKpE+Yp9SRsRmrCYeC1TViYl3/W
qC78zPuh5qgqbUeRqpuVJo7nyXHrljok85iVc5gfc4E8G8qnpOtqkX+8aZ0pNBDr8cg54OqSzn5q
Rsew2KCtAZSH1arxjkA6BEIhAnXvEPp4oRZ69SSNJZc9RdOtnJwQRXJBc+OJ553hYsnH9h7pyrew
7PqsAz9uRiD9RUCh8iNlomS9lnVrwpyEETHeF3D6GUuNCrzQasxlx0nWTXPXeKnD0iIlKUynYoRJ
KE3j1HbSmupDo3Mtv86m2aJNspSir9ah6LwkKQarJ+JtVH40sTgxLxS6zgcGHbNop53nhTkuwzmq
RvgqZHCQjT3Vdhz/YE6rI3TagkNUvDZ6ziMQn8g09yiZmaLVr85Es/ZYGV6ZfshBAn4PEyhjUDEi
qzDLdT/4SX2f5rx+jzLoRXS2B+lXaINsuwWjQ4wN4xLH8eZ7N/PzDcPmgDH2RFMM0oZpZUfqXOE/
Rmlqk/btLyqic4OZEawRTGSipuPYPSSu4zP9SCmJ/U506MliG/oHoK4aGzm2QuF9UC9Y6lgNCoR3
xQwNz//AuCFeUdhX5NNJoK3BoSZ1MNzphjVqa3q9xtbDZXCUxx6OFXbA8dyeclXnASG5biJu4BjC
rkn6Pu0+RoWak8uopPvUAyIttn2HG3m3wPz8jYkD0z/ktj/JE+d5u97gUiVrncNAyckfCF32zQsg
PnDYm0hfAykIAWWjK6seN2MUGM6zlTWCyrimZ72SIWHJezGnpNIjfYIur9Osbcmqx9N8bp22hFfv
+gWJ0Cv0SKDbMML46E3IG1pCCxTmJ8PeG0AsCND2PZD4X41hsd33RWzOJcEaS72G4zV7jlCapXvD
VzS3gxR9EHomN24OZjwUHAAEErLYH8hFx2kCpE7HakTCAySGoS6nzBAkViOX1otN+96vdKmOjamj
4tOMbYf8kzBWjGpDxP77CKRAvsqR9lk/UjHO2b3ycp3jwQcXjMrX617CsnTgS3FhyUtlkE7DHCYw
ivMIWT57Y7d2SJHVRhDcjp4Q0YuqszJmCBeU4pl2+0LGSJ2Q5Q2tkax3yOMm1ozR1fruupH+z9R8
/w+WdNL6rZD4p4ruqYn/1/lLkf5R0y1/5FdJ54m/POiKpmOp/1vLuf5fjnR8zyQamKpG2eIftZz/
l8e8hCpPuY7rWeAH/lHKqb98i9XLd20KMV+4vvvfKeUs+49ax5UeVaZPK9SiZrSYJfytssryBg3z
iEjWLxkoDBFzlz6Sx1bhve8QIfJqpAvWOHr20LdsenJ/MneQANB7Z8uobZcSSrEf2/Rn6TMFl9U9
iJeP5e/RJliA0qzmphUZU6Pq8tvt/Rc1oVzKsP8sQ6+XLoBGOw5VL6XyUiT/XhSmjjFZzSzHbe73
tCRCcUSdfR92IB9sNpR1kcNTjxZA1Ewad4KrelOLEIRZg2Czq+r9wOS/Sen1WT4GW8cpu4NJcxg5
Bv8sCH5UUT9eUJ4V+wGGwvXzWx0FS5BqTMI5529Q3xtmUjlZljGyz5kpC7MJuhZpie4hc7mlT2Dy
YpIfNUMzGFd0G8bPPA+fLJ2yKEfYPZf7bcM7xNN+YTjrojKCB/jvb5b1ZwX9HzfL4QEkDJ2n0OFZ
+/1mtS2dmoS+15bix6bb6j7ZSUAkRaOfBwfuB2Pnk6F8b6/ZYOGhxneDNQXQn7mUoSTu17re0sh9
CZ3ppz/i6NJGZ63VxG8Q2vhZeh+hwPgzzN03nTq0zHKhIKyR2PhffJQ/y/NfH8XnUvjf9VDwt/Ic
EQFwKW0PRBgAeJzdG7dR+rE3czwCOdY1UEDwQrqSJLg4OdD3dbGT5f1Dk9EcNXJ1sYutw4q+Yfjj
bJqakaCsSRSYq/ZhTEELRAQAZ5N1gMaNnivDMo5lTxhpuBtbf9u7bn+KOrx3//5ziX/xFdkW5xwh
fY8Calkofv+KrBTzlm4CLNQVESkklqbYiK9PHbGaG9GCVR6kdRb1lJ4NkjlWU1yRjOyYB2ZsDKiW
rwNqSb9PvH73X1wbK8zf3zbHsVwOfSxZLFj0Dv+8OoHkvIW9CTqlmJydyrsbqDjTMS68G7TV+3YI
s9cRsqTnABdI2uQzSoNk5WW0YEM7E1+JOkgPdRyDG6VZ7xY4OpqGdMCGYW4h/Zu2blqCVdQJTb53
73QOSQexAr8EtFxRoWzMNHpkU+a9GsKbPLhgQervuso+Kzm0D6QwANMJ722FJrGusnKjASZtrH7y
d5FHFpI7vFX58LWg2FrTUJJHVQbWoVUDmd+CaV6IsWjlejEoJfjwq6LJf+SKmkvgyz4w5Xlvr9Nm
wm1qt7xziCvPiAzpYzrZtMnFzSx+suETFeBO0AhRGkZqbLezAwGeesVcRzbGgkg2NgD+wl5LQHqJ
rjQ5QFa7db1Sw5GrJnz0QjMHmBEKWeHXsCM9r2HKXeZyPTShcSwaAtG0aAtYWSBUkX9cKPm+ZK51
aTMS4Yn/+JF0vkG4vEfjsnlgotbDGi2QhI840h2fRpc5qVOPQWRNIfcedgDSAJE9RfVMqPHS3Ozw
dvjawmPJ7658++R0lX9v+/2vL0BWqM7MlqNR+6iMhl0hG+7hfDqbRHUAdoiUWRk9SyOPUnTDD0HU
mVZHpxqttb38/sBxzrGjH0uPNrKmVbhPMVQUI/XPknMIpx4YMKpCoKotWnhpmAe6G9jBOVetKAvj
W85GjyVWk8mFFpxICAXSyQDNjhhtqv59wEN5l2shNtfnJ6zvhvC96/z4gbiEWzV4TEGO11eLNa9Y
17rKN3mQrEfQ9Tc46/wt2Id8F8hnJOeoWjn07sCnVj3zqiHGnypRpBCXxQLB2CXfR3b3kcX5F4fD
Djh9GtHX+2LUt9ffbcbmHQfr5C5xQ1LEYnFwK6jTMjSCh5RhqMXo6ZynmMKu14RSkvtH+C3E/urA
oIGP0TjGJp6M+WQYDE9zJsqJgTOpcd0fDNjm/bRgidAX7TnZmV9b0MkKKPYZeklz48ohe00gBJBS
NvYnw/8G8Ha4SesW2Ubep2sBL//sjKNPOzXRezNsmqdWmT9luocsDQKhc/1jkGcWTKquwfHAiXPs
0q1ysgLkNTHwA6nJq9hoN7QFRmLqaEFPWd/ANmSKbzqY1fGQ7aYmG9Zxpdt91+XlbujTZJ/2utql
Ui4QJzT9tWfYW5kn4X4qnTNf7Hix8vCzykHhCvRnRElMX2Qu1Wko0+cpjD8g8EpUv9wzMHLdTWlp
hTuDNBxR5+e4EB54S2Qb4M/rFRnQPP6qfxsTY+DkF+CX6xaZ/vhdwifUHlOS2GTeYyXTt+vzyo97
9rGgbK7fTDwt68/yHLfLurRE8TY0kNdgHquefZM1grdCANvvvBFT0LaPHHEsfbbc0uUPhPPS12/I
7Uy46HDwviVDsPx/ee8mfrnWTUJOToEDxTOn8DJ429mWazb04Njr/EFUHvlkTfVs9rY40c25Kc1m
0XiRGlE1z8ofqv2AXBNMpJlvr1c8h8x++1IBKO6QxQ4tQVpR+UpEG85Ev7oXUeiunJwAOjLmXkxH
RcTJXjKepCOV0TeuzFk70NNxeDP6IMRVLtPEehPo/Kmi4NkJulhrZSb9abBwcy5WwcjpdhrIzJ5f
mOwSw4uQ+F56A8bCvDG3pSle4ExSpQ3WZ2Alu1SZ9Ukoyz6mRfrZZGHE3jwQlj5U1W5YNvZkmBBC
18bN9b5n9QL58n0eN4wYiTlON5EgcDFZyi7CcCDJh87t9SuoalXuTEzuuqur3ejH/r4Hw7rLBXsQ
UgYzCO5S5l+bLvHfUs5Ih9AV9Lp8DCg5fKv9qEhIdZjkBZRpArqFUdF6tAbMFzhoHq432Yvsb9Co
8YPR5GG5p8yjL+me2UV9wiI93Bhk+5zo0zFYrd2L1YrHJNdIwoPSR6yIII9SfxWOAPfLEsHY3EXW
KlSyuiXoB4SBQYx8laTzehZusS7sxjrIMqjXYL+aLXa9nI49ps+5OMx44DfCLnHHZeNdOBZfdYbw
qbPy4ksQf1cCB/hU0I+KZ2YHQAAdcmrhtQfdnD5GYXovtIzfQUceO4cEz6QNjR0S6vnOyukSEGW+
hYoxPc1hT2VL5C1kvyOQtekxN6f+nI0zuRSwJ/nOOhzSLjTkun8k/O+gKeDvRYJcnMTRep/5bbQG
0D3u57D+7tk8xu5sT4wdxxCJxub6ksUF8SixFxuvBfEdLnY6jKzNM5klywLE6K6bKerFwN/OXtSd
7al/i1QMcT2Obs0YvJ6sm+9lrmEAZwaHfWd8a/Gx29k8PA+aKApgNl9cKByvfI/2Fub0MzjQeK+C
abhvG5SfYzN7d7DjzHXmfFqTgRIzLqHslSmj87m9K9qK1Qc90b5ruF90IuydreVHPKr8W5Lnt0mN
077r82fS3MXBavBgeaH/xZpTdWpqvFXadPxXGhPZyLufp2H66qjGWDORu61CNB5WgW0C7cSqE5Xe
R7TY9nQfcDezwHFUkWcJtHffNh1SEeK7TzlZUBBk8lWXq+ABbym5ZW1DgBNZf8eAxDVe96Y8Rey/
WudwrRCNQm+I7zT9LrJkNO8ncdI4YO+M+SOko3QK2qJldeVDAv/gqGiNw9rJnWYnZX/psu4G3lDW
4BO6vquj1X0Bp5xvHVxfB4b7LHDGpkQldRzjTkPInQxMHYTihk3xYHmTPpYeTnm+ywc2rl2Z1vyr
AYZuI92T1jHHUWLaMf2yUkUs5ezC6lTFxkVIYhoHoyUBitU2s6oKSmP1SkoV9Yvqbpuw2iCJAixg
RD5UGfeToRehhik4EiMoEEcFbxpV19Eoh2gN5nTpcAGfyNVj2TANgYHAOHWsq8eup3UfsU9p96Fo
hhx+QOZyplxq8rTcohPpngbVfkWndCa4O3kMXEghdqOeMpKIHWBy7vzgW5K+kkEM6Qh9GMTDsBtY
2x+KnDwN/FM/y6mO75bVPESP3/HyPoGavPeI7EE20cN5WNY3NSHdGqfKvYXy8+EUUCmziGvztSB+
u27ui+WHJxOaYl2L+s6AO7HuYU1OqvReFLjKTaqgaBQLyMp3AQTRDt8TKegyfu7EPhDNvUMkyq6E
VbmuBxfzuoZgCDl3WHuFdLdllKOihHZAkwJxTqNOdCRvcPcOxEEES8ex0Y80rpuNAWqaMQI+3vqy
iJNQtaEgN/J10/aXrJzVEov72plDcY/6+2bC0hCadAyW+AX8gmW7mSShNd3Ufqf8wN46s7bMArUa
s4hn7As/BtN/xDQmQRelGb7mkOxH32TlFR+ZkEynqL1XmQWYk1eIqaenjn4raI46PY+NlYqjjjvj
oUQYF8jwNWhqlhDZvZuyRNiNO/vCrnO2U0LhMmWEN2MksS6XVbFX+SRBpZUbU06cIZadJUC/hVUn
GBnwgO0sYVpuSYC/9Q0ze8nhaYfBNqpNIA1Ww5ycY/IBe3lFf0I5G6vgD2dIYHauQy4hQFhb8SCY
t21FqEYh1SqRPLsNhKq5YDgV9+KI506s0uVzLmIjuBC0R1uoU5xmry9BGDvhAUw9k+zlwc4MYa/p
bJf8mC7EGFIcZZA2T0mZHYp5dPdhlS9dxhQ/e2HnW6EJFJSe8QC7vUZH8LXs88MCI33CLnOLYDu/
aOs2i6uZURnPwpIcZvpDAp4WEzcwrhsCb8ati1U/tgDIjsgUWob1x4L42yqt7gazlDuA594eY6xu
YCd4y6bcp+pFesygAq4MPcai+872YMCqYyTyx1y7b2bbvsDwTO4YkG+qLP5BvaC2Vt4/I5Y1H/I5
fm+gjbs20SSipp2Ob2PeXn+ECuAq+WU8n0IXjH5vK/vgZgrEhhN8g60GUwGRBII69zz4P4koEeum
HIn16rAsZ0X6MUtQWbmuN54PJVqPJK6lA5CGa9fneoQscRQUFunzPWo2JMo5FYlVeLe8W3v66ISi
F+81hhHCvjBkmeSaK+FXX3HprwITFxmOYecJESp85AwjbE+x3Es/OncpcXcxzk4hxw8gDRGQbIZs
fg7am+mpsWUpIf7NL9x1ig2QVYOiZyghiTNZApaZV5/XPg7Ql+2VO+Jn5baNqui+Rx4PMIJKRVj2
GRPzfL42RWDmjRcxOocYm+tZ8BCz5dSs2uU6mL3iUIzeB1BAc9OO6jWIp4aGijQPqd3ioAW+suMw
CsycjgxZoM6u1MW4Zyb4YGbyUS2wUCDwzYju1ug9DVZKVOugnshWTnV810neg1GG2Vn2kEtgNsdb
CCWioIQJeNy0/cDkpzlI4kQAhE8b4UFZmqxkK4tZbpjeUUgTI0gy53Kurykvsg6QX4CRo+VYyUYJ
PWwbtMFDpmcE6HNsHeVIVT8M/m6h0ewH5fYr4WXVjVVHH/ywXUl7aWeN1BxKU0IxBr5MBnUq7iF5
dCJ5G0gctzORGp5BkporLbG9VrNwPIbVwGz0MAZ19REsvx/x47HQVUcMcnjReWEd0USLlfKgvDbN
xcs7/+ZaClkBuTmmBrhNrtnaZvSwGZ3OXJUqebkWum76gTnduflVkJZZvR3ChwhGz2IbVyeNUpBv
zFerwBmoz+jnMDVkRaeuXzCSyc8R5Mf1tFo54g18eYoHo3jNU0GS8FL7Fjn5FTx4jDCmoN1ykOVL
S0xFhi9ZcSRAzlvLmr6Yrg+DBAxQFmtAPBp+sEl8ZB6RIKj78kj3B+yDFMmKzy8OekzOIkQNT+T7
16r3hx06JiztXn/i4zCYCBtUhlH/o/Z/1e8RxNwZJow/H4YowSg8+t9GKyn2dfdkTMTBGrlFJixd
7dWvddRZ9n7UgcWT0TbOqa0BdmV1Yu5z3e7irHnDqDQ+urIdHpkw1psq4sjIcOhkaYfa30Z8sWek
w9oc+Vgqk7gnYnyYoAY2PaeDnO74iOrLLkW+FxEqbwtnOAmWqFTjYUpvw+WXlgnsqmXh2HaRwpTd
koOepBpFj4UsaoYZv/MIlQEDaKEKvcobozASZ5ddP0Xrf4v8q7mYCs6BROhdDAyjr6SiK7goSkpc
nJwgcUIjtaa/g37Rs5oDiXrP+Vjki6kLN57h2EcMk91Jt/O2bC1vHy/HpusX1MuYuWmgyPvN3Bhg
qnPp2/nH0GXBhdKi2yPAxc5S5z5rRX8QrtLnYdgFYGsZCLNoT9bsrrM6j4lH590tHER4SHXX1wVn
HAtrvT6mo3ePZuB7ECyRDOVPm8SNTUu/HaZoBHsOaosnkUVfP5ocLkGo8p+ZbR8qxp8XMwvpwfix
s/M4C8seldPo478yQ7jMuUl3twB0f+no9q7DSGZgVZFV636jJAvY2MbVUxmrg1cJd18moIUUigJ4
8FX4wPlyUxe3nklDwwhH+4EefLSnQLlLB65uaiuS4wYarKFhXZiljOvrhl+ghjsUMFvp4IAgqqfi
eL2ZsnWNfThlP8p5OGWdK3aciwavFs+ycxPaZESLZJZ9oOQMkCGn03pKJZZP14Ax59wNI6aHNGoe
S9SHOFJRHgoNwahXWuyu/4FRJOAnvHo820b/8GvjCbobbAv8/qW7ifnwXKMBOLBe4PkUNFlIK/xJ
hkG0k0b1oCpFPlvBfbnG8ZT5SApmp38kIgt3SWAkqwLY880kM2KEgAt7mKN2LQ2ITTrX/toQxZqP
cscSz8hgJBXRaw9SZdUu0eUxEcX0Rg9S9aZeLxXOTo0W629UnUJwMLhJu+jQ1i0aUtrzi+eXHK9w
JixiSSe03I/rOZ1DC7r75Ls50DBOSKDf2qRJrc2u9Tb20kSOYnqJjas5+ARuc0+XhfCFPt/Gy/OX
Bu6HWXjRxkzYGIKgJ3kisZv97PYhJSRB8MgVf01Z/mcmnr9r2P73/ycqN2n+Nkf4p5Ho+kv+tfz+
p8pt+RO/JqLwGf5ipOCSCP5r+sms9D9Ebqb1l237uFzAPlxnpv8YjAr5l+M5/DvJAMgmJOo/B6PC
/AtVGtuLUoKRICK5/85gVC4Dsd+mi8yWJFZHQjtt0zVtVDJ/zjvITkjmZOz1Ia/JsI9JRWnz+nl0
2a+6RpbHbqBOFEFv0rLI2mMI3nN93al7szw0tUIyirplxSEv33ZxOWz8FmlFNeYXRb1DdA6ydPJM
+EGkUqHIIasj7uBs4Jx4L8dUv3SK6ZYv/O0kR/80pGGBn5/WZFnQQ6kT2tFJ6RxtVGB7KQImFonK
9pLaZutH+q1rygMwJvFfDIIUX9ffb4trO8TieZZaFHl/G751PaqeGEDgQZvqrsGBd4hdjzaaNKOV
beNgz5ZszVZKzEtU5KfrvSqXgYMQfbxP4/q9nyLMH9W9KyJUKDPctlyXbyACVm2bNTdkINIBRmk2
Tqa40z0Bn5hB410gIiBBqXiIdEAKnWdHBFcDMb3uL6W2yC/ke1zZVVRAhh4QSvXT16mBHEj74b33
jezsm/15VFB3FXMaCUOOTka60+GP2Yj3tNfKY25HLw4oxrMe3e1vz/7l16Pzu4Zxmdn/061TluCh
Mi3fthTP++/zPb4RiAkArQ/SZ75idcWICBdPL8Fi6DnxiRGGsnI81s+pmPrdjMS5yoDMGtYXm9zw
XVz0t8LFK9GE/QtJ4OGdt+xqNN6X+Tjzaz5zkU/ZxjCIlOUXb2uUOIUYy4qNHsts8+8/0N/msLwh
ShIj50hhK2kiPP3z82Sks1sjfdcDdVa8B3Z5qB0YDKZVxvsmF6852C7GrRnu2l780pb8Usv+i5sp
/tSg8khRwSnm2Tb3iqaluVzcb4pQbXWdZrfUh5aNeGWOucWJLHsmri/eXx+caX7vE5sAv4i2GtxE
eQmRItLvLesD/cqfuBeLIym9uyWl6LaoJ3NTgPo//Pt7JP55GeEybddRvmULD7nHn9cZkIIeFjPX
eW1QD4MxHyOCwqOaBKhgDk4Rh1/GjmzuRUPIB2kpT5PEuPbvL8Nmys9/6M/1DD2naTmETQgXoski
BPnthmGKkYXPOeQwhtmNWdyh/B2x9Nl0vkcT37MuLoFj1cxDaOUICQ9obn40vaJOFerOIHYCzR3N
djhnt84snEPaB5vaohR3kua9cI+JJDHRnT6jEl+UqCt3NTTDLgdjXRr9uzHY9/Q7zj3pR7R062RF
tAHGZOsG4MawahoZoWB6wcZJa6/K+mNbORi6NRMQkrHpqQv3GPntm9OTvxvPTAiiMHmpY7/ZJYke
mEGnw020/FWFi4HqF9mr6lZ1vq3mJt66hlvddWjfWmJhWpPUFKRx0IhcxjO2BzbQZvz2ZqkJHRZD
vWSo3P0EhWkLo4t+j20V92UWqlUctuma01B4GhThGtVEPGmAvmPK25NLOvmDj1T5tWSIDySMgZfv
0GvpvNt+1vg4rCfpRBfEny3HPPkwOeHF7uYcPxJmKdzAH/liSyzi8T0zQVeqr+hxCB+isGFxyFLU
x4ax5iiDZlYYEckzCDNjHLMQcUV8iMC2bUjROaHAqyk4Cyx3ApEnMVR0gO1bL6qO82TS52AUxIEA
MaPbBuThRQg4ZcvRPlTeU95YP2XGKJLMjgeGW59sbPR9XcTPcResJEO6FUq4r0m5j/Kx3vacJgO6
PLxZxkPMp0P9N+EMwvDy5NqT3mcmpvG4t61N3rOUU+zeav77RiZgtbdYGgoLm1wBRDdo36aE1LZk
aH7A1PjSuoAVUYsefeZD2AfBaEaNYa51wNC9IPmnNMt4UzvyLa73Npl/dwkNLGY3NdoBq6F9XVVb
WtxPHJloxzSrcJp91lrxAhDkZa7UecyqQ6C/Qvj7QkA0ae7EtG/CyDpZQX/X+IwbontmY7RxnHmV
6zkBONU6QHjllnnzaYoYRSdj8cWzaZ4FpvNJ+4jVW28aPQHqsy+im24jo/kgE0CvTfg1mM0KoOpE
Wifh1iiiM7GfGbUovfms/eym6plWvMEu5pOanspH7XTJesAAgioEr3NYu9BjZrD/OOxu+aU8uQUV
fWJ8mkMVrk3LIrcgajFGwVLeBzYEVtcms8H3G3EDT+qTIJryHik2GU4J3BunMA9hLLDBt9MnMXP9
zghRYzN4LVdwui51N51c8b1nHwXVRSB4Pbu3QzTQsEbwxeEOYWUnsozWOK5RSOok39k4XL1W3YfN
kG2nyN2Q9IYsJxJ3DIz12dREutUm81pIlqveml5HDIHr0YAgnXNdfh6iF5vJGsZ4/yaZq65Yeoa1
32v05OpSDE5/5+T+yRyz8BamA5gRcm5Dw153tEc5IIzHstD04ocaezmwyilM8fswxg6POQZbFZYe
W0LQHDo0xPStoimNd7InxTQqf7RJOD4JlqosGhZj0vyuxvJNxpDyMoME4cpR/adxRGF6IOWpOxYT
3GQ4BczCpPgYBcAGO0xeUz/7qSBxIV8wk0PH8ciZZnEzlKrjopoCaQyxUUHQvKVm8x4lvYVxHFEs
+Mi9V/a3xiIyjhjjxp4w1tqPqzvEpR9j2dBmmYfvul6snqX54BTw3JKeA1kqu7e+wjRqgJRae611
i5FonXoKwga2xabhudHvBHREm1gbchfETBlZz9HCi77Gwxuaa7uXyYq898+EMrborOjByu78SfSY
RAvY74o+3oNpNtk2rxlAThbWpGnWNCLTaNxxriKUOinX8Gnp+rf9d9QIvDmmuScR9JOAkzyx39uJ
eRAW8nKjFPxaHecHjuAxiGu3NF5cEd+18Q/CdDYM7Zo9OdBqG0bN2urtdGWZJOJNsAYmKO8XsjBz
/lkTV4yWGPR6eZPtANH3tPvnSG/10g3JlOC2fqP09FZeiXZH03TtEDmvB+OBEfWMOBFtRJ8Q7muk
9XoM6e0ZDbTbyYc/Qk/WhB99ZK9s9gKfZUvvaRNYkrfU75B0lOGWuSb7IP0IUKbI/xcVoBcTRq7k
BgjGG9wIVs+wfg+35mLVxS7qkqdh9NiUYRce0rlJbwK0EdqhVjHDlwSRPrCzV9N1n9wqeCIg9Qsk
Q7SNCfM6BwiqfwT6nl3YG7Zt37ZYoGld6YZG85KlHN3HTNFXXTV9JyuG2aLOP7Ipxnw0Bms0DD6y
b9dagansdqLwf5iJllthYLqTXbpvAQccAa9vOjsjPM+rDwxBOnoiHg9bf4MtmQ2PgPYqla+Gxc5D
GuC9jdh6XVeol2l7PitHE0/FjN8cgncEUyuvsEnt0ObJ1dvZqoD4F2qfsQLsDJqeolbP2sgxnIa0
VtyhOBq9+4Sfg3ZgWl7S6ZuuDPd9ZuZCa8844LmZNxFU7HaOv9tJYq0QxpMdGkS3MUTonedGj+Tp
NHcW4jF/GHeqLRgTFGJYdwm57MTw9rh16TM7qF/XApxw5X9GhFfscQJOG8uhqyGG5qbZQW6zziFI
hXGM5pce/g3jvTcXLD1oNwCr9Evy29IHNeFT3YFiBy5bCpwXrZPvm7G0mBL69ToPnWUR3Q89iKgy
ybx1L8gbmZPwPPTIWlTn8NUCztwxaEedNcxwFKbik9lKfAZ9EZxhL++rdMj3hJoHmzixUsysNtwX
8Q0E+Cf41WCfI0DfFaHnIN+iahrG6hvKsC1pjCgZU7Qx4qcRzShijJbUTekeJ5PkITiRL97QS/LG
amZoc7Co3tIQgT7WkapMDnVK41HNdrIiE8GlI080ERscKs9PYCpHMJHRmukf8qW8bbd+VjwQpVre
VkW04Q3khFwNP6daXDzGZbRv12bjfiIgussN49SF1QRqAxs2MgyoOoJkDpGqm8Kb2lffdz8BONH0
DI1zjOLpUnpQhrqBsmKUu7JKnhw//YIHZWAhQ79kO9ELORDGKvDN7xVvz6AsoPnVoxFO5mqqis/G
wHyaA9PxpXWoxpObYc0YW9IIghFvkQo/iE2/8Ztso83gmQjLTdZNRFg3vJLMO9N1XnjOGo1IcRPG
xzkimLJwUe/Bf3sNOQJgao0eGBrxKk3vCYXKpPkyqp9A0d4ap4vWQ+eezQbXtWuLVU4GeG3W95Fn
fSaD/1F75XMZf0/97gfD7Q/t2wNbls2I0IzrmxonNgggTg/2woLCdkd6025s3gNcryTnJXBX8J1s
mz74iRH0m9npD1D9QMCXPWKK9I1IhmFFaAKTMAZz0PBOopuJGhyHO0MIibmCcLrGo1jFV+bn0Y9g
vjfEcJ8zwmNyjb+0MzzSkRPUluiUVmrAkGXnQ7QpktfaP0V98aITWnqyIIikzL5x5p889aDh8XLQ
SEHwAIirF09SS3uHWs0/lc3KEoZ5DEICrFO198GtrA2nLY6qd7D/FDU8TIx1JkaGzVA2OK+afVI1
j/r/sHcmu5EzaZZ9IiY4D1un02d3zeOGUEgRpHGejDTy6fswEihk/+guoPa1zIz4Q5KLNPuGe881
asDiuXxqiT/INPNnGVtM+tMpcOWLPsfvqFHAY8QO0QzGmhOsjJ1DiUFwGsPJPFH3DuEZerNK+Wzf
Yz4OkL0mB5Lb+iaS4N4IoNY7JYEoonDu03gheM27zC0oVt2KhNKfCnv6pXv4YNadexCoE4pKmg3X
OYH6MMg7y8Gnp+OEdq+gxCHDMTR0nTm5pM6U2ccAygxd4gW1/9XIrHs3iDkeaq5R3oE/1KQAB2V7
zV37XnNz1koalJAqv8gg85l2k2pBBPG29L0PByzQJmv8PjKF44W4pMBkA+HX55ovNZovrO3yqNfR
9ZvJoFGMj0/N4jaw/aqGl4fiMu2r574Y6mihWX2U9nQNelbHyu3bECcU7QQu4xa9aih6Kz0EU35w
we9MBUGcuU3HQKgosxybBKOCNWVVoi0yKhkFwTc8b+tQ/ZAwSPrDGGx0Pfvd5Dpt0uTuS94dJCuI
bduR9PMu9Y8O8blt0avrHBSkVSPLtlxk9Vx7fYZJzyUij1Waea5NveAQ808Df7YDzF+GI3nECyCJ
VN9qOM64zrHT+07s7uwph9FgGaHkuW/ast8B5PtTeLBcxpylryoytvDao940y6GjPUAP8TQn7Vve
4BTnfIXf5N8NXvVuzs92V7U7vxhO8BGrSK+zH4GtwM1+2ngkMMTBxzQ0wgwRKex9B2mQJuU1MIr+
FDj2HixbcSmsgLhP0eCNyk4kIpxISczCurglgUn8MYEglHRZyoxs+VXzBQzd3M+T/pTIGDmOMWH0
pvTwF/7t3HVC1+uHqHL8q6zYok56/joIGIy5ERN956/EYnc8zhNwX8/M7n21vA2+gTecOCLwmo96
3iz35cllChZ0AXh1L2lOVd5w3xDeMRpR3VpovZYBHOjgUC6zumFVeL+YmAPqYQ4rqW5aW2snMijZ
rGICROk6oJNuWVaWVXG22vKHYbzNjiA/ulayT/LpgnbqxXE4/YMnC7g0Q/qrZ7r9tkzGI2cef5Ay
PEW1q3fsWYyeo9aa7mm1kdh4y04gAi5Q1T9ZWoOt3UyA76yzB9G36rGqTPVoYyqsRxEuY1XsA7NQ
YOAcLLu1z+ivULAp64wQG86VTu8Qt5Yu/jwP2kINQy20bK06NEXf3Kv6b6JEfLJ9ce4t7TQ1kxb5
eC22wte3lu2k9/m0DhUWFhQlGgp/YdXZzY3J1lCdYuQ0By31vhJUD7tM0Wfhw1D7DlgfSl/J6JJr
+gLPBnWs5bJGpjhuR9UcfGl9dwXnZr6ucXyju5b60B9SWV4ncjUIOGcnWcb5I4aFZtehGuUqTqxu
OXkMFuh8TfOu0cfnon6vUSw8lKVR4RHMptNSqie7i28MbvWta83JihPZT3BWtrY5eo+WASnNX6ds
Q7EXs3M1LZdMWZEkYeVNBzmtq+QgCUKPIUe0EObCoAb/4UQp3MyskRXnn+ICkowGUZ7EAACZcQ+B
sWdWPm8sgRhfE0et5FfmgGPi1x9HBPWkm4BIP83uftiuxdty6HYduW2l0e5npb69iqwZDdLO7MM9
fHZnPdt0BVga1dVyx+YT8NHyx+7cS7cinOBw8OlypZBFZoUa+vUosajYwSl+mnr7wEQaME/TcQ/0
BKwECwZB3q1nMzlMNWEcRQph2F1OMZOyjWGYT+hM4p2QeDdl1zFttpiyts1LanrVvmvRWsVN+QSX
zOSWiT/xH24nXCknE79D24sP3kiiwGKXHPSJSMLS68Re18ZDKpwXrOUT6oGRtFVtfh4890wnw2k6
MCnrKbzbmCxv1pFkL3rE5LnZhGqw4CPmsKeMZVC8gda+w5wx0MzlVqTR4AYjuRFpQFYNFLo6SiXr
DKC1yDgB8jj5VYyrD3ukvKJd4zoBSqHnBWInwHC6tSC3zxn2FZ4dQsG/qyotGgktQqbQ6/u4jo3Q
NQoYy79Lw2S/ykzJTPkWZoNhvbjPeqY3yeR58AubL+sbIjyHQjYdl6A6KRKh+XEtjl+tlVQRpb4l
wvsjJSPxZCT552g2gLNqRWPDbIZ8w+JIqaqFsmqHo1QVqc05uQU8DJdsyuSBlI0BHuAYaU2bb+wm
voxtXO4Hm7qzqsXJE0ic0uajDfI8JG6z2tQn2ehxBBJ9BWXEIaTfYIVas6DN6C2XLzmQgtCiOuIC
74+cDcNG2R6LdW07JOOXKEroUVYKEsoiXqQyxxq9bfXH1DKHF9h6KOmEtgzLgKGUwXc7YC9xkF+y
G9IRmDb+bsZsnanH0ejeE7RF4TDNrymBKfx/5VzPmxFQ9DZpxZFABOJxdPMFla6BT9j+LnXzqSp6
OzLj6o9TnyHT3ZM7dJ3IJghtI8nCFsNzP2J4H6nyIl8Lbq07Pw2FO+yBdJ4svSGTy2QSx/2rz7KN
9KYItlOanHh7b6nRepeh1n8BxaUhIClPS/j5iCfj0KTI2M4ZYuMphs9HI9iS/HbDb31E7LrOVGdq
VXzOGag+MRlp1JblN2omAnwIUyWscrB3AbXEZul2iBQoYYuQNDoEMq1HmtGwdcXwvFTMV0kq5fo7
xKlPgd1wjVSgBYtx7nZOjVrYdKKgUSib2wcIgjpjCZ7BRjOfWyd+Mlv7Ti357wEeAB8lf2w8xliS
8RehCMpBcFHDiMiQ3rNt54yDS2hWU4qPrP/V187ONYN3IA3xAVph2dMfD1nBYHgC9coQGHWkyz56
7tAnLf6LjUYzTBSaeDM1b4vFr7kKNDQTc/Zr8hi+9m6AbFChH/am+SNX6U4f7Y7xWflQLITXMQnC
tFicVXPLXfjj9eCRypwCK4/5qqRbhbHEtmAocm20hYAWxyNl13KoQ+bs5pegXNMOS0aFJMRMqoMG
A5ziKZHUAPzeNDqlfFUvB4M3855Az/cH/YNnx2HNGSecMEzlDj66uUOTNjeTkAndWHFmLPdXbmyy
Nypra2H96i1YUehzlpOWE8zBrGhTAxjA6ZB5D5hEr7VjL7dlBnzXt3SXZUEAFi5lCs2kehwnrYw8
ImZ2fZ+kYV9Y1Cf9uF2m4itJUZ46A5SDERMQGsHH0nVeTLq2iEKDuX6KBKoKvC2+Lq1e61HX50if
ESiZvUcJo5Na0rl0CSLeg6JlbkqLF07sqoSTmatz7bEiAJeB+e/ZyG++Gi+aSvflSJcyaKQuwJus
lvFpIOoxlBaCf6PNv+fkNJXi7BwEMtl5yohfSLOb6wy/mSzUSPhmSUfZoxY2z83aykNBB7aMJTiS
PpxU0AvngG9p4yH9vDC+KmAQIoXkkykHSHYL+ljT/nGhBFtDz9d0PAN8OxwuRGgXSA/woYHAefCx
c/9CbMfB9o+qAwnEXJvJhU6PQ1JpH3axj5BQhiRHMPR2it8u6jmkfr/xr7CbS0HR+Ru3sx/9HoWc
nRqENujK3DonZC8PwFcNBFCUNYabb0fpMxiwqn1TAjTItYb+UH+ozXk8qgXr/LRm2ftjhnp4aY69
zLS92+lMJL0HA9qR1gmQclOdbYZcqkPLEzlP475DGLadWC5uJSAGliaHxCZKU/rnWop9whNoIpo9
wwb1QEtcJVpQ4egvtdPW20YbCGKOMXDgcQCrYhT4ap4Sm6ESVIxDD8sIw1uWRSbbi4U9YcRZqjBz
RX2TwT2htDMlj26ejQfd7R4sQVtjms18NKtHxrbsFnIQJyj5aRQ9jqmOJ5+sTRcdNAymMZPPHeCk
UwdukuUJ/aLg+yU8E4/YnD3My+JgCnYfICT87gbzrvax2IjJ/cg6NDvDNB4IJCGXomCwH68pagSk
6Ky2jNZ9jG3xFrsMp5R/XoKRzAsCSzfZII+z25iA1tvHLMGI0TNjF7XW33p9JGyo7bciNuqt36Hn
NHU4j9T0suu7DQfZGPJmQOxbEsF+AJdRpjHT9Kp5W3tjeU4z0HicEcphKMI0ix2ZEkFYtkCHDbkN
sh9iEoPtOFnNtgjGbjNj1GJrtwrfQLDAuBCQD7if45lYxiSu0uOB/cLnGGTzE+GIcL6bw5gVKiLP
as2BNM8uOAuCqOZXvOl3POTNxuk4m10XL5os2JCWxFHjccw3Ay9OWDQZMl3PvHI9uI0XHBqDspIQ
+01M9DR6J05/N9aPi+/tRiMeQqk8SiubJ7gsSQQ03aMfmPd66v+mCoH4MecBBqZqZjfYkyrgm3Ir
c4pfw/XCQfGBN5rgYPXHsFqKlm8pe7ZWX6agU7DaYoo8/DOstHagPu6k8Vp1rF5AuuA5z8h9hcB9
CuS4tVubgQsPArTJ90H9FAYi8lpL3yrIbo0s/yjV6W9DNaHnj5PXpW6rkF4XdjBgMJz50DJz48kM
MHFW77GtniuCXaKid0/SH/WTzvQba5+GbiR5ro1s68j2N6Wwvem9qAV1di8sFmAaeJ0Ncx+m/HJm
yDFZ0AaDDGV96UbenL5703LKA007IMMHowc+aDd57XDQF59sJVcdy4YxiBZYmFjbnMSiCQ+d8F86
62jFkmwvEuxVMe7GvPb4mYu9MqYnpA7bKugfeqaWAi8vJZ6DHIEpgbHUD27HusFk52cMHpPJ0jEx
TKmdSPPnVHn46Fa7gudMOwj3TF59HmZDu7eh/HWdPu775eaort/5MtcuSWuu1B7mrzFWl7hm3Flm
90lHI9EZe0sf4ldmSVBiJiuEt+GHg30oddA6gTaT+ZeZX7oxX0kNeie37G0cCVwwvYnoYrjSZgPo
mxDzMUQzXvP9833nCiOhTrX4tlZ0ZsyNN8nuGt+DQEaeSaAvOQEvuEJSHP3PDk7xfSvapwkCJbc4
GSLSBXctg+einzoYvAMi8CrineNFqSdSrQf3POD6a3RuEMPAZjkpSSEq4s8KqhFvLzObSmd+O871
h5Z+BIR3Q2vP34scBWjppVmIxfgaBImzRxnIGs0xF0qiAiGSlr77zfJdD8y1VEkD5nNoNcYrdq1p
i9EKU/n7JAm1MUkDIh7vYlY9ieYUIZsafBG1tXYeTYvFDzsQNzgma2ctJspiU1c74DXpztJMhAX+
4oZ6shSHIX4iWRIhvtGcgvnOMJg3EzB5ja0F65dLBrKbTFuYu5jbR+ualu9CK07JPBvbYhni/bgw
IRytXybEPdxLjDnY9oSNPx1EEXSsUBMTYGFw5KYmedcMPtze/+VYHjGkw5vNgEQfkMm3zojkM0Zn
aqjXAP8RUEs6UyRmm5x2njBLaAfw2MfuzS45xYrxWg82e0xiD0MBVI5Z+jIewF2xGpI8s3IxsWCz
ZQZ5ryWhW8toNmL9bnbHS+JO9RUnI5X6fFc7XPLUt5qHEsaoDIZTw2NrBqdhdGcedJsZmFNDB5rc
g1fn9s7183ch9WLTJUN+CHBpTcTXSQo3XKnaU+tpIYAg+GOIMSP2JSGOOV6fkuzCFjIC1A51Z1jl
ALL5PchHtekJ4WWuFSdh11kfpC/5x1IWmKKsnv4yQwmRgvnxMO64LeWdxcAkTa3T0lPQSXOuUCBl
Ketntv+RzYbszNxujOLgq5w8TvamRJSvlYiYmDGruCSHoO9zhrSVv4mNfmfnLXLcGABO6YkTM9th
1xijtbcHMomR6QomdPpvUkkga5bYYzsBZ0SP2w8VEzWcfTSTf+71/tHzmR6bLcITxPn4WeCfprLa
Ssc1QrjSoUP3xbxsjagTS49glP+5GMbOU/ILiPhW1tQOMlmJG4GhR4lNNFtbb9KU+ajhjkWUOmSk
aerBhThyWtyR7XgpPngKrNDxJqToxby1xgoJqfTfUP8zRLExQz4kTHpp2axLQmCeTQZ6nr656Xcx
5NoxJdnX0srnzK/f09g9JSjhk3jr2uvRaoKTNnWNKxS0Hqss/aVksR4Oiz9dYFMGqtL3+Vzv6MX7
Mxnm1HXJ18gGhFTw2dx67vwoU8hrsfOgBD8FhFybALcgfc0eR9mox1S9kNElQ5fkmH3B9btxGrPb
1rxooYv2IKinKjQ89TqYLNkJvaRIyOPdlNU2mIOiDvuy32JPJVhO54GsrfRrqX76grNiGnjqhU9l
HMTwdZsNSbj8NQFuKdFsOMylRRpA9dxWBEi4OT9uJ5bdQADtwaFC6F3jA5sd6pQ6I8umQ3illcie
Jm18rVLAS+wNHRxZ7W0RLGh1WrhAifhI2szEN4pUsOrto9DsyJm7/UwMwdZp9bdEGQzd3WAnsiKL
MhP6vj8OGpwx4x6t4O84g/eOVuySAC3bjZPxA2iHZUiZkLickhhIzgHOmTk5V5a6B+v18FejXzcs
6Gg0dr2oiMxDQVMXvPhW8gufNG9K6r0ulLzWqCDIsJehdhwKFl3WuDWE/qsmJNQg2/PgV/UJERQN
PQKNRid8KMYd7emBwuHIxMGr/B0Jn8umM/th36PIqAUVhz7JS8lIr07Y2VgMGOXwo0tFwgmAKAZd
Nv5HVme0jnyeS3NJsppjuMQin7Hsqo373oVVLIC+4VgH1/tX4VSnRljOPhoEgOSG036W6XzyKyoj
4aiDHOoFVUl9kVbGwkAxoE3siZUDTxO+cA1QFSPAinBXdxjPef45ZxwZnWxxDGaeDq16VWbrD5qd
XQqNAZE5jQDacza7iEbpfTqMG/K3NUIA62UVrTyUHc5rwiQ8ycZL9PeazXNO9TBLl/FlVVyLqgvO
iPgPKp/2umLqY6F0OVvo0JTKjnNuDQfIKg6/7fEpcEdQwlOpX+oFqvmih3CB7l0EZ8A2CF5mobTr
reBPwQ54FMZvXkMiCQFXWEmukdXBJH3AKk4U7yoF+Eh8rtAWbm1RJK8VXYab6uTOYVoJZ7oD/DPf
ftKQpuxwo1QeMVJOWYYTz2+c5zM3WU5YcwZySMzUm/13wXO/txeJlspN0sOCT9ShjyECjPFby+wi
AJo+GZ9eSxABNxK+LL9iouImn9bQbLl2LSaBY9T67Jx7w/nQ5wB3JkzbyIZ9i/AhIDwQ3QfQEMjE
iOUncry2pgpehIuAybQzAH1gclytieKkYubJS8ez9xIMBIrnFUyzBQ5u1LgeS62A9s0nhsyjt/gw
+vRTz8ufJZ76A4Z44CI3LLFDWPUF9X1vEbRZP3elV5OV0VFnpaVzzIF4A17/U813vV65iH+ZtnoG
KtuY7I09qBsMEkS0XvD/Abqj6u/zBviJFiD8GOo7ZmXknMog2HqfmsWic7bNeaOP0zPl+5WFgrX5
oIgFtE5vHigyFLWsfZxVuc1buQ9wtm99Bp48cC4JMRy8lcjpo8Habfi9Rb2W3cWyYlLBBxbOnRaw
BUUHJbuYz4c6EduAsSfOtRAv3PeHoTeta6az06s5FrwU0CKV0kEb5ppydTw1jV0QlWo24dB7n/NE
MDOxC1w49veY5X3IahXTYH9k1f0Vzyo/+UvyYeGe2TpsGPG9H6jFmIYv1WtTIA+gK8AcQfyE7qp3
QAsemujyOxnoUXMBfbiavgbPwEaIFSfUGUuBs+83SX/McMRREnRsTtG2ENCYfB10x/6wIDMdcy+7
YwzNOnvEIo9ObceqhnQMO/te0bB7nuatjhQxWrUmm2nGFJwLbdo0NRUQpkMKyoytg4P8jksbKUTp
bVlWDWHX5IR7Av5mxld80WoenSyND10hztoIuDFzETlZM+oGtgVMe15SNwG+NOU6mxiUYbaGTU+v
46cgFxGbbqJTlykJEb9tYJk8Ucn51yDHAJNZu4VkQar3D7yi2XZyuFM4RuSJRhFYPOyH8U9h1wLo
jf4AQ4bdoRN8sPLc4gPJnqwyOOp59yiAwzO4agnzdAuoPf7R7hrufrzHNjj6YRT2M2XuFgHK3vAa
C62wyqLZF9fKn6wdn8/VSDD1DGtRY/uNQoAwkN/q4/Od2vK3GOevIKiPrAGQZnvtn4D06KVO96LX
PD4OnQg3K3/3Yg3pApp5tl6c578ZtT51U/yFJuSKI7ffo4RGlzcvr0LF874xxEeqE25RluicStRs
nmZGKbHrO9AVSI7s9MVr2i9lNTOMiO7XVItXHVQZ1u1UbWuLkCJz31bTB3HAsNvKNzm3F6XwXauU
QY3l/LA3RK/e7DvPYJur020Wbkrn33PR+q7z6h96+Ju8F91NJ7rdN8vXYjaSXU0jymNlnAwTPyOb
i11H9sLegypg1hwFNpngMCQMUnZ9stwFOeQzmh6YPt+znVwYYaoDwRtMwghPi2zu3H6Of7W+MvdL
F7w3Ff6+NiiL17g6xr3KdlKQyqvm7C0YKQZo9MaoiP1wYs4dWn7AwjRD0qfxZ9L6CnqBsKwmGkT8
UgQZkh7MFG5pT+QiWhEmPuQ5wtssgSJSLWPSNPYvA8YOOB5ltfMKd49rg3fVz0lvM/2XIfF4XvPl
0WZ1x1nKwiNF+tUbr0N3sKp+X6YJhYdJW+t2b5MwKzzt7PNwOOx4jTM3xag+rEcEbRBxmWGGxyNp
2HwIhw7UmrIyaod9Zun5TrayPqTmsHfdJpIttt427pnMGZtGgPaXRrpzmtw8Ol/m7OmokjhLJyW+
Zo+Rbqth7U5MgS4HWU3s0EY2ggE9luEoH1fBdLpnrOZgeFGA6KoI+ZC5zTqUH0owm9cykgSaO8ne
EPMzGYj6TF2cCmg7nR/C5zlMrMgawvzCumyrqGni32IRc6Sj/gycLtstDdNefcoKonQZK494tDia
ZjMM4uJuabj03YCVXUJikEXkWWbqVKa9uwa+o0WoUsRI2pUhyng2Cp+huM/WXbAbRdYFM9Wk7ENi
vGIDTmZSfAOtrTZZv6wzsPgYV0zgvEX/UmUauqMxb5Ik+dCtgagZvtvtQPLiAdMyPcayMl70gKqH
RsM+aI7BY1QxxQ48znuIZzDjxCPJvIeRigEtrcY2SbpfsyVf0fWdrekZSkt28Z0JbSRWudDN1kCf
nQ94G+VG50bIRU99YBPkJbOSo4JxE9DSVbFRvumo6bes+srNFFsnzmj0V6CzLvw2+Sm7oorQVCET
YzAYL4TT15qdk+VeczjZCS5HxtFAq5GtjMFd16JUbvVmZxc9NdjElAaNV0xSTvIHVsG/jSNBq+4U
FqK7wm6IXEV2FrGuh1gW5wm7hCE7d8mhNtO9pjvmw3BNSvLuPfGnIBH6NnnD1hnNZ60GWZApYjxt
XyIIEKZATHhsUmzHQ2GW185qnoFPj5tqMtt/owYx6znPsjMjPMD8mt+chYsp8dE+mRYoMgz6lUzr
618s4V+LS8xC82ym6JhGmz0artUWwdImkXl9ZCsyodZ0SB50CV6RCi1FimJgmK5mjyK8VWo6jkHy
mPLsXeC87cve047asLAKxKNkK8nYXc76OUhPRSWHR33kSV7tWB7ShrBd0uzUJD4HUtofO2P+Segk
TtpE52R7VdRVCKM0GBm7v34tlXKZBGby5q6zbyGVHQWSYU+ZM9VCk0xRPnv9pUzarWwp4LmJEZ5X
1zp55r+y9ymCR2qcbHnqyur6nmNSuUHyqNiCgDAYBmI0kITxYyeMW1WyRxie4awXj6UUas+sk0Ul
s0eke5QyfRnbF7RtFfE4+JNnBb8KyScpSCVFUirvjcF4CVz7xcvKYq+ps6WUe8X63USkh3VRT1pj
aNp9tVMj7Ev29ziHx3eDF+cedaWz66fsW/n+RbZW+lTky6dG/0XkSX/Uy+zprwu9zHLnQZRLuW2H
4r7pBrFv8G+ecjLdwpWS5jlMRmq7sck3TY6B1RfHtooDlp8A+9rGvsVqCeVKOtQQl2r0JFGl45n4
63urbBQa/PUrCc9wX/p8E3RL8q6jLjIsXLcDZ1BjGpe64sd2O6c6liBYtHoud5U02m1iE+phIq47
V6aOOhc2UwUOFKTCvqtZGxKQtKAfqrRdOrNKK4ZpO8dsRvjwgvu57L4Ug/8pYOjXERYIs/gw2D3h
cCuOZoS1xn1k3QwSiAgTdE+EWa96xWLY6Yp5uhF4FEAw7HLAgWGJuGQjrDjbaVncIyJmHExDmZwd
loSberB+Ly0RQSVG8KOzev5mh5UajKVjqyRiFM1yozlQzUfnoOMVBTvOluOzHyVxSjMiYF5fWj8n
qgIyXIf1A5Xrn80O/KJKjJ9/PV3B6k/UMjKNFm6YzI6TR9nlgDgmcWwtKAcd+QNbr5XNMdPvOS8R
xTicvrXRYyEwnO+//7DqGJ7Ubq32tQE9aMDCtomrYN6LiksSCtN37lJKzhlXZNkgACuXieygmTdC
2HG5tSx1KDBebv66g+G3QwJAY6It7oUAFAKh2T4aTI2OKC7BirijipzGONVOnV3t1R65ZCSFlXPO
UeKU/jFRccSs43HMqJtb8YV1MX90TFLVFe1mEg9F1Leduq88/8JVjubX7h6Dmm3/XwtjzGqZQSRc
lY7z2B9IVVq9mXE/OOfyrmakH80KRJSBwf2gtc1F5x4OHasdzyVp7wzhAtyFiXMw0CdnJfsyjSwX
4ubVfIHNsAMZyQazyB9djaQ3JyUFFbHQHIEbMG4289E6MeXNlazvYcnfGPVGRuF6DzzHp2Sd4s0j
EiuVOXxPbfaz5J6xLdenawl6eLhj7G6BRMqjVwRfQzHdl5kubomRMCQD8Id3yNr9fRhbBXluTM3o
R+OhO0tJ9GS90Dmr4BGCIt2beMVFzwOipelGq1vu2ELee71jXuxuYFeMNEabkCBOyeSciqk9i4z1
I6K0PrTXKBkCsCYCV1KdtkjdCQuVxeCXa0D2/GzN/S+QUXSA8UfOVvp/ndr/fR6JhRuVwJb/TxzJ
ppPVb/GfaSTr3/+NH2CNHHH+ZTmBvbp+HcP5D4A1guB/6Z7h6diwMSLDpf4vn7bzL93GFIoNO8Cq
66OL/C+ANf+Nbul4h3XbI9aDf/B/4tP+JzU3MDD9m6ZFJElgMq63/8GlXTgwKKQgclXeV+YVu8SY
f5VU6BtnDp4H4XYbRFvuKoMN8XSfGVBHaD/woxTxe9mSFb8szW0Oss//+Pz+HwbVf8B8//1tBawV
SWQx1w/h/7ZblkWasw2B7q+xewqs6my55dkJMCNpZEX991/L0f/hhuWrmT5GHQbTlsfn8U83LBtx
laRwVoljoByorZUXgT+6HTq6EexHCnXHtpmbMirxnlSwsHAgyoGhaR2QWp5Uza2ccqA7K9ZOoIvO
RHpugyq79A7BT+TKvFRmjoe9ZohUgsQjk9ZlTQkOB9gwEya+GJNxVD6tepCT6F9EkTVgM5JHYBox
aybwSovCp+HEtv1gj9PNLU6tstrj5Fl9FFvZnkXON111exsV0lVhA4Q1+RcNPX5wErZ7Ph6frlW3
Kh8+lO8ehvpmUz4fimS4yL7z8GAub3ati2M9OlNoV71AIWC059pIubwWdaq4QDAYmM39tGCjknTU
u3rqtklBMhIjxzyqFgeIFedTwPRgkyYr4IWkbDnPkZs0X6mGBtjL+09cxHgC2+ngGuUP+VrZro2b
zyW117hGgDn4odi3TI8av4x1RDs7IIyc6iefmnFnu91nrTX9jvQ4FfplUG2m0roVwPovjFcYy+cf
oKphBFQ94wuf+avFbJBgKq2B1KQIjw5ZyTDaNqsnuzHxw7oM7DXaVzuvDqZZAL5Yjn4CT1TYkTYX
6Z4x57tvtKhBUhJebac755ad7TAfonZ3YI4p74Aui2BFLzZ3nAaA2ZoXbAwS9U9KkgArjkLT5N4K
uAz1ZgFC2UJeGWKaJtm8elQP4LaxL/Ue4stSQzGwJFiMFmb1sn/ECce4wA9QZksVmoz5JCl2LbEZ
nSJ5itAEz49fq0n86VaLiO/+pF17K3rG6fhzvLe2HabdrE+faUm8F9/OCKZm3CkALpTNrLzL4ZFt
IWp/ifQKjyXTAaZlrFh2neqykJ/WI19wihrEe5n0cQRgXViXHNQvoFR8V7ylDd4HtvGfnczdfT0P
71lNDlmSBj/8TPBpnRJpSNuApDIJU5ly63n64zlEnZQwIfclwiJBxcR6SZCISmlT2vI575sHv9PQ
06rlx81qLmuiX7HQAOcpQJ+dYD6wlawh6tAJEz6BFscscCQ4VB8xL8F6prUJy5R6+lUK98Vie6EW
52Vs4EH0BK32L7CF8DiW5adrp+/G3N58Rl+JRp5cY/XGRgcMtCH4JdSLQOLgEV9tUrxlxvSL5qFB
XfGcIKNAQ0OJgU8UkZJeXUZCj8K8EfjzbDja9lLGZ4QKdxZ96hZlcs8qkG8Iju+lCOrmKtvp+UIF
b9/DVJxEWjy1pnETzWiEsd6abGHNr8oK2K6aGjsZV1LFoUufR/o1P/90K/uFdCNtQ6/41vIpbKze
P7VFQTjqZKDlgBk4Vcl74wIBhPg28xRaubwDBtOgFy3GUKB1hJxvXQojmzdNr9bJ65squm2vAaWu
u/gvvjVEqzZHc+rr77P9o/fvZFc6HzjmoeSOEI2r3kBPE6sPS9lbJtccS6J6Tozq0U/cIqyZYdxE
3oR6ZXg76Y3d0W7N7JCMeb5ZbPIRg24cTgLD8Ibb0WFLuBeaUX46YADdbjmSimN8MJS42QLh0yKa
9OpDB6S7x39dsPvZV2qhkzOkvdNa76aTrLcfArNlZpK0LyDSLId4D7lyIg2WUdP/Ye9MluNW0iz9
Lr1HGuAOOIBFbyIQcwRniaQ2MJLSxTzPePr+oKruliJVotW+NmlpdvNmBBEA/B/O+c7UYpGL7ZuA
qXSTgi5LRa8DNcyyB+pef1HGrP2SqSN0wPIuLIoWsO/wMecWuwkRFltyAFbS6P9xZaCfnEBsIxhf
q6QP6OpaNiVG5O4dJ0TuBF2MbpffKCbAMjB801OFTjQhliqm9SAVqCTXZSDNDW0edagmkaIkEnp1
2hA+W0pqYnZIOnGpniHh50ZatmXtEWyBqEUeetl5rbLq3sakuyh9WW9X8T+ZeagJhvEsmWcnxJkA
Cei6yD7ULjLO9yq7gBCuHvQ41i90nW/Kb9CjiFU+Tf15yVUAiREiNZg7z2htFjgnGWbm3dyqLwGv
vIOTl+AQHaabvmvfMB9UOL1yjY3XIP17v+hT3jfE21OgeymuAi9WrcN4L9lrpfiaa4GDdhvFv+pz
1DVtyPEDVBc2vRuZ1hGz3kkmkIq7loVQlFv3IpoeVB8QuNus6mJ+gcHE9jSOm02Vy4eq8W97n8lU
O4r31llGJbHVIHVtH3XmBbnRHlDGv+RlecuxRUyt2TM/8tUpHnA9CwwaqXHrBkPuSaZoI7FX947s
tqKM0judKUAlGPk5flmeDdo4hqosF4BmLWpH4Ulb6zcyRBOd+AYbEDMbV9goXxw/f8GbgcY8K49F
02zx34YFU/DIRqsYAZWCAP4+9jADzRYJVwWw0p5fGhXH+9xIDy2GGiSYiyOHnbnWi03j1JxO2LtL
ZlACJC9dxVsGj4p/75ZQKOug18nJh21qxsOPv5dL0rjKMqBcgh7p2gZxclLxRrti+5SwVklpLhKe
hJCjB70cp4X/EMXG1k9zcW+1BUlQbIoMB21Razovjh4Wq8gXN8iCbtuCdXGY9uGlozlf1fjgsWA4
qyzLkxurYjrEdrtRobirgCH43OmIsyk/cTSeySM4kbNYsi8KOG2biVtFBtUeCDE0X+kWW2gZW99B
MA6ccj1j9axzNjDFRPoEA1/DYvDl+/ZjPjGPa/Dv8TDBcj5kPoYMKVmK2VHzbDeULGFXfbeLFz+e
xGassGTNcANPCQoVBsPxEf4ONUilPQWutXZQ93vjFKa42MJnsw08Z4jeJ41tT9CGpcfritwM4zEL
ir2vrE0W1xj1nB9pw9CYtyaHLkYIkb5YfddsZJ9B20B4MCQPCzvDHfsehZD75oj0ksyZea5ikxIQ
Wp6RcIYB37tjEVmYPsI5ZBNtZeJZgjCIbtL5wH5q3wLwwLyb7WVQX9rlJI6K6BadMPg1Uj46QvsA
aY6HpQ6zwKBDXUEzQ3rfNOLidxxtQ4oJU+IlyMskCY4+8x811A+h444bw5hOQUFchZEFq0BvsNxY
0R0mRw1QgYnxYbwEKQVZJ+AIONZF+hmD3AlStV+gDILIyF5OmCvErwjvMEC8aln/bfkY2ulTby0O
+G6vQJBA4NyVjtzBtfnguADJaMXfmir5NrTVLmklxqHbbFFSoxLhoULvjsp/xP8Un6wueMGAsreA
m1Vl8MJO+9w3Vg2Bnm9F0EJuJd9nJKmh6I6OwXigVs95VN0QUpMy1yeNIugRZrtq34hl4+bpDX4c
a65XANlNhtTYNO0euiNR93U2vQ8TxWGiaNSNIfUGeKV4aAaSSQhKZQcVf5uJ9MDPyUzK+cJM8d12
S5Lzcv0dG8wNg1H0P70NyiHM9lWMCsNi873S/W7VVf1t4h5LWoGCLLg8KT4syDXQM9G6c/69yy7+
HgCvXDNB5dfGXcD2ivENvnNDMiWwcpTOrvkjthQVfcgpAqN87Y8YLU3jI+HHCwyjvsEs+qTNXckM
NQOnEboHVcwP+QxhPbazdttmd6ZStdcHi7axae4tIn2ZTY/9rsIrp1dx+kULnikAxGLNqpp43xDp
B4ABCYGKrXUBMnWdBqjSCN2+ozRV/Mp80SGIb4JGMRSs7HUphhxduv+1GLAySRdrF0nGY8NfFZXw
MlLLfdE1+2FG9oprgIVAwj+qmcBx3zaPqdM8ULl3wNUFrYQ9nJzJiryu1L6lOtFdlvjBFOsf2eQw
mgMeJtSyr0l30yQtthSB+C0x64Oul8bFbi+FIkIct5cNDCUq0cK4+OnK6N3OEFSbpbzDpzeaRNg3
tCVjr7BfxJHH3olZGcZt1zxWBDuiWylpZvIjXir6hvYBuTvsCqBmOzS8H4097KzKtT4jaP37e1uH
ZAVJyRQ2MCPz6r3N9Zd6mGG7wpr9HJr0saM4Z4Xvbu3E9tpQ3Qtkg0OJ2W4A70ggJdCSCYZB0nxQ
nDQbzQiQXGr/9Fj4uePQxWqUmqThfa+df9w+ZxvmUOlXQn7F/ON/lvCzEL5+YTAtQwGbmQANujJ1
WExLG/8Lg8l2mdG5KKkOieF+qL5HYNpO7xhiBLRUr94HRbGwyRbpTEhXN+K9ZIf299PvD4OJ377D
FZAKF7GkRZhwUfFDgkJnWDc690YCY8hwnPu/f9gV8uz6D7YXmtwvf3BncKAkCPQPYUh9UFbg8rW3
MId5Z38nfOnLz0/7H/zifxUyLBl2/WWoF3bt22+hxMv//j+Geq74F1Y8A4YiYyNaSYNb9T/gi47z
LxvRG/+INDjGSss/+c+EYUKEKZhscrWBL4JHtGCI/WfAsFD/snUbEC2eFJP/psv/1lDPkFcTLVMw
WDT4KMhuNgxI8+pRKcyk6/wklftIth9GHdLpzTclwSKdaPOjr9nPRYLJOLO+k8nlr4qecsIAr5S1
yDVGEOUYeWcPvQBM7AjBgT6/mjK877M+201mCX2/mYFLqXE+j2VNpI6ynlHxTyfoKNMprwximzI/
Wovsh9tb6RrBfYC0OVPnwLgv2UCARAjK2xSAxyo16JARclAqSvMLmUlsuYcJSzsO6DpOrUtYGcgP
aCt4S8qNGZrPtY9cC3CxiqttVMZkLgR0w53e3CCadBmxRRe3Kh7wxuJejqi/lvTgo+z7LTbYAO2c
oa3SZHqpe9PYzSUZE0PR7rtIGRcMRcCyqDGKPL1hFkEnBKZoPU3i1qRMq1GPrKaxhAWQddoGws5X
WtxVEzDJH3t6sV6kZzK+wo2f2NrWmd9dRJ1fu6A9hRJzWRIPBN+Bwt3+3A7ZsMXoArYkS87brC1f
beBsJwRK35wsPpVjkC2DAnIZeuxa/uQzM8qm4FbMD+4dP9W0JcF4ib5ytkZFuEjBkQMrpn9XQH5w
jheAdqfpIzPTb2NeO/sWsvQZuflm1sLmaE0VorWWziU3NHZjnam23RQ9RsM3clOpiLABYbLu2aJa
hRlv+sYxju3yH32p59u2Db/ncfM1bEPJzKvAL20V6MRqRN6hz3SG6uI1ruz7KcNtqTW0CVaAj6wJ
uuo0tnhjXdHBNN/QENAeDEKAhRPi1TCiGEK5Ms5hog1IUAgVlaa/lRFFfB/a7nqgtVqhuUGwEn6Q
SBsdFB6HNksgl1uYiVOJ2Nyoxh1KNEomS7pPchw+Ru2SZW705gqmtgwNpg7oYkm5suH/Q+xrsSqa
5A2E5DbXWJlUpns3wEcuCB70YjDzG4trVt7Xge4eqkJ/SeNqI1RXI2tyuMXRj66UhjU4mqvo7hHl
rL9JIPQy5tMBYI0vZma0eHEFxLckI29YBg1LnDdAO83t1Dz4GePmpioxISByWAeY1D3oCl7h6iEW
NoKdxwp7rQFphw5oDwnrgODjn6bPvLHDV5lI9aVl9TcVmXwYcL/3ZNu6AyKQohfH/OyiGAHXxsKs
b79V021o1+020Vj2yjgDPkM+yjmGCRBjV7tAXANk1clvdVIhjupxvhJqMyqwOGi8UL3Mgwce+6a2
sk0RT3y/SiNQuNzHNWE+gPfWtcai0i7UPrTTR6QjgL1TvnRwsBCAbghB3/kuxjChfStj/6szDvfu
WGF9sAt7M4gjjCEdVziDASd/bQ3uFhni5SX/5z007lSpo/KcwufBir1kpOyscsagbqi5q/LOFABk
SFChOv6uIiiWpo/vLAw3Ncpjz+zrmOl1/9EzAWYQw5OSjHl4jBGv1HDmAAu5WAk8pTFuDE39Cb/0
hcCBovdPZjRfisoo72Sa34VZjrCUhMw1OB9tO9JaGoQFH1w8mvlsZyg6kbNOgSxwHfl3lYUGLzYI
lGLU7FhVtw25HMjTdag2sFiwDWCvaUiOuJDF0fYjewFL80juyG76ukZfEppfUcSRKDnUF80k8wWv
I71vGO1YFxBnFJowJcwZF0rQ8qMVF7fV1LGAN00V7A3CKLY2u3wr5W+767FgbIkvYzGOxqsqSv0h
7dKj60astxPysGcRuV4FzcDjpwzWdlXcGmb4ht0WHt4k8MhOPav2GedPS3aCUzjzIYLGOnXoEPMc
KUgOX2tbzdMRAWkBCiyKaZpQwA+F9qACLdpGfvw8gArepEk5fOvRGDlVAXyGA41UoNsB/YGn9/xr
s4NuGPUfDG/9QBy7s+u8ify7rWpr5yv2UZpl3FcRL/VF6eXOROzEiXNDLJNALVc9DYpRwUjsDNKN
LUu18hwzpSQo2iGTWmM5YBHdjOAB2lft4gepUUDpGlSJaqDEDcoBA+d8l0tD7DKw+0x5VrPKj0q8
WAqdQ0fXktRsxxPc3SJhutWQriJJKlils/OkCqemRe6L06ilz+AYWe74IT4TzOOyteJdNuNMC8Ov
uiFBKQmULuBmUAMDHvKw/LlrnkIsogyHihT3FuHVXsMoGu5ofzslU39UWYc0kBSs3O4Tz8aAhjH5
7ABzFQNDQqs7G0b7mJTlD40hm+cyxFmzT/9elKBbmkJLPTAXhpfo5ZeycqpdGOG6TLq69wjNVMek
VgnxVXALrbL/aum13DdRcwNSvt9AZ+avpBy/ZSyUkw6ZffNBCm7JlOKxNP3vRQO/bfBdFunLHKgT
GrDmEQZy2wwe7r6XwhjxnELNwSFAVJd4aog2OtI8TWQFIvEIlyn6kzDT6QS/14nt6LbNFbSZKvTX
jcpu6FuSs9vSWCnd2JAXBcOt5LGKRXRBBCwI3UbDgC2n95o6R3yrxLLl2CZj095rAqXDrLE3Cfvv
Pkz9OwnkcaPywd2n8kuwKk2jfbbFyBGTskmYm20BbZbhMQuhip5qNdTcDsH3Eak+kxHAhF3iADvq
Yv1YVS95AOU1hwjgZSN0wITApvbNNLvyPCzvB6oiwTu7ufXhPB5GHpVNmJt7LKprg0Hkaz7SbaKo
B8vgx8MehukybHA4+6atikOmv8yhYgoRbB7kqw5oLOFYOMm61MJvtKLlftbSmywK8gOx8AOg1Lza
T7Mq7trEmVaR5hzKSeo3Pgr2BtnvRaYpONUIVKFZB6S7cXbrSLjhTd37qMv2bU0CIi488KzQK+ex
LZHujR+9nhA1UeW3I0iEtanFriexuuy1Rt06Qe6iGNR3FCGFV7vZ0sKxfvDHU1qj8GuHtmHr17wU
qSVhfBjvMdvvQ2Z1u8QNbl0EDqfEvMsN9hJJTZopo1jmPNlmdhg5JYW2jxGSr6JNPUFmi2oDFJ6v
I50gxwKfNPFb4czG1Sy6f7JhGhHZ+f4WzMprV1fFJZsUCNVG7utc7URWgOeYy3s3qX6Aja33U8lU
29ScxDPFzYQ94JTE+slSNmyuxGdQJ3el7zxVFUbegijKVZC670ar5Z5msx8rTCs7Q71g8hMPj2jO
Efw1yr4Jx+KcGER62hDE8rIDZ23sTROZERJjjKjUOYDu1sKl6nALtJSurQ0YXerX0ZabVEGI5cbT
5U3slPJm8r+bZdec/EqnuqgLNs9rnWRfwG5BctdZ2msWxd2m9QXBBpY4sJFjm4KzexETBsVmMIMe
IEKY34kYS6bvRG/gQ3gmbLWfEFo1DyYUvU09VPI4RFnJQZw/Enzpn8j+8kQKXLyBropuGwwClMpt
O2WQjhzxoZpqF9fJ92CGpuT3wfdQwyeCtwMSbV/ke7/XNODcxSrAmskBgl+T9bTTjG+FY6qbCMWZ
DMRxJIhg704RacNsDIctzEDgXqHQ1rm7mOGnaotcnMG/U56RZJu7Udf8wzS1Gtwr9QEAqtgEZXQ2
5wq54ByQ6dOLnepcbNCtP60tDOCrQLXkvYztobEKC2uKePQNDjpW7wx0/fRxGlV16cFl9tK4x5xO
yo1tnpOgPrqlXBKxPQ1t08GCLBJJAmKNKSsPSZm9N2UXb2Q+P3e+7tMVyNtZWtOmYdnEFOtJL930
0rMiWXTT/tplFdqXpLxlwZcg1/xLY+MJo75bh/3I2tUK2eJI61uFPQ0ZgQ+Uh06MoxhfctGPPyzs
Uz6K27RC8NyAi6N/C9wL0SwFloPmq6ljt62zW5X1hEMJvHVN8Rq72FyMqDc3I+GZNFMaAFEKEvQI
A8+bW/N6N/gZ3I3pWsMdadhPFUjbVRrVxF9l0ysaWhtF3qzvit5Jn2pm9kHYmKwk5mhTsv6QtlEB
YXaDzdS6X7q+2gq9NZ5FwNjagkjW+dnXEuLQjvFYg3RAwwMugWkUiFH1OB/Pc3psjBTRY0jV0kEs
cGgEjrawBNlMDKHx9wCvm7Hfgsn2BgOIFHfYsA5tKNrCbtdJPmYXIzcrr2pUdwZMdVADVixVDxt2
7MqzQRLAP4T68gGc317P+j0iPmsNdPrJgey45y2Hf2jQ7v0hlT9U85LnO7VYCwTk8F1Sgp7V+3Hf
N1F6b4RJ5bGNugVM9F0XhO01hb4phZWsJgnlwB25Hmy5Gs9ZkF9qxl4B/t9EQttm2EQfWwSHuBuW
UtlhRVa5qKSRcl4YdcabIDFusoCE0CRusu0kFxRI7eqrjEXjKpFatYn07B+RAxwMnfAGdEmMQEPt
ZgWrzhnIOCOGvGXrWhNDJROE4yYFO7wMzmyWdngb+3UVfSG67TarmgfqTgKRnQlHcbUcrPO0FVr7
D56jFg0sNTDjXihjTrZHYMzrt4mqleRE7gvzfZEgbZo5eG9jvyNCHaI4Zi8NFR927mEnYi1DwN+c
pnKwoVoyj8hkua3wUdj4FzclQZBrZ8Yw4vfOqhipbZAjjh7+69YZV1ac8Gp3SVmxy9TaortxvIAK
EtMcsWM6G1eeb39jFi0NHJuHlIpzPSvyyLEsDitzVrcZWS0J2JN1U07Wygf4sKq1bNpTAa6cWNj3
bQLuscg0z1T5G3iGEwbJVVlm6gBtGUmtKC/OsaMP9KQFSA3Lf/WUBPFtY5N5FEJDDya2DEa3dwhm
x80/v0QT9sAWymAc9fna2QaSCAYKP/p3+quCm0W543xXz362neMo2A6uD5ODiAh019vRbNi7VNP5
ZbyLYc5hI63mo25VZ4VC+pSnH+i9aP795tCM1JZZEam1UTKYH/FmeYPLqjlvnGKnrPDYQFnCtkg0
aumiT2a35Htg7daqSYmCCokbr/Pm1sis18BeHNJmsSCRMEaFgq/LfitaGebwFeq52sLrp0Tp2wMB
k8a5jd0v0MFwP9IewthghRRyr3hlVoISzMd9yRzNU8zDCATyz3LUo13UuBTiDGe4IuU5xdNBMSEe
zAF4iJHOj2HbbToVmMeiJPYPkw3V2BSeLe4EIQYb+0lmraahWUHY/F5X7MKRnmteFTLZSoh3XmP3
yT2bd3aVoBy2GxaHurDXLnOgtZG9lkHe3nTYd/r8BaRDeOtE+mUsRblzQOGu1NTR4SXRecQAsdYc
ts+NFrwpMhd4XEbikR15nBJdeevQSZ7NUuHV9OvSyzgPa2iSm143XhEhBfhVn6ZMO7ZzATm0txgJ
zcWT6VBPjbm0NwRP3EWhg8uNYm5qZXSG79xsdDvhYfNxfLDvWzNKIuURJ+C6kIcsZXgAa8zm4AEr
OIXw61U1nKGFIWDvM/ooHUeA38IF/J/Zcfnjf/+vj/9qdiwY3v5ldvyWB+nb9x9N+KsodPl3/t/8
WNkgN7mvyMTW6Rp/mR/rTBcRVtgIP132nv9/fqz+paTBi8u0DR2pomQ38X/nx/q/GBy7vDuI9WBv
/N/ThF6F1JCyQW6PUBafoyixli/369oBg9OkGKRE+0kxymuXQwAJaGZrG4jSuBn92Nzm+jhuyI3C
Z+ewZf3lYv1B/WlwYX7d9DACZ8ljmUzWma1jL7v6BrTZSQMXNNhDZR0Z0fACi+rwvoXII5UE2IQI
f21orKXZs3ECMsRE545veGws+iRDe//7F7oepy/fh2tuGEhkmab//L6/LGJE4wwdBxlBwk5ZgES3
GZpE7oxrrDo4tv2umyXvxY4Q9b9/rnG1AVouhKkLNLDSZHenrldeeV9Pc6lEtG/R2TFCyerh4M4m
CSjMSFbukD3JdlizrkM7KuHA98MLUzmTuRueHnCwj1YYn6au6788fvLNri6Jw9VwdGHpuuEYhst9
8vtNYiUmqDHLqffG0H9xiItbaQP5cyqICliSDWVvmn/AhQ6mhTIfzO5NK7+NCP43ZRDYN5RnKmRV
m5fOhSV/axnO9u/fUC6ruF/WhXxDgXbFoAK3bcV/Xm3PEl6ptKlGta+G/oeyu8X/jQbNwn13CKBB
FVi/TtpEEqSc1N7FunFn+1F3oNIasq9CK56TqbN3VQKiCojQEGj41l0XXV+oAK/2ZAY6UGdEy6Z+
iFusGVUSHnhAX+DU5ZTe697Rov1cssdQtKgue9Rzir1u1ZF2f6OW7IxewOipao/eWX+MW0t+dgNd
Pcs/L4IQIObYU0lh6FcXISrQO7SpzkXA3b7yoRl6UbSdqjcLpssWx8ua6CxqGwekYzqbx09+g6sH
efl4B701ay3eTWycrx5krW6dFpcdtNVyETc4wFVahQeVduhYB80urOMSDwbKrMkGzxc45oOa7VPQ
MHRLwtDEDwnwdB5UjK2GyQgy5qOmdxMNWPKlHCZEE/TITf6Sy9jaOYbWvERMtpiprVvyg18BDEJk
6dy9SOcdQAZ0cW31INB1fiIi/5lE9OvdZrFRRz+v6MQkyv7rV1bW2UWtsXPb16DJNsWMHiMo4nkD
LA7C4mRAsh/wdRyFYFM1umZGZ8A+o2xDe493J/cMCOu1rmamNCzdUDCjltQ58/3mFqr7lu4s2bTW
a+IYTLA9f5EbRnI6RhPg/iGY7miFYFqate2lww60E/HipTtfxqx8ScP65A6lPLt2trDa5LTLnOZL
GarkMBWKhjQmjIJMBXUsZfE+Tl26ZTxcbdUc72FDpWcH0veYVOZd7wOzQfDeYC+VCHRmRMNZ1pon
RyLIRCZBMu4As5KSA0uaJW/Z6RsnfIgLQa/iDTVFm4Cp82uI04txQOFfUsR7ByNrxSerenu5ua5/
EkLBsUj/fIVevzzLdiGc51G2T1z53Ns2OhcF0aL0zS8ywnPZ8/ztMGJBew7Kbt2Tm3e2SKZYy8x/
Ir+p2uAzxZhcMh21tWk8OhFKdwygsBYDhTK1SUt2oCZQTy2mwjT5k2muLp3e5icVPvogaE5m60Dz
kxCjkLSlG9OPmKbmm54cBkSUIwpdJBYsoFKQsn4He3Op25PUUKR7IHvGan3A+s3YrksAOExUfcWx
92vnflCOvgtb9iBdBZMoaaxyBalCfZVlsE3AiaJ7d+03nVmQtGuGvDUmczuneTOqgXVvq+2BZ/d3
Mb8ggPv0Roucx5rxIrJ3OFr0QBDBxRLo4bio75FO0cHYddOs//6OuFJUOMuD49qWUgbVjU6Z/PtB
ovXQTx0tTPdBHfEB8URIkMlVd2wsqpHa//3Trg8FPs1gK64LA+miSanz+6cR5mJ3I3fRvlp61qkj
GUhLdCzqMMyZHqNCm6WLNBbfhBezqfzkfXx1ni9/rKFbqAI4OKWhxJWvhSa34sbi42VWkGNefR0m
2LOGHNclDWvnVN0nV/darPkfn8jxLAWPgmIW8vsfnI0iDyTJgPs+R4NuRN+i0L2zB6XfVjwNHmvh
eBcxUwnpYCDDkRgd+gwchyIBtme3e46HB0h2t3//GcR1+bBcCEOZCHkMl2NJXP0OBCQSVNzm2T4l
rP08m8PaSuqBecvUHYKejTqG3OFMkK0CMQV7K+Tu3BZmp62VZfAG19z97O3UYJB4mJCTpsb2LFrD
X6kkv4tLFW4EDkfvp4kzM2LroXAlrz6dRafvEulamMMnd9Yfr7TFH2WT5+cqaqLfr7Q2KJscm6Tc
s6NZty1Pr2plReQSaHofx3wg0ho7aAMHJuSNAo6I9Vo3gE420kuD0nkb1BIxdQ5E+O9X27hOr1uu
Nk+YYgrC/adfF2siU4kSISBJGcp7qWlne9DOZgMqhLkeEyEnO6326QQxUHOM9LNPX0rBq/cwjYRa
+hIDA7K6KhXRO1ZNlYly31a1f+lwsMjClLjFISSELc4PRO0Ziv+QRaWoHGyYIykNQ11u6pLMQSNi
AfT3C/Lzrr/+SrYwUEUStsZ1ufpKlZPgvB8owfIcJUkp2aBQrGGGoou3+heHJv8cBbddPdoX3ico
Ke3Uv4TxPYvVs52jyEgruS194zgHg38UDEl31eAS6gJ5JQlK/dTKeTqXkNLMofsCB+eTB8j400W1
+VVty7EtsARXr825gUzTO1a5RxfOiJ6XeAxp8ZJbuOLT8lJ0FtBwss71uC6OZs5uWokJIGHdjB5p
fz7QCv0TudofvxOuDMGB6yrd/nkg/9ImOYu7rmp4AmoCA1ca817U7eRN9LlW7AtgpFwalHqpTj7C
UOLTpl5jqKMjw2hdM72vQWOKWXO8v//af3rXIFO3dWpQZdPU/v5glkbjO8ngFHs7x/Acj2AcQKke
0p4KJauf8y598VH9fNJ//OFTxdLGLjIs6PTiqvLOXFlbcxaWdEDll0mlpJGrBDt2qrlkksdUdeOA
BR+b/d//2uuecXnjC50XkUBjhq30+ldIeYlrpTbwHhreNceRZ70kEU6lC041QEwdYkLfUmHDvxEV
y2omfSFZAIVJjxIEkO4NBCv4Dfh99Ln6UWvxZy+EPxzC1B50BSYBNXRoV5emLoakH0fYLo3W3PkN
FvvEKDVE2GD5h15391nfRU9mA7ZPh6PUYZBpRTsjsOpPmH8k0UkkixdILYqcVtwWNQiPLIggoai3
v1/NP1QngiUDEYlcUdtwrs4pGPSmbDkk92miSF1jYBiWxmYqEqKoHPuzw/oPFSuVgUOJwAaabf3V
ndrLOIRtHWBuc1BG45us9/lAVKXW3WC0eooS7Rao3sAMZDvnJWhZTUCV6fpPfqCfMcRXr0fJUMoQ
dDRUSz9P718e5MLS4wg8ULF3Q8YMs6kjy1MbUQzTbcq9NNVCe0ERR9FiGi/9MFRsQGt7nZvtSzWV
41fScmfWsGzEu3zXuyVr5KZifOEkwXvIYmxrzsCBmNaIvTTDo1840bk3jKNdhDHpHCQ956Zjr6D2
2YvsnWMKiKznJLmxCUQiHgpm616cue9Rxi4jRX6vesXuPQHGnC6NbtJE9gHOqpvO+lGEGGPKxDW3
aGbgrEXRJTE5dyHs4ZGKgcOyFYSUV1baobDLrWu5PJiY9bXYiT6pEv5QAEouqrARmenKvg6AJvqy
ImOKUBRIIuaW/ybAIoClZWCt9nFW7OI5Tz7pwn9Wldc/p8lWTvGxkkHh1VlRhBO9/VQWe4k8+x0k
doIHxi/xGJroc6izkzaA9cv0gwgkgjRS7kCUmay/Suu5a43pEJW2hQif6PcxTL9iAcEXGPf9crhJ
bKCiOIfO+e9PnvXvL1BkrDSjBuebklQPv7+2USxogz4SMxkCZl37rcs+yoUZwj5hC0z0FU6wuY3m
5M0Em+6BCSFYNZbHEV8XGZX0yGHZJFtdR42Prx3l+7cUJzYDRDu9ETxW/K16sysrmEEmupG3wBDB
ygzG/GFKClhvsOAB/DX911kdB/lhVRH4bEY7ZHGw42hImoqxPW1co042TsKmtMTAeHEq/9mK6wzE
IbtR7oS7ZMzuFBqMbcpWgBTY3Lk343STlPhjqNercxMN5TOVrUQ8BSWe/42B82sQCD1EfiBXY/DK
Tn7/++X9043IDeEyNeaMIgn696vb6TM1oN3m+8yky8laXzvLDsNjRtw1PN4A/VRtzp+8WP4td5q3
pVScSw5ll72MSn7/VJmYyAGwy4KhwtXRMZ/zGlezN61L2pv1Yw6q/AZ3KUZ7UjYOs+Lt0pavVqpH
z6OuCk92fnrMUWM5xdwcMRlE6yTL7M+O0D8UV0TWu1RXkD3+vZSHnV/ZyG6yve2X1sVerMFVd0rI
WiZ/bimqYNX1psQ94pYJ/mJS5zDfPfZz96TTowCzcw9//7n+VFtRqLom7Q2AXXk9yJvNcAyn1M/2
OSvzFInMUbrVfZPBhpITcGdHhyCCwjjam7P/So3z4kiyB00LcFVUPLJOuPv7N7KX3+r6rcLgF8s6
d7FLN/v7bxlYuPdTdER7n/Amry4MoinHihRSDYFZgxb00nfonSIfjYkJYuWjrXh/NM4+Rb/6PXd3
SaY/JmPdnlvJWGoCXnQsXV/ue8j96ziqb9rAR5MpU8CBLMzWIeJ6+JwQ6llQv/gsD75AxU4KMLXo
4P0dzUR9CEnmBFxsl1hcWdqmrYk0d54AHRgOilbUW/sZjzNiS4x2cBJhvQjm9kqwfM8i9GRlGCUn
XWTPhigY0fgxqcWt1h9h0dAtE5PNC3o4uj4ZroFv4YEJHOM0FrvGma1bK7cQgqqJrDPa63XdmMTT
WJm4neroOBnjm5Or6VYaObS0jNUGgoQbKzehaqVCX49WFe+nMHuOCPP5rLb4w89l6hQX1tKF4Ui7
ep3CJ2laMyeWlrUnuLBaHUGQHGvJMt5p9QGeHOg52zThxfR3IcMquLWyPQKlkeTHkuD599vn39/u
nEQWdhzaMAOYifX73YNaonQmAVNP5FHgYX79itQUwIGBTs5VRFG7H66eJJ8U5X+oPC1udZoA1jLM
YZaL9EthM6GWzycxIViZMwZnznyvJvmOo+G2Vu4tgkSW3QQ2rnVi3j95qfy8wL8/LyY1L/MBXejU
RerqL66A4VqsZKu91qvneupIIjbihe6m7emZRqjGeXen/x/CzmO5eSSNsk+ECHizJQjQS5Qov0Go
JP3wLhNImKefw15NxCxm0b2oqChJJJD5mXvPNdgUU584qn5Sjd3u2ty2t35rthuJLwxEmmB/0K/O
McM7XhXSP1XcLw0zFjR1iRbag4NKdh692ASPuGkbhfEi6bBpQDlAL/Q1W+VlbcbHNK/RUqkCta+B
3qMKGKBnRcJkGR5+S1FJfFB1QAaEmp+xH4Y3ELJGtgR74Qy7NNU+e9vWzoS1X1CnrLvJ/f+uvxxm
FP/PIeM5jmF6LAN10gX0+0n9f31hwWoOSZoa7d6Aq4w3N+iuUGPBKwfHeqpvoGrz59ZotMecrGaB
ev4InkaR06XEa5B8LkGAPkR6bxZQkxMWN7IiWojb6QhezCbR5iGdHp3a0mkpmIov0/xZ+MfMtSpW
MkxBySMmiprQGi2tTmn+0Q/KurZ/iM8wr/RNELkpCSKpqH6LiWktQIyN13l0seh9Ow/BGvyfiAHo
PVkm2Fbm5EZTkO19NUaMhC4V1KrTqNdf1uSH2twyAiSSyJphMg9BgWCr5/Cq7HqXGGnkLfJFEGId
jUb52uvVy9xaV3ZRz8FM6FXa9ZHd9eaz33hhKmrQFz4JLE4QSs0JrVF7TzDnEXsz/UsbbK5iDGJo
HfbOt2ELZxYzK6OEH1/e6QX9+tdpeGMtPUUfmBMI3yadG07u8N+qzw5iXsSNbp/vZQHheSrcZ+m7
gNjhzWS/IgA3kM7i31JpP4lIIs1JgLxV/zov+6fSgWBdDs+NQepKI2qM3Ro5WGUhKNM0kuZzoz5j
goBx992VTQpd3P8rEuOWeJDWYFcj60megGpghWlwWGT00njQrdt4R6dVdyJXJxjmS1gfxBRTra0Z
iZwknA5BHymscxvvz7Jp4lgZthHfrd9o82ZNpU5KnHPzsvmQ1P4DCMY3EMqAT4ORCBk0GBvfxr7b
QhfZ9kYeQY3ZKUpGDCo5yTD+9JF6yx12AIzfbc95a75S60eDkZ1UQjCS9ImXIOTe2rqKlYGru7+5
qtEzaSUBoqW21ReZcxlZ6Pt1hktC65F90ChFnQGi+K5MTzM/RFYjqYPBMUxkgKkaviSx3bulWJ1L
OeBJdE19a2j9D2DZ9WjOONY9fw09GqIQ5L70LCw1Q9EfxzIHKAFYqEvNqCVhNF4tQ16n6hqIUpzn
FBFPOrjnCYFSWLlrvpWLOPiVY14XJzivKRG+wFf8C0IpvMXICKIa8RH3l3ZsW6uLGqvdp5nxDztn
cDaLpYhmq3c2QFDVaWbGsLdUcDSK2dr5Tf+uaY0b+SgONpg91q20SKsBWfrSD3oDBDJAvd0MWwMb
j9V2H2OXAQeBu7+lJlqRu/gAvxcQ+qDZYFznGardBaWSvUEUm93T0+gF6/7XJj4nyRvoIunTNOva
vk6J260W3PfEF6cefu/A/zKxrrG48h94utMQnE/FYJLkpkEHYGQpb+eDsE385je1KEYKUtKrCU9L
OZHaDnx6Y3rug9XxbabaiB8CPW2w4r22X0BFNGGeYuNqqwIXe88qcBDOTuFBws1iPxBFdC0EOwHo
p0+kjv15fn8myPWhH5ZPIwseNAPTzphip0hRXGWE1PbFq2chp6uqs4Y6EmjFSMiYl4NBSMmtrhE6
bmpy/cxvVnc5qOEFxtFHCQ77oPBEZGYxInZjMmXk2U+93DGwEF1DIrzMMjcj4CGPARJO1EoE4S5k
kJXQrxZYKXRI/glCIOnLDZJWB9R7T7qGbrcHMSbDyZAu4uaK0WkjT4CX9w60JVZbCLFXzbk5Ze5d
mM+e2SvmW9fg3SFU7Vp1vhPrdf44XtzZROOf4TQypP4yFAPYBw8WUAPZlAvW3iUSWBIQ3sNqekSG
tNPV7O6P9yrPrqsecik+rNnf1wA7V5VFBGTjJOjHH8Oduw3yAAx22pmaALy7OzERvX9Lq7qSrfKh
+9gEygYuvcagYrLJ+ch04hhjTAQh4Q2x5+VNmDUqRnR4dEztbNj/BTNXC2f2f8LkREaWSUiCGvKw
YHgUei2ogKSSnwuJ6KbO2tptS3S6NnBXYaptmszVVtKMqo3RzGSIGx48snv8eNde3BqSNxchCaPg
FI96pj6WOg+r0tw5Nt8WxNq/APjzDHcEzeSVq+lq+2Yd0ki83r3c6eu68K0TSuEG5oNc2a/TRNRk
/IqXVUwnvaTbVGv5W1i4Nm1AAjiCSFt2AE+oDMv4Sj0gEHjjfP2c7OqGGvmFVi9ceuOaQrLPwCr3
iyJXh+p+w0p3ozOCznRfQ83Z7vr6557BHU6+Tj5K275Q2+MGUg5vaEkNQvQMRIXJfSXEVwEHK8PK
ny2MLDx5ndccV9IrCeqpiaPsuBKW4BBgtgB1anHrCIPoDBohiSxYU4TSufYPVIl3RgYvWl/w2d/P
OZVx1q5zNOncGLqTn1naLjsMQvvCqk9ymA+B33wQZftsM1vbjPlTNiqd2yt3OGI9lvP1HVKcvSzA
VzQYPn7Cs3D/pGEJ8W9Y7ziGYd+saHkreE7dWL9RXZOamhenvMPQ2mivqFfJQMvdH+y2ew4BgGiz
eHEcvkPNIq9+8WKBB4Mp0NcUFDusEm8mubSbDqgu3JnN1M/5FhWtFVonsZBKBZjiK7Hl+4KPQ5Ok
isog+1xherrFtaBr2lhdeYOMWoAn0A+OVzw4SH29+x0L+wvea4R2JuAmmKOedBi7m2MA27+958bk
vpIaalBNEfeB1sl6KbKSqTI2hS7hDJ8exLr6Z8vmp6UJhYACOF4bFDuWDzMoJ0ChMaCy2axWXYPd
11KMe1uaF3ypb6MxvfIeIr5csp0S81kr8Q6N+pNjrHtp6yA485o4iRYJ88IlSyFHblkHP24jddIA
hxWJ/5pyvFriktnWuDFTEjDrbIy96Z4rkWg72yzfspagYNYjbthPJVYe7QmR/w7u6G1W2fvIVpCk
nwxuuGNOrCL65wDDTShhVOCInH7RtJ/6Ndg6c/pauGm1g4bExEsRQF5kDYoaMuuA1tEHZh6xCg5i
ctxZwOdS0k+DLqtDe8p/9RnZA7pMxlXLcWqYs5XGgKWs9bONPx20yj2aQ2fw75YDDIWBYmD2MF2R
ZWwSjuDccYF9k9WbgqQb8FXhSNYJ+AzmwLXv4/J57fCnhJ6NiZpietglK+4DIvsyI3tIfPG++mMf
9piLwnx5pwt8XlcotnZA9ADR5JRt85yGJcwUQJXrZhhqIjVl9SjdHml92Z7whR791L9iXoqnjqO3
Lpb/hqoDTUBeD5miAiW5VGLrF9gNR5MSvOeOiMH3HYrO+0PyXYXjkJD7MyFLJk0gzEvPCjNCaVoV
EAjge0WYkkDmBCvYZWQx8ehzwsoA94EDkfuS+oV+XpxXRsQPvks8ZrnaiGErOvnlTsdrph3JhTk+
JwIIEFn5fDoH0ncpaxExgIEZ4VfoiGLJrMZtTtCEOxGa5yXXqU6ykAEHNmLYcuW98O0NCXQXWBYB
6UyTZ9Ji0rS4Er3VhlYNhjLwyXudqbNCyokL4Y7T6V5cDe2+DsBPSdIxwF7v2dRsLb/HNGy6AwNp
HGOOQMzsOhMIkiSNzE5SA/TY3MBJ9h0ldbtMHfemfnAlULQKGwXnhHdqO+zTXYlCp9AfNGSYhlrJ
a1vgwRQd2jab8aabXoce9Tgcekb1O/Rv4iQSXnVe2wbItcPg+bSSp8NNyz0ZSOQserKzXRwLk2X+
5hYTS1nALhokXEDv/Q5Tht7fmLyI1sNSar899N81tf5L2y/sjLHQyePshuYmq8HYmFrz7BY1tk6L
qtp50+kxw2Z8Vfb0BLeWAFtHO4xD9Rmo72KkUNJE95qZ5JJytsbZeiwWfjc2PfiOeD30PHvEpXnw
gjaSc81LidycavnPRtZv1eKUMTSP0quZfQMEDE5sZkZWa/oL3ymUAC699TeZEuq6CSBLY0YO3Rai
emhbZCUj2aOMmKhdxWpeVJChOPP9D94evpCT6LIj2uDTMAptu7bQOO102Y4e4v5A5wTTcIZ2+gsD
VqrLwvoaqz62+umj8pNnrDm/o0GGSqeJrSm4mGbb+c11i0qESICxPumuFulrG9VeuSfX5jFFDAnU
uSEoJ+hDaT/MgEaoOkqY5PkPpLpXPs6H6X+zZ7l1y3Z4KJz+WbUrZ3nfkI1KzC9eCmlvrKq45BVO
2RWzRJgNBlosi/WRZT75WvM34MvadEG2RGbARCpJr0pyljEPB2swRfDT/pgdotFyjTdZ2E96qu2g
n2U428cbdp9m5ytJ5lqObbQrdYZF/jGo6fwFtchG5tC2XQYaqjv6mva6tMRreY+9qUK2vwQXrFh1
mu5RAZis7fXXn5OjvuSHQA0WVh3iXmn1Y4qCi0wX/OSt9r5iJsYTjmvQKf/LJue2TgTkrR57jKD7
XUp1uMfghQAAmNwEn4kzwTxPBK7wLNC3/OY1f9zzavnedvQJYqS7mCJVFl7kUuMQGBQTAzVGmHh9
lwOWF7p0+YdGkD0T5Id3JKNbGAb3zwfNsJ298gFOKaF23nqCbEF6X48Tb8NsR9uMKJmZ6PuPOINv
iB4P7ij/EgMJSwUE1Or8f6M95Nu5QEb8GLjEgqS4ebbd3BxFJ5OzqO4GXzRopSXOGr1eqdy9ie/4
bLd9FCBOiBdOZX42PnLYrSemsjgti4LVQT1nJ3d2Yks672vKe9IV3HtT3x0aYKRVs0cuZuxgh6Ox
2KhJ/tmj/W3htow6pwGfnr8Q8nE3R6fvTVLa22nkveGsE7cBz14kE2xUTuG+G01+1AbnpbzHdGv3
zG9DLezUhPujrc6vqAF3NjiS4b95f0VnbO8YMPx2vb4V+UgRJYNPDDGbQd84WJKAM5gyhoE91Hfe
GGPkTjukC8YgQqLZ/XGiTykhMJXnt5eksBagbXfLOJeiqD65LuN1bW9OgyWLCNUuByVmFxQghsTa
RPab6tY3VFUEcthQnJA5ovwx83PQcSgZ8E4Cn752KNRraY89/eLyzeCRBF18ORppF5hMS3jkZDHm
w3MtzEvtgMyvkgCeQLmO+95xnoMaMmJDwDsn/LArKTuybsZ8Dhy+DL572kjw+0RkcDg9kX2Aio+R
UzfTpAEI26MRtIl8I6lYJ17cSFE6Cdff5Knxng9uGrvnRi7Q4XLaa6/Mftys/2OwLxBJddR3gut5
wGzp6y9L0webwSZYfCH0fNsljRknweeE/2Pq6JrUfZXL8EbGDF1q7sHiYC5wZrXKWcPCcTp8t8Vt
brM5ktksNs3M3+SoHHRjWjx7KK0eIAZ8lDWsYPR8fZjrzolLNuF8McAe1+0dOoiyAvC8GM2/1SL+
OKB3RqtuPXLPofEkativyhhcADmQpOiNA+CMMVPZTgBWQaIoxbahCJA0VFsW09OW/YYTJ5opT758
SFJnenAgUWyySgElZhHHkLp6z5Pxn2nw8c3NDNbd1KL0DiMMJp1NMfT8GqlAbDNzS4vVPo05Tv/a
WzV+6HodOa1pz63tAmJU5UtUDBV5zg3vmNFlv0YBXZEuHvZdLhEWoyfdlfOZLqgDwNZfKwJZolTS
rwVkEz3AxryZopXPefujBjx2tgBpmzb5dnWc+phBbG/0zMTRhAnPytS1bioSeBS+nUa6N9hpREZp
5IagNg/d3Ek2HMLVqcJwC2EMnofn3jJGR0ygTElGJ4Jcx1KMYOgDy7B+Bj5pU1gQVQhltTgkUOCi
TOeZDZTv35Zh3OnAd7fDQqjNNDNUI1SrSXztlvOEFAYcatJfuTYSykcUqTXgkMJEE8VeiYCN2viF
C/BfvxpPU1XXsWG0xaPeIfXJmmw3+Fipvir8r4uzvgsN4+bRKFv31fdIHU/p9+KK5HFasXVj85zh
rDOelkp8+ZxFcUkkKvxPSV5IOsceB1c3YWHyjOUoieztMu8z6fOXLO8hcNdOqE1esC0wczNP4Q5P
BPhQvycll/Vls5L/pmbsjKp2H8jIYRCaiD9f645Go3BS5wvXFLbVRHPsc9WS1uZmUxbhbhNPrrT3
DKLTo0l1dyalQ5HsEPXExoe6SG3GutaHppvRPRH2PHkkDY5j8RloFqkg63LCkc9cjeaYF29+mKoX
FcxMVe+KKwh6r6unM1AODnVRsEka3Cdm11XMQijfZIxndqSgvgIWePPYiGLUYuCojTizhdEgny++
yCnWCEOoyKMYcNYiZiVVt6LYFUS0lL2x75Iuv3T5g4Lzvcua4gV58RzNglLC74zdbNKxWwFmYi8v
4mxhGGvLdt7KCjWbnWIusUHm5QFSbs9UcQZcM3QaOuGAHrslVctR9oLmGTd7qWdXP1jYY83gWbO2
CdFOZKGp0yJY5H0zu+yeu8VPotEkYVVkyRRW8+DG4GbfMz0G8G7HowfOeqTEJXGK6J67uMApkqMY
FDMMthIpbgo5L9Y5uwduMKS+K9cNdz8XPBwonYJnjuCo0BOkVDS0h/nAzMg5w0xvZ6N9JULlsZ07
0GzqM6FWvvkNRpURg988jKfUJuOnY3hrWOOZJN6WRmuxL1lFfk06Q2bph4NyK8gpC6pnEAscCQGo
pdx+zOv8gxagj2fE+nUq1f2l+9bmgcPcTBa0ZQEPDkbf3Mfja6f1xH6kwwAx5pvJWN4mE7iU71Jy
Es0RImWKHaQZpJqTArlyKc+l8bKu6x5R1os+PLbQmgpmQbuUvqWEYViAqFap+0RVxhrdnpqTL6qL
zkg3JwvM5/UOypbu3eqt7SrzU4NkgxktQV8Gzn+yFDN5HrL5qJP11DFjEpIKq0O/Qwaw+1FD9LmZ
BXGsBbOmvnkLxMDpTCyeWKu3zlT22R6R4hitEaqm+6ylv/EGzzp6fvVh3qmhVK+JFWyqLncj1RBV
DFpmP3hrQj0lMOTY3uNIh4uhMU50PTn7Grwt0Ac1jTKIW5KXWfCHZlvVe2MhiRbQTcvwb/kSBhif
oiF5ltBKrAxM7Z0cpiSF4K0fqYTnZXhTLRH3uNj3xAtce+OEpP5rrpQWe5V6TD7LGna7QBATG+Na
XHOtHA9uZf/1eFDY0VRUdyCQjopxFVZWloESXqsZRLp1T1M0qm639M4+ZaDeqyzdeyPvdqCnb13L
/EOqTsRGT0xN55d7NZpE7RVTEg4ufCI379MDRi3uNhaqdGIpbQjUVvyZ+z7lR/jr9GlLNz8VtR+7
WcE8UrCTXFKgI7XZP6SJeFuwUJPq9pS38H8zvphkah9NN1FHoXUce97rUhc2sn0S57M2zw8S4gGr
8Y4ljGlEPaYFoWHcs/rsoIhjiTxoJ0QHMCoKCsZ95WksvTWkZn0ak9UMW20863aPLr8mvZh+fBdU
JABxm9/z1dYvFrxR0FLqF4l5SU2P2WhGsYiPFXpQy8WXrbFq/IcW1sFoNvKII4w6XJFlO8n2PTWc
+gQ/ADEmpBEhurApCX70mzHKRSpiR9pNOMFycCmaMHbT6FCg69dxKqhIDdzU7M/JUB2Mg55ozCKQ
zsUODAk4dlyy5gpsvs3nb72q/1AT+bEuVvdwF+14hRZcXOJOzxVblFWgAl5V9T2CSbk4JibHXudm
sXNqNsQO+g4rLUIZQ17yKZMXUbsQ4iGJCb4dtlmx62j5TswGU7tcgMaUaSTynrkeDWXvd4TRsOxi
rfHkzf3Zqbo4Y9KJczc9quC+C3MZS7J6mY45f8wus53r4op2Z0oynj0eRIYlgXsAfHOPXLXl1oIo
Oru0ZsO4Ng9adnd2jNykFDFvAYwAsquTmbQrZ7objyUMlGTsoslprmPSQQKcZ0IcGsbpigniyqtc
oordaLX1IuvmW3gY7n1g+4Q0kV6GJ5nkZIhM/qMzDuQGk83gmW4WLyt8tip/TLNuOQDX+0ApA1Si
YPLoV5aI50yft3eEXe40/5KMBOBqLBg1T/eYbHMBbO5dECIl2E8QZ5EZDAclm9R5JUIixEVxno0l
RwCZbdahH66+xW06gUdjBWwQiAyrIXfhz6UFJdoqPMZQjeeClJvmC+u7+dI0zk2XHm0jvA3DdZvH
//3folflY7obqhkq2ND0HO/rlrfPeE59r3/sx/WDzUd9cQImbiByHThdhSSCt2Jab+lQ6YcmdA0n
w1SIYg6dDKvBlDKevoA1I8ynahxY87RgTkYZbHUIvuwWjCVeWnbm9E1OrQXHIiMWzRw1jNxcRujt
fvqVne86a1REAHxRGO9o3KpoajxM/gHrKGEyNLTa2jiwsgQxU+8IELAOFFIhlGI3FuAZN4ku+pjv
nHxTxnPa6JBkDb+hmjQINGlct8I6siMyX8WvLUUb2e5MACIUwAgXpDT9Y1sNrMHL+dIX64mIAm+j
25nHdbeaV33Jvup6CinZvJgEtvGkcfCtiZyOnXdfZE8gLXT3nWedu8kXe5N4tshYUSmhIQiBIVvt
86wDHzKEIEG75VJMekT+dU9+st5oO6sK/ukyuFPCyZkcL8g8nXNiPSmGf7sZkE3oB3a+XbRE7GwL
/MPY23ROzfJFrXZeJeWyJcQPfwABV1qxn5ZOHKZyfCsYtB+LogGSiAQHBJR11nSKmdQmrknawG1Q
Hh/BZD3kDtFLRW2RuaKaGGwONxoKS2rA/jRaQRfJFhJbU/BjGf3kmnm+Y/3h4j0VdfPP5C4gPzYz
YT7du+rqxEzt2SbZNxzkePZzg/wR3f5iTwDo787Pq2lY/cl9c+c7IotYDdIDbqmX9ZtUkJE7ieXo
2uDEBzAWdKF4VL23HAwGeyxbo+XjRF1BUVmF8TJ1iUlAe/CBsi3qUwjdedFqjLn4Y4amWGNHo9IU
TYkYgbyCbjD4z7tBNMgBuzd7IK3y1r0/Wo91hq/AGMY7hx5ljF0zICbogFPY+k2VESHO84he7L1t
3bofBk/dZqEmDb0M+huNGjnjYMxrNz/oucmmtAdw6b1Ui03xoDXw+lrtmGXBE5ykeVc4JdGOa7Id
g+QC3Ow+gCclWpQ8XClVu1Y0txbFrvR7YlGDZwQnYVsTOiBJwm6DXz9hhftZCSRnhX+pO0oDaoeL
l9cPepsxQGlYUVScLDQMUVDYZ6Gt73x5awgc8sNcyaMsHbpKRoabpSOafaLyyxjJ1BNojaF/bjr2
+jX7PHGXnHl9+Sas+sidEhwXgshLq/2g3X0pcuImFjszN50oLkhvn3U3VU9Vx1rWbHYT3k8oh5Lo
96luQmiZXsQejKQUQG9h0xq0g4MPHIamo2re1ar/FQQxyt6kOTMzHFPkdyuYgp1mGFs58/vkqs3P
YvCCqPUe+e271eQFqPael+rH/H5AsyMkh6fOInkPeSsy8e5OmJ59Oz/fgZqOpHLsNYSzLdkoIjU3
JE3oJ0WB3q7QB/N7ZGShbgBdrsn0VIh5AUyVY1jt1ldVsiJS/fIEMnsnsjssChJ3R3oaAKszzC7o
Z96o8YOm80JcyAadKbNiGbkuP9C6Iyu5DT+nznxPXCIpJs//FQBblAmJ3TYnEQ0M5FTTT8cl198m
a7r/150rYkXA/nZySkfqicRLXmp03oNKvE1TGdAVBVxE69//fj3e/W5TcDBxLwfXsUFasXZV8MIW
CXO6a6LjEXGggcvq1vzWp7kTD4BL+yHWlM8TXDAt8Kfie7XIIwLJdNI1a417y2f9aHf6riy9TzZl
LJjcZE+yOBihlxQfY5QlAAMJFnVXk5jsu/pEw1ybVj/6XHwTv+N96NWRordGAW4zPRx5qwy6ZrQI
YOf91cu3CoHaYH5ytXuh9NS/pAqGE1ljFHD+06IzxrP60zTx8tS9GkLFlzvPPf1X96pqZDK1Du49
cZxmJzrztWRFyWJedfXFGtLPxK9xf5vFMSO7iWBHJsY9M5Hq21D9qXabPzMvnZOA8dXgpz5WVdWR
o+R/M8dcB4IrCvujUVoQy3qquH/zZ2ZH0C8TXpDOzn+b6h7rx0iWkQAiHxuQaOvjK2XYFY7M33Rn
YoI4ugx6YPVt1vJY5LOIG7f6szxb7MhLQHI76WTV8/Kuxk/ns7p3HPvKZ+xsRH2bEvVoq4axDU6a
aoX9Mprezu2M93bOX9c0vyRi+MuKe0itXv2x0LrWzsK+r2eyBRUMUPGSsNVvbhpQo+3iuMByrD/A
x5humzYhcApccWy06tB0+lNVqVPqE4vWpuIFBd0rrm881gLE1twzaiG/msHrdw17NyK64YXJ5mYE
RlMmJmBDk1lrQM+ORusjr19mXlOWbh+caF8KTRH3DVBbrVU7R5oPY8f7mqfZP8P40g3afcm5vWFa
DemvoZZWmo7i1zjaSJ4WE4OwjNr+kqul307SZpE1zR9aoy6VI3d9Uv0rirvMr9OjqWzNUCbpe+Gv
7danM2H8AdaY0NSo6nFppaIAdNPPUe0TRN43kAF7p+ed1dnQFk9+Pd48J49d67tng3GaRwgJPgKc
gJhzOQ0f9kQp37nk/LRFgyxMMVJiEU4F63oemkMGxqyw6R7Wcl8K2I8SLmEzSSIsdAMIE3tIWL7h
WqyfuZdtE8q860olW5FbvEUdfe2LwnhwTOOQteYeECLEvhSUMgKX/uj0J7wLQej3GNJLNSLFLSZ9
u6TtxJub3OogYRllfyillXF7U7rJo4oYjeoMhghSkWmBYEaoCJw1+WyZrKcLEJQcVD4gi6zPAVeB
sxyCJF5z/Jo6rV6pZaylAfNse6y8MxgHvHY5LxlKtLGvEc7o2sVRSWwT5E73Zdpba8BeMVEiook/
16ZPerG7Prt9xcPBt0lj9aZs9ERVUKtz11WAIsn6pghOOC4zFHNpgyDI3IweIUQNuheokUHoluzw
CAYivy9FyJc2pb+Vq2J6iKGH4JoAZUH/yQRhx7UKS1uxUXfKVRLjV38nibt37jKeNngruqNXO8gu
X5bKKLdysJwQgi6qjjbf4ylcd15h3ppWJ5XTCZU+fwNRQrYky69hRgCRzZTiqP3ZnSjt1t3RZsFI
sEZbfZPxScHh1q8gcF8aDpMIiCa/i2n/VbZ+cwR0Im/IvyxjIJrN9Xcwxlqkn+bOthe+V5k+KVW9
iQ4C6JyCDC7dHAmgP55zzGJLqjG5Q+CVCcC17vKq2wQV+O5K1JQjf2SZgq1hwt+NqGSDq5NwwgbJ
Yp5MBXo6U8O26/IXWJSxWYoL0x+eeQW7D5RD6/kkywsHjGIm6tjyi4PNLYcpQT2S0PHAxX7CDMWA
hgggCU6Mgq4gJGDs/xaycTfSrC+DgRjGGawh7vuuC7N54MgpKYnd4KvPWNvlXl4iIptficLNt77z
oDmWs0ObzTtR5dWmkQHieI4JE8xjpNM9x3kmOA106vqsSkNNjDJcSkR7Q0EQOIM73uD3ytl3LiKJ
ZRwciqwmlo39b0KOVyzqZg/cPOtSsjEeXi0CvqyawG2TGQEuRkbHd0Eh+Qb8jw2X2JhOoI4NRwRI
1x8d/2wP7m4rXTQ2BVcCCkrvBj8cUalbHFO0/v5AWJ0bOHs58/TUZ49ynPuuvyq85lsdIEaB/OaW
VxDtYHQ0A+pbjxl2Rk9V18XFWv2PbDLeNXQhlIKkpHvdfyakWLJbzE0vIf4lnnvOJ6I1uP6oVi8o
YNoQXsOJNLr5aMxHXlgVBgVfp6ZhTiPIVcVG4n6ZCapn+2A69kNKd5wnT6Y3IAjzGHh2msZQw3uz
tY4dgcyeKoeZ8mKm1JovXQ9Rv9BOuBW2XRE8jIv1bBcJ+o0+ibXsfm+N3jmrSigSxFDP7McrCUJh
tLkbTb1EBwJp2ewbZCril3BjhtjYpMOu4SwZITPEWpfRaAfeEHmkkLlW+ocTEd+bNcio8rvXws6q
DawKGC7tkO5yJt8mnwqXWcdr7mZhnZQ75kJWZFbZD/JyEpmGnugdDdofXMBfR8OvZGkkF+X8dF7q
/GCaf15pUGA1o7n5Jl3cOvSE2qSuCPPkp6FQJnqKcl8nW518+771yZK2wT8D6dt2SjLlQ26sY4Um
TW6dNiMzUhUw2teb8jRokn+ijWyv+qFmEMBvZBNSZ6dkwWiVQdta29vlnhrdaPKkD2AZZ56Hsmf9
nhHbc79Ok7hJJjbMunyw1+yu+Jy/lLU8gkPb514TV8l4McGMQmoBTjfpEDtSVgNQ+FGCiy/lES0k
WeJ49WtFeXL/SCZIlzaAQvtlkURXKa+0gLaT2QgE+Sqkh9BOY/nj2iOHo36xCzrwJiF7Txkqtorg
t1+aOO1Nikq0fW3L1EjaLostwPnS+cg6fM19l+wWSVJ1au+YhqWE6sitiaSb4jqaA2KXsvLqEcm2
qZbgp5h4/PUayJ+Jth1BNZytenlMzfUVbe2yyZr6ZUHS2Y8ku3kzKUEagwgDOyNxV3HZQTm3593o
EFwnGauSvr6lXP5QFOMMISe+U+JqXAfev6M3IamMWuyQ30cY+Q7D9tlwxaWdfYNFXvqhw5XpNOvX
kGz+jIIVpR6k/pYlcNdON2ucuSzUGBJ48Tso9dXrXDedcXI1G4QJYc3tFA4CkPSonO1qmm8J4E7i
qQnjKdOnKnO1TdoKPlBlScLmeL8qhoYr45wGjmqoL2LdFy5/s4esU6b/h6TzWG4c2YLoFyGiCh5b
EvRGjnK9QbTUEmzBF9zXv8N5m46ZiWkZkqi6JvNk/kBqWAlfob/NOcNPB9vCvVrv/TaE5OwwxULP
5MTOqw1+34WA1yjnG8RkSledMMOcH+F11mCgMAwUWc+tmANgtqf4yciQBqHBeaACM7i86rdGu0yU
9fTeJta3VfTvTY4JwjRIF0+CgDauK2fOb2sAH8Co0YQ2nScVS6rl2iVRRu86cwsu3W9bEPc5ROMB
8yAFCWCCrSeKs6PcvTaRA2csm8/RfeuG6bB2iwMLH84L7q/DbCbvJVvVVdPCfUTD1liI8u3K/ZcH
TL+Mnv9k5IwTklZes2DAvNFPH91yTkoIxUPbP42LNKHeeJxKTO7mxsJE6dSXfuq+Uvyb63YLoNTC
sxDVa5OsWAiD0O+ZajizzwCP63WDUeAD2tVGtXm2FbqsQ+pBXolEbktfTNu+ZtDn2rtxad6H1ixD
heYquc/f8jszFGbAeojYT8xvvN9QYiPTDQcvwbYZl9925lg7ywWhNiMV3/qyPNeGPtlu5FJHZUe0
59cpRZMbQb6ugcRYke9vnVWDom6HLZOmrRcnEcx3jqkK+2Em1QjGox7aF0uad5mspGZe1COhdS1Q
WvIuxdJtZFsAC49tfp6Fb87JKHM97WFDMzJbeFltd/HDnGfbjH0gOV0zbEhF9MKExNekfPcTi1D2
GVGJIyPKRvR2Ii//mCVZHRXFKz8sKhU5pKQN3JUn6AorD69BFAyvhvrN/MbcCk+8K/iPRVUHxKFl
8Taem0Of5QbjXuM6dNZLK6JXtfxnymkABNfD76ztt6ph6hm07S9OznXp8f7QVgOyhe9l0ZBOTBT2
89zsGcjzguVIyUpGIqulqX91jHTCBGNtLjbLA4Y+cnYkO+d2I0XqHiJQy4ingjqUYzIfi6X4cofi
VSnzA87zeGxfq5sx4NCA8Q0J8D62iesJaV0bEVtuAAryEPql8YA8fEDwPozTs1m1IPenz0LPC4nB
iN6aRX72ZruEtHb52ln8r6Fkbk6+MweYE7HXiTIcKAvxs11rbtvRfFgS3uOmt39s0bHgRaW7taaU
PlhdUZT30BwmUALV8oJys8BFGzJUu2/QyQPzImtisbT1XAaXTer8LgYVLVRWk0qoQtFphnnu6rDW
0bYbwISz59nnWKARkrz3FhUtGInj0HFQSoxt63sCoMUS55kS+BtzRUy+LQZrJB0gsjoDCV2RMBlc
tXjQNipwT4sKPo08/855QfQE8DaWFl8QLGs9avyHAD73c8yd04pYbwHfv7JzOIrxJRtH4mkL2gmj
/Kh621glYmnXKiVvWY6PvbmQOF8hcu6YG20rfMim45abVMcYF7vqR88etOjaPlDRsGctFaudweNs
UQexkORN1fSaqoQZacqz47Lja2gyU+OPEmEqFnBiXjvvjKIPDYvVk1kvh7Z3bNpc8eHlwwe9L/qc
JlJrA6HBfkmgYI0MApVoDlGx4LNBCB9S1f9JsvITOnOzAgvgrGVWvGtRu6Gr4pohp2FQy3AZjFZz
MCb9Tugj6rnS5euS0UMeyRqBVhmW1lNKuhEvmP1WTPMXbSPC1672t7zkZ4OR10lY9i+d3NYN0MNB
PL+MNoG8qt2lPQHd2tmk/Xx2k+V3dO9JJI56L0pGsLiPXuHxTOtFA5jzlM1sToLHyl56UnXcEtkb
jCRqYkBCTh8zQwExt9F80dAVZUwScAlN2DU/SnajtkXjq0X7Clb/Y0mSs+dMeYiNb4eS6gPW+KcT
gao3RmNdo0O08EKSVtkBA+oIRSDGepNYf00TBnGymH9G7TyP05TfFaB8f0ltOXnoEqd5HyXiOfV7
51BPE3O8/jyyF1xhcRFg4ZJQ1N2DqGZjLRv2Q87CExZXHvl4lKLHWkw3WSIjlZF881KiXXp+/cnF
NsUG4sb0dFd3rK2NoYGqT6poUqtdSsDhyp+Q3lhx2x49q3p1824Pc6nYTEWA6OA0WOYFD2az4+GY
w6V02ZRCWG5ls+lGdhmuDM2UgUGGohMHwsGpl39FcX+qcIJUJJvxA+l+35vjnyK+gSv4tv0O48xw
T39wrKMtmJcliIfOWqjofg/EeIW6q+FfEzSvWzZV1XZq539YpHsEuZxR+tRazkVkRoEVhkmRTEA7
ZJJuGf5JumksXnV2SAQQl9XPgKf3Vi5wGZeGqYBHYsxWph7S1HHZNR5Pn56piqf2z6Q7EAIVY0Ad
QefHsD6va0dy4/l8RIFbvpa+vgShvkd+jBHoYBuI20mx18qjJTpZGr9n1JD3UhG5bQfFXk5Vt7ab
fjlbeRxWU2BvMLT+8/zR3y95chlidvYtQcobzZgYINvEKskg6nzBTYbzaBnpjP3v0WqtjZuLi8/u
ZJVAeV3DQw4QwUMHp+Jwd04cO2GkFUDOPsJ4pgCtNt5FJAmJTJmgeEsGcUI5thc5soCZ0IbZcH4k
9GCSljmfU4tOGtI8QiKgxr5u2U2g685VbK+DpoB0g2MoqQ0aLGIDF6+qd5FJUHSSEvWJhu6xsJxP
J73P9tS1r9Ete7X9gYjyN2YzzbaJU3tQ2J9Yp+460F7MmVGUtZ7c1jGCDOZGhl7afTUtW4hRzhmP
5nNzLw5RcfwZSTahUI1a1snqVD9r3cUHdf+4OLm45j0XXi4pCu3RUJtCTAgpCSgZweFgQicU2ea6
IT3Mb1J7fffrVvN7HhvdWg8FO9k5/agKq9wt04TGqxGXWgykf8ce71rwRAWBjxbElW65j70pw9uh
8BpW3R4z1MBwqzxQidMhkHJQ2tnay5CiM388Rp1zw/FE/EuhnmJv/OiJPL2P0sqVYffcs6oNSTjb
FgYSoE5YVG0dKbTurXaukNzeNBEK5j1eM+pZ81rltZgxMqP/plcxWFNPUEBWnB8fiWnCh2INWSL/
D4W/XfL0sxsx+UwTn3HkH9FD3revSR08DbnrhNpS+M0ujedfuvxrqHGROCga+k491GZyxcULzcIX
ImwGskkRDnB0EKvb84KnhfdtovJnpDCzxBwJh6pqm0kvEZ2UZgMDM59ayd2m06437T0aKGiU+OSJ
iHNI7gi+OslYEFd7ylCGUOwkeSl5IMIyMxWDIZK7x8oOkVwqqtt7LSFwYqTe89zPH4SqxmtQDcV6
NMvN2DcXZOUYmdOAyn8xGUKa0QkBPvkVpSVYlvP4Cw8bao1EuUi+Ig103+NxwpbNW4dANoO33T5Q
Kv6UVlKQWPGuTXyck8WkhZ7+von9VCm26wRqctbr7wE9bW6MVMjeZzFN30FdA7ggRmgu62+RModG
zkTQtln8TCT4YPtmb1qVxPgYkAXMYWcu0aa3MxAYzH47HkumgsNjtxeJoVZpo1/jRsE9pc+yhgeD
1s6ZvAcCkg8jPeJduP7E5fWkIhfPdLJNiJIpRqpiWmNX0RWTFrxxTFLTS/gk/fIJj44PB78czcht
dNJrUZvwA13j3TUPVc1eNrKRvFSW+s3TBWmLni9DF7QnaREDI3OQ82RpFHX/MxUZNZHF3GkpvrGG
qE1OA7kuFUt8W6pj5mgX8F8wbLTmtZ0uhIxhAykDdx3AUp9or0vlM/A0VBSW3guNh8uKEyySu+AH
C+LHzJHOGmEGc6G7OYAjO52cvdOwgSpU+RA15WMxOWLvdf9w2Ub8uiR9643QH0APEMIIbj/OfsR5
/E/Ca8jkSV4MQc3ccsR5+ZiGscYVYjG4GuY4nG0iaTzjq5jVh6EYH6TpdGsCWCXC+ZPa3nOJRp6F
Ivp6Nf8oTQvtFCc3OiqHnmgoCUdhpevfgzsakXza7BVXpm7xGNk4/xLrFGfxhp730w3cR+0S3WEG
h9mN/y0z7TGTWKdULQkv2ckNSCOc8merSvqN2bg030W8csdH122OEf6e1f2jw8Rs3BUE9awtPsfM
TcPJIMZ9wgmy6vR0bxbJqJLd/M9uTIE6C/Vtkp76uG5DlsZEY0xfTLhXjc7fUJQRAqXTX52U90gR
RMZOQpIMwto5fbjHoMfAXVZxBMhPaa4dNLYzQnSbiHflPfcoc7eWCa+2uStAEICa8SJX4zyuzEH9
G6MCZ4IqWT/bSYuugGRA9gIf3BurPuiZ8+NTSOyx2QoU84zVf/Fv/0pjV1sCKax7l9A5lwgBJPmM
5R98Rk+Ty5w8QhIzVrcmcolPIYKFrSyelcbwcjSpeIMDGP4rs+p+qnaUIeKWvaBMJIqB9Kq57Mqw
zebn5oATbwAlvCDiCuSLFdevxd/BreN1VTEBdTqOsaF18Bwzkipm70p2k7GZreiJJMaPZoke+BQN
Ie2r2tQ0oTpoSnJeqHeHmOS8noii2mSfOy79IRfoDJhsEpadIo2Y7tIPolsOrvB+8gmpYz1wgroj
mhTtb+/gCky1Dc2zTlDzJ3/TfsHPRKbIuhyfxqBNyNDTV0IQPqfG/QnSHEBARfb04umwN8VTS2bL
ioSasHHtbUsMymrBihM3kmnSqDdjhyp8MVc+EU3afkIT8ESUW7QaeFTnhGNUNuTu9tN1wqTIWxUQ
A7LPB1YfnuFhAZ40O2n6T9sb/0VOQ0OhW8IJ44vRGrd7jvM2IUYUX8+jcBJ2NAbDoCz4SNOqPU2o
0bOOBWTf0ieKv72b/yQ+C6/J3goJNWb5O+Ow0uaFs97bDjAJ6FydBF9yy03EZzBoeMILiwCEzPFR
rbkzWIHvjNHham6SN8ytzCfZwN+/teeab3XpnUen8zYzp8F6ioPHESQt0quDl9ASJAG8MNkFJ262
BNNV8mX52A/gOcUWwh9OhFOXq3rrFGxzzbHfOMSr9J24atfC6la+euBjkK93eF4YgrMiZIrdoRH1
RP+V0XPiMnn1BDDY1jHfwEzvc7PvQ3Lepg1vyILzctv2/Ja0d3t8xSt+b7Jr8uGCxqb5P4Kqc/at
Zv1v+zncs+a1HiQpknhYqCundzDavBb+IpEYrFVDrTCM/ZPf1cnGvhND1H3GZJa0L36fkp7lIr/I
bXx+MQ53YisRFLE0tN2nypqcsEpqYm1kH1PQBB+KgRsJ76Ql9dmO9X26Q5sKrgOfKcIoc+0jvJxp
xJWBct4sMfWUkCDc6mLW6W9ezT/I9q/KxuQTF2sU4921H/Rz0WUPfulSaOGaC3ieV5Yp1crGz41c
6f64I1we023tFbSlVt9s+PUwnTgI0qyKnf18aebg6AvS4xnogCEi32ohzyX+mSP2wl48vdlpElYt
/kWyY3fjnO04jh4LGxK3P1xR1YdoHx9So33PHcJcKlXs8KewjrP4+TsKWtqXdCcsyDJDvreMGul5
VzmbzsMq0uQlImHnL1sdghaBgOzasWg3HlIkUmD6sJmrYD+YFC0AiPGByQgWdIpDhnCWZqtInQnY
aYNdKVd1aQGaNp1skzT/Bnf567OzbsvsR1pmu6LtQSDkwLX0G54NcJgUey1ejtlL1u3YJ6Se3gKP
N0Mi1w3p3hU0SNqA2rF/ZJ8jAc7cD3fGSIvyrt0JLIzXCq27W3gD161PBA8QfGWAt7Likh1xgSxo
7pboUOj82mCBDdmanTuOrlga6lLVRBcmrp8ciWwdnpMCK67BqoFuMNgYjeh2sEMOdQO7IKibIJw7
QDyONt6WUTHabNR7r4bl1ULYw5GhUosyuDbHjcEYbWt2/XuaZUcjVdFHcPLhO+xyHdnH+egXYf7S
Wlb7t8j8x1STpRt9DdAucCxjDUUuIw+jw7rZNh4maH+1MhATlVGxwdizRaUVn3UTrHsQBke7cyTy
kERuSie7VlqR/U3nskvw2oKjeU80qEFeeIsy3XiwHCbdsiofYgvmqa+H5A6rUjtGSkvesvVKuYGK
BY1EMgmUrK4F/j1GHS5lfcCd/oVmP+Bncl7p1SHKsGomQ1bximn7kDlPUjr1OcYcFmoSCKB0+hlR
dMWtd2jRJ3T7qsof4IHxL9P03JbleAO55q7h/3msnnKk+qnbnbzEvQg6nzPCqzUppMalCKh5GJ1a
p7bpw6nWXxYwxSnCguYrJvrtoMS1NSlAETxxKcYY8/Ew5GtkxsvFFLQUxjK/6vHpjrDJM/t9gUH/
wogAi/IYnFWj+LTbxg6HaUpCO7Yog1SlXcIGejLNhYQb1Z8raX/Ho7L3hpVLNJ6Rfa5QAK2Ubz9a
LdSU98SNuyeWKcmmMYthQ8oEjBctipcEyXyZO5gS0qB8nmiLmwK0hSPd4GRO7FK9ZuIl6LrkVEmS
A+3xltLFkEHt2VdMDEdDB7eFx/C0MGojlHpfsMkGaY8mWkfojHFX6scWfzHWMBZXGJP+Ztn0YDvD
BMl9VOGokPjc6crQh6LQ6xiYIP9m2WJbV5d0JMoQZltogK5IKiImUNG3r/84DaeDEfTHij5yVXV1
cBA+zELUkzFhdAV7d7cbr6Xr3NK2jM5Kpt3ai5PPNmM9BHWMnm2BQzh7Pl+zsxmqdUg2u9bZdQ6D
iYTMC7aQ8wd4kscg1cUp6Pu1FTHIMa4j7uAql+NORkgv7SL7HtTypFWznLOKc75PlbuOZmuTIqVu
JzBPic9H0jS8+RC7MANZ3EIH+4VY2BxdInhDTaW4k9WkUOJPH20VZQ8OfjWCocoOLkJV+BvLL/s9
7lk0z6bXPNO3Mne1wf52ovyCTzJyPAf+dbsY4gtyDnFWkJwyu7RI5DO6nQr0Pc0gwNxnfsCNeotM
VCCDsM8j78VjpCLGFYksCYi9ux98Ttgoje1N3Jx57MVIc5fPk/EYlBiyRNeehjy5UoVF1yI6p+AE
zkAZ81NKsc376+6xwIZSJH9IfHuJNYYiMhYgXDgwANVg/YqCTiQV+s0S7XBK5Ec/SwVTa9TvuQVe
IScBOiqZyHsRPYkw+0tvNZsSv/EahVt/cIOM/qyqj2Xl6MvQ29OTUybUM6C9kolyvA3oMnHOsquv
RwgNNivKUtjDeai9PdeheZGj3z1jQT+gnTqazDitRVZ/RDKvvU/P/8Z7ZD8IAyoBaDO5H8Ysf2DA
mI1+tXHSlsxQ/t5LXDr/SCho9oFVbDA1queIpObziOgGhgRpsYw23wKjhrnZGUtIQvK8c8bFe/AF
H0gYMBLgzD0Uvu1+Blu+s3D3D05BUKr0mbKnJPzt2gyh14Iiu0bi4s91/IDc7F8flXJnuvml7pf4
wZv/taYhnoxKhqVOLLpf5gxJpeWpNcj5IZs4Wi3q7umqqieGg/9mZRXPkxHTpQXzgLFoRNxsbo08
xi/VZ7c6gNLSBB2CcANsAHcnN86xzH/Ukmd7Cj+iOT2jvObLKb47Wn2nRwhD/bsqrXi8Bll9yo3h
jXXWsE99eycyFRzNu4cxQCJOx5atrWJBcgAduKeoa/jI7X7zflqVrcUEMPtXd+N4ckVKSdz73q6K
GO0lljGSrJf8CrftL6NjiRuEB/wni8U0PDb3dwzkwYF0tGJ0Sb3otqwYLTUfpAG/axaLvMZ0S4NT
YBBkXxq6EXJZGwHMOmeoHw6ZbT24dajnIXmevfIZfwzCUdTMlOTEhdsL5fX/h5oM++6CVNnF2HTb
aCVNdt4Mp66YD9XWJ3R6C1xgJKDFeE3vq9TFb1p0cNxlfW+Lc+8/dB4oF0hTkHPTp94bgof/PisS
SvjhPyenox2UWMar2fEPIDX+ciNtIab469I1CJBP8i/T4qySvdQHM/XGo7DQUSbJyGS+Qlk6J8hj
LW6hIC4OiL4LqtDlvrua5iM5QNsYrRM6H+utwv60iLsABazzi0ZUPQzWczx75jelUW3Ww9GugTkK
WGIg4vhsL3aw/AVxfAcHx5rdvvrpAiz57QBgyG1l+1TM2VtDsna1CDhlbObXbq0/M2t6z4itRB7o
vYx+4hyXBWmCO36jRPwCByV2kh3LCoV7vskK2R2WMdsvUjlH/Mpy14/W55S1WPq86kjFsIRRLV5G
jclPNk519nxGr3I0+41vx+8kEOdbq2KAZCrWVgqrlAc6BKvX2K2pNrtVnzNGWZSb7bLE8OGs1Ldk
qFGkVlHPOEq16Mfm4PTfH5hSN2MF8t8MYuu11Qz08mJIzyqqjnVh4hk00GGoJWo3w0RcjRBdzXep
3UNusI+LMhutaW8ibeyD6TjIg4k6ZR+5Keu7Ow9FBHhZK8gsaIiZ0BI6o1ZMil/dIkOTOaWPuusl
sFeDcYgsP6Zi9He2/693uVpQr4DNM4PHYGwdTAXkXTXMQeeyd8EhYZZp+Hv7vExf+sKoQUTnn3Or
jcem5vCMpuish/LFjYgizfPJhreZ9mzNHlPQaXGy5CezL799fxKHUsYgVJi7Dt2w7wLgA9kAE8+K
mciXLQs9IrB2AdPl69yZhHU6/nRye1ZY9hCfugTtddPL4jiYzS9nti6G/NXWVbIlZxTNtR0cp1j+
2AFKe1ZMzprE+35j9xPj1uo6Rf7wmKMPxZm9a4KMzfSMZxdGIaIW5P4x4Tj7pHH+RH2sGFYLcUmQ
X5NHtZUFvlffQXCCYDspSJrBohXMkP1afdcOlSfEUT5v+EMugnCakj+99N4NjyUMVG88ijFFfR/7
zYMahneAfXQIzpYctuHLC9DhoGkpbgqrJ42vjI+uqM6ZppmIO+U+2f2R7TIGuzY7Kz18u+P4tywg
MzNJHh9Re09DP9xG6tm5aacRU6W86bp0CS5zrLMeCc/s0M1DRB2BzGjrVgzHhjE1WoUOmZUcl4fI
587Ftk/cuJ2CKJStGXoRQQYYJNHlT8J9KPFWrSfcJtmQW4x9TQNdquufaEi/JKiRsdLBoZwaenJt
3MOkjORv56OUQafG8554lw5ZFoidP4mK3sq+b3e29odD4bAKlJ6L9t8nraKwOHncAD7r5O0mdKBo
qRqFhy9f9daTmBfyRBwG3X7rurtuLjf9TBrxwMDyOubWoxpT+4XEFdax43KuYhJNu+WgGs8Lg0VO
j71Dhr0JGBGBAxIuL/9jUStcF2DlVHWOfnOA9+OigEvUcQmvEDw9jALpbkU85dYahvHo4wejloqP
gUy2wGEexzFBUJLNVxbCTIVanC1G5LZnlmvH1jXckLK3OfoNNFHTIVk1F7S36UyhimekOessrXaW
5NvatWTq2jXFGaxHvALspHbQExDRTFb9CCyteZxy3LVebL5IjazDznA+6DRKT9DvuD3nmVxRKxcn
NI0auKZ8HIZKHa3yKS/n6hSLu42r0fcFfr8TtppWxlKS0jvevISMuz5Hh+UV7h+nyvB8Zd0RrnQ4
M2w/uHggFpWpE60wHxdRvAsPRoCT53tyZErk8CwF7sWDu5RHWnlxAPVrbW2t/irpFGfXseTBGOVu
GNlwglxiAelO5JHV+M9wdk6rokQhYwVnreHLOX10TQMePEQexO3hj7vQUPlhG8SadYNcwtoijJBG
CqdgQ3PRe3+1lb4wGtLbJenXLeunC5bWJ8cW1Y2yEjetPCONQURREyHcleS0T339WmoC5lyS1cNE
Rskpqep/KaZ4aDwQNIYJQ0VueU8MDOKjcsUnWwQmqSI5Z3PR3FwT2wCy+GoW474w1FGRx/48xTXx
4PLqd737PefnAiWrmS8slOOLrfruNCz9I8Zs6BCj+c4scF8y6MrxeDL/h6Deus5h8sYHksdOVZMd
ljlodjEV7xrvoUcHcbLYhvJB0eZRyGGfmVI/KYrU3pMvXTE4R3mPj9c0MXK0MLwn8VnlDvi+gSpD
Tap7cpEe4GPXyDQizHt1ABPBCDaaMwKsVDBf/vvDMnODqPGh39v53lUA2yYX2hPk+OToqJhnVTF2
yZLx5kYtmIvuUGUwpUUr54sbiwz3ctrQC7I6aBpkUZE1n7GO78wcuZrvxvO1sMRwkLzANrpFfEsO
j7JZpZf//ojadhcV7nigEFHnrFxQQmVY4vFYEvCTeQdyZbObmtW89nU8MXovHrE3RCed6VfhdtY5
SofLDCh8bzOq3ROZ8CvsztsVE5ksi4GlsxdZ88bglovQO+m4Dv5o3cyrmL+ReuoU9XdhMRvY7R2f
DvIeTHxNFMXUUFmO92EzgIINGlAm87YvyYAne3Eu6qNZq5bRMHxUG3s4niyAiAbFJh7pcZ2yN0za
+RwhtRjIgg/ROVtwcqpgF5QwdKI4uNmwVl9yQ25wg38gGwBBivPq2PpgTrwVKUviKg2mOyOJ76t5
ITwqQhDK4UPf7t5N8YN9HIoof5aTdQ++HToGXoAPbCCGs8P/TkUeM2m2SJtojGyLtyEJp9y+uZV7
m/Flr5PZjo/pvfkXY3UKWpkCJhByq2y806aqCWif2lPgjgTrQlxLk2OmSCtdlZB9vAK6Xep14kDZ
2oR3JahTLpvFsW9LMM4v/kyfzC7ZffQ6zPdRqw8RSuWd9qf5oxM5Uc6tfHLNE5ae7hg1sEeZ/jX7
3OWASuqJhOIW9Rh304QETWJndoPkyHA4xmoFTTrA9/AhJNqWiXsTPQxxWwwnHnuFCyms/fSqmil5
6UY9goAD9dtZM8rjAJku09J/dPxyHwgsPZ2jy9BssleG/yjuVKHfatRGF77E3nSqXxxu+Rag211w
UE3XonxgwNyERCDwIGXD0obaFUhw3bsLxCkIjx9hDCBHOs5NiinSvnsCMI9vBUHF4Pyi97G4J742
CWkyCiep2fGH8LzpnUaXL1htksHuSfCe1M1mpTQmfLQqwYuba7Y9Re2h4IwzWDxawmq9h1xUOLFi
v68u1ACI2Xdt1aPJALiCwH1Y/gyzjWVtuC2SRM2E+d65n++InBktS4a4OWKPvSG3jczQuc/DMnHi
tYY5eYyKmFiBCTYCVtojsdmaTQ0OBiQAeGmDpzmx5Gddb7vBbf8Ey9jiYBAEl1hV96cFtOXjuPck
dJoMaNs6ycAWxdY04WuVzh9M7GAQB/9JLFCYzAWM0qRTxlROZZLk5SaIwWr3A/9Zk7fNJyBcfXA8
uCkTWX8WLQdXrbfQDDRIy33WElry+PXGRFVWRz8mORseQRhMBCb3UCQeqviieJxLVT+QEyOe4tje
MkbZBk5U3+Kxp+u+684adLdZ42XPBpaJ0owymFxsa/sbgj/zE8T6iZW7d5PKeLO1eA9Mo3tEwgQ9
Bc9P2Zneoa9QlsooyE41kd7cXgTMOlNzWQrLeL2L4Na97f+0sycuQTDoMCsdwkCkBE446heFx4R6
lFtvzoxrmiYcEl12nsYMpyli8KsvuBal36LmW7CT2bjll2/HNOVawkz6HFv81in3UJpXcJYIYt20
4AbWGC1QWmTR/GZCGEEV1Rkyefjvj2AO3iKJJpgNrAhNQYAfl+veQNFKJeOHoAXZbCFdOOYsEB4i
0N4k4kaHcSQmB3dThuIBNQTJ79OmHvLxQP7FwWcD9cxTwYSE5ol1EQv3KkBAyAp/11vwDg1i1VcD
neDBnaHPmMMPCqXupU7g9LFvOsZ2aob2WDefYPbZ2fkeWLrepELE59SM2j926WIAov7RnlN8pUlK
qMEddeRpa9y7ZAxt6yrDvdkZzSY16n+MObrjmPv1Bu3e8BiDKdo4mLZ26ECw/Odm9crHHx6vc5st
ZWwmUuA3k9YTz3mSH2RR2U8SB9EqM+1gh+DIvJjAlga7Ck7CP1r2bF3Ys9bnxZz3Qeogy/K5Q2PD
uiRW/9chfOjG/gx3SzOf56UMQmuWwYG2Elvt5H7NmWdtRTw+eyMvm+k2DAsVxlpv0F/ufaDTlgAg
/IwcFmcGG+fBAln3jZoeO+9imao5DaikUbNSOSRM2ZD7vFJIfyucNLtWUSVCXJBsYh/SxgbkBjoo
NFvxYDeMpSka2NKSotP/7X9SZ0RQTrP35Onp4LKcvgyAiVaie6wSE5aS4aK9kPCuui59giQx7826
RAuEG5hG9SrnGCpY19CNOMSXSkBTVRL8OHbpPg8cwgjG2D4i6VmJlth1zke1XUQ/XFOzG09ySB7L
KvtXxHDXZ9unQqFjxiI4IxxoxSZDDho6VnpQVc3kPuu4hFEFWI3NBnXyd+glR9SkBTGxi4q3Var3
RNWiwLOyYt7+x+HHz9Wce9hE7OGwcqJZONY+8cJzRAOIX/K51NmrI6bgFiAPZTTf2pTLnWabbwoE
FBLxGuRL9CETk7UQw9hdn4aN22sT8xElzJ7TNQk7/o1BeP0L9iU79chRVq42kxuzJIm3HnyikPnV
95yIvitRW/zuG80e7r8axzcBCJDpytpNLNbJaBvUT/d/At77rscu228XjxN9lMCtDYP7ShQgMTSW
yKOgbKdoiNgS4V0cUvQspsNaIo9A3Qaw62RbXXCUdMfAMnk7xQFqgno2rYrcCLt/MEGEYrDD17pY
6V6L5lr/DnX21U/wkj07QWAk25MxzP9j7LyaHEfS7vxXNuYe+yU8oPh2I0QCBG2xqrpc9w2i2gy8
SyDhfr0etFZmRxGSLqZjusuxSDCRed5znkO0nIdyrp3xgHp7TFqt/7BHrHTaakL9t1lN20TVZ1XV
odGo8TGdMo2Mf054HDdOZsLA1NbzasCg8dPG3evtGp+bGD23t8DR0D+5nhPlEnJdUX0HL0ezlKjB
OXE6gz3CZy2xmgxz88kIob7iUOkOGsLoNeNtc8mFsA/GKNtnIugnr+q+D+BZfnTVrWDJfxHCeQK5
mt1nPf4W4wQ90Sz0rjXtQHJp6E856P5gHOEiZFK6aBJwEWwp+gel+92Ta5g/cbDrLyLuT7RfNAez
7pwwawbvZfy1rLZzdNMy2+la/drUan3FdkByrBluq1Y0B6dfk/9HA4j+f5ZxuDYHLYcSIpNuPv8v
ZRw8eZoQnlcfbYN4YGdtLLgW8b6QRhd0w/LurQn0aCt5JqnPrnHtP3L2w3u1bVJ9ggBXDs1MwdvS
BRpGGFDhuhl1uCqs7b/bSv7jx/xfkl/N43+v6ej/+Z/8/UfTcqxI0uEvf/3nMXwO/3P7iv/5Gf/+
+f+MfjUPnyiD/9dPun05vPz1E/7tm/Jj//Wwgs/h89/+EtZDNixPivvt869elcPvB8AvsH3m/+8H
//br93d5Wdpf//jjBwzTYftu1LLXf/zrQ6ef//iD1+I//vfv/q8Pbb/fP/74r38m6Wed9cPnX7/m
12c//OMP1/q75/o0juNT8Iyt7faPv02/to844u8WI00+aFFlZHg+TaV1I4eUn+j93fJMa2v74mJw
zK10rm/U9iHD/ztfY9HVSYe5YZBL+uN/PLZ/e+n+10v5t1pVj5Q7D/0//rA99y/lM6YnXNM0HKpn
7a276K9dOGOMly+34zh0NZMS1rx8lIvWcUaNtV2bdVqoeBxBV4/Ns3RxCxqg8QC4G+3Bs2PGDPrI
tFcrhq/cDH72I5PTrB1oCRlRKueNgLQgMlFRkb6aWXMtvTEh6qX1gT64/WXGtMcKEhV8U/yU5nBB
Xvm6QusNVA2PQG/xXkmOo3hNbZIotpMd6PZ9lZ78pXtpTFSGDf7UVCrMuZlByoH+q6XaBWKjFkzY
0HcrHn6Ym9UFx2B1+f1/v/8YBwo2aH0EmtPCxcKMBXsMUzKumPZCp0eZLaicbscNChx9hVO7n65J
msxXchwhT+l0gr/l0GcwWZyGlpX/NbPkkePsbqAH4gwwnVFMkn2H7usy2zXpZOTmhlKQDeFC3fUO
S/Z3to686ReoZ44B7LKZY/8uMDvszU7ibUWxhtrGv80y5ZVIktvqjQEg2OLGSODsd3oBdBx4TjN2
0VIXr00svhE61g7OHB/8urTua94THrI3+O2KolBJDW/MorWP6UzCcMjIr03zhu/WbE65hvNo4l0+
z2k/3hsDTxleSZbzQ2FtXOIYtOhKtL1zGus2qvErcMji7JYzNwh5EqM9n40pZ6bg3CwPuYNSnmf6
SFdgg1LewY5hbTcxTg6vRk7Xpe0xRHeK9EMnqnonfTicPM/92ixWFknFKTEpjOQxtsQjmPHxAhmH
A22j3VznKAvxOmcjDL+idzEyF+lVJOTTp7R4YHgaVHUfP4j8WBnZek/ddrrwJriU07DeSfkzdtko
07Uavvhxlj+u7c3xkvQ+5It7d/x3xmILbkxvJOSBaXF21ZM9TD+lnajT1Jl4Y5f0Anl3JxKHrJKt
35Nk+Noyt4c0UpI6HHHrFkz2FgfcR8X9qWZQ4MXeTAAMBS5rvXvFFnk3muqYePvGLP70015cFva2
MYVheznUpLhx3w2YrY4zW4pxS4GUOYp6h/qZdE8tHAka2ZdPZciH2cCi7MuyPjQKkvLUEceqVaCt
2c0tGutVt+6WlZkHjpgWiXdA/m2n3bq10XbLiDJe0As29E591pge7pDZkZlT7JGeVM+GTWY6HzYY
ptYSl5H9JaaPBm+c+cREjEwBB9zaMy8O7bp7gWqrgxYIcwwaOye1N04L1oQabLeZbxbvXtVhZSTN
VeBvwx1ZPRSO+GWtGTBrW70UFnu1rKyCNSme6TL9UNBUsiI5Jz27GMfg4NLCxSWB7YR+rx3tenrT
4nh4ovznCPMwh59cveojeAxHw7HD513cxKf2d1rYBGVgmv2OvDrHvSSb6tBaCypU3TpsMzfqPfmk
Ceej1DHhVJBtUPOK9bTWTHC2nEhWiXM9YxlsqCfp5TPeyPyMy4QN/rJpeCq+1fEaYA73kJgJuea9
why1uN8HpRv7dGXz7OYMJhPhlQe7XvIrjKYH0/7VbvRZy1vZcEGnC+xktbZ3evVokkV9zLYcGefI
Y2/HPzvc4He7L6fA6e0kzMathKUQvDu6B1PZtJzIlqC+03yMYDzjvNMDBf0UW9z99x+e+CqTcgaU
E6mG6FjvbPCejBtlOx8hh90cK9sElwRsvXZtWbceUGwFZ5vCRcDqrcBwygs+UkF6T4TAzcsPtuBv
6TidinHFg89omxl9c0bIWe5OLX5RX7uP65grDn9/meRxSNdUfMgMzPvptp/362Mz0h6B2nD10ecU
puPSYB7s20SGZNqf7I6KIZbJGzlgYZbISjNTxm5oLivw52L2gfSRI2ze4mQqMMvkX1BN14OkfiBp
reWYxeun2XIPizX9z2KDTBlb6dVALMjVotXIn4HQ6I9GI37VZHOcpiJoXZBeKRLzpcW4eaFNgSh/
VlzB4bxSe64eXdv4VdqddtTpX2D1/F7BWtANWF5i9I8cPbrAYXkgAkj9kGKzxl0Ty88ycrK13rsY
AKyTWdDX+E+Y6dk1S1yhI1B2b6Dop7TPrqcNh8QFc8BoAKSKdEPAaDNRAgRLSo+DhZJrDkDC5P2Y
3tOG+KE+VhgXWkHYKOn1EIZwtZnl0eoMWo8nw0gunc5EtmvHn0iakOvHu9GK73pjPy/LdIO7Czlg
oVNoiKHTdSOUFF1M4/YFL8PUMOXPUkHdz9KGzkoApalGli2CpiMxJCpHzSgmWsT98t5VRkrU198z
g6+v1BsY7naf6RJAPFX6sXDcj7rZfGhZFwFcp2WYLlzqA2zgwypJBwwiBkvap7BFrQR0Wm8iqHIF
psiO/CQSe0Q/A5yuS2B19kc8Q3LLfTvwtfogzGQOBhyjOwlbu12ZxKxV4YXgW+Wj43IgFt3Xvtfb
x3XEupwvUC0sqd5jFzt7jkaHLYeHlU8gScS0cKUSSk/77iJtOYe805h+gqsVxJlwjO6QrOU58S5a
0jmB6TO5Nmlhwwtr4BpY+rkg6YhIVpMbz5l17HHINh3VSYh2B4zKNuPPu9kXzsEhkY3Z2e4ecomv
2nFBB8iRwgXNt/HZl/m3CjvVDugwszdEuzgp3juhIE90w6fwc0CWunpmV3ozl5ZSd6rG96oWoEFk
gxl4Lr8l4/JTw1eHKdJv2Gy5rOtoO25tN0+agZN0JblGZTnR2X5Cvs6a8pEG7wtPQLWTsrtVulBh
6uM23TZG5k+2cOte+vOhYF/nmPqjZXYvHcUtZ8A4L8k4s50ktRw0PJ6pFfopjymFdGkkS2U1UtXE
c4kE0hzclhNQUkd67TECb0cM2ubXJG7Wo++V636EfDRVyxs7I9THDB5P6iiMigDVnalKLl5bQznN
+8+uLt6GeGlvbZK/6IqESwMbvdLgYjmkRJYFIz9D7rh+GGqA20PVrDBb2BTmayrDVRs3EW2hqVaP
CUP32Cfj4RkzV6j8CSIRvI2dbOX3Oq1d3p7UJkhqaehIIe8KcmceQAYsk7rPhcc9ov8FtVmc8Z83
W4vClOmPYszqg5PnP7lpioPEQOxI0ZzN2ateY6sLE7W8zYv7M3fd5roQuqZ5gQkbRtSAwjqylx2W
PuynPwCRcFmXWqTRA7HQPnbVvNy4klzvIo2qFNj0kwgbSamMg0826ITzSVgtO5JhsHYdvJzDwmCN
XvHqRnBdIUIg8JU9xwE3oaQFHwdtCIbzq1sc92wybAIxTe8PebBjjTscUgDldYgmMZwbvUOKKJur
3Qg2KU56JzhR7zUu4wAeA+lYON5NiuCSt4seWOZx6LbEoO+UD0zu8aPSvBw18lnUaR9URj6ENFTQ
LOLbHzYIVXiq97wYX4R2Mi1ezwqGGfGZxDlw6bzZkB7OvYZ/WUw6tAIbxthQ9ERAZ+5Y9npkUP6G
1/pCCTA8MolZdcHGPcTpmwMTcg9UaiMxAWbSk77dKdQ8BYLjMJmuhmvBJ0Pmx+8k1Aq0Wx3OeAb9
AA84eGAaK/beE8Ps9JLXLgcHE9MFfVaLQ25LE0t7Ymfg4q2DksDMyDn11O2y85LRkMMsUyLlqliR
IBvvXubjg2zI6QO+eyb+vtUrKDYnR5/qn5s/Cp7wyqpAi4yPMgHX5C4dWL6MjLVvankAksKNtJrx
NZ19vbA9VKYsqtIrXYYzR0s0o/m0FFX6ZiXmZdKtdUd87EYDBuOEWP1IyvU5RUeDPYsTeMiwXVZ2
iGf82T/xhntrIK8lbfxzNIZvMLUhgTbL0ZoZBGJBo1FDHXqr+MqYdkswZF/T2TiifHi7ZOW1EFSL
0UIrv2g25nreRT5prIYmIrbQ4mn06qtT6F+k7cxAUd13C3fHCLOAKC6RfRq5vg75/Opn44NbzUcd
lDNsDtqbOmDUaoXSiLOy7inugh7Ix7LePY6J+z2JveXiEqPsxtesJ+4+u6TxHIlvvXAZCBWTd0HN
Hl+H2iVPG2MPIj0b1Rqmgjp5ozlGcfCkMKoYr1RS4uSYCsokXIIgXsbkRsuyN62UvPlZaGccL31i
mEc21r8Sbg3DWplBDJW9gX7vLLhHig5OtBoVE22G2WqmEmnjF5QO+AgF2LTldu8LB3ii86Fs5na1
GNfIrJPpZRkSfDNxYI7OQKXEhuzHv7twANo5pOzYZGJK3eZZVnEaWOJu1sAx2F9J9K86a1BPPF32
2Wkuki+Ae0B8ONxX+orEkUPLEAmIMZQeCOIEYDBDyBLlGc9gr9+ywdBvA9ygUKiVMlGodqGvwKtl
cIsfNc2PWnZk16rvvnW28Gl4im9Zv2THYjBw4SRVlJbMgXBpXIQ190yndP0wWmzIXBJiJ30E7JRV
VeBXk3mUZrmcK1eWAXc/0LrduHfKMt6XtVhBaG4G95G+UW3WP+ViNlc9oyyPfsZ0z/x54OBuGBfC
el7kVk188GY6AjSr9E+5LL/kipid5Vc63PMPXLwfjlR0PlK8wvzZuuAmuyi7z74kjYYJELfWvmKf
gtmB6Uoj1p9W7BuPNStEMtcxODdOah4e9MD/AVQ3vhr8CnJWkVcS3jSldhV2/9NMVBHq4ARBL9iY
9+Rr34IopPWBuVpSHKcCnBRsMeBCenp0NUb2YqvfSLU3ntmBPHnqn9YjbCvgeQRc9rXvn/XJkpfK
eOrYpTwCBycPZUMT6ulhvNqt+VEk3YuQLh2/k0NpgXR/prI8OY5uYwXqCdE11KyP2QFkQR2SIdP2
FZaEAAsgFC05/qjW7Nqk2ngYepgS2HnMnd4azRc5VciS9ZxEsAO3th1spSMWBrJZhX2o9UZc3RLO
SkSEKn80YoSQQTFL2BqN0d2nBwaUdGkMIhoq1V7rkg6iERcPCWNgH21KDL/0amQE/Kg2Rudw9Yvu
QghijxFKCxbfwulu5lddVBACaKYluVkQBGJzy9g6aLzKD8bEPrndZjKbs/TQLvWLFzeXVMaR7Rfr
oaEEpVxKajhas4p4sgDHxlqIvNyRfGvASq1aclqhMVWxwNyT/UJpXw+M3kNLli7z2oVPnr+lSdNg
rTvpU+eHi53O1LJp/Va4wQC73M5WufswmVTPgAd72uQZoypfkNoxCPZtAGmqOFYu71mHcXRQOaP6
yn6Iij4GN4+mSIfTYBSnDAvL3h60mCvDht6IgQ7+BuzAUZAozOJPtOP1Vq0OmUYuvKKnRgwPLPG4
0iSRxf51bWAJdL+dew4MKj/p67sYkZDN0nxa+wRIjh/roWv08u5CScu2FjLV1XRv8sZyu+1hUmVk
JdLcW4LZjweNJHZnzEVbZG5osntrn4bxY8X2wHsUyhJoS+DC4ol7GfPApb9WqwQLUdE54tmYXavK
jCoC96e+zrhRJ8OKdpA8CYSYozXCflMZfTOlj7uSHNUEJAlajTQG4A5S/2KnJbOuergIKbRDsnbe
fspTYLeNF9Zx+8XLkpbLs3z3cMTS2rNEHJMXiG3Sv7OTcG5kvjHmU6MAnWUJkDtHPNXUkDPfUKYJ
xDYlyFCwNu8xC1KUoZEZhvErpAm8BmZEhLjehp72k9ewIa3Nqr+0c2TEfhm6MOX2yYkZ5Hiv/GW9
jzOU85p1dSdw4GUrGiOLgzV1RkQxkx9R3rnq2U2HHxnArQRTohKOdt2VoZZ1i9MvWZE1p74lsGjZ
0mGaODATmPVzxd0CFzuE3rqKnHYj5pUlzoh6HqNBKrHL0YKCsbKykxYDky+6Ophk7R1QfmH1Y80C
k7qxoQcHJ1bF3h27xHnwXpm/o31IEmIDNslmnvPTMIwcq80iNNnBHNluvo1Lf2CFo0IXcNWZ9t93
GpuKiNKBZ7FOWHvVGk6FhtY5MEcmE/vsgWeRSSzOPv4CFI5WJuazSJM7++/20FrTa8d7FarExKzI
bkCSQwtdN+22gdYHCOnU9fXHiOEhmqrUAwpW/TngBwcfX9+qqc5vBejSNrfPgCgVSGinjNh/cWwD
j0QnHmjQoV6gO1XkwNCSDgqUURljK6kaKKwUKyioMEZD2Qt3ocxtH018tUdv7d7nzd68LMxRC77G
KXLnyP7CY/JMgAEAok7iv2vtgzLZ+LmCQ0LRfzDIuluqhedPfwJjMV/DKg+AtiO2fdaq4lZnTOkk
p7igGpijIYLDX0CdDHUWjRDpBbAl2ZEQS9w3NkK8NpmiN7phw1kUT25qMN43lx849cAqrq0VWRNB
vNyCzzb7K/tADuqdiTUEDKceVr3r7gWyE0yhldLkvoyRm9iXqy495jMjaKPSHrhPj+xpaqgsJUfi
GH+p1WDBKQGEcDKsoZla7Jr0sVFne+Gkbhu6D7ZMvBSLXlyY1i6VHvmxNz23OA89f30fhMMFaXc/
/QGyz+Ln1B7FlLq7h26rNPSo9pgQFsAScBWkoDASgK2vrcYP9JwWq6Ie33W1YAwWj3YdL3t9IuRp
t8ufdovbipAUnAQ4XJ1G1SH1K/S7lDYhaePbqDs/xaD8sFWhJCAZ/OZA9UM17PBKvdYLRRLlFEdo
ofmZxJBJlaC7KxzlXEjr0Ilh4vh1JVVQaLR0onjz4yQ8ERYLG1w6Tax75YDtcekSP2k6/mSMyhh4
MEjvPDOr6Fhx+rNuWQ9UNWShi4pB0wVWNksv1siu/fkC/wKGR2qR0yAlw0tXs6hq8Vkb0zd3cZtL
P1K5bjaPVke9sJXp+5adUSiyhFxIIr9aNSBlezYvuT2pE7fPOBKr8abTUBMJv/jTnbrbVItNukPs
ggcGb7VWXIgmBKQJSbdKAap5pmh2+Ro/4Z4ZgAhT1NtQl0Q1o31ZPHo4FvnmaLV+TGfAIn4CtbVL
7DaYOA7ZsudK4zbOXqWmRLaN9FYzDo4kh4UpgSjqxgm26TgxO/PburCh1ws4vhXhvQ7ooMOLdEwN
h24u3VZBBoonmmq6cnL84M3FAGD4xZjw25rmCskt1TbYnRvVhDkNKu44dBRUI1OCdXJHDvPxMrzG
cILPvWURPTaxM9EgEsb5uU5sXk14LaZlPIpZ42WsLZAe8BAP+AT5gcMEHurUzHV9nA1aTmYJaK/q
D8SjNj9X8ekxdAkd/xHjXpUWaciWMQ3Q8fpmpL+mbRPsK0AgXURnx7dOS8w0B8pnH1CCwzq9+k9x
7JKcRVAMaizMDMUb8hDh7BmQD61XN1v0SwwcmYhvn9Mlpsa8hQ/Pxe2KwnuHELAjugJuLKvfNVO+
N/pKfDkrWIKc5ExqmmipyTMLODG+1r6KrHaZv0vnRy+Ga12DEtWrFcaEy+utKtuDC2Bc9bb4OowT
losRZXTCp0XjsKAqKcWk1qg45tYvFsQ5Ghm7mX20xSpt1S5QjW5+62eFY4sFAJp8GaUD7BWmhYBx
slJ8NrjjOe56r0PpO8dqYHnosq46Wmaj9hq70tBrgCNkBFkrev9Y7cVFyxY4fnq1XCbwtCAwCVdo
WvM9n7tzCoLYjdMRuNKINFhScZR2XnYArvGQqL64pfpw6jwtstcxj0Tvf9I6s0sXcsMuo7BidKeI
MAIomqURkcUQFuvtMgTSR5FtuvGyeizgw4LJeZ2tU20MQBUn9l2pOtpUad05fn2yqcRIqYR3HyqQ
G2z4RwwoNGesJ1rHy3Dxll94BYmDFeMdnk0e5hkRPHINL9rynC6zwE2BM0KrbSNg677sTKgKQx7b
N2B4Z0aX2FuknC9QHE5JqcglOlKGy4h6gcfzQCkDQxKcp6/gft8wOQx2vx5t3tK7Ces3WA0Rri4p
4caqybcz8dJrom99F1OaqVhP22kriLpQjuXv6dUjJmxOX7MmjfeUB3zRDJRTz9RoKW+tS9lRz557
9XjGPhKVlBtchWBnkPlzpKVgoUe/fO97/7pw/nlrKYnHzoFmumoZ5g1FWpf8e4H3cbakDWfQpvqi
bobjtJJHWPL1Bw3x3WXIkQ/cwRgoUZu/d8w0ljYWAQd0tADt7OpI671BCafmdZguWbfWD8RO6yob
y2fX1DSHqaCEDDDjCzVsn52d3ljF5qDgBIKplerTwqNBkZ85zLQPrYXzXnYyw0yVPo+JGCKu+Ckk
so2TmYwWSeIcW275Xnu5GWplosKYMD98PmSztmN51FgwyDxbIYC+Av/n1IdpAe+VQA5BXsDoaKQi
VDARQ3IcMN7h2105293L2rXDom+fUgn2LGcoByJL9/ZWFj8TM9h0BIA5NGJ9seJ3x0ORslNUElMw
bV+MJ6bV2ZPpHzWSh5eOn1BN04FRnx9QQNvuJ2tO96MZP1ZNypB1sbil5YgxDImvKa6vHVjG7d+1
CeqBf1lgBe6qfq7ulp5pgaPTjUUm9Qfev+k1o5nX6Uayhxk59MyCUqjGBYjVSONknXF4XyfQLCSd
9QBa5oYL1jW+nKYft4Be6aj6ag4OqjlE4tzSm73kCAntPsPO52ANQ2zRaWDlTJzjDzYKu4s8yqnO
yl7qwLEadk5wDFlXzDRqPA8j9Z8M7L/GygUm09bG3jZld0RmjDhd/oD3SkmwMz/rDtGvtbLFmaeR
AAZus1MvXftiMOxAIyhllG8Cizc7IDIc6wk8Uc5K+dz0ZftEbg7ixKITdyZxWcSc9UbO5+lYFYHZ
/h4a9+cemN2+GfvuwBnQC5qKuIuPWz5KqO0IRm/FLdHrM5IMQ8ZqCy+SY8BjLuoHy+i7R5zCBL6i
CSvdk1k6FNMm8bWnX+XqgRgLBwc2YavMYJjINVGD/jyRxDh2PkukrymKNRP3ibZTh6lfbYPk1s2j
k1JerXS1AuyxrJptNzcR3QJOrE+BwNdXtRS7JFQAHhgByxtiM01L9V0rpAM7Ns32id7Xt8KzqhvY
YwJZigGdwLiK3L4TXDehBuplZ3oc7YTnXleQF12bXEi8U3EvmZhg0YahNLboBeqN3k8sf8BeOSio
XW8OxZ6sv0XrLGBSnQOjoTP2MCkECbnvYGbftha/z5jercZtcZ+FPLat6R4soz3jz+BU6bFJd4fv
VKg/mwVy65B1h7XfEFiMYDxySMhD43c79evIJ6ofIHAz8Zm6ahuaU0ArV2JyBVnMkYQh4eWk26VK
YO1OnR7ZqTjVnSsOA08Ewir9mbP3JzBlB5TnKg8Jdylumr/MJZ3umsLZZzTNKa7f7Bn/SefMXy3f
xYzHi7QzWsVY3NLtAPBviBD83XQxdXDBvXHIHCKqh5B8yvhkSQ/O75Ky+1c4x4mkLAezYngO8nMn
O+kc5oQA4qzTvEOItIxsh64I5Q181xnTAyHsH5ko8NPQ/0V+TZ+5ZIMxLj5kGW9oT4c5bgIJnmZ0
+OpFfxP1gmQuGTFu8BNhuqGj12K/mtOzWvUPwugJ665m7zJFwWZF/xV+Eg6lrkH7heqykzmNh+0e
sxtkr4UgNt65biA8oZhSaFvcVZq83uDOL/tYllpoaPRYS29LcJKwIwMvzQEKoGsiWC7q6zLHdzru
U+wU+EHoQymXVEVVKz4YLadHnVBtojnaQXQ8UZ6iAUD5gtP7MH+3hEMvlueF6ER41ZXYx6taIiwR
zJRT5zGtdPXitvUKf8/8PnZ5f8KbHdhmTTUGc925zaJ40dJLb7waK29ZPcsF5vL6kXFsSla8Q2+y
9Rbj0/BDy3rYsHyLPFuudSO+dkbuBBpZLQJgDDrZqUhHHtlMPgia2rk/809aN5Js5W3qdLkVAM1Z
0Fwcf6+2iV/uKeeQ6BTw0Wpj74jq4Yr2DDQm68tcEJ0Y3AaqVz0sr3n6ubJPDlYF69JcxNlTeEuA
FNgBWvreUjxcvZcMXU3/wbxPgNI9EnRH2yP5Z6ev2cC5ELnWCRFMjPPvP8xVEKVQORdMAsyg7esS
o4ciXdzTRjkY/C4aKk4PPh14x8asbF9kCdLUbsrpmJY6q3M8gi1C/jyTQkPhlAgfYFPOhLvSmHlM
jvLvpswmCGrlJ1m0y5VeunHnkc0gMJSbj6Wf37WNecrs+FUs5hSOFS2ya1n8TBv4ywlzNqZ8c38A
IkKBgZlHbayQ1xULLoNdjFcdVVWO2u7bxgbvaWlebqmaIPq889uCFhZBz8nAzAmYVPySenRLinSN
PKvVdmKhrxqnOEkYkkGDQ63ZSEG37cAYLDdDsvWcU2RJ6h/NPsXzQ7EzZODOfalg1ulw7DOjfGo9
h3m9z4ZJL4yJHZV/RB17K6YpPs8gUTFlzD2NRqZhv9Zi/okZBw6x2xM+WNxLp9ELriWSiX7LKSvJ
v8BZLr4mZcXhnZDlIN3q0DLD9l1WuyrX1h233pimyPhpZc07bt5nsj3jrsuYckgNqB3UFagoIGR4
WIhjbfyGaxf/HKa6faIZgWExuB9gpmFFIL7WKlhJhu8dJrhqB0vQz5Xb9dbugnxjy846Yf4/Fb5N
7GdjCs3oUIHdEX0qKPVpLGd+qDSX95sBDlYYUF+Kbx0rDAM8h4PArSODgEOhYIzVJsPTYoHj7ojM
7DoSaEdIF55nju/myunDsaw7GrYfDT0nn1zRS4UUWB7bP10Ys5uFjXhGSnEfayNVO41hXfWuZoed
rK96B/AlrW1AKXutsmYkDrbwVUfBX2Z9+Av9k+Z6UnPBFLOrmqu0KTaqaS0tV0kqqTT3fiWZDW+9
Eok7K1ooBgwRTgyXxizP4Gh3rSvZtgjGZj2AOwKngGBIQxFY/zQsavDqeiQWASyGeS6rsDFeoQk+
mymbI5wir5ASfk2J9qRV2mdm5KDXXWMfV5Z1k4DYRNKyug2lijp+ITqG9okrpwfbr/bgDQl0DSJ7
IKP9MaTHNPRgWArDP0w1TXed1L3IyYhlLlZ+8xsKi50yibAdD5T2picklDgYEvNPz7DK8/ZOJd6R
DpFTTkWgLdYPraMAZsj1hkL4jh0EQ6fDaPh0Ky5O/9QkJY75Lv5ZOcUYJFaN0mD9iAVkKISKBwKZ
p8SvnBc5+0e0NsaTsG3t9URopmqXJtTZSRkdtOohwTiaVOavls5dJXIMamScU9SkXc8ZYzf7AcAM
lD+qA7WhBZGKnmDIKr68Jz29Y6LnnFDbMToKaLdQMDBXQrx1FjeZkZFbpeHb09kDtsLYAs7sq2dM
rqFLLG5X2AtVtSn7Fs5CwZorXIA+vMJtWmnDY9Il8+F2YlAV26SAMp4pDihFgFLsBHYOG8maoT2Z
7I06ssQM7dknjIpFYxH601Jhc+BeQx6fBckGzJk23/qNX9fHKPhD+3uxal5cb3u9EqEjggNYmqjG
MvX8qOvFvfAZn226qSjIalTZu5N5TBaYIiR01Ed0IoZu205RbJrvnBJjguPGNllqvxQ1d5vW8yAj
1PLB9JIkAjhVBF6fYkDCBHBmCduKh002i2QcvXGnhEkSp6dmJivxHKS6LkPZ0XaCpVydwQMTu6Cj
Na7xBGI4utLMqwemnQNBsiE05hw0IqoS3z20G6AbMxHsmdERWOqDxggMZyuLmN4/U6WeR4nNBsCV
Ay8+EZ1zDoJIn+Q5n587e5C3ouoRRfhBfq6MSOKVPLkmhacSxywNspNEG6XDgTDPkIzPqmghs7cd
/NoGeCUbOxQewd6RB5g5MJag2jsKVciDzRcnDHr6ume4Zskjwb/55OtntVATUnEDPbk1x+LaULtS
uW+9RgFKLYw3UQACboj1BkK3vuWizSOfuSZ+e0GSJ+2QncbiLbPMc0N4kDZmLETx0Ec+/0qdQfcQ
d8SVk0qwZ/ez1z6jglCw3GQxCFeC7/nJzWuapfGSpYX7ULT+cNNygLj13D4vqp4eMyiNNwvrr0ZV
Y1XmX1LB+dMZ1NGdHHWSIgHoo7O5tLIepntlo7oI88YlGSbcxc/wIHdVFftHdtFegpFFY0pfrdjQ
HMvgqJ0lt9ySBxyK6anrTHqkQQag5K9v3e/DGEzhs1cBFXCLLo4KUYdK7703OSxfU6d9d+Wqworm
BxSkD1+4zFSWrSADLuDkwyjqjXZCwe4exiJ57WfB9kPEj/62qBWTSa8EJjDx34g6jyY7kTSK/iIi
gAQSts/7V95tiFJJSnzi3a+fg3oxi1F0y/SUXkHmZ+49VzB+0dPM9ob1eZy09RYN7ksesxcVTAV5
RlD7ZtgwjrLxn90ZY0btC0xPtkF9k9IQVOl2Csg6pOSHxO0ToCTXA0jnbU6WK2/wkoTF1mEMSbUu
Mn3KXaalDbqqLPVhfoCJkFZ8n73pvUJmjboTvXXgja+iCWmebJRL2MKLN90OL0EWsQry2SmMRTlt
xFjDBTcGsmWE3PtCkv8UkVWA5/XNgkHKJAxBW0si8Fpx0tyC0L7KAcYAZ121x8G06VFTn2bA9usk
gAqWBvqErxGgJAhRcnNRQgVOxDRn/LZYxN5QQaxif/wz+t13bYtFv42z1o/n4+hzpZcifOowOax9
STpgH6ByNuqj4Rgtt711Y2FCFMVT1KDSDdBNrxTiu2526wOykT++Ad8ZXbd+MruwI+mrPIKQHlao
zLaqXJDRswlVs5qvnSbhj4EmRi885SpjfgWksEBSAhyCdpnY4VuSx6umGaOrx/+5MljG5r33qb0c
tc9o/Q6aniUOSb7kerxbGfHgadcgxclaBtJufK5R/ayakVrZmGB7+wZ3QhhoMDQM2Gtv+DAUquFx
VZldtaodkPHBWFf4jMivZQMgEBKuCsgKRAT5gOxqfUgmUBhqgs2xOAlzlqIkfJw6FtirkfhvDwxO
Jfo914rkU0AP5yCaa5vO3ZUW0g236x4bINqgAr0HpoG/XGfsdkMLFVTbih2JgbKv8tKnpDcuBLza
R9O2kP5IY8a+BYxXV96h0ArxRdT8xfEdbTqn8eiyKiivzVHiakc/QbmLHoX1b2D+xPGEtlqqZ4gU
OztjGIHonatH84E7WOkiF42GpaI3LGFRYewGz+jZRzp/vOg5a8ZngzB5UuY2WRN//fd7h+JWJ/KE
2wiZShtwBAgCnIgk8BvMBvwR0ns+mxm+oMmQofTR+o1Ws0+S7sOTPgS5ilArv1QnrYlrY7FJAE5n
/oEucW2G+pkBHZqXOd6FYXYcY+iUw2CHWwOOWtuD5FhSVVgwgK312zdO9PaMhvOYJBk2cVQdbgS6
w8MGzwF0m/1QIF8biC9Dt9ipvlhNkJl3QVeDja3UZ5m771BwLWwiJb1e4UUwgHzrHY0+YH+SIFAn
LyXRV1OZv2C6PGa8N5MSLj4JlGOgutRGWKQ7q/jYKsRxdgvZg+DuYNX7+ZsX6t80GXBROu/vlGRr
mX+kpgJIX4juKOjfes/ZJ9O872mfECxO6G+n/j6XRyIVEq6nlWH7t7h03pN5IVOoFqeJQohDRO44
P89mosl3wTg3xN9ysomxKNrfvl/ep07Ze8DB74MVk+Qw5xtUpNkqBG5LDAzoGBLKkB9xLxKrxoIf
DeorxEh1mLyY6gRK1sbNfX8t4/F3a7T42v40k39Oma/syZ88d/yFtEZyJUdrLScsumUagWZXcHfh
QyIPjnDmp/YJLQLjLaTIomvFwSxwhfoe2Y/2DIRx0FDzrEOaL6I9xMSrGCWCFTxGA6GjtQeenuLr
zHKtXYUlObiYrx6XOGrLL57y5Q8ZKUtZz3YeMb6tTJxtAofdys1HEswKhGg5Fz7QV7XC2ICeJ8kf
U13Oy1PKRAc93exQgMdT8Yv9/irri2nn5dqkzjG6lbak2OJf3AWzscptpBjI+8NT6jQ7arFp7/f1
JU7HP6hAwXS2Ybk1rfqp47jZdyZKGViekMNYbZgj6npDXv0pazaTovH1/GnlmVG6kyOENzGKd/p2
sdaF/6vsfIyxcbxlEs8EtyKF0cSKGXb6m90V3w+ihl07/ex75NujQ5w8qah53bwofLJsT7zrHBQ/
pmZVFlUdQ0o2H8nyWDtV84pobWU78adnLQajJL3aggkdKkYDp0bUHSpFSOcIcG554oIk+h01+Y8Z
LGfFFFIM9nePpxBr8JEgEl5MFaM7jh6d0PprdXJDFRDD41i5ksEz8R+CGAMs0siHVyoxg4MtN0Y1
YUhgnkLXrvr9PMUnRqbhepkrgBpHkuP6KO3TRHCEA4dmR9dFBqqL2OCDrO6FnV7sGBRgh3BlpPli
5mABu8q/0+WdD9tvg3BZxs8hCB7JXLEOf4/R99hE2bpRhOXxEhRpQ9GqAMtnH24XvknuXqDh7YPI
6ZOA6mJSzYY8JR12/ijcHqIamT0rW6AAsnnru1S/cy9mHLlM4/k450xiZ3OrPwmde12meyoJkP2c
MbnRP5iRsxlYP/M3s6Yt0qidkTUtWanIkkEmyaJW67kz2ARo/1c+tdCv/RbWSNfzusYnt7eIcCeF
kZeMMwmrF6bzck1aPfbk8ruyil+Bt9xuEqDwQMMtQmI+Z0BrIgAmL/r2JuP4qeSXQQ4xtArd0wQQ
vHTdN45XevB/n3Mjbtn8I3rUnj60yjixYau1v5gOYeJHCt6NX2xi3nwcTjDt5dPyi/Q1y7gHLUBE
LKiHKM4DUG7VCapTB6ePH5urqBYI50l4Y+vK/sfW3rFr0EJlGCr8xOwYM6AKGwQWU/ilYjPNJz/E
kU9G4Ae82KPyhzc0v9yiBkGNEYy2SrMm7Hiisc69hjXpMZ3pjpvGIAMsLll0+n9Mq4r2TQVQQcLN
AeaHI8SYv6xAL/M86uZyGDf/vuiBoLkCMTLOjANiklcppwCKFai43jp09TwiquaBFE99z6K5CP1l
xsXmMO0/DdntkpHhQGOxPKxQyZBwT2SUie7TqBA2dY2/nlufIiDfkeKAdi6qkSLl6EVrA3gja5LW
sr4HbkKC3Y6zBAcv3OmQMaPqCW4bx+57klT/6eh9ytzfhlx5u7qoWT2B/XR7cbXn9ktIiwK+Svwd
mBAv6x+jhDMfMFW8cxTecreiiVmU1CSsfdH+qU0RogBuynczny5qMYSNPutv5u7LrrW7lNwASuXv
ETq/VZIlCMNb/ZnFaAybclfX3XyK8+Id7AqbNBZVzvLdZ0aPgC7K7KO1LDomhh7/fr51PyWbv1WJ
M3Gvwl3bY+UC4gIiQKOzTC3KA49kW9lRgdtUEEOYjBtrhkMxZy4V2YLUsmvyeMp2MweV+TJX5KFI
xUms2DiDbrf1/GDZTkisIqT8ZIYhhcWQMi8ZWctpPni7N6jATAfWWlEfSHd7EdGjhjUuqr+qo9q0
E+epNTETqgohgtQ3E8U0lRbQ/gZhQsGKzh4QrGlN1uVcxuxHHOfVAOnLcqd7IKwnespS+ZpHKKoD
Si/HqJ+MSC7oRzZFgpVTWTk8jgcQka8SIyLHCcciyfJEc7T5x4REwY9MOhnORyWabi3y9K0uo4/A
AAvPpBu+JxlBdW/yvPfiAT0um7DuJZGblBmEjRRzJSruYdURtjchKyoYT8CWupKiHaSaHkbnjwjR
K3TfEvMmY76+IvqiGPJzbTZHPxz0cRgZt8B22lYltNNYM8Bxk/RPEocHvLMPPSE4LrKVFQiSdYO4
xDcRfzIyzS8tLR2BVucaS18WJ4D86gxBXF0eejEaBwTJHhbPN1t09oY4Cqfjti/m5nUCH/WANIPi
y3cRxlnyQuqwi11mng9VFn8RcIAOIBknHkUNuZ1ELZU7b0NYmac0/hWW9m00JQ/QBPA7p7hkfPPZ
KIllh+O9JYaC6JAxN8i6CzhXmH8SeYGHb8CaALhRbtk/I2UkKF2Cgaa0Am3PKAkJMCtKOieYyCT6
MpzTe7/trpHN1Vkb8bPtFU/CmFBG98uueTgMQ8DJkkYHJbznqlE3izO4RyV3GlTyxaSBzJjZfzZn
NqmWnf4OU//qcxU+hlT+McHPRDcNh2YRfzfglVMIgcsNe6w9ZtWpoJzKCb2FOHW0feeQDNZDHWpk
2o4icdfwsAUOLTAL5e+5mspEk7GQl5xO0V7a861g517J4lqFCXsslpkAuQaZ/dj8BSODfBHFYBKW
Y3wx89HEIEkckNYXMsoN1/1t1DnCH+WE66gyf7BJjquusd4y0zzSe35hZdwNCcc/NwdwapACvXOP
gU2bbMeWkSMa73E6tu/SqBUxscW9YKKyGRr/d+SUuL7U2yJHXqF0BK6HrmxkUb6NfCjRlYeo1kVb
2aT73mEp08D5h+ajrXVoEbUK0lEmJUGYUbKrM7UTkfX172dCRKjr3GT57ojw1pbWl1/BFKxcQsya
1MQSSya5hie9Z2VrZ8AdojRGNTT5Xy4cQKxmfbSnIPmoo3S4pu7PSEr2yiuvkiDvJiDrwT6WJkig
2CKLmuHMRhKMt85lwCCtksaqnl123cFgMUQHeIFo7GSCb4KOUtOeSbqekuY0OsQpPGhUtOSGcq+a
FUPBpKAfbmamFx0MijLrv8vMabYkw4Gct3G39T48a2/YwszBx9oiIM9jH+Bj9hjCVGQrT63F/DLB
qrPLOjb3YfzoSuvu2VRmdVkRaRNza8CjZ/bY3LE64kXFu1gjAmCMzJnMuaJJwNrxLSXGd6Ja7ys8
Ph1SOpy3ii+K2gVLiIXDxeAmyR8TcbYw0WyDfri1NlpJBlgZZA+peEpDb2oox8PnWH/MVvsyyCZH
4dve9VQ+Wm58qlOYAQgwXST6rbU2w/qp6WMGBx6VX9mbx8QDydvZWKVx1Ki8OKFzv6VTfDOUt5ct
EbsDJgGLdGM2AQZYnlVDvh2jOab4BcGsRvKVKK5ysgzwqYMMsKk7JLpxgwErI1Bm5KN7TBdkbmL3
5LuMxWMVT2qVY+OB0LK8Mg1rrNofsPw6yCtaoTBCGAbZFR/YnMdjWdQAe6LsvS9SsLVGQF3hVbg7
NGx0GP37cujPMIjIFmfT1bTMvLzB7FccjslZxBPCw4GJF3ITtS7byELVa0E2i7o1Lew785GVrGmg
J/KziUSRuylz0rXNrLJDiU3VAgSvnc3F2Cs2Zk3grUpIVcupZIuwpfR0krsIuh8URn9ChSdGMWpf
s+Hft7IDFOzn5irMmhPJNiSG2NFe5aNPxRYT54i9mVTjTzYefPiSx0cOLRp47CGibgkX6p982SAQ
5OlcVS4uG8uN9pgj6xer9XZFJ49Ci+wygejh2FdLujr6GXtkqUZiT0l4NWwo7sMcdnc9EQVPkuxO
i/7SyumeDK3g6xjDzVLAlXBZtgsSiR3ACqMp0Z1pB515vpZ+AiZ2tMgGLTQZJJyWc9Wt2wzlrF8N
zOZlYG2y3MKGYfh/Z2nCkGcGEQtUnYbhXsqEiUiXSFbWGGxAPn6QOcfV4jj+WqXzH8Kju71BZ82k
3Ae41rH9RbxGTgA7TpY1BCGLLcNgYLKVeY4jjvwQtuw+i/SjPSC4SnU8bV2mKw1zqDVeIbKfikW3
RnoHwkqsD+vWRQZYuhCVIrqJlkqGgVTVbfHmMB330D9VI/S4FCHRULHDIO0x2ro+JoGkpn50GL73
qI8wTqPzSNP+5scEfJYLMjwwT3rgP0AeA6RO3V8xz9zbeSjxmUK1HSqGmXoTO+4+xIaRjUwFkT3Q
Kgh20lX4YyDX2w6Z+1a6YjyzTWjXpGx8VZq9tB0z8K6nRUQoSEmW7O/X7ph+z0XxXECW2JULAmKE
nkT1h3zNtqln2Qatwa8+92RcZiP+yskMwzVcb7WrS+KLOBWppQlxI5Njeh2cv0kbsDUQVw9x+EqY
JuR+i0BQG68YNmb8tmxe3b3b/R7bTF/rs1nmity16CdC0D96Gbs7pl+wH6BcbxPqsP0QeZ/0rgt4
eP4buXhiBjtxL/9+wDT1HiO03veMMdkzYWohZ4gY0+UU6f3jHJZkhefyPeWL2Mv1XgEa0ZHajqVm
pGNMP0kRlGjbs2DHnof7esgeZOocltwcvk5npLDQM5snnfLacajPwPt5o1t3ywdBMTLF5FUMgDJz
S0KpRxeB4ZPVrB1XBwMzjMyCYD+nL37JxSmabJdZtXvTyV8DoR9pF4ya2lTdjcx8F0HMYe8QVlO1
YQ0uHYYW0rKPocDCAJ/CQhgxZAjjx1e7NQ3Wg3fLaLutDCgqw8m+JRlmYzNkkRNQjbYl6BB2cNSl
piAZfSI4e6ldKtPwD63IvkO/Ssgq8+kKwONCTiA2MUVARuAJtUWHjSTaAyUl5Vw5FDpFuKQiGyb9
GSMRXfcfCkUYMFNMSlH0l9uMKT7Kno1GjM4zBuczSOJgLYCIrbr2E6xVM5LMiqjZuWAoLVQKrS7M
J9whHroDyYaAki1Bhkr2Et8RBEnTI98j1vEuUAk/IxfcjwxolYMAOEtyNaGZ67rH0CXs765gD65J
ANqHPve2iTh4Y/Qs8aRS0z6yqnch0V+MLQ5Q6KGnvI6KbZ2rd8sjyC9gFvwYFj0t4LQamZLdeotZ
ZNqzrjN78kVdA3WCiqFNO0mr1k6aHwKrmY5x7QGMBZJKKE8i9tPyaiVOi5kyYU3nsO3YNr73gEZo
OLU02gJS8t7NSULF+zhsrdbpd8o3PjEz2od4HOKVnY533BfUlxVUWt7oY9ZYyJbNFF2otQuCcuBm
Sp962rFYjN52jAlmoWQ1MeZnxezdurw+puhwHnxePwGAAZwKxKhUln/nDiiabxfdOifNoWvqjkUR
HtjUj+/NkD55s9x1qug+MBwg5Uy8ozs3x7Fh05/adIO5coMtbGX6olGfLJ4SF8/n1iTgbq1sRD/I
rpgDuXpgya70nT6+Jyu3mijkaJmmoNMk9qp7M7FLZd6Jiw3ChzZ+F3M27JOR3sJPqBJKFuyNorEC
w5bvW0u/IfulLNYfXoc+FBcgw8k2indzpcQmiro7ZT/FSa6xjhsc/3F+baychpg1rdETVE33uwyW
WBWwgVwVWjNJbZN3+m5nV0mW+9iIw53M2d9WM3+uZR2LfNHGDeH85pjzKBIcdJ6BZ29ap/3lNSU6
tOyznEcuucW5IqSTHXTRHpuyeBHChKtsEnK41JczKwDYpcHK6B0K16GhV+ig+9spStTSQG2AWQj5
MVYBaXZ49+0QaxeRuitSdxWl2CGxuPJLIfyDCLOUnwsuRFRvbJx4YIbSYU1m2kMGw2jTtQinI5Z2
YEf4Kzcy4VsfR9MujhUZiH36Gchp2GGgph9NS/6CrXdG8cMmysGbkzb6u8vnyzSO08UxjPduLpoH
SDHXeOyhMM0dZZaMwnPL009iS36tKtoRDA7M1mU71VSSW+Kgsouiza+hS27GEIqdT8rWuc7NK/wl
93Xot81YRugyuNNaVrS7zslnxMtVcjUJ+YI0Y1bwSSNiTbblwLpHNiFSHySW88RsLhN9d2GTGOSB
fY5szZIOQ8TaDojcserXtE3UvQYIhu2meHetNDzYIY6hLM3ltowW4Ubmu6cOMyQQ2IApRwyhJ3TC
T0sar64JqJ3COTqVTn5iGPaq7SwmDbV+rDvLfud9S7flKCPMwpa9skDOHzw2EyxfSaAes+RAj7Ot
6yZnJjnW5em/f2xt77VmZbVj4KFJkY07oOTUBZDJHW+HdvsnaTxxRVk6Vs1Xqw0Q0aH4MSXfTx+T
4Urso6Avzsb4lSAlp8pu8VlazsEjvOwaTeptMJE1zfP0U1geFi4nvg5NdfTTmEzzwEhvVkaDZJrm
uMcryDkQLZs+oLdXI2Oag/WN6Xd4ygqK2poPfT01A+PBITwDnCTDqjH0i4rFY5nb3W1scQ4C+/CO
GOFxbzOFOFpO7rwMy1wLYTCp0/XsvMBQ/NsNI0kwtiaqHQTfDtDeahBERv3/B2d4iGzCtDkvP+pJ
+dcEAAFPENPmMDAe6nXKYn6jWm+8OFAIMDI1/c0z3Ok+CwD8KOD0o88wljQoJFhW1Oq73zfuw5xQ
itCZo8WKP+bKhRvTe3wFnRzhBVoKPWb4jfTJegA6ND9Wk/kqSs/bhOjZD/ZQ1GfEMsR4cMm1VRRe
8ST98ly9GUzHPOF9Gy5znIpDHYkLrI3igqmvuNRGzkUczYRbjKrecsUtQ30aywKcmOHIV3iT26Qz
mFcIm8GcTLNTmrfU2zTKdNYjqHfwE5dmkfsAF4HtGE1XHPceTBmTSzY03yYupFVAQYK+R3+XuBLr
iT88N8F8c8yIEE+F4rWE53iLIjNgesc2GLqSdYjL5iDMoN0nefWXd1CtVSbqHR31pbbVcE6rmA0+
a4RTYzkQRd15BxGadzPxgD3brA3x9n4pXvXPkMy8lqd/neIO4DtV/AzQ2Hc15uRypChJh/6VYB0O
2FAd4ppMCk9an+h7e6CWZz8lklB7fkXeAJWn9u16hzdzWKe0W2uiASUdLZhQG7RB0pXBeg7naZPz
9UR8eJTl5EEKtsibJhrPSK28jT2Gxm5qFJJweTYHn36jai9Z6X3kLfMiCuAO25YuyQeOskMYj2zt
wYRUWnxhzXloFt+XR2ujeU0QBkIsxxEkevC3bRk/zCKedw40ZtDUAn3MUELXsmlYc8YW67xF6sCj
phnPvbLYmc92ZL3jEeFcqbxnson6Y4/p8mbX2Q8UpvjowlFhlwMVwBE01cmMLmmYOlR5EMxJ22p8
Eo799y5xoZGTJM64AoDO8sO/f5oEHiwSrtXK0NVhabfYB2A8SB2Y8KZOT4MninPbBkdYUt5mAaht
bTYZeUnuAjqBbIfOu0WeUOzDDtwOa0tWenTTPq6hsKOswbm2JqsrWbt6kUhMaXVrtFf+90NeMM/E
sK32PKUc/35w9hh93WzE6QeZhR8U6PKKdf7YVV58ABRkMqgyzVPYdV/VaPjbOO+tUzMJNrsE7TGV
xXpLcBJWrmXxMsyIpSbSaOFdH03GFez0LI6rdnryUwYm1ljX5FbhPQdEZ7rGSSGWWc1uTxkxpMzZ
WurZsDgyfKsvXsl+otLqnNMHm47HcnYIxwM2p7NX58w1iuHgyPndQJe35uIDjp5CkPbRRLK6ePbx
J26hhAF6E/1y2jBfQsh2S7NkOIgUp0lo9PEjxekxyP1TweTiyA51fGzhIayHNkEsmxUENmPiQcYQ
BNtFitnE1Se4FgDkdUU/ayWoOhU6UPPgxNzNfdyQ6kOjmqiJedgL6qZ+5UxVdSQC6xnMIslkeFF5
xxippy7pAw0ClFCHD1NP2+5HEbvx6uRYVXfCFrgOM4s3HDFFN/TmToFHBOnRVIeQAc924ElfJ+ww
N4pV+9Zs6VRB3jyRtoYItkgPDDHvZNLti4C5jWMApoiaR5qhv44QOKnYy5GAvuPNRreDf5bjrF5l
Jg76SS/0vg4toT20X4xKmifX7q+FKCCyc8cyQ7DjNT6oP6VHegdp9wMRpk9GGZ8tj5WxvlpYgjZz
HcQoRln699zqNhbSOuzBY3kovSyUZPSVBu+kgf3Gtv74jknaYzzhei5Agiwt99SjrY0dEuQqPS1b
4zfpoe1CJaC2Lht7WwvEarmZLcqMcpdVfv/gWX/7BGlzOpzAY5CMybJ6TlzvSEGSA8wVC8qRIWY5
HSowrlZffpbmqJfJFfYFhBOQj0cA3+1rqszmlIbERsZ81Z2dop4wwnONv5IQyyTZU1JmEAmcN95n
k0o2FAWxnE4abPAmMIunaDeeI8vECYeaiVc735I5Xa6inBE40s9NW7vyYo5nCxbbRdVhte/hhLjS
Gf/kDhL2yJUfXQwzvJaBerYb7DiJDIwrOFPvMDBYShwWNHPMnkngT0Q25j3KIeEzLbBcG2nOKZ7Y
eBKXf/33g0W0HpghzKPebDDPivHQhwKhju1D7U4lTZ3Ro8qu1GGQ/WNp9Pk5TSr/QXbuz5z76kwQ
CIgr0zrjzpzO9pxiBtfVm1rCfpwmLQ6O9uSq8i9NUzAwmfVBxez1bDX9cs10M7R+/kJHgxGyxgfn
Fj4gdQj7ODfmadvbuYe0uHtLZlOc3W7mOgrZpjsGr1KdHA3Yo3tomNkKfyj2Syt8BhCM5DrtE3sH
GshcDQQA7kpjTtdBjSS0RikDd5kIeoftZNYqB8wnvWbqPLTM/nYotOUlC1BdusBFNulYwMDR+AzY
8/5kZKCd5gIiXOYU/BpS2d6s96YjWbTlVPhO9ynJbXrtegLG4fd+qrlAqNATBVLUWBWCGo2gjjlO
zN2I53sXGw3resm3Lq8UHP5K/NQkk7JnURcxDqd+Iip1EFHCt0asRkwPMNSPgXRwWtBMVBztK8Tr
Z3xFvwIcSCtrGn6W/0292vZd0GwhH37CnZIQDxg3e4gskbgbKVVhxuNKSg+XL6GXz4EDTT+KLlMs
zWMdSepaMmip8eBZp7hShrD3d1Ph4D/I1E+HBD2pmS0k4hQWc7vmAjlzCqbyOeV2X1ktUhEU1n9a
7sa1Adxh5dQlCSH5k5mO6qzSnjSWbNzUDZLxBIX/ipHTym70XyCp84XFN+bInl4ct9My+fXqAJMp
2psgHG7TRMK0bzEhghOHJc35pn0B1hirt16lxrr0lE0omoW3u0MzkBTPNhs93kGWAg5WPZaW1YVB
bommmSDfQ6vceVsGnN5DFDirZHAfQ7SG3vS3sjj55iUYC1EkV6r7NHTFrTHIfh0oxBBLhS32EKjs
dj/8zvF6Q+IK9ogNdxY3RtZUL37QOOsBSl+cFvdelJ+2br88843YFmo9I8TX7KlDOznpNg3kI/X2
TxpR380BCYViiE1cnAZr2PgSpiHf8pECqDdsaxVAVNPzMoCIvbd6JiWOndKTA8w/Q31u6QXbw7SQ
IXwgnoos/7LZ0FLE8klhnb71HeGrjCV2WGNpNuFzr3pjPKCM5NvkccX7B8CHcAhhP6KdRxpTxKxu
RW2vBlJyDRBGRwWuUrkJAxo9QkllmG1Wf4feeU6CkKScDL+MvHJyvxY65jiICga/rfnUm+oplcyx
ping+zwAixQ4u6XF3MJ9zGfD2Dpu9quFbUhMyyIcdt6qIXlhe7V3tH/IYQFCOqVV7N5o4Z/nvokX
VSH9lBAYtXxBNoPirhnGj2HkyrdFe2oAkDRk5kJnBQuLDPfgi7A7TjFbmTwnqMHyvoMJQrw9Hns/
uCqLrMQid+/ShvtEqbJhADsm4S/aS/xXbV+ic9S/KWP/xH3L0qrbujXD3KT13mSfQ/0BuxhWbEgC
yvwQk8jKtaedMzThhnr7a+isSxtSM6GFjjAKrRgj/wRFtCeL1KXCmLZhJE5V3xtXMYjPwp0vnq6u
RDadGyMF+zY4P5b0PwwRI31RFy51IGbwFiCZGZ+mbo91ET3ak/dbJQh8jO69beQ7fKu9MUdfwDG+
vQCN++Qm9NVQT9r8Lub7op1eQZLdz0znbosOSPORodVetI3nzM3v6NwwTyILANiMjSdya4E0kgWi
a3hH0gCOLeN9lzQfK6xYL2rKQrIBTLwPeFAKiDPF9GtChJ3E1DujKPONL19FjYwrYde4sYAf6Cpv
TkTH3HjprC3ZGo+RnY9bV3vcpyT8nS2NRAWPkLUXbMfOZTJae3+e3A2DavpfE08cIJLwNE8M8vO+
IpG77DdlQ4dcZDbmK6qSptLZDu8/O/vFyeIHZfSNlvW57+M/fZTkL4Y/vosGWdhEyMU9cUJ7g/+J
oy4oNGMS0FOLys2ITPOg4601TsbRdYtfnhO2R4oiFoSqXrv9JH+VkFxsWgF/HI3f3GDH2L071dTf
ypbUP252PwxuKBfppKIDf/fPFHTFtvctQky1QHaeI8nX3d9ANtdcpN2xGitn17gUalpR6KJD9Dat
a33ALqZoBRBmAFl0p/AjAwJRsM0LM66PkCd/U8TVH9zStKxd9DvMP/s0uzmZl5BB5+5jJmFQGNyB
IwDJD/ghMmMFJ0uW+4AvlXqjFLVpkQC3BGa7bTtGbb6pfvUxamvX0eHGTt2b6SNsp+5up/KUFpgF
ybf68JLoj+Ug05IeIbX1SE6EZZ7boMdKp4mhK2saprB9nX3vyW6Q2U0QqR22Vok4aqQpMplPws9J
Zo1sZstJsQvzAQdyjHgaiup9Lkg1aRgOwNSZkBfkZf1mzan4lTvMd2R/IsTUwFAHgANsASbRKX4v
csTbHRJDfy6f484G6dHfXfqMyRQw5aqeBo8HANjyh9GQxZpViDILYT3++8EIuu6U+AgfyVG3//s5
zFD+no6dvUylHYopG4FeYUyEgXQEgTQzfcbcZjfXyoerW54jRfJLlQbqWHKdDsYU7sfWOoH2MdeN
170OcxTsbV0z40bkrAirexml1k8uAVntSL5mlYNUS2S4tFz8Llm6Oc9isG08zz7Uk1lfh/73nE7J
jckJgTbFYrbobbpe58tMmm6X44FitLTC9xGfQyyv53SYQwVHAYWKHARzG1aZXsYJH/ZRs0Od/Tsk
AnlnCA5GNgD7Kii8s/ZYmMKJcNcWLPpnO1uzzS+JduJbpd0dgxqerMqptxUV8j7QCkflfB8KpEtD
jSNG9M06jMzuXNtDfWk8ePQ+HpOX2U+Z5tP8/LB3xBBWDn9puiEROvJjxvFB5SGJiE5i3Mem2x6R
cFm3FCP5psYGzH8XhWGz5PlWtnPglEvekJS17LFUcYpVmxxNQvbWLGHKm48e1Z7GgEAu63VOffnY
OIW/MKZR+XJzr///c2VKdGTd8Kixi9hVPFX3PjG6+79/Shr5mabBiwvCfIuUz7zPmdV5K82XkVZD
eeVpme//fsgcd77Ck1v7y2/DEU8lWmvj5ARlfgwCLprALbFaWm5zJuAP838SZK94NyTBcfr73y+O
7TQ9+ETP/vs1ovq4yxJUs6V1cQtHMlGoNeWVk3jXUTnetR1kvumylDhlBWx1MoLbYhq56TDDVwIa
x8Q1dGPXFNxa2gsGDiRENblJLyXGajcxfFy7GYt3FOeduhfw8f/9qqsDHCOR/5ib7ZHlk76oBiBZ
qfkNlh+Xp1B7+lRjbJrhv4LDUmDhPD4+MmToVJ3/sXcmy3EraZN9lbZeN8oQQAABbHOemZxFbWAS
JWGeZzx9n+C9XV1dZn+Z/fvepJGURJGZiUDE5+7HOfztfHxp51E9ZHGecW0k+daQEz7SOl4uvGPn
CwQ/dVhEeTaLtDn3guS80ecMK1XlXb4elsotGA0suzDz31SvAm1/9+pjb6JqdiaRg8R09oLpOy6D
nEDK3FmXWjqkOYz86AS1k56GynqP0hq+XFKzl/GCk5ug25q1ffl6yGvz/3wUhPZFtI0+poX1Fh0G
iX68MM6VlwHl7q8HzI9/f7rcS8JkF5GbFuNyyR4lQUqDo5jgUNB/S6oWqiPXHT6d3rl8PTQTGXUj
V/Mu8n0mCF9fVBwm62oiisaV7PHDHvN5qDe6O0osINLx4GRnXmJM3wIWmVhcxIX03GGCfjSHW4FC
tvYLXt+ywT5k+LXNhNrod7S1fVKAnu1zwNsbGYYtni6/u1F6Om2A6TPBhqBRE1XfEJKnXAvPOQSq
/KEJ2mhnYVdYI6hyhAkbEJKZINeHr52YHc2HfjqvRydE40oSJgDFsDdzRzNZoHqBMC72ueX7l3Fk
/GV6zNMa15ovmFs5RdYvrLvDxmxH5qacs+MK2QNYVL1LIq9aZ3E50dLdYapq1czIIKR8oWZU4yvE
LAZx2wgPzk6Y1BWDqGu3zkC2Dt/uuZWkTElqF9xdOnkyJhCB8+IGZ3JdCUBMWVwZjNFQFQQDE6uC
1WVRhOaEn9+r2Cq3TVupxzlgOuKUMxiQiY0/i1yr6d3pRblMMFyhuveww2nTxcn04U/kF0jeyh+q
sF9w5PjXyiJrlGYRdeGl+OMXHW3BTFt5wx7HhFULbupbQCM0AhLHWYtARD8avyGRXA3LKD6zyv6A
nWJ+L3V+n4ar7BtPsb/qcos3PUNKzmBTsTGsxFu7QTc85TwdjIjs+qEWZrYPu5DODLdHgZ8VTBFZ
POHus8/F6FtEEYL5FibAKcJSyseSX3+Tjap8ZW6tGNcRblItExWZqU/XM4ZPC1xEhZsJoLF7Hh08
rCC0YFczr3u2nQW+iQ1q2fbiH+1SdVhVhHybS/bLHC7UUx2ocot42jwkM46jMmeCHmlO5sjrc3ST
sTnKuIBbacLSkGl4ptubnvN8uedxfu+cSJzNflrucQoKyhqna2N6yx0X2XIPsG2vpRv3uyIiMpGD
sNllZM/vRRwSXSsxvjRoAJyE9N/+lQ+tt5tyrHZOjcV0lcKaWllQ6ulTM8X966EOF38LEBIDd5Le
haNckgVLwVCSQpAlt+iq+vraYj13xHgZyfhXaAr2vdcPA8wKDrpQ2DtwZn99DVHvk7UoWvst2Bd8
ffLOMklRcyAOLE7dNUK1Klm2kCIx7tKf4Y8MqGrSnBENjJ3W+np6gO91Nk4sCt6f3prbO2QMHC2l
g37t+O29cvprhrPh/PXZ10PuM6X3FoHSEOU+vpV5k1L1fB8wTFGkyj2NT5yi7u9fHxkzNod0JIm1
UARed914sZZmuC9dRIuyfkbEEA53Kmc8xo2QvZrc/qUQH/fcRkiYE5TnGrWrastOYrjjzB3vQA6M
LToyuwavuDkkJe5dQSR+plZvUxEPwWiuIk4l0D3O9nMtl+es70l0djK5DEb/98PXp1rFu9iWjX3B
Cs11hT5+KfTD10dqhvyfd2G7MfGRQ5729ArHhky1uNmnqoovf32IT5YDt8c+IvE7cXBG9zTGXXT5
emgG6++PCAXz0TixdRyKk9CfxcwhLhOQ8b8+GmxJYIPDyQaTPbr/QtYXklScbPhd1X5KjAc4LsPZ
DbWCMxaH2iKQ2k3pALqEr7f64evTMm2e8zBI9y3P9Y5n/lfp4fytoBksLmBL9ubPQ2dUN7IexoYN
IplFsozXdpmK69dHA0L/nr3ex9dnIam7dZ92BoHZobwGuVNeSQZGBO8j+YHk7O1pcuNo3GFJzYVp
aqY8D04p/vqom9un0MoDBCKJqzsjfxRN9IRGTrBz4P9QcNF/zwMvOflWPHNQgMDw/7uu/mPXlWXT
D/Vft129kDDMkcb/ve7q65/9VXjluv9wPYqkHNfhETTVPwuvHOsfUgq+KGzcv1z78p+FV9L6h260
kkoyxXcEzpB/Fl7Zzj+EpAbLtH3bdF1wLv+dwqt/L1qzHdL+rvKlw7cSnrTd//k/qs8fT3ERUo8l
/lc9euNoohxvZ6TFTUst+2qBbMU4LzIeAo5/IpiuViGMw+yB4smmKryIBumR8iQgxbOxo3x83qkG
vp6JRXcF9YU9HKfe2rKMw788uX/Xdf1rPZfu+ar+KmDTxWPq66elNMSTrnI807d5Wv71p60og+kx
XnErcAIPwKL0Nn5r7TVzYJPXlthbefgxEAZEOGDYOcVJARO5OLuBQz6wzZsdM3xwueaYcmqLX+s5
s7ZglNki90gZ81i8JH7lvia4ltayW2HfwpGTHwY23dQ9shUaKML8z7/UV6PY//NLUagohGUihUIF
VeLfXoKUYbjXV6OzRZOESjdqEz629u94eDMClXZzSWZALbjc4FxasTwN5oTp1wnj90lYyS62h4CZ
XItkPuH+woXQnmWQ/khs7c4Jcwt8qREgHHHEG1PqtTwL3dqEqXV3YwOcQsP52rLW4zRNZwfoMHjt
audHxJIgpGGnFzR6Hcgl7eapHCiDxdTeF9Ryg1n0D2bunvRCq4CevzQkPiF81NNm4pRwhgYv4Mfe
LMsnOYP9+z8/c46y9Av+r8+dq0wuEEc6wnJcU9j/1hNYcV4SjQ8HZpkyubJb8GtGHhr7EPUfLV4d
Bgyit3yk9MVWVfQcNFRJzZxev1mF/ZGN5fwblQq7KvizyHDgluPwadCHBCYkAho8Y1o7YjKXw9UY
mbSiK+kzQciMYR1saVGFf6AVqAUpygtXspdvrVaolNaqSKF2Kx/5CmZ1vHPmeWIghHeeItETxKhX
aMpbW6tf/HooZFoRM5HGYk//34dSq2h9RsYqjMZ8G5IbPeb6a06PT4OdAHViJ4gmq0mzEQxVVrsB
I9MG1hQ4YQrnXQ82fpFiPKVK7I1ShG3sYBaFfUIrlo1qQV7oPGSoiuQJFKfVP4rt1YpXgLolZ2IE
NYQt5kz9PiLauE0cotR0ExW6rcaJGMOb89XhiBfWDDXqJ7NSuNzjBaOnXf6utFwZ9myjYvjpWxct
03Wd9qmPxu+1zaRwZhfE/MlWqImIoEZc7joti4IzzHYD/UhlS2I26v+AxH90UFJLpq9ka+TeMuMH
H6210aJriPq6aBlWsgRv7QjITCmwqlupxDzmLMDwFlnT6aIbTyW3VvhrlxF7sq0FX+rgT7zXd0z2
2b6jCTsmxsRi8HR4EMMGIpW5kWjIAVoyrJT6aGh5uUtffC03k89vKwLZYUfFwGwJKjW0I4Onp0Gq
Rpmzt/DYPkJmuBorzS2a8cdotnIj0Q0IAYK+SBs1ParYYDvv+CePcEVQq/jR0nJ5hcx08DoDCT1a
WKRhi+cTIi5DixhZzHl2tPQOieZt1mJ8KJDlqZN+b7VQz6p8j1HuwX3qbgjE/AJVv0HdV1rmZwVp
LkZxbLUBINVWAFObAiKFPcDRRgHqfU7kw3FmMejwJoyTi/XUtgrODnz1XZfHx2USOGh8wOU2sPC+
nWlp1/YE0hL4+dXMr6jNC5W2MTDIo5wUYwMWf/M0qig5ZF19xCCjroUZfuCvnA7kvpLbAmT+3BCr
GVQT7oNpoidDmyoAdOB/92didaQSYedx0Og9WrksUAW8I1fIDGplERfDfgJLGWgLtwR6xXK+/77X
vNxFKsIn2DwqPziyoSvPCRHrU1px9o9lf6mrURwbTPAY49CBGvCJYVGFNn+ayls5qXprgbpSdvBe
NbZ3Gx3Wh0VL5qm2pcicjFwX26SEYMOArIANR7Pb54IV+NYi3B85NDz3pOIOQWe/+6ON/aV4qxWG
gkwbYzJtkSHLQ3HyiG0GRzLCsrbSzNpU0+KugXerKfztTmrjzVDkZAOicG9aLtvE9t7g0enx6hja
tNNo+05c8yMm2tKTD6TZKtv7lvVmd2EchVx9YSKQ7HtN5whn6npaQTMIIZsNwghGS2OmBAG0qlFR
KAWg1l/nuDI8zU6LtfHIrGYyv0TNuNR98AwuwS4GG81eadNSSPWkNjER2PmYLUztbgm7JhTUyMvp
tdTWpxoP1KDNUJAAPj2fTGBlSP4X3DRwDecPo9A8AAwEkxfNB0bT+Mz5eUzcxXekaHkyG6xPrO7j
WUHkYb/V7ESVIXYZ7R9L27e0zjfj+jkUGKLJW/LdBSLHDd5IrT3r8camke1WcHQj/kEIUOXVD23h
rCP+ghWTDjMGAa8NW1nbCAxmU/cnhSJBVq6YuFUwya/SslrjOscJ3XXZiRcDlO2YV3utOJI5fHVp
STnaeNvowgSDoe1uuTa+tdoCl2gzXKQfWvxxpjbKCW2Zm7R5zgU93Hnhpwuv6mrjr3MHsu8BA8cz
aL/+kCgMXbGyXtOpWR5Lwgd3O4t+qgV6NAeK+RTWkcKlGdq7pDDib7FTb21PUphpO/fJtssHSzDC
aWHyoEkt5ePQMCyaSQo+TCzatxA/HxwhCJWMAqpNy2gDo6FscQ861nRptQmx9+W3rg+ngzPyLTEs
/t+HGQ9jos2MkeSVDgS98ZSk/Jl9Q76IxWG4gDFpF2kH5KKa9MjhloU4Hd1jN/Ee6OZwuI2J8+g6
TfWC+QwkleUEZ4R8so/cJHBcChAW5zgH/kNtcL7NhB9cU3Rx4im8L1tPTfsp5TKZUBZunlfPJ+k2
RxrokmvTepeiEp+hjb0B/e3N0RbRGq9omWAaHbRPtAl/8D4rznqKrUfHvk5Nm+CjtfF0xIHa1/tY
G1I9nKlmRng77TNyArZVn74++nog7RDtWAZfHe1kVTlliFuMbyzitHJiRVvXEq7TlHj+oeocVngP
03Zs410n7mC/e2FHQTlqSi6sV79kxLtAQ8wgX+3oZn7zceQ6Yz4c4Hjo0L17+nrIo8w9ldrGG1O5
uO3hFoO3bAOghlH5PtTtb8/omC4nQ/sq/JOqMxyjUc8UYMhtetuIf7ApGgK2pGxCt8xKaezSJuNQ
242XL+OxtdOTBFMbkjttTW61SbnWduVGG5cHsnvayFzjaFba2oy3BDKMtjsbgA8CbYD23e0ywOSY
9EOuDdKVtkoLbZpucU+ziQjOgzZUR/q6bPny1wAGXfKdXet86fBhJ/ixgdAR69YW7RSv9oJSxUna
4EyD2gY0NP6ItLU70SbvRmH3ltr43U3zsgt6XtWoSeYN9IP71GEUF9oy7uAdNwb/AjI5XZfaVh5r
g7kxYEQxHCCIWM8rbUJ3tR2dakwkVxYzRvFYbEk7bMskt9ZJy7OniOetOZn72GXA405CrKHEIptj
gGfb9yIFCKs+zA8u+bVzXuuQXPYBmYlQVTv+TFsM/GlJfxLdJi6GmkArTn8wvSeHFu8lYbr51xSb
1RaGoVoFOnonTZA+bdlfCyaeSJPsyCkYgv0HRD+YY1I3KKr7OUbPL7PMO6sxYmVlbloIxqjKTyin
Qyq2XLiE3WxoInS4y+e8vrsAfnaZM+TMuOk2GENKy+n0yI9GG3cnljBjL1x6mhYktrlIwkPYgS62
pp4Ci+LOU9iszLpjz7GYz5x00FVoKLO90Tk6lXvKsyBFX/ndJAZ+YtlqhN9pmBzrmjBbuiZEzcPJ
rsmOjK9llHGuwzqAvDNVNx8Ex+CpH5MZysclbj6AnGTZ5L1+D5csPNRG+aYsR94sJarV3MkKSmz4
SXWGQaMi6X4QPEwiuZ42EZ2fARsp6BpwjjwPX0jlle2vzntccJVHInGulQIOHQdvDcpT1SztnT7R
gzDTn32eEiRWDtdqDalN6aU7dqG/OldfmdEhpWuDWmaXBWAaB/oaoOIjuHe7kQi138YEqiv5h/od
Ohf9/qGDKowLgLsZnnOwXe4jjNcM6eyWk5daTcOY7UnRvrIyDkraW06rDheZsVKjxfFi8OJ9d5AE
o1pnOo521xzMEOTNPOylKjjhR9gakqa7UtEHFq8lPZCUZr/OAuvB9Rp4iWCcVtQ8/TIXSnBZVtma
pMO09ciBb6OAzGVTsRsJojFbzXLOL3264CeGF5z7zW2cFFYhixsZvuRwCQe8eZ5kfRivZVWC1cIB
B2Qnwsm7EngsYXyBDfTG0xhxvEki+VJR5buHgHz3tMXDbeENTT2AyoGyaXw2/U402AsSLEEPY9jt
8R6+gx3JXufAvscdVlnulM1GOxtMDBSgflYteyyWOXpp6GQ00RkIKRKLc3rIEnP1zeeVcOqfc+ld
nRIaHjXOrErtPRQjlhieXjT43Ls4BENx0AbFbpS2vM76YQH2w6EJnptVClZQX20ma4m3GNCKs5mX
76GBy5samJnre6zvXw+BgR+UO9GD3iTlk7gkjEkXTuKPYWnUDBX7MzyGwO1eMBmF19mZf3NQfWLY
2D1ESyheyzp5Hc08fqCrxCIX2Tnn1JQPHbCz+5T35dsCb9+OH+ZIei89htKz39gc8WS5C3ND/Jw4
7EhoVR/gtb1tVpnvpcsl7nmlBy6HeyEIOx+CKTG6SlDD2OV/VJdEr8IgI4M/gsU004dY4Ed3MxUO
Vp0o+ZSxs7WGgwTxw8ycJTSVLN5Nk5yJwQ3c6SChFBbGuXZYwEeFebTtQpsT11SbF66cc63oDh+8
4Udgucuj8itnG3UpXYr58ubVA+bwggbNXA64ayRRvU0Tu1jeO/JaSX8HxFyt2Qn7R4a/+GSTyEIt
WTy6JyxKZlt/frHNtt8HxMRBdEzw54rgkMFqJLM+FNuOyfZumqX7ki5YeJIw+02R5beQkdE7gXwa
D0ZdWjL37c6yxvBgFP3eSRwPqM4A/2PkPjPHhOqg+TzTb0Lg3MXY2OJ+OnHnxtlMD9PDpOINOQvE
087CEW6X/q6nuHAlAxyJpYvBxB6DB14VXLy1uTCEg3+PFORTRVp+m5d7BH7sxZ9i/1bbHCBzMqeJ
M72qKmSTY8UHIpV75vSYPWIclcY4Po/DMp2BMa/rKG3f3OFAjbi/j8Bh78piVCAhcV0uznc3EXQC
DDaUYQGoqygQx4U9+lcgir/Ntrl2jVieRqmMeyX6N/wPvDbGe0mSBnO+H5EzizGvgeQ9uiEH7a6t
nuc6HXZBPEYbnruLkbJG2g0U8apQxk7ShLuaS2m+0yXfbNO8PA9k1TeuAiYOMiZYamufhg6gbdIl
x3Bwb8TRrbuk+ZMQvvEjjSL7aR6rB7cfc6q+0n4XszEwTHYBwlyFbRu/KUmNocFuwl0C6zsqEDPP
tPrMifut/apamC3gVuicWa0nQgC7hLHfixwUc42sxuIapnjBqhlCAnrEpktqqocEKtISNNZbki6v
S9uphz5J3oJRpTd6zH9yQzFgxJI79ejEeV2KrsUxUc3HCFlqOxuOYIeOjbKAtXzMU3d5NafTPCkN
aXfHGyCa8ikPzSOAh6L1/FcXy/2zwT067wc+gxH4NPhUseE/7fOoeO3qrr+qnACfWJbkvQ/slBiH
l2wZSaXvccZSXFOTefz6U9s0f0WLZ9y+/hBrrhsZyVvBhd9LuyPb5lxMI5zeBrik13E24eirZXwL
uJ5PlaLnVuhPp9qt92ZmUij1zhFvfg8CMa9n0tHsRYeFjSvgTwxLz/TqRE9CjDTR8rfsoIpPNTeP
zdjHy3uaaUBGS3z36x+1dvmSGcphScnHF2L9f/0tv6+9c0qUag117tAHi/02etPPol4O0VBVb3Js
30aXqLypfGrQBmtbzMuhKkaSWJ32CkEstZyKtFds2Suwqa+T6qDuSBBj80CcjmAN5AWGJLH1oN1v
iHUG6UBIGqveNCEuuYG1VYVA5yMMt1EWczNGZMFx9uAQl0xpE/VgOuSaYgu9LSCyNKfcuC2tJ2Zd
gFXRlbuBYmcHiKsMamPnZc69KbDfxJy6ViBwd50D18Hz0wDzK5ldr5ensjXZZSqNN3LBmvQu8BBH
4MOgKexkwaNbsWvZm9q518ZKnLvFx0GYpjcCPtdcuW+JLMP9AAufnTcqYO9eui4BI6t80pqGQjbC
A32fG6yv0gEVEMkYOkShDm7Nhobi5muvDa6cf6p7NrffFx/j+hiWrxAXu33KS4rTDDQBe7bsWC72
cm0xGJG2uOCD+ohkWO+s1vzeK97aXoEbvqM9GT5UgILOlTfPNuFqwxlg9mIwaHqq7Nr+mMEMXKUn
MRrE5BsrOLvRb6Ojx6qmVgWKU4Bpy/6xNMFj2rt4HZeSPuUwYOTUHOYkNM/QpnMa0OSWVFtyqBb6
GhMMShFcYkrf2uCx8aN5s/M9WjkY+jxiT21HAYGyc3FvxrRcueMm7LHq0lsZnpH4ORDFzdpcfG4V
VsPmQfygDg8eYp+dOzY0G8tvsWsmA83AkQ+5zuZuG8BuqyrUYUBlL0kf2du+Cd+Ygzw6EUzOOQt+
K+KeWLEYP3I9cO80IPbl2ONyLKK7nqZPwMPpLZWCicTSEFcSrEszSfk0/N5V0UcLyLPiVTfYYTIs
dR8KFBo4IBDLisJrL2QHbqVX7MG3iqeaeRDk6OSC6bfbAkzsXmLLuHvdh6hj+4z5fttRds7sEiTK
snBmK/AGpnmW77rA/WaBlwfBlTABcgd/n1qN3FZUAhEAqQ+V4fxg0ElAlFqusrKqfZlHJTmuFJ5V
l1bb0I1/h1llUPqI3M74B5fQHtFiXsuF+1RZiJOdsmWYbObErDjd1Y4W5NG5OWetFeA0JaTVzDkU
BKvtjlnKRoAKCWrO6S6qiTj93f2cwMvidI8KdsqWmQIMOLOxQx1X2FnPA1SEjUH4sUkBMTtOOnJY
NINtyaQJQj0eytBb0IjwHGeAvlepyDHRVOKl9NSg59wPXTTiWzF0yNMFuwWw/yy76TfTqptRWPWO
pqd9xUg2dpunkoz/Gr+eex4q7zyzq1uZKvvpK/UaClHtQ3/53rExY6Ll5AlF2+I1IcxFem3s1qlf
GBt2jdxIiKmzGQQ2YHAHo7nqEgJ6xajDjLaERHAYC0USokSJs7Y2lHOGp9zQAKGs0ri6jCVM9YxE
4LoFXZfJjKwfP2gdN9cs5vt5VhSfDI59mEKFATZddhscJ7C4GMUCzg+/+cNMbxH9uytSGWxcBJb2
xdstlpwO7tLxrjayY2QbN6hgpU6HnLyOUKO0Nw2r6nmVmtN4gZtUAL1YYM2L4dARVz1UulI7wbPB
nayMV9Rpd5eeAqCVP/LcMY+w1FCdxoa2DTGmjyOlaSc02gfH99N9LLvwHCRUdDOhrO2sOCtjKY4O
K2bWws2Z++HVqFNz77jGW8Yg8bJYHpfTnJicdrw3OITG1pyjg2E/OEwcjiWmLxajOX7BO7By2uCB
QFl+88f8qcs9564odZH8tN8rloftqKbyODTPk7nMr8Sm7kYOgbAUYbPLidNafWpuI/0lJyEQMXMr
4mbuhyp4+toDCdrAuyAYn0H6r3h3DI9JmqBWoC6cSrYZY1xlT1PnUpDQ+mfT912ObhyDnEr8wHgL
b1h0+Z6XClsE4NDQ7nZRgB4G6Qq1z7V/Cka1wHaBR9BwHBzrBccUEIIbgiv8otSzjnba3KeiJC+P
aDNV+JRcEomY3cZmRSM6fAK2x7D3vgD2x3FIccRo4tj4qolr6ylZrCtFlXQ3BcyB6jmJt5VU3w2b
pm9qchjiFxZ01emNzVPz4Oa+iSud3cSYOsbVGKP3oceaN/oDIFoo5RMUHVoSYGkVc3NoZP57MsQt
tMuPLo0p+yq0F0w5pxrf9app7B8e4G011g8YkNYz/ZAkT+vPqKn3WN3oVaiYNtNcZa/rMb4ObWlv
/KK5Lu5yt6WZr92O7vM8sTeiKOpXRUEiPLxPxwlLSmb6dm22yBB919un2bGvjunmpB1G/MtEXSqq
mLeqZnhiTE+kZ4ENdss+TJdnNCRuhmXlnuece+rkjs/Y1r0zY2p6PSoqynp5jElybxpuvGcpBzYB
3nj1HJQczmrLVkpkIDQpEdXqYvkTmf8sf54kWKAh/4bl18Tgm50xoW9q6oL2xIjzLeIDZu8COoto
gbpPJqAnUXn7JM+g/AdGtRM2N/sQYs+WCG66NdJheF4kU7uYzpwp6vB59iTHEmawi3ejpJdWbMsR
TC65kywt8m/yVQ08MTsrzWcg4CfyjMmhJ+xFyTepwml5aPOBbZqJIXKBv5E3KFdl6ZyYQTGga7cF
kruJd8YqvGMbM6CtpgHwlXsLNd9OG183YYD91xzNe5Zb1Dl3Fsssh0QnLtkaORFYWtpTV/0if+d1
8WtwqUgYGPpaovzsBv+GW4cdhJvD90au9MeOWj5IBqndQVMh4AZz8w0nEHUzkPdWhiT7nFcM5DPX
3kBDYJZRGpsy7Me9K28uza4bz8UH4DtMitwXLE3ZhR2Q2FUD8xkSWOXKZgx3tryaXVO0x2E7f/h1
uxtjb5PNdv8cWs0tKFtNrCt+k6RNTq7QnbKJK5j5t0dqUTF3i5I6LuFhbgbD5Z9sX7rPNfCS2a3Q
58CwJMsEmShtv8ed7/KDAcdCK1ub1qTRfMYTP/+b6VHCniYfEeMiSkOHRw6EVD31JkwXEL/Uo4iD
76QHI4qeBrdo1vUEltF0nPzkTg6uito4jPZnLwHNDst8GNnB4xEzVt0gy2Mz01IyV/UBYak4F/he
E12UYABBQ63YSzK5qtK1XR6SioSZs6N+8Eda0l01DgUphNhq1xXn+YOcCa/EIIIzsO+1LYFrlsBI
ggRifQkzZsiKnU4sMqvVbXQQfyzayA+GkTwnCrSSm1XpoffwZdV98gqXy3+pFWY4t6z2zag7QpSA
so42SAVrGq79lCUg0RRFAFWXzH4VpcAIPJQ/8IqEj+xhv9FKGT7RPwZhjkvFGwv/akwMsxxvJ5wr
5V5E0RV8disXJ8OosR44oEnwYF5pF4k4vpOSiTzv3g00pnuqqHGjmTtgx+TYwgWTOo4OrACPs5P3
m94i1WT2MFhalJFVtETNmkKOgk1Fk52D2H0FCIvJl6fAopCB8S8OytYOCO/3zE0jKIsOAmAIFpY+
TvFmc9BggTyWfeUSoiQd2kzUphlTyY66UuE2lV3CfFmisitO3844fQf+Ol37qBy25e86zre0BHF7
qDxQGFChVrNhZ3uzFcbaXdqW2FI0HxOg8HdBMnpdTH27VZwij5GyHuI6af6ouoMEbEUHtpnlmfdp
XbNnbCjj3GFQlRsxqZVXihei3eUejs6Lp+InjFaPbMWoUWRW17e6Qqbvme1/UrZlsQ2sSvZA+U8D
208zqXaH3KBZf/KNjC43OpoNNhOKSumZgDfb9gDr+OZPkIKmksEiO5UfNWLvcR69b2VKRN5LBnMD
9I3yFLA4uBGPeVjeG+7Yh8G/h2E2Xcahsw6APR+kRKZxsH1nY9tvvIHDUGfbVz9Q7pHxMgQJBg4H
xxqfQ02ZMxqfXmkqx6/QnIZUJVdG9KCwXIJ9WRPOR1KIR2fAWOhJCD04x/q7TxQZrwvxMGzVNlPj
vI/HxyXDqWEPiFvEzv7EggG81eXMMs03dm1sCBuTJFLT/4r70d+PBIDWFOgduafmGLS5f4SZCwbW
GCBPRwN7/AUwkyqeFKU/UX2V7XImyofdkrdJLs+9S9DVkXcWjauXxd3eT41y2wr47Tl79TNcWqAg
sDGpYjoZMmD8bmyyOozAHpb+2qC85yyqEnqCl/ECjPN30AMefLxzCVuawawuYoq29VxGB9uq7pU9
Uq6bK+hPDQalfImuY+8C5AZlvctdcjsxgQaivRikmng4VTNLuFdhEfbzQF37lpt6nk5Mm7ghTCKr
DoOGcnwyp/1pQ7fna/odZbGFjBpxo3TUXtsUa/H87UJCdpda6S15TmqZ8CP2IRDVS2Xh48Adnkfq
qYz9aJe59CcEbfwM/fqtd0NwlTjUGLVISpcqykQcl8XeBnAXJ/U3n25mCtrdrRUnDtIwu33KsQGq
olv3s9qZQpPi9VQacAlbRAUQtIuX5mbaZXPL3fKPNUXDPnJ5smo7GTYdG6u4XOpL1gbmkyusg0zH
T26GvLcSyu4D2qZnCsayKCNuUKHpu+tW1JpBy/8EfP7qU425msJp32aGcewLn7dT6/0cHT1nbKn9
blsOpaN/bw1EBTpyJ6OlGxe87tTgZu9nTnHLO6jP7+E4/ZZD1q9yIOJiotgosUp/A9xhxiM+vywL
HUzdmF2nho6xstP/E6vZOk7cCz3y/VrfaSmlk69TQoAzpZ2q7+OHrm6PS+gMB25jLkSCmJnulO3c
hJxf31uP2IPlnFp72fXDyqWXfsRa340o4b6b3iPXa0GXWU+LE0f7Croti4j7K9ehiyGIvhlLZpwD
8MthE7OBFnr8k1CHYNB4WfeKZzhrn8mHxViqeLYIt2+T1L60cXSematuMiheOAE6WiEK0o5qin8H
hDv1wBq+QuEfppbprFIwyzViTMY6lcyhH/oQaooBGxyM/XKskhyxoy43depSVV0CvqQeAkxeVc9r
36pe4qC20D45S4ZZmx0HQY4msOQe+8ghbYFkeVwM+6Er+pdI6g5AaPPJdAIwnFCe7hIpmKuzcvHe
JSa9y4Pgok4oqVRWTeUFKI00cp7clvmTzJKbUrG7H8xg3JtBfMfN/0BdX7cPLFR4gkN3px7OpcqG
qyJk+dC2EejXxN2PNQ4KThXDG6Ay1tw+qG8yKneywmbI4J7UMMyynvnJef76UnIhyBW+lkXMpWu5
z6KwjX2J/EFQitx/Zd8VK2LIAWflYnLejuKXV0D58dreWLVsXrm7N9tpTo5jZx3VyFwlsIXaNKDh
N5Dn3kOnSp/ZED+SulgN4B6OYCNxWURtdN9TWsltOSNomQxgYTCOtgPlB8aMY8Irx51Tfw4zMIm0
9a4Tc++1pDuaPe3/Juo8lhtHoiD4RYgAumGv9J4UncwFIQvvPb5+E3PZC3dGOyFDAY3uelVZ1X0Q
TsHnt2sqVNzsZOJwYtwDmdJU+mWfhueoYzKpCbw7gEjo0LbDHy+nJcsKYc421TqjPflQYNHCjzrP
6qMe0+tTx0o8H0fcTZzFUTdiqEso3Frj/Jj+UO1qYT7z0dMPHdxRByXb8ixcByxVISrs3KzsfEku
jAp6oJo5gFss5tVDWjZtRKN6hUOoroFHf3k8GEE1u4gxBIIB2GMhrGPjWHPkAisAUtSipnHJuf0b
+XWigp4jP42fRNjohxX7KEiiO+zSm4Bn6HWZ3AzjcepY3wZj+6a4pb43mM1oPRJkGYTbWtb3gWHi
ukI5SXuoWDbI4kGHDCFlu/EMXT0btrB2DOu/LMqX4tzGElNB12+69JWi3r2TEViYvttgjDhFjMFO
eHGwDpIsZIEK1hIqxzAOMU1GSTsfWjkw94sfUeCQ1OvpxC7Y8lopmpGWTvUnSaQvR6+iyxm6wzzp
hn5PqJe0iySj6xgazoPpJXdo9qxVLVySGSjprePXogIp3Tux5e3V2Dn0UdBTLjh4+67L603vNeu6
MFNORq4zDwqibVXCbNFl2kXhyAffqj3d+qIl3+8W8cKOOn0PgULfe5l4rXlyrUJTqvsuVv4s8JMr
U0PSwGf2l+Oc2Xejl++b6cXOkhVZQCTLILO2bb7+/w4fBS4b5BIF6QLkpLsKgSHvRc5TRWuibafj
63XH5GcoiHf3ZXActJ9QzZiO986lxQCy//8FJOOLbTfemneZSpUaZiBbVH6L2TOKqC5mQBHs/xUR
taZPP7dJAD6LdVwKQfiXU765bN0BUUPSnBqDd1bAW2ESmx6cerFTPVydbRjDYYayMh81sooxyX4i
bvQAlawrFsNH+neMJciuiaGNgRtz0VajAKfg2lq2hQ+FOrW6A4vYJW36YqJCs+Eve31B4QnVlDJF
rxzc99rIfjoN4cOnuXTlqiotrBr5xciDwVDf1LBBcNCRnJOQ+FdPq0eIIwfiKCbi3Ir2tkrwPGXT
mJnVX9V630UzdcJZ4qpxyFmkar4r/MGYqxN5sSk++P4prC98tJ9wfBhDOZlDPZTIULuWullsc0FR
dBJU+UIZ/OBo1SI/dQwF0SP8WZORkKrCNDv3I5LyKpVt/lVk6iLUlE8rsYxfIM88uAN14VaxtaVo
INsShjYXYWvcyrLpr5HOE1zeNI1d2VAJMPh+RS9LbibfDYOqVCEs0/e/Is5ObfDuZO0ZrRV5Wcpu
ozPLWJXkQenXTV4ZC5RHKoKuikKlbEqS9FUP/GMRD5iCW1U5DKU2vXFNu2wYli80qwJJRgkzPfXh
bizGK1io8iRleh4ZSV9gERZWvlMHRPq8UED++0mHHhrFeJpq2h/VGBxuiZ4QeAYwo0GDw8dhiJ+H
mt4gk+sy5QhBBncuYBpWhmYetXqanNG/Nx8wTO0Dh11O02Ws3vjLM835NGrz4lS+ucUycBA2EHtG
2GtPo8DJTnpiY5LzKFk4Sgu1qiOiZsd0GhfI0Z4XLUK7TI6eG76UHVUXyphkO6ViJtC4GQXTXQlZ
MeuchaqJmHKLAZS4rgQMFThQIQx/9qITeyUoLrkj3ZtODp+Z4hNpW54KwGpbW6PBi7dP0xH6RuT2
TTI2BDVhf9tBGF6NwRmuvoGnASv9mcT6W+EU+BoErHnQz91M7fqIusbIg0dCRXDcUawbfdh+Bkqt
U/xTS4RbOnTH9ol8ujEdXLzxVDnV0TpKG4eWQ0KuptYn7K1B/6DaY5U1JCWiBlklvmFr0en8XxIr
Kg8OhpZ5mPIwF4whGpN/UnqGsmgH3djUjsekRdMBiVahig3bhlKpTzCRLk7WwxguRhOgLSH07MWK
3mzzho+152z/KNXhXNlat2kRc8uuCva2ZRHHBuDekrkkoz83Ku9QuCPxXUqdYs3zFoqKTCA9kDpW
j4GMRuKZ2yXuTu9imE/OMMw91s4dKj50WxMJKFMQhznHM+gq5JEg6zjzPdqLjTpi6KgVa24R8wAS
3zro7a2kfGyfbqIQQ3bVNhzASNZiwqCQIm7sfm6aUX+gXHxeibHaxZaWwwPgZRistV8aDCJGqc0s
ibrKFXJwRP8YuXm2maRMtLdJ+UFqIT3oF+YaJqu7o8bhUEUZrZK8K8dGe0JaT7eJXr66AqwS4YV6
3iZKfylKluMGz/guZRuK2abjcYy0ywlLnxPUTldKyC48G8p6ZdTFQC5mhPficOihhtSv7QUl8MF1
zNXuJLBhBMKSaBJdRSuJtlQ0avTIwI87PxLXqC/mTiv7878Xa/pTZ21700mXFevzVKNBEqUZnFWV
4Qf2eqtdW7X1TMqgOxt02B6Htp6c2DSblv5HHuGG9tuC2rSOfXHPWjkTSuN9EH/c4jJ1sfjZ7ipo
TXkoBLRvO+Xmz0f55TSA01xIIvgcdsz2pyUGkkifkZtVXe9s1V357MNtO9Uz2WH4LnGsY80Dlzpq
nFqaUpp7/EoXMiHBhhpwdqaBncEDBjEeOI/YVv17BPmc6hYukNx8t2iTRzIN0NA731v0jLT3uk+d
k4YxX6MBay4EJ7BKyU1UQSqJWnytTTO8pnyfs1bE8uTSlHvJ4TEzxd8PBoI+h6JgwewyurDNIQqf
mJN/0pmABdaDuhr/1CH/YrJob+g5VLyUmYkVUV9ncV0+qPWRVGFAdzAmdABRnjV27/yIkWRVM/Vr
xte4DJtTYFP5ikYKUdavgkM45unD05uMI1TChkqnVp6aMORZ9yGUCmmAJBHDfxZbv0xWsVMBs8tN
fQ9ruKNkw2yXhiz1lV54QN9rMd5rPhKazo6IdLawOGwtdBWjpUtB+GTffUJaezaart5Im36P8Izp
EErjs685bwlnNoth8LUqsdijcxsn9HLPNOt3FtZiIceaSrYuBFvV+E/yPkixuaMCaGjkVVP0Zq4N
hrJ0OvslSj3oSy54n6pVwpNX7mqf3TzZ4IakFmMlqFv5mkcRZLve7Y5m7DJDYRrmazxby6iZRxly
LIAVNmnDvmFKvpAq+YhKpaYhN7zu3ULgrUYr3WttJQ5xnQMlxWC01KqiXXSYPg867WgLAMFiM494
5lwzJTSuHn7H1dR4h+dXmfkUQx4DPHbgAHRQMRyziCNQKUpyA58CNbQZoD6gNR6w51LwbhDX5mDJ
uETPsAiq2IrLwADnUdnAhMETMPwOQS19MqGYOoM77az6bbBLZDJOTUkGjPYHFhamTmPzTSj/043H
/k7jujU1g/Pm+XKREVq98zzdN7xpm9zXaHPyQlp+OQAu8oCflMNJffn3oukFzUY0mmFUrygHCxsT
mHgh957M+dX0CnpyyA5crfXgLWsiDfTW0yXrs7Xz7tGEcXWsQrh6YMd3nsZOvNIcLBRD7lGlUn0k
Qa3sRqwQR6cQNN848TWZXnBgLVTi/B85m9CRZyV3W/uFNObu6HfBeMTpqbIH85TW2jNrUvbPGmDx
lmE+DevaMohQ7TNRcHf0uTgDDkoXLT00fZCfMgTmeebkOi0vARGQwWbn0vuQ+LEJtEH/jKM+2Va9
nWwC/JkvSpQTISqJlsQTq0T3xLOIzp5TqZuxxfeiBe4JwkZ8dontvXTJ0HGC0Sgk6HEM1oUarHXq
adLI7F+NrrrxybBKBTc4Rq/BIDPq8EomhAQzgQsZLF9putUQBjimKScfCMILgev2Jc/eMg4mG5P2
YoCCw7CrTe+PfWiwjBVVW8cJuSc4csOCFFw4D3rXPiQxqe2QSdvBT4IjqCpOvortvbRa7714tsTF
NNbduXMCon0AKf1FMVrtsZYvRka/o4d7WWWZx2zhDzvEn2oZKdY9h1zEXTFzObfsGtnkq05QkywY
wF3+vUQ6xxhgvPnMHLrdEBvZPW3C6EXJmuWQ10yQC1BovGTLofNs2l24pVw3P+gGmpaj9j71gCl1
Va2qPxu3W4Z5F+4sC2ATnLsE+ywwOyMaLhjM0BkJQe5TRkaBX6q0QYMaosIXgNw0C7Tc9CUX0meA
x3YE0VbsC7uzFxq9nssSOyCQJTBjsZtTbY1MxkRVM6CIW+KYZquotE/mtPOOWE2oLgk+jSDe50My
sr8ktq+PjBixdpJrD4onNFDwFPbDnPZF7FJTspEC6qmdiG3sWdQwJ867Gnn6uZW1icWVaawSKS3F
oD01a6Qy1qrp9XurGJ8ybpRjOAAwsJttgNHhNHZyOA3C/qwGTe4EQvk2GjCRdSM3bpIRUQ2UpDsz
jW7P6Ui1xzgq2hoqd3L04VRI0otk/yKT1UV2x7BcWUVu7GU02BdSAetsbDP6MEuuJqwZOP9VsY04
ye5bjUldFQTjxqyCZg007sSymn4UqnUU6tiAwC+sbUgoc9YMhbEqTB1Egu05Z88kLejX+b7MOUq3
ZtOjXPY/bla7yx6IBiEZsqlIgK8QDwWyi4dFdGGng7In+LnqKaJYF3Lqx4Fti2s389d67L0SXuUn
VDSAmgbzwGQcL5UPddfVpfoRDO4Gfa39TGLDwIFVLHM8htzoJneD29CuvCgyQDtElTAtYPQOh4oP
NgZQ+3Dj0IrbV929bZ3hJLS6ugyN/WiGFE28AIiW5qmxMyO9wz7sFFsdqvbMLXvziOuOr0Ttzdqo
DH3FaNbfBPRIEejiYGAManXt6VhUkYK/MSHcJNvAGR1h1Ad7mQ3n37zpsmHn1tXVQURlsQ0CllJ3
aFZ6Jph7pcklz090p/4BbbZ2fWweddEsiiCUjy5ug2XZfFYe8rJIixMZV/vUuiGgRapf1vrk7dVI
W1k8fxgotvmy1k0Irl6pzVTBPsl2iMzGHC8+7NRHeefMfJZKo57p5GpmnK5fHXTiL49A7awwlfwm
7Sra+g3QSEIPT8l4eJYRazvbAqQoLXXsJ0csMaI2z5P1JO3s6FZ30R8gLP+Q19SJLv79sbYV/9AH
GeMs9iXYCwAsW3W9CwiyHL3ppZLNi2Fg+2h0apU9uz1m9qie/EEO23GY7ArtnMPjeIWDFh4xRJOu
VKAjQzd9KSUKrw5Gd95Dpp6Z6eAcvKx+OCjUE7JMuUTOociQJvzsPVRr82S1JR2mSezs3FwhKFyo
t6TUBGSwyHn59+K1JObKOV282ZvRimzVJbq7ZdVQXjS/L3G8hcpXHUNAMwcO3Ayju5xKLa61lwQG
OUFc/Qj3XrxrSatzwzX6JvHde5v6+cH33Wthj/eI2r+bULNk4pqDgiKdtbSqpn5pe1zVNs9Zwy0v
LRl2jxTClqQNXgwMPUAZoQTwM3Y0TJtuGD3QsbWlaVBdWbi8ffmo6seaA+Wsrt1LlJIyQSprFpFj
9GtccqsIZs9ZLUudTsFH74dlNksU98P0He5iLwgfTcCDTYRasrBsUFClVKMDRkRtERriLXaay6Ar
4TVuy+gKIf4jjQx9jSR3lkm2DM1XZpIViRozXdvYWO/cm+qCd1FbFcJLOUC3ApSrZJpcGMbd5Dgy
LaMrT5bMGAqRPrLqpQ1UtqJg5TNDbRamRIQcNNV/Y0O3xUrc3Hys8ysrjquTbIzP0nKVI8i1/mz2
TIo0pzV3aT1JYFbGykLPyofinAl/3ExwLYZKOtcQcPLHsFCeOEpx/KFFIwfl7CTTnDqYkSWZp0Xg
GkTe/TF4hpyBYl9BioyTYiuqPIEDgvqX5PRXw63yXLTtLBXJXq2yw0hy/qI7U8FneLXtVUUI5t3B
ilVI7dcZLfvAD3FA9YiPuaYwy+VlJkENnVTHMk5mYeAP1Qsc6BzCNDPMbjkKTV106kaUo7cjFJFD
ZjHlFjtEvcIh4Fz+vahtInBBbyciNpnEQzVVuIIi9cmRhKizqGwT+31caDhQONomp7xyNu0gk6NB
vnfVlZG5UYPhOeDNWdMM4i0LTqVsVFnPATMxnCmKCxnzTZNb+tGfBOZRZ1gWCM5jWqI7a61C24n4
TS3bpg52gzUe2Hs4a4N7cRcrKZPbzF6BpXw0nKm2SiuSe25baytvQeN0DIrzLrNAmkmsoHISNtPq
5MDZN4KmXUP2b9elGACwu5UFiuBvbDVjKylCWnS5SqrCFEJbgHK2Z1VnFuCoODaqBX2WPrvlteul
sLPARC6G3uy/CgcQJNMqWY1iZ1vS3CR6h3sF8AvOG4h2ZUIAihY4KD5nr+zOIvKrLVOg7Kpb0Zo1
FIxSIPPz4IhhliK+zFyBvTH3hH+nq33f4NeEyCqAC8VCHGSs1/OMa4uTLIFGQ69vw1TM4CRwZ5l3
2qcy0oprZpo3I238S6gOz7pXzTPYRP6BzSAlnaRLV2VCXhpZcq3C5HvACcwzRA83ZdOiQuM5wStS
npSieCP3Jje5zKMTqsHZ9uEIW6hxK9Xs6ntd6/7SD1SKxIVS7GHPlHsa0rc9g5y1EsXKzqZndwfb
SdkVTs5OboqIYwk/jGasHVzEyToQ5g76LQdrS0LiiZSTAcD3xP+jBYuSqaAfge3a8gThqtg4eE0r
0UMIm140zoX7McKhoubc3HSMrcgpgTWW2IxyJhPHf3C9rjWoArdRPgu7NtluA7w2MhwYcdrU1zqk
Kifrkgxyj6vGDC/BlZjReDIYSBIxre+iArKrKTKfMlP1PcETjf9oYIivOUuv1V2G1MYAs5tUxiob
bYk4bshtL4ZL3COc0H5Ltjuzhn1p4mo3Cus2Zkp8CLXu6blaSUsal1aqGQ+VsezBCqYW3ulFTH8t
lWYzFo2ygWbNw+Nf6FHx0RftNIVdeQ7BJcwTOso/HLtZZ/kFLhJRBn6WWZbnr6qhbagKpY+ToR+q
jzMnmMdkU2mymeN5PzGEUHqKmEIlLTjSBG0IxQQRearLsu4pcnukU8aVD7o2rwZcJBpkl6Bsae8Q
OR1VdfBaC7HhXDPvI/dv5DPPKfiLFhzOl//+CSoV5swi+Y2exei+pdKnJ7PLGx4g10jazVEpmAAS
tOnmvm/QxzIFWvv8HnbJE/IZaWJhz0lE5LMMxnRP0nxmU4ywHiieg+E7NYx9T340PYoOaeK+25l3
NqeYjtLTvqKTv8xM5zXQxiXhSfJLA2U6ST++N01xGLCEbwMUI+TaeBn73G49Q/9Zy0VzAkI7g2uO
pQ3VvfbfCAGepSje2Umz0fHYSRbLujY2IjA/2sJ5NKV5RNjbVRTLhei37AXXAyU1uHa1P9+ubwSr
3lOmLCgaE+4BYrqVX3tVbNwWIh5tys061jBld5qxbJkmYSd9WCwRrK0E5uWTvnEKabo7ei0SovVj
F26/9Qx4cnnScdbPA3KS2A+XekqXFNArnPr6R9O+WJ35KVu0kLLw2plg8o+7jRBbADEQwKEWNcg5
xjXR4m0dTYM3FBCnPyie/9WO3FFjSsKwTLMNja7FzCgELpW3qqy+4ihulx2guVpzt9yh3lTd/S1A
BOl9/jrkTr82dJ2NlW89NJ+dV297Z+kp566j8US4OUYH8Rla3buPds2RiFWAp8husPXXoGXwjheD
LzCpbSWa0SpzaeHpbbm1GOEsTJ1OuLSv2Ov37aVDpF6xdJ/NuMF6HuXqro1oFTas8K0OSamrYcD+
sOzA3oWMkAxmrqT9tGsU5b8OVSlRlToXzbR8BtrsaiKOKqEaZLdR9QHELAcyti8cGBlQMXd914AS
LGTfgDsd1SczUW/DBBdi+OgtghikLcocl1SQcISGVwYTwT7EPXH1tqwyRtfeMki1j7ze0bLY0DGb
8+agfjP30ZDhU3tmtD4T8KB5VbxmofJ0oB2M4+0IsqSx9EuSeitHi3/QeggVA0anOuKT0CCPAz7K
+ZoxFlz50WnPoc/mb/qAqttThyfWKJcbK/53jG5xu8Aj+IXU92bARCB1sucqnEeqg1FWsFUrcUBl
w6OP4tuANFAwjGkK06cS6SIC71UMiENlTGQYVKlSb6MiuwHUuAFXmHuYUzsVwxOuyFce6swvECSG
P7WRB/gRD10HQcnKamAv/fcp/JyzdpDG1xD7/MB/C4UJDKFrOgrL3QB2ypbeHaf3nc6Qv1hYa6al
nMAzJjQN8cwkqhgN1TT7+cT9K9VaRoHLuS4DxmvwEBx/3Kq4MmOJ54ZJxXj6phXDRzBiHBbSehea
so91ZeWn3bYv3Pe8oJVWTYEhgJYUZItn0D1+gSG8ijpcJ7ZGcH+gugjPBuHSrd4m68hkwJRovZiP
VOjhhfsKY/GpNN1PHuhXdsOcWEHQc5hHTKNvlR7WjTSaj9ju97KMTtTKVPPYUN67yto60rPnwjDI
13jBnUQSx6ypBjiNV5WnffL5GueX894vcJurRG5Hr186xbREhx6oSt95QAa48FRe2p16KjyLZdNe
xTZ3KjgGhPsb9CfIH/Ai3WgfK8bD1JQfN08/GpGdQEYh+9HFqkS7HmuWmRtfaZbepf9BoGCPgfRB
FeSP67evuq+s4oQqkrICTBm+I4JuObBuSxlzjhUg9iqrf49c888HVsCBt9yMEPiRt1WK5gZ6A7R6
b/TOU6+nhDMHzawEhgGun3O9nc59tmRB7Jy5rX8Cj5HsoHfrtrPP9okGIQztJPtmPnfw3B456SOP
zeweJvt0PNWt+GL05aYZ84PNjnH279P6odiqssCrbdKFik/yZ8xf2oRWwiAq/rJ++M6CrRNrJdVQ
BJ5dqzo2AF5ginnzwbM4Pqc73b7VpTHz1bqYbKt/RI3PbHWubjjQ3ivU95om9Shb9Ul6AiX0BnUD
T0KzDG36Bz2fuX65bjRr1QcWx01wkSP773Qb5vU+yRSy9vRJVd5+NFScIfKiGLu0SA8cuOB0IIj5
b2X5rrjjAifvUuVMFpomBW3jxrXjbRnZBz1uFyFzw1ww6x8eomYFcWT2Vj2VrjmZKnOW0CTLY8XA
MU0K0coWmY4xSZ6JbWbzVMoMeuEMO36vqVIeE6YDxfhDog7BwAj9JdSfb3sUD1TKrzIDEd5PZ+u4
1iZTIzpBRRoAkAjmJufi41WfRQkMQ9v07+mEUs9BSISwapnN2gOVIYi3hQV7JSegaVfk5s2cB0KT
7DQ9+QwTlvU6Xo5CvRulfkQYyDTXo9cGpAQ+/GuAjYl3KVWVDQCiJ3kjytMd+3NsN1oJJl7qKR3m
DMVhvo6f4ZKHF5TjTt5+KAzcWT2Yk3B4p4qEGjZyFTbz575jSqhTB5D2JOYA8deYFHONpfwfxGGe
GYTsY3UTG/WHTMtHUIZf5oBlQeLUqkRwU0Iuf6f6cy3nUx1x3lOvp8b1g7nBxUnyMyjuVys4QW5b
hFnEf+M3iSf5ifHrXFrEfzPrVKv1LSc5Upcuy2D44ec0alr+Pg5AuWnRNeKSaRpOL3pd3WwyMwsj
fxh+dzFxc5IpvPeS4q6kPQudYKtXyyvbni8BXCWpC27s4ZZDvJQ+prf+gwClR3R4XcTpx5gk5TzA
g0cBTEkTdfco4tbmDnNu7Jke6GQ8X6TD48fizOuqt1ofyJNp9wqjjauM34YfXaJkXMOm+XBC7UGx
IpUi8L0qjlTwvqcy2/ZlGDkmGf17KQyujank6iV09HvhGD8SM9csaCXra7Tu6WIxjTPdK1vppd+q
hz2zq8qSw9mww7xPSCZDIx9S9skqrSFKQKcoKGoiX+LXNnrgZ+hrMyftP+nXyNX2HZkEg6Ct/9CP
M3rlC+vU3Ui0Y21wI1rpvemt5+i2T6SaD21Qd5U2bHJU7pluollmbBSr4M+QCZsqP35pbar4xHQH
lfIdSHMQoDKyI5nJsf/0hbFxWsAymfBeYEDvO5XvMFLOWlN/DAr4CFUpPlzl0ErcaK4A72cF+Tlh
fGDWyhv5aXDUhP5ncRDNRstMOQtwJVtC30+44DwJvgkIsCdUvhmFv9RrYVcfve+QTnKuOVcL5Qn7
kWrseVjiOcai01jxq4Yg2dE0DAcMc6nXemdIyBeTNt6yz7eWar8LGlQYELd3X1IFB/zZhAHF2Eo8
K5O3voQtkIPsz1hDWfOpIAScg9bDLemp4xJ9mKEFgX4QIyExEsGwu3oggHwqRv1ZFoT3pfo1YiIb
i/yvUdhqdyMucUYfawyVrFZlBCQiyGdBn7ymjk61sPGjKeZRZTHph442Fe4wWmwvRUjnaQC/24ny
IwHIednme7IhO70pHl3Rf3lGsWpC8nX2iK2hhikb1Gz4DWaziY7aglPgGqftEcH4GsSEl02PbtMR
kgfSjj7Sup1QH5B4yV9Z2EQEJaZKDhcVT3J62d/oMGU3apC5VKPmELfxuqw1tr5dz9Ks9HNkVOCB
Gt1v6P5JabMhlfkX/RTrgiolKm5ifuNRue0c6HAFZmxGGZSzd/l3BLOpA6w0G9B9wZBwpKmt9luz
1g0Ft6QOnL8Ye83MzbgxVAu+UPMLrZ77EoBt2GkLP7W5hUEszNTmx1cxibQB9YYusL+MYueKYFfa
EHHShIdz27RIfpFQVzR+82bzo00+dHQcKkvS6Dqk/BgEuQdy8Op9sNs/X/DvWtJBECrsdd9BpE1D
P591I+9MF5t7P/7yCjw047RMTF+5dxpitcqt84mLuqPxU7t/dsvaNGLwIC9OzKtsDGaARBQ9vQNR
29+BgDPF6Mlc50CLlSpGheyXCj60mSyzNycbMlxmjK8opqJ1q9L5xD6lQQW9NmHPG86X6vAmobZH
tUqBgRRfrsxPo2t/OtaTmcJ7nTncA/C9kMC7mVRiH6umShY9hHMZnIxxcqGr55hM0UJ4FtObjdoy
rNJtXIPUuaDj8xecH24Sz316bYHMYPjBM2QLbR/U6peWeld3KHHMcVIo/GSLhSAE8E+RETypF1pz
Z77ZUdNWPcXUNdL3FpaOV6k4mI2WZujd3KLHO5w4B4UnE8mfnciGJ4i6VceuPg3BPACk1I3mUYx8
aW1onzXOD9XoiHlotTkL1eS9x6Ret2Ae2vQtV7JwzllGzgat3pDg5k4VOSUg4ss3SHEmjQsPjd1U
W8cfsW8dTeuXcpdD4yR/RS+vxMTfmqa9R1Fx8Qxy5y7F3MqmVbAOwbl9Apy5lEFyHzq8OGlOtG/g
ohiMZ4om59bPMPdPdMDXnrkmlFp45sXEV0vER0c0SfTfdMTFGrV3bCW/qgkx0AYLbTcudxr5Q+Is
lES1MyabJFoVgcuXqmtNCffhGLwIC29g/iZ9Ls3MCElv1mCSHJ8qNX4FJMsDtiu9NofAiO2V41E1
PiM3fpJXHry7wndfCwcue0wZpWQ66tmLHK8ovupFM7AcDHbNbJ2eCfkTAG+xwnalCm7IZMA6nGXn
1PAhPDQ7yqZhAeIEB55HRpM9tPWsbPu9F9GNzBHuQaPZWsK82CFDH3xkQJ865ytg2WmNGs89PAGw
femnpdcfNIpywcSH2uqPY+ecGmvYaGoHAE2+8GaCqQ5B7w71W+QXdzOuL160reQduffMFuFbOJlP
wyl+zdjVD1H8Z46cRvzqw7DdbJZzZThFOhsY1MYQY8A+nA16prIYYyS2xZkry7Wmc5sYaTjgmiRr
HkvjWBmSJclEgxfVFqAhBSp172IWJInbSoCCnhVsyuxB4OS1zMJ0SjDtdcFvgc5tY5GEFIwawHGM
uswXrQzWGGquIjWPTk4AoejWcVnNh4gkDBaZRm1eIVA+Xc04hyUAfzrvGFQc+p56CNuNfrGOqoG2
dDIbKcPammBOA7xFg59fiMR+YB880AuwrNrwoDbqrbCHtT7FkSgl7+VhhJfmatmaZNAsmrgpfMnA
5lBfjwcVBhIUiIsQKzvKHj1xTXYoG4s+zp7UOETbA+r+O9UP5LMa1ir7GuT8kY4+m92MJVMdZ1wE
BLVS6E0jaCnlqMAONHdmHxAVwnDrEsXvEuPWl/0X5pa9IQgh1EY4AzM1zOw8ODmsUINZStQtiUXE
p4AZC2o9XcJeDcOuI4upYnenVZGVCmYwq551j62gng+StbCn9CPr7D8VExZrNo8mNcTFPagwYyrD
mBcK8HEgI6YEmlRKxH7UXIZmNJV7/juTc2X+76MUh5OEdfdeSa4GsMKbpDxs3tRME+kgv1Gz7M4x
CZJ4NaM3oVZbB0/OYMafpcODtCqSv3HQnshDYAC+usg+gVjfGVb5Ahth3cV3Px42opgGyVBDNHcn
6/DBW+hzg+n3xmIRj325DWzlVA9vnRq/ysS+Yuw76Jr3BPu0Cr3sFKb1Z+Ix2FHa5kNzSR+6VGHY
JurB1s+Hg+ZC7Wtk+OuXyosedx+B6q6ydhqIlZLyjgCHcIvVJEAOCSQ7Aj+wv5uMauoav0R11ciN
mc5qsi6PSoMrvX6Vk9+qUyh/asZNJtxlmQTvaqbf7UT5MoT+G6bqheawlzqfqFXMTytt7ZmDvWRO
t1KEtWKLux7tvp7VnHR9X0s2Nu1oiqx2wT9pKJ/7kf79H2Vnstw4kGXZXynLPbIdjrmtKxecZ4qi
hlBsYJJCwjxPDnx9HyjTMrNqUda9oQUVGgnC3d97955rcFXdafgwdfcxzPUH37YuEOQf6uRP0QRX
0E8TfTxu0ck0fyElHALkC4iYBqgGw6Lqg2CjgLgty3Q7Zt6KVtWmdBXbQUUjHHsKw/T6KfVt1grY
UuCKcf6I+NoN3XON54jCrnnI+26dc3Qf2+sQY49VFTEy6RpaW0TKiD7hEwIUULavNsppnONAUhTC
MdiSBm2Ik64SgHeZtmU6FdIL0R5IXfiDIGQ5Ugs0eXrwcndD9NA9NsenNSfdp4QYmygQm8wI3uGF
LnrX3fvuW901L0nIjLMMwBdojv8Sw2kqU/FdzhwMI2MyanXV3dOPmFfechLZ2iz/MCePzaEIDwPw
CSRK8J9tlDQBhbZ6IJ6l9c/hpN9AjrzWjbh4rfnQJW/k0hyDpj2qoqBvyLQ50tUtZkeybbbMlmH3
OKEjpyJ+9mjgp7n6TBijkJw7Lwy+QTcme8ziCROuSL7VUO5sp9olPkdb4b96bXzuG/+YMV7XCE2e
aKBJw/z0Qu1hxLIk0/TMrcsx2niOcCPElnaa4vjbGQb6qR8MLb5EC+k3m18OOtgskdZDrrGEdEn1
Esn1mLKlgc7Col6r72LHvv4Kd+Y1gpA6dvq2b3paxYR9WvQi7EcEM4dUfjVhuLey+kgq481gwqqg
Opq+esgVvjCqJvIC6daTVrIsCpa+plDf80TFcLPPCl4JyCsOVWlYb6y6Iaisx58LT/JkxJ+d5jzH
cfHemcY5HPr5GrxXmEILYFcDCgfd1nzWN1YS1Kv0QNPi2PT9yolBAgai/rYc7XXCvJKWaqPADgG6
IPQyfASb/AaoWlTZqU30VxJF8Bxrxi8vvMAdfh1q+yrb7hlQU7FIbQEn0j84srO3nT1z2Fze+XOG
IVkkf8oG3zBwqPFEpHCMnzjc5Enqw8yo8LQL4zu3Kkxho9p6tVM/I4f76ny06xqGrlPZt5uiKorf
sTMxY/9iP2DKV5kIzG0bDf7UD0eN6dCGw3oDq4Do51FLEs7tVvw09RjA0wEOmh4+Mj0oN1r2EXaB
tov7nqm241AHgRAqkuxJuX61U0awLEkAX4lary86nfJlABqTsr+vw3pbR2CO0qyTa9/YxSZvG09H
FsAb9vDzkGWp/Pu/9NZL14WPcKrWh/rAblAdhoAzZ8uvQrJ0PS2HjLudE6NysCohJVfEH2uhdpTz
A9oG/9iwFy6NMbGXSNK6Yz2HZ/z8i/4mmDriaZdKpWwxResczN8msJpjU84dvkDGhDMiW9ElyxBB
1htPjRWeC6c6Bn1ZHf00xUj/r+cVdKKVG0IHanT1YI/WQxgBAk/7k9sl10H3XwWoHeTci55xG8Lj
BrIz2TkLI9kWDd6HKR6I45xYqGxkWSJGYDUHNcEf+jNowSmO1JthZh3gXych4m9Evz21VwuKOT4Z
VEIeWi1aVm149SH9WEaSHGkwYm62ES2mylgWaeJvhFedEiVegyB8xytLJ7YWL530XpwWWJRn3dFg
pUiHsOpKkb8SJtMxdMYoKb1Z6x3q57j58AFMrLyaVDuns79K84BWUuxQ4ia0BECmwjNzE/vD0siU
KpAlLuLqGz8N6dCZccvdieh0/xjpcJ46OCi5vjRJ8kn0mKzG2FyDWB+WjmZtxqmtsHtw05qT9gdJ
3QdvnIajS7FBM9LtCJYB3tHrtIz6+dhewm5zmD3mhn2Z2Eo42X2ggb9Dmf81GFAXoVv9tjOIMmP3
hO8agfYgoE7lbISph0AK8a2pKNViHfk8o0faRxFp4/KzqboHt2WEZAyqW65b2z0KpAgh2FVIIbfK
LJi/YOeNsfxCNn8rG+7bmV0TNYDq+JW8XNJKysUjsuYMJ9FeGsEHBO50ZWu0QCf0P/jLfQL3vJWN
SXvzc111QaSr46YnvczvRTLRVjjAzHAhhMAoacM/oUdW8dhquwqd/mTUJFBTicIQRfEqaa+yF5jj
eCrdVcNsplbVK130i1mdNd9ycMjrp4rNE18RZxvsnugr5wGh464tP3hSDVFruuMfhKVeAC9Wi7ih
SRh5L3ljP5XD8Kan/jPAlnRNytQ2bHn5po4zoKGAfNPNpVHFeDqkI6L53e86+HInqIa6F79WTe6s
bIXUduBkuIg6GzYV6CNGTnt8q3TmQvmWGiYnGGjViZkvCUAKV1pd/0oFf1yJabh7S5MRDGh8DIuS
XkHTfhckxK50otBbWXGIzKYSK11wLgvsI3LhwLNbD55H3hTRNvQ225VTfsVwAKm0MZyUGa8lXfvI
19cmjXOKNbbFqop2Ha2RpcBdgRExwHzUco4W2tkPpwc7fyZw7ELywMbvEZwlaYmRnVdhxQafrQR8
HPR7/aZtBzSlKYyh0q8/yyBZDxW5xy7avaRaU7i+xgMx4vTuV4iAkj0yvicdIdNyiDYkMdZomdlr
CbuNiVuuTHwehc0wRRDMbso4XjkT6czgs2mpogreF2F4cs34iOv53mRzZrNJunMtqN+cOfE5chi+
ohmak6DJf39Dvjl79/0VB7TP0ms/3bKjwVjlEJ/UkZGgBrOJ1o9L1HRM5PSALwtMJ3N4+uItE+15
CsDCjRdmzqvGx/KJ1V4x6gN6Fc6p1sOcb90TdE3DhBiHOft6bEjBbvuzNpKK3SCqfEN+sbTnxGyj
e8PSTerxfIJHBrWN53TtcM7Zpge0Bi6cHCQR3M6cxR3PqdxmRqlkosroF804J3c3D4BzmE7Hqbks
OGqsNNQyHJozyKnIJjyiU5YInZqNQsi7SPJKblAnBBd6e0iynIDYBK9A3B1ANjTIlJLRFO8dLXxu
psI8p7HA+ymMIwI11k9yyTN8JmtVEfxASiSCBJps67H7aV64QBkJN9eD8UMLSTsfi139E3/OWNYo
yEM35mR0LSEjHd/KHFNKavqcnw79Xj8WRKqPc7a6Tch6HJO2DiMhO/YOqutgR9hWs+ykxEk6Z7R7
BmntWcqmyq5nrEpBlruYU92JxsnnfJz8XMYyoyNK+vvPU3sgEd5u7dtf5nyh//Wp/nfwVTz8Pduk
+dv/4flngV4xCsL2vz392279uP75in9+xn/9/L9tv4rLe/bV/I+fdL5vnv77J8y/xj+/KT/2H7/W
6r19/y9P1mhA2vHWfdXj41fTpe3PL8AfMH/m/+t//sfXz3d5Gv/nBCZT/3mF/v4Czd//H183/4X/
+ZfnpH6P8q+//OODc0yQnL/i7+FLpvirFKYthWHTh3Z1+c/wJSn/CuBIt104w9Khr/uv8CVymQzH
oiMpkC8bpmMTyAMiuw3/8y+m+VfDtaR0+I6G7RHE9P8TvjQH+/xbeI2w+C4oMwlbtLkjDN3h//89
e6mvfQ+ZTw7jiHgRTX5WRf0QG+O6NuTnv70o/3jX/EfeZQ9FBDmU5CbSoXgV/v3HSUu4OjgXC426
rdtC8Bf/+48DGFilROj2K3vmrGASWMtWujcnjLybGwbgUryYCZkY0SY06cQY3tKwLnLeyx0O7Ox+
LRZcs0Zh+wcSD3kZjkeY0Oyxx3YUPqQGqRo28+GhZAJTTm19NlLtKqNBXPPSzbA393LX5Xr2AtIM
pPx8UPBm8aw0T+M/HxCEwRt3hh1WE/lS5g2KAxHvodIyvyl09+BnI9tiEsOBt/z3NtbeakgZD3rd
fjvTbC9GbbK1bT3YjUEEOHAQz6aTIXRhY1nqnSjPXTJrUqwkPMRdDDrETo8WB54nMjBn01jpkcsy
TLvKIf+p1+ihqpEc9L6oEJbMAA6n3bIBYbww+2aPbby5JZRvgTMT5foCVT8ZVTtOL8lNmOYDbi15
ZNQu4NY7RGNPg3xobAmSyhoNKNKeOkxuit9ifgihgR9aMiq18mZoe8NPm6uJNmAvByYyEUH0W3IQ
ugPVKIj0kzMJ7FXkEf1EodIx83a1lT+rDjByEkOAIXVpjyst3eqDfMpVMkubTWulUTNL7bkpav3e
rWn5FdhXn3sWPUbsKFFt3wfwYzXODl5iN4z2BveIdc8nVE5OMDHeFeJJr/1qL9ZV55EJphyBuFSA
UDQ84hGSoAOOFJGcxW5eytpfWqYcmOHqzVNcnFqSUGgm+ceys5gmD8xA7Ep0L02Tv8WeATSsczuG
YBoEOM/eDf0wPDZDUj4OcW8DZj0gCygPXeUj9XaEtReOQB+d4KiMBAqtznIuGB0OdJlK6D02VMR4
6p9KmnIzsWgr8+PgVdm1CVApt/HoXMsk6Rh/g78f6lQcg9mcD41A2yW1uW9Sc3j4eeia6tBF+Xj6
14eYZOrImekCDgkluI74/7mMA8pnp4x+8RNWTmUUO+IDPlURnQxSIi8uhCG3bfeZlegrDGRka4fu
vYmKTzNxw5WXJv0a8T6DvlYnJKfvuPWSuF11+OsvnYX0COz6b0pkwq3L8ZdfaV+IOVNOMXM6e5Fq
qC2y4tQnubXiFouWNUPUE7alMypCb+c2yj623VMwJdFpaI3oZHaG2Ogqfg5d/66lwfASxYxxzIrh
xwhOE80UAjMJnXXD/UECVGHp+wHI2sLAenuLmnG8EWeyLhyGEpVq5RlrX5UHnHs5tIlDXvQg5hAS
LkK3VweM5g8287uDn1NnVbAq3UkRYEDmp6XSex4OhLSl9hu86ghSrrmFG8HsYIrQE1raUo1JvxNm
8l233c5M6fVn5Co+BJ5INmEmHrOGIWSgVqGC4Na0Fl52uPIzMa4hX3ZFuXOsw+aj0jKs28lwF8yC
F54kN6x3p02RjM/Ew6g3NNjc9X2FcbWypgfKvqfMMeDXSrBCE9bc+wQhLbKb+FfiMvT0NMJwA3wM
+tzU++fDz8fi2qpW7PXBNtFoTOeiHdcCFvyj8tRNg0YHsatLT7kDixVN5Bd/7y2dwXk9UtcVNr2N
XSUT3BhMsL3ngTQdxvpGzM2xzo1orxL9jj4xfGrDbMvK02yNpOkxsRrGQ22Kk0R835RYrEIWx2UO
L/zkoMo/DdJvTuZUOMeS4Swy62OekSb782AwImumBhySn8dr2dvyOWPRU53JWZ3sJuVZv1Bux8eE
L1mLnsyF3J3jxVI0I+5A2aK5JfiDoXp0ieu9OJ2OIr7FcBDW6fhoUQwtSqSAod97x8AZqrtuxteG
U+RlQrCwTkG4DyONjbhR7yY6lW3eU30VlSfWTkXhNQ5mfUKg9NKBcVnHQewtLKPqj62Do6iy8U/T
+mauDfb0GYf+HjWd95YEJRvfZNLsdygvm/zVtfRuN5hGdoBLV1OwEODUQpooejWdNZHcfN0OYWLk
0zmIrKcRB8xBI6vuAWU+mrpJwnmZ1/TQ5mPTOCTbmOCkLJLLfrI+U2H1L1Y3cLJUDKd+SNlZq+id
jcJcpZhQ1vAQ9H0IuxxBePoU0XrfoZgSWyMQ3bPER5f2Y/TpgsZaZENR3AsLdOSUe4fO9xW+6dZb
+2acPeFpHBagh8xP1eKgh9X6HSlUH/Cv4kSozxrOG/ua9ZTCvKQRPOm7TM+juwjKjIG+S0B06r64
sRksizLV7uMIF9LpPe0STya7ae6Yh7Jp9GOOi4DKQL5lTpS89oWC3Mg9d2HwRhGqKJUt2qBkq3RH
3w3zvdam8aZNx+J9wHbSZfrvvjWoyPzqFEr+q7CK7jlTuUaiOESan6f4udztENtoG2iid1qa3H4e
BqOgyBOOvaSCZ4womcUk6H5pevAwmXjC7EGvV/T19W3ZZrdRntGgoKQ1grMyCYcvyAA82yxvJI4k
vwE5QL+OA3tp6+OnY8XOWbd3DGjMs+dl1vnnX1Gv0rOM9nR2Nwn13FGOnQlsv5zTimW5H2wb91zW
6AfU1tYK4xkuLb3RHsDLrISTW3fwGoCv9Hm+I8L7NHR0fOKcWsq5qMqLHu1UJHuqt1cnC5M/pT8x
r0rslwzscNJovwal0dtr0uJsMvwgwCYRO/KLsGZ2xPZaDdp0KtE18djRJlW5taEChpXmNIj9WDkR
WvSHoojQCOtGunUsBIfwcsprAetxlvusgsZCxsarLZXahEW7iqAnMPZs9lYkkSmANpxhsOHOVOG0
5TsxBegb/S76kaTsRoewXVftSRIFsK61qd4iV6NlNfdNxiaxvoq9UU5LUQfZtQuFevh5oNn70huS
+1Sfm49T4J37TmKfVXVzThRuG7bHWi/rg2331WuKmT03M+MtzYbfhZP/inLygk02UWYYYXHUaGsC
0eMh6vJ6bZpDzpaF+bGLu4o7r0pvRlsAXLDtz59nmZncplj5JzUhfhOm7vyWkcJYGBJZM1gvXY6E
qxiz6hJ7iXewKuK1+6Ymdcnr7manAK/0ufxIRb72s1L/7szh5KNMpGnTWduictwF0pLqSUMjsC68
ML+SsOBtK9dxD94cp9q14HWLIUhvlcQHzktkfDTlcInj2OXYhnJ/0ky6bkH+btT9tBVMipeYHcwz
nUHjDJqrgLuoX8SAQKKBcfTSetF4sC1aO/WYDI+6S89jpp0VlmNcse3h4hAZWIzEFidDuMVGI4Tg
YofZr66xz1hP+8c84wtxSObrQmmQtEtjCebNe7LnpMap9FlN7LC4N/UHKbLpNa1ksVUp7zKDV/g6
v7BXVRGl5uIx4XDYITpHgnCa6vE3d3G5xe2EfW1yTmSCN6sIUtR6mPepIRZnxxzdvcpDdf55GOl5
cSqwp3VYJbtsaA9a6A1XtELTrabZ0wIx4C1hJS/myJu0z4ZDUOgdUXLzzEYPWNJGqz6X7FdrP591
QEQ9QnUiTx6O4m/8wN5SEvp0Rc59cb1sXI2FZ14trHeQKMoDFzPaZ3gwYN3uKre21yO2tL2ptx94
MkjuCPIH0p68u2wf85xjed2YzhbC+bEjXOCbTyFHtY4+9J63LjJVB5NcKDZ498cjUgzUrXpGNDbs
VW6Ppj94kT4e/CAr9mnnjeQRESnP9DZYhmmVvZaywQKV+fUmTnF2G2H7bUJ4u1IQLXyd7clFN34t
7Sq/5vMD+rurVC46un9+KPTSmjVXrQLUlgeoUeZhqutsj7OW/O7a5njKAyrXYA3yTFtFAF2YWbHk
EA8V/MptggdSIGdhlz2GmY6bkEA5Yz4PtSFXB4CUFkrjXMeQBkOmHXVbBBt6MmTrgkBmk+F80Nah
9ciMYTMC98J1bep38HdogMZq+PoVNdNHjY3slhNTCuGA9qlLSv0vxBdMSGFi4W/XGmTL2bhsTMHH
RIPtkEu2iUoM5mTh0rVSVfMCaRzxoJG+FeME0dgA5JnX6FCj8erOYBP2GkQZmYdiuagmDpXBtB3m
GyBUDSmZ5RMHWnfWvLIgNo64JBgA0ZuWAxItOO+BfMIGhThKDPaZLBdMwfgKJ5wBVUxjFOBqlXMU
ECpBUUWPG1gQtD5Z6vvctLtlP/resUy6j94Zn/q5dCYQHM0ria66FF9ZGiLKSBkEF6nAN0D7M+Hd
sUF/EiEpaDWmw+nsKpDTDZUZ6e6EV16DxDdnWJ6INr0vo6uDM39REOqzIK9z2um09y/xqBNNiBhj
XTc60Eofh7M73rinzCuctYUZl84JGMm0Q3n3qxwSaGwjd7LV69GxAUu1TQmewxocE5iuH2tnvKfN
QObErKazh9Jg3DbvF8J8EENTPNIWMLGOIcaLUS3JKQi32uxed/pxnTZtfom6LrkVeNf2hoNzKcos
56GLrEPXuu4xtmXI2ZRwu9jP3mnor1jc/rBZ8T3d7gAmT+1ll29kMOkvWZunMD4iGMluiHBPr4y1
CKK9HhkcdUqM7AGjv0sdeP3BCezq2XTtHdVtfBu6mq5emY6ArZB5Q58enysQqks9zae97mTp2mxR
LCIJGHaFkit7egdAOS1zYb3gyLkDTlRkRLHshGmHUgkgp+hrl9wLUs/8ImXiFGi/kP4AixUI90ZX
UvgBpWs1ZHfFtzLqV7eyfRxXVJIFmEwg8cSwFcEfretulDBmEtQsBsWFNJasadwDpt6kZcDR4Nwf
6Ccv+4zR2DBgOZRxx0RWP0clsyNsO/q6lOarbloHgxYQmCcKm9rGSu6wUsM88p7hWzrYJK7SJmDI
Tl8wcXN+L3FBQ2FCscc/7NZ5tiMDJWDZ1FuQKTffHU76hIKF2HomhsmwLWz9CtiB46T+NOk2ywa6
HN0DSRfThk/C8a27GP7wVFQpzWD4zq539ZLxS+bw67wUqSL6o1UgWnc/dsGwwtyEctF8RzqWLCsB
nlvhYkfsLw6GEfprUJXII8p0HxSokEdwqThXUROCwoFb4hRMlMOaAUTGpYoHFaziAf4tohM2esaG
kTbtxvqjsQSvIEPDUB9BidgwPatU/Cqn9B5NpPc1QbisDEVvxCnlqmkubZp6R9lJ7MWFWk1TdzKC
EaUaSaM0ABgZmDkS4XQg9iXldLdkkO4ugAwhCJ6vhYeErSlp0icSugVAISBj84OJIxgVT+3trXrt
TKgl0KejHislHCSnPKnGex5J2IHD77wPpf3oevINnBKZIn24wWt7wqmkMAHVh6wELtNa/kOk5Ivs
vb2eaMkeS/Q68QVcQOpbpgxVvym1iuk08rcRZemyWHdm+wftz7sYTfALev0cQ3ZylfPkJd0dF5vA
FFHdlSZQD60oe95tOFA24VpLzvcs+JO1V4q8HDOOmyUZhnvSV+Kd0TJOHBQEyZG4NKtB75i4vxza
KWQXf7eVm3O2tuhA3AlEA2kzYJ4fHoeq+j1FLvGU8S0cy7vH4e5Ut5Axg5jlQTsmMP4DtyUojEZ9
6Wt3C0ewapx3qxz+yEm+gI5YMCH/Um3wlfOOwX4NBEsfa2irIblBTK4oUJibAJKOjbRawFFcEElh
ruu6eLILVqzQJTseJ3Z8FEWjNgKBRkjQ/cEbnBrxChfQTt1oKc1m7nBISrquXAgVw8qR17SM4Fyz
KohZIaplzBVdu+uXQ1vck/GDACHk1mnXLNiLuIHHsNoqk5c2M6b7YA3IQ0sf2bbPpK6pp1Wao9M2
q4/YFf6yqR1GcyEMnfTguDDPLQ6BQutivCsxmuuyZnRVxeZqgmc/Gu94yID2p+HnRBDGocuD70HZ
EMSysF1y1GdQjgO8qnR0SHRo6vQtDWG7sbG9uiK9oYTUGRlhufVVS6SXd+tD7z3xvRkdDHne0Mzt
OCbfYkrga07YKuLI/TVN9n2KOojpBUaP0fxNUl/VhwQXlSR+AVt7L/OouAy5+aQJU54QHchlis1J
Q6a4ChsLMz1a8H5ECp0awHoNs35IaN3z1gS4irLg7oAnJRwD/beMKhcyGnzA2mujtUzNNxxcv8w8
y1dwp7lQgJhwrvgLcBbWoiYWOC1ld2ZFKCYvZYRmR4sE6XjVReh7yl3RiTluCFtiUHePvt6cqxwm
Uq8Vs9UMbvqE2NoGFGOUX7XxkAKWSJTydkZwtEb5p3ScjFaCxnxztHbdmJ2MDBeN7KruJho0s9ZI
BqzpjCwajHUT5bDq93hmcads9CjqlpqrbwXdwAXJJO02M+AVasrZ55moWBCycWdn+BcV1hFCW/PZ
Z7Sii1xcK5fIF+X7eykqeczIeV3LysO7B6NzboR2fSgBMCFRL/JY2ybxlpMuFZA8FF5/Lhpnukd5
J3HGeAulVeVvz5xWtu6j9tK6kC2dF8oRMNcLwOV0dgd3bw8cSJ18q2nItMvWhwxsc3AtVP27M850
pCjiLINXuhIgrsx268J2WHm9RerC0BP+RaNtVShsqpkvUGaiCqPzbnI9QqzLo2TWmr30Af58H8iH
FiLo6DuCZqeQZIFRx6+jQQG1gv4TLog8ucAkECm/Gsxx8F75u8gbjEVjeNPRi1BXNoW/UmismXfU
/qEwhzffIAOEeb5cBhaaoyKLQfVSFsCTMJYqbPorc96W4ECgeSkds63G5FUPrHydOjkxB0FyESPB
YS4ZUKDFrj2xL3F6iAAW2iZkJBI6F7pRf7cSZXWrXQKHnYVT/leYDl9u0rZLNhcbG1p078LsUNYk
PQunRg3V0ATgMLzR0zbb6QTZOjZ3da2yZGs2UJQn+V77rX+qhsfRE1/o2b7xv9xKHJYywoOq2Y61
qAhyq51SP1laTr9oGv1VrMBcu6q2V94oj3YNrSNtulujRfvKAvA9oLi7ZDS+APkqnd3EfFdIljcO
h9VBElegpnzahoidyQW0j8rW9A3THuSUWCPcuiy3jR27K7Ax+CfyQS6Zjm47mIn02YlmY/CxBOzo
rIPJX9neaCzg62xNrCIYgwyMpRLTT5chfS5kXG7KFGlabL77sahXYRG++5yHcc40O7PpvEPrZfWi
pDkcEqvFhaOZS94RooR+uPVOYy6HGngc3a+d3dLK7ij3cIgnktVcxS4YUBsltO488Va0dS59EWS4
uiaNJSexCNKqsx1van+nh+0195OWm7or4gdjKClBTMblf/9gkAXygm2JVZ2UFJJsQomxc8hlA1cu
w63TGc1WEtF0rUyiIXIgw5TyzHN8GawDpzm1mGV9tOwHHW730h8MNgE5vPbBoD9URv8m3GQrKst8
LbM4Jl2PtmWgd/WrRiEDddXfhRjlufkH/YC/ZTx7o9irLijOnGGDowyZnMdNTUioRMUhmw8mNYSb
5vAfLDtBMRHibfVvtkIKjlP6pSVZewyIS1Sifhsy47NIMzys80Wn/bWYGukhmruH3hjuR+hpdIzK
8AaGZh0J/cWKiawxORWtreFbF6+JhFlEY3YFLWvtYhtY9cp+J6N8O7V0xeHTIE4LIbwgUm4xJF4i
ekmLLuofI6v0VpMOqVA1FimtPR1OulBiSxBfvG5Gz1vhHUwMvz0UdYtBCIOGFZHX7ghaYKkk0TRh
87WdbB9wajlmdXYMK+STfuE76wJn7CJHaUbdKhedxL3gzsF/BK2GUkZfqLfQoI7jrtXTZGfQ4134
ViSOqdOz2RgqxeE0NE+4/HGv5Q9O1g7nCH/x0cqJRJ9trVqOoaul9FranTOsORKfWx8zODlTOUJP
miqaWXMkM9VLHFK0/bDJzKxxqW9dwvCCkWiBjEHRkOBRBXi5INr0POmVYszmVeuumPdEI1/bMOX5
vG6VW70DZTVxrmZGcZkoLklT+3sFZ6WcenrgA+uobw/LPjQY6+jOvWH88e7otKnjkZgjMVJEyzTc
+Jn3LgHdbgcHVkDYVvq2Npw/REe0m97kUlq5Ja46zm1pZc3d8cbmboyMCsdI6fufpySsEOQbQ1jk
1FS2DtxfhDpJq8hSDswNjPb3iGHmrRHmr4RmkPJp2ULyPuMXS0pbXlyb0ZCvb42enPW0sw8YJAQs
NlJ9KP9wa5Nzr7HOuQ02zgYJ9VKTghDJrEUPqK+nRKL1AhNzhiSoIRniisVkLfjJqi2qYW/XHvk3
YZmgYMLR9jmFTnepIjIRXTqvwoKQawYqfMl7cyt7VztBATgHbklUDtdx4XiufrZo1IbpRK7xHNzV
GmV+M3I0kjYDmqJG2dJbYUbV104rE2lO4oENCQ1VrqShxwfXFCx+LZNJDHNOQhGR5X66jKLoYpo4
e0RfmSyA+F7ouc5COaT9cVzSpWO4vrW84Vdn2d3jVAvODAMDwyCJtpqyrWOJxuZKWFd5cTmFM9S7
gbFIj3E3UD16kbZ1BYahOkdQnw0oi9nOwwelVPigBw1RbwRNyZLYdMZha91Q/ZsTjg8RhTHLcO0c
dE2ize6bjXAeMNmTqzi8tB0CLU0jDCZLf/cOi45VEQJmVYm2zwQKnoHtI24vrcZAWnAf2J9xEdjr
bqjHpxAMxSwFywkqiycAtAnTb/HSFFBiLT0kELzsG2SKtDXVwVJNCgAlWgzN1ePan53Jpyw3Sm0j
6vwIq48oxE6j2AvZrMrSuntBqFaZXaE6K+DGJSmDGve3ZCjuOfqhYYaS8aOWQtDrKgPs1L1eTxvQ
ik8/7PVOlzhzRp1VFa5MZUby0Bf+FWBnv6519AwKd05rteR2u2QH+cVzAgMATBezGsW891F41j6v
cLiCODhHAsNIpHI0Tm0PXhIJbzhZ46ayk/iCqjzdmAAYZpzq3puKy+SNm0R3PvpAM5ixKRNR8UZN
jK3dofsOqjxDytH7u8LAAdEqLyO6GWxybZjRNuXEthprJsQpfYZhGltcfNNqFDXDRSr4pSpC2rQO
2rWwaX7Df0cjGNXOUsTFeAE0s2g5+lj0LQFclebSnkdwEYTHSquDCyx5+kFEG1nuzlM+RWX/MfoO
4rX+t5Zbi0xo7sV0vOLamWJt2EjKaWCRiqoNm9AFqNQSL56717J03a1jUC5nybtX8hatUH2su0Ze
UE7TRbUohur5Gkt3hNcde8csxzumY3TmTJy363AxMO4ED1t4EOlM3lt2bxyiFgTW6LjNJonsV3a+
GKMvm5Jbj1tfURn2ifYH+3u9THrPWtlRcnRG+9kpSZFzenkFIby1XS/YhiPEpoqg5mpAp/CDSP6/
HJ3HctzIFkS/CBFwBbNtAO2bbIpO5AZBUSK8d4X6+jmYxVPMaN5opG6YujczT85+KikwmSaUqADw
BL5EUzCxwSnQm+JdlY+YhNtwcRAWilw7D3qt0y3jn2ZeNz+Jb+6rBW1xtoPc0Nc9uKbQl7Z1tzFL
V0WkK37NnWgrrCS4JfSKQRfaIecwzQmWjiNWLwwo6PFS7A38fVAKnDakDxR+CtdOLNvyZS2N4QnW
bphh5T1bSEkYDVdAl8A3g7ztqzDVWSNrWEX+NiyaVMmjCq5QSZ4M5q8nVu+WTxZdCUsMyKvOjShP
kfNVax4q1pEnHorfMc1ZqakzM/DSCgsTXH5rgGtpekQ6pxNfhjdGxmLaQVZIjrGCrg8MTWlYGS6H
sbk++37Hl858WJrZX2+xce7E6QlzxCtbJXUqkIxXKey77Tqc+0xI/UuKx/7/H5rKNLagOOjlDM/3
WuZ0AEwzzYvIZqS04MN16T+HW4fFT1ofXX+MpI7t1yvkRzmtF9OjILFhPxppvrHe860bhHEgXuRE
J1EdmWQcMf9y6XnDtiXLaMQW8fTHnYtxrxH2Cqahdzh2YjZKqNIKuiGFfK3nhwzv55NYymWH5hEf
R75EnwfvzsFeRU2k9tkl1ni2WuwPDlSC4TuVpntJONxFNEZadAxn3rHx62u9xhCJoaBxGJiN8/8/
1Ant8806fXauj1zFgLtDGJ/O+bZ2YJdx6vgXlU2vvGDmiMhzuXdeIf8fd4sT3F1KVrqYPJQ9ofn0
gPrYYWoLoHZDe4xdxmyPsqMAXRTLCnabSfAmbu17Y9U/s9u+2FUlfpP/WxfRP+F4ZCZuYp2doNFB
/CwnTPcJpcCtU1wZrDiDOQrXMJ+B1SwzWor8aMc2soam3oOfvOeJt7EeYOk4YAIVjthloWeGeH11
FUI6++8D25wf7PqXbsDMKWIL7OyYvvhbLfxa292l56p8Nj7peF1xOuuvazytb1ZtHHgrkUFU46fe
u3R/dHArJtfZF01KGFeZYp9uabBOtZ85GSrlONYdIpl1R7SB12zMRbgSYOBkQVMkTA7noRjYhUEm
P2jTTL+hOsD0qVhI6589CyTKckcaqvOSB+w2DtS4n7Fm0SNdIu3a27dIAO8MGE1/KnVrhDmvXhO+
gZ3cqmudhoLmwoW4yAEsCfJOM0JOCR7sxZXKCWMDsHhzhbHNeBYzMurMnY4j2F0uCKPy8v9fTein
+8rX/thu65yn6UiPFOT3GHCON/NgjUvKfIZR7tXESZnSrsBcSbRhel/TMd22bBiR3Q19FGdv3kpv
IJUB5c4jasQBRYhflIVci6pPz5qn/lmuY+4XNz4UlZlc9Q7V2Nay14mg6Z5AItlQL/IctqSxKaxv
26H6RRt+WXzSGAn9x5R76pCP776czDDLV0aUhHkyN9iwElHDT5vSmjOBP+/0JX/UeAFk1UpWkBDn
br7MlNT8XgVmdwMhYM1b64Cw7LzUSULzHS4Th5FjXye4FyBBQCiVGpTzvsZuAR3BnVm8sYfnwV9c
jWbeJ+WIJV1gh1gMnS4fiji6UvYvSQy5d+r8o74l7fRRL0PsWFdSRvJi65CCqEPgteWtBGnNENVy
2peTrAJ90Jq9NzUnh9S+qBpaH2k2PRlzinXZqY590eo32J1vM8fofevmz5q2QKJxt2sSp1QAHLR4
sE3S66b53NNiWcVd0GbpV2MV/EVXDUe5uP/KqiUPRaR/1rx94S7asW6Wt9UZy/Oc8Z9e4Bee+qq0
gtEdTjnhd7U8iVnv+R4JBqVZfQJ47JYkxka7dXdxG1choqZ2ImdU7Ban+Qat3nNNcxbjwxSh0MEz
zdLST+5s3+Zvn8EaMeqMZamOrJbFzAjCDVTwOoU+izAsYjW6jQWWRBU+rCiH8qQhb88Omp9oYRk0
59pLiqNyYJObtEi2hEN2xlkUkzzAUijGrn5gMUsjcU8NxkT2v13zowliNlvrp5qOwUC33YaKv9QF
5CFZNVikAqd8tneqqWHmd8U9Wctk7+oZ36vPV2cSmhSt2hyOcbItMPZo01+8rs5VjQie+tAMHAoa
iQTnB1mlP6Ll3SQ48KeDTu2J7f5zIV086q8Oj/nd2vGSrVPWJyP6+k4Y2CGh8wLcow4HMJ/Htkg6
w3KFwR2pTI5HMqFxloH46btbbes7d0nOnsWNTA4pKfr+MthDKBX+RKVL7coTmmmkLsYPSH76Cx/R
oVY80hLAltdZVle7xvblGNVX44zehfX3EiH0XkydZ3SvLwmi2vIjh3gG2kj7XA7vS829vOkpOLNi
tlkKxBPd3YITfomuHtWJXbCBtLRjCQIDx5u/p6Yrn8uSPjyaZ2gbxaQr5hBUJYDFJP3VqgY6tHLu
9Wjn1w7dz2x44PSGvcEjZ74Vowh8w0ujLqZoNya8s3fQ7ct5tq5T+johps4JomMu0WecVJZhW7q/
CLYz93nLW0mtQIs4M/xqaXaP4LbwbPJB243lB0ECOzI9L2rXuniHPepdhymPmjK56+Z7kVreKdN6
TvyY5ypi7RU0e8IgbhKulh4y/7gnqQrrUDY1cFrCjAAThkfPaEDlz1ob4UCc36Uhv7KmaVipLX3k
8QVp3E+7Puc/iHeuB52CtiQP1G2yoBW8yADEH5Ncv8euLs/WRkCyZ6sPxmV4nvL8zdEr7jZrnA8t
LRM+9cNhDuL2cfZn2JLzb8FBNmT4pWneodGU/2m0gPj7eX0wcKFyKgQjP2vqEd2OFZ37swzjBpCj
rLd2wP7EnVM9eLPz1uTFu7Ys7tMmorW8Hii+8iNh0z/VokhUmfJoy2regU0nXeIf84KgK0iCNcyd
Q1nZyUNRudtOLmGd00VLa6OJiYW5lZzbqfbxJ5aatWdYz0jlUISw0ohQJNq654zVIHwmUJfZYrFI
xWf1/w/cqOKWNt4/S44UUwgSij01mTtz6IuHcTCIbeXigSORgc/HfnOHhqr5UjyYU5FAcu3IK0On
x00Css5EbEP+Pzf5+Bo7ef7QjsS88vaBsu6jp89m5NQpgRNsMcyEML55qA0ffu1E7dClB2Xi8wE7
FzlFSwkmoZWAMyxPDl5CGWl+rTmT0/3JuorqYvBOD2Yz/IVsdBedSblgjYqbAIoI/Rxr2GDqGa7e
qcIUJ5nOn8RKy/3awS6B/wC2j2oBSXDOidGYC6NRgJTAaC0mu+Q0V5xgSXtSuPBOQRMnyixlmZZC
aVfCCzKOHUPz5PjaqXD7gQeT+al8e47cdbl1I9F6ZDSeJV423yA0udlEVlL5aKIdhzaNJ8Oe1Piz
SKZu3+dKw1C1HHopIU7NZnzOPAMwxG+jNO1Hz2p+NXnzAMkoTPLpr6RHZOLe6EUZ79a+4WCjx38U
9eN0IlqfKy/ZHUeGf2Loj41XWY9MG3vbL6ooh0ixTRwHt87uujWIm05dO8PaZgPJNR5hE0ffdYCR
0dcBI/5wdAcVEoH2CfS0SCQ116rLOz3KLGoRjXTZGZVpXdJnbZDvcmv+Inkensq4So/cDVmUSY4d
eeWt92F1z7QTQuF0K+JZHAB2zpppzLmQ44qRct3JHelGqJpnKRLimTkye6s/sRfODsNIgpgZAr+M
si2AL8faYv2vqmwB3jZQ1Ebhydoyj6HEAV+gpXg3uGBn5poIpDLp5KRN8Txb5PvmkXVBwnOld8r8
Wue8tMoCXgQ3K/hFqAoRH37nJ0QqYjAybG6aMwrcL+XpT+Zk81JQEiluTHmcYyiIYNntMvaUr3hW
HkWOz5/ICIEqq/oAvGEEswHtsBf7wjQCfAARx4g21Cu2mSJ1SF1oa8WWYLgURLciXiAXmST+ycyp
Ckxj7ZeNU/zMeE5Bo1AymKzsMbURZjy6QuENxuXBbLHB6Ju8mDT5u2GMZABdxIBx+92N1cnz+Uel
nR48WcXhaFqKJ1Xy5SsSlb0B0yKPiaqlU/O3QokPBnfgMOYtIbhm+sAKAEZx7esA/8BWKGMy+PgT
n4cLc2Dv+uKhglWWE0I+oSOdqoYNUi2Nx8FExvKd/3PF277Wn409ZUK3hK1L6mqfA8YsdLOR52ia
/gaaeHc843nWcJGa8SdxbtogjdkIly61XlpCcZyMlr3aZvwqy7Q9FqFvjQzvYVzQf82eAKB15aNr
7xmncvxpuXErMuZn3CY64fNzUjbWs6tq/WhxHfKknUJVUvAr3YEF+qp+O9bCaYkNVT7wGKw5Pw3s
XWi/4jdBgXbIW/rgeuq97ql8QO9aA9XeTXmZMcyzpxxllJvmh9OVEB60voq0Gn6tEA273qX8Gknz
8SnU3xqnZD1Op8OcGQ7gfpBQA8dil7spJMJyz1K8b34x/JYrh5xkTPpXx+ejH0FF8J4x8OC7eURx
MjOeUTfPuY/+QvI1NGkuo7TWTe5QjyNFP99hGGzQRVgMKrdqI8maUdJAE8Rm/pTFdczEU38WiHm7
NfdYdduwqxPY7727DDflIxQQJjhjmscQOZ6URhEWhJNfjvenHcB7w3TqovKzX8kAms7CwZGfxYSS
ekztvHZGV57yxX3jkvBY+afxoeu2egHsVEfNX/EJwvziwWr+KJPuYmoUvNDkfLtvOjhmEB6SnZG0
wCRqtV+l97suYd5l5cFZY5awrNYpjB8O7tIi1hcPzNF3A46g80zmwNoPU5rtqw7jliYIr+b2b+VI
viIM5jtpvwAmhIe0iqvJk4SABgq/qk9ml2Pwlvp0JCqLSQSBOuDtkB2dRN1zd8ArqHPw6XGrD3Sg
d5jFD9NcvRmJ+8pxNDn6uHwCYLk/Sc2OvDTnLQ0TKtAvh1wBDNJz80shhO8Vgc+GCvXDnJa31azF
zVKt2BN/q0Gl9K9sqOl+I5wfSK+wjq6XP0u/EPB39GHP0QheWqnyhzTtL5ZOiYwYarBEy12p5rNp
C3bMJeuYSp6XMUnZyDUm3nQX7yML1API70E8QzqZzoR9zAM1e+kG101CPx0F+30kvEbkRWRsLZRr
nlxT6gZnh/AOe6LmzP7vyeCYbPgDduMJqZx8M+XYI15ORQKz5+x1hgo0XjErnSYLso+ZLtqFWGAe
CGENIQYmcWFF4lxKc/lt25ogrw+mVClxFo34Q1qe3oPae1V4V15aj5dTougBHaYLRAlK8pT9Hst+
x+JfgDRXnDEN/3ES/+qJ4WcVUSYSdpQubbdyth693aI7z3nm2uz1+uVA3eKLwRp1P4+MVjWSp9db
TxKyX4CHqIFLoJFWtuphu8Xga0vj2hLtFzOZ7KEnvTs5WXMXoCtgKDzVFD3Z+FuCNifQYTRnjn0c
cJQKK8v299mkk6cBBvHQj1XkmuyaulJY1+63MDAKZKXrXohffS+Fbu6dKQOnN9Xp3ta0P73BL9I3
7AgKM1Zk9WEw+uw9akRYzWztAzwy7F7rG11gPI1ZkQSe0R9Jlk1P0FqwgbMCEAmw0jHm5aHNgve3
E1MGJAgJ9Z5zHZjkAz0dibnV2Ys1A9Ep7eR17RM2aV7ytxpPQ/4NPgE2YF7DiQEiOC1MdyunHjv2
oGOJD8MQRKW8VI/S6U1qBdu9lRGlsMvA91MqEypKylsXNWNpkCLGgYYfbr8K28d17JMoB6Mbph2P
y6lzJd5slBHwO77JziM18j+mzf+R8lkOwan2EE/LH7mhQX3HjfQx+XYy4R4MDK87NfpUvUHI2akH
V7regSnqViWcD/FZNy3M7tmPxbncLBIJpiA94/ugG0nL/Tva0rLjDD4HpjVe8hVWsOi7c1n749Fz
zS8/l5Frkd7hbFRp1suywieeWYLtqkpxUJIvlq5IsdSxz+XtXSa7/oWL8B0GEKwFR6djJpVj+LXK
nn217r9g9sfn3Q9BzYQT3ceulbTx8FQRWKK01uoOlDilXXcVEBGiOR2XfdnfZ5TPzQx4xz35qEvS
huY0/uiyjIAHelVDWVfFQILtYPkBuGmaUEIXdWm66VNLsepOdnZettpTQcAUgcj9MfL4OLfNO806
R8F9uVP4iskH6mCgVyIp6OXOv6Jhjle8vAy0+ZyKKt1oge+oM712JSIVMi8qIug5QNEmdwvX/J7o
25u7Ui9ULlCAWOPx4eJusY79DNHCXPDaDI0P+ZmmXOXHsB7aSGFciPKMT3VrCHO2Y3P9h2TCvRU5
1LP+75C2XShNfHw0MtIOOrXxwZbZAb2N/vihOa02ckL7VLjzXwg0U1ShRZnJJ9bYx25dcXB1NauO
auxw4GK/qXrxlvIUsPwcPccY3t2ZDUeJ6OJ48HsxPiDbEFMka5MHtWnF2DLZ6q4djNKe40ikpPss
hqYJOHS7IbTh8bAohsXJoBz8z2j1MDGE9ofplkX5CKWwwg2P8YAl16agWCAgAIsWKLfhEI9319Oe
t2+E8nH3oqz5efyZKkomGdRZX1C1K5wWNBjp1jLn+CiGzDgUorhQndgEdFD5u3rhe6KMywWTy6dM
iKhQCG+xxMNfeNwH4heSpIw+HDVjbe+ay5iUMC7nbxbs7BxW0Ryr9ZCkfbwnc/CweC0YkTG7xCtb
FVGYUU/2h1cZoQ5/nvH4zmFirKB6FfMLatSP5QyncVLZjpU1aGENJ4qLdIJ2ePNph5s6cZuX5K1R
HPh9lhhyea+EAqed2JFrpxRrzPgZDDSDTqKGW/aDh5KTgAgeB40GIF7IVp7KqBtmNnBF+sPgx0YE
D83Os0YI0H3+pdfV8zQa9it6Cryok6Vp4oXc5L1AmaB+set522QPqTW2H2t+2XHw5wuVpsIxV4TN
mLmPXoe1LEU0tsRWqbpRdN2es5ks8NmpxeanKHd3MXMD/PSMoDay56ZxH0mBS14IXKOMmH9ai43U
5GvWrjOfCYzuq5708MSj2m49G2a3ImyX2wYXaroeewcLsDVBArEpKT7kc3rDA1gfMTHvK0eO18wl
+JQ8U3/gHR2E2X2qtWxmuIDXGcdBh0ls0md60lb5l/FvOfo5O9gCDrsCjMaRhcGjrBqeYdbyZmmm
FWQ9MN5O45YHkh9kU2I9NnDWQIKtcHPS8sR1YjAc1n3QVA1bXGrhxthD1Jo8qFHQhqhXCTvb9x51
Sz6Pgt8urttPcrAnt+EAMHtThCgW30y9hW+TbNUJFcs+yi39EFQ1wgQb/h3OoY5gJ4Xj3vrKlvXD
Atd5bpjp9QozXIJpwhwgrIzm0F1HrreOhTOhxBTmugVFN45Z+2s2Ps56+pmFk5370bMQAGxx5Czk
ZZdG18RhqJe/WReb2Bf8U1qNmHv0MXILm0u1fwEXFc5gPzED46wvCt8MRSU427jeiX2vHVi0Ep7j
9UkiyV3rLPnw1AxVY2mzO5FK5qvmlBPRudOzk2ObgVSiO8kSUYTtT4V3wof5yTIu8Eub7UNhXazS
1HfdUPARabihukQ/ESPjz02xisdq4rnXeQPQCQ79pvjFkgdnWzGqfeJor5xDgdqxHKW2ASemrn2A
aPQ5ZsWXXGaU0XX51WycF9PBxeCwouXuGC6OnhDOq6zN/hMo3Ce3Uqm/lJ0I19iSR9Aiy/Ld7OWX
tpbWZ5p4LmsLFym4NqBrTFoTaBNmAUKBRGeH22Kw1nLc4QCSSNtyNcO+W939UpAjj9lCRD2a8U7S
kbV62oSrxn3wkcgeZj05g+m2H7XWfm4G/S31R/OgLRXd5ROPXnfLaTEZEVCVH1752fFJ/O5iwfDj
9iS4+xSnbWu/6uVjkTjVPiuZ+jlcZjuDlNij3dNw2pmBKyGp0mmRUvNIAUs5TtQCaG0W1a5xEiPw
HouiLTYQ6aESxpUSipltYqexadeXSJOdFnoTq0I7S5pDlnOo4rR0NmO+MZmMp5E7E3A4RjLNy7ia
Jy8C2syrS0wbFplSo4Rw38xGoHOWfl/I9ZjMzASGT8DQHP5Yrf2gF9Q/Fi0TRwptkteUQ4+bU+5z
L3/DwbF9eOt4FLqZHDptjIMiLZYrLtRfFcGwy5gbR1vh0bRS/2nconwcbtwds59+qmzjj93ODT15
VR7oW5zYzoxbg+RHtTNPMF5BkJbxlOaHsS3ELSvMl2Vi+ZYVy32ojO5hYjmgCmDInDW+Y7QCUIhu
SxMmbgRgxtjlZSKOZYk5z0wTyBbdX15DxFFLF1k2zboggxMSLMJ3EEGwr3ttHbY14oG016Pl8YGa
xCOg3HNUNqiydw1+3o81Lmvc9rKkErgXv1fPYdFUcNvHup9DcDC9Qxyzr9v0NAIL74bl/LM9BxRj
2eIyI2U+UboUDXhg2Vhy1FAPSStM5mGUHbMejoZa/bCdjGQ/qu6H5mmaG6nHmw31lcGvD+Pt6vFd
VunmDAYrTalg0hwtbGw8qx7J9tCmmC3sPZ5dmts+xD37P9HU0f+lXNNn5dvDmX0zGeik7bgoZ0qr
yy4NBpt5OOvj5iQJT0UOknidAG1d+RcOLDieypqmQiHts9v47z7RzyyrsFGm3WWt3BmRa0EpWh99
hBW2/1px88fEZ5PGIFx5H3PmxVfbO9R6se63RU6vWUymv3CJxWGC+Lm5DusowXr4kBGAyOFBr55k
tU1fWLgS9w7bPD2mpY+WmoDkrCRQumZDK3f6fJauIIXrG+C8bBGNUN7AFQ5DgAWakUmMkdZ2gj1K
8+AbBGrBaOAVE3rUivXMyZprYqo4XEjtQmkg9p8+jgpc96HFMgE7CTq4tCioW9B99MSx74rW37j7
LGRpP7na+qvEAh3iQadqELBfIZ7LOP3UR5a+g9NCOINNlbTG2dPt786gYoG+JSV9mJV/cAZAuUws
dfDGApTf0J7ien1ebW97vp/WtUL96KxLWeFNow8wWPIZczhLgKOyMOg0/mRFimYlcAn5lSRUaMoC
vU2596kFC+rDtKIu/Od/56ctzfrGRv0vVwCw0K4c+eVofPR6PIn+NH25TnOpG+CyM+5lQOEZKoHd
EKDjqrOZcYnpMy3n8U0BFqh9fIqcO+TNKgDNt+2r3VBsamZMSI4u/2r+ggSlgUpKSv1V9txLMz3O
u6bIwyRBFS7O7OIkrmQYLF7bn+AFupFTar8prrLpF+P0SRx3Q6kLUNDmIhDd6bA3SkpMvFoj82NN
eK5dPGW+yjBqz/DUMDLZxVbi6tQIrdOxmPVjTxfE0bKnv3BvttIEuP9YXMScSnC4Fixi+i9jFLuw
xIncQVl5NQ1xHJKx2zWIQtEws7XvifqHZFMk2HPO9naKG5RlE6PfC/k+uFtp7kQGiLR3WoYe/f+t
vylyumDUImyU7yEGvg0FzMee8LjR5DRyoKdD0SNyIks9oXXVAN+SeJe48b45TWOoVS0DXjVwI/Wk
FXqvvOdall+87E/Nii+scWWGXVKbNxz8KLT5KTa7b0jR8yPLj4mFJ0M7JQXBZBQSdmDVPHARc9bK
JvwrNIHKrKOcGuEWU3AGTiXuQTirvcgWIK1gefGZ4JEzu4SCUHto9jq2DXeCzZrQm6HsmjiKkix/
JhZ3aYLLTXr6FyqWG3abn6iadDoVEvvWNwQ82jFqNxpn6pWUxUtOzl5FKrl+Zf9gX5NW6uGilZRz
U51BFD3dI5y+Eli3Do7WUVgKzJrHC5BlBtCwdj88E0k1ZVg4GvYjfqn4AWuPaqTC98SJyye7aivq
ZUwfcmXCpQQ5byOmZKdpDAVnJgY/7LkWINqsL0+UacqopLQzjBHaWQEvh2Lrfe8G6wI8HylPUTKw
NPZl0oBcbx7wAVDItPoRh75yx1p1DbHTYNa24rcaFfm4wJHPZqzdmQ4dHwthsZ+K9gpa+XkiiJ8T
gz6Qe2ftgVLPAgkqQFFC09M0wkIxBy7onRecL+ekJ3GQZNU/ueSEdFf/uNpZfVOi/KQFrTr4KbRh
EwFp1UEkl0b8PY0K4+O9jVf3prsuZkzTO9px4oajIPKVKe0+G6k6yab9QDJaWe/+yBQ3ciVKLCDk
xiXTSTAPDU01WX+ip1xB0bjo05PRQcGhUtcORJL1gZvHddikhKSzecDojGMQwNpeOeyAm4TNdted
hlgReDKAVKfZZEcc4wUXlAQNNIn8wpDASrxlQn9zFgVNP3uodDNlgYasjcaU7doa939XJN65b6z5
sVvMA5f2dFo1vt+So9B96pfTGktxWcGF0JD9VniGc+FAEaZlTXnjuJqAlYY1yiZMmHmayGsNGAXF
ruEVPz9BjdDO9WBpZ7g2CMxN3IR08hZ4iPKOa4/dTtyvgYl/96QanhOmJvy9nGHipKxEL2xC7ysp
lqNcU5CecDGPQ+uxskh9eQQzjuTEeBbNSEfBOOlAKknCYgqdfjiCqwtxVP1CyuQPmM5i3yusRLuS
EF8ANr4D9tprF/QmFGwf1AREnE9nbN0Lxs7vLF4Fg5log3VU3sFyGiNkcqUgC2AkkhUZQ8OOxeOQ
uecvwuzFaSZUPZZM3ZbRdofZIGehsw2O2mpy8Ajb8pEQJvnZNAaF6C4oKuhtXvkiq8r6ldn9Md+q
wdY6Ma9FQ2bq/7+Ne8M7+D4syP//VjBqcqIqKJ3jsYPNWmtuaTsDX83t+ZJZzjnFGXeeUu8GbhfH
Q8NcUDVxcm5iK5wJFd9UrX1pqfUD/4Ie963JM6b6MW5+S4xjMEaHr0yzs5DFIC/f2VnXx9VIHiAJ
m2ezZ2wx1TTuDUqkx1F/dVE6g4oCv3jgQYpRjlx/4Ft2cykTMYSjgSNrXVfQlxygCL4Z+g5yph9V
Nga0KWvg4U9OOM+J/lRTh/GoT2loSRrFZAe1ukECGW0SUJPLs1pOjGuFdiPk5TIhXaiJH988FzEf
qc1BAmk2HjZ9wNWt8wFnMi5Bb1578zwwY6+y9hk+YTi2W95M1MmDqfcYBT5H+rce9UaLcRY6r0X3
nnkfa0q9jveSsJdQ7EbcmhNCQwCPQdF2npK+us6udxv67Ggb2b5tPmRTHfVZYdcBW892jNZTDm8v
SxxjecjI2/lr0JGkGjgPunybWQFO5o5ydqjkElQVdCvMEctAK0yVv7aYAJT0QifFE2KeR569uuG/
GEh8wwQ1QHYn2ZPYgkY9y570NxqBfDeGdTeBzvW85C2mGWzGMpWcNOXi1M7ORvlgbHxPBFe3IxZZ
oVjI0YIKTaIAqwALqGtNhq2hjK/iT2TmTuB17z4bsA4AB0bzc4eJW8qQ7ZKV43dqH5bsjzfaUWeC
cqVmJ0b+1EBaGeuH5rFmovxh5vQtxUqcj+L3lOlcVywK+49UcCfSLhA11Uvl0Iy1oktMjFCY53Q4
KhO8i7ofrq3vXxg9iGV8aZ3zi+8+FKMbzfa7LtVZB3hdLnSG6OsdwR6I3fhqaLie7YQ/86P2luTm
85S8Chpj4GJF8Gpj7U8Lde9I9KDO3s31dwLexwWzLTrGCI15oUPrZ6ayuqvskAmbNorHHypMA1zO
YBCCtV9wVcmQDkTcwQ1mzT+u91x2wBoI5sThMMPv8qmhNHBvFTdAB2VOFD//pNmElHm7S0a8DcoL
GO8TPFV4j/1u2mlNu1esQ0qP8WI68x0H49wycstL3tN0BbYYBeIdcOBuxr6tQRcdLZwE9R01h8T2
A/baPa2UOScgqX+QcwvszQ7GSc/3n1viE211oU2b38lf9CRW75R6oI7WzhJ11pXQ10QXiWk3bEEQ
ZEdqtB8ru7pJ9Tkte1yIgSYwudP9ofMxKgekdnvKXXGW7MJcANKCYCoLsBsGy4MCyKCwoCtKA/Ph
O2bV4vManuvn0ubrwRZY4faz4wOI2k8cHBGpsn0q49fWnA8zKK9x2WkxA6ft7IGWKXr7tpos9qGF
+pc1zoUmrl0ibij62iowSVShORMu7SH1bjDrdXmeUIA2Cqrdbiu7oPCosorNyKrjawoLLYf4jQ3r
VDj2vk3PbXYhZXZ0LM5f8jeu82PC6R94Bmcd69Rg2ZgdGnmeC+OLoqvDWP3SWfIW/os5/htE9pc+
vbDOvwVBJr09A3sTjGjO+NXqF20p8RP1x4mPynlm+A1BYQTlTeIoaQDMQOzaGQRHUBjRFk49F5we
P9QdWIRrxrVUQFrtjfywEGxL8kgjY2r6T9MwfdC8FEiWBMjZx3VZT1b2NpZU8NFpQecmgjBlWHp1
a4HLcs/tQNtz2HgoNiDCzI0uPof6pcKzQq8UpK7Hsn8DH3bE9fGgi7O+cZnru9e0B6NckVpunXbm
BgnojCUCEcwmDUEvdou2vvYRFUVBXNJ365y88rFOjvW2GJUFjv3fmwyeFFcNhRL3pk71SXxAScby
ei5kcXZxwlc+77uBNRi/t5SwdEfEMqN+JP/Chppl423BgkC33IykPdPea2gQe8tDTbm1ufWGsuvr
3s1SC8pDhc2hJldp8H0cPWyfOY9FjaDxZBJbH45570fd+r3JgeP80Y3T20gCyV/W0GAv6k4hucej
tvVIuENIoHOPuBmOqTqK/J0scmePO4uduZy6w2LOkZyYpOiosft/GWqEz1I28R8mD2dOA4RwoVZE
XDTi1S1MPRquiaDdlh52LpPzgGbB5oGVMWFQJyoXwpwYn4sH4CVnd3rsY266Mr253UkrriNpWnN9
hMtDVmGiHvmATzLqoSFR8zmWLBPNLKBTLGj8bD9VKMIJ4/jwH0fnseO6tQXRLyLAHKZikKgcWrfD
hOjInDO/3ose+MEP8LW7JfKcHapWeT0QTVyVHPBeO6iMLcBepG7xSwVk62wDxEjccL2z4uH7br1M
NA7UOJC3VoUN1K0AogTAESSL9djdi6i8xWD/uKmBPKMkUJBfpZd+4iQJ2j1lrm3hiAmVhlElTQmL
1TmL/Ns0JzfczFuR5gYJAkL9BuLZpULYipjE0dArhRaTOozQgf5OipWN+XUTsq2HlLQpo1ve0M8O
gasiM02QZsvUVxgm2Dd0dhP/StPLip5I0GWzXGMD4hXA9NqG6s9wedImlkwVktJM+hYD/jvFay0l
XkEMvdriGukw/NbsQNdoiGCinbgB9dnoCkRTzq0iusEwoClxljDwsjYgYRloY7FqYJhfzMzsScRA
W9aqEtwUASzWz+pNwBh+KpXWN1E7k6bgm8hHRulVxCWzyIchfAhkygrk94DVP1nmI4873Nrt9r6a
w/X52hTcDYrwhCTBVopLxNwgCRu5apdVl7WPcs1N1OjUrFutVWbVj7sJrQ+SvRHoXhmjAsnzHRAS
SNEM3gB2pamab1iYhFm/p0e2E/mUYzugJeYrvihXrTyJ6+o+AdPgscmgBdduA8f4xEs9t3uWtn0O
fXrJHEEuUakM1K00aDJ6syRet9CvovCGWMvACt0T1EZqZ8F+DHAs+38mYC9hd+7r76D9VsbXuGF+
9zQm8YFYzYtCdi+07V0UOH2JGT6av9TZ4v/vGutPGxCT85qWA5GZ5fjS6F8jeTZ6yexDvGf8jipv
atQyTz/IS/mQtOuKyG+ZOGv5oVUuaOZWGpWbB9emSm5mQYoUQH8zdiF+OUVUHdPA2FLa74t4V2ni
W6z/xLpqd3Zg3sz2rCNIKgwL9doE63O0TbneJxJvDSuWlHDzIqLY7+ud0jGgTm1AdvuqfJINjKpy
F5oZonpGZjA2zW+1OElFTyQz7qks86S+gKlEyFSdbEAZNOq5rbCgxglE2M4Ned1SI7jKHPdRbpwh
hr1HMnSO1MK+8tVnzKFXqumM6OaUM3DGii6YkZem861V5b3AAEeb9s3kB0yGKwVtVXBuVSIRy7+V
Ls5uiYzNN7n9VUH7hMw3h0hAvPGWyYU3KeON4GTRAQpryCmD8NXvi0O4PGsEQy6YRGeu8fZuWDoQ
e8NXtNA1TAYiSAA41c0x2s7aFq4/7c9bDdA8RX7AgK27tCpzjQnB3PQappxT6MHW7ST0kBPNpiut
YT55m7t1ghmx8cqukbjHSr8kbYHn6dtqwDGEik//44nzH634gUi+m1zH9CBW5xXjaiqxeEPUQ8rL
qZGYJz5jJk91ouyb5W3UXzL1ZwwQKQrAduDegXsrYagay60ozNtokRhpCm4YCD9qWB/yhd2q8ESj
/jIyCmGx8iMICLu0nNkPIuCRgRrghCf5JJWFHVhlG4EFiz6HO3I+5QKBZiJuXD0mwSASThCh1gjj
yFA/FroxKib4RJzrungsSxmn4UgwI9qvmBKfugvTXxo1FzMJD9OcvqGmojqF2KlS86vGi3qfkSzO
M/UOaL81wjP5x1vhyGZ9LNFDKXpzW6KQ4WeGrJtJQiA5lkH/XbePYEkZC5UPULjIQkmLJ6+qkAVb
GFcg/7KvdTLM/EnTjo0WkcxGOpv47BQsEIvAu3+kUdnOpbQTIBYmlybKvGxXQ1edK+0Ix9QNcwrC
wAy/4kS8GEwKWFH5wEe3jfrWWWcrIheCe8mg2y8pMYgw4w5khTOYmpd15bbnn9TSnUVy4GTVu44F
Zd1aThSu2+kWwJ3wvaxCKaK3cbevtOUqcDIl2mrzbtFat5KZCq+FhdCyby//6WZpJyUzIMkL0GHw
sCj5LhsUSJxfAi7oSpVfsqJ4gDolKoNCh4zUnMddhGqkD6DL5P2k+uIaftjwsyRpvCNTztRgIgm9
a4G4UowXsmZeAqBAa78pQn9t7VLUGZdDOVERrTFNXkGgva/K0YVBPkXg6IzFZTAUTyPKskNY3WVv
5NvZSXcFZ8ZaOYLeVwN7q0KbvEKF8F6jMehy9cvS31dFiDR86oZy0NbdYvgxk6yX9JNTGTdtwas9
41VD5/xW5Aln+WybTPBiHREI7VJ7qrDaBom+V8igxNa2dOcMzGOqX4cZUi2rfUt4rWBlYK/xOH6W
8mARoCGbzWvLIkrFydcCa8JqUFS5z8jdDURtJ0MPTjiHZ+G0CMNjnMgcTgP6DFDoS+Gp4HKjut2V
xuj1IZ4ppthx8NFgIzHyfiPLqOcNvmvgGz8NFGAIOc4I1rut4/3Ugo4at0vceBL2HzN+B1h5DJnv
tYvfj6wV1Wvb3pvmtuJfIAwL6tVQzgsNEqqFDAr7RJkc6W5Cbkoc4gRi0V+LwkUnKYKhUBHQAQNk
Sldgq8wiChW2mCz/LBX9TY8kKwNrLKLSFdUSJBECusQwd5zQ7kQ1QRlXUElXAQlyKymOXV7M7yZL
fj5Lm4h3oOJsYBjkyXLojMm/UtK2oYIYP3oGGkW5BGHkRqduEyOhvw7S1gyLk9EBZcW1bx5TShWr
umFhHftP7tFk9RbgeMTbGaJDXcMy+Tw71Dph/9tUGoUSa8FIx+D5IwoTxi4QoPTqEoPofnLD1Cua
7xy989BHGymt3La6Ib/1TWXdoaJqI/6MTDC8FxnUBIRZY7KnY3QtBrJ9eYm7ClgbCvjZ0aYcUR4J
Sk1zlcQd60qo9HtsLYeam6yNc48SByidzRbmjYIfvbJElmbvQSj19eAYr75XcTwjMQAaYe6pvGIt
gE6BJbvKnVZ91xkOi8JZwrEwhSUloXVls8tKWCqRZh0UQTwMhkyRR5263ENpr0CcEtnkxAxWGBN6
XUTQjalumtZtwRrLkeAY/Gao11g0F14T7EZowCHgyrm70ybItQ7Yy59lfROLs91U6YscXoFEpA3b
lnMJJiLQP/BuIBOEdJFVr/2EAuTel+RfsIFi1WMX9aE1sR7iqs9Sr47xQrwGSkezbtiq1nr5Wsio
gHxDr0H+mnf5J4jYj0k96HR0WRHsZJw/Rq3uxhCyN6PPqjQ+F1q9oSh2FntYo4QixpyFqEKcUxWz
NNg7nX61oKrxvEVWhLGGF2UuuLvPBjFvQrgTckChPhqYIpe81qJM4sw19XvYPtIcJ3bFcNnw2EEm
+a8uAEP5TqOP0vLHprwAU3ECBv7NwoBqZMrTXwaJQ9+tzM9QEn3gQpscqGfW4rVwytBJhd6WmnXd
ZtoMp0Au+Wlz7LqdER8lyskBrGBZTihegcGxz4SyEum7iCUBqylPGxpnaSUQ88O27k0wrtZnFs8v
i9x5PZ67Kg36U1oMR1WgBtO15lgC8bRHdQCiRGql0vxow5B4kAH2gQw3Shmn2rVEafCGCvKGNWrt
GdTChq1956XrmEXbx0AlCEywnqmm9uBnWRdD02M4E6Shr1XjjjjbFH2xotLIRGAVW/wShCOKTrVa
snIjSo/wrJjunwerRacYEZ01heojrerYr7FExwgw3DnJyfBJTXXXRvJjatrxgu6ycNFzhcwgYVsl
asiJioYTIc+IjoN0plIkLTr/gaswcJbnn4QxMRlSGLEobNAStrcBcoVLWCdnU0nO4TCpW6lnQpcP
JvNIBY3O6FQwQHc9glV/Yd2k5orpWNb8SoxfemJs969d9QR54+SpEO9TFjEs8ddeEEd1bdXkOiLj
iXFdq+EcnSBg/StGzIudWfcHIWFoDNvVV/XWI2qb2WcWm8+EKeW2VxNQQGXr6Do9g9UpLrbyyxTr
0w6cDJ71YSh2MU+O1lqYG6xX9g33oQDqI0rik3H+PwInkEKRBgFZqy8RiXb5i6TTjvN1l4uJmWFC
+1YY3VdVj0zfggpOvvGkS+hdINVexQjUjeNBsqs2mLYGMhpVHLZyF/eX1c1AECIuDMjqcBH0Owf5
PZ0GYM8l8OBe5EzMR/VPQpR+Bhqv6AFsfM7+AFhEZyzzmUU+KcigY8fpF/13v0e/SF5joPTbiVgg
Fq6ScmPE/RVEza3TjeqbECZ2P4Ov9VLuDxm1zZBE7JO0yJ25w8ufEqDubrRobPM5uZrAvEZJkUlH
fG80gEXbueanakam3OW6rtGDcKeDjN+QUBZHv5IhsJhasNPK0VK5ECmsUfiVAlwPBb8pqFzkAHK+
txi/lhAS1UuiQU1ehILulfikTdMnDGnlwtbjMHE+I4XiZVRpz40BwCsJJ4teXvMUze0C1uK7TFtr
Jw3CL1Jv+lO2NRsjCN6qMeFOgjsDcF1/EzWSvGaMXBwNN10LOXSUmHEMYrJRFke7WthutGn7G0XW
WvgMXCvT7FaiLDiseNj/zLGXmgLfoTLwCAmgJJeHiZZtfS7qwVJJYwJQl0tWvW304DkKsLi0MNub
kX6IQwFUNWMJSYv/oQk39iqe3j5mubzUpMPLbxLpVtTCXEJCc5JmfdoqSyaTVfmjDOg5wVIDxWxS
Xy0ZQQdrRTwB5lI0/UW1xvw8SwZRnu1etlJOP/y4ZSUxN4RCTqo3qhxQiAh1u7T3kkpa8ONzb06R
LjFySMnFKzD+oUQYu+gTHDgH1jSWR7l7GyCIB8r4lSk1MafcfLUccrMLB7SnRPM1/sJQ0WoNr1+U
k1DXWwWYiKJl+7lf0AhDWNORwCoXJaoZmt7ytHWw3u3L+Nkl5l6SezdF9BoOmdcYCvyKr0ZXIE1K
iJoSV0K2BTvAkAX+s78awNlGrvYmWc+Y1E7JuYAvY5NuRlhHK+2wHbnU657KwDchk1Q0cEnPXsW9
Vmcz+nuu7fKJccRDQA4Kl4AZ1uKCWNy1+F7G1hf9cQ6mRBdL/FhfExmu7Z4p6kexTi94sKxkxFez
TdFpLxX2hU/DvEgN0lVrT8IDSwmy4Yr+VY/SLSQpfD21Ywyv4TLv5BZkcvDNNO0lDcpdHRuHRiI4
xJ2b2sZI5MVtwEfLZgsmaJriv9KVQxyJW6tNvYGQAN266l23lWWiw/9S+XNC7zmCpapoIgPmxwED
a6mebQzPZ+k9r6gezoJluor0T8U0M4F7Xz+mgjlLZf5rRYqy/tRsNUyQylbsP1PmLtAYGYOzb02J
ZUgHGzbIdWHIoER0FiAHk8aNOPwWzP9EaoKGQI7O7TQh5aK/iGn84gbdcdruJfUljQDhIKca+bix
3eHws+4DY5s0ZTuISLwvpg20zb2SbGTzw8i3ReLrmptZdhzclObfZB51HioSr6Pmh0hEv4IkRpYN
zUpyJKGNqNDzEOduSNVQQG804+maScelv4BkscOqsKuxJlEZSH1/k1XtOipPkxhd8+X/qa+xg5XB
LIYVc0OxueopzF4nOvE+4FPRUgVFB2LSeTql+eLEYWAb+sMsz3JeI4pY9moH9SYtTgW4+1mC/8IT
NSmPflcwYkyjGjgUwjsF4XQh+zXiDlqzLCDbN2AHx2sgJicabVoewPC8lwxR0JCRN0RmOopvu4oE
f7FQ3yADUxWDpx35ueAD87jM5bLDHsPmKXdSldaEEj//TtRXokXoBcGcdfBPPH20kEi4vEy91tpD
+kEKH46aV9zyW4UWo0WkvGkEkdWPAmUdyCjzxaHblmwvlhlfp8aYlTIgp7mRjlNfbiiy3VA99jMT
DVO6L6npWWP/W9HEF4iZMpwB+x5m78A8CQqnPbFrThFIToc2f4exsIwoksw9kgtMdatCDxm8zWwK
kwiZtAjqoH9aPcNvT81wdFafwGrW0VF/l/pLidpz7ICTEO8yovBKKsdkcZdnJ1RPpoa/IOIdCR2C
JpeAZFHSHhIe5GYTtOQtQhmvmVWuPKhzad5inYwIXFhECmz4tOJwSw1NYrskMHVZHmf2A/eyfjWq
u4zMEgilLSjvDXivRsH+hMDMDBBR+0LSHgHfs/n9l7CpA1RFsjJj9+In4QCdWgjSMW8UYlfxU6DC
y/qOi/JDQO/UZVycyDcnsmdFlhkWSvZSOuvSZ5195LwiYrBFZmTLckn0iWTXQD5IYBFGfvZTn73X
kuZZ1C9TCVKEoVAio+qqgc5kVFzmtxjidWEmIaaRy/p2E2QNNGJeJw0jDLSIJllDLKQH6eN8OSVd
SHOoo/ayzCrtgHXqEuPc0S8tYnhU8wfcP497hrkzCKMYv1wlom99DvLwI9X1FVhw1Kb72Jhemkza
JrCd6C42TRe8DUlha+l01qvoZ5CjV4N0XnLZ/YkPcbQoqSIFPdFs9H8TOOI4J7EILElwMCZAvIFR
c4sp0kYnTZXsoFuAwVZcrkOruH2hfkA2v3UrFZOKLjoboekZksvi/G72OOgCyy5aGZEKbruE9Mvm
MNTTcbYSap2x+H9VNDQCfiSuQbOiNsVHkHXPHnEjoJfXFGGOJH8OUvk1wEXOuuxc5HSI3Kl5SHoh
0FdRi/eR8iFLr3oVXvVPqbs1mM+C9icTDoESfamtuG9l8q0r830UJk8m+XFZ0vdkIuyHT4YD/L3t
GTZR0xo8zavNl3XIAFQ+yAnU7FOCoW2MoSND/4aGZohMbELlPoxjpw8R7FgM06vK4hHW/dBStz2w
T0us/LphI6Oui5J3UcpQGM+vY5a+9G15F0ZjJ/LWFcpnC41Ck3s6FvOwTJ9SD6pHgRpVjn4Md7sA
T6CbCxXLRtwQtH5sdTi9Nmmmg90HOcLbivhTk91y7C8RKOvq3mDPkxsU/H10ya2IP9H5VQQqqj4I
q3cO762cTC9o8vZW1dv18WVU6R1pcsRBuOrSgl9OsSvR5SMQDGLDLjkLQ3ZaGC4OZaW9BDM7ovmL
wlCiP3Y6kEMmQ3X4cqzA1YXSnA2r2ZwbYSAqKaZg7TY8Q3DnopXMWKEc4i+V81xHDy9x24u4W0L1
FxVBgZUeBZ60XCLLVgI3rE9Kshfb98wyb2K8teY7EnDq2Vg6LI0OT1faJcD4y2OEliDimF3K7yvv
mzdHT3KHHJTEh143tkL+1xXSbn0phvg1qh4ajp0CqFWYKxz3F4Sq8C1IxwRspEFRPOX5pak9FiDI
2AxpZ6SQnx3M43qN1wlOZM/dSZJeJ2K1cWDzYiUyuEgUj6MRJCrrLNys5BYoAGhuyT8ObxzrApB1
rDAas0sUkNxitiFuqVwL1MJkFTxYDOtHHoFG2wj/5B+r9oAbuARBiL0tU+elDwsR6CY+IjhhIy37
yCGav0SRn5msAdpi6C/DHbEwwptgSXqJvXJ1TfRip3PbGQ2gvCZnSdkaty5X7e+MTWBkir4s8c1g
unXxrYu1b0aVTXqAn5WYqfqRISh3fZ/5eYqcEtKrJoWOxKjEYvHDjcKgYKx2xPtlXewQv27u+Dyk
E60CmtDpmaKed1CTZo0dBJv8ShT454we/1KixgQwIuxjf/bbl+mJ4XRJHXONiHbqd6YCFnLmwX4P
38oXXrdVcXy1/PoKeneDpWXGpHhHTownW81eQnQLIzc53+MlgzMw5EiIhpnUt4zZCZ4ltonUkjOL
s0n6ioOS0bkx/AmDo3yMLG9rZ7GtPUKB/kU9StxCMpZngs5s65eGw4LQjsSUyQfLESAkP/kVSR3m
ORq/QniFfc5qV5pdtT7pjxIjjLnla+vS/VRxs24at8IiirMcdcBympADz0DbN8Xf/AaVAJ0yvgvK
0AU7fOFaynu+Old2zH3RDocb3LiFaSJ+49mlCNpQK/Dc86MNC8E8/ID8KHjO+8WrWRFmezLquoyf
CdUhxjsvqAgPf+CpQR6Ah3MMj5noWtKOltQdh70aHgTzkEcHbr9q9imKw4658U6oDqiE0MH08I32
JbQ6vkDI8Fybb6XXnTBJyMGmNX4w+Rq/5MGhmC2hjI07NieMUdjvQcKrl7PEOj081cZXYzI5nciI
hUfk1PBwfNSuknaelSdb5TB7EduHUnla/Wy4u2hGw0f1Uao7zTz22iUt/TC9tDU/AqHPIcyc/hK0
3B6npxbyJryKiZdruw5VAGAMqraAX1R/9PxdKd+F6ZRDq9eRAUvfQeYJf1XnySIwPrcNN9GdkwiB
NGM2DHwUg7GNYh0VG9uW9FtCqQgEyHSfKAta9Ukz0DGZNk4UfihOWo0Da6tBVd6yPTDzk4oeHw8y
tKbFxn+jMgZDqiltg5RARDpUj8Bt3Nu1fNTYcsZPKXCTdIemU+22debJrQ/VZqxfOCh4vAMMETxn
JAWxuGBiFn6ByQ4iFDw89qSpeIXyQphvR/KvtJ0fY27Py2F8lRnJRyhTzprgjiqJTQNCbMf6SDlr
8RrgQVNeeESK6sC323b84VMwbJsSjiXLLk7anV6dFl6XMDhpKKi3eePzEKNCYxx+y14j1AmJ3zTr
r6SQgPi6EHVn2tq21jhVo09NPOnTwSgPbbsThb1JJGq251SXTDtxqH3mVdu4ziUK0ljmB7+QGNHG
nRdys3Ig++q2Dr8Xw5ZKLovqthiOWeHOcvQZ08tWJh4o9YvyL1P2irwHsxNAMV0udeeqIEv++Cj4
DrknCa5O7UlzyFuH28LX0/nTGe0vseyMolWLygwcbLRlhljIl1G+TmdbBGvQOLRfrHGFYistbtX8
MMk2IMh1fhMChnQTUBicQgmrAHfA6I1S7kTJyUI2wNZf2ArfF5uD9pXAj4QyFAQKYr2SbaRdDY+W
csb6oRxUW9ZurLQdYLlWvRGphkhJZjNxwXgYXjL42MMJ+xYLb56A4Hv4WMj/SKFg2SRm9cWmQqUn
Q0pjcYFAF1ecvTKOVFiezFX2A0J1wtQkD9RbQzuEmEEriPDChn1JH/iq5PbAnwsQW1LQbxqdeYqD
+kZ/Ff5ibpTFBxVBAe92A0CWbcaNWD54a/jVyaUZtsz1C7ihGd/gv0rxko8V4/emQJKz9sj1RKqU
zkZvl/M30C+TDXGwfM2AB/l0yblp8MKysUKp8NKNut8xwuOwI+VLq1E3PaaJvlCk7WYqBEBfvq2C
kkG4GwRCoB/CxwJbYGsMO7k51YiOMB+JKJifhbxl5Rb3e5MzmBckg1NA7CbJlU4jnWZGabF47jhk
1PmhsszU3ImRvIrpZpeU26bl+HAAH6TX0XlX6Ao3KTnofFhv+eRxEMuBn4dOhsRwuoI5Y5tSi+AA
bgtbGbZWzZ55olXbzAeIL7Xkra7D14ZyEPF2Hwma5T2ckeFOJKK7dY5DjMHEZjyunq3FlQDuEudU
itBZObE9vHNZdItoIQDiILFxZBRTwzZ+nyx7tk5jTIW3Q8oZkNKpOihVOtFWKtyfTmjsQPJU4EcI
sEg9ud+EL8zX6m+J6Lon7xgFHJ8sCMXa5CR1lOaoRJeWB4fBdn63PovZ7iskMrjlLmRKpet5YOsN
I37S7Xao1YRkFyGLt84dyGUMgZUNUqwOP4ly1Ak6k/eVuONXKyM3Vd0SFgG7/N9Rcvj5ZhhwrGo+
QmSSD6E5q1cN+xg4FBaVxExq3O1O85nGrCZ8WijErLh41DeiZ6iXuDPBBXXqW1F+i7UzNHeiZgb+
kcYdf1oyb6hPXF4nXgu+ttbn4SGKJPuMzgvyMzYRZP2162kL10QcDylf9XKFFjGrDKFIIdz0RyF9
6Pyavc1ihXVc2fhpsGeRodND8OgH5kW19kDlmdt2bm7sOKg1gguEVwb2U47y1kvY4FebDr/shl3d
dOY0mBi69Ni678AFWYJi7TrKSAa6vQZZSgheZ2OHEE+dvVb5XUgriLF0X4Y/fHnQA77LxjG77Wx9
mobfgmZXITw0u7YmGGl8KMUh6o6MsRKRySUIJaRluxRBQWM8mLwpT46L8cLNnOP7iHflRflXat+5
8TU3uxFHcFsx4uZf2oP+Qv4BxAUiqumXKLoMtPdeAxun2enBvja3AwtuanWUGssJOyZLz5FrIc9s
Ffk49o2NzDjD5R3iisVe1kJjwM6ELnzZ0AuUvCsoYLS1SpSXA34sjjT0qTXwFY5IrK/Ux7KdvlFS
95fqbNxWDKSvvyn7jlilZLSzBWEkjIa7YPDAu5DA6KCoSwwAXtfQpP5A/+dk4oUCtR+Y/2AJ3zAr
LqpfipLY+MZawa3Dmy/kDllnqeWn1WVpQd/SMHiGTuYUWBV3ZIcYfGK9tXsyOS5EXbA95/pKGbST
Me5xb1PRI27srEeaPGFARbb8BglOH5kKHsB7NNx30gm7QsjAZHCazNGKfYN4oRiPKlkaCDmIUxu7
UxVdpOkuJOh+K851YkRwjRrUSPIxQZPysiCDX2D2hobHY0ZdVdJCAmEupwPWHmJseS847njpqjOP
nzHSWe5AhwGoQScG92obNqdIJKNy5Unw0BlPnqx9ORWsAqBJreUrj1VUbCloqQDiq870/021NsM+
PZIcycHB/zJuoZThJZcVVmnPcdyTpcFCxtcxC+LcNlxlXR8yX7YVPDwhFCbydjl9jjBFgfpIqVuy
EIi/rd4BL0AqUvgznbkd6uuSP+YR5qx4FSriEpDVwKGluWXFLAqbmEymJpj8yBL9sIr3/dLvQui0
U0WoMs0p2kAktuhGaldnrap34n1N85i1Xy7tMRmRKhAK07+REk5VZhAX/hKbaLDGizAiw8t8lbEL
UxJF2tnrRBtMJ61kfIK2soLSGGwJjETJwGMchpxwIneXZ64U682iCsiqX9qKeAwNR7BVOKJBaLeA
RpsOoR+uMD6d+jrXl3nq6TNORflFIA3HOzq76NZwspfFh9IsbjF/Zti30XoWHy0n70z+VELKgyCZ
qF8QyEgfWtuBs648s+RzHiRXRF4w+hpDsQpUQtonfPUZdQbsNexHqcGxwstSnxdOf3V464wOMpHq
t8RHaTW7rFE6TdmMnQXhhnYLiQVMFiZNCq7HRruaGdQgHgRjYuacGZuxJ8BwOWZMfFjxNgOTbAEg
euj1Kgo4R60vcc8u64cPuUs5y5dnLH8XDakTIeHW9acKwaWtUjsfRmZf0Pio4/juWmaf4bUVXxUZ
K9bXs8iuqgasgAXjd6uemNgHw8dQaZvOYrR3nYBNZfWbqHyQjYXe/b5E/xB9eAQi3jNUxxAn9d00
vGZqzbgz1ICBrDHhKu1ORIXad4SPzWQpaOWi+X1NgpRmEqGgjvdemvQtC7dGwvFjqhb1Pl76Ieq9
UKUxkBNOZ8ksdqHFxkWY2pzd11iQbzZRB5qciV2PlGXCzS5ajpBOHDPY+hBdkVTPrsWtazZ3DQNa
do9/bcFuqBvknZFzKukLmCtqD1RuqcB2Cs6HUkMKqFlR1nYoNZRxgclYDPU7gdyLkHBdBQLN+Mxy
lABtO9W2kZ6lewEiKqv/6jjpPHrhMTb7fzFUl9DSAlQg2i2Y8StowYOEixAhsMB2XoezVqPu1i0T
fZVsvLb/M3juM5Ik4TdQlVOpp7vA5DsIxRGTIy1E3L6WSCnKPmcla0qwtKSrWnQYDRU3mBhvdfrg
5nH11DiViE/Cx+z3pfqO622gGxo8TbH8bG7OVa9+N0J4IwnWtfRgK3UMDOKF7mc1WC2zErmAULB6
/Cs73OhB2R1EM3zJpTSx1TuFtlpDwV0Ecnhbg8HYLFrX3sr/9Nb4Gsg0TQrFG+bsgBnbl+rutws0
zOS0ERWrr6Iw7HGOsCfItJryvs2S90oMFVYva6hgeQwGBZVNZRLkOx1lCZJA8zNxZmpVuaAUSqFO
ytZPnQtfScXgviTFC/0G/h6rK8F1hahdTJ2wv7LbB2TXsl9YY9rukzEfNRy7TnYqpvQuBmPCAjw5
gNnA89lSNHQkDMgVAz+Q6ao3GILXC8DDJE3VmbcysCEIGm38WgtNnM6Z0jdApPCH19Gq8d42aXNI
IacV1K547VlD4td1kDiK6M9n4sxUUq6GYQISxOcoyS+iGt2y0nhNJyiCPT4CkA+HPs/vitgfVnUw
RXJtSiSoJyEW9+Zgiawjamk3hdEPmnRY5QACGRFCWGuIvMFZc2QDeCabBLM1hwtYUdKRTWXwo/Gk
MWSriaHSAj790tB5+vODUOhn2ep/9Yb33xDepuBez2ud213lBKx4yKgfzvmiJXtS6veZiXR76vn9
MldjDFok+t/UaIcOzq9gjLcWivPGnDhViuEgkbiRIidO+fJ6VrcFo91luVQshxJJ2baN8QVQEAsL
gTWQulA4lSl2Gsb6aZB99UbwmnLqbiIEXPyIHhTXF8D5J2kReG/0wocIwP6w3Ctt6GlS7FcWKS0R
SFoGg+Fd65Gx9n+MPE+BOp362XzgI1W67gY4nawLAcRbQG8p0+PzGO1chYaO0mNnst0Ugd8qjJmV
zKH9WKwLNNuHKTG+btRt03HFrtOxmHyDijljd++rfV2y1TTyUxNp23Q4NPOwS/P2oig4KTXrGUvB
qU7elBUFua79FdTGmL/yLt7FykujYMPumFDktGsDg7LkmCKbNKHFzRRjOoHka8htgv6sJ/GRrKiS
cuY25DkzxwyF0NuUfKXjx5IM8MaPhfINdxNO1LJpWflCedqNHUFJC3MtNoT4tFCkFqzT80lzKwqQ
uEU0SiU+YJeSq4lwIhN/SWAnGNLqVZbAlaLWnxXasZbPRYoFp5oiPEtsdzLWjIDQiMlEp5UwH19a
3e7FxA6EwhbnvUSaW/xjhO9Ni+2JTpnDzBOQmkEdZCvTAjJBXi2Vds8xG6alO41vjfmhmB+gz4ga
d83oUaXvhB4w6hnps1BkDvmxbWOEhqrT9uGxiTlguszPwGuH3UVeYy1V4ERBu01yzStAkJU9s0qR
JLNGhxgLGYBkB2mwWAWT0kZwK6FongzFWgXawwvQVXBQ5m+YXBvt2fbduVRCL9Y+igI1cmsx+v0D
g0nmTrSFa+gSdYKGU3HloOJVQ8gOGmsCENTOx2p6E03rJGUslzMb5/AxWYJ9qix7eRqIRelJeyvo
6tjJyXt1DD4l4NKsII5lt7A7LYgLm9FtiCDmhIk9JSDzKCBOWTqyTtkmxMiGeAnHnkX8ODJGAmvY
K9qbSi2GkYBEFnVqHiInMLthZwz/4+g8liM3sij6RYiAN1uW975Y7A2CFt4mEu7rdaBFz0gzLZHN
AjKfuffcAQcF2IHcWdBEMmgBgTILPDHTqXcL/IGzOGW6aqnzin+ayK8yG46tb4LJcc46i/amwZrd
MQbpBL2GRIbuyw2n5hkR0jpIwlWZ52wk6GRBTZ1NhpuRy7+d2fKQ9+eoOloA5t68SF0FEvuHrx5r
wrQ5o8/6SA6lpewq1h9W5v5WSIKU0b1SgPgY91XdAfIFdu2AI5qgvmKN4Dgt/T/F7t4JI9ppo36z
w3GLBXXvoLQk7gSqOyktCgB4RzvnMEj1ArKw268D9UuEB78Klp2vHPOV13ILF2uIpRe9z45eZqyS
sT6NNiNtdjae5l2HqIZ/Cu+7tfchZv++B9IDyfORY1wJkOZEyJQNkm4Aq20caNo5TW/vYfYv9saY
gH7JjwQEoUG+eSNUiab7wurHFEPjZ4u1AUdh0oQbo3OZK/9Iprp2t2Q/fNTDZqPk5tzyiz+1QTYc
BfehSZdUpSd6vIZOpFHQ6TOnsx31YdgaeBdzzddkIKX+qcI9DtEwayoDiJq6tgCUWKDWYqG/1135
klIcra7akYdJSPCrT9Aw6/oe2iWB6h1XpLzblkOcFcisEGU18q96bF8siijNV7ZzFaGxjnqF9Ink
MLKBhuwDhs65ZSwnq9a/1sxlrQzVkoP72CtfZfvRtMNhTKpb3o4vVY8OkjQm/PewNpNv2Z8bEk6D
/qnQxsUVUyS8/OCYs4M+8gTFt5gfbh9QpWfR3AnLKzwz1jhBy/5I7OFeAdElT75JFikQMqFdeF+X
qKEOErdDymtohca32/uMHEt4MdGX2oi3KhLLIIguje6RS0vSo2V3pxTxOmtkmqEO2xt5wg+dKAaU
gsdeSW/N6D1zNbhZjME1BnXQfjaZ5vypEg+pk1BV5UCEGSFB5y6xKKsQg7xbJo27DloJljAUjeYo
Chb9MVmI7OWL1AaSHx1aZMWZL7+diEcejuucFY9DP8FXnYZCgAas/tpPQubxBm352tXO06uj99qt
lmVg/NQCZU5cFK8QyQDh5Mu+rg8QLskntr2j5dXnwdJnETt4tURb5Yy7aloiONzhfv2BCEJVnbVl
aR9h455owjjR3X1dFHvHnHQWdYAJrzm55rLBkpyltvdmSfw1iEk2IesLwrwS3AVNIZ7QZZ9cXqsU
w4bZP2BAvZfE0hUyfSj7vquPbpU8RKmts6LjKUVNVmvfZToLw36dFCZikEbcSv/q+/KHAglFY7sw
p4+bFHXM0z3atuKGsulrMA+IEs9dUW0tLXnp/JDAtCIkXFVTxwadau2P/i4ZeNgG9Qd87FoJIvT9
x47UkQqwU9KyQ4ujnT6lRFgoZctWoy0Ib1WqHQupzZJOrrq6P4ai+R1kfjJTZZnb1f9SSqRjzEeD
htlz2hukKc1tn/a/dj4huJyNabbgEUZt9R+aI065lh/MAfEmHL9hQLlefBA1d9JBOizHBO+Um+2p
KwLdeLfHktgrl5ml0q7cYqo6/F0RyD18JDgQ6azx9qQrLgsmm53CAQSRIUi1dY3ypWafWkbJZCPi
zZvsTcm/LIYLpP8V2P2g8MDD+pHtUii7jipClO/g5oFGPpOUSQ2uuAAphkAwwCurpV+ELxDWDQFi
1XALTqzlDAw5DeBbV4pljb1GZZyaoWIQERsq91kxmVKw0w1Gi9UGhgnMEjudBxO+pYHSKP4IhqVU
+HR7ZrAUYYPfggeDedCghLBAW5YQNLE7MpdQgLgkQ0++GDIyNVx3IJZCwvt6DOZ4a9YlzEhdQ49Q
INF9jxIkC3xzbvABVZB82WGVxSVJRsFatj9lPcw7puUlILIGfVbrETtfsQ1k22R47mwcUgj6JEOa
5+Tkx1SNXb0D67HpREBP5sN2q7CYsG52cvRt5mJEHFOhoNMQPDjkwSWFs1GKi8SKlbSPvjgpUHnq
GKCt8s9hqlejj7WEhTIKL+kUEtJj2R6aVcz1MuD8bUzE4KyVkZj5BhhiGALYJtteRZ5KKPyUWwrh
yo3wmtEgqvnTFM5MYTlW6c2crAq2gT1KTndhB8Epjtu1UjFC65otZe/CP0q0ngnHyvQG+LCQBZxU
FSMl18h8tLMfI3gwp0Kat6A67wf238x14/LitLey7Lfkgyybes0ZR1/FD6FlyjhJFAkWqLH4x+Ta
loLxsN4s7ApRGdyIiL2GA8tT+x1w546EXHEkmtYFuYTh2exLrFXJDgcDWU2Zy3918mlUm0i394HZ
btF16x8425Zm8TN9mW4al2IrqRHwZ6ceJpAOBtFngEsA91vIHCpHlgPvsP7mSnzrxB5941uGrbn+
GhA8qQHDY+tb5hR6bcoG5OJnPCDviXdDrTGWB9AHEB77zYR21ZNta38L5dzIFb/TiB+Q/7323czX
evuLXaTSvvDHJtGHxAaXxCfycnUB6OsKnIkzcVmU5NRxw2UiOhBWdggxVWDnrDdewCqyksfE7R8A
nJCxlAeGx0wXA0fbkZeMageJwlVVxBqsOTXspyh+BOKkbOswF7PkuytPozv+X3an6SfvuCmz14CE
VjOvVdQCXPeQfDm4EhaOnNnjyeaV9NB52sgPmEBSTHcIKPJomKtI9uvhXbB/olZgWfQoJpp3+gc6
naXQowQShbCWVFlm4/SqSJYhKEAypbjRmIVa1RpgCuNXDVG2cYR/l8BJ0ydFlPTmEikZ7k5Eles2
RSlbPj0MdpH1UlDtY3tm/Q6xhqukRpOUjPsQh8mIk19CcBNYrkWogcbgocETANeF32rNg9BdTgcK
MasLA51HpXYrF3EJ81UJacBQT6HvMR1l68eBFtZ4yjtnTRtOFlFNP7r3ESm2nb9tQbNLJtgFFr8R
moIE7mOhCFXCgXILpbm+p/MxVXsjKgYIjLsFIDy372cqkyaJBm8s2PoEUC0r3FfIPAd9ncKEsVHn
mHy9nACtgn1HVyVbFxaaKwFeYIcNmIyCypoVIWYcTMm+8qyQhfYsqS82zNdooIHERcv5yBgMUFuy
HFWWoohyNQQUHnd1yJgQuS1yzmUYAlOIGAtiiiDaq4BnMIDJanGl2DG63ASwXMl6IHiYCf5fHwq6
iJi0eetIMDVI1kIQGdURcRKhIOi0j8FND9wYC5rGVY6xxDfzpb5jgMaajGZkWbKMGYNxDuidGOES
Pq55VMithVlh4LsZBmh9gGq6MNmkibEq+SMkFrsxxEtcWhdSQA+kdFVsIfwQOlnazSdNaVTGO2hN
S8ub/reJ4AlHqzRWHbYprzN3k2OX9Otto2FGDIiyKDJyQzooKCrZWchjkRTDxCSmll0bPElMLYsR
5LS2ztG4Sq2dk3M+N9E2oI9YE56C17p64zdZg7powgrGqDKnnVyBD71CBlmGDfoibvqwizawsqdV
b+w8hfxNE3YG7cWZpMCcoab9TzBj5s0v0rvA0lVnE/55xvwPUf8wNzP879GfBJPZVXKpqL9VQvfl
3AfGRoABl/l3DSOHl6whzcDKP9rqAsrwf+cR6hgb0KVq0odTixJDjjwfmwx8Z/wvSs4u9hUzrEMn
3Yh/Cj1WON4D5aKOiH25gREs7QYMQ0Fyyd1n0pwt5SfwgZgigbEc8smeMuP3AR9R2JU37PZG3Kb6
JRPPKLp04Uuvf4kMT+sPp3mVxnNkYGuwdq0VopSid1CQrvpR0JO3aKp6VioZ8u9Oni150KJVTz3l
RV8DGm3gjaaDh2Ol9qfAP4Mdx0D+FqGHtlEb6m+A3rsbwiojPavyNuqvNP61TajhGew8GKUXSefX
38OQdNklScWD9tAIk+1gkzhIT0vIDxob29b9pWkzs3WQFVjhmpkX8wQhjI3a3ybYcsqtTRLxiGPj
Fn7FWvZjUe1nOIAblkYuvA+nvUctFJmhWhqDjgAAAF6arXxyOQb2DQPCgmzkysMaFoKCcRLMI0Z5
8M49uS6WAtDHgyjNoxQUNiLihBKsmz1Uv55hIVyqHivbhE0ikw46acnH4DFi1JOLOX5NCmGA4WAc
eK90662Onu3wagVAO5gsGd2cg4Uzb5l0p/fMpZE9jczCtAeGOVfZecXSrhZV9xfZ/xgot4JF7VTf
OUxvXIS9iGZAZiPFRF2O6HCUJbpTOcsKqo/WQvpqzSezdZwcR9BFnb4AEOmOy0Rl3k5xkhFCxJXh
E6naHYBq8s3s8+Del19cuYr9ToIbj/q/NAACcdWin9G4qSjizfbXMiDDmzc+TmO8Z+LSFn/lAFH8
5Lqb1J0Lxi/+o2+DZWJhJubqFWv+IOlwkfU+mOJTQw/MDKB+ZhXKq2CFJtR7HD6LRRDf3OYzQxwD
oKjDvNl0CUgoqout45h8UIfSXpfa02Jx3xSXnJokpQT15HtBPRAas0IZ0K58uSyxbaTYBBi92daF
17ETZ6I+0VGAxIlvCTCSUX0WBaU2CibcP0GHmts7F92/TmOPne28+mQVlxFFmxvA/2AWLjJKTp0t
Lg4FsCFBMUkZeUvOic2qukJoY39YiMMLryWXFpmk9UUk/QxYRMO7m6bMI8O7Kz75hjCG2/4rV1Ze
9lmhQquN9977iUBRFKxEwuibidS8ic9mc6yn7rHYS3mWziUwN55xDOMz/5mEy6DYJuYJbX6vIMBR
AIUjKzTp0jFc8/CgiXcmW5RZstijaoyResb9BiMQM75xIdRhY0r/5Epa0aZbx2hNnQ7XZKEcJ5Pf
KDa9kz2mv1VkshvDih036kk6UXr1dRfWnLrDAQgDkHSyJ8JrV/KSjlheIS1p8bDXI3erx2gzTHvb
J/ugJ3Zu+Gfr2qoCCUEw1lJ2tFqaQcyoRnKitgfxDPxPJZxAAwMGpgWguqWBUEzMletLNsV0O4WL
PDM+Q80/Agr/DtCA+iGTbqe5RpF2Ydfzaab1qp8sWfhhZWMvuWHLVG4iZpsqAydXAnvzil10FLUJ
eSk6OR0pHKFAMdp/6LV2RaqPC6J/VwOdzJJhCf933SaPyNBZU0IUKmIGnPnK6OIrUZ3boVO2xhQu
GvS7hLIqd9tFMgHa62I/pFOzxnEz5cX07kfBpWZHmO7ksHdkRa4Sdo0ufgkzuJNuemnJr+6wmQkb
nZjur8j4XGeMr1L9W0HI1pHGCxdhmq9po7V2/A63lb3NAWb5cbYaE2vjU+LYMCcBZKBHd7aA75XQ
3cR1szGYWjp6uA58UlzADoaUfDpRIwVDbRA5RoPDUjFZPXXjOnb9m2XjxDOyh673yptutQ7W503Q
sCDNu+4xVmwmA7b+pIhdWoMvqef6w554sGHJ4M7nCUB4xL6THe4k5uJw7BfdbOgkUpEamS2RTdRl
2k9JEqelTz1K9RIdlCz9UhhNu5tyXTOfqUoaVDdDMfe2bFZaVLGFUyCjGEe+yU2MUqZgZThrVRjs
Y3Ews/JTqO16BJs+OS6zaWE08bU6i3Z48L4kRL2BKKm3QBBVbNjnhFrXIeOBS2A81QaFhQ+vkRYc
qP4cZPoee+Ol0zrYVH9t0h4TgzVjH6p/LZQ6St4SbKaqZP/GnIfUdD8VSjflxwbnMZIfVQH66HWS
iCcrEQbHrv9yq13yzFzlbiHO81Gv1XV5wsv0mWEbKTLSu8m/YhXIWgCnhCW0796D1GW3fNNVxGKB
WYTfH2tNO5p873B9jp3TnYWtnkP2hG0MXaS86XL8qmR4xvDxWb6caKAWZd2fTyoJkJ6239yh7u97
zjEjgy5KZ82+Z2e6w1VA2XesR+dGa7/5TaCFla7yLlT3bFbp1aIPRCmwsO10Z3lYLO2VNTKnL9rL
aBsnuJJ724j3A8s/AQdWSLJC1W3FlD+Pxr1fj6uiza5QeWzCcDMCzlUlYFij9bcoDl++y9pUSkz2
OjPjHFx7Rivn5PoCN8qi7OuFQeyF56wMGNMpIpo0dg8NWt5ICVY9abpEDgMZ94megEjdFaxFcRlw
sIPYOKsNUaDk0ksuHjK1gIU3b6X6pyVLj/kmDu3R+M59wE85kynJwqDQmnUcUAg7dwlupE6+onbY
jKh0YhMsZ2QvjKJZTr1hCPTFHR82U1aLbS5fyBq0vRqWZyPX3t1knI3xw26Vbcx23YVsNQSI8Y23
eaJeDOczBhIGBpzcgAiXE/tQMJ0gKNZ25p0QMTm30jNxNjMAN/oTxqO5FUEVMZkuABiys0NnTPu4
NwnzwRU84N0/3x62wHbRQWqLsJHrUaAiNDWmh5/meOrRjxJKhDw7hHEqvO5i+dEFTugRrMqaiEsV
MVI7+mhYEUA3EXGQIZaMTC5dhTKKQqJvX3HqIQ0h8y9OMdAA9TSotGLQ7Aie84whEzwUG9JivebW
1tc5ZNCQl7509XPML8O2z77lntMG9T7oLT1RELCzQH7ZTnAJKHFhT26B1v2LyblrymiTsWGQ0lzr
SrkfoAnoE/pVyTepQXvmDOPGj5x9Uf00SHlFaWHXSLfC8/AiYCVX7YPbG3vrFZ7toDzq/ALJdiEt
AXq7cXFDnBKl/lmhai7A/fWp9RwH7T1SlX9Bn54DMS5AyDmvYkiOlkhWqUQBSSqXZTOgw1ieacE2
t+p3GkkzhFm0iZB70fS3EMGcu14s6Ib4X/kLQCoAysiawSWEYCk/j85mdD99DqQ8WJnNlQTgQj/g
PfkqSBis9qJba/U2igCm8Tjuze4+5hzaaxCmUTJVRT5HCmgC/xpU73H8HQJSs/jVZNM0PkI+hsJl
2IfbghbBM896tqmRutK+ZotCXEFFjcT6md8S+2N514y/oYzeovocx591f2P02r+0/DRmH6xAeop7
89o4a2Zv9Hxl+3K8VaZtpLZR3K3SbApQPZU3c/yDOvzr8G+yXnXyD8G4wW2ehv4uazCHFHj4RBrl
B0wTx9kPhitkrz8JkQfd9O0ORO6Yv2n13ZSIzz50QE+F/uOaV43HFgX6ZC1bIluvkGtklzEGZnWv
5QdVthndSevGXUZxhbvQUX+RILAubUW6GKeRBcrBBC9il1JWlk/+8G20h0THbYYmaWsqOye/2g7+
y0NDYl5+TiqstZhuarqlwvOxOf3hlViM9QaG/JFAuZkBJTwRvLn8Qo1N2QsFr3lZ0CKV/KQrexgb
YvySYle3H063DSj8BEcEgz+FFXa3S/1tPxxBZ1QIudhEJocGKyyeVP2vl/yoxpuevoOaHpESRnun
ORTNUfMCrLHRm+H+Rq67TXEzUf/6IHh802KzOrFcZ2QYsp4nvQdZegUTtQ+vkF6mj5fHu9A3YYCe
FHRkgharzKDf76nvVIyr5rflsu9+1+oN31nn7WS9KwFPO6BJnkH+07ifI2TitntXmeU1OZFjL1PZ
15LdwBlJdPxLbwFLs+kPTrfOvKVCDj2Z2XITGtfAPVLQp1i4LQfYw7dT/NNo+8BZmOIrgTCsnf3q
aI4LbJtlSLIJJ/i9KBl5N7+W+2fIe5ldyXQKiwcDe83/SfVbQxXNepF3wGXy6vjXVGGppH9m1iGg
ba59cH7DV2Ee+ubEbDi1YLbMYJDWFqbMBy/NGOPeuGvyIHQo95h6J/bdtRuQuG/98V9o7TN3h/Aq
b5iqkptzshnbuu90L4H2GWNprnnjegbseYpA5+SBvmLOxZjnZMrPgd181icLF1NBA5KItcmb1icz
M/ud+u3pnOCbB7LJkGI4e8Vh4KyH6h614PG/MvEVQYqZLrejwvHnPz1UxCQHoZaJFm12SPtlaP/0
/bun/8b6n+3cJI9Xz8hdd8mvwZ5dkrkZ0SJ/tR3grnJu14i8ynfd3yvQZux5hA4bx7syKaKxMoZn
1wTdsm78U9tsZH1Mx50jLo12dO2jXT+y9OyI9xhBlmcZbw7WE827i+QM8F2xTn6y4i9SDkYNZ0b+
5wdgB9yXC3Ukgj6sMUqH4QT45xDav1W6JaNdRUKqnhPlPOh3IM+0CGyre5xxDz56FcMJ/AONj0Qv
n5V+N4NDjc1aS5eYtgaBLuhgdwiPnmHw5xk3Big2xkFJjlH+pTNtMjFUmszcVHaUTJXg5v4Kce4D
7AfFM2NQyiXgerfBO5bxPzEeDLg12nta/ZteMDym6uR904Cnan9MFDsMFoN9Txh2B/mbTG+BsTX1
Q1Utx/bIpq3HZK7fIkwDrn/1im2WnL0BYc+8lu9EgYAHRxi301h0mvrOoWjXNpp/YvHhM6+VuAz6
YzuBCzBRNhLxdz+W4FCg9aR+Yc8TJbCJcbaeJNq/AheVMkKG8zBiqxv8V0hDEOgRmkuijabcZdpU
QqeFc80U+5Hn4ZeSVN9DmiwkxY42iF+HSnPuta8E999bqTPDcFkuCnJ/RwLkWNKr596mPO6leLZZ
h+4+UCGOBGDGXcedEyJCjnZG6JVnk6Vdxs4iI6SzarKDppegqDRA7VqACBagNp9IpSQsEMp4Dvne
RK07odeU7jepSkRE8LodI7QWhSkQpPvYKNiy/EH5YBsWphPqgNx4HEg22vzeWGsOIx9pFoxxTTwY
sRnTysWWMufly1Z2U2wo9P1dygQZvfpKkdXZNuQ87oz5/wtP4jZQAdYVq89wOWYIcJ0mDJlw2Dxo
I3w83KyQxUe5rFt1mxKjwmjXPqtuyTqqBDozDvRWZb9qLHc4wnE1VYj9VszAuBlQ56cK+nW04/ww
rLkvQ31JRPO8L6Jm2UgORD2igSpH7zfTGn2ZQDUrdJa4sbJxBy0CxyLmMsqgQKg2lkkzHHiHr31r
7DI1JKAxFcyrFWVvUkSxLM2oBunSycvkYmCT4dCHka9WnfzQW7m5S06JIMnSZajbVtVE9gk+JBbv
Zhg+CwU/Sz2xca0876k2ip2boJUsAo6Q6fOG0r9xCedGuMR90VUkjXs/DsNyNQcgZ4GWqwDg8nOP
Nl0MdEkRfLcd++uZQ8vWN5CXnX7gfoBeQaKJ8jZomGDY2u+iyhzWTW3+1a6bE/n0Y2bpROkolZls
1XAzEn2+TLsS1XfNiJ3ENsC1Ua0vmXTm6tPUwHaO6BCkpe9CrbhWXV1eNR5w1srgYnF3dVb5bcG2
IcpH7NiSiG1bcMWbNJ1tkcA2UED3omSdhQ2uiMpO7zmqIFG/RgxBoWFpK7IROTU1Yx6iL50NoqhW
xBothtwh1KuLlywjXQQn09RvutfJiGYO7+TqUtjaX6kzYZBOhR+RsQBf2RX4ggeMynqr3CzFO4Fh
yTEskruWe/nRzaqKhMx25ZfvzYio0nFBjkaZmW8keVxD6yqHCKaAr+rdNo4ofUIcwJD998LAK5Y6
MULykKs2lTutHg7JpH1QWx+9aVmvTIUO3itJec8YeeN9YTcDkZ4oqCrUF76I4eH0mLL7iDfWZLpT
VGgmjBrIHf9i6oPQ3g+ZG5+kHD9ckebL0Y1WqmIa8wZAIb54I914uWevQkkwVeYGpLug5XwbCn6L
LXpqotEAtQwMzhyo2fUsO68joiMXpa/ii3aCV5/hgwJm5KCqidVLK0ak9OO1Z2q3SkuWyZZUPszE
P1F4+bu+6ICwNLhHskhhjdFoTPjAnHXOaXAAEIwFaC3dcxzqKmfrkIlFDRKc4bAhzBfFjqdanSlR
Ap0/mbzVtnkhXwZvQJIe2sxmlxFjIwjbq5bH89RkxWTZsb6MakzoCVJy3cS0UvomhlmVWJeC9qnx
38q+a+adBg8DPe689hh3deYoZ0ZvIzbWi8/a6NK3vCBUwlRq3DOo/CHnBzMSWxAbtWRx5IzCXCJy
kZsy4FXZOWepso4r2iSr9aC4sDVKYhT1tqzBqlX+Umdch1Saj8FMc9YJbJRlabMjC9t+JgjjIAYx
WtSthYvCO/USibxwBzD5SKsAabebdsjR0cbjKwrJ6FLApC+ZrNzizH7wpK0o2f6YPANcHU3Go233
BL5vYEEoTgCvXlYsWB+7kkpA+/EhzFgFvgwyeDZoqy6Jz2ccx4PgBQo3qa50TImCv0rHwCUGtpI9
EgTQU3Jm0vmqsrmkGRbiOOugx3kXL4PppvhYsJhbcLgjUEzJlF7IynnGTbj3DWXH3E1xOKW9ony1
nXkHKXSVmOhE4s87XdMB51fkivLDtSX4PKF63yls35Up421hsPhSmE2gFgpOIuMW0fRzpLfbgdUn
YItHzJk9szEBBbaxKBo2Au4Q7PUuZJg0oG0hRJ4fWY29kVVa2iR3KP6kkdjjt2uon6RUfGbad8cY
KR5soushO5AyXC/0uv+b3tOuHSr+poLC7B6EHRmbyIAoIAlxKcmim7mOdXYCbnUnbQmPTuHD28Bt
a0iQOD5YR3CcvBkm4mARG+qqHvPnBJ2HsIzWW1X7RaIQzRG0+tyLpvUUerMxZDJujWxKkWjcLGjT
Xm9R7lr6TwT3GYEPlPSJnRdn5isd6/TcIMXszWM3plsvGb7DQurEtTDfa/1pm5p65C5kgbWEmsrR
i1koGRySiLZU71RyPIqcVT6X9MMg6qw0p0wq3vhl7VX46+gVy+o3a5nTBmFpLzuxY4OLilu4bOSR
PtqVfxl0J1sjZHe4Icm2zBaDcBoOQ9bebVrB78vPdqWyhSS51ItgSsW2OEWoemFzHRrTAjyvNne/
gY0UQvtCbiv3HiuYxsAKMnE4QT/7HdtH8WqxnrBoZ9Z5QMB0aui4HGekz+X9MrhkOspCr177LZ07
SXTGPM/Am47IXYf4j4aMu3Pnj2w/fYOfpqIbt8hRw73WLRp87bqDK8lpyBQrTbxpLCUhSQr8ctXZ
7Pk56k1jvFm9/1RGbdYaHKYyJAhQ2oisiwLPnzVwTw14qB3eY98wP1x1vBSKqdMbN/tBL14V+R9x
36IZCXHjKhfXk8ES2Dw/Mra6A3twVzrfgeYtC/CzmzJWU/Sg99ZPt1aDlakLM5eXhzsB1S6fjl/D
DUPvomQ2ZSnmrSDGnwrxhrW/i3GAaDr0U7xduXLLcuAFpqh/KjFBdtr6nA12N9coG2PFRmYE1awg
6yvJrFXq1h3DG+izPYb91HlFjg7qCDsMctm7N8a4dRkz+MxZ58KL71HmkrMVlS+Bbnwu/keL1LiJ
tblaZN8DNq6gi0Gnh2xhOlf7lYp3V71kpRfUnLpDcWDaq5hzF6BL+ClkfDVVHkvPQ98trXmjyxjz
1M1XOndWOQ8vBg5Kzsvv4FTBZmjAyLEen/jMPr6ohNGoxRaEH5ISn+zEm1LwAM33DuEA7EFiy8KD
0aYEs3q6Rw6Lsc9b8dk28pjGD2a7v2HQriOl3ZD+trZQ1bjqTaswzPRNx/LYqvAdy18r/vMSg8GX
ZKVU4NFOpqmBRyqodNJXZtsPJBQ8GXwWsYHTMS0KXtUYv3gCfFbPyM9qgW21eHjAMqhbqbCsTVQD
tvewxJQAoJlVURsO24DyV0ga8krn0zDc+tBbqFXioHlYxMETQcDoBmPduqHIgyjTafhOWAewg9y0
UwpxCk1lKKEUOorBNNn7dqZ/LO9oAsaE1r4z58VgW7hosMS6KMzmWZqcLJ/JZZypBv9no8wySz+M
ZotmRyXkz0xQGZVc5HFMk8+6l9QbcnXN4RfsFBaJwIgIt6HjREbim1VNikugraj2wSsZBsnzHrtR
A8JWJXByqOQo6iaWend4mmZ1TcsV1/5CrbtfJ4WrHRybERBLa6PDbFq51nNrZ40khVdJM///dxTT
v2Ys4rMfD0+nK+iamorL28A7nyE56H1w+yDG2dqor270PgOde7ZiKv7GnHb0cq6KCmPu0IkN8hce
WKs9pICLNdJr3BKdQ+xjo1YU/SZybDTGkFN/naWC9i4QUsw0tXyEJaVdVOoklqblvRJggjTcOaUk
fNBWYtJ5dBxQSgI9wyH2M8swlRVNfLdpW9HhfGUD7Xb451lOt6wNgIch3aQg22kyYMGqye2t7VQ9
lKjcXZIDvhGK7LdmGWJdb1F11zazTA8ZRtTtIXRjMSi7uzryKIyNDQ527JCmm0BIbNx7xdAC3VXH
Jc3nSFPRffuM54MQ1VLFURAqyP1gDuc4v2Rw9e3WZYIaL4WbxWjZEzbTUYsIFqCGYz+aRH16PY6b
nIwm4WSnbgq28VP5Ljij+GOjeZE6H6Q5vCOapsJhLwoA4Nyp6rcZTAp2Ye8TNXzEIbPBPqgQTheY
+SH9sOPtlKVB9/k2tIhx/OBmJsq74uMQjwITQZzGlrgynW8roJpChIEUqQGs2fuwTxhSzEQaxCsX
A6bSWLsA+iMDCNSVtet5b0MyOXL0fK2KEXZaeSdleaYa42chaEbJrGGmY2/dXK7cvgNamEhtLqFE
o1BHaeqivEHfmEMCSBRscdC/71pBDCe7iIa76KVNiDTixRAo6yQn+M5FVWI+ysTDHh+EyxgSMGov
x1u0xbArhcy3WVlxCHNW9GIPohK+gh7hxx7CbIcPhQDYemPyEA8xE4g6Ac9KOpXERGGF63ZMf3qD
ijiwsR8M+TZKu9+c2MqZV+mkSSenpExvml4b88R4orX6aKLy3jyyE1XJRKuBvT+EyJocEqcYVi47
B2m14REgSId3RYz1l/RhgL+/fjQVg9vUnOvCATYdJxMDmluAmTJ8u6/cyt/02lkOsfUo0W+NsfLj
1MinLVmsch2lxahy45dEDmQRJ3TZfWgF01bC38FG1Eq3Fo1NTIlEkKUOVBYmyeuuQuZFRjXdwqdl
1K2wXjO8ahHoRzuHBttp5t4UfTPbxnV4p10HfxpE4S4wzKVTxjrcYGwEgcFWJFpiFISYRXoYk4yi
OremhpOms9wF/LWBHw/pMEb29CTTcheyhPIfY+exHDmTZtlX+e1fD6odDuVoq6oFQ0eQwaBmcgMj
mSS0dsin7wNWdbdV2djYbCKTmoyA+MS959YEWXYqROzSryGwvgq37LbBEpTY4DCcM2oOq3vqrOia
m7wIkSr0HstGu7E1QlrQRNm0CNUcRjNdoYh1gCs8inYf98jcfMj1TR7IvZlFcKw0iU8BmOFFHIeX
FGOPPrQuAlcDiommaxnKGKeOo+9no72tkPUZFqEHVG4Mt/LfieqZ+dbXfRd+DVp85GQtmdrFEgD/
JMnmR1OZj8BjaRmKCEuRiebLac51D+rMjTHGZziq2hG2oOHMRMfK+a7LqKqJKGUZFfl7i+OEUtk4
GARlixGWcEo9V9TxRxdGL3Rz/A2xpsPgPqpFeaht1DGGSUBylHLvGxaaS7kNTVJOppCfNaBoYwHB
Qc/Iz1DjQ6brc2LMl0WI14YjvwPNQNKl0SE2buuKzLyicI5J2D02Pud7rbr8mqTsVaksttieh2Bm
HMVVUSG7zdKYSsMHEukUiBpqc+TPJGOqTr09d8YXn6w7bdh38xLvqmT0gMMQ6wC39dpqXC4JBR42
SSqCJ3VLZc+JRVlLMlmG4ONB5lGMpj+6xIvWAKtROpnDylt+ko+3LelJ8wuUcfgirQwmUq77zeDf
15prhK5tQhzEixdyC3Ksd1KJcD3XJztMTvnYfXCJwbGWYspgdrDHDblHUPcZBP11GXrhymv7C69F
1BkvPkHgDsZhlqSQGLFPArrJl8EhJXyYjHRJYYYyo70NK7mdlliNvHqa+uJOtxhMYmFhXTVfg0jQ
eil+GZ1W27oeHz3CjJhrc3WZOFiqsn3D8FmvycD8RHn52GjYvVOBxSGWRJvNkionUUy2s8HbGH0V
rvVXVZYXy1AHxzMQ75TEvkDru1NobRZ3QLsSgY16jkyMIfPoNofmxY7lfNQSm3AxgGQA6woVQsSM
oYc77WV7p6oxFtZU5F2+eGJHLNmEOjgorteGFXz4NgMifwzvDWs/xfIRJcU3wRdqMw3w6r2WnEAb
HXZEtsmVw+DECGlxA3+EzlQ9dXj2H+fx01MhOzvBaDhdgkNGNrO9jl4TO8bYVOUzA2ZG3docyW8m
TgzoScpUpg8v3KvAXuQedA6BfKuu5LQqOv9XNGkqsRjmbSbUNtxYJAUjHqSUqIhRsSZgqAMoLCbC
pG4k0AXs5LO3XPtKavNj6JMGOdliFGT0XrvOsxmGd0y1bggNPuWxzf2aawxD5rUGozRa3Jacrv5u
erli+vzWOjkBEVzhTTbeWQOra+khUWuj9HinCWHYbR+HgrA+DDjxlav6w1QhE2pb1iOmyzWYCnWZ
Ia4APECaVGAnAxQ/K2EEkAdJgiK4DW8B3UyWJbeRYQ/HJlvYN/1qdqYPIyleHeZEynYOSiEXnPG+
9qjRGZqazzLuPlLhPbtxtIIfOKJ54gRUNVCfGE01+Q798hRLwBnwo98Fsbl4i8dr5EZrZqrvGTKH
FsGTxuIo7ZTY2dqnlKZymbuwWAeKy7Co3IfBmG8dQgRooEFSu8u9ztpRyPUwTWJ7W6DJaR3iEBpi
B0DhHwOdvEkaf6SsJgFTA9sp35VqowgL63MkrnmQ5qScxV+jTJ+81v1WAecgXXtbYOgvyqeuU1jN
qb5lD3im03Ah6swnS2N5IM0EfkWx7ETx/rHdhzRquhg4HLkzqyzf+JX1iB8WTwK6sGKGeYB3K5EE
OcWDdUx4pbejC04ywqKokoVVSLLiFGN+0w48zUUjQ5rb9zjjNEP84M+w2UWArK3yRbkl13QZPCu5
keJ7zLtnN8jvC5LlZS/vQBEnZ2sg9sTw4LuWE0jUtJnvrShg3hMu03f4s9FxnrhFAZb113UevNhj
/hIkCEmngBHgAtrLwxRKZtS81gQ6ZR7wD9zOXH4Nv8VXQYWZJEg+5jF5B/huBd3bPGcNOn/2MSTD
LhQyUDUWYc+3PSclGSMvyfK6+Sog0wUyonXM20I/WexnnBIqeK9LRKwVyT81c6SN3aTT2q/YnxQ2
NU/lwHRvurJZfsGPaXJfWkI9cH2FbH5wWhBz3exSD6S2Nc9siNNfTs1Q0FPepS8rNBZGKNeRue87
yJ25X4bnulXtFVW43JcWeq00wU1fIEtGP4nwmlyyeN8TMMZLyfEZWLV1aAtGlBMKa9ib7CfdSQG6
tLHQI3+Fg0Qi8USpahRXIoVRlY2ThbT12CP4ZWiJdjnBqsjglKe2WfcKVHjZS/8qqHTDxizljh5v
65Ltst/7EOwkO2Er58stG0oFaSSjgOlRE5GLNl6YWwySY5R10KOm3xWCz6KcPuSSzTUYoP1m94Fz
5Xc/uQIlbybXGWvSnPDAfVJNj6XEfdmNKNT8DOZcYXtMQComkPta8R3ssog2aITm5mtQ4ugAXDVD
liemB9Q7AVpjFGo6epCUPJnqbZDr18DNs01ms0AoDALkZw7QJip/wSh4LcseTFXHnIBnpTIiCtgu
XLx0F0VEARM2rFF5A8qlkbifZ/YNq5xQ39BRe7+3AFIqgIWdc2+1mbu1PZajBtD3jHvoyszw14nz
0FjmtlJE8LhUmG7TPCPiJ4hGPxopToZ63jNC/pV5Lrgw/GbeWMGDM1mJmsXvIBiOllMYFJVsxPu5
O7e0CENK66iNkVw/DwRUBlMFUgZmkHhNyFy9SowOA6WWy2a5J5n7zu7clzpkBmYagO2CySUD2KyP
TT8eOhcUMHzXYj1+52HsrRD1BxR0JqYtVozGk1HN+qYlExur6LhrLWPPYO5iTLpdNcwQsd2TD0hk
2co2gHZbmM45E82N9IZ7z7egdAXogb3J3FrxrI9WjnSyZLW1VYtoo+hwi8w2cwsnadjpKZLMQQ57
CL8WAKaVtfCaMEG1PUmjjV+Sb+nWggn3aKwb1scnUzPaKVEl1PWxnUjMzMZ+aW85O3N0H3EyUD84
OWHVAyQMn6ipvC6ZQkDNskyWKKN3zoSFSd4mAzyMxGNecJpWFJGZp3ossuldUwb2navHKyckf9RN
UUozCyUsx0PxS3AXiaR0M+z3CnhJruduqjwt1lYTpJshw7MwAHIxLNlfHBznU3wZJkfuHUnKosOQ
kVmSK/YmMcXUuj6qTe0Yd4lZ7RUUtAGr+jGaimdT5/0hc8trNwA8YxkOST2mRVTFKDYEaBA2MrHW
CmvjnUned5tDLVRu9WFEPhipOnhSQGeYCPBkpw1ZuJpDIR4nmKXSg9Qe/+5s8C6RcD97TxB+ja6z
GjDSIDGYvABgfRdPGyeZ9wONMGFNclgVGBBiX6CghjdqLUafDMwtom8sH1yq10iaDQLyMlu+0pG/
Vck8gulEnz7XbHnygWjZ93bkPiFfbURwxG0xY6NBVOP8mjpA6yLnfUyux4nbpBUNt3B8WQ+Et11r
w3D1BQ6yPgRs1bPXnF+dqfaIhaqfCWB2V6jy7ks7uxsMsmREZL61bnVHbhVTCp4wbtnMY9nRBkwc
IA8BC/bTZckdLE/PXH3EznQftUjXtV3cT6P94Exzz/gLFs3gmk+dkx0o4Nlb9zgqa5TF/NgkuKEz
h7CPboSAFFxd813d+Q9N/2KQaem68zXJJPKK0R1MCwBnnWK6q7253+csWyOHCM/GxX5SQYyU5nRk
0hSypSc3mOki3ShZPJ1LkkjIVGwx1I0SCMU8Ihmudv0MT09eabZtVtBzxyRym6zcbpx2JYC0BPk2
uc+8IABhGgwS2XBoOSlnkIxm/itieRRkX6HfHIouOddcitvv1Of+7XXMOnp2U41xlH2nGbxlcKWa
cp2yLN9RtbWUSSg2SmMjUucujvO3IA9f2ALC/ejZ7fponYJtSEPfq5l9GVMy5GEhP8K9CYjQK/2L
b0iun1jqLLlx0Wk21KljcT2XT2OFF1LAnG7Kp3ZwbVTKcFR9okksoqMDRWwJa3JtlW8Z3p2SGsjR
A3rF8SaBuZ8jVzJRHoXMYVIArYXkXwWOOKmvnPy9iS9Z1zOgw8yKAaajZiendR1j+SFTj7ntp6mt
PZH1ESc4MqC5gwgdR+ZKLhemWjG7RAHE95/Lac2w5UqA4l9mgRbk85ambqA1beisw9heYWK1NjGj
4tz3QQ2wEK7ifUGsLUxeRuVuR1vJ2IodFLtvmKgoCe0BUiR1of1BQsyqZxUoaKAxO63r0lzZaF3y
dOXUbImqOfrUDmPgwt+N89xdTRmjPHIa+hU1zWVIsH2lJJZTAcKajAiRRayQGbVDfpMDgMxYPPe7
xve5abv72nitMMm2vYfFI95WhJJlgO3Sjga9Ss9LIruPUHYUNE8qO3b45Li2XdOwaF7j8CZEftAX
78J7dJiOZktmqsoJJoq5z6GTFjhGzK+wEPCOVf2idGdRvpT+1rVK7KLwPIPepL8OUMn4YbpZclWX
cD8X168A3DIZiHThAScMMIEG5HT2WT/hmimumT3jrK6vlfOGAC13lEsqLNrIkEtbQhCJ1eKH91Oi
qXHzLpdsfA5AH5BJTu2rWelfMuCymDrerdTWa5n4UPNNOiPgJpWUYhVZjFazKmbXbWRPnW1tXaNY
60I/aEEPY01gAe1gUc7vHAlqEhthTT6uv66S0nmShKHJpo1+2SUmUbcDicAy17hvc2Q7Y9bP17OD
Urh33Q7Vkq2PORmi4F7g8ZD2TQvpcxvuLeM9TLr+0eoBzbQDPc74ws1GdNOTOyfh3c8DyvDp1FPJ
BZ7xlGVjdBbegI0Gaf9tqMBZ9vl4zZakPs0mNCavCIrrcmDXNak+vbA99q9aLxQ7ZTQOsQNQOGYP
97JKnu2qGe4Nrax1b03eIex7kjxH5xw7lUKNVFUEPPAqMIzJjlWF9ocT5Yj7Z3rzPal4aa3h6IVd
+bS8n7CKwUKM6waLXzhKfwfTLK7Z9vcHj5hPK1Hlq91G90Zr2XelzrG48dk/755T1yXppFabuO/Y
fumqpvFMon3uIChvGR88LaiUtsjJh7Q67xgKzhDLndNX1y7JW6q9s90Y05Z9d/kSzcW9ZXrqwrar
fhrgef68m4kNc/4K10/RevXKkpH69TPXT8ag2A8lBt3Ro0BvRwTymMJ9+KpLPTYVzoa+Gp5Vb8ht
hbrpoSzhi7eWpznyN9EY2b/lWDGsVVrdxz4ik2JkwqbbOLz1NED1obOaK+EPzbWekfs0hMU9xUPq
rBROjAdPozhwW/NtaO3kzLiNkAJ7cr8kMzp9Eb4j7lTa+LdJ21wcCSKNn/zSxMCuRaD0tcav1WQD
jVrYTK9xNX9WTlRfmP7193U+3frccW2P9fQc7lq4IJC7Jut6NhSsMbO7z8i/WivDea1qBL95gTVu
rpp0pyz0OhbqBRohoz1Bl7mKQVDsJ0TlDwZZiR48ssisykMr9cixA/eoTHW1S9zwYVlw7D078m+m
qPvlWbo91Vhb4TGNRyBtkRPyES2Nc8eVPGW4eDOlmSbecjxObSZRRcU4hHLjLZsH3nK5Z8AGQz0T
ZreND1+u6Yhi6YAn3KY5oPKW+pdkBYDfPw+5h0RoTnO1o/e9cQWHvAjkcHKTft6GswKNzxF0GW35
GQJrex+R/AEJtM9WQnAhU1SWdF5gnWM8ViNnK/Oott+4QZVxnEj7uqwqZCCu2CpBUGHW1L/GgMwA
OUJFn2GATtyrohIwbxOPhAEICb9kmLeAMOAZm8OHa+7sgurwao697cyKeyNsV++Gnpdz9Hzwacku
mgbMULF+t+OO01+l0ylyYSDDR0lWM1Q3ceVWTXuw4Lx5y7I9YoQ1h+XZN9GpU2oDwzGgBDTsyrem
vSR2S0pVZkb7yo8QCXV97KFkQ+c6CBOBzCybDXX5vR6K8GZ0wWKrjBI4b6Yjdw336KUA2CJPT79Q
+eGXq2LI3630QYzN70LL5rGoMCG1GuCvqzJGjkKuBmbV19PEfbwcdH2y4EaqPJgpCwWtijQQiJVg
K7ifHepR0nBN5smDs4Y36tbn/72SCOzcFN4SyU269NQRiETxwnCMKiDVvzow9Ah0mUcD9TSa6H7q
YD+1nVduIvaWrISFXiXChFyOzLcac/NBWggHQ46HTyGL28xJ1saEXNp2jOEmgbbCGhaxdjsZI+Os
GhENTc6Wb5sca3trVa57TXuPCdeQ3qbm5ThkdnzQamhfpQV7Q2CycLhCwBByshu1AGrcxdoOu6Dw
6KfDXlOfOHG9Z6iCzMQSyc6dErWvR5ttbS+a6jxF4JNMIGfgPho2uz8PuCkgQs0Fyrs39jUI+9lN
32KB4paaTRDGdIZka3loNRt1Y0ZZjvJFHa0JoDUhfjdlhqQz7voTOzP6yCppCHbsxY0t4ruuGux9
4nXpDaxPfRXVTbn9edM20vTmarYhQlmcJFczwMlFp8nAQjMdLDxJbKHRPmIhrC/KwfZnqgz/GEfr
xbPNC1Hd+Jc83Zz08iDqDBKUkPu4zp2jUmZwQIKS/IYUgJWryaZ7ieZgN7TWby2cz7TJ65Pvuxoj
iS9I2SlSapL2EFHJroER6UdC3oedrLRmyQel2y7d8MZFqXDVuoZ560sL3lRGGErnJ9M5HyWYC7Vt
R0d9FQGi0VROxqbxoaCGOiC5arbmrXxGzRQzBP+UtJGD0bonV+bleejoZ/3RotYecHEB3HCuNWzM
uKHZ6Ux0culYMJ/yW0KIXfHkD4s00IUiXdJoHxs37jZxVGLeMZAjFgZiQAM4X9f4p9IJ7eeKPKe+
4Agsggk6TIJPYw6YbkUSeFU34IwtG2RNYSvuumDRjBB2K4xt6eZMmJzERBtHOlRkpieNE+qU1v62
K4JhuaxdFcJz2Vjb6Sk0+vQk+ozvm9P2SOQ+z6NDzM6cm+Wew+lDw4I5j5LpqtvmIPZTbnzKLgmf
97tDWqruwa/M6hK4ikYwoo5PwyNNQHRyMxZN5S6sWnGuaMse8qrgSwmvQrU4XanBkyctg/GkDJLk
NESvnwdWCKSqMK1VjOOvQ2axFZCMIzROANekfJmvctTBne7Mk2Mn/cMCPeoiq0PhZQV7nZw6LrI3
FbMS9oN98aBq0kyKeLhwwT3NmCdvTLuWuO2Y5JDLlfmue5oDA5zU8sDfg04lKqY18dIWN6GEVo6L
jFzHFsu3shbWdb486Dh5mvAl7ToRBR18ad7389FkyAF2JcEdXV6xOFwfGbgB7YcGcP55+Hn/z/+0
nN+mjur7397/86YllhAi2RGw7TcBi9+6Tkh6pLTP00mdWwi0uFuTfSnNzdgPPaxhrgBlQUND8q7E
giJRUAScPkpVl9kNsfTPQXQeCwM5+pya2UZlS4JCK6KzCXfw/PM/ngD/ZLYt+B8uHgkl2KmxfHFk
L+wwT49R9TXso7a9bUCxi/qzIRiZOe1y9vzAnZYH1srzVoV4JOK+6G4y5rF1SNnTdA0E1SLxb+e0
828LB8V04ntcI2X9aONi24f9S+Oaw9Fo0uHI3FyAfMqcX71QVIGdH8D0SLwbLwteXZPneaiEBjcR
3aEaoxReXsGf/+nlzZ//NZJRDtsaUIX8ndVihyy78CBkNYOq5iFLU3zDM369GP1F6KQ130eL258H
kKF4bFv7NAlxsMKg2mMcdYD8h/oIabDKHOu6WR6Suml2QrLacpzi20/s8dA6VQIyR37bSaVP//tQ
4XLdq8QkxblRvVgYp0jtoA8QfMJljTaGNXLX+p++aMmx4IaCTfR7jEP57DEg4yaw7Bd90mp9zK5R
hX8jalWHJMfHI2TWxlM8Y7uMI0DH+dA8LAqbjkZ2NILu1E/Cufl5YL0Sb+y5hqoyh/kHvGKXsISO
LbaEcFgQpMt9aY2qZMJMNjHtQCZRzq7+zui5mhZDkKuCYuuhmjiiglHXLG+PKqf/lU15WzX9OcFM
wDnN1TQd8T1Nw8SQxrlFZQyPzUBdYWdR8DCh4lxJzXTAyqjHheFky+mjHlO/YBVECiLkjvea+ep9
6IIiyu0WJFHHLQ3YhlESEjLjaj0zLyHUSzgQTw3rde4ndWqyzEcBT6eGwxL8WeCSuuaF1UsirIrz
hjqngWCYI0HYsrY/agXffsQSbtBkrc0C2q8HwmtNRBCtoqXMgzgLvySv107F45Ci8OgZNAXTW40a
ZoWvIz67IDJOcSPu+cKXpFfTQU6Q9AMWOShSNpmXQ35qGUs1kFo3AczMTdFesxsltDti6FHBrMxj
F5CiJ3BcROY9k5K1WXm/E7+mp+l96zKm5DYFaZsRuhE6hPFZTFsiy79LSqIe8rGhrRLWDbNPMoCW
gwKyT8EGNMRE2vOSBab8tBMGSgM73KQfg7011vKmyNRDEj/EX8FsGxu/0OMWTFP8LPg1NsUsSOcm
L21T6cTnyuGgYwqOpfNb+GpJzVtMb0X0GKbytXcKttuZfCwV9KmIaNTjuMQGu7I86g5zUS7FrRfT
tdkFOSJUddEuSWkZ8hkD7sRKTSJh2fRtDdBDkRGZ+HZzo3wE2W2sBOSsjmY47x+FxEUvGvISAUgW
WMAYh0S2a56DPJPnWiLKm4NgmyyXJMnQzkcRjqgVYxAeIthLsnjLIivCKearde924w1alJKaFD3p
HO1xB4jNEBnVYQQBZMTWEpigp9fMEFvDqM2HMOgXOlRJo4Ij+Yyw8A4kZr4vzQ4yTBfGj0PvocSo
4/0QKMbdfaa3g+nFT5b5S7i9fCiaMnkCA3yqoQ5fVZqUawSd02M02UjRw+F7tqD2o1qTRzZxSGx8
8P288lR5XdDt/C6a1lYG28z3S2YXcWQ9znTTAJtYC1WDkI95hEq0qBlVOyX7deN7qG7sSLa3OjPw
zmXLxYTqbBfHIrlXQ8ngMhIZNhEoMSjcx2MUd+MOGVbCNMAPn2UA+wHIc7htB+92ZL1xD+3iV2Aa
/acUS1NLv+4s44I5kC9+2zEOpQ7caCNztj0aHLDxxKT6lVHi2u9Jd+nHLwJE+3/cW39uoZWBnW4Y
8N5myi1v2yJtSUgIjM3Pm/mUVbf5iwkScBMSjUflZzK1NC5kSxSgHJzwtSBtSM0BXtDO3bV23h4q
hY0b7xUBBVQgNBgwDGWokrNYHtCETFuzodXDwgh014bO0bB9vE9yw7kvvTuFzI3Z94gjw67ZlMha
7v2chEIIkYhQUEMiKGvLO9HMz9lgDI9ct77ECAakd6JwXwgrfPCMq5mwac58u/jyqyfPwtc12No6
pqNB4bcUnePCofSvZgN+F0Rp4xKUISrJEfekF5kveRmw0S30xathR5WFMPZGiTKlsQR64BwNp6kr
c9cH010ydd61Uq9RiHRZTmT/eG1Kxqk7EqFCQ8xckBwfa/qok+EdHaL3MPf51of1ujU9O9hmbZS+
cEk/kWXofIwNYSKeA5hiYluCjqVG+IU08KV0vRwXNQHF4VBM96HRHpCOF+uYFnLXkDP4GDUoucJh
aLc4mrk6zy1Wq2GkP4uv3pUA/mjDYD4z4mXXGnuEcEYxjiSzF3vtOhjrYqJfoYKiQ8CepyCfGu2A
vRhkw8rrxPQKpiierOa6SKIWxByCyzpJ0LDEMG2B4koAJtL/FK22D6oZ242XqXpjhOBIFmD9jZ/j
/8njN7LGdr4NDAEbED06bPHYTm4QzpJLPcpx7ZTPJZI9uCFEONRtC0FIWcPGM3p/H7p0HfOEX2t0
04bzHNqSzX8Yxtmvv9uhzj8RgFaMiWJG/X55ERwDB18ttsLGvRcVcgX0me0+MiJ5M+ZQ990wsm/R
jMi149gIVXTyROtrAIuz6xuj5GyXjUPgUVtG14OffBY5C/2xAofL5BeMUEtD6qnsgSe4PHt2W2/+
/OM//v7X//gc/zP8Ki80ibgQ2r//lbc/ee6bOIz0v7359/3mfvPzFf/zGf/6+X/ffZXn9/yr/X9+
0s3D9vHfP2H5Nf7nm/Jj//lrrd/1+7+8sSmYekx33Vcz3X+1XaZ/fgH+gOUz/38/+MfXz3d5nKqv
v/35STSBXr5bGJfFn//80OH33/40HSm8n+foH0/R8hP++eHlb/zbnwfdMWn649CC+Pv9f/nKr/dW
821s9RflSw9gvWObzBrcP/8Yvv7xEfcvilW9y1EtPcu21J9/FCWxKH/703b+4jhsDBV6JNv0fNf/
84+27H4+ZP8F1RDLZ8vyITC4wv/zv5+Df3kR//dF/aPo8gsuQN3y25iSv6n6x6u9/JV8H8fy+A08
IYRStpT8qOrz/Z5x2vL5/6eacm5KRuY+NY75u4PG4iTOoytIB6F4sdcIaFusg5Ze2Sq6kW7yHdUF
MQcMXENUbl12NMcy2wZRfo2Iz2IVSTuYHm3kiduy9+9aBj3rySw3nVHON818RqVj7sKRBqvsOX+I
u3IRh6JgUurAjpPUNIa2jVM6gE07rBKzsWP9oxAD5zUI7XkftAiL+snsgZ8R6rirJaHTbeSdC6vC
mM4EiL/3ukpT/FIQy3u2pai/2zVK61vPZp+ngkvo+9MpM4rTAPiDwumOeUgEgcO+E9V9ThO9lWX6
4QTWKZnABmGKUOCm8HeG8I4COJiqesinkNWb+sXI7c7s7HtEv0QZUDtuIrOjaYIBi6/n0g3VxYFV
EWbJR1dmb7NnYWXEz69ivMZZhJ5IrJoletQ0UXRA3Pp0qD8ZW7A6iaObIU0guoQbwaUhQX8ChH+X
TPOG6cTTsta1ktcyxLHmVQpbnvEemR6cqOw7aV9dH6dVUDwkwj7Hc7iVhtUQ7dsCCDxYsn2ZGiJO
KI4jVubuMZDlDWY9h2AykCmmemwnQtMicU6i6QFgdLIaW/cc2MbRDB3CmrXzy2Lqx2LuWrYwogzn
vQ7bN6ws5LhY8bc/Rt+iiN5o/m+98jY252LHMMOikm82HTYeqi5vRDUnnmMk9zBg3rI8eOxcAEzm
7K9t18OErn5FsYUyiNRnyZgiVtljQ4RSEr2VSe2CTltaV1d/5ia+dPqMvBIDhDF4ZHbym30dcK30
KROLVqaOq1uTw3b0b3WafwQekrTGKS4ti+SradmjN8l4xs4vtrpU56RnuEYndRVa7IS4Be7KEIpQ
6iqmhBWSnsSdmiPr6PuaGj/ug8MUGcBH6ebR5aC79tWUgJZIkdLksDhr6NdiiD+LwXdWnczuRFQM
6CLknT+yFBkBMaoZGV5Pc2N5Yo+AZeNriBV+CEfVYHzHiCPWILZNl++ALhJ0oGYDAlDoBa2Q0ybT
DiSL0YJmIVYDvW/rpZtexsd8YYp7IT0LFjzKzgrPA4zlGZmGK+LfRmbf+Z5xDKd7Gx33lYfxiJFM
9F0Y0XdTx1/dPq4GuaocRpnQz8tpVGsr59luQ3mfjcUh5I7DebW8ctGyxR/rVRYVlyZOJ4KS54/B
warCmRMzAjeX9ServTj79nx552y9lP0C3fq8CoWPKQC3zgwquWuojOrnEnH+ERkCftho3OfkUXPJ
YvjQ9zeEW9MDFmDazQS/v3NKEkxxcnruVWTv+hKXgldNrxHrQogUTWGIPdUfZjORbrFTELVOIiZ+
7XHg05miLomOpGL33mMpeF5nMTwHBrFiei1mBENGXdzF+9YOAEqOxWPbl7vSiX9nzPFD4Z57R1kH
OvP9nBAuxQj04ql3lwoJ4kfBcEqBfQ0r+25wYUhWlTwIz7xLy+Q3jGPNhCtB1bMfWsoDbyZpTUzo
5DM0Rd6z5MnfLAu1BACx1hAEXY+VYG2CEise2c7LTTPVpyJZqh2XH1PF5SWaTkHX3iCAgOORFReF
aYI5gllsx4FDHbDImXn+pprMZ9+GW1WEwWNQL4EWaIn7dofQsyDBlxfCK1FUcBs9/hwwjLg3SWPT
Jjp3JL0QsqmWWKU6YlRYXcTQ33DHwRBLpmVMna5H51egUQgkAbyJoTgEeBzQXXLlYVsg8Mo5zMaT
e1aulHfdkUV1deWYXI1L3X2hZ1/huANBmquDUOUFcyrEs7IAJ4eNlOL9akLHBsHjuib4aU4IVuHA
ZYJXve4tjS7P6F28MKVDTFj5ME42pkdNPNI4l2+IV5iw+Nt0FOdJyOdgEdZMKFy5tvmgu4g1i3Vx
7WDZwyQX4VBGrbbcqKA02lfm4mcC67D2bfDeFWsMtuDAkUtoIHb+ZORDuK4KEnYGch3GLspX4Uvr
dNNRF3Q3hgsY2GB3MWakPZGBmBlsYAS0feiujeiYc2fXM0qzlTf5j62sLiYyMsfNnwgFpwf3GIDw
7KGEIisD41WYiO5KwnVbSQaEmEnwZ2GKQ43er9Ieo3BTXoyqu6kzjndL0mSwckFUwAjtSjeEiIZe
eY4mWuuyJ76e2qik0dSM8LwyWZdt7l7JfJEEd9AjbPMWkzHCFcEZRjBPUz4bLrTOOK7WU8RmvW/I
xGrNe7eOKkQa6RbQ3pn8KLTErDTZga68ofrV5Apb5Zm98AY/xlseLYdZ7z3UeIzNnuF5XgDL2gZd
PhBriVfEdZpLaRogHgzcQZ7VfAslD7nhOSuz8R7rAaobO33oZN007EMJYbEW/mFMHthQjYeqio6W
V3FF4avpqQOyeQFs6mMRLM20DzYYM8VrYeLIGfSniybB6/hdcfRy0jKvH6fiwWvod6N5oVXa/a0X
cTD4PcFhRfZSEMB1FYOtyGFdOGIEfxbTrrY9hbrQW6+3HxThJyp1SfqiVBKI8NjYo3vV3X9RdybL
bTNrtn0inECTmQAmdyD2pCSKEkXLmiAkS0Ki79unrwX/FRWnalARd3AHd3AUxw7/kk2CmV+z99qo
cNSjLoMPgsh+Ajnh2xRgJ2Lrovvi0y1ZzmuXZiXV8jQqdbCXx9ok2avv3GuQzOEGdsW5wdqPzTv5
HB0ie2KurUzw4tj+RxMWxDWDYFMz31YPPMjt4MCAnm5BFP+wh3zHW/Qq3beStneT5tONeI6HsYKB
HGOhGULO3IGtKq3dttDpPY/afZXxTakwHylmT/Qq1EkjUk7MVEZg3yTLdlG/db7d7PzWO8Eq2rdJ
cjON+VaimAZwz8tupk0Oqfwxscwrmj/MpIKBVdicVefdcwOz2EPGzorPJrPR5Fn0CDZdw33HuAo/
YNMQaEidPPKEoPLKTEUuN5kgZTzgfAsbNj8NKfVSr0ckLntR9swFGQ9NLGCtIJw2wuFNsIT56Out
PeGtyNWoNzZr2chkzTpwfa5GrmSnpEiM5R627NEMyxc/y989xAydt4krFgJFU0EJJg6OxUvIc4Ok
MhTBt7Bxzw7cexi2xTpJFcNmNpN4TfdconeRqVm5m7wTFVxUocChtnADbAMRFiCWu9yWL7hXQx8w
llbOT5ImP0vkRcj0ubTYtFUdSiScHYvTDnaHsp1jGaTv5Y8Dp3Id2ijU6Jz3RUQQsapiANtkg1ou
clLlv1o6rFftDDpBfjVoKXYRJJm9E+OLbZ47zoiw56zKDX7E4LRr7JHXxNn0dXcW3OtjWvJIsXpf
wqopHvetKA4zGxhSgJ5GmbyXFoJiSCpTWHrrWEaf4cS3g8i/MtWS5jTdjFZRZvUP8VghvNoj98Lv
hLQCNQWpj46wWVwTqK3eAujlTAs5kGOut9Yzvs2qBj6N+Cwl7yz303c51G99zBam+XSFe/UzH1Ko
/qLp+QodDMxJCtEDgcGfwYbkQbjI3RBrooiKv8k4fKhJc3tKSfglC2DXefG2RR6MGogCt0eM3EwO
3q28An9FAgTqU+MbgMrBG5xzcGb8+GWYRrutshwzdZa98+EFYQJp0+njVXEddPjF4pjgmLi8Bob7
Lkvs91GOYXoYmzdmDPFdkr21WfCOfHRD8le5MrH0rgx3uo0JJDt+xLooumNhZTQ+dvwmodJ7sQku
v3k2EuRGuUXEOYu4OyHrPz1PCbiT/slm7nrHKci0EQSHTL7SMfyZwIi3bfg11xiArOyuDKyLnXIm
VG38k+mAnL+627eaV6VSplwdUO0HT8vnCgsM+GKi7YaIDUrtEtXW5HN1ty/c4BP5PSGcmHjugFTz
OiAeGPJPM8Q63H8HPsmiqYEhOuLbGml/aDwSAYAdIbeNsL+4rx3bT2WK3zatgU9CR3rIJMeXnxnX
Ti7luQkX24xPs1zeBkXZ0cUcSxZ5G6sQ8nc4cEnkE82iqWD4huV4xZ3wWnKEruuKhMdeSaITWLpv
zQnkS35LGRPvy66OdvYAX9zc9/kcHoXuaTqt+L26H+ZkWBcGJVdcuR5+t/pOU26PDIApBxipuWWy
i7jdoRsYRHcZxETg2wfK5PsvwbDym1Pf3lcjScpMRJ8oCJAJsuSqHTZjfkyx7RjjLYkwks12dOqA
hbE1He9q372GaX7y9HsbSYiZZf9gU8XwonylrfjDUMjtnM1cuc6OkinjJkfJ7zUeUbEU2Fi/L5Da
9Yblk74bQ/GnqYZps9z+rJrGm0S/0U40Q4VHBniRlPd1r2Cxps1blldvrqYwRiMWYryIZE3JWFU/
hN4WHi1dFzCXLtBE5Rb+hI/S5o6jXFYkCvtXtuTAg0j6NqNtHA+8bFEP0WB5kOHo2ml6r6r5BhEH
IqNcx33xjgLrOvnxEgIid0kC6smk1iaQ+wvyz1s+Uu95yidY0wDyVI3PlY01twppwvPI5pqU0lrJ
qU42dnPBhavQ67jOVkblbQpGxBaK6i3qKWxgkeLm7/lSmSgf6Q1weN3FImVw1pfZzsDuB8IBSnyJ
/BHhlRm7W1Rgb6Mchh0BNe9DMeFQogVnRY8AqXwixiAHpAK2Oq1fBt/7wE49R/jvs4ZbJdLLHe1E
nzNe/xBafJo1/mpsWa1rdstzxKmN9B9QoaV4h139knn1T4YyxxLG76nmIGhFxRS5+bKXik054VdR
Ju9dYyGgcr5rWCdoThPyJ+vQW+ONu7ghz4sTwYDKhKZKdXhLH3Tuk+wyUkVp1myz2zLLLf1bqPLi
TkAsQVhVr2S/mz8pGusIa99gU4BIBT0C7By2dK4amDMt3lFAMKIESGkMyHooetcpIujD35s8J/pw
NRXA3wLUa1r+KGs8xr3Vr+oOHxSe213cYt3PHY8KnoJyGKkMUljwwguNlTcbsB1xEIqw/l1wQa7o
5CRMrvCXr31arJxicyKBrTRM1Mxc8Tq9zGENRBCG1eRerdQ6E4uxFxaFHOyYKlJiHdmwi4AqrLTL
QeDCe3aa88hO3WIc7FMPRQjsfO/YEwa9/n8wMSUUJyq/v6KP/zkR/feB6P/5/2RkaivnfxuYvn9k
n9HHv09K//4H/8xJHedfrknUCFBZUzHh9plT/jMnta1/8buO8hSGC9MmL/W/5qSG9y/bFo70pWU7
ts94lenqfw5K2eL+y2Q/pnzFVsFTluP830xKJViP/zYp9dga8L2wc/rSdhjXCuu/T0rT2fWxZiz7
n8ETyC5ht/l5dcxt4um0ZxJlpi91M/cHJHVcTbKmDZ4xgJrJZB8UnM0Yu0qO3OxuSeENlO6Q91fG
VsW//CLftahsKQwBwYl++DFId49lna16gaZYYhLaKbhkMnHboyhSzmqUWWoZrM7snbjZCKUoiwzN
OtkQs5UsW4LqPTFqgauHQi0zu28kqlg2QE/eIO2PcJMgqjKWuLrIntpGOSccHB+yIFhVzLZ98CQr
OCSQ44Ya4JKXZ0/Ks2iHgWTBCUODNVIEmixvuqa9rycrPVLHEdsduLTKSJDFIuB1ZonMHbrWznSL
/gWCHPmtWn8jPw22hmi+fU+t4h44k9Ew47ERZYMHIC4EE1UIFmuyNgt75HEiJ3E3FuWwdYrs02QY
fUoG6NAOdJ1WTKRd9DPZTlX8pc0MPUVWzo/1YL7iVa2fXTveYu3PNhmWl8bjv8U1FJ0NHweiZ0v3
sUEPvipjIKcU3+ak94hZhj1hiiXsusF7QoaJZzOYSEH4UGY2buzF6GHV43sZ7mo923/KxCY2ovCg
kBCjgA7bOnIXwmMkayNE4ffQmfKtiSlcWpO2umLuTPzxcztzck8xcYhm27xC7nH33s7DVLLPJRLK
HqbHyjeo/Tr3pbUqGymXmSLo42YrqqjYdQn0UUgzBv1r5h4d8uFC8qfXRmAwYEC2jvk3sDeehHXK
IpY460SCK5qjPfqE7t4KkgM0wm0ZBd7GLV3qSyR0qxob8znTlfEAnoWsiokVeapc+zww6J0TMue9
wP8TItXeiaIGDNAu3aEf5Buhg0O1CKbNSH2rMT4Qu9Z9oKtDfKH1ggFekESjqA+6a0knqLhEKzVc
LdjFuv9OJ90u+AMuI3/hxrtr5irdVdNtnTpP7eF7PJX+groRmXUyo7w+WCMdmshPRmgMj35c31Av
ZVfAEA/z4rrvKp1f3bMlWChEKXPQ0oUP47kNoLP8XNvYXYCjkRvNpDmuwOijoHjFEtPcT3XxZUub
DKexzQ/mCMEgAZt3aSOCeZIgMo6V5Vf3YQ5DlOpSPnfDjGnej6I3Jxn32r5h5peXv1+iggK/ckjw
AQRP+XpxICJdIPHElykcbMLsYxDi/CpzjDZE8XVEjVY/Vctv/f19Vxs0z1398M8fwMryYY8mhOLl
T5gtMH2rJsUVeel8ly+EUwv617l0wXwMY+ieqk6TSRI8iEi/2+EcH2LLHvCEYc8uXVJ0bOy/RSW3
5sz2PyV3V7Xl+Ahy5OCW+psW3t3nC63yvQrZvnCI2Zt0oPLNzAxVDeJglMM7Srp8Zc/IOMzJqdga
P/YuS2a0qJghUvfslJbGYC+34AiozPL8T+Q2f2IfzQ3l4UTGCh6vJp9oDtFeEP94rYLpQ9UmIVfy
5vYukAyiSbB05Hs9+sU+muPfhA856+CnHMDwCccC4FMvsWNWAbcTFBsBgmtptY8OW+Y1O2vQYrl9
73VTvc/y9jhZLVZ61c6bT3xC0BM9bR0GHznQGBOLU3Y4AUzzG5X6vCEJ3lwTH3k3xSfN8GaVtvgl
B+vch7RQlNSbgADoXmcfiT3jX0a4lAR6m6f6lpgwKmxPfmNlzjepZtBrmx6fQYaiin6aTcyTkfD5
8Kr2gp8AhNzcdiubjJtV5CVbHle1j7uSgY7EwDxOb4Fj38LCTFZNSsrDGCYgwjz6psb4nU3JdxIS
Wxgv4EspYTtPPja2seCvaRl79NEY3v2ohedF32WLVRlUv2uRiUeidBeGI5mwQostmeosmHLlMPnn
qmgBRJ7naDibVrAlTMt4jzqaqjEHup4XDhOgYYPyqyIm0LpMceutEDtwKfGZ5OTa9Ln6NUhCO+Y8
0eso8kEqLowFhBTdhsvvpc46GLGYAlrAV2jgWlQBxFhAOKVWZES/5pYNHw0fTPHapw6EILAyLBD/
eYcAw9A3R6t+PWtsC24BZmgcuRhd6AJI/5l3eNYeMFg12xtr0VCQCWNF44mQe1AUerghUgx7+OT+
LGda12jaBciuFsR1Idg4FSEa9LRGceT5Gh6sV/2JdWsdO8mpp3w0OKOYwo0vgl+sx+4pVTociuG4
nllQ1QP9dzuZu1Ia4dF/CkgA2lUln6Qixlc+SbxldcaZPk2J2sZolJ6YvnmbIdgAyiVvpA9dtKGx
YuHQ2A+JtG+ZCwTAgDtlJJbYEoVx8JxInJbE41TbwSEv6/taTpC4GF7M9IoHGnJuge2MofjOx3+6
kz5ab5H35Fbci8G9HwQmQYsGaVUT7Fw8M+E+Fq6Zn3B9FEdS3d7Jqj1NesowwmFz6/FS3hmcV4w2
rfsI4+UKqRflkWMJcrb7YjOYv6fCMA+hQ9R2FdEzy8aDoJNSCFXWNZsDNBM9ulcco6wkCaRrpdwJ
5opHPRA8b3bLIAxpAxKPmc570cTnlj7Nvv+I7CHmGu7gCyc2Up/atV/VVHyZunjpanfc+rVCewFI
0mRZDCqCm0vAZcI4i2rZiJ9cYww2jcSTOA+QHjCojQV2KXwPNIyWTE+AKMCw1fEtKZuHLgY8wQ4j
xj5YHVVh2kzc7G/D7YunJjWfhG/sPRIZ6LrfnFj+yuxTVSFiNeJhLcMpWatW1ZAax/hYC1/uA2WO
ZEAGm6QdXHbhFXP0rHgtXLe8aBDMbmB++oPqj1lePITADVg8oZKV0UmFhzniYc4hDNz1fal2QiPP
yTLxxDoIMMfg8XGpg0NLjFuaL8zPEc1oXs43KKDlA+WT7vB7OoztmiwMeZVDHqwIphLcpOi303Sc
5MDAe0K+MAPVqscvKM9jVsPbx5reO2SNhsO6khNfoLiwhFgXaC4PaLQ+y2rhhsGC2Rp1f02CkMoH
nxD/G6NiPnbztUuaRzdtnDPHMR+u9ler3GpP9KAGAcTU3z01tcU5FH/IngoAzgNUIfhCq4QuYQ3q
uNuyDANeSdSinkOHjQq6srajm2SSs3GDYLovmqJ8GGJBTITgCQD0sMviA9KCmTC55tsUzgbzzCGa
azQD5GbqvsxfmnEAJVvEIdLfcq/rWVwLGI5PTJt3buPh+DSZdibDM0VJftWVt+o6ylkZxgaK6Pgh
xhzzBGOKm2HZwdZNyI+eM/M5uwNZUgDHVj2hsQxSselaLLn2/OitGqyJVWHvbft2sQUJ4wFuzl05
2eHz3y9FbmTUA+1vmJ8U1kP88veLYS9RVPVYoxs1WcNxFJ6b5YvlVRzbU9PvTNFcBMUZE2sX5mDB
UczNGBHkSsn+z//D3UP+C+b1B/ZsBGG5B0iBZDWQ0sd0+qE0LfzvKRUeJAEZ9VvZsss0m2ZG3tU3
F4Xv7R4ByXmYVHNxoybfIXFBY5iPR0p55JUhd5TVeMyTffesQFmcw1r35wk4Bav0Y4D9thdR/tCz
EtjOFvNTGWNiqhaJLN4x7wGV+99fNDm5M4Enph2aB5S37ip0CAnoYopAzOHPyTLY1rQEPAnPqsTS
yaBBhAL4EVKwemTgJ4wwp4OJP8fWMm6Uhk+MFuhRFGmQcwybQnhIHsmNQBPS6rXVufogQ8N8WczB
bpEuOefqIQsd/xGSIesGGZD0ycJaVDcvm/LHwYrcR0KRQDTlnCpWzROQpLj/bY6unZtF40PYUQHT
KOmbkQzxPRNllLTLL52aviCfa7XV8MHRspUUak+GtL9pj629KqfpEbGGeeBzuHG5MWBlZye21ptc
us219Gjsip+x8F8Rk4P5lGVgbGM5X7igrymQMEC/h77ypzsRxCWTXGBUMSCTJ99/oE/sscaEMR9a
u338+2UaGXv1Qd+ClN5GxkxVV1OoWSMPF1nDW0RF0I+E6d1rwcTWBAPLnstcdOCeeVoSPEfHBhNI
/R6kurvmtXFO+tZ7BPaLhRs8PxlbjIIbQqN2ZcT0FOih8wL6x78E/JBh2UiChINvJ4ZLjefGT7nq
tIOEp9Hzpyn9nOiT7Nuah+BSyXbcQSpqsdLyJhMavPEm33nOJeW+G9Vs8glXy9kEXQbMjgch8QMP
SYOTrqMczmapn0um9099caX3/hrJ6hkcAwBJBs2MSsDpwf6aQ1M8s9677wOy1CwRFs+lXzkP9Ev3
f3+Va8FP43mLEvwPy8sLQwohd8tTEhH6l5fkdnBI5VF0NJQeLlr59QqokQb+OFIOYISJExEeJ1Vh
E8lwTvup3kmvPOHBvgc165ahZqlGLRdLnrN5josTCfMVaFYSiFl+TuiroaiwTg4BzbgMO49lAWan
kdXvTtrJvRXB8AEtom1LA363H1OukrvKCuTWJyxqHbEVDZeAgcDsdlaCnn8a4VXlJTSGEZp4pXtY
WPxzclpCMuORpaQ6NDeyx3yVxekWlduSihJusMqy0Ilq2KWWz6zzHSjUqY3Fa5rlxpEdPM73SnXk
TEP70DagrmjIVyqQr03Rv2eNdYr8ETE1iRrBZMOrQc+zy3gPwRmHAy3WpztANbOs7g9DG8LTuP46
LnJIJPERorHgHz2/hVXX7OKQ5Ty48Dpkt4+lYnwm8ibtmcXOun/NMvb4tvdW18zM6/RHgzlj+8h4
PrfDaa1kmxzssLldeW+cJS7wQwydvUHl0v91xZ2FD87OCYEUgv9D2OrjubFSQPxjyKBaVDjdTTs5
lc1BchDrfnqZ8ZVvOJGJsTW6Pepn5Ax11kJsBQGmHVQaRf0W409AKorx78NMkNy7AXWgFZjwl+Zk
Y8bQ0PmsP0QjLHpfEy1ojo+mqToEB1T86IwNqBx05K2CzxC5+INAV7VIXFnSUllZ6dmf1VmNbYQL
nB3S1FTvwkEB0lUCRfKk5L6ucIirPlwDofkWGWIaa8Tqphfny0wfY8HpR5jDZDZemV54DTL3oOQw
8yyTAh3qojxNcIesmDlR1ZSr2qryrQc5wkzLCWVBAGXNZb8CT2SV2d5TF3ULPa1axP/huJs9TWlN
Txz2/DfwzJNN4/aPI7lD/dDwCjrN776dfzJ/fG7Ak+Ev7QSswt4Znn2FqL0LIKjLIdtXWVxw2BCv
NneBOufBq0yTN6zHsPoQNG9ChO6zb9ZH2/V++6ITBNhEmCd7cfPq8nV2OdGEo94DMRFK4gDOrudf
nAfVQZr5hhLPpySjCxLUCqjsY8e7Tww+d1bHuN7gQUuqEZSt0E/2IudLsIA3M4tYTVA8YHJ7Owf9
qwzJdusl6YWe+eUHVoKXxd2OffHiYPJlX88XXmEiFYh+a9jsznp0dokfviUhu4taL0jdgmQapnNo
5PF6hLbcqOFVJaF5kPXksWzL9qiC4LXlE6HXXOKYQ7aIKCB9Wco40L8/tH34xTonY3zXB+ukT7Zt
Gf4uHGmAvQJfnVpH3wlPcdq+V5OXHKMpfQDWZzT2p0PJaFLQgXAx31L4S2NhgrT0UOYXOKKxo1Gi
xlhxITYyCST4wwRG4JMzIyms+bTtwfAxgiJ71xqFf/znS7pIJRhlUX3mDwxnMUQUdkoJwZxBGynQ
bnMZBFIhHjSiBLZL8WPR8Q+gTdqA8SDMx+MvnrN3US3L5rpdFFXis68HDGgwUv14OGO9BjTV4MgH
8NeTTEBOjYohL/np75Jqi2KSlrPl2OlJ2aI+hzBzoNwhEnhWf1py7piN1Y82orC60NsqmPutMOcr
mLqFvpHOe2Xem0N16aQzHXSu7sBXIQrrs10U2GsIMYCmhvanAoRUc7k/iuwX3fheuDOU2wROVhCn
15RwZfRm6zJQxzSxaV9Fb8LBCCjLQ9N5Cqv2M4/kY2d3377pfowN2iOWVPDWSZxkicq8zIk0Cclh
9lYHDfVoQu2PyekKNGU0iZ/MEuPeiZx2h2cLyOudrJN+XUCgsF3/szdStACOG+wNmV1UYj/7pUhW
eYWkJS6yfoMSchxgfLCAsR46Sz03qGjWoQVsZain1zYevQ2aiKvlu59lFB10nHFO6uE1FGa1w6Kf
byabQSlj0FfT+Z3H4oc3+3kimpSLjOXy7JBnqaC2IbJ50Fn+iMx+5YeaT+Fo8hfVY35UOUGboGSS
HNK08KDaNwvuIzRaZpzUfBhGjx14uyPy8EPaRXys42qFh0Tvkvzed0bUFKQBYbAjnm9qcE+VI/BE
iB2kEKOe31ojA4G5rbdqce6WaBtQSgT3ng0HFz81ckUr53ROkwd2zdgOK/aQxuBWCA2To1XUmzhn
1F+kg3PgRnRW0nxWKdUDmBBGDq3/EZXjK+1dvhJBHa+nJNpYCdIopzp6Mxthw61hpETiEVgMCUQl
jFrZ0mU7hAinFTaxvBo/yXQY76a6bnahu0nspgZnQxrQ5N/kZx15rPtEoDe4JeOigqIpmckkngSh
KJgHm+WpqM32EuXJt3Kt6UH9VPhZ3JI2IMzmfONLeAKOQkXt8PFn2r7KDGLFPewagSQFuV9qAXYP
blqq8zAOW6P0nY2sBM2bYOWXxooAkkqdkDpgZFPGj9NwO0MQQUrKkiTF9ecy/LEc9vcqcH4ZNhzB
rqKats+9Ab/dNwgrSM4jdCe6XCQVcvbaO9qNcm3V9MEzl2kblvA7KwW3chzgBtvvLD6TI+NE44iA
2DWmE9mEwM1G/ycpAnON3FatitHFjli9AgaM7nDmJPuec5Mr6xJQ00FfvRu8Gvlm/pFl7p+Kmctm
QM2b2RACpcmW1TS3PKcPxKM42FYDJqAaniN+m0MtBUFAy/M7Os574wTbrnB+a2JN7tCBFDsLiEBU
NOmqMgz0TqPzhaiM+KV0XheCd8g9hR1bkl6rP0XrNOyH63MsGbVZKBIORRXTAdo7wyHuPupSmDJI
d+vSueRqfo+tkz0F7Hb1nykhwjJHc2iE42/WcgOHdM2EsBi+GpfPKlo6c4ZppumIrEHvixwfURFx
hFgmFs6hQOZtMlv0KBkpHZ2YRtvviQGk0cMgjQ+yNmiFY/+97KanFiniNo8Y26X+LZAMvcz5sw36
jTP46lKlR+Dky4fAXNLJLMgYQx6voAosFC264YnpjtU4F9HCvIRQ9uXyLN0LdYoIZVopKMRZ1z07
6KkeIgRpTWroHWXjwS0KNHmRZCvkvYV1n3H9ATUabThMtqSRLj9zxyVpWhYO9DXzklU9rRHciY6o
uS4IfNR8L6SEjE/5hDIlHhAS5N6r1SFjGqrI3Ln4khKYhww7WedbkpznhOgRK8QujMoXoQySHJkx
gOzq+vEQ+dB3OB73wQTtgHCnI76RdTwX9SmAToRPkUBvf0WxRl74EvBk1b/iTonDhFBuWybRtSRe
YYUk5X2cq199WohVZ46/yphZL0MqEvKMG1DzX33jFvdm2y9Zu+TYoUBayTR+bAUUrBAIKGKxdovq
I9nmE/dOWR/MMNGEFNsvCJlPeIr7CwpKWDNXs8p8FHUUrqSmOoDm1j5WKpxitHCmKy7wgYEnquml
AcqCKOLOjclRH4ARrDydoptE0DKhfOJNDbIdjJ1DHKPeiqX1qS0qiBDgWVzbh7RB7DHbE8QW2e9t
iQCaPlDPLRNqnw4WFdMrmoFzXw6fouOBR2XHCHWh0dJO4jR0lbnuU+HujE79YvJ/BSYZPSI+fGDy
wgB/1tR6LmY3F98jU1+1xSW2zmP/NWvt5yBW87kcuqNcDMuNhStFlzPI6oD4FZuMRtes7IMfoTev
7EvZkHFfCcF+sgOJootKb6Rq3mpvlA9zZR3cptviVJ7xEbK2YzuzTUcmmWPzAsjjloaJYhGQNQyC
qmsYjmeul3iduD29n3FzdbqBeKSXlSLqOtACzA4bf9+4+b5te9KL+6HdJkMzbIhPrRoU/CAxwxWW
pY1vNGLHGgqJat1DtZIVL39kvpc6eaSxRpTE72wKwLQA1YyTUPMbF4dnJIRio2fxlF3eFHZ8idZx
JaqEIGRyd2y3/KXzOd1MvRutw6xixmJ4q8Bzr0jL2ZpG/guRE4DOSRDI6vInECn7XCdP14NL8iEV
3plzoAzDaquFYx9qPjPRqHvg0EO9izQE6qBlb9JnDL79AZ5dKl8sb1C3fmzeyWu5hwxW/Mpl9jwN
vxll6a3kZd2WwOe2k40kNUAanA3HqoXct6zD+NgZyDBh8oy0qDnhwqbRPNMCFCg+RXEJbNSNEfNu
+Lpoxgx5BooaXUbsmEfgLu+FD6cMowS2lJvVtWo3aLWyymGJceOwl51xVlqKuyBRSHo40DchK5i+
ljeuQYAmgXOMUIdv/bBruFDKH7tFceJ1JlG6C8Ovbi1kkBkx0YWBPFYx9GGdPDdRB9YrP5uZs8/m
foXqMDwpDMp1Ilrm5o5iWIUBNVVfvkUEq9xLHuVHiK4KAsoUrAWxxV4O8t6wq19ZS6dea+PBzEvy
aUV7btA8AQao4QZb9U4JTlTeauIDq3EVwzS+k54LjauaX+ogfZ1rWnVD5yaTtlhuLPwnbVmLS0Y2
WeE/1zxMDAarn1S8WSZnfJY8DTMsySxhZOJMG9DklSRBYsS9ZRrVXVEnf+qIVNKOJJd52Mhg/kZd
TH2LwEi7UXDHZIrqCFgxesXyaM/yJ0ps7O2w5GqEI2trmveAx9QTsSBH/s5OO7lbLrJPz0+JfOxL
1n/Q5zZpYTyaklcL4t5J1dS1g0neVjjV6a4i03wVkXCWtlddAOwM5gxPVD+uMdI+hVP2Bsj6u7Ac
eq5qDTSo+CXVM+v7rW448FtgRbQFlAbWko4Zu7/Z61WbJC5Q8zsGG9Kx+q460uO6uMUGQHlsMEwY
I+N7jGCKTQY77LxrsbV5nbdlEjKcis7oeZt3vhq97Ryyt+xu04zeYW4jrEfNzS+YELHrzQiiy7Z4
898SZ7hil+3XfcGDh8icRMdPE7d4A69hGy4zCaJt623o9c9Oh3ls9h2PIubYIFtcxegS9hYjVNEo
8UT2OFjRQO6CoVxsQeRLucQCryL3wGoTY1XOZ5Mx4Z0Nj3yKjPzoig/86HtfCcbCYIdoeeUXssGD
0+H3dWFtcOmD4gkTaw0rOiGI1cEB4OfWSpnu00Q0rGFWj3TPrORI/Npa/D3g85VfU47oVJXvbW1z
B4h4xOtf7jIouuu+r2G0Voeqsa9AvpH9LdxpHO3hbsjH9KCVUGeeA2Ky9I/GurKHx1ety1qlFHZx
BxD91eBzip8k6BU6hWL64F/F7/OhA5abwTbKq2nnWMYOHCWns/3T4t/ZJc6KxA+M7S5T+DhOn7zS
z/dNZY670HMu/Vz664nol7vcn4xjORknO2AOb/gMIyxQccFcCmAH/n3dRCgph5QYP9z8gxM3h3Ac
/+CiHteOEvGO7zTtK1vHa3M49E7/K6wIRZzhu2wjwQHaznhS3JVTd9GuM7FAmU79281MKpmkX1XQ
nsibU7uwhn5IOjZECovgYYlM2obDisoXsSZsqQmbjhXYV8OKz/N4b1Sk1BA77G3zHI21gXsaNu4m
uhsLZRxR9jcgnLGqx+FZR+6MMZMWrWkmLiGmAynRofkcXZN+Co5UxaCvs1ndBz7KVLt66ienfR5r
gHGZznBSZxUw8HwkxdCP7N0ooFUxO3OpZGZvQz1Wr8T80TToF3F8v8RZSDuTojUWnjA3JGMIiJmY
JBG8QqFeNA+1JMec6eVmTJgqJQbENuAxVZ7jpbPvCyZJd+2p7cVj45cAIJIZ3g+vhOd35EEwxr3T
fvpk5E66ljFMloYhCGNHN+FwMTGtoZHYiDr0N8wE4q1twuhoZPE821R5Xcp+nktynACDSznyGY37
CJ2D9Tz3PQrJLN/gP1nSjZDom5QfrXSDo1HYf7wuL7YJUSMYli8txgqxcIdTviFuz3GfE1BnjEa6
IsQxx1jQfI1OemHOkOzt2X6KfYJLmdEypUnrj5FNHhIq2EuVDV66xZ3TEO9ewM8HWtBD4SCoqBvi
vctMf+/MQ0k7KhHAptbLtMS0ANjgT+cbOSC+FoJRs+cmJHe46SFwm9tsZk+1jypNZXrvt9bOsAmC
amIZs7LK9+QYnBycnmQfcMOmL1Mrtr7bOhQQ3q7GPV8Byq3YQNNg0Pd2/vQfpJ1ZU+PMtqZ/kSI0
D7e25BnMUAzFjaKAKs1TKjWkfv15xLd3c7pid5+O6BsCg7HByJkr13rf592mA0LN2SCMLCGpE81Q
gDzryWzrB7vx+0iAfIS/lZJ8Nz7HyGiw3obT0BhEvFR4NnrzbSKts3RRftORzWD/BweFw6IqIFwL
UzNC2zsKy/OYOmvGhn+YE9rwPNhpNr7T3cZp3dxrarqYkmp0UcwHyCTcMGB0z8DDjXA0DfS6fV+B
VBppHafFI4IUizkkVKasAhW0WEStc54i7ZJOZZPdqRrWPeq7MOni4qP3yE1m91/fDXCmUxLYNrxr
lxMsYBf4q9rZHvJ7BlQ4uItzIE1k74EY7iDcPxuTMJCm6P5ZX3A2V50/0NLPGIaB5M1aloS84g05
Z0K8T6q4IVG2ebaXGPhzbbn7OFPd/VJXv2jdozXJH74+1MQJeS5YbN9q8y1Bn+lpmlsv5G/zLrEt
vcvXZ18fkpW44eWMWv/6xl83v+5sWx+WT/vz+8e/Pvvrrm3lL9uMF4m88//tuf66M5ooeRJLTyzY
v++WOP/+7PtrXz81dhxW6aqp3V/f+Osx47GQe0MOv/7T3SxsJ//tTy8ycapdOkP/6b7fX9M0CLTk
ylO5/q/f8+tZ/3rqr5vwrydWxP/rHZuAgymSgvh/eH2E0QzHSStO30/0/fp8fw1O8n1gIhWQ0rlM
Zu5cRDbiH/m6rWJpHeMeQv36XZT3zuXrM3NmcErSCmRezv16iCLNjQp7JEvWt9In6RKpJaWRHL5u
Kk5Spo1QRRs65DJjAyPXL6sLIqyoiK34T5w9KKSyaKfqV5Op8sEbsNeP05PXz+XdYEzVPnU952y1
43KakMTYS+FHrqzTV00XO4Fx6l00DpT2xsHjDV7wVoJ12cJmjUoo6U+eBL86U0ffOrmJ2T1G+OmY
vAvnCoqKWvoznRPC/OitIZpyn1POUGGraJcWYiJYcsgZnjb92Z4f3SBLPnOGIXrdXODVFdfGppNH
5+8wq+rYmuLNI85jy6oOBmraZsa7RlP8TMJnSuntdNu4XfYdmv8jbg73+eBI+kH0hA42GX0hy9ra
2SkHqDqgxfUOBwjeKuk2BIhl5sPsZeYGIwtrfb3uip3c15X8pPaxjtilDsgBGaq2SC/mVHtN3eZj
MfQ8ErDCqHHTfGvRWySmvD4yn0GDmjNaX+N1FUOUjZphG07ju9aJc5lHla0BbFkQI69FsLAzTPM4
LHXHoTmkE8TsgntiTKCwtJp03ATJzt6UU6EcbWv5LUfgn7Guv2YcAWfe1PANgTB78JZkvW0m4GaW
JO091e9Xs2Q45CDBUSmhw/lB6oHepYgSFtobtEvR5X3kDddIbuvWThA4oM/swV7sDIeOQj3CurJG
qFOUjJN7nm2Xh2P0gxSNTDpiP0E70OLugXBa7sCLJ5gfKNWT3e4k6HmHcomYe0fBFLy2Metw0uMu
68jiLN8zixQRnBAcrtKTo2VH0/KOGTMDPyYndKTreqIsi8ltYOR4BpdcHlJpHzTTeEP1oZ/9Zgjp
HaF3WrwmHLT7Lp8Z+eDQlOy3u4JJjT65LwqQ7I0Hp3uXOeMUDlLcKQ8lyKDAqIuhwcmvY6AkgQnk
N7t6HlBbsdOxyYB4x3JpxMT7luZ+IsNjr9nljxFZEAfFA3rwcoMI6LdqV/0G+I0wbbU+TAPiDKAO
N5GbyOkcTNcC//rJMswfdcWZdewl7YnA3pHGPsFK2LplYhyoxdeANxl1eHY2Q48GssicP54NchWN
Epy4hrTReoZap4h8YQCC1kpSMrb1R2urBjRn8rC0/D3EjkLPMu0rFQTOsiifV7Ilf1asGXbUZxWQ
TNvco4XGSjM31K3MZCOCEO67YtR2NM0QDI5/ZK/IQvB7FBSdAVJBb8sTCVKS/1g45+QnDHWm77Ky
Qtii/cD0iG2kNctdpnNKS+r6h9EayLkaA4CixTFCLF2EwiYPDY0+WF5MwY5kcDIHG0Jf+kretYN2
y7Vd7wBKHuTUM0G3mhd9YQruB+1t6WjTRrgUPUYydNEwkKZuDsNFr+zIZhYFXDuJait/l6A7R408
ZtxcDNk5urq0BbtkedVy2iVeSv3lu+Kh1WjD6ClnRwCQ4ZSY5nbfGZQ/I4IqHMdAQwbx4VUljSKL
d3ej+jySebaw3tD7ChjTg9jtL7X36iHL2GTMgQ4LU/PN0KDPH7PlYxikvh+OceJ5N0MZRDjhWBh8
L9u6lezPcfHgghQ+DfRqQlp9oMySu4BJKixo3HGjbX+OUv4EAbbxJ0qwHI4qK80cDoFw9iChj+WI
E9UFSxY52Y2OPPqI+vRZm4eXYmanF4O1Gw3tebLGDw6LHyXeZZRPWDf9AAY/5CWf7MbWh2ueaQmN
ZIIr3RljbeNeKb8ZEC5VywG6DgunGI82Mbb6VOpw8LDpoXVoHAxfGEGg0Zh0zL6usmZFf8eu1oR4
en+vv8rg1i+2WN7g/NWroIG2qcFYWdCfK7qHDOwBaVSTopeMrG5prY8u0yqwLyTKTnT6REpKTZ6F
RAinBDoCExsea1IW8QLT75SlzvM6bwPoLOIX9Old09HRGyXLI7IkaCq4yCv6wzWjLpN07a0Hyx4b
M7iOOiNreOx2ssu7A1bVlW9cofOS/QFGjxOOraCFlqOjTiVtbjcHNpY+jK6LeLVjmWxcRAV6fzca
87MqKhpMus0ENrth9JK+Fh2CG8siP2eUN07T20yRohhCzlZP52HfugrIxlI+Wg2JKKVhvvRr4has
z1xaH94k3nqtWkfKmAaSOd4zS2iZwSY/WiCDG4/s9bAc/A/ma/SXHPcArmvJc3fXVugPkDlcCyW8
c+oTVGpYQxttiQbzaUDOZ1EFpLTU+VGw6B0E+UKQ+p50EMXhwh4XmohIS3r03HIoMfT+jylaM2L2
XV7s5jQraMQBJL0M0RfBK/JSJJ1xwHJGE5hgwtFY4yP8fee3RDIaK+aS1xIMPg2aoIk66Tz6GCuY
uLTFkVB2GF9rYzJvfnO64OQtkIyRBkocTnBTpiAKSOTgdBlrYa+NUIxVnu8lnjIDcDfeT/sSgH7P
+klsrQFJHkJUuo7Iaf122M22x+s7HEk/AkKPR7DR04mAlDYSuu/tF7yo26IVLxXv8FC3OIfrC/wC
GkYytYO7nIg/Ju4xp5C5uMyczDirLTiQGMnhkeD/OzjbcY3DUcxljCLGNpqlT1r2LBXBNYudsi6T
Ck5rtl5Iv0OLTPyDdtN4jEJQib1BIbL2bqAxT2tpPyejfbF65Nd97qGeibXPxtHfu9KMz5TvZJuY
ToGojkARDn2Al58akd1bpYOVEzgn3ZOd1yTaAWkWCQzytnKdR6Yq2ACBq3EUY+KdCTocMQO2uYib
KOiht00aedqmbh1s4T1rJEtt2tEEkdyZl8xEZtQNtwkq+K2Vu6SgMY51ikZtJHsMcYrkillbwsH3
jpvo1BxDwEBUPtd4EyHT8XRnW5ASqOI+CecSk3k+0v+izB7wJspjV0+3ReywVsz+zIH1pbQ44M94
Hce8wkewDOvSwi8BIgE3+3RkfydJqux+kllBEu7ofCx6++onLZKcRB1n71glDEoa0QXoUg+Ng6h9
So1fXBKo6bx7/J7zC9UL898AZWGZqM+cCR1tu0D9yFG6t7aVYVmWXSTJaZw5GEZOyv/d1KpHGt+R
ljt0BRj37YXOKLJ2u9sZE/E55wG2tKFndFeDldJ+0uJ2M9Jmp03C/wP76B1GiVe9mdBZFybZgzNd
hbKN/L4U2Cpn9ih3ooEIreL5WD7CVOKSWUpmcYP52xztO4Q23n42ywgHs7PHdvcT3jR3gQukO31A
X9dL9l5ZoXfpc1w+e4B5twgBNSzsd10T3Gfu+NoslnkaK0osV9J9DsrqNPexxXgenYzSKhI4yfI4
y660Qt9InU01/DG9+U6D8XeBmdYcPCmBZDnDdamdZG+W45l/jHb09b0i2wmmE75WlgvXS+0oEw/k
4PIvMEp9n84ZA7WSnGVBBwkvEYyCLpHbNAPyZHLoqSm1Yab8ansrp3PnPpuFe2dhgsglmaQLTMao
zoufDC1mbKNi1zNVPMTsBpUcj2nlGBtgk1CZhGxOhR/gCxTFlUzr5pRlbXP6+sxsU//oM7xev2xp
7m1CEMfOS7Su3NhGLtdeO93APh1PFsPPgMrNKX3OEkOT0q9l4hsRzzwd2EkisAv0JuqMSmUyvUNa
018zzO709cFste5UEEdyorCgjK1OMWCFwfxTy6Hd1R3AliRe2yaAfB3PAW/al93JprY5GUoRhGsu
vzWgocT5BG9FP+k0v4BNZsiHy4xmsK8Q+Kw/0hZ6+8+HvISgY7pMqyW63ZPheE+GPqmdM/hcgECi
CXbLeojUhK2xMtKCkosi+grZOdFjV64MubZpOIesL04QN2SWaFhQOJCQktln9Yk+EaLkhoXUSXP9
1HroyDPf/FAzHvWYDCtQ1mqnMtIFmDGeQEsL4psFoH6D2KbaZ44tfWDHcQwIhoCvlrOlZHLqBWtq
MJMZbOBUDwGxtnPsETO5toVQ6rwDC2bGrQYXpfE0b/KJ81zqeIwATQfNQ8w65lDthJYNrx3GCc0j
p2L8icOuQHySuxyBSzTsaVZ+5BXDWmm4H3ogr242YjqxAgin4/gYGCM6T1f1NARZYNeoVnOemUpQ
evvDAZuoZMh07I3lorPxVwFrIni5S271ySFLhp2Tig/Y9w90pD4QIOLCL8RLnVpE/WQ6dSroZDax
55Upoab8tTpKS4NiUPVUJLW9w0cKJ334dAnEOtra58C1Fk0uusmsw1HuBwR+JXkT5pJNfvCxN8Ff
6fF0oWeE/lUwdY/wAGYYpRZnJysynBv698A3VZdB9CenYIuPCX9VDD3DhpChc6VsexyczImDjYXO
eCrsB+ANPQlOsPts8se2JU30RrHtZBIn4MAbeliq53pyw34Bn+c3qiN1VF51Cc7ZGcof6co9MC92
SgzL+neOHi6LRQDDa6id4TKy2w7lo+Z7z0a7UFpQD4I/fUbiTx6UNZ2aidwIc82OwjwBk0jbaD5W
di/JbtAiJfBO8K3QDUBCWANeDZcRoZajMyeHrrRphRWJBjUjiymJVCgN93qKPN/wyp3jDb8HBMbA
YfJ9rgENXIghiJIq4Zg4irNGtPBWSXUzHkpl5ZFn6h9JSbKAETfFcaHCawAuJ+hQfhg0altixKxG
v3Ed12MpZ65R99OJjALYOi1/JgEZr9IAfWC1n5xb+93UB7t8Lj0Ed4S56bWRhS7I+bXCm8sHOXE5
jhlMN9tgoxy0DQKXYO1WABKYEi0CTCUi01xuAMMeMQLwKinf2bQVzk334njyZTYnpkyCpJ4O5pYx
0IcMkIGO67jTbptbsim0jaECSP9+1BruCjGQkkd3LzkH1WNSno0u8Zi5eM2ekge1EDXXzi86LiSD
dsvSE2grOPYgegZdTL79qIvqQgxT2ZC0URb5pffFb9RGj56bNfR3/zAgg9onOF22zZ0wyzd08MyZ
MueNyEBUEXbHyLxyX5nQ4VHUV9LMWDlh75NHPbv51QxGvJn+2gDyK6QoAnQB0dU4+IJt3tNj4UXC
clBJtV2cBoVvctDhB4fZEIPk6M3DkNbxvp2JWzPaaxrgdcp9qQ5JE99y1vIPpG1YISQGJmIEZnac
evISQgswI859Q2jFLDpG0/zEfE7E7yiBI82XsaZPvEpd2T94TWfJHp7vFMD9yOoMJqAU9iy4FTmw
b57F+DZpmLfbLodgy28/e8PaKpeCyoW9sSsaRI+NW8OuLZiZlGUfYyOkEoXShHCP6UGHnq+2HwbT
qM5DQKlrG8jxllmbwiLtDw7M3TtCo0CjoXZlgnEm7gXTs5WfCFPG+1vhnLIk+euorGghckq4Dm4a
7EgN0o4tMqpBBAdtSY+LpbX7aSiRTlcIUTgnqTCZ7XI3OxSh5pT9TsBv7O3RVuxoZGg1U+fd9DUK
+tZn4O8KouX9pcj3GthrOFWILzxhhL4Lg900Hw0mHIHwkf0syt1TsEOIMk6SF3PObYYm+L0KxP3U
XA1JZ726pkUVbPtVKizuyin4Q0V3HSyWirge7W3CfkzgczHuBqN/jxld75bOB9HZ6HeBqT2k8txS
o221nDS9wCJ4z5wN/2CY8+vquCaZBfMkm7SW8LoEgUi3QhCIbFs3eTKibQbUAbrzrWPfJltEpOEk
9eXqThNjWpLkmJKGaBD9o6O1z349Y57rNEIOl/mx1DHj6FoZ6ZRQEV6fO79oXuN4OTTziyts/egx
c6Lk4KBNfcqeE6DIR5migwPdihr8KFxMh1DknKVyC5J+Cael+VNITP4wzh9oXUy8jTj74Qp1woyM
ZJsAX3u8C3z7WrTIMrQK2CurnxMtfgwIhSYi9qmmzMCW08XCoIm1tLjKLkXZV+WHUXW8DRKBaLXB
X0DwXbWX5EIi6APvObOON9IgUpygmsa3I58HJnhgOPaD94i1/3aY2Qp1H2jQoiuU1fa0HTP2IX4A
PaIsgNSkF3NaHlVu75FEWWGuv0yokbcDlcyWeAfggiD9+s7ML9OQU6q0LV3dWXuPXRSUmsssno7N
Ay1LfquuOqe85pE9dh9D6xyGARWoZRp3poUHOU7YcAVSpw3lWA6oky53gJx4KMzPtkvekCaYmBBt
Kg21Zm5ROc97DMtUkq6NSIu6DRUPPC/aDJdhBm8g5uUz0OhopwEB2vWYtLduo24680Xlfhy6oAws
CKZZV0RF3cxgs6zP9V82ZHBV4pKDFXwAPOMye4AlejRNEgDils09s1AaFSVCc2S1aHufBRpq0S1V
ROTmsstlezNUZr11PKGHe5UJFOSGMg8cWMCNvbkzqjbBJbolLXWrUiCTpc+VRMxBgP3CfjJs8DJJ
vxin2apeSC8BbCFyOhkF8UesL+diLq9JY32aQ8Xf0anP0uV1K/yJt3zgc4g0pl+L9PZGq4hgRvZp
I6MuQHPvMWf+kroNlHOhT+Z0JP0g4iNu0KNV3HerWiRFhbq4tAO9KBg5z6WtO+8wFdkMJfBC+0lA
HuTERUff3tqZhpNvJeJKo9EWHNGB2OdCf5/GyUPRqSEA0RQRtPDhC17RrYnCmwM06/UYZP6eTISF
4IebyQt2foABFBMn8cvceej2Rjm3mw6V5a5ac5kWCxFaN57MteD/+gAC8N83FQ1MJNdHGh0LSIfl
11IBsElT451/e36VmdHvMxhFG7UM7cYy0T1RP3Lip0VYam00usPv2uDtZ8/eL0eLb52kiA8QxRGH
2CN6CzYVnyMFkptdy4IIaWf1xO2TUVaMLGq4UhodUlc4B/Iaviw1QDQ5IdBUNs/BMKElcFMEKbl2
J93pYnj1Jy3mq1dYyMcn+03o4gaa4bSZKgBDsYrhEvzqTRp8etyviN2BMT96GFhIUTMqgF6T+dC1
2stougFqCK2OdFdcVMIUWwdIDLBzOLlIccCkadHIZrld/OTYIHQCR4QYMNZuescIvdaywtSpMpZw
4/dsMwjF8UH25DL9Is7hDsLITTrbH4ZQP7NgeZpJhd3ZeXnJfbxb2dhiOzV51432ukvFqIk1wz3Q
8gK3wiZggjSNutR3L92ATsOkO7RIdaxBv2KNxhCeoRZsdPApWpxv2X2eF48KzGB47xdH8DMEmw8Z
yYZLd2/rzh+4oAiMJ/Opr0lP1szixxD8It6HdFF4kAcopVheRzeqOCRuaYQ/p2SlbwvpLCFvqpNn
nnwPr8w4A3nB53up3H5nprO2sz88GylmB4EbMe0PLabdVPkT5TzgJaYFIUN25mO1lh/1nkrfTSVU
t8lSO5GisaYftZmcmQ6F1u7MGn10PRwDkuk2FbyQXDMd5sN04+Y2uJ+RuUcyGZmr0F5PB5SHfmUF
e1AnnNVWst2C+WiqH+KU8bPeMXLCxjqj9fT69QMBRPAza7NqKeAzF0d2VhJeTSKzZrd3qWiLUyIg
ttISvU178txXaWsqXLJGMAY043AwXaEdvDp5kRIH68B8bOeO00trD5+5/qu2WOHxmPnstfdpQ06R
U9wn+uqBL1nQq/ZNrRlBQrN+ZpXUT/04OQcfPPV2LmuyXGlMuEV9k4+Ex9f0iidFvMn8pQp76LVp
OGK6uJDAoKhWezQCtkzObOqA+ay6orIzvI1QrneaMSYZAMlP7VLeF0bd7yFXnpVP4BWjlnxDtyo0
dFyUnQng3FVMF3EWZdWVVHYGFXOXnVJdceiNf1h55+ynseXdrFSyT4iMIgDJ82CKTwQywurc8A5C
iDllx8JxHiynx1rVciAfZrTI2Titx8P5lf34KYcDWJkIHoHgTShzqH+hX1pWe8EW4kSXxPR+NemQ
7Wyl3dXWm6NV5Cd7Adc7p7CuSekqm86TqGnQBKWfhTbKpi3EGZZaCpD1HY4xEAaLDzeyMjBlzFiS
wrR00XSvgovB/cz98qkI7AZdGLmyzmTd98k2ztZwbnOCO5O862iaphyAY9JNLxX8cIaKZcQMUNta
Uwtbp52Olmxf0Eb9qQjAOYr40YineCvnAuhnr4Vxyxk6sEhlxj0X3MTpRvfMe7TK2IpsjL/6TFNN
H2AYBpaqoizqK7WXWCERd9ZQvKm/mKFn+8kkb73v2t2YuS18IFaGrnW1yFJ0SRU2ytoyjrlPgyCZ
rYMDmm8r1HQztGCK+f8xSgRsR1wgBrURrVkddDztzKTPUdmpqPEqkSh77cuEE5kk8Dax4aW7DqL5
pQiZEVswHGjClLWJR501psoRDdY2CezxKtXyKTf1ukx2zvyhVo/oFK8zcGaSWQM/2mxRzmhJ+unZ
UC7wRoX4ZInkzLQuZMmptxV9ZQOqUieSXSzE21w5HSRw+o0aXu2hUE+jMl9VnJ0qL3HZE4NXaXUD
PICuPNt2eSOhzp1h+uCtQKRoKEacEvvUBnvgTwxzh5LQ0AMpATcYWpJdw9tlC4sq1J28wM+jRZpB
UA2gLbxklUupicMgr8eL03vOZiEJmAEjdSe1VRmg7iLGqkzxmY6uyRRoWhR8ruAXPUmudzzf3ey/
IAB1wXIwGkytS9ZeJDrmcMrcUEIcjRQ7lxb3HTJTWjcOS2dnjm+Auh5yZUZ1U9/GBscE+lC3hX5w
46LYpjXLBk5ohhb5jVG4N72pahB08yGuGUMMDt4gSQYdsCbz3KcWZMF677GoxrSwKmS8Bwv8Xmg7
Mud9Tn2qMUEno2+TyVREeJoSlmMDFyfXoibRptuLTmc4R8tlqttuTRmafWFEdYHNfjIuHoq2qDfd
916AiLW8bUda3WkwHnHIYyxZ4lNvcIopMhRZWpCRbVdGQZGK0PTTYzb4RGhK3rtZStgBkYMMQrFR
8GawZ1gfpcPGWy7Ywuh2rGcxNsK4febkZm39Pq8jL7hVzC2hBfMte+iM3aiRHOSAxio1YLCKdtdk
/DYx3bGobfAfQ7dyxgrEVxAi7cBxQT5VxOQNYcAwzGFDd59hnafCdbqoRnGxUuA4QePf6RWclh6f
Ltp6XJSkCxD4nd3Xff9WBCXgLdfCCxOfdW/Qd7EaVll0i+o96KOp4GDYxIgmUDMfaJY/tQQO7MDu
qCOQxKW6BnX86dCqpI2AED9P60fZ0rQa2oW46lpdfS62SNOrV3d5jGeAm0H9eyGToFwv1lg3Wjok
9C6qgulwYt8L3yMHqFkxCnY4malHvDC2dBevktvTLvLSmLMDepBUz3GJw1IKO5X+ckygE8Jagq1h
7NMFEpca/AvMoM+87Z6lZh/KWlfHkQKuG5M9klGsAnKZr6ldMrv2nwtFwyIxDQPpxeqTloUI48R4
KrzpCISrPsfND5WV3dle6vteEhFYkyy0ieWVJD6Hg4JA+aHoXHbjA9PjZyITRkISFCdscBeFsIHk
VBbeD84O61vqR1UJA3tc8kIJNd/0GD9nB1bRnH+YYkY9WbPixKqyrjaRQ/HeYlehKtSDnWOIZ6sg
6zXQO4r6VrFlEI79zhGiC6EqAfjcAZwy0KazyFYWk+5Cz3vGv82hX7Kwjz3okVLEUWUU0wbxzR5v
COOdoGQQhioXfo/aAeoWB63HixVgTzJ1LTnQnMyQLxAwWcvtYroODc+jIbv2HMfr1gszOXXlu6f5
93lMMiyKr4OR9cD+GDXSNjlPrrsccxsM+KIIL5ge3Lw8LURAUt3p+t7O9IOTlbe+zLdZoWkHk4qQ
c55bhS7ORCXwGHaiLw+J1m6aRY6HTi7BphhYoAsbfzdLQIo0PxBnxKSnnNoYC4mzJ4+azQzfFHiU
m0R6MV0Ia2MCAmvjnqMl7hA7Rgc5c6ZlY7HgmiGEdAWmzkVftpyntW299M6Ow+027cwWW8nvFu5R
WPag3QHl/wnMjJB5j3fYaCbH1KHzWXVsu4Q/MrLHabI135lN/oh1bbVFMGD0bB80G7+YucTHviOr
j6wwDGsqOwSQrhp065tAhj6X7T+PoheT2mBDoDNaUd0nNchkqKn4R3Re9+RaQxU5cvJE7Y7tFbs+
LzOwscoLaOjZBm9Wxk/IrZ2uejXizsCXAgE2z+zjOC6PhFZw6brxe2DjWRq6AXEZitY+1WPcWrCA
7JERf234EoQGwRCepTje0LWM9JKaIIBpg5kkZjdM0KHrg3sGlrVKan8yONAPnssu4GUL4ezVDV1W
9G76dBWBfx1y+DyGktfJm5o7Uy1c6fSxwJ6R2RaKBRTzEFvULezTkQXDMdYUsTHLFSDFtuuZRmH8
fPGZuHKrZ92WKNgDbT+3joPhMb2lCUm/q4Oa17bUb6ALGPVR3NVTDM0hsw914zC3+eTvyLemhqGw
COJ0O/9KOgJlUtyjNNLubXohdV2P+6mZaK9rONKl0eKjatCRg3DG47S4HF6ZRggdMs8yz5e8CO40
VCN1MbwrFf/M+95FiKppoVsqUt1BbDG+x9fa8+Yr490EQeeUZ/LJLcUPRnzthv6K2rH1xQREFC+K
QVJLQyV1+pCevkEV2/mUesUnRyiugS5DxoRyciMStBSzn3X4UtnkyxqNubKhWVAJt+Qj8j7TV1um
iYbmMBfMsgVptFKuCSEWDCSG1vuxZ1ObdCQu+DOXrUpKK4JTwQlXlii8rIkRSQewbKuP5iHzMxzj
fXeLoZr+IKkYrXDO1ULOiF+V1y4R+notyHNRDYdUL/KTCfaHX8ypKEZtsV/o/IEmtY+1RVnfgJ4y
ehRCkpVV11mJbR1/4gKszhg8++QE1K95Or6Rrc04gf4h1xOtkxSKf+xIfHM23evV+l+kzvoHUJAL
q6At0sfnNcinT+M7M4CEEQS/a5JqYXjoHxzazrW+XHrP+F3ZVJSJiE9+4PJjiTZzku6vZZB2YWLD
Kp7KsoFmT6yc7J71ilYU0LyJtVW+TcL8bMgYxs0jKHYK/wM77HnBgQiHvD60CPRNDxljE+/72kQE
oc34lQMA7p2tEJNA6NyWC/qY7jh1nPWH0XpFdvbHiEmL8xWNXqui69gz5CjiSAQSd1lbYlvrkSYj
rllwVZBo2jNH7ma8A4xEOuQ3WwkCaFcsFiklPZoohKGbdqjePL/Ij7GzoCnE3gCle2rPDe1QxRWf
ogLi5UtmZswGmwrzAKNcmabJbWvJ/hQU4k/O/49AasI1uj4WZDwnW4Ks9l0w/Uj7CRkeEcu7rhx/
oltk9mlcs1nr9haMJOyFpLtURCtUMPtZNyyaV3O6c01aYYvxpMm3zIO7oC8oB2oXP/W8qEgz5/ex
8iK3KUij9xJ863+0zBs3Nv16BhQkysNzLtKW6Y52LtBbbavEt25MZz1V1fbFbNi97JLd1Glr/NHi
wdBowY49L6DeMPyhTbmVdfU4KeNINHRgcRzqHHGak0ZQH07/+qxfP/u++X2X7/v9dZevb/w/3O+v
H/t6jq+vkemKhPH/+2G+HuCfx/o/PtX3H/H9dKtlnRH0//xa/Mff+K+n+n4Ypw7tUvlH7I70ILVm
ZGzt2AyYM9+qT0nJtBIhlW10uzUtZFm/rxtVfbLrcu2qr7fNCbnS+euro6RntPn6lF486V9fd/jn
vn9/FQsd2tr1sdIEWyw71L9v//NQzliK1+8vttiTgcWU5AgwWp8cJAJfn4lE4ym/Pv37dg7/YPln
FP8lKqXNy+2vTzUETf/6qa/byl2HBH8/wNftdn2+78f/uvvXTTP3//3w/zzc97f+ebjv21/3/7r5
/Yt/f+37wYmzHSI/md4NP2tPwOGEzizZbU555TmkULd8argdouKvr0pYmf+6/d++9fVVZsl5uSFL
4jQbIt67mmwIZLF+Ilt+TTICaPTJG08xXSMJczFVC/+G9YO0C6CG62eB45+AiTAx9wvOFsGIJb7B
xlQ14CXcCeNza18ImfvVTNRVxaDmm5ljooAGl7d/0Cyt6UUlEkxQkoQf0U5vYgbTI7oCze0/1WLR
4V75xF01yHVKVIcJZvaoLuvPZVgeUSee0RgB0RPM2hmNqM2UNhOMKbymGLneMTrpm05up8Q3cQuV
9wmUV54OzYdFDBzK12PWDhiVOLWHdZFEtge6IOtx/pXxLY5iA/H/xk+JNu46cm1d81rV3hskh7AU
dXMVZfnGE94F86h2mrQKtCkIudJ8B7BFf6I1BPmH7PNOD4e1La+rnoqwK+p1qNlCRkWkrGLzmqLn
nh3D2Yk5eUDMZTFwy34S5UuiQT1J7J39GLZjBOLxqbYLl9HYhCJEZfh8e3yztnOjL8gN5yUvt33M
HLzpZ31rGep35fQEkReYj1yLRkieaD/A6+/Hqpc/Y58QYruibk0m7yldy9p6OwkKYcj7lODzZy9F
ckbumB46Y4m6gWQ4LEZ4gas/SIybDRHwGLypIuOhvUkVDiBE1AahxjFtjxikSL9MoKVu0FBjGuCA
dYJeRfoTptdNNyCab4lf2joNc2YE7vXP/2LvPHojx9Is+lcatR728JGPbtGzCO+lkJc2REiZon30
/tfPoWpsD9DALAeYRQmlTCkVYtB85t5zlac96JUwkdMRbZ05A4aoqu2Jv02Mhedq+cZGQIEqRVuz
a3mH5qvew/LZqnzxyKqC/1JMzwnsBxaeC0ZZn0lLAioSGXOFhn9izynNz3EI/bXZz41bpa1D6Vy8
zvwUoPwZyohypRspKt1SOitf5cGHX3ec3FjAbc3ioavQzJq6JOIE26/vRGfG0M8uJK/Cm0AREr06
dgaEhlrxkD7QNYijsIq3SFZLrN8Lhi3jvdE4SGKKSS7tKkv2oabePXRmToHL0Ah9dSK+jXQHtuoh
S2AUOgwQejrr3maeDPXsMSFEa+2ZOaKyjHX94M2qJ/VgSe176tx+pQH7WFJM+HAujeuY+veEMdQV
Agb6r89MMKQGRU06B6BnBdPuXo8kh5Q5Zqf3iNNxMDZM56n81HCPaACs04tDNO7ZqSk3iGfTMNLM
kEaSYl5RVeEMLdvvIatOZFFePTNMyYHqnmX1aiZRvPKoyslHyjcyZV2s5F7PK5ROCPBmtMasDJI1
O1myR4LqluGMXeZiSLcNe5ElW3l2+H6zcxUkHClZ3DTiiOeagCgzekIvwcTeZBDu18lnIeCLK7Rd
M7kjKa03zZh9SJEhmAXkGA5y8cA5bS7bjhWgtdMbEGETmZF6VSBSJ8c81gaMwJlYDR0XWg1GwOI7
oV9mmI9Rd7nPEXm7iXXOhEdJJzrkJ130u2f3A9+cPnxSHmISXIvlQGvXsPMSQvGaB4cNcaf0C63F
dMGGro6YyHb1zMcPYlBrgyNtYyVD0LQJrtfp59Oat/ZCYs908ttp0eQT5iCCWFH4zf/784EUrBQg
wn/5459vargn5onoTqmYdcd//tn8TaRW7pDk+4dSVfm0FbIFrVn2+5+vsGnmasr701hgFzLgM/iD
9gbcB/2L0R5rnfikMoEGK9pTN6mrC/l5VxvmOagJ/5u37mUQ6it4vJOfeejggFWmAxRYjH+QSSJc
gZekc49mhh1pyhlRMjFkw+wlAC8Mg59m71VR9StcOB9odq7Ir6OtNmskzbAyj6kCwWqWiCIIOl+2
bopPxTt0DLvXhOfcG71MlznNMEU1NJ7QQ9sVPhajzhtrOIxfOX8WJnU6Ckvb4bwaSE4p++CQBNEH
2DJ/9rt/tTbM+wBMH80seiYucBBOJoqrANGW2OgCpYnBKFlzIESM7BdoL/gLsHQLUpG3DBCGtS/E
PfEJA4ATeS3nnEn4DmgfwTlz1exL2/5tadNOt8nemcqpZ6VRvZWGQndnNzv+0RYZnYX80KNXecH/
bayCRJ05Bh9t5zzxejaBaf02RPzoOdnZ6iQRqREYo3F6I2h8V8a8QCG9lVekd9Zk3Ejf4ZEzkkkN
xGI9etMZYhAJru2TW0Jhs6Ea2WOH3qov1mPePOu1QgCB7DjsxVpIRL3SP5rVpGGBP3stsw2rMhgH
ENlnRgwFqfebWuGfCr2Lw6R/XlFiBjIf+rKr17oEL+i2HERCs68+W78lFO85X8w2cISTseCPwzZr
mAG0JnFUao6jizpgzWiE6Tw8E9Re8m0fJhMBT25qJe4o9J0NTUpjkhahhf5DGaDPGWx16qynynE/
PZ8yNbXCvcN0ZJQI/nWTl0L0BGrh4CTads+V893n0G3aPvnSDbGZoYCNXn/ldhtAzm9fYlVdZaaf
3NS/IQ2FW1WgktN990RjtKRlRoIY5z6JL2SkssTYd0F+bQLCbErPeEE6la9sX72NNqeIQam4rsYn
kdrYkeszbPynnLqgtc+jH36gYDhUuAAXoSNx8nTASBFgfjRKHYeIoD53FP7RroZL09geiRXOax+l
dI1W7VIjzVMpsh2i5lb12bM5RnvHtL4zFd9YWppbMhCPY82bGwv7aDtAX6s3O2VAr+kQYyDSqql9
ATbYHbqJp3+m178abUdcHdWYRyncN5DguxCFQ1TCcDGyHFH51kngKXbux5g8pkxSFmZX7qcMSnPv
FntHgKZkEijJaHTO7sA5LRhXrCfGIyufuFMieOLfQwlqS8gAGm+IKQ3bDRq0OOA0pUkGAETt1crV
FGHT8stXblfGPuzcboWCbumH7vMYuv2mbeWjJsVJCx/Q04IrgQPCdgzpehHvWYkglwvdgZafCdZo
EOwqCWHG23FpIYJsulaeZSox4VkHQJzI/d2x2s6OLVPi3M7sfdKTiOsFPL3y/Bvr/KKFjbsp2qs+
Jj2JH1QVcDk7UnZX+KxJyu3R3ZpdtFK980DnAJ9OnOtgDLGeZ2t+SegI0BiWtut+twKLi8/bnkWx
sQvzYKWFHexy71TkzN3z2GdWrVj+DLbP7rYK7jX4g1kKtVZoAdZqbS6RLERFlQ7Vqbb6wzh9TZO5
JPMrB/sBLrINyRn0BHyQkGzLuqCopNZm1biOSYBYaFn7oBtkdYw8WTr8DC4SxrASHA1pcK+15Up5
r1Lzf1u+H3B1Fi9T3rIybgnoS6qzmmZUMsXnVGAjVAMz6dp5IL+B1Yspth4ugrVdfweQhHT2Lmwj
um4VD+KMkBF+iFNsQ7b/VPfdonVgfjX0EWYUnWSTR+vcyb7qLlhzyIkMNsfLaBXtuiK2KRgPyaCQ
UDP7JyChJqDFwLdrBbgla+GW5LvmJ09629b72Y6dQptyOpARzEuXu4AMzkOtI6tobpLHPQzJZst6
mdofUBL40/LQmexioUNuuWkAH6wZ0GdhdqeZyJ0LQiJlrq48vQvEg+VvVrD0ttjRMkQcNuUbNXe0
6uvyu2tx2njWDAalKmiBQC0BSYAg9xF615jl4ZIhCcqHp0kwPjfy4rWfEMmM7UsdyHdup96yq7jl
BMlRIJdj6uq7XEK5jWrMnNj3v/DrX4p4jjMcw18ubpuZoLPJcMhpM0hdy7XvNnWLu8oMd0qX91Nn
fDksKpZD+BUZxsfUoUxincwNomIQ3ATevkqRT7ITPIiycrbKKrRt5tQP+aTdQDiyZJx5BdxeeYSD
2ObIqsi+BgWksylgiYuZYx216CMjO1lFEpV75v+u+iHZmCUrJL0RgqXhrejx+2rOwOjOVwx6Mo8e
KTvxNqSbP/7yz//yEzj1nynx9U+K/FdezPDCsPm7T/9lt35Y/8OIqu3v/HJTv+t/+EX/R3KsXFKk
OEBEcHF8Vrfm9pffbPObcf4F//bHU/j7L9v/EWU1f8+fSVaaIMrKc9i04ju0bU+a8t+jrNAH/dUl
9VKHgG1RTLuW8R9ZVnyXy3qJhxWGAdfzJPFS/xZlxV/p9hxIJYXhSsE//r9JsvKk9cdfCoj7QZ7t
f/3tj/lVQT2yuIMYJso+y/27ICsWrQic6OujGN6wEydvamJr2XMj9JvuwCrdA2LMeFC++GFyCF1t
OWDShD6/nPT0C6TMyYgZGVMMQQ9RS2tegOaqeNZGHkLoaG7lOJ1cnxv73PqJsCDb12HbISFIWxQE
aPDfCBM9NnMSelh6D/j2822qyEqh0t75JXImD/P/wZk//OenIZvOleXn5HQL79++5M+vSzWLBVdB
iBz8TnPMnxwzvCM4RNs0G0Fja4Fgw/5NHnRWqvrw8+0/H2wD/pGXFOm6dGGjGFxlipsrHXk+gTPA
AriQOqHNPx+82oT5MVTvjKA/4xEZ+asf0vRSUtxzQWub/meYKjvWNnb0VWKvglWz1rW3zJi1f2UZ
rgDI4EhjJIE5KDDyQxOpfmekyNuhsqMfLNHuc9GvM60VlBS6DgZm/t+fD0lKD5jFFHveOB1ru4qW
jg5byEWIfUGaaeXpL3JDcjizrbgGLI3jBj9cYj5C6s4PuKfeYtQPFx6UO1evrSODntSoQYbPPtK2
W41FwGohZcHL2PxiA8s5d3n1YrZ+fE2tCi5fPu1q4neYcrew/cGHzS/CpCVZtbV2C/EN7rv2akVk
CwryfHYg9+dIFtYCZEQyYAGm6uAWbiRaodSqH1yeqWTOm08tFNypoqQF54PO307fSlMUe9cmMSDX
dYuYBhKEvPIaSeTaSedRZShmNl2gw2imLWKnYjwmk//WeUW1CydCNiK9mEvlVzYmcuvGYh/5Qbtk
J4KVGMo/XT6cHIwyAQ0Uqmr4fAdnxKYb4dD2pKTej9Pvui3luTBW6CiB/efqA30R/UvQbh2vPVk4
p140XgeMnKuZ9PbZmVL0+BLlVIf/clVQYiZ5Kfc47fyVmHV3YQWSOayeCLQrjl3b2VvmZPQTeX3i
CZmzNfDiT9MIvyg66lWjafVackM5gMkmvtR49pzhsxdDcGcyQ+7rpluz0vwc/fYu7mq19sIve8IV
EnbsAwbdRMBUI3tzLbKarvEwhC/Cy86FCJagMjHr+B01cqbdGrDMm7bsAfrYHGbTdWe55XOmOjTJ
wmKxrWunrA1oHaBXhQHFNLW2v626TttleGGVUebo+RznmQzMdKtLwJr4MC8EGRALJzwJHxid1IiV
i+GhsaortqFDZUTrEE/jNLJENyps5l44FXuCirI4T05EdU3LlNgsSxXtjrpwREKZMhmIjb0oIPzG
AIbwVWi7xMZmqTzju4LfmbfI3FzXMC762G5kFOGFj+tw23Y+IQdZc4cBjiGF6vOzCzZrwYmLz8z/
FTgtAyw7fY2xSpuDkZ3J5Uk3CcwFxNHjAxkJnH3CWVPT6xtXd81FOARbzN3NyU6xyZInWWXWMZJK
36lwAlIfV4egvpA2zCxEGEe0qrs4bT28waTcc+pCewApWwMM8MniBgYlmtOU4w+02O4JG3053ksc
+7rP0YL8esrDOw2c06JWAiE5ZjLOmPRj1LMMXCR1ENs/awM9CwW/10NUE+B+9VZtdIS9+HtGa9V3
KkAERg3oACV1rSlH3ww1wo6dy5RsvHuk85eq49bCfSTpniGVQfgV4xP+9fLF7giE1qm3ZUaSthbO
na92GXLnS7djoLo+as++C0GJ0wrFLpYzYVbPVZsgf2a5i8ll40fWtBYDb5EqKVEHAxNv4QzQANwB
NjrpNVmhnewQz6ddzn4agMll15r3gvyhVSb3A4jjpQk65ew1EtSuCvfI3eUSn6f9YJiACeqOKGwE
zqx/NcRSlk4QIkCjqKicpcaGnvFXVDJPDSqI7+GzWcdQIYDgLSchgkMVxzvy6XtHwjIsC6bdwyxv
Dq4hTIjdZHg7p+6GBUOl4jLBkJo6rbjS/W4rPNSMXzW5tcmm6IejTam5tn2Of4GvcJHF+rhiN1du
pozxld3xdvjkP9wnLu+vgNFGSQ7By8+7rfkwAUO814S3zRE/bc3WRKRnVozmhH/I2dmyEc/cnWEC
PDP8CIOLMknOsJwJpnWwSwgFgebAmdyOQkNrjoGsR9y5MSByHaHikJ3lAwcIgvjAnj44mXI6dI4k
rQiRzlonT3drlpaFUmQMkeakS59An43NEQfq7FTLWrvmOmr0PtbuAgoP8CkjSX9J+0SMVsAeFO6W
JXyPRw8ifsvBaZojwDL8M3lOWLZxPy+l5u4Gau0TTmW30L/7surOToZbB7MdlAk8Pr1ZEviSJxuG
iJ8BSxPRFMc4dnEhWe6+kxZubdFF2zCqJb3/3rRKa61iTioTZzA0nbpZC1GWBNViNxXV9F6W2bgN
6kSeHTt+rKfU3egD++sOv4WWJx7hGuh7g6l/7tjPMnVgkNsbaMczVFqEeD0LNe3aQNhnF1XdIurr
B8FibR0R6HWuteqQ6jlrgzQiHMdZ1plzE9wRdo54srjyKke2L0EUaHdEwT0WCBNNH6RmqAa2Jc74
bdmlsbEjlE4Rm6mT9JkSBrgGa9U/IYLxcaTyfK2ijHrGOmNG059rhz4UXywkVjX6a65J1cEFJ2GN
jG3u1mnsIZyoi4MWj+jC8n5NPAOay3rd6gwbCz2NrkYWtVs2k2fXqKttgDzqbMC2ioY237fUA9qc
DVmbAHeA0hW7Lg+zQ+vx6B0G6wjNjLiOHgquBEpAG+PDwBtjezZVq51kZlsQ+9za5oCR59Oyw4Lx
pXWzrBwToukfaevhrJHBt3WndisrfMs/S1rmQuymGb0DUrIm6GW59owyh53tz0IWIjzJNXGBVW7C
bYxAzjpgOAL2WKGHAi9YHAKo5Ye4cT0i0mg4VUQOwPC7g8c+pGm57xo8nL3IoqUgW44B/lWiuVv+
/HBGewTfYaciRrN/xv2kaNNBQP250P3Z6v7sc/uoPnWO7W+SebubsqjDmgj+XeYeQk1ZP6iEtQHm
G5ah7ORZB84fBIZeCS1rgRGISq41z5WY16d23bq7SDD0S93s4CbuXTMnfdh9fHQyQnHa5k5BNkZB
zYfE8t4xY3wGxpRjLFZPsCzKJdaQhDNogWsFGWQxNQCekVYJprMwaw5lZ1RrLiKTVUZ1ifqQkYox
vAQqRrNcRp8/VKsBukMM9mGRTuajh+UYAVtebJSiiCOtd6Fi91cYYEDkIbqK8fIyjsp2P59hp0WC
RpCCk8bfQGNSQun0lzKWiqkfLsukeK3jiKRb9rFsgxj6hCP5WAhQV4b1ISxUWn5UfoIP5a/y4aP0
FagOvXcZ9FcmeFcS3SOjihZmgHoSBro2IiVlNwbFdjRWmefDiOKCBxUIGBd8JDQEXsQwCCBNJXZx
OyX3sdHjs155/Cb4uldUVes2Ycsy5LlH+J+2tcp0BAk4YftKGIYYwaHOgvhIbHo9OIohBnfystPN
fTDdseVD3w9VJmkp0oWpfacYOu7SLn7WO1YmyMSaNfX0tve2Nkyge5jZZ4v2g5kyFQ3s3XsHCwj6
UIC3T4iQmDpbcJRcgbx8ynnx0RRcMoEuBW7CuMz1Al/JhE88OSRjaSzdrqK2Loj8KTLjwW07KMVz
yBeTp6XQwbkwPAl7/p24MNeZPX7+fEOiE8VnyOGsGwyd1hOIhKWvRd8d6Y6Gp25mwWYAU/GuUuKF
vshgkEaidqEzxMF4ZCzXrIusdTx1j+QTfsckH5nCa9YQL7g+WbQVSKR4fHhb5bZsvRwoC1GEB2uo
NACGzDloC13sJPgHeGJJIAsoZsLCxTHPFC2n+WH/amRNsZF2+sQ6gYWbAz8ngPjUkk3DqQTRy2ww
EgVK2xLXQIhyM1xgbaLyMQU3rsHaxUmLMdeoT6nRQF2bDxWiZG8RpOSYxCO5Hbx502msE+694Skf
PHg3Y4OxqBqGLUx3Y75WfELslJFcqG6ZV/Zf84Fqc/6t+VenbtyNBPMhQSQhrYGXZikPyFDQuaua
leNiUDoUtox41fns7W22HeziqvoGp4mS25z/MP/5OuNQyv6zAeIoJpwEsOpSZpI1AjmjPE8C74mN
gnkqNZKZ3W3D6m7d9PkvsE7VqrRqa5eEbMhJoIslPJop5bKptOSGqipZmCYCv0ppv8tKf5El98hC
UVz3WNEaaV8IyMsRurHdETifA4ZbiBvdW0PBsjQDvYU9MZyqLP7O+JV/vtif7Oto35X8wVJrYmeV
IrJ2CDgs3AWDW2zc51iPgXBohAkoZKb1rKrTwBTzRsfzm8dtcT96kEEzmyNutZxGxEOgyXsqp/Cb
hmBcp9mrkcbO3otxpGZ2hDHnRer1XjkyX///tKtgbPWVk2RSjQ+/gyjP/lsIu67/o3HXQ65u2d/F
ts/f8eewy/CIbXcMyBQWfiSdsde/z7oM/a9s2TwS8yzPtHRrHpAR/NWEf/tDEtvO/NN2HIa3Uuj/
JbVdmn+1Iem4ritck290rP/NqEtYZOj+t2GXY0hDSkt3bGlbktcoiKgvvm4PURbUf/tD/FNYD72B
2H7eOYl6xZM13jVmcEc3Ze3LUp1UIvBZ9CjnPXZFlt8f3dI++yT5LE2epFs3wK8SWd0SuQ5y6ik8
IkrRdpahSIOwpk0PQRbNAWuNypc8SpJarMG8vcIkcl4iBn37bHitS3AO9P7uWiU7KaW9Do0X0yGl
jyoBe2rwNRpkukzo05eACQ5equPnyj12Dhgzbd1mU5XUUIhEyJace7TnEK+ajt6T0Xv7SUFjIGUg
WvbSugM3+aAcZhYaD7vJIBtoiLk01VCteDbjdIO10PHeHNmNLCOi3MYEOldV1eRzJMzWGJsdfD1E
tdUZj2OIh7Jnsbam72crVe+KoYY0UGFr7Gr9IcDjGYeBxcCr5JHvJM6q9B+9QbwiI0frP1TcBQYX
FEHSkRNe+bi2HPgr7QTtcAKx4enYPMzY2jqKL5hmqJPnpp9BPzTXQuP+X3qogJ34gQJt3+b9rOYQ
FKA8B0yT6U9oA6JI2+w8bSJG4ExhkARHpA/1kdA3GrvjokPdULuvhW4HG2WTOqw8oJW2by9DkkLZ
aESH/hAasj2x5r0XFHTrbsQ5bmeXIaw+RcTJkyLK3FCGP7b45ZcA55M1Dt33xvi2cg+8ltlek7w7
+gynCNc6Gg2zUTQ9KFXYkmOrp5EHRbqpy88hgTIyCpiU6HSTCp2W1Rcl25r3oUCUCd4MfozVnmRV
oskGrLYYC/2NiWOzi3A7kkJChlrn1xskgflRH6g+7F7O/Xi4MkhfIjLZ3Os2Y83G9CjwFeYEGe6i
ZDrHgz6Hyxe3QFK+jSWNLFS/ZVIntzEI6nmAQnxIHgI3hXytt7+MNrGo7CB6lmSNOsjXTibLQgYK
Z1fih1UZMGtzkBRrFJY19R1G7uYdIVO9Q1Dz0Kv0HPh0+XRhzqpu9DcM6CFuuS6Y50TmysPktwwb
vEQGzjWd2Y4rEfXbuHenNOU4FSy9JMkmY6cObHZBXdcolPwREHxhgEkKxbZ1CpKGR4YfXQPnKhxS
xmxhwvOxRYeMBXuDRXtFHnW00EcXeouPRoN8mEPcG4SAtd2b0bZ4xVrJVKNE0BRk21inKvet9Nbh
d020oQFShnbMaBkjDsLeAL58c1s0YpUD2KyuzFe9NrmPOM/JFOJORAhQcGRRKAXroeictZ9G96S+
fPjFGwma773uckHlhNBhLRWjv+zTDPRAhA/PTsHDXzOGEyvtKY1zJsMIHCzt2ONbwRUid3SC0S5Q
V2S8I03Oi483ajFl9VrzOLHHIS7W0usvFQbWzRwFTy0nTpV7q2O72bJroquUkBJmaGPdp8914R1b
gOgQ7Kd90ooNCw5/A17mA5MPbzj7U0hWE624N2TxMcIlTOu97FyLsG0O3JBRq+qV+dRrRbhMbWyj
VkkYhCXvpj64H7kz75AHdZuChDlQ7tzzBnbbCH3wcTliU3bwwM3OnqsnavkZPeJYX8EEW4kpMgHm
QX/tO2x2GWHqRTQWS8givF8dWn6v8dzNYHYPIpkg5XQEwcFIeIFYW9OMeIQcR+x302RkY1reCjaY
u54plkr0AWVkPi3CcMSRJaKjFTPiHuktWovBf+LWDUMalrK9H200iGSbnngKojeTFTFigOHkuDY8
TikJRO9U6l+ZjYZfmRDNVUTgmI/dykrh5Ckasqkz77M2fUvN5Dy0ExAfN/xlV4WztL1wxkNYDPTR
NogQp5aRwZr3AbnAlQb0ZETttS6EcWENs6rqEfdMr7y1jMrhmo8mse89y1KpoN0OQiHf7/a8PncT
BsjPw5HgFdiLaj0qDmDs0fvmDoGWo6M/QvF/jf1CP9VFoJ8azbnqjiV2njFoW62sP60qty8MpYZl
0bVv07ybDGBfQBFDFlBO4g2WDFmHJGP4pI2eUMQEaRPvrImI9IbpYMLiGegGr6mxTFSjfcgapWvr
HfA8goE0ryZ2duS8ywoSRERG7EYAEIwHsF4Fz2Fpqick/s5aAwPjux6iBjasmyQJWkpsQ+49zuqG
kE/q0sQ9jWp6Yhibn8UkcOn6HrNPJIqY118TcwxwmA491+X06FgsP+g3ACPUryxTAkBp4cp0hvBi
4/jYVOmV7BifYBBiRuQ4RKvIjt/JumRWiHf43giWk4b0HtwJYbSTfMcf+aGj5sblEnpbQk9tRmc1
9fozvMOTngzQSBg+pvqF3U5xk2hXxrRfNCOymdDibl8XE3bTErOCCddlRwtulKW7kWannuWkTjpa
hg4MHKaAubfMGIYfBvvLh2RHQ9GVuxFfH8G9Q7PvKx3pWRGHDw3X+Y4c3zWc3xGJWYxM1ikz5Aoh
JmfDHj4cTCAtNsagnLpb4AxyaZVRcjZastdMUfZbD37SCtpg+5ZX1rUnGO6Y6+QdUZdcOhphiGLr
0fXbNWG22UlKMz6H5liuxPDqpWK6kQtZBVP5Vo/tImonf1eE8Fgbk3T7kpyuwi6zu6Fg+FQ3Vrr7
+RQyCkdKc7Rlnev5uanK/GxwuyHghFl5X4BvIwcOWqHNTcvrAu/Y95jeeeq/e4SJnUJ96E8//yfJ
89Itk7cPZay/bhmxLlwf+xa+oeQcOp8DfeFj0qCo0vR0nViyemKiQNOsQZhoCKbLcdbDiql5Ungm
jonU5FMt0LE7lu6Ndhk8mIH/f9I4Nfy8B6UcRswTcYpFhrUrSRuh6lLv1JXEExuHGrbC0ixqsCB0
ycNcd2nBpZN5vrMULm4m9MDSpoBYHQ3+BhG/K2+O9us0KMzgwFaFBuVMp8zbl/TThpf2R9v0XktQ
QSFEFCYw+0COgmQJwDF+/tgMWIxHY5Np6bOaww8j0w6Rehj60iCeCJkgZCkPs6RjvbmGd+cH7Dgs
2b2X9ptw7Xu2OcueBt30o3nui4G2rgKmuPZTGwz2tiZREtsc7q/4zrM+MMCc2HCuM5GdVMeMXokF
Xu6EkeYEVXGCxyy4mzuUZgUOwZgIT5+oXiZ57Iw6FhmDYFxk5jh8zJzDjXwe2l1J5hQcgNQSv/U6
0TdxOe08NccMmTj07CjZCOepz24hBrjeDdhRoKWURnfqyuQwuumBQu4E+Rh84Nx9Jpe0ZUzKxqgs
653FvR3Zzq50WWJpb21o72bfVDaF2yHRNnVhEWhI1MMAvqcLm7OjNaRVJbNnJ+Y3s7t7LsWOBnsO
2JomgBhk5G0xzdO3ftklYhyCfyyw1VWOKxZIk4g8QKe4uGC1h+Ung6klNEysfff92CxHArklCiab
AYuOUivqzdV0UIhj8fIwF4OKz40TK+N60ZOVN8+KAs9Dupav2ATsNH5DptJgkdE25ePKQUtVIG2r
KzjjWMvt1iWgcQL7EycAsj0s2gZou7yrv+ADMFJfWOR/dlTtE5WG7hFagSWzju5tdUtjcrqpx6qY
MxBtes5UuRj4hSOXBSxeO6M7p3Ct0B8jhmHQmKmPwUCFSr/huzH12RwlbTd3DXOPbZ0/o2fDjVUk
Oz1/HrNTHSJEQODkQ4nvLGZ+OHaD8V7VINBPAbTtHqpNSA5g1Y87aQQLxnabuHAuZQbJnXRR2I0v
9hB/JLF5jdOIbGN2NdAdQNO0E9IChX66TKjPkRjXlnfgTcScXi10SQ2of5X8iEoPL3jWQXj8apDz
WpKtPdhg9MCMivb9ILhHg7lGE6mx8g4K6CL5sGU7vBon8GJBtxqobSbS3EsW722+ta2erR6AaijG
y6pxjYUajqGM/Z1JlHEzV9wBD0paxuEgaBoA5GmkBbP0UyldQVyTRJjjvtWABU/eCLrLpbYqk/Hk
NNZaC1+r1ns05HR1KtHCwxoxQFNJlO45eirj8A6mCj4OG7ko99d9Z4tndjL+Qo4Tx6w2HkMaRab3
rBet8SGdCoSfIQLDBErvNKAp0lwV30XGBmuvwhWPNYKnZQ97vbjC8yR8BXQq48Gr1qgHrcarUoXs
BkcKrpbqGBCk6rAphJ4O9KBmbqkFdzZJVGsnae9S3SR+G+RJa9xiqzo7UC9IVAx4nsAWN8N1Wxpv
FdbAtxZDL3eEaQFUI4EhwdJNY9tZlPobNNx6A7Ae4MqqYbYFty3gnIbkIHMooPzkO0XSERxY6F8B
9buMp13UsgoucwdZlfqm2eNk4zKMh8bYpr755VeIyMkv+lXV9taeTzOnQuzsejy+Gg4PMzRIgZX/
HIAMOnp4JRpMIfshVN9hqd2mUQywr0pBZ6azpzIhnWnYNR0fVr1il2M0igptzF4wA5gHryClWRSA
QCztSoJ0uIMVGmJatOFLOLxGUBakp48WdlTqvHubO7zR3Q9tze4Co5+sADyXIExXqe0Q/kp80DDv
y+FnqBTLSDJARaeEZPphg3mHBOjgPq9zX16TKLkqh9tM6eREPhEJ42cGDQc+6xCvMSXiRQpY3Vna
9GTJ5izF5Z3ocXArS2mbOEa4xlReIiZFt6gGvEMjUXBdyd4mz+5CLsomfnMR5WTgQueY9R6QFHJH
rq3EfPUUExeEhK7PjDgUC2NvIH8ZRgxyXA3iFjaXNjq6/ZYHDAYUwFqPAz15z4YmIHu8gCsXPObF
w+AcKjvbaLBZ/Oh3Xd6G8VcwXD15V7X348Bs/K3L9uVzPlzRHguPHRq3QvsRixGeQ9Br3wbAHNzg
aB0Ih6zQVtNEeuTx0a0UdgW/ISKeG1FO/x7Phoc7rbml4x2c3EXIRCbPn+J2pAveEbfKrxgmD5b6
QMa4ztqdq102RvDWTa9hu2+0lZe+adET4wl6fsSiRBpp3ciz+mHknp1Ixg105URE0cj/DlnzodQC
coMbOH8KklflP7ZCMsr1cSrXt8B7i10kP/CJXhJyVrQv1riL3gBjBwqYxcnA04dLBWvBvuq35bSG
6AQoBfX+p8+PzTjeOf7d4aD11yJeFxJU+NprDpa768M3mb2mzsN5CI4sNSJ5zKy96cPByrxFhsCl
6F/mMgXTlnVq7YUDeNjZOcydLVZcuNDxKFrBUTUAbfqHFAlWEL9FyIw6zDURU2fSrnTct5JlKfdQ
num72D9O8VOUIB3v0ZXLxUYvEKhj4e/MmwpS0q1Q5fTfnX6qhn5RefvBfhAlzNqCmZF/K80DQQM8
3gdir6xDDe3PRauiFWjHi20gNgjvF7qFy7i9dzbw5j2KKOPQjh9Be6uwVOSCAF5xdbFa/CtLZ7Ec
OZaF4SdShBi2KUpGp2mjMJTFzHr6+dQxi9n0VHfZmdK95/xYv84K77HZMlSg3D6p05fZH9vuN5Yv
5NnaCabiXPashjZxm9LcokDHQ3TzxCZR0d43fnV0bIzW94DkTJaIZtE7FxQneU6ASuvL/BFJ99aU
iERJbJOqzni+adj21+wEg0DO7FVLP7LwGGTfQXxdTWOYFjcVlBisQUEp/NFcDov8DhtJ3s15rnaF
eSAWdRMuXtV+i/mRIFg1PZPeKgU3zFPYadairh1sCjZ/TkfgIkW4UjCwq8g5JN4a8ZOgHcTCo1M0
4QuWyec6TMN7kPqcn3rn4KlSTjh7rNzv2R0W411PPxPGXsJow38aMI8o/Akzyej6tVcOFR0a4cFS
fyX1NyF7jX2WEE6IKHtYkL14sbANRmqYf/P0LFf9LuzNW42wqGkemB5JCoN4ii4cFaNwr8Y/3Qz2
wVrT2V/a8MFqXpNuRPXNhsUVtosMMmGntuRz1Z8DOoTuIuh7peWyGM0zFc12pX2J8Z7iX04hVG+T
SacsmrDd2oe0oAYJKZpuy2tgYMDuay8sJV8dnvyZPLxI01UjRUdwudktKeTif+3jHVf2Wj4DUgNA
PHj0JCHfI1J8jcURz2P4YuVPwbjzd4h4O4xdJnwalbYRGPMkIASz+JHrh5T4cX4rGdkn82qU91Z5
KhQJI1RGSc1/L90WKZkg1Ztl7XnJQuINDc/IX+TgtRX+oukfck1qsZGItSMIgNPN1yB6E5Q7Ga3/
rYE9wQx/rXWl4aCKr9pwa0jzso6lcbGEV3FmVv9XGzdJvXb9bp63E36sHpm33Ue3rGVMDZ5ZfSra
PTX06sHQnymdDhkhKu6YI+tBjrltFHT0IeO8TpzZe5jeFvkc5Aie9iCoY0HhNIMo+c11zhF2FMcP
PeSa29JcNOZfg1wdZpJFOs2XCwemaso8PmUOwHhBvlCfTIihaao3CoY9jO5ScLLQISY7bT73xUGg
e0+9N7LgoRvSEQVU8VdfX3P9UPHxqdKtzH2SxLuTFR0L64SeMa+uaX3uepdfUOzvWbs1JQIct/qM
0u04jFch/ujGf23yQwgoIwwur+tc3d40sKGQc1jyJsqb5K8q/OiHGwfNnF8y8zwQox0flvleq29t
dRTKHQksUm+PhMNET2IRSy6xAWgq/2eE99l6cMbk+T6XT1J06IKbWn2VmmIPGqc9x2toMeQRuAzs
RMrCoxLCR8Gn3da/NQYqDmTykkpWQvHN7L8liP6w+kcOTcZLHa8GLGwlNhNpoJ3pLqkgEkUHbCNV
90F56EIfjAKTHTzFbk7Ocoq18QvAi5/eah6hW2tnNb3m+es8UO3Yu3rloS3MJyRTcbY2kDjFTGfr
Wx9e1OKRSzsZ0Z7O/qPibFpzMhwWPz7GHGHlANRRLFQp8Usl8YeJmZHTwRdD8n/9Kr4r8VFS7lhS
N4rwGQ/PhqFZSEC+p7c+3ROHrdc/9fRc2peMKtZ0La/F0bWCSxss36TjcNyMpNvMvynmoOJHDV/i
/K2L+k3Ig9MRTB7UNEAfgOHLcBu0dDx41oR+gjj2iQSd9MSlrIwez48DzDuGHYDjgU9dS49Ks6vi
p8SOX1hffXdfWnr3SGHYGwuBbOsnQzO1mT/4VhaaY2Rpq0Z7czhhNyrQ38Q/xAHRUcm9P3931JCU
3M/cm3P9NKdbOl5MpnF+Jb4CzLHz8MgwFQvdeinm4V6d90G2m8fvnCuH57d85+6DSV2Dz9ZEs2w7
C2+a8k8KfUvYTxSb098g2VyqRvensbFK3blLXyYix5LinUzD9tFbr2hay4rXEdNCQHiTdOGlC/Ot
Ym4DcUcVKmUmmXzElpuSrrp8B8yZwk9mXgzrRNk6f6nQoAMjP/CozT8Uh/LJLq0f4M1BAEZgJoco
UjC5eGSBD6LGxC5nZ55XBdiv8SbQEDQvpbQXhyfHaWZ9L+mTWrpkfbkNvyC1STuNDCZZzz8YvIkW
ZXJDyYChxWuTFg/mDYUI1mmf1QST+YXom4Q4ppFoDzkWy/iJFjEk6QvhK31pa5tkyKPE6s8aGa6N
Q7SI8KpTfguXwtPAYK0qgGgn+l5G5SEQDaMDyTYkEkqEAWUF7FJEeWV1tJJLqhPHxRWanFFT28Zw
bdWKXxfRIkanDTezaH6h/IPOehjBkdWc7Gno9ABRvPGZTgS+8mORvdvnP4PwREe4kXBqonqXPKsE
v8A6iBt5nNDKHlVQHskfxVNNwK8uvM3j18DXErKtVcQLO8lw7Sn0mBGhGvWehr6WUPfxmU+O3v6I
xH91u16k+8uGBAFOm+fbWHmiyLUT/9OMUzaiT9B9yEGeYiV4ycptST+nsqEhI26YQ7gQhcKb2j8k
VyGSLR4omcWQKpmRmqfIJXBZad9XdUuySwtELIHdBCe0s7yy8ojMClE2hh6nDHd9MCGVg061vB7H
Pfss2h0/WHbBcjLNM9yi0W4bHnHxTnPoxhiiPaxL76+AMw1MPv+tokbmCbWov9eFG8qnSPAz/WIQ
TYABF51j6uZ07Qb1UyhO/XSa0o/GMEh62YrDFh86sD2a7muiPBMvoxt0Poh7kzDf3Zxx0D8q7TuP
3/TmXpZXkcYrKqVEVzH3JXYx0dFLfzYOhnZfmBSQAA6PiqWw3Jc9qdvDSy9sW+0M/bDp2EEWwKok
+RjTa9KiiPH4K9nMNoJwGHCAUh+1StsoBGI4viuk4OYHKT+mkRfDS8r5rugcwlUTFJmkLJIxTlK6
Rob3ZZre8uwh91+a8oOdAmsj6wImhWKrVfBy10Y/tqu4xZH/lOWR6K8iOgmZ3PU2+atFG2F1oL7o
9XWK71n2DCriyI4ldjxtQ+acctQZa5Kj2d3j5TKo/6i5ouotqvfz4OrSQ5V+k+QR9ydzhwU68aUN
DGFp0xvFeuHM0ak7YuZIlY9K2C/JMRBPWUzdsd+M12X8a0cUPyondbLWt9kgX1PuTsxd5aGMv1wZ
Eldh9X6V8FEYmy5GJfvK6iaLByJQKhzRxFnZmsB/NtzQ8xm9kkq/GZW3Bas+S5Otiu+RXfInHMAe
6MGdTuvMco6tc8l6Fkv7EDrWeuuSo9U4sUEjyMUchw3kiJNL71a1W1Mk8iMRE+Q1ZNktVyVe5R+D
EzIWXrvyXREW5tbPWvF5zsXi0BSXOnkPhWO3sKekf4p1qsTrRLocqcQ6D6E9WVtFv4QrOh/OfI2j
jZAfdO21CY+xwj61JT0oG325PwbgwsQiGXxGnJ6F9VTEqymdUPIK1W6dv1DLqMaBVQVcf7n0RBHM
3OsDgWC0ofS5YxrwEyhykaSdGN21xwwXIg04dmRkPoC7KkOk26zp2v1bL7zGEr5/MXXKKCFE41/O
JtAkL3zgSEvpK2i6QyU46J42an2uRjbj6t+0hminHGLEmcsva5il+oJBMjQ8Vd2H6iHdB9OLxh2f
i++8ki3RvDB5oX4W81cLpxxhtVn3MMO/HIKnSHBnjx8z4HEyXlPt3BM9n5OVS1MmIbs1MfTgR+U9
jahTyC4psTg2IbpAu+RtY3746KLA/tTiJ9lMoexj8KtLV+gOtXnMqCmI+bUI3sBXDSbPREwGiby8
c/6DYPvfJUVm7uy2Nh0aPCZc2agUnUj9DXR8BJQcjfJ+qU8Cx1F4jcoTX5ZKNMGMg+VFKCBaB66Z
fz0iOp47wIIL+n2yEQmIJbm6d6iSzpiJCdrncra/WwBRQqq9NnmrjK0S7PV1om23mfXMkaslGrQn
/wvqf3r+yjxSlveKSJIYKew7QVodpPtpBa73iXg3SMcCiyb545dFlUbPWz4ygkd/IpfAhDg+G4uj
NYDb6tfSPHKLTubH0l2X9lyITzSggos/EEpVTK81+vfNQtOKhynfFeufEIwJYsNWkSZTfDT05ARk
gPFAnN30VgQnbXpo1YfWuRHm1XX7Sq55/xEOs5sLv22MYZ2oNmM+QuStj06De9M4ZAYIn3xdNyC0
r1GEf4L+zUSjp8HYpJ2HxtOq90ryIdKlPrry+K0F37FJ2hk9hPgUiacWfLJcN1lyN4pPuT4PzrcM
jaW5bMjTex24aDQN/ThPR6l8ygAr7cc878ynKBxFGQ+8zwjNJFqpu8XEIUo7zReNhWL5lYxngZZ4
PgTsSn1GZ84tZMaoGjykmqehV+e5Emo+322n7+XhVnV/SfunGA8RSHlALmPCrhLfjtbysERvtB1K
4+/MV9FyA4t0fYVu2ny18q6CWZj4KLaS9GouHwsAGFOEI2kgxvmHgKKtvoXZG62Rm5IwYUumQ8bW
/hugoQeBwiyan4T3FRdTVVSfYekSGOM1y+KG8wtvB7VwXVogH+St5xVZmajfDDzaCvZS9dItHi8P
SbKycc300o6jx2y8Cdau3HwHjZfPW9N40eLXODulOoYCSvwOmUJF7s3IP6uGbf+g6VuzZufZmuYH
bnxCDJ2G81Miq2YEppMfpsDyLd5EzSssjBHfMx4ujTNPBb2RJ5tzlCEyuBgbutCMLUcWhqJNTLId
sQUcRZRj8MdgHG32hkp+GuqnRhADH6k47atqrzFxDPRNbHipYpJwsTsonYtBB3Bt1l7oQGoonhIO
GnHhHeTFUK8zly57IJK8r9IP2Mnk4XFuUUSRTVzuQ3wMyNqTjOQGtEMbAPdYe1Ga0xiA91f8tLLD
AaEQ//snJvum3yERk2vfyL4H4d+MP0qd7mGK1R5OQEkoJxyeCTls6vypcalUZyX0G2qVUTyYEFY+
llu/aYGgIeqMas/mUMsXwkUN7V+rfIj5o2hOWfIsZxTZ3I+OPv406XdHNGRMYcGy03kVGvSqznQE
IBSf1EQylgrWtp1vRXAb820bvWczNbb0F36t9pMq8qXRu5jTKcjOVvAS48VACy6/r++9BenIUXVi
0W7/dIp1Z9vS3TA49DnlZ8VxatyBsrPQz2SJRkiuW/EsJ7nf9HuJqEgVzsRpSIMstuwqi4HTaheU
N1N/luIh9FvVEe7EolBVoiAGjTLVkziWyBh3dJ5Ba18ahzo6aSHuKIPET+WjyJ60fwEhqwd1flml
UgKjjbQe4hnA+ew05l4cTwBOUESHgnMkLd54sNua8CD2vM7aDtkzWh5W+omSXK8PrXL5exXNj4Sr
RVkx0e6K2HZqtpQUb/IaaB7oC6Oh+lrPiidkgU2q6yZePjPjW0N/n0s38kO6GpBxeFBtnbDJ7ng6
W+s4Ta9RAr+QE5Mw3dTwX48IbCS1gwRCqecv4UUdCXfolIvBxxlvrpHGUD1zFHYPhMJ2Y96n5UE8
saPWP6Mtot/2dHfwRssZN0xIKun1FADKBLiTgbtpoFVkCR86TNik/JYKAARJL76iHmvdQ5VoVs+M
KSygh7YzBHAYQvM3YLyQCrGL8pgdGaW9R4OTnSq+aLcYdzxCo1H23wz5N7ER8HQnoo3BA9b2xhfU
yawlhdNN0Nf6sZ8ZirxOulYzyWHu6OJw2wZY+awKZL9vkMGx+8ueYmykZDsqZOvapJkU1569X/wW
xtchP2UrCKBniOFeCDutqIUG9CScVo1wgw0at3TP9LU6iT9jUm/GCtoheaNsx2nky/rrpGwgRHug
6sj1s9SmNggippxDK53a9UKnl0oO3jTrUquta5bJscz37dfQnKr+nY9KH8Dx1T0OCcSF96x6t9Qt
nNhm6Hk77LjrPKX/1/VQcfO7Gh0QbQmsQfz1g8hajfHiMKq/i/Dom4uJZSV14/lfSNTpuPyqHtUt
/T23vnPhCzMdf55dw+Ybm3d1v+0O6k6no1fmE7XAr9m2XS3Yja60EQJg6wHkixTM6ZGOT0rE+fEo
Y3mZ5RsfwxrNTW0Da/pA0QFYvvS1BmAWWW131UOBiKGEwKl9krmrneIlbCDNdpm8OLFxkvbJjq/M
iO9hfW7lkxi+QwKM8Ra0tav2hWQTbBKyG1A2phZebhNBxLa6DXZMjCzsXIwit0mY7iaSWkvcrDQ6
oIh9TOF3SN6EWsPfCmd1wJjQPSMdsCoWnD7r7RZIus6vA+Iz7KApOn16UjbQ5hsMT3bHmK4Pz9pV
/Z5KKB+HcLnHFYHsBWvETZlfVMsgzYccKukuAl5k8a+cA/+NftoeQfcq+YwsFgRk6Vd514f6hQVd
9rnvCSFfaIFzog0/8ARnmhzotU6TbSAcTe3d6mdylF+TF5UmifltPX2G9CmXB9UfXTH3Y+M94xSf
UnNjDilPQI0o9mXyQMPrG0kVoFW+4XBHgdh6AXZVjI7k7oncIcaHPl0U8uFaxnLNJDQFiDCIdqPB
nr5JCNOV3eZikSFf7dIUjP1eTi+EjgXKIwhelfmo0GDRI5X8m7uTVP7o8adCZW0wAqO8ZdlfoEMZ
nv+Ri00+BdkSmFW0EzslM0Y4gVF9xMV3oXDYDf+QgW7oUUYO7ENn8JNTVezHyc0CYYly2a36yCki
lT6vP5AjZn1BvYwimrsN+a/LfnFg3ONT75JUXF1F+DnJ78QzFj2SUijbBlccXSL0IUGphNgWwU/Y
/hOnZy1eZuU25YLb8qjgsWe1JDUtuGr6N+1/cIYHAA57HI8N/GbLwou6xQEeBbqzLSestvlHKZzm
+Y2Cr4z0r8aEZan+mkqFuvX64r0p7tr0vjSXoPNMZAiK9CsjdhLqLZAwloBN0u1a9aVu+T1L8mUq
glgqnx6Vg2CQYLbJnA7wz47QlAIEUCF85UZ20C5upovJiLyL/GrEJyTS8QkfM1iM9MUJB3sfHKby
lK0CDTzvJPGxqj1M/Hte5Ie1S9yTN/5a/yaXEPqO8xIIFtdb279Tixqglhqpc7sOyo8o1KT6KE5c
XGWCtsRt/2VyhQ1A/40c4AQpXezxTgtAtgjfUv/eGXcm3oZlJHKpwGYJBdG4k7QcSZ5kvups9crA
KKURJ8WkXh1T3Jo2efiopHqHF0TSd3X7HlQvWeGXV31tUQZyKgsmjBUwTu1mbLeE08TaKYx3CON5
IigCFOiRJUgpN64WKmae1OHBUTtxZUnWxeSlDbZQMyDt16S495NlmxbpBW5BwDx/ffaoYOFbyDj1
AwoI6Q2ZUZxjJUYtIgA5q+JdJRxTBB34ZDdidyqUnS74kWMRVU8eJKlaJPysqSecJYwNk5DwrD3I
y6TrCbG5O/vRLi924Cl+q5/69hCxMik/avO9Ks0wNNk9hb2SBBg69XyRxJBx7IRvOlHD6w8ugZ4Q
p7KarjaRRoT2Oj/nPVZoHKnsuiFXjYCukKoJqiibfV0sroz1pQ1fcumzTSUPpBEdxlYyvjP1XzDe
adupqBErPytD9NTp3KsuWfG1dRpHNEH3FTARc2vX5azWNIjK9bPJ3wnDB8DxmsYbWJbyt9747Y2f
avgWyRqQT6gcCUHbt47Jje3wKYLiOIJLowOKe8d0+rRj0jA4TAe22z7+UaPXvL/d34bkpuJISH3J
iV1GnYUlT0/3GW0nOYl2I6M0VQal+egU0qVxdlWb/MatYALvFdx21ADgEqL3BcIiF35SWN7VZh4g
tnUHvgSNMgeugmYtMTM6F6xHNW100T7CVmgj5Aicv70dr98QVvoAg8+lxvw2Q6dI8NyV9ChisPW9
Btfe0JVxCvMzfAdg9Zqlw19qW8xLkHWYzaBwCHjs3uO7YdJmB/zRugRa4d3Emw7HnMY3g+EiGEai
kzpvraoQY9/qPJmrEB3EeMxVmseyK07mYfEjutq49stz4CmQIEf5o2ZGpASK7HcqJ797YqU53hOH
68CXrA+QAojzlyD7Eaf4OFHxORd3obuCfNlxuOseM9Q3wy3XpHmb5maDltTuN7MtSb9695r4nL7d
ucFxhRSdDYFe6tSrMnBc7bsO7/xhpq3guxYOS3fBpl8QySbLHBriISBXq60edaCCq3DN1+Q52Fyq
VeNnCEOSkYEkpv2q96qOykblPTP+GS1ooHjt2MJjzctHB8Q4/wZw3iSf9WAjvthgU9s0hSON2yC+
tAi2MWr7JcL6Bud7zrka8UM1/E8HR59nfjUSXBHyWsqzDP7UkIq4YDtap35eWTEOFkpieA7w1vvR
32i4KADSxVf1GjWOYo8+0NqK80T//n/ByPie7WSn44J7/HehQjYWW0v4qXjOyukHwyHpLnuzOFTW
LuQh7v8i9TPcQHUQsg18BCDMD12f8s3FQibVhF+S8UQKiWYtDDluiEfchnXBB7RQYEMeGHu8LHxq
yd6wbH4fNrDhYVkc24R+D/E9jk7pcqG0DeL5Pc/+gWMTJEZZu40DpiDsS70ow41UQuYI0C/0ieRV
ESLo54SEaHyqYUmx6JXKenu9UEYwbbt1JSQNvA1k/uWJReLWjyHq3K87Gr4QuAaIblyqzTfhP8Ig
YEZ9Ji5tPkzs3TxNJQ8uQ9eA2zjffM7/cXUoa1K4WifRdgtIGYVwrqDyJuIFop0CGjyyQ9cy96tE
M0OYNRlwbh7pUCCtBPgNr7h9LzHG9tKizLT8Gqs31C2kQ9LEisqVa1BzenftYRZhh7bRGuhfgZri
skGc7ggG6y9oJB6+OHzv5Vs8f9blr4x9pZ8+dfGlwaYEom84enNmaguKewxPOiAKWME3nQT8gs1O
LL5ohu9alMfxke69Lv8bpA/8jZs8xKZKfocs/rU8ArlNh0X9GbLCAGfJ4jsFmwT5HlCwIk+kKZ0N
ZgS0UzaiLRJ3OoLJZMOb9jvXb/IQE42xG+1qPo/Vq64gU6NIpa5+sSg1FnZOmP3TiPqE77ruPSiP
kC6I/KMyz7GvOobxMm3NXaA+BPqa4z0hbUh6KRjOoPA0JFL3iXOZVQjn6grDEw8PX3Urp8uKCMsx
clXuHC18lQdydKKfIf8yICCmEGcq9TBZ+cInxYm8Im7zh2Hs4/kkay9L8K1Ul2x+rP9pS/g0QRgK
5ECTmfIQIpKN7laVODNLnbRDUrXJ9DtbgjqxvTqyckAdqUvvKvQ6FGka/k3xxzdMrb6TPKR5LBu5
vOcC2HVIQDQQoqzfW+12Eh0kwo0S0OduKygMyu6zCQDooI7K6BGP7iJv8dtaK94xQweTkFSAYAlk
FI360yhe2QWwgq/tgdM29fOUTDqC+ydG4p0g2DWWFCTNyFZ9cV/sRuh40iD4VSLDy9cqqeirR9X4
2cJQL2JnZ8pvj0LMiD4XNvGZHuI6eFveIQ/b9E3i+8VohEA7i1hwDoJAWE7pYRBYunwTZ+Wl7Oiq
aM/D9D2zTs/+uh8p/KQul2F0apwJGShMFIVrAdTCjLN0IFzuwL81TD8DkpN1EcoqASQXfFm/rle3
NpwpFPBUGPJ0/E6b17C8tqSCEF2R/kYCI0fyGi13dn0p+piaR4ZkaYUv+vwOJyngNsIGRGZdCwtn
eRla+63hjrB1e3Y4uGyBLEou8ZYjgbsVQzkq1x+tGZz1ZwFgRb8mAVv2l3Wur1fUVlg5oT48lYh5
KyS4ansP5VsLpSlxMg9PGLZmOWL2QwErbL+BKzUmAt7EUSVNc6T6SaKsCeYlEtGcueZiKyaCV19o
zzRuMUWoZoe+FzF890XwDBFJG35GnzdRAnyOtCdcvGge5jUAND83wks9izbPWzAR6I7r+tTNl4BZ
sX0XxasoXAqWv0LdG9m+d1AwWxd6ZaDSb3K/DRbFLutdB8QDm0s7s9/yW8J/rFiTuzgxLCkZ4GSh
0rOHO+5Pzh8NhU4ftXBHGWXwOU/zPaXScDBeFMPTkS9DOQB3xOahrs+6uFOhnUq1IDvHlg2ODJE5
ZHkM82M9H9XcX3e7yNpYDpad+FAlV0N1stknEMvFCgr2dhDqXZ37crrFs8IgVFf3NOXRRW3Be0cQ
00Z7M/RLrD0MJKspwc9B/KqYHz2BoAaQ5DU03cyBRgxtCKJ1hkJ3NqWfKSoVhx6JeJetL9a7FJ9D
x3TrhewCm7QFb1A8yzyG0rcQ/XbyIzZYb65J8ilglMu7GESB0lIK6ZAJbwj2gun5iBDwcESEtHl/
lrDmQBiOZnml31fwWV5bXAztINH8hAYaDgO7xPqUocUC83CzirdkV4KUVDSQH5vBN3JKVOmEa37Z
AnniE8JIxfgHl1gUeb11IX3dgkfUGU3Ku6n59GZSTAf8ITJmO1hnLXXfFdvZirxRfRshmMyXKHlJ
pmM33Sk6zvUjyBE804TcDKmLtcOME9+LxdPlW8I/X/IS5XpM9MQ2VdnYk2PXbnviObzZ5WdBb9+6
fNt8nuZusnbCdwWUPe274ZUpHsXNRiNkm0E4JbJV5eyw5gwMmAF+XkMsiM9gXV0PXPhYwYOVxlbC
VzBhSTPXp75gASJ+fKK9CQFv2BwITSNIQdFwTX3hK8OIu+9z1HQCsIY5EniMPtGbCMQrlr8ATdSI
VOfe8Ho1nc6GgzyieozxmR8x8YZtMv1rb5KkMaSrNtt2Wv4l1qrnSCdXlmk9moEQeZnr/QK7wjYG
xYTO6rFQoQImagDpS/mJiQGroR8XBk8DIlYIrpH10oWLSY6S8BnU37P+QewWq07vGgG9ji1gGyKa
15SJr4pIkcB5WJPs3C2gQ5gw6Zo4zDy+szZt1VrdDMOvIWJtOnK4Yr3hxR22+m7Q/Jr5ZEM9jltN
D4tUTpPa4Bg7/7mUPqiTQcr+UNg8FqbEHoBVuESywjXoRaS1N0dFfqYsQ8tdGX4TThit2q8rn54d
JoCIEQ2mEiNtJzEkaYGY+f4R2UXpZ6OAulmnWQFB1jMnxq81DW+h5DdMhI+QlnTO4DL+aUdYuZoI
PMdy9eTQMkRA0a17RbUw/zCQZKnTDfDZ4ofU7vPyajVkDiOm+eWI62gTMFiyTXa/gld+heEnh1MY
WmMatU1D20wLUx4mCMtqjBC8eqx3qInE9pNIRDsy/O849bmHUHS5mrZDwtPhc5v2LW1MEsNsE1wT
AdJiQ0MnFp5vNfiHQAIXpQGNeUYJvl7gK2RtfxuwJCIFkf8haO2x0b+bDCG//KGkkOM76K5xuPMY
9Jk/fxb9o83PItLUsbwnaK8yNPwtByfElE2H3oZcByeiAttugVrvK3FkmjgaEJsr19JAfMj6YXSo
r75lWgYyW9ZXJQ6JWHVf+y2JEetoFlce8hcRIYRF+0KGkua/Y6591jK0Gijn6n+mN8qTtK1l/sbi
PiputAmthQ4FQv71PbFMlEGsSDX1Qz8z9RLoqGP10dqJN/M9eqAV8wb9gKK4YeVq8bWwscvSQC4/
J0Kvcpi19ThdQIC6dhWGsLHPlOzAeNB7vexXwrsMXiseCGHN2SBvkABkh9cGFZ07gfrAIUT9fqz+
6pKvyhFJZjWuE+oejZ9pfKGYPbReeWHb4ovdp1bucfUCSoUNyBA4wAhMGa7F9EKrphPRaaB+fc1A
1ZGtqq/Yscn5/uu9EVSWjgzlHG5+apbUNoKIHlsbBonG9PaWRasWWZRA/1TI0WfYf3ZISfSJDxTx
ucWvk5GfVgU/0PjLcG3yU1e5WftXFL99QFL0GhTYf5NxJDPdMr9JLRF5X5TOhjuFt+ItRnKPOfSf
BAlVBaFrmKArvA48XsI7Z05NiyY97Mo5Kb26+5eM+7E8s1QqR2YF7tZfRYcCvTXr7XcY6sskPlb2
P96KdQjLAGo43iAwRau29TUZWc/dsUFkqO1TThKV/9/loeIdWsUagEzVLtz2+rsWflEJB5ABvEA0
jIX7FwrFFtLP2iCgWAexUVyBQhX9QTqJSWRf11xWbcNE1dY0vloEupkuq/gAkcetsgyYkvj7eSO8
3DfQCnkxywRYaVx7QrwaKgAZFfCcLcMpoI/UHDQLmUPwaUp/S8E+5qPhILP+hAoNxCW3fzrVn7bd
dpz33XJM8VqP2XmI1gGEju98em/rXSr4KUcSPaII6F+T+tHhZ8tvK+siFACcJpIteJ83VAF1da7x
CNbDF4CbZuza+A1AbUzYN1UPMRVvs0mbF2D9esgnFucPsnuFMicFoLzYFbMjFNdi2XXpvuY7lP9l
XcA/mqFJCNsqrjG1wai19A+Y6M3QHZja4ltD/VjUpOxU0PNI+CkgYlW98aFNyZHmag/p74raBP2r
GKHQkFbCxEOsELWOEmFngkwIsQuicOIWCo2jVUKocTq/pUh0x4c+w+05rAHtwPJE4clK2K1OvzOX
8oKMS2heMtATVrGAvcwZ5m2DlEa+EXOt98immD6YutbZD3X56AqkyMOR8MShd21yEyHUezzc6WY2
0mMrstwxHM7noTqhX3GAlUXYXeAmIfsmYQLX1psxuD1d5gAZGm300wPtMMC/jE0o69/1P5n6uGzX
mb4I37g4RC1z70m4xottggTcwOMsTgXBQvfGXeyxOpmt3yYuDXgIxLaYmzTjb3VJCOdU5udn22jh
wQsi/ecIys68ZvJ3ZBK3eZzkHZkNvgk1ppLxoW5MUIw3wyWyYzzGLIbiWsB8W89TLq4BscL4F1U7
mWOKRW9whDU5aHOSIIdbuJlK+RWsL7N5tawtu1/Jv1JsO4k+mO5rQGIPfByx8Wrlv94j6CPgvJ9s
oA9U+mQH2tgCBjKwiW/AqvaD/9KHXWQ9mV3utf646uL63KfnZzPEzaktfwgIaqSNSU2lrHyukH2f
vOj8rcGAevzO0U+uCMLZEnx6BPvEqLAyEOI9Wsvt5cFLZVSz4Qq+ULsLAlecRQvFJviaVuw07aJE
Jd4gpD1E7cr1LxwjZ7Ch7XT+iwWQoTgRaEnmd2g8LcRckZ8wqGeHJP4XWjdZmjdfpFMo197a6ssh
aE/BD/tF/xOKh7Rk7DX5OwDzFs467PRB2gOjko1fYtJy0G02DHlMjCM9GmvUAqY9QO7/YD+wFHat
rt+zwm0IJFiX1RYlqVW9tOW/+bWRr2XtjZCXPAsSJW2OtJy0tUL9vUG1Kb8aNjtedgfFaKg5KL/y
01z+j6TzWG7dyMLwE6EKOWyZcw6iNihRATlnPL2/vq6ahcfj8ZVIoPucP36lM39haBD60QxrZh+d
iQkfXDr7GlJW7AmcGC4PTu1fW1ozKqt8TaGocpYodZchRCXWeuazaBsib2dgZi6w/41VhnxCrHYs
ecIkaaMi7215Ku4EPZ/sej+coiWqTn1dLbMlMArXPlaXPTMD+fqj4U8heNqCrEz5QQ4CYRKf/G5y
u3dpNLAXdJmJjkqmOc//8pt3rXz+Q6ede41ojXSRiYtmDrMID3cRnPyFM1U7Z0euBefX2eSdTpWD
Iu37GaNGn5MVpSyYmRgSjPhIEDToKErH+MZdRMoV9Ls79UGACc+ZlFosAG8Jm5uQdHWoThRjn3wG
Dqs8vgsADKQzBFHM0JPWC1pEvDkGDvbvFcvAwq620cybBSNugh8n/wqc1xBu2JXj4NIpq0I6CECJ
v3JKemwYOesdlHLWAP0RRQaQU+6ZbjAr74b6UqevLN1mKxmRw9L/VQOoX86cL1tbtS6Km/A7aA5S
egfjKIzF8DUEHwZjavHK+nvHBiyYaqHrDLovpBocNxriNMB80c7gTr1d446kuBVTfWY7P/92fxD5
SPojHndBRvA/7QYKdYYqsO9qPi5aOBRs5BAV94GXXzpH8lnK9xRrM+CZCNQObvuSjE81oXWEK8G3
6Sf0fkLjU0qyq9P9ZBRKkYY7J1qUx6WT/sRkmAQ/cn2sfhl2odQadvA0pOibm6y7NtzTo3FBM6wT
pGJu3OCgqUe53QbJi3gT1DT9UvcPqjmXcT8Tco1F+wR7wD0QU88yHjv6WiFPaAOY+IzdpjUjVYPB
KFljUp7a0T6Ql3+opOsXtdFo9ZFl6PuIy62A2vF4/UpEQ43DKwBImrDiCYHdaH9V8o1txjKI4lh2
IE5oAnO6F+YejiGtfZDtrypCE46/5lnoByddi+Gnp3QJVAS5UdtuBv9sok6upS9n2MaFPKmTO82L
iJfx8bTjQ2K816thpoPVFNauap8VWbfhxYkpdjSARnnzugvwIg4BKGGSrxfiCGBkdGBtymLZvzPC
+YpN1QNJ7Ar/T+pOffXUUPfpxyI6eSM33ypvFyFRiFRCDXO4ocRBTtAO0xRBXAOFNKdDB/COqqGg
Q27jLrz6OJKt7lL9fWnMa+D/BeGjg0pokHcBX/KIlAYsGCuuzj8Ht3wQCdfE9zkzfnGv+GnrOYw9
B8ZXhUCxSTidi9MoTUVfUXg2tZMk33WoPQtxvFDcxtXVZDr3/YPg5MQy5ET3CkVjpJE5vqrtlTUs
ijkXCSz5NYJYYaOuc1wH5inWrvXAEBG9g/YnalCXn2AB0DqxtvWY34yS9jf/z5RWbbVVED2D8xZT
NVo72Uus6XJ1ca3rz0dvkpo7B64wPssAuLn5Rcs2oLM4Y2Ps1V3C9R5KX1H/lR1g+QONcXv6zs1v
QSFZYDgjtJeVIg8oA9Rpw0TYFhvCDgJnqwmpxZykkwwtTrlN448yfzaYLLN7y1ejKfdT7r+szJ53
YOzk1MJRNIYlnnOFdCl/abF3iu1pWTHL1DsgpnJBnQpibTStHE6ex9Ntzx3vl+CJBfR2iS4aZTKG
Qswt9Z/Pe60zgNTOnd2p9xnB37hmrAZIW0FoIYzy+adDmIAdN5MCi+2gHqTg7BQw95wFAmzuEIRv
6uqUR/sqJVd/QwXprOYC6JdgG2Y0H7DP5VwtAiPRuxVeB0GQo9sUyIrGF6JE+PlRJtXdxgUsEDKN
KZ9XdZVpdR3LL9mcN9UMNlo/FSnK8nscMtsQFwq9Cmru9beBdNkBo46gfpqCgQ5sUJ2JEQOqEEVy
iVaMmU3PVpJPmuzFKD/tsmeU+FFYbq13a8L8Wt9aDUk90fI1GF4IFeVJnPA4wkb/wO3lgDH7KGlA
3gINVcyqMN+D9dYAC9Qop/z42PLOGPkD2JXLETltMWX2Le5iuW7hRvr00+s0uLmcCmWa5ky+Rljh
Ut/B7FaTtj/VOoM6mbsTS1/oxVoJnWmLQSIgeNuq/tgQkKJMlCKZWb7PJ0NTH5twZU6l8mnrLekt
2/HN7y9gB4cLhV1btPUI7T38Z8ezd1SdExEmTfOTyfe2/EilTV6vfJIrgDGR98GPmiQzLJzGJNJ2
5Efem94N+mCqQPM0HA1lzksFiSOXYO+IM0pcipL8GNyTmf56JeNOtDOkTVNgXUFSg7dwIZssI1MB
X3hXj3ui5aas2uXAZRHOCGDpz0n4I3Zgi1PQJm1DgRh2+Z3j5qcHNqKMqO0+6Yag0Ois0HUJq6kt
/HhqLzGFg6y7x38Ki/EUMJYSNGODTyNGkjWKWba9e4NKTcmIGljw5bmV+VObIzpM67lbQ8wQEdYh
TrdsgBPyzUZyfeMRtXeJ/kRVOJY/2rpZsFPOyMQp+Y0rIuD+jQFOuQ7dZQNx7JnXUN4JSWEedbCY
KUrzo6td/OHoJZ+GQ2bwJpIkhmUOpylkNTLSqT8vScKbYI5QN7RHD4LkmJlyN/n9Lk0UKxUpJJRH
YwSBCu/F15JH53q4gIxlIKq+dW60azD5bZn+cVEjGwI3WhQrf93rpzi/F+6WNjeUmnz05OFg/I36
VgANQso9utLEjz8s/xbo37V6G5Ht6aS6z4N6RQy9+h2z2c0QsiTYXWYmASCl2DGnOcrQ7mJpO61d
+lGMTtygJNmF2Nmh9kcjj32ntqDLuG61YBmzNAUArxWSWiwnEEapVy9VZcQ0iOaVY3xT5A++Ct/h
1uZ8KUUDJ7LYATinfxQogPiioR/mEE0MMKyCQP4dQJ/SXBxu0a48djMEJ/4ssiD7Zh00Ht4sdinI
gZW3bNvfLr9TUoS/n5jwW2ghDzfOiJPx/s5CNl5PnE9M1SWl7Rm78pw1m7QJQCyQNkSGDO4dvKz2
2esfEcRRW2vzrrjZw9Mk2FEOSGT5TfxtyqQ1H2Za9jPUBcI8ntYURIERW46AByZPwlZoP1rUfrkS
z5fNKhrk2dq2xzXP2qxRD2p2hhKB8GfQWtsvlBXiQHMLPtlrx9qkjseckA9fcDN+jps4/4jaozhf
XZR/xDlOfyX0FHr85Sq/UciZ5KP8qPZ8eqC8qPh2ZrkyYIR8/4gIqp72Wg4V3KK2b+exZU1a5aKV
+Dn7i5WtNfuMMaHE6uDpZC1e0h7eDxLEuiLBJV2Moz/cEJlEJNvHUHN14eGexQ5JjwL/d+b/PrlU
W/GOz20mbHEM2uUBHyDsM1cfMAd8gcAFdW7dYq8ux4U1nKSFqNmYJ9ZLjf9g583wSZyAh1xf1s92
uwqynRSjoGomjoi8Nucu10eeKHMa1Bc+lWAsL9hV76774w/posVDiLhSl3505y/I7h6RCNz8fK5a
uCD4bTJomwjNjdJwZnbXiA0VM/GoPMTUqAWf8ZSRpTr9oC3LSlYQGhL7SwmTLQRdcX8AvGgQiNQ/
VDWizhFfRF3g1NNVQnRIhymceQJw+C25GLJ5KBz0XO1+wHkdEapO5BT4pIlul81im3EG+pwscK3l
nOgXMYOl0ao7csJganLHx8uf6Oi9Jl8+yjUu0VnO7U0CGGC/TYsn06vtzFop4QSIp2uKHmyvnHoF
WLz3UlDtRj2pgBnGBzYa9aa7G95y6YunzWc4d/qfGNzFAfDyAXLtvPp2R2Dtingh3nqfnCVhGyFU
q2QPQTL6kiLO+HjV00wAEtDSu+d1TxTc0pTLCOpRGFagjLuVIA7q4F1bwmFqJ4/KE/lEDlAG1hhe
dXLxkc1DHSKMww65pEht2VpnPSXdEH+a5U6/CXpDbSMIS/PcRx+9IEs4awV8W+KPiXcD32LWf/Gs
8+oCdphbmBoTVq/kCo99cblqBdzFV/r2LDC9+o/LiocomFdU7Iy2OtVQqUSYN4cerIMJVa0+zOEw
Lr11pT6lebAcjb0AMop46S65deH3hEhIIdOnQZERcSU6EsIWri7bvgbih+CuT4mCAzMVbbafqgTL
oqG5JHGnxLh1ajx0LvZfVBPQoP15QI7RwwpPfGkzAv1cLguEH/bkXrqHdupyD3zpxhvYfqKCPUKu
zZAsq3wKjjNTqAAOOn4cvj/yD/H3rcShQf1LD5HFsFFrv/wVnju8YPCemrWxg21vAFV2oGLq56Cd
EqlZZZaF4qFa0kKANG5b+chzTsCGM/biKTHq88xHnTiLpuYYr7Uc5TwPR2sTdc7krRd3/as1v4Wz
2gyeKWY/PhkZTj8WJwWv54NyNaQJiIRYzcA4SHHlJ3UAeqtzi54oy7biJCgtkpDmMVIXe3irHZ9E
hC3e+kxLiRsYxZL+lqKTY5xC/SAlO+ocrOymiTgj6E7vIyp++tIjU4Zn199Wyalir2f5JKGk2BjR
LU1w/y6HbMfIDEBNfw+qBWgHtOiU3s+Acnjf70W+L4pzY3zb/IsPI/nsKAhiRYBeJbtIjXCBCXji
TBuNIYvbkT9CuKYUjpYYS/A2XbtLL76O/oUgnxChcr1123OsCXCVPFlaW1R4JqUg4AFZj7ceN1aD
IYgboPIpFUCimJMY3sGPFXACFCMYKckiNHFX9NVZBQflsLRlaSXyvgwU+SbHBb+CK5GX0DnsFcz2
pFz1cPw1w7zMcJVNv6n+4uDjmCZBTLw/sGADWlsEXQUVAVCI3HhTBYkJEUkMYS/LzcgORLQXW3Oh
5BqpSERWW7qgeYHCLvIgFc4oP1zl1WibrDxB1Ov5BceM5byi2BIZ7IuBzuKw9SeaPHXgPuuFx3bp
pi3ms2FqQzC53RM3IcAxiNwnmyxpViCMTIxH/MMFNmd+Zg9zs2h3VNWbYUr/NN7GCCR3KFHcZpB0
kdpOnJ3WVFBJzYQ1yCy2YhNyR6xCmzxG7TklutTYm0jb4HgqdZWHu0imsntB0q/8GAkUx5pts/0i
DeWZ1MdPCylovErXuDnUHcGDYjnCZDwQlYK4k3pcq63XTnDRK0RjNUz6KuZH7Lg4cc3Cdc878bPI
HPkMd3YLAooqvs1jzL2z1n6x7gnrAbWYvLVcHT6LovSS8lWU+IzNt0q6Ej/VPWz3gEOzC4jIHKad
g97bCSeOidZf9I/EzQzt7twCCQLidw3GLywPM9lb68VXI/3l4Q04PM1OLVoOD6DcQCqowMQCGcy7
eu9aCMsPXfyl2kycxH9WYDbYNYWqymKwLYdfZlO+RvZdiF3zK09ZuLQ95QGztuJqp0xTIC7gVy7f
B83rIUoZkNh20Vi7uP3Li6uK2oN8LJ4tsj77fHbi8iakCfU6wY6MWrCw5ixD8iEtHbyQqHz49vEG
MacRXrJS3Xya8O0TQaHbOfXdOEa/evyCk3eX/mF6B0n4Kfk3De3dGq7i6yjNRxfsc3iYaOmUS13F
ZrZJh10E6KsJ/SlcoynbU1GyWRL2G7ZciNmzJDlJ4o7CGIkcMA0W2pO8CXGcKtIGztkhx4XobHDk
R2rgAzk0LkynhyeeXOsCs1xOweQhV96BxljhbCX5q2y/Gw30MS2RKJHYW1ncpvk0t5CQooj0/G+b
PDGuSaQp11hcx/VWLS6uui/Sq4uQwCXwS1CyHldtx16RzgkJRGtnmL8ArV5+AcjQuenjueYcSIFF
tiWyHo2J/D3YX2ySU66cxAXw+zaHj1D9MuR6ZpRPDeaAgBxgyWHXOgFJBQBBiFcF7Onlf+I7DaQn
2ZPTHpsHwUOYqNccz3wRdb+RgT9xVCQs88ZKDxZJAX77YUsfufNn6ltOhUx6uugqrFymlODJJyPR
XdqwxMXtKQsPZs43X7PRRGSSLKN5uAgJYoCS0dDOo8wJvL1mrS3jnVECyuyS+5dRAnAgDmcGwAUu
LiFKbEhXHS8Km4ZGHYMdon0Mb3a64z8RMFCIHrFlYrC1pxpqvLfUl85IlLJ8cJiZZa+Uah2x/4LL
WOOBhiKWmAil/E+QoBxH0cH8ENv7GMFZXG9hGUj+SQEdQ6lFMEKzsszfYl5T26uQMXHABzoH2l6r
b5bxF8A4+PUZkoVOo4o2Atk+Bd3Od89edceKBuA9p99vauYSfy6bnfsi804oUkAWISa4CqLsy233
vrnXmlMJEJT8RGSaDquqZKys7ZlWBdNE+bVnRJbSLTaHhmHdDIMcZQ4hP6GABJA7G0f0kmLjbSsV
GxXmvhRpZo3g+aQSnVVIn1pFVYv10RuvcSzXdDsiqRznqY0+JL4R4Y0hYAZknhT411HysVGgCU+N
S+WrGA6qXVyCVZNvnxOR4/MyRCMVR9VvHvw5xk0tb7J7d/6GxTCDY2GIrCcwS52A/xx3y6xe4iDj
2JhcWiJh3wAcxSb0QBYdA35gL2IwAjwNEGsiPsz4oQbW1Da4JEJ26Ylu7iCqJfdDqNet9qGNF9V4
Cj/fyIml1t9Ys8TCzj4cJp+S//aHRzdg1dpKiLZ5OXgoVdTBlZ0yEeAkw3rvXIMKZ9K+78/WEE6T
rpveYeuCvwqNaPWgzCgtA3IzvvSEsKdJzoh9JS4cMQimvhXx1u4fakbSSYlXNCHNaDarr3L5CbDA
HLYYNcCwZYfEPpM/Ai7n4W5sa/tccEVrqPbwIKJc52KWjvVFlZ9+9WNHOz+do9Hddd0yaAVy6M0p
gS6vvkNJ1odMtEWhUxPML4MAAF+jEZzJ3p7ZOEvcDtq85GpaK+qmI7EcjS6pWNg1uM+mCnf1Fxnb
/kHuDi4ZKTRKoeEpEUgs7O6jwrPJRSXuZdACJFoUve3imNxdzjMCPr0f1eoBzzHm8W705pkgQW9y
0hHASlvtSVIQdWsQSbJ7kPNDnvPuAKxL31b9MTp30NMarsVmA+vHQwnG4oL8P+Lk3AEkdiW2jvE+
FGtpWLXqLcHMFpYTg8KCajaS8HphZppVL3ReBG4S5pUtnblQeYzKZcBUCcyu1s5UUduZA9mfGtDC
1E9tMTfr0Xeuvi2WiQLpI39qSvYYNn+VCJtwTgShHO6Sao2SqaUMTDoQjj0pMdMqqyxGq85paVDH
gBhQfO9a4Ew1fWEEazd9VY0zGRxvZYFiCcFv7fJVSXM+ODF2ZUQOCK85YgbpKTAr3A4TG+pBdw/i
k/DUV2Jts5GASVj/YZ8F5azqXpVJ/iajl+VsXXPH10tpNd4HtMolSrUQrXcNL0GXKpGbcw25hZQf
pIjqu4eFuoWM9knkvu5Q1+l5mOVTJVoX+TFVWbaO4hcIg6cmI0ibQfQqdygxwoNhNjgyELZY/Xe/
CoCPWOaRxp6Ak6cRSY2FdKrwbKCOVwgdH/O5b8MvTFJtFo3nGDbnBAanedzZDg9I8iUZBCdWUzl5
JfolITPWID3K07/T6qDl11H/9JGwqWjimjsDFVoQ6YO4t6CbMQgF9ULnBS/29Uye/ivEpChBI1rT
Ib5Z9K/KSHRH5TfXLjW+/nCegia7GJGi+KYA4Fb5xm5OMFd3onYnhvGu5H2Kn7jeDSnnlfcxFA8V
raO4a1UexlRDYWsgXQeqbuHW0SagjOMwLZB6h7SoZ0cDTXiwpJiCoQGSmVhA2Bt/GyazOr7SxsMD
+uXY1ChzuEYDxUqosCr30wn3Em8usC1auxlxB36x0fWrEK7IwYf4bJ0O81F5q4MvJ8EfCGRXEjsz
I9GVm/1zyN+KtWkIvonfpbrqh3UQ3IfumVQfUvob1u/U4BaCbxjKtcXtFLrIHY6oqXAfbevimYFP
08fwb1tUVBK7911BbjHzMXd7VpxIPvTKH+qbkOfeRrAklvdBTyFw3p5yzIqtoQ+gs5+R/mrRNsnN
W862AA5c4GnwKk133yIV8TcyeHyo7zi50az+FvZ8DDCRLizCEelTF9v/qcqOUne3jXlmEziQneNk
ZU9YVvJjpP81sjm1sRJ+m8j77tbcmJPnJ8hf1//p+jNiz1F8pNamdW4FxhYaH0BXvnjOigJJsrV0
A/ZGPoZqI8AhA50EjR0sWZq/QE8xiKcd1UDxDFGWD/GhSjdmLhjvdniKFxHrxwCOiYFZIY2KDUQH
vLXeIQ+EpDwKmNZW/+GbGeVDg6LGs1HtqXgkFkohbrCtmu21ZBmOR1l75NJVw9sQMR8jx4BdWiiE
I1IiuDOMjyx9xePe0vYYCkvakjnCcvuM6obs1SUTg64uTQuB0amtV31/yi2UC84iyu9UIKQoIVjL
KzK3/7diQZBw2CfxRuD/NceTbixE40tE+8i8qT/tjOBJ61PIIFGSNuYCsVRHcQmRTtQFItXD6szE
5OxC5Vp2BA+9qpLHTuhEBRfJ8TUfDdYV1ogqrFdq9tObb+roZhHg2zybJ82pz6hI2fbmSjj5wk8N
9zFuX6J03aUQJ0f+vm+XUrt0WohGUjRQFufeqUYCxfTzbX1EW0/bCke/UnNvCN3d2pZXnrrq9Ela
LjX5TT2GU58CkrBR7RCwu5AptIvuGbwKwvJJif4FqDxUV7/M+jUmJXFIw+NZ7W/mXcndB3ILZBgc
7oYgu9oWglTYimpRPaxqHQKxeQtazizjiFMjfmdEkMgg4gBQhfcP2XTs/3UH4JDykYxbdJqPQV0a
KkMKO8OiKT8T5LfEcvcHiNpW3dBAAMOxRqCLlAHeaZozmt5p/JnqxUrTGES2ffPLCIeQFGSXHzZI
L7QqAtMAWNypqp3W3FWmFyzAmsjIOATJN9eDn9wskn+kf5krUbeDbUVTFYL3KsuRHK2bJ+9zHmLq
LTnHcWm+BtAMi4xrpTwjnqJGNpVFnKoU7ZwFS0xt7SkeZmm3WcXHqe79le1BiANIhECuzef073o6
CgwsTF8W3QvC0zQSzmtge0teRgcSheUay+e4T+pLmt9cg4Cr77oUAVaHHJG6CWpX6WTvvO38pCGt
ljYW/UH+AVAzidY4bPyAdLFjre+YlZKKQwhjEi7efCl/yRQEId9wROID4T/UQoAA3kgDiPuf3N3a
TOIUMpSgSDLXTg3p05PrATvNZJeiUtmXAYlEAhPh9UeriI+Wz3MxmseeeCGUp7m5ztqd5RP0dneY
CkgZyJniHJWrALJfO2Q82C4ilA0Af45+rwEb0wHOxDoT9/oyyC5NlOGOjGdj9SRKzE3e4oEuaPSI
NYCtOWmJdnxqKlLiKEdUMacb+NyA00QWazlgEql2XgEMcdLMD6d689JPfcxKcN0ckDXiUE35LBtM
Acum+fMwWTMsObOxRrGM0gHXrWBTU++q8en4zqlX1sNCXzgedvkM7VA996zH77fMP89mGHc/utBq
lPa87H5cODBUkqKRetLJ287ZkD4d0uSUIKp2fjrrT/wMJpkWbkFhZ3WuMmDGucuIeCtmaB6zb7F3
NoSGtbcQrFJSv8hRlvMd/nSyiNSBrByHV46mNv3cS/eRMGdLewzxxvPOaBRtea9pwkkNJOJtA9Fy
sdS9Dbhdr9zr5hE7z8pBfHrN5IPnrvNgbwEeTksi5NYo2CZ19hNxfY/VpdDnuvZrpX+pRjwDnT2L
uv4MC7q436pzkyf+3GvONDZMh4U2jbKXDKsgdI4mugarT5m2qI2DnW/2GuE1wdYKWUupGZy76b0F
G1BK899jRA8sTLc09ayT6Ab21p1PqOYM0fKM4BdOWawsI0XEYFJg/n690ZkJtHppfEO5klmDxpA0
IGEYN+e8CNY3EBBoLqoc+gLo/LZvVXKJu+9gOGXqTxeo67q61KUGpUwcECU8uvUV0xKcHiqY2phb
b4QiyJWbfDXRPyTrf1cnzJh3FclXifk00Bv2K4KkeaQPhJxp5dXOdi3rQ+nkCwJvCMkCRhZ7itp8
6xg2hqfIfqm7ZdUe6/gsEwSW7WQgUMAse2Zg/Qg9MD3OSjcV4csGwxcvZbLkvg7bQzvsxgq9bUzC
Ma8UuJlMDNaBI8BkBkNYEVx8449DgcwUS19RYeN6v5wGCOp+R0QaPaAug4qLHVL/bZmZR9DDDuIx
Ul+kDRjQkFXFZNdto2jTjGvMBdPgL64QET1bF0rru6/WCmQdPvhuniPP058x/2L9NARvKdmqHBYd
EYP9tQVBKei/9Ila0JHdOumP5J7oaK5G5EiQXzvhdVUx7RTrVuK+tjizD/9kVNIN9GiaFmRvLpp4
q3prW3qoBj0xS6wa6wjXl4Gao+EFis+E/GkNinkRSnseg2MGBMySIDI88JkKJ0AnE9a3o0cr3QUD
oaJL5JFzEifS9tlhda/SraXsiIor872Vn5sJmYRoEYiHyW9qdYH1z7GcW+jNZ1Svc4eik6q7Qx8e
B+4XuaEgh9kRopq0u4+GiTErblX1MTDPVxervDhcopq6IjswAaSL0OgIoKqQLoZ6px/Iag6BTyV6
/2p1DqzxG5pfhHbXqGWQ59tthRNuQ3q7uQb+7toXDQtTXAopUB/ABO5AVkKtODtXd8BfsAoRCPft
2XL/bH0/oo/OO8R9nFiy39PZeVSrRa4hTmDuWunh1mlOTr8jW3OAeCe/HTQzap+Rx3lXHWwWeZWO
iTY4mqD1eVojH3pq2lrKNol+EA7ssVyq82SO7VloFryDhNYhFKIC9otokaRL0tGFb0brnxYwa0QE
xRRJTAbqTNZxtx3NlWOuzPSkFPsQqZZ0MtngcsTmD4OS2eGSSOvU2Rrkd1UApEq1kPyCNCibgA00
f1gC6wMj4TQ1PxVOAct9Cb6MuF7UqVb6EXRHQjomWrIfi02EqYTO4ZrVe95pZ/vr3wc4XLHUzun/
C9297Fy79oukF64Yyd0jrU4V5H1ImdOlWJn06Cr8zCEvjoyVs3KfivMVIHWpiEXmleBk7BaWgUdv
6/k/InGuJBkg26R4IB3tw6vkJXpuZ1PVKKPIPnesaT5vkqNfXfJKuIXMTYOVY1Cfuvtd2b/IZmY1
gkALubc4VfT6CA1ih6y1M2Zk0quIsdV60HQcywqBiLQwuSiON70GUX6peWHMXWI/8mcfk55q4Rhi
v6D1OuHb9snS8ekjaRCwuDyWvU5aBoaTlP9q7ex+4/c/nV2ATuOgYWfFYgapUpLJKSzUybayD2OP
PHzGVBrxVLlLtD+4kvizNSYE2I1AvXrKVmfhto2TSbmV0PMhlCEdl58384k1oNhp2pobxdwkAA4p
8Bjt09O8o5+MOEJz4SXrDLebvRPHaOXMlQX0zEc9PMNmbbMe9TeyImOJSHsDWkmDBhgHjsc980sC
/obWPy6JrD9DNEw5X2Rrl9P2MEN53FovVyzqJEBBP80d0pBlcmW32kUNHin+IAvbHSxjcCK1bwgO
ebOo7AcaGmT3vI5YWp3hogQ30qUdcFPVdw+5+iXKWjiBGkYVsgQawFLCn5L+LDUHOXqgV5354MzE
TEVbZKWBeaqm/gLLuIHB3JgO7sqrZyB1/qJe2frBZ+1e6fY8jI7M7AmRGw1iYxkljLglWtI1HTx0
XBF6Q3giDlfE0YbtIxEm9vEFaabR710wjdlPZOjcUU180o1nTGfxYCEHjo5xfENIQaavSgSoSyiB
tfMFcRFBw5NKxZBMmPA/vZDPKx0dmnoBYsWWl8SYCRae++g1QnnppF0RAxWhaOrKlbXXs701u7Mf
2pNxnhHACFeCWYb6nGUbgQVvCNXQGNazTevfbCTvkjPrXFqVPhEZhlMAyeAsdnk0ZSrArHooDaDy
R430wVtB2uX9Tkz5OFEl3jbeeB7Osd1Iw5aYWh5GjUw98tMMa/X4pCqQXEe5Q5x9ittlJhK2SCVy
7nGyEO6//NJlcEVrbo33L5/E6NxAhnh1iMwm1/ZfYB9yXUJtISIt5DOZTKT23O9P5C1gZfUMe5pi
8c8ItpdtfW5yMxpaTZXBhDl6wiq5IDeP5ZlnsnWonVu10RnK5KmRD87yjIiRvAjPeGa8If74HYUU
6wmfAymfuOHcWdbvB38Tl2zPApIlSak9Vhbih6XWE4xEdghVNUTP463HXa00S35tEmm65DmEezve
IkF3iTmwVzZCJ/OCc2Ra1TBuOw+NPIngibYJCCA2KKk8QGSAx8vqIaxAeuFEMiI90pwkZX4BEOIY
lX/HcD/MauQwAp5EotJFyzH5SAm8c6ptMGyEAVkp5sLMrNrbvDoH2oZDJncQdxJhw+Na3iv8ufo2
YUiXqa8sWBc2jsWehnpgYLOC2ueoUtszXRz5cMmacDp6cJEimAIyQjI4LxDN/y+NVhiJ+PZ6EkYJ
Us/n0gOXclsuxxtJkR4q07S/ljpxJd4+qN+9s2yFYxb+0XunyULJj2ayoRwGiyR+UyTqtzGfCeDF
TaipFlHGUfzsIDUJKlCVpUJvJsseu6JBFJUQ8w/KrTE+hBcr/MxQfdvjWWxzVnCQZuFUafceMiuP
UpCHV6xHZWW79/5Bl30lHSX3WhZby9nJxjIMsTkTjlkPCC4usVBz+2Aw4fNBsADMf699B87JhGiO
rFe49JckHY7BTyFxtGXmtKfOnEy/bFU0xDkiDK5y3HvOJZW3ekd3IFsccbsHeVg78kwmFGIQWj9l
39TvPR9DzVxalSdiD7PhXNDl0+vHMN7LSGz1E+KXuKgnIAHi+g21NS9vUXzST8NXHUEYeJRQiXgx
n6e1mwtfZVZ9JdQOqgz9nJrEoWUIDEB7CwZDL1vWLLBCPykdKVyfSFfxCzYkCSTycrCfHlWmAdZL
NUHCQipitEKA3pRoG4eVES0k9aEDBVCCIoCXYmchJWMRsvA5+mv65CY1SyDKszbgLmufuk8ivHsM
s6VGjmvvYIHAtqcgdyNgEDyxjbmh7KM5Iykve0pRNLU5RAEmRXCBQJK4z0UBdzAsoca4SkFwlk2w
ojdYK8/Ym3s2ert8k8MnlPD2dRSzSgtNalyEjrl3vsWK3a0L8juqT73p5il2zTdviXtum22b7BXt
LmzDILZetDX7jaoT/zyjd2Wsf/XiozHfHmqHDLGtUpHADPRhFItBnxvmxwCZSvSdry7F2hYYF+Fe
0ouZ5O1L5wC9vaxQHkPrEFMg5mTFPnfKB+C9hTbAI40PEpgjtHhkxqJLf4vuzkAUX5l0w5rcU6Hr
DYK/WrkE7iP5HcPjmybiboFuMx1/s5a1RshZtyHlDek65POSqaMCdtOaTZ5MKwcXmAxZvSGYikRI
kIjMPo1c2tCAVG22D7ZjMDszOZI1EhGgiWZHTo90lCxiHtK+usjunnQ/oekiY405mv9bgHhlAQJL
FwePGl+FGOU0lVdsL9KhgKFzzDIGinYo5WcqvWrnhoPZAHhQr6n/qghtNW/oDBpxAwc4y9FHb3Sb
loe7HK0bAQ2YqGnrc1xsUqQzxBbrTNXDO6sQoToz+CXvt6NvxSLKET2PkIYTEcfQY/E/UTPahxw5
cNSkaMGPk6flBQcxb8jRG8Kf7A9Uq90akH9Ox8MAptXsEm1ZgDCrDJ3flb/Rc6SyaLviFeyPY+wJ
l5zUxUb4FWGvBaLNim+eSyI4lJDQYu2hleu6EbnJRrxoE34gOkb+yhn185G6jr0v8z+Ozmu3cWSL
ol9EgMVYfLUkKgcrOL0QsttmzplfP4sD3L4TgB6rJbHqhL3XnvEj/pFinf9BbDdb8iO3BWDOnq3s
IxMzVpNFgH1vNKC6d9vX2KGxjOM+9hkiR3m+0OjILRjCvTMDuFBxufGWVsFDtUhDH15U/aQ1PG4Z
lM+DBALB6CIwj7NhOq6/5q95vOK3l/2K5gc2spazxAC5yPy4OoNxn4ebengloIAuttEvDhDcnCpA
R+AAyWreLET6r9Zc055GhxU2oqVguywOYXYy7TPGRaJiHz5bOeqZRVfScil4fm2aFejXVfim6KfG
Q5vYs1b/MpJ15rOcCjFCEXgNokExkCIxkROH0WLnwtCrzP51cJC0AyM5PXwE5jWPN5a2K5VbnaOt
2JkoXSBHyp1MEfroK+bKuBU5M+poX3S/I/VvGp2SDiV4RjtqP6uYQ7rcDsQEkVY2d1i6eFZpBkbm
M+HqswnR6liYQtsywhF7ifdWWeVTE+w6icPeogdj7dLjjIz2lQVSqqh4E5d5798rU55qJfprq/KL
5BLuKj8zlqYiLtM0u46oFdNM/dMN5xKk01uqAqCqBJAG5vlahH4sUPYNF3FVbIl7Pgl7Mxr5dz99
9aRJSj5cfSCXy1dOFiz5Kbfe6xQ8WtCtJfOcoPT3OYz7KE2PFZVkqLasVMUDvfiixcUPJqa/SpSk
YFeRFuJ/y2JyNzBZltAvvOnQBxqXKTaQ0tg4LFPaji9cFXNoji6ttYv+f6GF+vEYDO2pU9uT7Yi1
X8hrr6UqC5eW83dVoA3UAwXdDIbQLr4Gw7RWhAFu1FmrMeWmMpw1dpFIMmTuQCay3a6x3IE+a2Zt
9pw1ldr8k0bEqsF+tZ15t0MvkZB/jvDNQTc2pvnWDvGLAvlDZh4wdbKKa6lBih1h0VkD8MVhFeXQ
ZOxxnU/oXMie9STSK9CSnl+ti4kNMKuoRvvmMFa6fiNSMgf1cderyjEJskPRhQSHTZsEmWCL8EH4
3JtsEca0J3vN4aFC+qOlblvo65aeswTwGhr0xnl8mVL56BysHp1lXoqpPwZRsTZ9wL7oke1ELIdy
js0paOgmtIYJwkflaIU7I+UbQYWV4nujBXPSjwT3yeAPJx9TELTNgwlDQI3LVWPDFIX7OK8x8ki8
1g4YNjLKiCd2Yx6jMCgPPV8NChMAehqZluU6ym2MZ2CJQNvDLXY7CUiL9cUkSK6fRUAVWTSCm1Lg
+ZbdQRhPRf2eAKoU89nzT9gAbGwiCGp4WjVLTyamHhWFwQUYUymxtAXp+On9m8uSBNmKyV5/uEQB
03JWSxFqw8CkTUIZGEsW5SZrP6iN7C0M5sZGdHKSj4K+anTonAnaGE5Kg/6BYMjJgk4DWqvB6Gwy
ULVYE48TOrEG5nMaL6OWDmcA78pavUiNhUY2hQQXNnJna5QbztNBu1SSDiaQEvYIFOafY9BhFc6n
R7HfFu0qiMWLieGKE9hX6Y3pNMPJ9ab9mHyWU+3yQlfEbK4SE3ndRKHb/TMaZkqMSaKztA9euM9w
fTBMpVJeIk3Sa3brnB82foVh7kaDe2BubEEGGJtLYuupCL+66UrRncZvBR7flgyy0EZkx2wCGVqo
9Es/SNc16Q6SdyTB65GQAfDiMSjzVBnhsbMRIoxbA4Cbn65qtJ0GgxAlVR9MFFuOxfntnWauDVEI
Cgx8G3W1bfC2oZ2fX1xIQ5vknA/6e0eGUT/LL/kPFhalSkQfOktaEtIGWYyRaDL6SN6xe4zUVC28
vRH7Ndd1ly/9XllpIXpbb3AzJHgTXgE72xQB68ea8RpNJcLsAolCOFKVgAbS0LNnAmAqJsoUCFQ3
V2p8lSrkWugFIAigeeh4z41sowP1Krz4YFRilVYj3QYNHIPBVWndqoI9WPibAz62mGFofMNnupfZ
pMuJdW4+R0A69NE1byCHO/jCaryGDZ0xnYiwGbshM81JznCQOhRo120odjYE44B6Gf1V82ekT4mV
eKZT1BrzYJaVc8U6gd5I3qsO5Ky+h+F1h1xf0wkDBKJEzH6UkEkxI3LRc4kx0S5qSkMbHdgw1isf
3F7zbNK9DQBtYN5Vs5tTubVzXqsOiERX7U3fqS8yalBWRAvMWLiacp6UpkJF+9WJ78CHJZryNr/2
khRTWsl6pQ3YQibCAXptn1QfjYUrjDVC33z33ns3nJzgkTjnQn/LtWMdfojyE2iFrB5KcuTLr9Ne
ioEqxaRhYcyPNKHQqAdrMAP0Hw0twcA/54Pb1gZXBhKKwds5ncd66p/RgwHuf1tEa/MEdZ6JqNFb
wj1T2HyB8FO+ZnwoaXwZSjb62jOTzB4S8Sgi8K4wR7BaLCNICl6G2SAnlADZRg5FfFB/ZqoFy0zT
OgqIUqMN7HjkFn1kBaK+kM/ue+ovtvWVooZOJm81mz8cI0RX8m1CVPkLtHvbCsgWzNwChrEQkxpc
jmH4DGum9kRCEW2Q/fUt4kkLtYP4rDEaFIBDxK+I/yRTqeIrQwYa0czd1fQblwJXAOmQr0p8FhVM
r88QVfVswtOuYQR2HfOeqPJlrAFmS1+2E47Q8tkZD2u48070eEFYGYOWixUCucJFZu4G9dUv7ilB
usCPoj0RsMIiR4gnkK03iUf5dmQ8pAbrlM1sfBHxuYOo9dJqH6qg/VfcgIVgwmcE/MKmj9NxqJX1
2kTPNuqLNPQWkk1AQxUalPCjVUJElAKOGAZSlfcCR2XDtsCUH/wrhH5Yn6xnyikz5FQtcq3zpf9f
ip2g9cNkrnNjtzJwdd/aZ/S7pl0sA0ZxHiTbOKnZK0GMHL68bkYDJi8Ne2CNoQJNIYJhQhFZaPPL
H0ki8PLNkJebuFrO+SE0IjYbd2QVZ0ZVSkyYyskgho02I92Q9wY1GsTyi53SP/RHcm5GJJS9m+/w
OU6pC5t5rti1B79TyVfleLGigx9eFfB6aNrbvYp7EVePkW9zB27fI6n+TeBeFbCfLWMKU9znL3la
fFXYUnxecu4M/FJI1oUgwj6cCNmQqVNClxul0yZCHYSuQqN7SlRQ+iEKdeOhR+VS7y6Gl7u6uCrG
QyFdUte+hXe30m/hf7Iqn6zs/6OnDnCCW5TtSKEKdE/N8CzMz6w6tbYP/8gkaIP28FfnBMlfw4yo
tz8tOBkkks6PZZb+qvZDs7/rYa955wL4jL3PEMIInenib1IV7qi9xfFBibYl72/tr/RQupaOJkL8
dQy/vXdYZ0BhK2/PexnKA9ME1nYsY5q96hyI4sF3X8t9hd0yvZXzNRs+Dfq+Ub+L4jNNEdn+8Wd2
xkNu3HhCxukj55rNxp8eIV9afgH6TeIbCsMJLqZ6MmRNQDdpydrWHh41dUBK+mGtG0fJIoWZfyM4
ET9Vrp8IZ3vlXNSWGdXRK69W+5OVm3KQGHzpW0JMfITGZxPXPpupsnhogc0T88jy93EEB9XfzOY6
VwhCRYvr5tg3xSWL06UVHDRx7cxbwwwlgVt87SzSzXbS1fxT1F01ivdxH5X0cicS0vm9pdz2oC2m
S8B8xNNuuvysCrEwuVOT+IyhjX2io7ILPFecXtVtDH7S9CnSDTvN1rim6Ltp1s3prDVbHHi6tldJ
CxHR3lNHTLXrsn0PVcSOhyS+yHxne9eAwRtUu97bV6wqu1NRukYNfGHXmle9RWSpPibr3qNfENkJ
CnpFyygFw5v6nGPY4Y33xHuT7erimIjPcDqpw83gIGjDB18ZwTGA/7l0fjXHPIgJMRs35vzH0elF
6+y7Y61rx3eGJmDYQ/9P6d4Yy4vxGEYsTl8KsAiUZL5+sFjWYV5kieJjOGR22ef3QtyJF0IAe7Yi
LEj4DqeLAhZyXlrcLbltGAYZhwSvb+QWDusK88Bue2w/UjbyPY4fOttZ70rdGK8988zfVPFFde4W
o1hpMqLMONGRJiQXs3rY1imoYA69BuU+DVDxb4cJSeQGuJ4MLgHyRSIjHP0cmXLpqVThay451uI2
qt8BWn7fv1rJN2CHhE80b9HlkeUyFNRanJ7djSDsIvtN4GuW/2Kuv/QY+OGqRbEgA3spvDfP2HQV
GhS3xLLkPJXqe/SfU/RuSbypysFJL3QHyzUVSADbuOIszfV/BXeNxIM1oKapc7Q8fbQK2W7l/tMc
yIem1CMNB21nnpzGgJx6OtCY9UMgnnHwlnfvlvUoRhYwqypbYQbyxn3THbTky2A7n5394Gry3yBl
m4GC1h6N7q5yr0Q/HI61udR8PAmLkLUUGL3mXBhHBiw1k2IMhMhMESQ8UxSU0rs6LNBq7xoJ6ie4
G9pN8/6pfAD5g29EmV6Nlg/0r2BWhoiRj15HpAvmtt0ZCMt9vrUXOex972nUu0IwH8u/Rv+nUddm
z/i7OPbDKSIupttG0RmeMQ287Ddk1GGu5oCPf+enqb3U7dHXDlr1QY+tQvSMoncF/iZllKH/dO1b
pK5LVJOsNZx9krMh3obaG9/VpPipqy2yvEGSOZq+5EiQCJbASUKqMcOTtxCzjQBrJ15LnJMpZ3EH
GxKcLaT2hQXnOYUexih0SVlYSH8RScms6nd+wObhQdEwKzxG5j4Ta4621ngryABAv2imfxVr/JCM
STrABUoU0Dq8skLsCEP2la1qMe1CkcppIvtd3X3ig2gmZlw7TxwYHjq4qiP/Q2PGTQX8UvdYhfk1
DcayjdIFHTWZqlvZEjiq/xpzoAI1TY+2L4Zfq8pZZc+JatuvMruaDBaKXRDd5zaNF9tV33SpPjx3
yRh2Low6FKN2RV6Gh/rqkCW/Oo6kjvFviLHQDO/9+EF7l1P+RJcofSWoLfPcspxND6nPVvsg45uR
/LaC9b76ORg/hflT5n8lgv5sIXpSBXdB/8+KhwUG17k/bJV/c+ZhSh/WVTdDe4cLVlOFKAzzgyuG
VcboX7qKcBMvKVlSydaTu7TZejUos7Ug0McGXrUeJrLhr018k5Jh90fgnJK3itwFqIoqjDskdlTy
2V/i3FqUvsUPtyh/+N6/5nBwANXMjFlIxpeCqUjIMvHAy7UsF6gBIZQWTxyF3QsPTVC+8wwk+lnB
mJW/jcz1ko1mbsaMcNR76B9smNDUKNWu4m9KsnRXDwNrbH3kOqb+qMCNI8IlGx0yGZ9OiSOBDQ37
qBc2eNA3NFKCwjV/E9n3iAER58Roo1zZmuRLok5rCmAfylYfcVFwMCZ+wRql5kLgkRmRwof2x8Yo
xpUxRuhBnK8und4dS3sr1IohE8tKbXpKr5tZh6+SS0BD4dym2WnkV3Jq3mKmbqFtHDsd22gvwQZF
u1rXeWRzxBw/XmVSQYxbM4YR5wzpNpXl3hqoDYr84KGiTyVbYglMT0H0jRRgAFWZJ9XFsr3LoWjT
Q2vasxtrFaiZiX7HukS2gXKOfCt+Cfq9CFJAE2raJok3elrvh14/9EqMh+5lkp47jYWrMKR07AiE
ISrKAEJI8DF4tCg2ZkC0BTha16bZrNOOEIqqIL7aFMuiu0Ig20x2cBKe/1rL9rUZIHA4Iy33oUlv
PlDp7tk406mjOGoCQAKxumopTdti2JXhl4piIB2pa+E7tdo6C5NjSiR7maFNMREOE+pmdWePs17Q
rKvdDYNAYZ9Hf9ikjPaaAIgIUquRpY4OAyhqnmr+Ost3Q1wwMalxWay9lCwRFe0eVyMcsPE9jjKc
O9OhRcMhBkyTzcGZHmHiL6eMaKScRB7yvGJjXKhFgyp53Nbxd4crjJFNTKYEVr8NH6WbJxhVvNka
l//4wJBpRwvsK/GfyTCETFCoVhryOn8d84PSnJBaGt0RiDpG4qWhIewCXK90o+uQX2YR+WXSGpoU
YwVCR1vDtYysoiZvpiuB8tsrspk5j/igmcVq1I3eAHrCKyd2uAQQNX13UxXsf23CuVNb/RWTW5de
lWpa5yFJZa1/0MW4k3V7w5845cMBeeZBTUYeKHHOsuaVBnhtkFKHswbXKKSIgZx6+Al5dFXJ9iul
8p6M/U1pfgcZbnrbfIDXNeV41fxk3xX+xiBHq8HY2yT6oTSqu1JGv0pC3JU1y3vr/uA87KF4lj0x
vVb/HdXZrRB8d6hLsfn3sr30ynDqhThl1nQKYiTGnJJNQMwemzDHmm3C+vhTw3dqSTaaNfjqCuFD
RgpSUibPuio4RFhbDEQyUNDImwMZbKBFRzLXOVcBTaw0WZLDWraz8KMpWR0dAZ09mRCshJJ+kfSK
uX/Zh/F9DNS/RNcBf8XdqXb+BtHfOmm85oYJibZbWsa06Un+zsx+6ajDGYcZqggV2phuIMSjvOh4
0WlnslNABZ0jATXDeOnxne4tBfys/YniASdP+tS9A3AZtlvmLIExIGPWDtFNAl6J8q6F5Y1QG5jQ
+iH1y1vrYD5LDe0jH+Nur52h7nOblvmH308VNuqfQRn/DT3BKAgUtyXYuQNXpsNU3mF8mLTtS1XO
5QYinSQnnK2MZXjwvOlhhynZDWP4SgAiwibFeMlJ9Q0aHHE9J2hWErCrs28V2HKIpFnDobkZ1Sai
ellMBasaw6x2RfShE1LlIKwHPEBeS7iRWrAxJm+ny2pbjZB7oa0g+WyKaK/R0rYJqi/0J6lk3S7T
3RSYpBv10PqMjQWdwlGPHWlTno77DgZJwXoEdRXv0FrW4Tbvo+VU4LRvqld1xDgeBYBP/AXOkq2t
9wfLh5WvKksvsD5DoFyJly7CnueM7Fu1r9eV1RKZiUO47ujCokNIwzaG+Q6szlUQ4M6XfzXZWJIN
gQz1XhrtZmyxPrXqTkTvQ8eXW1TiOrXDpxrU5HzQakfBWRXip0Skm+2l56EsBCJcDqsyabezFICx
fMubxtyR7DUA8kP8tHyW6wb7jqi6+EW168LpZyIhgWf84hjWdmi5K0lB6S1uaKNYZl2HXQlvPGoY
kU7HWuHzNqeDEah709f2rQ3dI4SuT4Fgs903oq8e2lUCYylFphKM1NgWpJ/+0BbRqYzCXQ9ychBI
bkEjYB30ivE4MGwMzGajj62r+NCazHwdQQhIG+dEV4M/a+sr5Wn+xw5QaldEpAj3rDjCk9l654ad
fDVMq0QqDPmGbR3VaISa3cQKUDL1LEHhExnvAlUiilRYiwbUfuKLi1YB1jkH+S4JXE8/EZ/M/wfG
Fv5D1160nDaaOUtzIgu0AnsUhj/FgD4P3Pno/Kv192puI9Nnrqxt76NQH7b5irdGBPchFAyBAVp4
h4r5d1V+h4yj/LhjyM5gy/psKmuZMDwYLwHnWABrshTKwobU4QQCzioLTEhZ2IBVgYPCueCfbZ1d
z8Huh1+tfpnh9abHDEXdGbi8uuxtnmz6ztWhX9BBawz1pWvmF2QwGS1JXq0r8Gf20+ewbZids2Gn
wQ5acg5hmejha4N7jKqoGdG3H0nPwpNPHXQICJ7wAWcbJQji2K2VL34I2QvBm8zuBRdPgd/WJma3
WThckkbtICY/pOOrXa5adTPRzlL5NiRsG9VbLDZ8HHWyU7yz8J+V8afpyMvvtvEsjZul07tC71VR
7uo3LfzH9z31IV5/pWAtffsdphu+o6lGM3Zww5kkd8yBEpZBuATR3w5My5jNWy6ycUwwKiviOD4N
qLzMAPo4g4IMA4Nik8bSFuT+8YA7yovVwiXEj9JA4WhsaOtYs3tSdafkI7KYIP3xB2EE5CiMY3fa
owMdqXGNyaOS3HNmx7LDEBLii+tBNtezP/qjJmxUo0Disi7nWRtTYXP61gFhFkzUiOwxiPFR5Jcd
I0ZjX5T6SJy8avEdBQPHcrwMcmuVEMRTsZ6zlISMamflXQadhVzsbMKxxYyHJpw3F10piQs8Rexz
hiZbm17iRs3snK1ci/m17OgXxi3SDxLRWBCTzRHj4NW9D1DLpD6AhM2AFPs7sMkDE3Yv0tEiNQvf
IkAD27tz7eVvkHIpqmzDIO8YjJJNf2Dp9ODtj9wQcVtLfFa+Ecmroj28KGVH8UyjX1X7EC0NxcUb
tmTrOm7EUSGtUyS/ChM4kP9jjBeZnvGdsEKkkJ8KqMTh94x207C0tcehvWTsYEbWV//323RyMv30
w5devGXA/ia6pQ4OQlK+ZT6u7w/KqFT+89V3S4Mn8og5qsWt7djCNHj6rZQWCal5/2bZB5uPIfDq
vaX8SxrihN+C+HWibSYoY9IfPB1S7gPlNZzuPmxqBiiJ9oxZOvjTh59jf4VTzVafk2YRWeaCC5WZ
OZtn5YMwKMTotyDF3aRACfkYWMpKhH08js6zzVV3igUernuFTqZKfgfSWTrBoRv+manJ4o/V96hg
5FwoBkFVzEiL5I4OvkHxYlpfUcJLm3wgmuRZMZRtf2Mbwj3SDtaZ2F0Q0y/DJlmyw3Nzy7mOTbKe
v0ptUK5mBlkjVj61xjx6q2WxMX00jAOEL9GRBwsJNUZ9ijBWW01asGKqhFkmwMaD/U/LVk6hbR2F
1EH0vIPFlSra5Wh6u4Bpk9cb+yEuVhb71EIBaEYOquUwkjR6N+IK7iHiGtFAEgj/rp5t+DtRqsfe
718HtnGJycOC+TklwXMI4i09M+lFZDl1kpX1zY84LyfjFBrFRiDfUDxU85QYtghcqaYur5rM8czN
K2rlvlxnkbWaZILwRXwWIayTciA4HPKdXI+9efIrvFp5wAZkFkCwkvEfPlQLGSPUY+zbo/6gPFgW
frRqypsZxKQykmoXoLkJ3WBiy4dd2TNR2CHwTWigVVWBNhi7Gn+EaOAJ1719mZ1DmR2wQIMcKRXX
mpw3fmsP3ZNQUTyn1mJSUQVocEE0iFhlDPuamCtIIaYBFQ4QQgqQadLQAw8cwMgjExZGec+qDQtO
kazgFi1quGDmPHpuymVOiUNtFjSHgQSYKOtPTTitUlQeWQT5zmf734ll34yrvvd2ChMgtLkCuFTF
zxt6exOC8DSTdi1HG6gnK3ZdPbfM0iYvXTmLivwSwzNWihxXo0O+Ol22BaSSBmdlFv1m7LG9oMho
nNDtQEeqSF1DW0O8NOHCOVoWynV23zmoN7+R65JJECOLUT4iEe3SUm7oS1o1X9ot0W+K/VHXzlJl
MEmdzi+CKviaRJthqneBJP9zMSkHi4bOoqyKWT6OzEAcwD8qtaRPcPpvzyTIQHHSzxblPyV+Vwum
TvGw7PHFxjb7IYyKTogdrvsuYdIUZ8i0kh2cbi3yeUUdtwiL2e8S0RbEH3ZJQPFXyHJ/xClqt2ej
fbfYEuXetrausfljKF8dPX+sUs2I1yq+RXh3MefvTRG7+mvgH/08Zks4dbym+lSYyj2Mqi3zmXwV
k0Sd1eFxbg2LYlo6+HUGQlLyqw5QpnOT6NyBVEjCT224V+LbTo5692tmmyF8VxU30u+SBM9sHauX
qvpJ5XYeu495v1Xp5HTlEPVLEOaeePMgBpevZhuvUpJVRPkTszMLGwR38tmKw2w68sGlowBV5XfW
owi/Omw0TFSGnjFLTvxF0+YrxyZ0/TPQzUXPKC9mN9ebP+rszcTA5BppuwsVfHMhBeWboz5qRSz4
C8B7WBHm2nDQLGFLMF/LDA9iurcE2Quo42gDLeiTlCSWwCGo1oQXkRReEWHMFmz+MWmKecIeWU86
NBjzxHsThujP9Y6c9ZvuXMYIxj7FZQPsGwciGwikWKqV/mvZjQu93jYcoUpsspoP3YRtZIfXSDnV
Ao1f3+z8ihSWCLaB7zPAhbsPKzKHjFFpzbLCv2cMrMOsR8Z9WDst+/d6LbJpPTj6qh9UtKmDWxT1
TdG/PI5pm8ErmPLQ6Re6E6H+qtdOqbud5S11L3RFYyy7WLpdUaLJ/tJH2hK4OI5zqsOHpwUvk3NJ
chupvg3lc3ArvAeq9DhUdXwPyU/TYniLefms8oaaOhC0utET5kMsdXLOY+PCaFgdE97wudTA7kHG
Xu8QnIKKuERGyiYX3CSserJJaKwzdC5pMK5Tj6G9/5khd4qQVfjGu4ZWGJVVSfrZVOabsXHAo5ir
IYbPhNoinMh3HAcC2xHfY3YtSrLNSNQgpzfVEG1lGNbZXOWs4R2Ox05lMt2gQvkbqEB7Uo/m8ySC
Wz2w+8X/Nq/Zq27kFn5r2BBlkjWLOa3q0VsMRU3sH0ZKXlyD2aIlYzJh6xyiaNH2WsKjTHmtLAKN
f8FVRyu6jsO3IkL9hpGD8q5R9l0HTuhfwYYs1zDepH9aQ+ktPqe2JTzJX6I0mweqhdtV9otBBz4N
RNcp4aawpxV3FrlAhwZut0XSaOG3h6qXe1ljsdDadUhwxpiCDjUKwXKDPUxy6OKAJKi24xKYziDn
PpGCpEydzVHb5SI7anZ9DnnhdMRVRK9nm/UlMYznmJbHAijYJM6GgA1j82i8aCW+iPmiNxPFnVqu
mZpRSTWckr5dFy25Sok4+U5wKzvxNjuP9BCRoxaFe5nwUKgFthAi6rXT/ASISNt0o/qP/O6jl/vg
zOSmUkcetAbGlwVmLTxZAupdXu76ybpMxtFzgu8pzm8eg6lUqd+Z1zF5ziHxNyAlvPYfyMagqW9J
bqCgADjHT1XE+DMPBtumPcUOfKVo5gVUJ5/46uThtEC2HHTLySN1opWNLSqOhrc2r8GcUK30HwnQ
lloxtsnIjhxFFLIqzIXx6OZ+fdaCApF6Uu95gA6dsNCZGJxpSJJN8SkQYsw2A6X6VG12V2YP6Xba
iyLeMkhFgYVo3akuoUWvaXKDjVV1rGhEw4gsOyv56IwKcYav/6tl6Zq+/2745psn+qvHLs5R7wQA
XBPepFEBteUwT3sJ15rFuSJpHgl4/enRNDQGU7LE2psjPrAoXqsVrzqvTqaYvweUnZm45w5iGDE+
HIU4l0GjbSrC5N2eorU0qIwt46/3862alK7oQ7fqveuQ22/82Fts+CcdRZRfIhbs0W4qCay6lGLf
svqz42DTaynl2Xi9VmHNqYPq18dwWBWQF5FyB/pPUJMcVpEbZCuHIpGuLF5h+C8leRAxD1vEnrMu
64MNFYtOfd6aFVcf9fjIFk1vS7zEV30aLlOEVQw7n1KhIp/xpgFh8giIGMZHCbATVpQdN5zQwmPe
TR9I4ajPxyPffLSJHyp254TxJmvL1UiKfGvSzE32LUZAoWoRONf4iI/alQAVreyW+ukaZ7nijx8N
IoUoMFw0rix6yZX3qvvEGL/1ib7UtMMYO0ezYRLXMiXO995EYHgPwxS6ogVW1BoQ/ugci6X+PdHM
CcxZXq/+VWqyEr25iTp9P8b6I/FV12zNbVGw9SSjFdA/ygM3Df27aJoTOog/PzeWetBsG7jxdu92
fN06ItRhtCdNsC1RigRosyLSxWItcSez+Q4a6fb2FYnfsiuTU0VtE+aH0clYELHwYCoLs3xrY+Ua
TZ9xaHrJO7IJSu8xDpmypCA599ZBOILI+BDwj6BpY3qlWi0lM1nS6KL1IT3JqH4d8g0xsnAkB085
pRmQUB1ByreUw0bn+Z1SnIbAN0K2xpJo3JjLPpuQuEziUPbY4loVIa+5x4f9brb23/BnE2yqSeZR
xpHNqIB+wYRvYchz1VvXcbZvNubvPF3TYm+vsV8og/JSTvZB9dRTro5YMcd1MwDiskjGzrvLLB4o
6ap6ZYIJnV1kBl0vA0llSMXVrXojivri90AZMGcLJ2lcmpGXGmCA8D0ghTZURt1tQBOIsduDE27t
adkZ8j2vsIJ67G/yuF4wk0D5Nq3kKcuQXUvqVR9zAr6V2EAX1RQ3B6VamKI2QFuof5hd5Q5kHnBb
se6LrEUs213HDhqGvRhjsDUOoee4OGKHjXjrXduSLiJq+2WZjoeBlRCJ78+yISeu3sss3ZhOfdCH
bpvo0JmZWXZmdKgCpJktYe7yWA549A4iQJ+Usb/qTQJyim2jQPXl0lFCVD8Wc/xGW5CnnuLry7kE
yTwoWBc0bXPy3hIEi9H40xapW4zOApScPjSbdMrdGO3UGBpEXUnYAjqYCW3RVZarqp1bgF/PTT74
lF2XV69VA/FLPixTCPzpsKaZ3Nak7jbM+C1ivms6cnyYh5JgKpWurMSwkMefNujEGgMQGFP5VUoo
7h9KlNNJoY0QKJL9YMlH7IaJxfQvXXqzcRLFX1k34BY+B7IZvCXR8w5+vQZK7QhmfK66CwabJEf1
NKImUwVzJi7gqguZk+izZA0RdvlsKlRZyLdCmlqddNYsxLFRwHacGIOxmQ8x2Aqao5T86inAQd1F
7rutw9VRubAbB+ZNiXUQ+SoiSWoGIlN+uuqQseiWwdcYfdfTRzePiFIwhhZGH3h+/DGfmdIuc4pc
ri5cejn7xtyVOrZOa6+yhgoryXyGgbtqos6+a2GwUcSrZpHUV4UNNG0KxEAXpOy0GrnP6Rw2SERD
3k74EBw6MGHA+iqUottmNY4+J0QGZLZArC1Y+0P+YVcyWBo69Xrwnk7Wtx41nwlImKVQw6U9Yfht
tJKfH/lfuhZRemXiHFZk/NgyRlEq4Z/0Cq8W8JEWI+aoDe3VKoGcpZJhTQ5oruSPkMcmZaCNIDtT
Y0g0aXESZXOpIUH6ZYhot81st2kOiscVphmDXNgpKk+FQNVumrcqCV+ywICXMoWycDPiR/REaJsQ
3IlTFpxqAtG3jNFhRkYWsS+m7BxMEWwsLh/SUCkmIfx6fkzcItKqweptRtvxsra9+pBjLtRsg+TO
/9g7k+bIjS1L/xVZrhuvALg73FFWeotkTGRwZpBJ5gbGKTHPM359f5DUVcpXanX3vjcypXGKQADu
fu895ztYmS0t3+pRg2qdCHIMspOjyayw0v4daN9myLxd6rhb42JWpsF0ZigQihjZgPfhDSscJI4v
eZJWCrIH0LYKDm4Ej4vzL9ZmMumNjxg2/t7p4iatrFMqFaCdkJq/vIzG7jJR9SEbK07RHkKCdpkv
Df6tKBvOubDOLsk588jp1nT6ISkCCB1uMICiSx78KLrTTr5Nc7z6iyco1TubcQniADz/gCYRAo4W
cgbHEBY3rehRggdiD35IGOvzEE+z6+DYqDtzlafgsDpQ9jaBG6NL29pVEarA9T9FkTAy1QAKwok9
xEbUqxJz0fSMVaPqwZ3UD+HdkcgBnNFSRP+Et4sNdzzxvg3E2LoedH9eefLQuTk8pul1yolMYJJc
7gsJGU1E3CRhfRJJhQ1FTXuZ8XCJdjxaehB7vzjGXZIf8z7YG00bOdfUWGFmj4cpDy/rCvRKHAfI
xjeGffNsCuF8JjZQ/CIjEGzJsp0zR4A+YgH4PRi2XYNP0dCpPhOz7PcNT1G9Jh6p5i3sdboNo2XV
oOeHVK30GuiPk7ssm3nBo+mtKidyuZw+HnddYU1bU00fY52/dy6RHJ7TUqLTxXdp09vJY0Pq93m2
GAK5MvEZgKWsPYbVfcDMVrT5hV0jEtP0D2tTXzlpzVC9h4YbpwC6Ut1BC8NJYRgInIknjtAfYVfi
YEkX5A3OazEi0R6rTVLQe2tC9d5W1bhtQELaisvUw9caIZU4C5mLOfEUbZ65cG9StKM+83cvecGd
fFp072JUz6mfCEKzF8bcsxO8KIQA5RK+NzmK1lSQVJcg3vbz/LkaEu8g4uCyKBmkecCz6hnwYqO9
Q8CIZTMUFHRCygcbwhyzvr1DtmilAevTRlsOVWd/otxYslO9IByaQ/CLU7wIzsPLtRnp6bTDiLvW
4SxEpFAev6oMRusYnAYXZm7EeNMpEVkOTridIkI9LJ572XlviTsck4YkgmJRRClinHDrH2MQ/Jgd
+gET54K4QjxXp5SlKAeKMIaVrK9bSq2NtpHj+/b3gG7PNCHpSVx3I+dVTe1iXI6Ff1ELcOeOpV98
uHkDRJpWPqSGYkKo4JO1JmfDolHR3iu8Js4wfziitkCbEC8INcvVoCLYwLLAXpiIZJxJ/Mex5cko
pu+Jh804WciFdaS+KqtTSnvKSwYHyTcfh9S0/6x9yan4q9HemShDQPw20cJWQ8iaYxXBZYhNTUCU
MyuLbSlzRj7Z+Dz49VYBswpyi4IN7XQfupxsyg7v7VChqWhrTgv3floetQR03RLDnaQxKJsB9WxQ
arRI424qJAPNOQE8sYjLyUC3cKvoRsmXWIADCAKQo8Gq6zbERkBISEBRO5KrUUPA0Hq670R1KaRr
b+qFMFOmW62GYuMyAjYU/VlWf2NMe5ObEihwYJ27ILX9Xh5LrjgrJz2nNgseBm4emJ9QWS2Bg0O1
9WbRmyngBO9ZzM+K+Mq15EKkyl3925WoZbJ1G3GR9vSN2oawtL5D5KGs2xpZXcaxi/4pnoU+x941
Udtoo3r0oPc1PYYM8QwWtp6gF4X3cKzxvq8nobRTT36LuNMfzp2wwneK/L0J6Xo5TXefOZh9WpfD
St4sMJnA9SC6cmT5IqOQKdoUYqpLY8qoBuoXoUPz0p2LuBWbwmJlr3HVqTkgEZvWi1UgvRnN96RF
pDjZBaN6JWs0IFfDQiCIa3za8hbEOSTI4YAL0YbWvV5HQug3Hiqw1mvuW/Q+cJaYLEm/fC6ChimY
oEEX3Tba/mQ48GCahoBFf0e0L+J9f8zRg+Ki8zxWd+2gHAx0eIiZ5JQtOWRpTrRD3PQXPJeYFSMM
ae1K1JlcKBhwAeekQN08+GaDAuAxs7tLp1Ngi4gEYa2+kIh/KdaeCx5TpmPpWRST9VG1drO1bWKG
u/hDDaQWzG5NzQeOl+lbfdbQL64tdeCJY1I2casHExjygbl/loSMHTA0uaW1LVPN16WDhg/dWz0T
Z+Q378hq6ay2cBxTSLlRmT4NLl1ay8NjqKifdBgg6aU3NPD40KO5l1mRbQbMrxzAy7NxxFjkJ33I
NMJ5ACNa6tg+U42fEVBMX7EgmxbFIkrqhEZ97VbEWzo+AIll2OIxnIPc3nT9hyoCDoFyeFasUnUL
x6ZnzqMa+VAg8h9EAah8Hrzt3JWwEMxdOOk1YHyBNjAwrc6QbESt/ZwITkbSGVOE0CjzehS1nLuX
rVt0zxjnUplAffDCO1G1koUM+VIa6aPXM/0NGI31S9qccZNiyh6uE5uWtqsUvm1XgdnKLohhwGzI
QGuw2qvJVR/BwvxhUJ/W3NrMWye6/xltMumpQ5Wd5yME+a59rywEKou/MvapVHr7GfHrwhxQ+dne
8sw3DgxQ42LuRJkTlmvFj046+zT3kDPNlX8dN3eZXa8ZIIChoh7f0DhMpwr2gEyZdOMiJ3bITZaz
+6VLMzyfATZCiYxWxdGjMiI8eIKeZTz43j5pM4ZaAx4Iv5bnAVvqpQU1LsuTF1Go27mxibuuP6KW
LdNKXX5H9xaXleJOW6COxI9V4cyXTXEblgGfhk2fpp9gq2kDUYqSdQhLzFVuSEQmNgk7ZiCyFDH9
QFCYUxkS6wtXwJlrlgNiM81Cgy1tj6MrH9sgB8Qj8fbGhV2sZ0XuGybwSd9W+BcnPOlz+V0nawhj
zpzBxUMBcZd2uh3eC7f6xtxl9jjOWQkcnqFRNBSDu8yIANeAc3ID+p11Ol1HgyFWJhByO4zpVdp0
tK1MfOOmE14szl1hzNwha1rgGX1PEAz96cr+ThZFfFZ6bsVzOeGqGpsPzIuoYxesRnYgtqmOuosg
8+6qrnsth5ROG+q9fYusYeg9qrLJu9UaCfFYltiiKEP8zDj7oOcEZ9Ntq1jUZUmGb5eEa2/DIny1
M+s2Cvhu8uMn1UcfWnTzzm4ulxSLUM9B+avHgJkKB9BUp3giaQbkPcVk011ZS3UzWRp3q0jNxk0I
ZAugi7RUiEmQ0yMaMTWJlg5D6qPBnS880ZHY4/j0W4x9k9oc4EUIb7WggG4y1JGYA4O4YLQX9gfS
cDapsCC5ONS9vUus8picVci0z5xJvE2iZ0yK0cBfKDOtRGyrdrgA1/7qRj5G64YRVFr49IfZULAO
SUH52a1SuIbsARlWNvBA7xRI9N1xZL6a1mAJrJZ841rbQs/PQ/Rm1flLYdUvXUKzIPBxspRx+2yi
EHNbx8cftvLRUaekgO4N7ZW4QM16NHZbJ3V/LBxdeYzZERKrOYtIO+0mGIZpJ3ykNPk+i8tD3raQ
DnEZYP0sLTxwtu/sZrKksTx+bSPoG8FVNTZwW2Fzrl8fS46JyAwJ7bgc12C8TtIpTxHmbUBLBz40
37ayzpNVaRGt2uQowK2j1vP1Qle5Wg3ufdt+J3L9XaNhshdzdIZsM/aqQa/GYYT2yqYfiLA0JSfk
eXQeppABOSnu9A7epTIOcC1eXe6/eflELOFMKGUUIwGiIQkXg2jbeD3y0kdkyETugHZuWiO+o6R8
q5b6wbP7XUJ/6Swb7ywxrOrIFjRg+a2YQBhEzLXacEE2kK114IRBWjjkdXcwU+Ju3wNuQF3SjuAm
8wQniTfu/BCWxxxbxIb3DGA1qKXevSTJbQRRWSeUftFACe1GjIvbpIO25iA1keduUmmcKEW+LSwu
r07wNadGHhyLXWQc3Yn02fBgeoPg2hb4pIzZLRXOOERfz1NevEUl/aalYUiCZPKbKVssZ3JvTQlh
n8Zn5EHPMS6Cw2/f18Xhlpjn+zK3TyJ0T0ww3jGoH3vFydoVlIV58VuVdIiigsvMLHJY891dGJV2
8iPsvZu2fkhoFACo4Sabl+G5tpbPQqCKsbEoBunjNFL7yKZ7LAWO7oJjWbswC0rv3FqSDph9L0l2
NHW58ReYAAUdgj5XaEp8te8gyub89q/e+peFBR3KZjeZmYYQjrHQLFpJK2m6qRyL+tYd98YiZkAI
LHiJj+bAtlmt+Cn6VW9tJN9z1KxxHD1HuQ+59kGN+Dill3kbXyG7K2PckxUyQzYuhr8MO1kKmt6E
mzpqv3vYy4oI/3AtkGVG3vA+VtZj6yfRvvzWB8lE9tolXoBXL1ooMVsgLTVjg6ikBRVGI0xFP/0k
xcNdVTNuTO1DD/2JmvWQIoBE4pRKjn9nfY+1E4DGUQ5DuAXwChZISwLi7ZLk3kvshJ9DF93F0r7o
0h5zNweYUkErcPtW4kRGNJROfrjNPbaWaNt5pF5qzAhV4B9qn8KlGk2+VYqNW6+3VKdO+HZv3GBs
N/nAZ+ab7lEMCMgW/W5bymW6BXGctUrN37sQL6nCrncWdvxJdp8MFFR+LVKKy7l38mM9ds+5/5iH
8iItirMMndrsJex2U0YbEFN4yQw0K8p5u9RU4tlU/egb/eyEhyYQt7yiYxpiUJw8hG0Qiulfx7ty
njh69LRoxtT5FKSRBh3zvcUvL2J/XruQ4NCsQR+ERhyVjlDTFw6DvQinjQ44JIuBw3YUBsyjpk0N
11Rq77kZJTRVIcsNO9LEeN9ljsnWxVyPNbcd5jPBS6I/HIZbouhPyqaJyazzMYTmQxTKzJxjVfKp
7LkzNEeaqRyZTzf+WT7E3PHdbG1qavalcgLkC+OHa7HWNSHF0LTMB68C+dho7ra+ovKXHiPOPjqq
jLPHFJv6a2hnFe9+PYE5uyqynmyfc2ARVZQyjjh0alwpHag6AuJpGM0kZ3SWcS475Y+lQcyR5w7F
vGpPXoqcCMHAoZzElc+ijmOSK1MHXDlPZFj98u1CfAsI0RFCZ2VonGdgfHI6onUdm30FA3OqcE5l
ajdBcxCRfVtIhOJVYMFLmgir7Ds4KRUs2cpm9tKpeTs1pMVyFnTiYqujKkBY+D1rHxfFsT9NBY45
F+iBwLKKG5RnTTFDLXKg+i0UjaIpESzwTFeyvHAmQp67EO2R1epzSutNmHM7ZpJeyJjAK4pCOkZj
x7SIVhyeiBX5FhoEjMU8PhlX64uKYl8n9KdpkScLSlcPK33bF8lVO1j3HevYPp3qV1EzbnM0v1d5
fXmcGOe3ieDzsktOrM78EOqyPPcnfaz7chVY3xSlrS9iBphnqnSOc8RaVUVhc+B8eLAaMqHDgiav
HViUCqRAZSF0WjVLvVtali+RTS++jbbV03X01S+NoYGPDQ3h71YlPB6xC+247GF3jNyZjLzsG3gH
yWYqMJw1PhEW5fixVBz1uqC+7S1MTSljzdKQ9VgSN1Ok6PHivmsvZK/uzDyUDwViNIb4PSOsa2od
yPo2OOQgwuXR7Vnx561dECq2VC/0tjhmCUPPhiP6vGDztDP8jGz4RBc2X1Hc8IlWD7ShDPWseVGB
c61mfipSDoVyo89KRApn2GcOtCRxtO6GiNCMya57ZCU0i5ZqQselSLVMKdCnKDq4ygPQ59gvbSQs
lAX9xRI0n8WqXUjOdUKlWWSgfnW8gjpHTknia1C6nGbmACpBNWwDnkqRnqce/zYuLHGYHM0WPT/r
F1midSq/OSg1e4vHzI7VzLy2/0E/Z0HDBfaRpbZAFO3nlx3ZumZ0dnlVHrpcfCzlQixgzgrvW9sw
1fd2ToqLnFZUY2S/jx2gpHIUV6OD3NcpPoOwGs+mCT6ywHToAnpUTszgZ0YMG1ER106ZkXVb7Stl
kMamLUPPIj5mYEDAKOOoqbQ+KVXW+1ROGzgl4aHlhIxgxP+R8qRtl/BFJE1xCId0fcmUyZRad1Uo
GI2OMtmXnSAfnIAHpF2Wu2mjnJxaYeUH4SF2q7spO6sAsBnaxiT7clSezTvGqmJwoOaY7J27CkTY
MrD2F8vZHErg8woTXEi154wjivs256FvWVyaFgU/TzZRQAN+j4mC2VITSluKFRjWaNyCHHRHSjfl
q2k4w4hiJhAgSlts39UuSLvvdk9tFA/R0xINzSEmlkvRO2k1Tdo4qK5yfHRRjUw2XJAVzPM8no01
iTmpdcomujemrcWBvYd5oFNsQ6LDmzxZrmLp4JoPlwt4L1vcFOSiFv57Yp6mGgK1Z6PdqML0NoyH
Uz4bKFaly/gFNW+hWZeWYpVnZvlr5TRXQ8xExsm5bWo3AYdS3EUZmnbXX630kXjsvGQ/ifmpL7z3
3KFeClIUmXJiZg+LqSesZky4MZmB5AvYOsUwN0IygPrphx1ASs8FCSwaSYfvT6vVro83CYO6fei/
sGR2Zw6lF1YamlN9kZ75pnlRE/u3UCz1reM9R53tHGuNHs9tUczH7it71W6SADyVhCGQRhVaKiRz
mRW91CEnr3TYCdOWm9LfjAr5pEcZWzYctAnHNexk/kj8TQR9KwSuaDXMCyIDvH3dW3DE7CRjfJJQ
j3HWz4eFKuyM7z5XBSLMnPUEtof6gQwxGwCxjAVK8KlDvzw/1l7Q7xOe1a+mr89TFdAL9Kl+cUve
Ftp7dDKv26olZeYYyW0Uwo3pLcJXNcL1LlySrQ+fY4oC8I+eZLoX9vdphgoVC8ZUzlAx9cckaMG2
frlrFKaNOQxOU6RIWsrYaGQffVZuq+hXWhdjGBBDn2CQIdYwagJ265nmRzoRvelysoZWTynX9LQd
/Xs3pywNuoyrH6H0Gby53tfTZeDrkR3dBoEvDUFsudn29TrFa7JgPy80zuYCT4VJ8/oQ2NuhnK9m
H09fWchzz+3Hc0AnN4P91C0FKehDgRC/ZAPBjEULQJc7UEGq4olqCOpsCacCefA+AbCts/oHA8Zk
K0LroEYXBrBPb5V6SB6oHXBm0yyOY3WnW8gLFSYA/PXoKeebSNbeBSrK4XyZm88E1Qcs08zazCO1
XeQ80oFtUFh2rAichYdOkWVob4I5JvHCi7bV2KFfJ4dYWDrge7LbpeyGXYyyWwNu6nyuJ+IxIi3G
Yisi51seVcWWqaOlPZ8gv/Z+ImKthTBDKgbJ2BoV6pJ1nzGnngtHD3cWKR2bJvOf0yB4C9smuRQd
WRGhjoLz2KogoCCUyySBaPjpUPGVrPCRS+/Tc8LdkpW0hgYK9DZ7R7sAntR1wTfIqT54xv9IR+88
4XFkXWpvRrJqejsD52mho2fEoTe9f8wlf8M16hgZqCZqjgUTRg30yLLBvy2NtY3y9GRmF1j9DJK6
jN6bAVlfkQ5gx3jaM1v5QMSnc685RnIMb6cFd/bCaRYhXsY+RU5QmDJvDnHC5GVxI0c730wRjcsA
P8BFM3X4B9nBXDpZWPlmoAmo10YYCXs9APXuKnnQZsg3CgVXJuE/uG4AdKigSU1vwtNQWr2qwVTK
QBRHVPriORwiZO+OG0+3007k5XPzHi/+PhR4WFpcusNQbfP5fvHjeGsQlm9crqZJYSqEMXlxYRFv
lgr5EhvyK8/9K8FhKafq6XOWkvwmC3/QwnzZd6zqMrI4pFoQIVIGQKm7XBeN3nTvTabETnntSSbF
5YK/c+kZrWNnYj5Isph8c7CJbk2bQuW2pvt5uTIt9WJZL8DvMsRME3prBwBjGTriwaeqlxGhDipR
l2lPgRnL8aqzIOKKVZI9K2TUlJUdGc+cFXskbbQwtXu2ckMs9yNfO9sY9cDsZG8JbnDEDuDo2PhX
5TFK0Qhtpt/RhSkS5FetJ7wDlUbk4+7y23q5YJU/JJqRKv1ROmKquGtdcVUvguPniBJjrWEyFJhY
5Cjly9pdNhEsVelMt3ivXqTSJWtghLdcVZDvGjSDI2x3nwtTtsN5Hjgzz/Rt1iN5XywMNF0g4aYG
yNQ7YKarTMxOmgBY4LSrU69DQBpdoHEF5xyUNNQdg2tgbMC9o+D2Q8J6JJL3PuC65U5a4JRvYIYm
DuhFSIKpYnlAMUcYTVy2u6Rh+RiXls6EyVkuAuaf+Ox2okE/Vdd0PLuIgyhsWoSflNHVNJIfiEpM
O024n6vuMa0hNGH3HDZ5w/+NrfvYMDeJ2rbYDrq4tgDGbZpkWyNR2yCrjhFbsB3Fft5e2tGO/OHw
coAuzcrVoGjsoaQ1tHaseF+FrD6+l4+HJOpu5KBZpgoP5aRnTkGYI2LvaI30NdiWuZkuU1cvB89m
uIsT2fr65Zd/++d//Nv79O/hZ3lbZgwai/af/8G/3zETNnGI7PDnf/7zsL3f/vYT//kd//IN+8/y
+jX/bP/2m64edqd//Yb1ZfznL+XP/vGyNq/d60//2LKFdPNd/wm36rPts+63F8AbWL/z//aLv3z+
9ltOc/X565f3taxYf1sYl8WXP750/vHrF0eJ367Q7xdo/f1/fHF9h79+uXqdy677/G8/8fnadr9+
keofwgbn59vasaX0XffLL+PnH1+x0RtwHvGFof5W3pdf2Oi66NcvluP+A6m27fue1Mp1fM0raMv+
96+Jf9i2LTh2a5puQmr95X+9958+vP/6MH8peuRtcdG1v34R6ssv1e+f8frejCtcT3uO8NkKbIXz
kVdRvb/ex0XIdzv/w0FsXZcR4gO/dHeq/qYKWAVTjXwa4mQ30HaoYI4PY/aUsKPQfSTNhuCsLB9p
5r2MOUd81mJ0MGDkyeGhHmR7BcNETCbQQk8bMkhCTrf1Al7j0XeoY7yUs+2c3DmuuiT084iq5a7U
dzGQmz99EH+82Z/enPlvb854DtfQ5z++8eX69T+9uS7IHJMEnDx7Zz4M9q0tgw2e3ssoTu6CQpBp
C9Zuk8BtKsLkbGy+z+HyEFn1KU+rC9kkjxb+jolRfh4hB5cO3kbWpFtncjfGkIuaYslXD7571Jx/
0DTGzAEFyYossDdMnm7JZL1A9b2pQQDo8kcMMfnv36H/V29QK+4UpR1pK+6uP7/BurHCcPEXg1e+
gS4W30azPvd0fzUzqC9iua+y8pY5fvT7IvDTGvDnK+vZf/GHmSjBKGDV9o2UP//hyddRuKS0cUvd
b1U7PdcFCnj7Yuwi9NnI97QgSGoCvZPj6cVvpEGrwGywmw/sNPuZVl85dRdJ/5wxtopR2/elB9S9
f8aT80zP/m5pcdBY9M/tAKkEZ0NxbkOXpON1qol0dWEvLmi/nKp7cakQNjh/L+rI+uYMCRDUZO+2
1ibKs7MGpuvgYq0lvEdfLmwdiCgrcS8ctrwyZN21vVc3zr81eb6CcvYOU7WOUEZpjde+l93Y8cvf
f2juX1484QuknZxQbc/5+eIFg0SQOVUrHuGpDDnVdcWxaYPjiDVeDE/ruQmLBNHa885wGRiTHe08
vMqtaB9RO7sjpko2PdNfjxJ3df3w968P2cRffLrGkQ6rFosCy8LPL9A2TG2LdGQ0ieZXdfqOMIiz
LtJwyfor1ymPnXzrbXlnDfGj6xfvSUQ63ixxuZP/izMW5QYxeo8K4a8ihdtGaBI5lxCB37qQnkcX
kyypNjbCy8aT39MWhky7o4dzCGj2ZRFRA6S4hAbR5IwI3ZuPlJVb+iB0dyO2R6zuxB202CSacFP5
y4nm9GuSRo8DDVmpyJmFcJiP7cEF8R8mTDjHbDl5JQ7otUCzrRfmCbuwfGPKv2kclCbRAG8VvbSl
dm1SXU95dtF6MbIW8O+dtVcA6jU7anXpy+LOzqLzPHyxkCUrMNdpUN0G/A0s6d6HarwzRa7DRNu+
Tei5E+HS0SaycenX5XCORYnu61lvqxtjl3tD5I3HpBO450XiOW/dmPFvLFvzdNCgwlzb2lft1TgS
GNWSy0beao1scTi2Ubkrk+iK5gWdwPaqRakl0NhqQ/4EHRcTlJdlPB8Ly993IWFKiFh3ECQRC1aY
v6DSMKSgMbWZNMkcMa3yMj8asmoSl5ZFtqARIWWrc84/l7G6ou+CizDZr6xc2aEQ6ur+yorNq1sH
r2tIcnHV6fjOitzLyc2/9cIckzWjg9YvY5eLCfu4NTqXZW2O2WRtBVqooRi3edhcBAAUM0JPrKC8
icfwsQa962eX09Bf5FG6yZP6MNKQDhEoE05T3ibwOBaicdS4PCVe+KPo9SHI7iUpP3RpzMkdSmSu
zUNC1xvK6YP20m0kJGUE1sBB2XeBTkHOAdyxkg+NVyPiEdJ+uvUc/9R58lvjPIaVvMuVvQ8XQ5s0
+vB6oqFmYkDoDRY6h9gFBE9LILG1uk4Ac+lhukSm/8EU9nnBjbO45oTOnADOFqmQPh/ab730rmVA
PrVTfG/d6rbEdeFPIVmu8FUIgniuto7DPYL1ClG45SMY92nsJx12kJ4VSaOaLenPNnX5gDMjghwy
5xiDSTmTS37pWI8VSnGnMydEr29dUDzUi9lpiCFpMT9lrYuYjnA82YtDUOZby5rIcaQ9t1CIz/JQ
1qSHaEJXfY8HsX5IRUZ7PHpzZX2XR9YqRT8xnH5LAso+gbGxS97sxLuuXfQ4KUqdwJwqr78Sytqq
2blr6qoGMtpilwEXjJZ9MOwTKSVelcFyNOVDY8Q17YiLxYNV8Dr23I/FSAcXpvPE5KNnOG/NNRC6
kMHHD6+u0ZaVD3UxPhUWI54xtLhx2VfhhPLcniorvR+PXmq9TfSt6N7cTVN22WfjVRvpa9XUD9Rb
Tw26es2ws6HXPB5Dcy397puJ/bsU1XIcIY9bB7uLS7e9qJ/LOEIns/bpGeslqul3mnBAQLTHUZlT
KOIfUy2wdPrU6oE+IEC5zVqEh7FzHGLmfFF26ZXqGgVIm6rzpigfRI/MOnTtp3QOTrnv7pl57EtN
yLbEv6mRBaFX5ighOWclC3SCwbV/mLRBqgiZDhhRuuHYEtPR3wQeE7UoM0dtcOHq2lgwG/AeMHx1
NOj4Qcu9naAZs5cFd7yztU320LQwQfw5Z6Ip71xbX5duQgIXg4LKO00toMxKvVnUYiP0dos8YZce
AXY268LOrAt3YoUBWIoOcOO0yZPw1J7B7KHE+BiusdDifkEBnuhlF5HqhcSUkVL1kMlvrU4up6W5
mogXGUuqH+1dBCjLh7h7krACFRw014m/ldZyw+Ar/Crx8aVYJ6PJfJuL4IeMSSXS9V3jO1ct0X8k
PDvlfcWQxLVh4+avEKU5rlo3zlyetCA+gVYEg+2E0TWQFxNfo47YLou/zQfcfasBcsTuWM/7OIrv
bJThU/ZStdFh6njGXPsCAgCiheQ+VsNhEfXGU9mdO/hHh0DVAQNS3TqXKo+uqhjof5CCXdsHmb/3
/OQc+cLeCqYT8rfboM8vOvaBv9+hHf1XG7THsdZzjSeF+ZeDbV4lY1JkAxKGBEdN+2TwJQTDTSFm
RuHLxoXht1o60aN8tZkFGtgkHVSLt9E6yZbaNaSe+f9F4d8VhYIzEVfof1MUXq+F3C/Hsvl8/akw
XH/q98LQEfY/PE31p7TrUvy5FGa/F4aOK//hGM8Iz5UUZ0rz4f5RGMq19vNsYXCIaw78hoPbH3Wh
0P/wDHxaik3PUS6y4v+XslD9XFho4xKdajRHVNSoyja/HWH/XDmhQGxbZNS3jucG57KM7ofcH+8z
5LBONx0m17jXU1stx0lH+XVrmwsmgymJO4Q/D7rX5LjBooT5lvC4X7VshRMe2a8FhiTfSkFB+wiv
iip/NM6qvEiqBUfRvJr4q0vqFwLQs+FIEMEzaez5FuXE97mODoJhMA45ogkwKHwdx/lS46/IZoLZ
rQjxQAIZFLZQmsBLZ+Mub0w7IfSaYYqlxHeEzXIL+4thvldy9vfy27kCsu1l7X0Q92I3JUN3lljR
O/QuyqnJmZgVo/r+053wF1WpS/H+p5L7t2vrO8ahryC5xmot/P9ctCVD6Y0TXZvbNsC7Z+oAgvhI
Q8zkyz7NI/BYjuKgRqZB0RVbO2kFQ0Pdb3wSqHw5egiuzJVmdf3aiuFezv2CgCPcj15Y31TlRw2e
94jn4jud93nz96/d+bld8Ptrd32pqDWhjep/rQwmMAad47fVbSXYGDRoDgJyPc4WsXOTtHgPgBuK
r2jx8Me4GQl2Xq4BUL2Lgb5mbM0kqJXxU5cDhf8/vLK11P2vRsbvr2x9QcK1bV9rf10y/3zHdjFs
J/TCt6IIYuonNHtUXh6dCSqpOO92dM2XYxZnjJZMeKIJNnFADIMzX8JY+fsX81v5+/OLMbbt+EpQ
3UmfJs/PL8azmbBWMxhAM3TTvosN8V8DBkw565NbshejId0XBDRwrgSjA90CjHoPlprbIEjaK69J
i/PeS+ONW9bjXV2/jmOjNk2p690YP9Bsas7BeDCYxc6FnixXB8S638Dzqa0c8bwHjKayXgB3C71z
NVmfw2T/aIPq2PuS5kW8THRD39ocOT5Y626jEoZQmUGTL8rlWz0zFi8XgPVyCp/+/tqo9b3/dG18
KW2fD0o59LDkv7YOxjpuJNOF+C6dkV4m56hrHiNZOjs6VHSgOt6z3b9Dz7hqeka4aeftwau/9upZ
k/cHVwH504D0TcEErqBdj2JHQz0e+0tbIsRZ8rus9T6lZxU4R9zrug0RqofXnp1dFcu8Y/n9+j8p
O48dyZkziz4RgSAZdNv0PivLd2+INlX0ZJAM2qefw38laYARRoB6I3VXZlYy4jP3nusuyDqdlzvG
FT/ikD1iYrwOBr0c3UoRGNcZHPCYpst6/lb0AFcnzyIMyOs+Z3ckzlzO/Jq6Q9R6G498nJ4k604W
D7IvXyFcVrPaJ4F5LIyNKsAj/d8foPmf54ctXI8jns/OtH3Hs5cn4V++6a30oSROtv+oyKHwBaBP
FBhHkSEFKSo6jrFMzwQrMpTL2EI0Du693jB6MPOTc2z9/18t4vkMSjwZmMJ3fAszQ/Afx1k1V4qR
oF88aTCKZgf2xuYWwLSe/bIHkge83GCl4c3WyUr0h4jDZ5hkCFpbE6m3AdhCMJ/PeqTRToNsJvWS
/3Y22MtL+Nev3PISmbMKydHl+i4j03/7xIaiwnJNb/1kpWg/TYn9MCyt8tCo8twXCBFBe8HxGQIM
x8KP732Z7f3R+oh0RHKyHzmHUGvSLMmmqFUVQeLt2Fy1PNWJCN473B3sJT+bttQEX4hFm58AXoM7
oUeACmFt/JQtuQ0Wb0/oDPutyza+SESyDXtkFGY+5vfCcFmDGywe/8vX5T+fNw5E36eeCGQgKBvs
5ev0L18X2eQm1pcseQqNaWskGUCgEK9GMUAMn0jHMMsqZ+phRJvZ/jZTdkSFChpwTSdKZAsJgE3g
x3I/2cojZVCS0xHn6X+ZOf1HRcu3iHG3xV9misrpZYqlIPmXV4lWMKQlJsxJh+ETy49rhg76MrhL
CnZbMp4uwPyYPebTOSfRo0l/9H0PPq8M/3oFzYY3CSxqfoGer/WIBQpH8V+eu6Ui+/dvEf5A4oaW
i3uZt/rLWO9fXuLIFBZ1qJE8FQ0/sBzN4ChrAnjD6m9sRF+T6Odz6xh7aS3Sp0TiR5G8pdOAQ0f0
pfOWSl5jpEjRLo3hKTYc86oEej+DvV5jGa+0dN9JL79ZKIN+NGQGC7Zf/99fB9sP/tf5wfvg8GDW
jo5ZUon8+/tIxnKy2lGnT47GtdU7kGSnOb6xEvZubg4TSElCb6QYn9BnP5lGTjkRF59R6pxK0RdH
XYoahSkma2Zm68QHHRH6XD70rCBrsONmROB5k6GQWBW41WXzkM0s7lFoMsl1g3VpYyIOR4JPZZfB
qqvLQxu6zRGqk97BNCBTziojsh/M6zBXwd5ZpKJTkLDe1j8BtLS32CreUmRLaL3qzzJ2T1OGz8gx
MpZ5/GfTaq4DPA/7rM8YLtKNsUolZnGSxjlIp/g6GeKRlxHL2DIabxkGO42i4eJ2pgPEr/EuEaz4
ONp7NqLCEIoCZMYLuuVFtUt8kabEaoL2hyp6jKltS4xTpiICSMDMhVm5WNdxa8IyOSV2OSLmIPE+
EdEF8m3/ClqY/+sI17dNzPoakQtdl57zGZ9GBu1rht0MLTLY5gWhsk5n/hQ4b89TIy3adohWxkD1
VA3vwrGvaeJ6j5TymYCDcW+mY3hokuq96GjJ7WbuWRbiE1fWNRIePD8FnRXt5vjul4hZbPMcjWV0
ga5Sw9szLTPeo45yNzQaECsNgO/YLgmm4Le6Lv2czETX/8kxg7oBDnjFXox3JG+OkjUZq8k1j0gk
k3H1jP+3vdfWUzn0xiGdTPXeO79rD7KXNGcgrl5QPLHfuqDxQZrnUiPV+MsNnTQvqquviSGgwdTj
c9Dw1AvwnCQmVOB5WOgvxJvugOdg3LeN/J15zZFJ23h1guKjb4AcOLHV3n3u7GVX/Kgt/3suOiSR
jnsmSdUHHUCaoaz4wcpTEapd1AmxasD+RobATB/+msJuw4KMHU7INCqpbGcrbKL0LEgIve7ya4+q
Eddu8JUFrbmZbPHbykP/XOIXBtIfMvGJkn2MQsuqACh2Y7U4mHEG2/bvgsgjzwFwah7jEdpqKHoy
eMdIrnVg8xq81j7pGmJyz/GiZv3CJ/CmjNQ9t117Cyyv33bOUIFmRJqo/7ABF4dWEMbKfWZuLR6/
PpjHV3BJiMvWYLK/dOv+4Z0xnjAxLdvyD7/X30TITW5/LkrSa9ndb/hK3TtvSC4tob2pTf5KOmf3
dmqPwsJgQ0Zg1iKSStH7rnv1ao3cnl6XlmtLY11ogI7lDqUUiqCVOemQ3zC+crrYXQB7tjCM9jAO
oTyawKZHfSTv2TsbOfjGuNLdWgbonbCqMZZc3II1zANC2Otub5e+tRkaYrD5qFDusbGLakYzgj5D
ktuXGsU+Vn4KdAe9Rnud8vCXkk0PHij449hiOhU2LkvThV5rImAu0HBsRFEc86qfMCTE0HCckh2S
Wvt2oo5Bkd2d2X7wSALBUFO37gvjyZ+I1jOT5q0S6pSyhELvMl7rlMTpthi+nWFCqMG7kvAgOR85
9SU6rSTx3vj3RnziNczde5csps442gFDVnvLqPWm7sUnGmUwymn50hJ4q9lD7ScLvz9mXzCYKGPh
ZRgDbHYPJj3BTU8GsY/bRyZhKDGK8tdZUqJpLGfYfAg2QGsbaIPgwKHJ3okagreHe2AFJuG19CNr
axmgzXryVCYfiQterUijqDE6UrIj86UF9SIK7zsh8GQWLbuVEWZjjJzKmyXiF1BlEoJQ54/3PIDB
WlLir0wgyYwpXyszUTv8sFiae5wxNZK4rCCNcECW2bB9I0LAAfhB0er4uNTaqP2siDu0rGgZUk2v
NI0+/A+s+uh8kUhDrqp8UgYIyHFt5BdcvEN20rq6N9V8TLQq9gVunBWxslfOTH/DyAIq4ILLMQg1
oST0ziniblPCcVP4rLmzxu/AcILj7A1HafERMvxX61QkD3K/8BPr9lDF8QdxdujgveaUeVmzSniR
hrZPE5YMzbpki8wFowrnYpAjTTZNrswQR9UwmP12sN0vWuSVmAhFiEmoyugRiXSELDow1hQKpacI
UlT7VrDvrOAjjibzhH0H8zr7JGhZp3C0zPVgURT44FftIrgAFoCyl/G6l1SipgmrTVj8IzQuQbUQ
lW7rDlpUnHwXY/BUTPMrWke173qkqjZEwnmEnO9s/ConPya2v6c5ufYa6bmfonYdjZ8l5zqqZwNm
QG5ibvOrjdmFRFnCwc2X8KnRyXFkefKj5MTDn8V31YD7V4LmR6Hq89GZGxCT9lZ4YbdN4TRbdpzu
/JAuvBMZVliAWHmK9ctuHlPROyCXH4NDpLNho5iqw+qNdfIbaUQW0t7pPilsZz38BiN13l1ZnJoc
/sKgi3FbS/0cMlMSbVCvrIIprt8CCdG54JCegk0yOYTGBwSvdc7OR3eAZHUQ1wav0Gp2+h8jpthV
MTNUIdno06m4H6dS3v3ZfR6WWbdfAk3oUmAmpnFyfcIdMR4fPMfe+CQiDs30O8DgphEkuZKsCOq2
3xF07u3QUL+Xye8uwX/oxGhWU6J3p9Z7K7OGcck3H7h1Um5BBkTvbyKXCMVuDrBsFsEu9GApOkhB
jrmjT/kIKSfuQR2hvY7PBr0t2D6C+UQtH7OAQiFYfHG0YYcGNlPbdn5AzuZDrHxEQoF7XMr1NKie
ZqNBODm5WwNNmhPAVhEMHVie9DhF0qQBD/Lkcr56kb9nxIQPpQ0w9dKkQLvEj9Z09XM0sA7JIuT7
ULvCa8sKpKv5tI28lpdejT/ZohV7HCokg6jo04rc4XNouAmJU/jd6MGkNUXWDoAALCtV4a5BJMcD
gri5QVP+YptRvesqJ4Swtmj9LBCO5ujaD8NFRmqr6G4WyrgNpQA6h+QC4Ers3tnVvBfDbL+nFIUn
U52mlr6g5PK/xUJD4TX9+QSQpNmXjfHHVYlC/twbn35N/oSfBsTK56Z4qlPUi4bn/NRd6eCnyfep
weObB2OwSvz52UIBchSlSZaVd3HnWrwHHv4UExamX8SbqJ+Mc0N4Nd/eK80EjYdj2oxOymfEnXy8
BlgLjbG5JGV5SvJ2y2vADLBMTitt8Zo6DIylS9YjDySrt+wdW419jALjO5rtdBcTVGvG9BnmfGyq
msGphDPRR114BO/xPXCoPMMlXY8W4pzZCeN3oIA/Q++ic20CZBdXVVM6hKHxSqtErlJZdodQivLD
CfgioEOWj05iuZddvgJUP98D49iklKET6xZEsd53bn67CWutMGGHPHopcdvZoZvhbSIV7DY6IojV
MkAAGwNFRzHspjKKSajhPVkk8jFaQhkPl54RVfOSq3m64/wXLPVm/zRUGmHBRCM9NT38shR4Qmgi
46RQP/UpJ2KT2NQOJhBykmcJgSJwys1QFsm51PdpIII27zYj59Be4a3bKANo7DSAQg7pXakr5rOd
5c5BGvkvt3TRxAMSU2w4Kd+tL6uTSHGb8GWeca242qx33gGCqbgKry9WgcV2lbwE4qE70SDWns8C
Gum10HVwTAYFQ5FaHuqRnre6qqdLN5TNadbWLuyTjGQtLE61zr9LSDBMqKPoGYs6Iv/Qw79l1R4L
ZkV0kjQJ6m2jNUG5l06BH7U6Iuk0KMPV0OuB44Cu2I2sexDiBYhaNb7ODlBmEDHhDXPOJoKggOl1
VLfMIho4K9CGxMyH/umnRB9/1rE77euBiCofTdRm1KbxjsLjVcbGzcao/mQcQhZ4F6ulaoumIH7j
ntthyqm7+jCnvvci/PFo+XxadG3ZKarMfdlD4fdlfE0jUIy5Kw6CJ3yXexxwpdtU1yy23iRlyCbx
MYqlNuJHMxrBONemc45UDQIqtMq7GiDvtK0pdilTWshsrrdu0A5z+/d4oRzrbsPFMlxuOD9nU2mh
NsUWKt698I/lWe05nuMz0KZ2U/XjsFdONWzhAgBQ7IkIcsqcfGHT3kkfh+w0/eKGpXbEuNX5T1bN
eLgMj26kklMxcU1hsCUe1BzRdvm1ZkfovDR12R+CuaPCVNi8zDa/k+thH7li+MutPhqRvrstU0Ha
NegRjGplztBHz8B6i1tVqF9L4ToVRPv4pEoPEGNWJnOx0vBs7CQm158ZXfyUnZ2LXNhOYsa2tfsz
bHglVHS/PV7QisL3b0WRupoWK6BIDWIR7Aur0s95xqodJaC9siA59jkaIjQccQTEzE2I9kiDmscW
wTp+VF6tLqHaitI9WbgC1roigjMF1hIuj4pI/G2rhHtJkof2SVJylSBFvHfY3E5oJrKoaXdsxDPe
OTYFuoH5j1nUxUdWq13FTBvZeRw9UdOLdwuT59bKYVDLDFG5GZon1JAsaZrkENdaArm10zWTqeDY
1XC4nOFDRX9HR6mtFGl+ic3hox3SGPuZ/6xLp9zmpQa159RXY6yqB+cbYozMeBA/gX4HS083HLzF
2s5uCp3YmJ88ZHvnamrWRmaXu1Hv/2kNc6957SlY1yk12LaagmDT+vIXNyUwv2wBGVox/mJVgO3K
Uqs6uhRdHQF7N9/Nx3PvwUOIjPlS2jUneU5CK97J8xzV5fOYZxPybt89uOCIwiyoP0bU29L1Mvwa
PUFdmrSTuLeNl0ID7GCexbAwrBkHpHF3KzL6bxknd4B/MZpmGu54pEV1mdOsi2loT+4ob40nq+c5
ibDf9IG/TQOcNlMQ7tzCYdhC63mXoXsIdEKz2omWhChFeZZ7VwMhK1wamJegZ6wjDNy1wO373KXZ
FykJztaznGk3B/ql5/l6GnQd7kkrBmxPx9RqBOq9rSDVw/GjTvdacqg6WpSaCJH8JwShdq/gLq2K
VMCxSxgNxQndGn6GeT3E+HhkRHCWr3S3G43SfrKS6gcSA5PvzIACv42fc0+Pn2dTe+25j4yH7qu7
jsCgOxNcmK62j1AgbPYfOPrNHIQ6K/07o+bL2DbxT6N+5KPZwEArwiMSlJsG8XZrFsFKa1rjjp67
2fjkdKKRtsenHGvRNZt5Wg2+tmiNzaONiIhdzPyI3Y5WVdZnmo/05njDgA6D8EbQIfE+aXJyOLjJ
oyF24YOTey+hmu7cWnTvGKzVpqK2TBN6s1F5yeWfP1SLpyZGl8SsPsjO//xBnxdu+7L8av2xOduL
YCHJiudWY6zke79uB2W/1ameTiMkd7jbF3senAeXpXFAlI4TKPTaDZrz5lAn4W/PT4e7l7k1HlEv
3lYp1qdKDYsDr7zpgks1tNmthMbQP5ZxA7HGuO+xTOVVwpxGObc+gyihCFg/lK4+uEUN6RS2zM4d
05xAaJO8J/SRDGCJUG6qtn0U9SXm3NgTDyGgDwwDfn93Z8TsH+qRob7X8SUdphAhTZFgiEnJKXXy
5ChEfXdh4O/NccSEjRd+WwGTOAvkQVEsSjpebV441bS03XM0YFXpuoFgpxqvpQ+Hw+x9961vw4+o
DMDMN/WO5uK39K2UkE3+wMLqsiF+cUhNUfIravQla+z6IX3sVK2hXnXOmthLanEE1oPGq2gfOVqJ
PJ3smxYfWvvyVtnc1WybxEpXjF+ilGzfjuUiEpHqw+B/WKsh/OYQKc6oPMQ6yv8SB9RexYCHxZrh
wrouU9Vyz705/SXqh1QGgCekOIlxIyFGbCjL1uiR8i2W6+Roe8VXYi60irjO36zJ6LYoeMt9P1Yv
RoNRYJoFbcGM5Qi3bN7dMI8EnNRTQATTXZWtdzN6f4BRPLdY+eWLkjTuac8Iwo10fSWnk0vmTdI7
TV4cfDZxjpca1bYNejJRV1dEKOFib1qrontklnBPg3pqlCEOzZzo1ST7a8lfenEqvnZlOm9lrGI8
8da4B4b8PvJfSwB2+mfFUUkcCZNnfuGoB9O5nC6O6DaTAM9qhRERL3QI/yxGyY+CmpPZ4NNm1W67
ZI6ODDuYUl6LzhHrBvPZYeaU81mtbMOQOCsHq0sWovTMybjYxdT2LUfsqZtKnKNzyX0XLxg8ArWj
KEX2a7E97/umXKPDT9edYwLJaQBdBfA5skKgWMUUtYKXGayZSr0HDhzZRuGFqob+042T9iKRXRlW
aH72FQipqavPNdxmNdFEF/bAaoih+Qbd2qdsXPOUsXTcaTjFqLSKtyBMjFOuqhZLVAdhU1B4u1JO
e1U7sLAk1Nap2Zmj3KkZmXTkWNcMiCV5jXzp4E8WyoLdYhMR5WRr4alDrUJ/3ZfTk9mB8amz6CTa
IVrnHZ5PyJTY1EFTNF756pko6qRABWW0jNwFuStrsyPCW7k9yeXpya0DQbIabA/bFhsY+s3aqts/
6egRqs4Qfg2a7keclta2SQfidR3rICWXI2LKaZNbE2TY0Yp2ne3diLRL1njPn5ymYRsa8yscmuBX
U3bEoLvwbgYze0LP9EFwFRYk1+FXaIj7DHgRSUeNm39MXpt++CWs6ToHEYSUFJRJ1yPog6WlJiaD
+Icix4VEaXc0Qba8jZW5AT05XrGBgtshJycEKDYsTZ0J5XBG8+V1qjnqPrgqiaXNjX0gz676k5bm
p9UbH4Bg1n6U4kpo+3ofyOiNKVew9Tk/12hTuL/JJbeQhxod0OY0MtagMN861g3g4zhfBhK1Vlbj
vkcOnTh0nSKVLEVqVlYVxDppVvdQc2iG5tWbsAO3VWw/A4IeCYgMTmNsOqdep2cDwv3NZqBvkYZo
KCdBHAoYxe/TX1K17sqL3ZA31109pUcAP6DvoRfAzzC4HnsmU0XgvfimPe+CUpKGUDRfwVAhWByh
MQ+ChsxI6z8RYhOo/90tKMf6NCrEjoEh3A1ygno7yezdkO/DUOqzY3CpIBjc0ZOUeJuD9ejD7epN
7PmZM/wIo44xUNnB/XCmclP6eO+nThY3B1WxXVjbsbPIS3TM9tJM+gCy80xP3O7mvv7qci85D53L
pBooGEmrPiHIUmwMcIrnDPKpMllLVR1b+br+GdjqlhZGAs+5Omq3fAbog1CCelPOHVhFUzGKb7Fd
6yD8ygv3VzZ6gHyG6hDzIMZlfsuLmN/VAMBqgmDmFogJVcTJ4Hv02QXlge6sfmPjWJmiPOLXOw+b
FdzIeSPitF5rMDybtCbpqSe5BhFieu+c7oWsRQNoGPzIGB0RgT5CxwBQiurId7MloZGcwLH1zZ2Q
5l+4X1+5m0O7D8qjHb5Uji+ZzFHkJvOLHYufvqRIraKnMYRwmVg9PExU1nKSwMD64Zh5ZrmxOYSh
TZvfKXu0xC31huYQ5s5E3anIya29guec1sMR1g8wSUw3+8V0I0lPzTDQrqMmQjaU3wjli80WaKKP
FryK8hd+IFjYCV6zkqQeumQweWEFgsWRiNo5I9Xo4ttfIGhjD7F6FF9hTt5lQDUY1YG5HTxb4A/G
+80wZ1+ZcjeZ1sSYxftTgtmBeQwjCXIMSC8bwCWgJvYVLiYjmRX4IC0ihAc6crN+WahApVOMBwim
Nj8X521cuRerxA9h2lcsgh0MWvvOOmsTjt0JofQaP+tb1kXoh7WM16km8dVyjxJXXUQ7Uy49V+KR
bzwB9x+oIHJG3xlzv6BumaYN5KrYNkh8cS7VmmZ33jqx+13LKDuUIt0EeF+hSd5d+AUr7IuwSBtL
+btqhMTtl/BBH0j2cLiMCwjCB7kqkoT4W4NFTzzV8JyBRqOZXhRRsO529iiR5MeQCOwJi2k+2LDp
+xl3R4S6GelyR8hrkOVX45+5s7Wuy+bcZjwus8TOUvvBpnTYZ7ZmWQPIsPeTmAcQfIh30xGpcgo0
vMPzBbiqA/lQNzdtT6+pa/VbdIXYORmWutCVxxmSH0cHfwM1gISJMrU3YjhhTVMa81DghCpI7Gnq
NCXYhxaeQfDrMJcEn8048xWwlIgNjgvmmFW4BUQTvbpNdoNr43Jm4zuuKFjZ5fr95zz03Spq7tow
zuyqZIDQWav4OHhZsBmXdIUCiyNdItaCIIAA1hfDJrazH5qF2KUy2B6wyH3BIochA5jnwYjwAU82
DFyjBSddmG+ooOUeUC1y9AH1qyuKQwj7iR8/bG13eCr43NdpwybSLzdaogxLx44ISPvcdApHCYCU
wIkf2SNqwxsFMnx233hUYXRThB05RXUQrID69jKYA327hnQTzeOBIh73/pDvg2X+2LLhWRKeDDTx
xY9JarVTbXhAYX4FA40ddp6oZwW9oaCpUPPy0XZLvMEwf9qhZtFgDtvAKUhXmOncayCePKh2X+xx
lLcRhGurVwdNrm3Cp0yttEShuM+m/cr3HNpqW7DbyPTZrAYSAbvApgcDAAZaessEEhakDVKscOI9
Kz6kUNr+y+CVsjbMfgSNc9JoQoYCBFK3cONzrh0gdTS7YHFTYzV6mMdHB2JN3/7yiT5GZ5ex6DQI
EsuLGZpK0oH5IIDDtbdNwXgsy0o22ck7MRX8WwWzgL6nAmcne0FdeEdrgzYOoOKIIhT6ziPxEAz2
N/Kh1aorJnaoZHi4M3sAGUFgB9zNMe8gcQclVBnEsXjZ9DeImE+Pbo8GhLwuI5IT3g7YNFPE2dFx
nUiQijnQWGgXp0iDN6lDi6mR+KaW1kCXw2EzZe1duYJz3OZzJxKuJKLaUvoI4nSBVrMcKiChroTA
aeaz0hyWGJ2RHxM6fnksYyLPzHbkaSaJRb90M673NvQPplM5e/KwcVmGG4YJyXqeoRAgEEfCNa4y
hXTfNHAVJl70IwvTQ0mJI3vwOVnGnnFkCrXyINFwFZTngEQfbOKkP3nDhwvYecuCGyYYmTSbpmYe
UxaEWNEabuwWzBJTI5JaIoEqgzilLgNfWgmuBxqF70lAclfTm5X5qLF6BL1kLTcg862SLF1ph+iw
RpJ7FdAf+nWrYS8ThOO7XZfukavx4XeRy+XbffdGell0XalP/llgcZQArgh5nK1d1bocsjTVcAG7
acuE/bMS/LotDehMoPmC8jFmrL+TomrXDTdjDisO5xL4egWYaJIMQFoPiWkz5NQ6d4rc6A9+/227
aXNS1ZqSTJR4InhJ37sGvXsK3VoHY7rMocEbtGirDArJOqC+Mzj7JGUvGIpsncwDUQkB8Cu7JHET
ovaqrvz02A8Ot3qZ762EamUq9M88mt0DOtt1SRUtwiBlPjGDcnaYX8YJ0UxGSsKXJ/MPRTzrxmzU
M6ERSFZqWgTa4rSISJtdYP+BZYOImKaDxyTFigWhkVC/kB4uADTGR8bewhDreXkP6iKALOtigmtM
xoYOZeAmGDzIeF2V0LtUEJ2cGqYiIoERIhdT27oI3DsnmvWcNt4tdLOLEamLCl3/M675aGr4vDeH
/YoKzPDihenDh7myhm0Wrj1V8QcMMeLhzugkrD1gYDBccoIJ07uXYvbgsfux5jFzrF3Sn4DNZPSw
4jXN+MJWg8sKe5mE60Wu0S/Sm9RbfXdRAkCy7XZOLL9YeeCqaUzSDpzsrwPxbVVG87qkUdyzPe+v
kQkJyQFeZ4extZXM8St3Ed8A51qHS3oANJLZYA1iez1tfqqQppEb05F0QNX4nBGIsY6z5BID79zT
UbAL9khzKQ05YPonA094RNO5xmvDwsD0Tq5bBUg1x7uhKWbz2VmDS2Y5PsLen7JtLW5TywPr+/Fe
I5dBYfqt+KcWmi4P066WhBpRvnpENs301WaGRCGlaR8EBr5G5T9Jn0M49Nrq5veYFtYaQcJTOwP9
dUM4qZH1RjDlrkqsvzkGNgf83GqGjrMq/PyHORIKmVln0nveOAhvDDVATzIF1ErLl7DJCbhNzl7f
EhGK8GM3w7Sq+G31rfUaRe4pYdNJxIF6ybLphDLu2JrGriCNJMAMVgd+fqzdP8xJYQzMMwpc68gU
l3VDEsNYi1mqT2zbE1g7e7ygD6/CyEd0iGeC2WoDFrahMe9TpmGUAOSJo3l8eFyzDhr6sJ2oaqej
m2P29JM/dpD8qMizc9Dh1BpgVxYRfW56D9le/JjOvw91vOHEuxb9/GE12fMSvpRMgvCvjjcR9unn
TOJK78EmmnDBzszK6valyoZuqxCSb3lwyqb+sAfSRzzd8tEOA1pS3/g1JuPnRGVeepzEKK9W4d+8
btKV59VHPF5bSCu/+glvMXjcV+EtElmDGO+WiESGxQVgqSHilxA3E80OvYMTKc779DGPF/goPj++
+zFTmFnNkN6THqn++CbyQ5WHv7VhPgWIsVvenFmwLix79yrD+COYNL9dOmVFe9q3jItGZu313svB
mcIiQdQPD4OTrPu0x/ehQ93UJOxagQJpBmZFQ7U1oUMN+b5DdGs3jt0B/hbVzwp1FXugvO2JOe4A
1VlteMJ7f8py87WSPEHIntFsVIAindHHZNgB1fVJ8hlHDhDv6uCn64O18uc/tlUgP8DuH2XTWkfG
V0guTFOEO1DwTzlMv+3Ac0Fh0cGq6ewP1zQM9DSkKgvUJjh1yV403VMXIoLL0JvXbDmfWOCGmzSO
ofT0VG5xxyAhSOQT06hLYsmrG2Fc/ScXC0SFvVcGae9jAN44GDghNeKHtZumbN7wILeCOq/OkeIs
fCwzIWhYV2fhUAo4ebRAw8mjMKfmKY/gbDlR+bOvsU261LDrgX8PKkj5XtEkrdg4PPoBJUIf2H8Q
vhS00mSOA5lZt05/qSIXoK5F7mjsR+xlh4/MJtoEEA8igoq0K0hFVlXd4oCI5nkeGpI4iMRReFrX
uADsfYwzclQjihE9wTD2+m82DcWZSUOzbivr2CH+jyQaizxokBcT3MCZNlYH2ef3xs8HhqFYUErN
yCyYUrRunPjwb98sYb4hYrsWVr2NZcFWc4aW2EI7tRy9xLCT66GsHzb2WaPfV+Gz3wSAxbt0Z0aL
J3LJtsQZW33pgrH00DJoSIDy0MWzmyW9slkq5MI4jVLD+5X6RDTEU6SbW2qb+0zB5K8JWsjUHUnR
J1aiXYHgjasKv6pPrBIB1/5n7cCGDjPIdL7zHsWPKacNyDXePir9e5brX56M8t3Iys9yOjawHnte
bwpL9GjZV/A5iP7FFNNXm8uLduYnlJs7K3bkPtUo1Dgy3VXwxzatX0ik9l4N8CXl+rXcZzcXX/DY
p3XeCANOg/4u24EaIKlvuVrCUFK17TqHGyoaTnJIH4PlIAosyz8drwgskLOr2Syb6PydJH/v0cDN
Xm2dQ2jNOPpLfnb4jbcnXAEjHMAWTj/Mi2p522kv/rqx9aIK7xaQR7Uam/mHz953bXvywHgOKB8Z
Rq3E/SgSLuYeGsYgeT7SdPiBRQVpkBp+UsTcukRc0hE4nA+H3rYiemaGMVFm0gUkzl8ns+9KJU9I
Nn43hL9UHW/B8pFdEcTBmmW8TCmCcznkt7HjZ/T+vpuRgU0AeFAH/2pDIshlYkBhXzoQdx8K4qwa
NGFVMXYbozlHcfSpJFQ3yr512ExXP+6NFaw9JMJMSnyrYHBYjJeetxhmyUvfWHilYaYVecUiZig/
DLRbDGdIe6B/SOzwVJUBK36Hi0/WTv5ieb8jgi6EyXyZ1PHuqMaFRQpciYRQ9o/AmqionRIieVYy
dStQ9Qxs1U3HJUhE3cuZ8i6zg+cFDlpkJWKZhq8r4y2khTRzjTWjYTDfXRXdEDT2e5buToKJrLf9
eR2ZAVr2F9ugGZ9t8q0bPZHOrNgN5khhtagJhvHZnKSVfHUnrziFfkryHWzKDZViwvwXWRpgIasr
MJUn7H9b+lJDkaOUCRUQKEwF6sHWA4KdfeeSL2a8VBK5JvKhx8AFTjHfJj0PE5EYCmIZqRisOP6H
vDPbrRvJtu0X8YAMBoPkq3bfqm+sF0KWbPZ9G/z6Oygn7snKAqpwny8SuVOynZbETUasWGvOMQtA
SjJGLxO2PaBGIjNSRNFIRRHDe9OPtqYVUQewFP1r8+q3hX0QsWLzbB8GF2Dy7H7Wjh+sAul+tNHH
ElgldX2xOURswJgSoZulv1qYZ3qGHZi3T/hWGOir9mjH3Z1s1VdKn5/KCYJs4krkTI7T70sHkC1U
N5TpP8wOcopdCrRFp0Z1LxkGC4R4o7fpZE8euDdcnNl4n11/72qe+VEvIR2ZRURxvRWacJ4x6Jld
6nCZdx/RoyOL645lPo6wHxpINKm7j7OJ9m2zoMm13OBEJrJo8rdp1hO1xtgZr1ly9bvqrIM02Lhm
das7mskSJDza2vDBlybMBtIWGpE1O0f3MKMVzHHvzR3JCzAkOdEOSdIpKiewh9GTou3MuoUkzvef
BsnK3o4jagn8bRCAaOzfl52njgWKxXvSdjDKM+6kKpuOmZscK4tbV8LV81IyZ20WexEAEdQ6uaRW
SXa472PXMh4ZcnLok/So8aBsDb+c96NRAStb0utCe8QNOMTHuaULyKn3iwgmFNw2wVFRywLEcBQs
OTUHDYBVEk/xusk1666VrbuUHwjl6qNn1J8xzfBkOQumS4SOFD+9ei62CMSJh0ZLAV3j0Ftu/Bwb
OW4nwkRsZvurto135RB+jYHf4LMXFxZSps6QJ9AmGxM76BAn6TMq6WydLL2iuENYAGxsWzt62He+
JIYzdT6mEWh/Pc3PnGIvtQSq1QQJ/IUZXFAc0F4iYA+GG6Elayxt7jrPmxenh1FvWt0psMeVJ8ef
pUXsWDcVO6I5NhU1E4oQ5kI0h82FcFf3cUdX6BhFqIs7TzzHSfQB1u/nXKXXcu7WXhrlK8Os4cj6
GSoLszjMjvc413dV40drk/gUouKyR0ojJv222jQQSBIKBGbRdDntIl8FCodXOMtbmAnohK143KW9
cy0yV24C/TgE+onD2AkOir6xicpgXlhG69FnQXUBot7YxLxGU880KYtPZtd+mAbPMNYsTFHIVDWC
2qw23iQU+nU9Vo8NEfTl2PzMXHSLKqQ5OSdHWHgJhC+eYpM+ScHPvnbzkLQGYqlCdWnVuGjt6nzV
mBeBeJqpA9rcuSAVEIUvNzH90kzQ0OhIR6sNMtE5+d7XkfspMu6mkbeOe+cYA/tTs8MYCLfpjTK7
jV1zYu3M8EWnCcAQWEasLjbiWa6q+RPV4c0YeXod2gaXS2SnZqLtYBEPgw9kSV6vkx9+F6xrC0Cb
W/7q4VisStnfIU5F4EvvhVEfWxaQEBFXN/NSU5k68JGew+u2slWXUO1iKdiIkROaH/s0plKwD2n0
4EwOW1XqEnMyLj8CUZaxFF+l1RxdNTRII4wl34p8aLMC1Ddmz1ONIMo0PoxePYPWeLez4tGqfxJd
/rvBS7umgXaYa9x7vcVbRN7WaxiYFxmyVnnltDVSsndtPwJKV2cvC5h/+TJqrL1VRZ4jKxfg4uV7
0S15Jini8HUy0NhBSwBVgTu7sxXmEUUkFJNvMkDdxR5U1RFPTuKviRAJV2Rh29jXcPFxajAAGbHr
B2+dSbmvQl/e5FZIU78cL2meHazEuArJDFDFX+OPOiGAoxrwOrRQELGnrFRLrLeK3kI9Uvq5O5YP
rIzdJmhSapF+AVjRkuU3/QxkYLxVPncZCHNkhFDkDXY3CL+rHLAHZS1veU3puooS9RWPNt9qyYAr
QWJnKlZkaRBIbY/WbmhOliDksF9Ox0GrnvwkBw3uD3de3nLyd51zPQ+MiE2xC4fxk5jxeNuQsMX0
8FCEskKChnK2BKF4cAu169yuORWCyj+MGTEwNf89BfPZNFt5ckR0hQvsAxWdaLHE5kNjdfp2pKcy
Yic99KG+AvC9a2Y0YOjuFt8FrtogZYQxlPVvwh3y/RJ/V9AVO9QuGj1zNJ+b0rgGs2BdjQbQRDyg
Y/ka8DfvYhdoLHzsYhcJRktouG5U+E7jaV2NrAfMiac9wrOb5XBwFslw1WYa7ERhcvLO+nOFCDxR
yGGXCMoJDswuDX9Jt1mmC/17kSGl1wDjV747kpwMdFrEFrEgxW+nxpCeDh9CpJzXy+aOyxhfRROz
MadWzNCm72BwYIJnoHMMyB9nOI61uJ4IqBMljw6IoRpF5DEvyeOEhxYf8izaD9FlnKKQlhN58PRg
EaiQRtNZCkEWgWRtjTXCptbB3+G4mOdhXgJ/7Zz7WRNOQqV2lKCYBppoIrXfoBxsKhbbH0wMPwxF
H60MaEe7lV+f0GZRUjHMjfG+aRIDD3xHei3g8CctAWNlsZxdjOn722IKZ+9y6QSMFemaKqe+GpHb
bcplk6THNmEPOioulm9yjIK3SmS5fVvASgdEFM4A2BoCABVnGDNzdgz1k9NA6t5Z1/otQ8G8ZezJ
Qu1304YzGLKkaur3lRl9OmY7nEYtKK3EuI1U/MFg55il1aUIw63f99XWqxd2wWIdNxUkp5S7Z7L4
GwtTM66o06NBtR0X40OIQIb63ukhy9XtjeF6nPTbeRv2RUnSePDLRWq2JULE5xgOHWEIim63nDIz
yD4nmpb03IW7jdt5HyU4RhEnvoz827HpbTuXjcHMqHF7Wx2C0BsPXsjPFAju0iwkKbCXkEqa5XSb
tLDrGURgLQ1eBMe2zSh5+mniIOGfwk1a49YpE40dHeEvaVa76VfBTrXTEccJa5D7oeXn8hlqYG/r
P0vbblkmnHbjao7fHpucTmZJcj1iIEXlHIdc/tLtFATTeD7pvERGVNeAyV04DST7/Yj9RmxKHz2h
A4FIkrEESRVWGLRXOvcoRI2yvMtjZzfriMa1O8f7MG3fbGOmseEGX0gKCmjgxMFXVu8v0/uvHnsY
AFikfJkF4xXaFvWUmHB8xyaraESvvXTYmbU0DzpemuaL1CTxOMWkKao05QdiM4wjjXa0pyesUTuE
u0i2coFEpzf0oRD9fWOb6XnwEnbu0O/X7WLrL6ISQSnj/VtGt9gykMXFth3gn3AoYoDR9tYU7RYa
xKamCubk8t3dQYESelO2QzKbHhnKDDigreqaURARmXnTTGzZEF0Pdpu/mD1BQknffvkICTzIAse8
pVXANhKtqWijR8XqtDHcuyCL5RVlBQd47HQ8f2F8KqVC1uATWDXiwiOSjU7WLKgixuFolPhUDfRa
RDUGM5dpgD2hUuu2dBv7ppUlXd0ofG8Jhi9oob835QfRDHbYzqDq4my35BTMs8eMp3SRwSr/Ap4n
PBuzhQZINE8gi8PNHLdPQNrjpdgfP0QCorVcLI26/+SMwq6OHgnQBQnG3NarDG691cLv9+KCr5LF
qHooTHYpHdeWqEvGlnZ89FNzWiGVQmbeW3KPaxpxnm+gfW4JZuG7OVo2e68zYOjxyiq8V6/IyxeH
ow7v4jGZt2kXa2b+CBlVHT1AQEftMcYOc/sBmJqAH9I6ymHAxtaKmuYR6q21C1sgz9rVEPATS94F
t3k9BpvYDJoXM3KedcPQxUz9e8PKxCa1nX6TiZz0RRXfifl1bqb5WDAp4Fac5zMiIqTmYXjOu2zY
aAdRLcBFzjBuspdODoFtIia8BX97k0gnPFkj7VZ6y1e3i7qLk/D95On40je07AwzFLs+qjnsNk1J
rCJNrCqFtE2kNy1+J0f8bRygUibHhKoxrEIBN7cHozQmzt6bLI5Xzi9zQvE6k4gAAZwCttGBcZrh
aKx7nocNxrcP4c8wXiJrgQI3x0RI/JzCLN8CQs8pCC4GM/eUeifB5HnFsbMyZ7N5tAh3Yai9411D
fOJbR7CSErIwLuM6HP1NMtnrhhjw1ZTb0do2CF7K6cJcsG3eMGQ3P3jrloMoMScYJbaQxca9rftH
XHiUkCnIPLdjpIlZWVJMjkxopHHOoih/kNWmVtmH4zXleSZgWuDrF7qzN7rS+iAK5IH8/3h4fKJu
YMHcTFnivo4tCTaVifgPNs1TZbkP5oDkDddhvsqVym/Nsg5YkXFCaRJ3zwHOWqzB2cVH8xEywTs6
whEc/Gb8PyI6DxJBjNl1MTq/XN+EuzyBzpe8xl16QtkxHcoiws0XzVCkqBRvsFxUA6IcFpOrYeGh
NJVC0Y/kNAESltU1T3NJed2R1B039MBMm5Z1qpP6aCIoMwuEKKkvPgMb1cXQvjhRZe9GcBhz3THr
1S8dmJC1k7lojEz7NIXVLjKAjqMtIXxU9mx1TbkfutcI+mBC3UVVM0G8Zxvi9Pk1yaK8dZxX064J
eTdFvaV1t5lk+VLC+vlAt4hGv44Pss9f/LJFRaHceYNf57pYj4h+d+5c/n4TxeKmH4IfhC/i9i0A
F4omOmZDFZ0ZLPprJc1TSCdn1zV1cIPH+hB5DeJvQwmG+k7J2Krwjl4/kdBp4F6xRpeg50V3jIGB
bDnD2Ulk26Amg/zk5kxmWp9GS1yqbDWMbJ5DZEhkF/rdx1Fu63S+jenTbgm9NPIuPY8EPqLMUGuK
3v6QeN0vEt3yDfUeEeYFqapYL2+qInF3DVcZeaqZ2B9GQTLO96USgrd3QlXKqL44+KGbX8yQtOFl
Rm+YFGox8bUcFJhieyrtD3IsXhwQ3I8ILx9JNeHQXrr6Ocpncssr9L8B+ddqcH4g0B64UTx/W+Tl
hBcCen6xCCVZyVGnhW16IwOSrCa2rMuwvHx/hAwu5EiWl5t0edfN/qsujFXALWKxpdwRQk2jPe8V
xYwOT2u8u+2DNVifc0Q9yd7BYEKoaEtVmBOGBDS+9py72BC/AQT4p96cn4IEnv2QejOqkxa+ZdSD
nMBVYKFsm+x03y7vY1gFdAOr8uRFwZs2L46KcmT7+q6JtHGR021kivGprVpv1Q08PCZYfl8Z1dVF
y3yAOwuYZX6r3CxdjDbOjkFJhsDTRL3cxquQO2tHt5UUjqQqN1ieAeIVOXkkZeSdR1dtdcZ+Y0q6
DzF0+sRqOY5ZZNON/JmBlHSGCv2xL+u7gtwvqp4N6RLGzh3LnwbP5jYYOUc4edMcclJOxqXTV1KY
7hE+IqZ1rfScTq+54UVH7ID3RkWYEy3B05wPp2HAsu4CUdwwf7BIrZt/+5S9KVfkDyHIHCrSSzN9
iBWF0wwjaWXN4GG/vQfDPG7EXtiGdZkDQLqTvMu6FtGOFcxEB1X5kWzi19wPY6T/rEVmVyGDtZni
x2yiIAEDYFfC2LUh8dgqK/NtJ2W2xuHco8IYVPHcShcThasf3WYicq4hM9rta6bUooZIb1MzyMk6
zAXLtrcYSXqmmJq6duu0pKR5qT7pB8Mu/Zsw0lTrFaf5SLdYBBMgFkVOYpAwkdT38d5U7DqI6Q5I
NYYwPlepdxvZGA9N3sQlkoZ0QExSK2ijIQlPkzvcl+FwCvLuJu+ILMvCO/SVfPUy4zijh5VFfDZD
nmlvG4nmLYS8MtScsoLapDXUOpe4pEW3iXziTayGhOChQZ0a6QcMZOc5tnICtPonI6TjU+B3iBLr
thIRhNfyVyasL1SCTMKKcUVWBmVtYO58lZJpEo41DuIZZIMjr77tPOpgAMNeuLd5CInRMqffpjeY
B84at/kMsdiexh9+6hsMkJ271r6Xxr7kvAmPCd5wqrK3QJanBNLCCsnJY1qnb7FYNdIp1rqrnL1h
nkMu8G1s/YjnRG3U+Ktesi5A32wNwiQrwqGAYHBiN/2FevVd1auC1upsh4co8T7RuO5TULaccJ6V
7b/S4p12bJU0MuBIgfyd8aklSIfaAuWlqtaiM9h27SBngNlaNBxpaKfK6Z+bKCp3c6QJkiqKa5Ym
JJYNdnPbMMseBSNpx0NzB1KU+RX7stFk6sHWFo6ilraEHz7BqqSCpGg89Gb+ULfGWdFsWBmVnkjT
KHff2JO/8PB3f2A//8DU/+PT/7+o9UL8R0Dh4/jr69e/YO6//4c/bMIFQKhAdIGDd3wMCAtL7S82
ofU/MAYBx5iezVzNX8CTf7EJlf8/plqYOX8BCR3I9zZJOyAJLcvlP87/C5BQLlCrvyGcaAihNkUU
phwPMiJkfH7/b/Ada6o5yXhkS3ShWZz73Jju/ImuSlF79PjuSJUoPvOKsmsSdnflVyz6hfShFnND
FiIbxqLlUBfQpBe7GdIZZghYhdpaKBlB1t4OrQ4ORpk9FFDhLlHrcFiHOUDnzbD2bHhyH1d0XIwS
/1whTgaHxQM0jmonVUozImFwkXQxdFfX3dl6TlYcFqoXsimjNHHWQwiiLSLR6b9wk4T1D7aVabm2
9F0BY275x7IX2s/fLgwVOVJh4RorJ/BxQRvZztQoGAcz6x5Mmn6npgi/ENLwtCIc2DIbmC8uBfp2
gJNy0wJJ2fsmur/cL91bvyJ9pxjj/DnTamZ2SPYJ+NmdKZ++L+X3C3GQmppZEXDaJPGjhud4brX+
8b9/wmR4h1i8CXGQwEQtxHAmKkbQaUI70gayep8CpAgIdR70lFhXX8JMzlPzahQz3Uu0OMiQfqVZ
WjNXFJKoRPiQQ6LrH5abvzSWDu572y5uxcIAmJZf9wK3YC6inCMRhEc7sZy1eMiZyF3pANRXuzK3
3mANW2VO4poxyaA/794AxhlO2fKSyglXldtvke8NJ1sxHXfiU0U4zZMEbrYdJ1EdR0Z8t7ZCR1q3
efjh02Iu89r4Qvr7NfKYPDt+BQLD6eMT8rzianVeg4g8lT/IsT+QxBB85WP/6kzR+BLGNVnCNFb3
3ZRtA8Jh7yq3eOt7cBAk/cTX0GQ870/1tffiW7Rlm5wxy6/Jtd97hsmdVP4+djv3QvPdvURefdeH
eEZYuDMk4Sr/5fhP4Laos1tz3qMqS1d2FE4kvWRYzKR5LqU7nszpdVCnDmrJR6CIqvPCkDwWVdjP
Q1TxQwT5R7/IPGX/WLBHnQa4vie5WNi+X75/TfkIw1wF4aEq7IekDYcnNoLkqXMtvnJGJrfK4pd8
jBvM6wryhL/U44aht/R0maFEBBc6fdiRYvXUcQItDM0Aapo+XN/xXvoJfwIC/+wa+G10dNCZ7Zqk
7u9n6l4EMzkyhwK9GHgVxKVa4ZucxmPtz87r5BL0bAf6ZwqEBu50n98bMqQjALBi71txeYrL6ZT2
hrEtHDziE06Zp1m4Lwlq659UHSicjVzda3xix6lHd9ix2mxb6GjrXMXczqljnWPGVQi3OiBSXXGY
StvaM+CPr5okzg0SSOfBxniLzqqUG9r/xk1CQJzc9i5lZZv1j1JYAg9Rs3aYC94KpxL7qv3FkD06
FXYbnarlxVAZM6rvz6ld+fD791OATSfbH3//Z0SY+ueSQl6JB/R5iSdZNgG1gND+tqTwvPoo8mjZ
tQXKGow1FLi1D0NkDHt9lVhoXmgBQ7mjAdhJHG6WbbQPldvWW4KWw7wJtmnScuGavFlNQ+3swklG
27L0cJdX8/QOUJrGKdiiTWR5zFdqQMrBuAg03XxaW8CZdskc4NclNP6m04U+S7fj52eSdbadzn6e
o+mvTxMHcUzgvpq9OslOuBexvKSWiSqmx+FqWQYHkjQpH0q6kE+O6YgTKKkltVvMT5xImvsIedr3
Z1Rv5pORuxuRZvU9ti3zaWiZq+RdY53c5dNIg9eO5qldIfeBbzML+3UUTFyi2Z6xk/Jp+7rkU+3/
81vyvYr/y/aHsFIKiZ6fLdX8tySTKRQJUnnuksazsI+DFnjuhB5wxERiZTY8sMrPUDbbIVQK5EDr
3mUgvFjXNh6JSehtGRHiJ+0Bw2F3dfHCOckobxc8zW7MMWuIoUdz63qwrzrYGfxIdIFwkWWnapoH
prNZSJybHNkLvoidsGhn5/2e+Dh5mImZvXjxZPwXdKH89xuR+9CGtCdxvrv/RrqMJtADZUYTXTWQ
heavQVjB6zSoBnGemW7zMjFeHSbQbF6+vESNSl775GCIOnrJomcCTEmOsENI9Byt9KlNB0SYnQ1r
6jz5prj2fQ3FePloWF7ssiPBFkspbSnD25dVyxy/ZKgfiiC4RFXXvYbz1SK/7SWlFKLha7+bWmD9
4pL7oX2hzL7Vdhk99iL7EU3tzzmnUqgUR0M/7AiIIv320td/StvPv+cx/T2Lxf630oj2j3JtVznc
Ga4y//G4tm06DRIVOTmGYB5GOt48VkVzntvWvnSNX68bv3CZixjluoORS3YCh6sMHNNL6HJKjI0J
6IHy8rvZC4ID2Ho2kmpIw71Tudc0jY8OR+1n0eB8DlPjEOiW5gmUr6sjOANOqmgfmbihLsDwjkZJ
TEfyzoxj37TzegBJ9F8QhuLfbgtFvbNUgehOfJpf/wAxJhUmSBv0wtqZxnRNILF9du2s32oPlrST
BPVhDKvnmBTz99adDungec+1RR8L8MhDxhhleXC7M0e9Du9+0p2buBE0jpfPv19iU8X7sVDeK+6m
X0WkrYc4bumZSjzRokLs858f7+/v+F8fb2CuliMFJCsURf8s4ooGXp10JNUCGHvb7fyrJv+WAPnK
3eFysRF0RpCxCrgVUuaa4Ef3dhjKtTHL4PS/LwyA35MKj03tlWT/SAAFDuppr43BnoaRc7JQ0F24
MwcCyGPmb2HIeJQeieUj0olaqS9lF88Xh/qjceeG3bt/kJGed1kw84WCotipoXpj6hhdaGWHF784
/lktym60rxWCqFol3rvvGgGnWoy79MyONomUJJqmw9rXFm4Joylf2gxMSFcMa3ot1kXHOB4ZSLc0
p2oDKb24zJDKvmx/erWC6b+spkL9A29umgpmrSls210YxGA9/3WHQ6GVuUVk5eva6DUEcTffmNNI
kuE80KxgsDMC/Smnh3jyyBhFC5CxCR7qXBBM0dv+U49mBORLVu5S0WVnPHJ2j4HVnHAU9q+kwptn
S4bxY+Vjsu9mYFSxNCOEOeJJOiNRHal7ooKIGfQ0zuMYQm1u6MYjQb0jG3S8GRs17q04DekyRPEx
ZSTCZKrSe7Es9X4q0AFUwA5yD5HuYE3OoxUl46E1p3BVoKJAJKJ2tbeIhdOIhhML/n2ZTegjOW/j
wYdphLNlTwZsfTcuSXOcFk4prdnHYgRl0pZfydymyF2lOHpGYh8AgH0OOpsPy0zngvwuh5g30I9K
CJ+06El8vwwELNxyEzfVlkjL/r20oM2UPZmkwxj+NJzcx4HnI9wyNQnYacUuY7p0T00DS16eyTfG
XZc6TuznMSjFGjWnv0PAQ+c2VjOETqbYHXqozfeGl9uiJi3WSjddR05y5ct6ZTNk/220LdY1tKO0
s+rqR8ycbJc0znOfuN1h9EFosPZ9ocw2DtIA0eIj88tRSgRYtTYiCZG3RBh57S7nr6iIWbjE+dDg
pSCjKH9s+6p6FZI0aRHSten7Qd+aOsd3NjsKD49XrqqJ/RSgRnUDzb3d2dKm9AXvdEehobwF6t1n
tJQQhLWMl+f7rEf0Ug7evNbMRh+g4oEF9PL3ZK6KdVgN7SlMlXxqqhGuAr9OQx0BjdLjdgrhre2i
hsFxzEkRo7XuwayM1YuUIUWO6TT4BgCv4p6Y9JuiKFbENCPx6/eGXbcPQHrW9qgR3EflNa+Bs/71
OFs96UZVewrqwHyfY1KCGGuGDw0i6465RgOL4dVBYmllfG3600DwpooI34JZ300y2uJIzSWbLYKI
O1EP8nkeohkVWJ48YTJwN9KfEfnZ1SH2vfBa+062Fk4wflANkLaddJs86eNj5mXDbk6R5Iql5Pn+
VMx3yNIpE5dHgV7ZX3+gL+z+1jH10+y6cNHbrNtVy5PbF+LQcArxMMq+S9zjLP55vFIDY3DkwREz
mCLKCOnwHpMmrVGT2AMFrXnrOelIwJbLO+WGcfaWgfVZV7Gd3HbS2OE/CDZlHLBsmW2HiXUZLrvp
qXI1HrqSHLxiTOWOPuV4sTjmYDJkLEpSUnv0tciXzrm5bgeJYHEyk89SdeHFoE13USCUDmRtufvv
R23yUbN76Cq23yvIFFVIqPR050Ueckbfu+2XZw66JZGRrJjbMm+89fefiKqM5Gkv7ZtfcPdJ+5za
bM1KB560m4Lr90fEkZZrFS/QnMY6/OdNzbGcfw06o/FDioVjw3VWsGNdR/5jo2aq2ruEQpEN/H21
o1TZZwEVYGfWLAx1Mg9P2azqC0g1PTzPTa3v4OoXTAlYxILJCRqe7TcTCwAnj/S3b+frUtdIQYfh
MtN3vKuyCnbFVKZId5AdpcsuNek64Ejr2ycClOeY1uw39NpygoFnmFYM2sZ7azTzi13Jo6YC3pcy
npk/G7QdZPHcdC16KFyFq85putt5fP3zraR1yPvcG6t5goiV1QjJR7Bmq8aCsDRPrL+Bk5F7iNUD
wyu2+1kMP6N4uKP/+1UEnTxrJ60eaKm+exXPrpukVwuV9JMMkgRdd4+4gJOhMXfhWlBPPgtOjqjn
xLVVmD3DZtRv7YwlLvDVboBFvXAnM9o1/Hll99EjCeDnaYKml/h+dyjNItv/WQe7xPS47Qwc9DG6
81nPNTsfetSqLrsHrD9qy5k6WctsBLiWxw8pYb+H2Mt7ZCb9rYqxdH1f78B03ZsCZy8W0OxLs1dd
/iyTLtKGKo9zYJrp/O4MWNH9poowGZZyaxJatSn7IboPB+BXOfiJRcu5aDJgZxG/4NKxSV5EOOW3
nhF82m5YvRLXaeynwrsHsuHJg+eV93VbT/vv7TjJi9dUlzkTGN7DhIUbM7wQhPzIhV7DeEbBMYFP
Fe9rIZNH7U2fEWeMu1bNX3ZteYe8bzHGsnoA+zN8e/3nLrJC++37ORsyin+/da4DDUQdAAT7vm26
5d7phB3c/Pmxi5RlkoGVZhhhpq+R6Or99+w6bLGu0cYmrI6AK5pMy7Y5jW7LagwXy+oGvnDT6HcQ
ovJQjBjLsHHqFewcn26PQ5yyqoZTYVnXohjoUaoM4ywqiARpcfRROhmOEpk0oLvjMaanTx4SVUAz
h/M+bgbaW3UFmHl5aWAkMJ5d1jFd1fE2ExQUy4Py/aI4PG///G5ZD+WhwCnOPYAsL9FtuwkE04Ai
7qN9aA6vRuJNGIi64q3IE2y2gwkSeGjqfT2zYlNmUhDmnYmQSRPE5NmbUBCwoBC1Rsmcf+ZUgM3o
nb97k39eBBK1vqy2fdwv65KN47maoOYIpkwmVGslS/k7dOxrl7CpwV+8sVHMYeQpd67bX101eqfv
mxh5Z3lmKuWUxH+V2CAjR7jPKTjGDZ3sdYRo4mC2bnfXdox+HfkLpXHxUddf7eyqS2W5wzbsfmaO
176HEYGVDJuYK051EVEmN8hLDLyAiRran/jc18YoY1IrlwBhN7CvPkKLDQYNbv8RRVdEY2ZLl+CG
5pO8EN6LgY9wKDS8LTfKFNvoinN6ln6zrP7f78xI3004PG+ouad92s5wK0tLb6n0XnwGaHtHV09Z
YY+X3FXlBunyAfVi6lcU9r5FzEOBeGRt5HG8nhDS7BET28+Njp8T3XzBJKZpQBayv64Ast20U9/e
5lE37tHqoXlBf4En1X6gLJugAEA1KQj52sPAMDbfTdhscO9nt3joYX9GGA1fhtQ/Dk4c/8Sp8cl2
RmOnRz+ovPGnMeA/I4biZ2OyylTF+5S34kA2cn5jRiS/F45jHPKukyDFLY8LIFsDHyIEKn2PfBcp
TNXdW0infvx5xJyk1XfOUuUUWfZR1Jjxk/bte++YW/wFzUKs/rOVjFz2xAX5g4cy9Faj2T9+r6MY
Q8hkdu1oOwYUK8tSaRGzaU7TYUoC776NOTeWY2Rf6547cEpb0Ec85Zs5QgG2FJK96aJrKkX0TcfY
NIZc4durf2gnuhiVYT7Ovh3vk0o+JZg5mEe78iUMCip1dwcjUlwXQf19PzyVuvyQIne/oB5hkZPZ
Ntc+sQEhdtieW+a2tevxgdiPOyhv/psPH3MbcSjc1YuTV4fiokAkN7nKAZCj47SJ6t1ajlvfDqXN
d8GuEYSOedKRS0PEn9tb0o5zyl+ZPE2uOfMsZ+JcOz0ASNPcF0PU7OiaDzAk0djOqvkBfmHcpr5W
2zTAxi/hFMeSJwhXmf2c14O/Ax8s1k3jPHBZ+3MnfvUt50iNj1cF02cKvn5jQO56JVaYOTzLxSqq
iABRfaEe/lxOsA8A9ycxPuRddYvL6omi67GdiooEdSDOqc9xxI1m44LskMqqy416580UoWVul4cK
We8mZwHwgk9kMR1gZ2FzQ2fzvoAUE8IZ5BsfjHezPCuo1/fU7BRfbqJeyMUp7nwN66AO4ydQfWBF
mR0PocaPmTbI0EtJdy9mkLyGzL2Y7lX+YhtkxyGx+DHNpbiJ60EFJ8TYd99HFTuk61P2b7DfUBii
2FzoLyj1EjG2t9IP/D14oV9N4763Fupv8grju3Dmufvfj8bCUTSH3V+U/tNFyNDaNlY2nCKQzmMd
FU+G4vEMHevGlInxJDq7v5D+wyq/3CTCw4+UYj84EqFnvaXPbtg6jyhv7mZ6fpvQwQdaZDHtGr2I
oMGLnZy+4+z73SyEC0TIh6EkI/hyKZNRXlSGg3+b9W3RWeafVFpA3kNQtLnJ8aboe06eSw1Z/t9C
0iKocwVxJNr+2Q3Dl1JiQKYWLr2IjIflI2bs2wkS2N4bKmqXeGZyb6fh6f9wdWbbjSLRtv0ixqBv
XiWhXnJvp/OFkZnlpIegjYCvvxNc59a594Uhya4sS4Ig9t5rzQV+rQq/72jLotmIKU+fRKFZJwn2
lrPSroL9lGEiUYXvhtg62jfMYv/Qa0fSt6wUIvKe+j4Tya6NiN8UUoM6iUQVOgxkG4HTqWs6HFr+
aGMD4+LNyqbZuhGQxiB9t5ijvOrk2BwS4CPHaakQ9Uj78m2tP/aaf7V9a/oBOwC3kPtRmzFWrMQt
zjr5qsPsMM1P0UFXvn9JouEMAW2+94nTvehcqItmVejOtbAMayHz+Qvbj0OdPrXO6FzymGBcx0us
8Hu16ypyUZMGqh2iKcQkaDY2llLP+K72rsebKT2tYpnScZwOuXsuI+25ZE55yy26GakIhl91HG9l
nxOzM8E6bBt/SZFMtXewFWSdET786GZGfmhzNnullXl30OK4nIiCP9tN2z4bbvSIbrOb9OKN+UVy
j2hnA+rp2Q5jgcXlWb72Wh8fxVj+jnTsfg3DirOcG+9H3mzNLjOu08zLfWu3F1cH71Q4bvUuuoe1
Gsq1nDoWWZsCPfI0Fwig1k3jaOpQ83WaHL09fvqg+m8k2UagHjxKuYVJzp3COwoHO2xbwgcm2+MB
TVF9Y9qjQDdMFzXE9W09CP9ujc1G9LIH0ly6XDw4alCF7lvHaY7rHs9DL313SQThUy5Z/YaSb6KG
u1ZX4tQGqGb6tT6bnFiELorBe+a4v1sl+QuhluMxCsr7rHd0IWiY3WpU7EibFGlLAL73+jT9AX9D
G7bN6rDIKIu/d32ll1NzyQZ/ipTLwQnYIVPLgnW7toZEruW/uYSbPJA15Lw34k1yGr/5lSieh8A5
DZBb2jaP77Ebd09kUREAG18h4Xso/ukmUWjHl2EkOlurNZv5UtLcvi91kRvDc1S4FQgEwi8G49Xu
PONVpuJR77WzX7faY5oLkoV7rGa25urwQxL2xn4rjxRm6ZJAC9MOO8BDqgc9AlqD6qrw423XJHSc
fM91mRv09m1qoQks9zzfdd76fEZYvzyzVaCuGNLOqRADHVd/0g9t2wBO4F+/Cdf4sTbEYsEf7izv
inizB1RzLkYECH3fzac6SDHu8Y98N6SC5t32CCRC/0VtEbjdcyeBofQdRkc3ASOxnl1Jdxx8rIKY
4u+6lcwvImZDXKlZnrSgn19kX7Atnkt86aB7X4o6sjbD3Cd7g15Atc+K8hgjUXE/Y9Fpe5nAZc/Y
2TGJWx4W60Pl4k+TCaigwVUnrQmsjzQpqlMCO0CpZvoe1NjsrQ5EB4RGbbpLB4dpOqG4WGi0EssL
agwQsU7Gnn/KUSYFwvvVe155ipLyJMHVGnsIrPZyMbBtagfAuJSPMbgQgLJW1FEJLF2vsbPfXacf
s63VOx8SZtclkADlpQVdoa+R5jZUKHkNy8DQmg45Fq7EXPEdJlHw7Nd+ucHsXN8jI8NZqxjLJW0x
PSNSDTYzZyj+dEc9656Kn/IUFA7VS7nNRUmaR9IfkPk397rL0hBT4/DWe5bYONJK/xmSFgCNxOad
VMO1aezysWnGnz7Aq0ufFiyRVuK8sEECf0pKzvfnQIh9uYX3e6oqtkNumtsftYregB4WJyGDF5x8
AqMjgRopWq+ChfOgluSGpjDre+/kXzbagcfvTYDV2OoxL4Nb0Lm/umKcfuLeZ2Xo6FIYGOd2lhj8
l0AXt1RWxmcflUE45KY6covMN0VZWjc/hrHYOpywdd5QXyUkAATJQxcDFqW/DQ40Vg+TS1M4LEie
wQHg8mUidJ+2tKNf2GiKXZp75as70j6HwMiOVrbx3ifXLaQTloEJR6ff+k3DT3naBN7OcGEz9prO
HsBJfY+Fv4JkUNAS8LBM79rZqs8z2MFtR54fUTbQeBwUB/ueLY1nSfvvxIiWf1F/wJvmbbOkZG8V
0Y6JcWoJtSi450gig21Cr7GBbUfcbVB+K5uSrQ7LtQhdf2V5inUfrXWVRmG0TCBcv4guFjvUUxJX
p77TEKjif9zLVqt/+SyIfj//0qbylTHbr5gOn49xa5HK+Cjah+rdy6v8BIA7C6EIE2A3LCBEhXUU
dbt1SyvPQHErfjWGdC5O5DiX9dGAfTKMiW0CxDq1T+sH3BdatM/G3ofJhbYzqgL9uh5qGCBR2szn
oEnOhmScvnVlDSfEPuCSq+h/sQK3vlYeJ1uMO6fSGamaRv1vQYH2keEZAsk2n25w1Pp5Y3gk3VkY
G4Cu0KsBj8put1OsGP2jzngKmF+ntqYCqG9DlVuonOoeANF/LrvuTXm4I9fNyzR76gc6vh02puQ9
p8t7LTvcOSQxaD+owUKXhJbE9KJNXvlIfauCbXVUpdfZbMqb0mpv78NlveEL+PeQA1iPijp+SPPx
Jwka0Re33EVBPT9+TwYirAVbSfK6HGP9jyoK4sx9q31nMMSE2VkuMjglmzKe6wsdLk6h9aEp+2d1
zJDx4RWJst+e1x8HNpvM8tUIeCnPd7MOn1V12bAna7E/wqSAH7KOk+M4ztEBPNWowOl2qafMpOXE
lu4pk3WCcj2wtnw3JMN4dPAuwXKYvreBOUEfHoJKbY6LR9OERtw5rQx75PDnmS8OmQYG1ahzyOdY
lg+nPdCVJsKCOgdbyyKQid+rj2h21OMwa6Hwu/mWYK951CUJ32uFFxvWe7CeLX7Jjswcxg2JLd25
hz3djJIKxeQGURvGu1ehklxXDs/8FdSx9sPNZ9KQlpfzqIXyG40y2luTE1wsuq2pyoYvQq4vieHJ
z0K6JW6HWp3sApktdtytzp3ubtmDfekmKn2fZuQJbguUDZk2z0XL3c/Rm/gfQyNUwt8bGD3+VwNH
kTITlo0BoER63i2dB84WZF279Slx2NdsIKotcDT23GORzDtXm7od0hGg8UVLlDkn1tKdqoX78t1V
lDPdaRjzoGwafOdLHTMt4TSSXnZlktJTjn6792jU3lpj4y0bVWakuEdLtLXpsnn1Y+91EsaMklMD
wbd0GRn5YPQZ+hemzwPpOknNQIfW9To4KsdsyQtfpmhWsvDvcUXfytyxN2v/AT47HGCKXdk9xe2Y
hD6Oqe9Hfe47W4vR3bXMj+z77beyKK1nP00OpqrUe99W+r2P3D8qIvmQHqABY43B5XrA8E+4leGU
Oy0NrENlgjdd2wMAL0aUJsaPAA7zcxwWelveRpPickIY9SHK5i1bvtaM7yOV0LLXe67oDZQky11z
aq6ib/MXd/Q/2UGxRVXt8EzywTYW5kLjqf+fR0r5KPEw60edbt3gi8RIVkorRm9FDMPymhacU7UU
ldUgHy2V0eBs24e6q4sHc7xrrT+giNOG03cb05m8CyP7+p6acHExhlRhFWG3KCZUIah5xdGLsd6t
xUe6VCCVpv/xAgS+dBjLV8LgMIu0EvSRnkFT9QYtJNOqP7UxM622stunUncBRQ7LGMuX2t4h3gAe
hEpODeRENs+V9iQh8YHzhhxqEf7yxGA9u313Z4SZQyqi6DPYWuMzbbuH9aCDfjkiPGTn2i69vaB6
XJUudinvbmLgt5Jz95al5lMOC/ph7e0sz6Yhn6/fp65vv7jucMmzhF5DIo6SNnm4LuYomsod45+n
9aUl14+kjHxJK2SOEBT2c4TkHSfRLSvR97OiuRUrO7JONUX4ZR0NupB16FWSPK6t1jyI5l1sQzKJ
o8B5CSaGE4SCX1I7qu9Q6f9nkrbuPaY2aekntAb+ZkWozdDr+xhzvZN3Z3a87pedv6ouYSXlm3jw
CxLnxhnL1Dq5WH0XmcIXXQ7Zl6HF49118XNVitArMcbGZy3qT+FX1oWOy48uxuxaBdhTpRG0v0Bd
Xse8Um/YahvihRIsCRJtPZk9c9qKE6y5/INN3w57MWyPMtOPXikK8uJIuGrN9rg2avU8qTEeIFCj
ngxHidTNBxYQRlbWXZ2yc/ffn3/atdNu9ukdA2qHbvD9hX+viFWgTYc1MGE1UsYkTGypPWmtLF+B
l9hViPoRtvhMoOkGD9f3zSrTbE5cwUtz6z+UrkakgaQ/yjVfHseIpsIE1p00Bye51qkGINSTzrsD
fP2IOzAJzdLKX4x5ietJgzv22B+pD/WmHFT/XOvkNy5Ajja0aqdjb1RHT2KZr7kq/pX2yj84S7uQ
NnXyQENn42oQEKaq2MULA8bR6L5mbMMnE+cK+apQfZfZRecjAy3r+WUmHuD8XUV+fxKmP1XH9cRl
515sAN2fK7vM4F5k3VM5FdaeMF+1TxP9xPxz+gHXFcGiX01horizoj0SO2/o0hO9NxR1QaAeNRtL
cFUTS0i9h9w+cx2sXBjCnMbAiYdSw4mM8eSl07yF3+LyHnq22BqWX1Nk7GOm/ktzKvcfTQVhYavX
LqH75jLTB8JkMw8tmQzbCUtxXjeHVXndyOxLj4V3aofW3c9tEpwkgp2F8jBdHV3Bvwq4G7LkfDJF
9ba525ub/xQCJU74SvjBFf3tr4h4qQez4pSE/ysvueZHT0jqwDuXV62yscjzQHW98RHH9UvUFfVt
PXhi/PeR+jSac4qR6ozpuiMgIX9OXDACeyaznBd1ZJ7cYTyVreucSmM8rmdf2WRf0mvn/fosANbz
XSMz/ld7kFYGm/vzeuonUS2phTDu001zcLsM1c6TbXSJRvEH2dMPB72qFfTyJULIwfC6ZupXaSGS
gOu/p3+SmN/CicjqiLmMXbFHkQMIRANWXTZRE67f0zCm0GgmHFJ5ZUQ3HGEZ7or/eWRnHS3K3ELd
Kt7X6n09pCWiJQbuD6Vh4yYCLR4mHS5bB4DriyW5MvtofHNqrEbA7+znbF5gWNH8Wjoj/n4wdk6v
q+81LegPxKEUyH2x2DdLO7aQzY1mkvGg4ZWL+8TdYgKay62t+R+OYOTi+np8wrLJ0rGOHPQFxFKC
kYldI945rf6Ou9GjhYz8BftM9iBT+1jRhaWPmIG2XUUW81iyAhIBVDfm9JPFzGvd5DM2MY4Ujv03
M/2Bmx6xRl7pty9DFu/rRaQ/MnvemgaoCrfWzhJB8DmzysbaGRPE3Bi5CI3dJQRkJlcni6S2G4wO
eUrDJFIkiBMAMXU3AhI9dg5DeU6WuIkhjYddO5iHdXeyKlqSfIIr2iA8CVCB7gyUoDcRPLk1urBG
l+627ryXyteGo7+clNpyjvrFbB9sQxp7ZRrF2c2Re3cyil/E2Lw5yxVIf7t5qJVxlnoQuvMkb9Ei
DCiNrno0I3LDssiMjqTZ1RitJWJ8UFs3oRkL5B/KIS8ZF6gNtBWboPsKKuC4XQ1PtiWw/LnqElKo
kLFc0iymHlybBbXsv+BNFpdYEXa5PpqNZnnUp0eVWD/sEvYiMBtCxIHHJDWW03qIjBPI4naXBaZ+
7lt5jUt0IX09NmD+kZUhM/usJ/sLEJDDreofpMqMVDX/PBLV9O+k87st1oFgqyKAYXMDAUBljfW0
GKqcoIEid0CjyExzFFOC02vSIWjF3pECtKKJ7g874TfZgVg2Ws9G1t5QTPcHOThfZKS2N4hYHZ3j
OaFQXBrCBUaqzarAqnxBGDHJfod1gEufSdEQZoGXySJLWlwS9iy0vSYnDbyq82NteQ4FtzXbxVa+
7BjWXrSek0ugZTpDVhncXWJCN9+yl7Wj0LukyxC0B3296iyCD5lpB/ghT5OhirtGxiqh2fn0YyRQ
hz3kCJpn8C+tbqd3O6dZuCz/RkKmTcwQlWw05ji1/Ef6Q/lq/PskAGr7ai5TGH5iM5w/yp4ibe0C
KpaJJXaeM7EOzpVkSrHeZKQ1K2JpeSoqmsEDLkJolVS6OW9bzw6Y2px/yAS74n+or45f1pcmLsNZ
9vPbPKO2ThW5mYC240/TAsJtWzPIVT+19m2izIuHU3qPFY2AhcKuFmJKfINcjwFmvaybsfPPNvHu
0ZbhPHb0sQ7TVSDEaKU7f4tC1v1R0c4/suivWLod7lzkz+1sK4KmE5idAwDhGM4U9F2h3foSv/sS
bmXHQf7mSE4pz7a9MMNgjMyXqPbeYLKvPMt6tNPMfrRbWT3EfRdfTWEWVMldcVsf6cvT70dBq++S
Ihn3OSnKDHKSnW9n+q8BVyvECeWF8JSLg523EEJpJpO9YXyWnhHDg6NYxAsQVlABgKsu3QZiWq4e
SiW+RSU+pUt2oxnZkCV8WNp9S1drld7Uo7iRn13BjI3/JjlFeq2eynZSSO8atdHgWr4g41D7XKFS
sSYgecs5gtgDvTwA9gRQwMPaLSW1aWtgTd7mjafOCYIAbJPW9LPq1DFyk+GjcPEojmN0TFJwsEYT
TNsAPviScssG3TJf6uEhnhxAzsup4ejV33/36aOfPNEM/03hLCjjGQ9uLL19EkEJ1xJHaF7O5VNX
zfYLyozNeqKOGfuAumSknFvvU1RgabF04xAJ5YLDa8qrIEloQ7xf9qwG9n4Gyh6iJ3gqiNfaYEtr
b1TmJMVUEaZoW8F+MMTAfMjDvNV6HR2P2Q/Xqzy4rMWm2zf5tS2q6tkRYOuSmXAzNiLqVmkUbEMO
yyDV8DJqQ/AMbCkjZknrH1NmqwsbqNubmZq230/pWiMuzt4GB0Ir4N63ggBI4Bdss1Q6aQdjOaPk
cm7BuDV2kZhw4PZ0m7w0QN3lWM6LStRJmJM8a2V+6wuT2xH52VtZc9pIz/+BsJqtTqWmxzQlPosc
ITBSxVQ9VmkXE/3Bp/Nvm5tver3DsTsutzq1Vjgxx8Hor6dhH4EpcQyS7mM+sk2pCeabuL0Ixupr
Fh1OFXjNza72AVTVekPGSjI2P2MJK6yeJvH9aH3t+6eSfWYtAPdnwEyehp7xAaRJ4+SnqfbUOU30
5Pr+ThFbBx9H1cOHdAbmvHVW36sBjB/jH+OBIV28JxXEeECd7e1cTxOf3xNcU+SbNZCrFBUxnVxU
Oy0etCdlWlve9/iaMg571eYCmN+/m4LC/GdwgFNZq1ZGZllLVIHr3h2nf4Ge3byyeEMTRfHYb2YP
FGWNM+uY22+r+u2729uKiGuuxqHDl1kc3dbAju5mf3OVPqZqCB4QJ1TnbqQmi8sgMTZu6gsS2V/W
fQPoyimc642vnPRQADS8VTY6Ra1wj6lRGPsA9U9Yo8J5tdPRgkKQBWGF0OtZDGgGJm0ko2KgCdLI
34bl4sQeyAzUifcUvFGCTsd+b7jBRw9zaNu57kzyB18oKQ+wEAtW8HZECRIZuDfIRchMxXwFbYsu
SLdxxZNgdAV+1kWcXR+nrESBEtnMs8v6xZ4D+uEpQUjog1+CGS4pWtN462K63VgLjdiCMxGVRKGi
dP+d5NaulwulCBZyh6T35jDFoqUfhVqaHbsAf1XUkIHaBeaZ90PI4bypW0oJbv7JPm75ro2402g0
J3CQAtjrKiWIXTQV42BBi0e5R99qxi0GbEEGyjbviFFCEA+BrvT3Y+LsRO9HW1MA0wr0dkY0RUYx
vwMgny1GHBDQ0TbkT9k3Kxt4b93wlwg4YmKWEZnvrPKbaQ/Gglii5UxSE41YMgPu/RhDC/HSLRYK
I4yG9Opodncx6AHtGdXTBJ5JFB3ST26Su1ZU8mKRTshnP6UhQJhf/ix+2QmNqNjTDkle/BON833G
VBgqRJMsXBcstJtcz+KD7fCJtLp3miwtCjO3HyA+fHXkAiWjokrFMrqNqw9q3HLvlcRUDg0auMEe
FyE2fZAUzTwKc5w6pHrYgVD70kZtaFv6lzW374CyN8UEf1I55hdTpvKR7j8RWMtB6xkfWcTSHc15
iYm2kqvS8wdL6WDY4vk388IU/Ibz0E77bqRwA0gw7zyzhFY2jFea0vI82GRKtrHs9raVCJLEfwFf
vDc1ewxn6r7GiN4P5pm/svJIpfRHuVU2nTwdBH045vJZzXaYTwEVs1zieMgl3M4O60E6Oj9VTY5B
nrsgshknad2HimP0Y7X5y2q5qcR6cETUSKxZVze7TvsYlHEcqy6FbCwoBQ39MekB5uu4z1nAu9fJ
RXYJODYhCWuPcc64qJwMWXLmaBXI8S6ST/KCOQ0Bxz/XClglChQmciObGd1/b8HhAKuHphKUs01B
7OPxB1mjjBA9SXeQXWxf9rnQXhOcomSMBTtDH/9AiYmmEvm5Vx0Cj24ZfAl4ZjJ/DVA0HE4EBcpT
23cvCBi8p4xKTGa7QUBmUw4aTdYrUpIEk78hS51t3YP1krm+p1HWh6bG/rXNH8kffOcMmY4p4qat
aSHirmI/ehgIatrLwSTIW+eShxbVn6Jas0LuaAOweu+FkECHGjm1cJRqvyL6qCzUmQr1au52bdlJ
hrSdtWl73zkIL0ETkU2MK02zPkmXdUcOO0i0gnPRk4fKcql3Qcolg7lbIP/hGOWHqdR/0Qj8I+36
QI+xoG/YvsYgeg6qwQtl5E9S9dlujhK5NRudWMu5CQ5dlTyTfKeTG9wSMKgFANua7lTH6qfpkaTT
tMXfUpKn0gOoH8s638pSElCDXH/L9fDXSAEh9d5wUAHkaL/nPRmC/QaDiDKsBLRVAiL1nUf3mUs+
/ccfOBcKxzOAgaGFjf1yS46IB99jISombN00ZYZgOTAN6vauJjXE0oD3D+QOHNMYskiQeLcCOis2
S6aKDlfPrtX5vtPSEjdv/IOd0bwwGuetOsAtERyb0ISuqC3PdD+iu+mRY+O3+T0mQrMY0Sr6rn+u
yuqstSiNoe2SmN4SXuMSy10nzDKGYADFgbBnFcaGiRS3zu6QnwUMP4AjkVaOasBANnjsav2OPpAg
XXzCqNlgU1suPCD0HSZgMhKjYNZrluU+ehu/WGyR5iv3gmiHm2oMgTFZW5EC+GZWxd3zaIwewqEo
+mn0g3Fkq2ruRxPZhbSHL1IAuG6TON35YJM22fRRZCTXijRDyDOQ7ZhWe5/UeGkQSBHJz5rhOq0X
tRsSo8EBe03L34Q6gp4aunI3ul2+TycYcc0cPzIpssO0Hs1NW5tXxV/K/6T+k9fGo98hwOgb3Ev+
EKRHkfcNO5xG7YdIATiMj0O2wJwIPIdfkGCy+FEPrbp3dnaYPaN+LET1oRXZtrJF8tZn1he8pn9i
ypmd8v273wTBmStpV4u2fKiXDIJmCggp09Sn7hQ+xGqW5b4/B3VShQjU+hNwz31h41ntxOQcdWhL
tjkPB8y6OTbKAsFUN50c4qpx1nOwwbPPevqzh4n7WSzhAXp8aJ1Of8714opOrDwNBdCcumWG63TE
RfgokTekL7vPi57GWioTp8sp/FPzR+LFv/wkLW/cnMjMq/qPIg/8W8pGeofJm1DSkysQYFaGLp+a
N9FDinGa4HOquz9VGz2ZhClAx3e2LBlYeEs0BfHsO6Gi65NJcllFR3JCX3ny2oNwK4yhvdRLxpHq
SrBUWfIYI9c/GgvABCcchm0/euzMHqCAz7w5bysNeE+XhRZ74k2ERMiXRXTMvVnb91jl4q6fgJbx
KdEoXJI58ETaEM3rIXZ2cRHIQ9w483XWJJ86Ssazn4/frkzQfM7Oc0nsTq2A0RZTeExC5aVQRRJq
9qG2O3LTuyUcDkjntp/y35Cz9Uev8m5z/4hfyDook9pHZ0XdgZF6I3pkYbyxmQX+dUs76Li6l+Dp
LqP6RhjoUDTntse1MuraPoiI9gCffnUtvzmO3ohxaaASYYe3zb2U08b2WIoY/Sx3hDsM+jN7Z6wI
KWJOF8AykDL0ZnD8NgZ9h30rTG5WsAXY3qn2cbRzO8TogSfVrZ27n7FTNww/CUfPyMglztKdpnce
Sams5LOWYqrukVJFM4AA3XyEzsFmyKeIh+m6M6rCDg3ow7uSmxdqTinog+fTkUn5W1sQFeNlQbav
5AhioGivEIbG42BFl7mIQQeRTJzq3hLrTByao6YDENGbpQClJ8pzdxK8v2Et/eoMi1Q/k2bOn4ei
U9fgAQPwjTTf2eXxgOvHevZIDt4TgoGi1WJTC9nuT2Br85ZUFRi2AiE0CI+a1lzzm4LjFJuD85bU
pLsopFkHWT7DxEFELdGRzLh30JU7/gH9zNlfqIlMmRncLMAnR/c3TmtoO1uOxaWK8esz1hnD0u19
Yp/5kqzKPlf4trYDG7DdQPNmm/kBHxQ7TFRtHxYzlh00iA6DWfvXo9SLOqCuWVhIw3kvsXdUCJ/g
t2ELK1HXZvpZCD/dUSzRwe38AwhSYGJZt1cDgIUSc9rJM5mKWlZ9ScSLRjV7br3sJCZk4/50rOEd
O5yEF5ru5rUwmZDkbtJugqbcfZMTmvwfmSgweFZkPPuLOhtN0m42rZiu5swKZE6/vDEojilNs0QS
uy7HD7/pxFWHyrkjkSjdttQJO0FLISzy0d456QM38PwYNyDMouIB7ZG9BXx7sJMZRhZxjj2IwnMQ
IZlhiA0lrDfbQ0fDa0P5Gl80W8KRLaFYFy2VsnBVHw7aQtgwWxp4gTq3mcZuySjIjKyeqN4xZMeF
f2aedXS7Ir8FipVnbCiZVGcfoiqH22YkD3M/ib3nkORDpHYTVO5FJCYAAR2eNP6Jcs9o+2ei+t/D
cn+rPKEfJu1LZo+kSwO+KDKc7DLvr3HkUegibsDELQm4EQUZPegZKxjDJlf4PLBxExXNReRY27Zz
gaPpJcUx5puwbZOTx+lJKIlZHGO+8hAeFUllPrWEV+DJg2hMbddjEQ2caznkANuyEc9kmpsoFurs
ZjvOG0Hq/QPd/KF2tnHj6acuUWrbceNDAtKK83owCJmcZ9GccvLSGCGhWooGSjXPQHZja1awQUFd
78txeHHymKu6HD8Y9pB/ZHL/9B0fapwmuKbWh1ahi3O2LFn/PV0flSjsoEItv/6/ntfrq1Tegowt
+fX9lPZGfl5ieF9psmuvOcLPJuemkSzPyobErrbO7uvPsoLyRtNr++zDvCdxkWaB28XBYf2p4FRj
DDyqEPT9+FxEDXIqc9i7HaM1AQKXsybiEvS33Qwufujh/2Z+cjeQutx6oznU4PBOfp335xm7Yur4
98p6xSCgf6ikAzZR1/b74LKvjLtXFz/kvTYQLo8JOQBO2j8Ra+zdRtIKwhaHQ5IupJaSgYk+wh3B
xO+cy5LiWPQ76bfpyafDHkblnJEiGeONorn6o3UvqNXLvVUpeXD83uUqhUIOfvUhmEbjMSv0+Ggk
yU8x9H/aors5XoYgIhXDItJ4b9guXBtfH54BmOwclBNdMzRXy6/usxYlT+thmHTzoYi+kOhMIYNK
OndEth9GvSJUIzJ45xbpQGfaEPdmGMe7FISppYWDBcFOA2AYgfZhau7vIHqM7dh8Y25mvDLi0Nz6
HeA1FWdGZko1ExXlEgJMQ6w+UALrT1Ey5Wd8A1C+dAUihsYpLDeB8FcyNrJVSfacSft6RpzMZVne
P3phyrMotXtCj+UgRWzfjKEI9p0dUPppZA3ASjCRvU63iS7EifBZhyyowDdu6w9Iq9UvllxoCvza
fwcvVeZt/TWSdAcCEAjAWV/771fWR+tr0YjXqpjg8P330/UH+kQ82cZE9NHT5zz/f//A+tRoDdZr
2zh8/3PLH/a//tO+tK1QFajK//tv//vj19cqDYyiZcztfv0X2Dqpozk1T0Osi2rT+rF7TkTKQ8Dl
7nl9Dhugt1mA+VFk8aKdEOAxRxNC7OW19RfXHyg9TULRBwRAZts6sWnfMhWgl+PB8yMThZYf7qq/
Ri7Lyyq1xAOR0GqbL5XCpxgE5Us/xS1/nwtZmWxv3Vx6sMIZSfpeH5a2bSLVzL3QDfqmOGTaFI6O
/AmVu2KE+j+HUcjqVsogOjp2d/OHGaxhQK6dkYgJUUATt6QGOTZ6wHqOaHE6/qmOsBe0g3E3+zMU
z3yLgqz5PQnScUckDNw+gG84w5fwjeJeZ+2fwkqdXZTW2VM7BSayj655kKZr7XU1Grc8qfxDO1TZ
1Rnz/NTUnn6WvouU3hzEKe/T4BIjcDva2FhvmWH5+0Fm9raidXDql86k6FkCFdLPYGlWuhV5ByA7
tyYdhfPUan/70h8f2uUwjyOurpqyfH3NXZA7JGDIBwbc2cbO6w9W9naXIAngkuIQUW3e16eJ0p5d
Xxm7jBb8xkThcIeE2t3t//tIJn9kLyuSZ/PbWDTJPS26gm5Opyd3tx1+FAU7gMTCpo42DpiQrA/4
vaPXpQWWmfRzFCZqTcTePoGHHYJDAOmcTPdiFgh7hIG1S2FD6vzoJc3rMzVBQJOXgxNQdE+mIff/
vdZ19l+ZjCaU3j5AIZP99O2yujTBg0b6znPuyOBZS8QJFhAIY2x2+C7SCck5h1nzGFqguDlAm2fn
V0L5KBVJ1usBEpB4cAab9m7/kmKa/7RNpI9OjL5L65vylf3veX0dbfO8p/c3Hci06z/tuQhdkPhv
RQp0CrOhtYkmbLJTHfzRPHARDm3yMSv3ZG/vhwkIGVfwISbq5dKAHDmUOFMSH8VeSuQNIOwgesvN
gq4d3bMNeTBY4iKv3GtRzihVvAqvjkF+2mLr0MMzrCB78dHRz4kujlbGZrGQYwDz3hObyp6yal+4
Zo9nWLPFJtHSzwLTyh4Gcn9ZD1rFAJfK+A1GGlG+2Vw/lYnVH105WMcq6N1H/f+wdx5Lsipbtv2V
stvnmoMDDo3bCS1Tq50dLNVGa83X14B97J1j9qwa1a8OFkFGRIYA3H2tOccMp5LwHWztJcv/MfO/
GhmQVJvnb201ZjsN6Q6RaIlzH5LXtAIp5n8plMgDTd0XND/+frC14BiAzIA3DV5oeQ0nnZ5FFBJg
QbWfXkgfH8pOGU+NKt6WB0BT/hZm6ZyjQCBx6dV0hp6qMUGdb8bSCHapmx4TMPfrWqVyrYehvjOT
LruviYu+D2uCbpwqv4UHOu2gzNQPZdACf/XEjuDw8HbZRamwOIu2/17uaWS10DfpBIt6SFAane2T
TU3xKcb6udUjlWAonjrG72QOdgKzzmiWs/hR1nth/AKnEKJcyoDE5uLBC3ydTMPhY9Lo2Gexb93Z
rtQunU8GtQjN/CNt2xufkOvnSrT2BuswilMjE1QH9fjDJYXRLpP0V4Gjf+76T3vNcN23UB9WUx39
opPXQQ6AaN4bbvhg1DYMTBbJh1Br8kOlK+aKsCxWnmeFX3ktzuGovtsx1i40RuFNaGKTENN+CK3m
3FqqfWRZj5meJd+u7JwHSjLlYyjy9pQ7BK4ud4vSKB898MxAnZjvJ/ImjRPv0fQ8e+NKRD7U7t1H
zxOshAemarauf5qTVa4rpFCHyBk/aJ3KG82S3w2+ExKlBAgYvtqbqphorzUYPKTrPs+/smzNVROr
8q0duu8k9KlK+t0zlhjayKnVHxO8RWNe4S5AxHgHE2SdUFTf8Os89uWU35Xz+gQIX7Rq57vLPpVD
4A/s/LnkDDyhFsnvll12SogsPzvD/PyIv58wANGxh9Q7L09f9qPF54D2Gd3ahu7YavmLT2qSqmix
LM+nSTqHnXTxtmt6cVo2IrXEaZw3f99dbhWIIpnL/09/dgsPc6EB4G5+KZiHPHh5meUZy85lY6bq
Y+qa7Ay47yqSkOhBcCoeP8EQbbrIs7ZaVet3y8Ydk/pYM0tf2fBe661NvHDXJHeTTtuW+pR58sUw
nkzFwEuKtnmvOMV6Y5C3YM3o1MSe/quqCLezhGZwevrZ2owjZzdCdFz7mt0+S7dkkjY05HpbRJMN
Q4rGzDdEfKLBPzeck+uyGXz9r1vLXaKGuzPcHIrhdXhGN//Xpur4WVbLfcjTwVkVenkEj/De5GQW
iyHNn1KJTZyG8XJHeSN7TNwYLVEVl/6NyCZI33UuH/BhyVtPVYgVHONh2ThtxRfA7Hg72S6eW2WO
OwnVf9V45NDbTl3dKTkm12TE4TzmRfMxFQnGNL99bkutPA6Nwh4479chStXZRzwBjaqQah/jvjWf
VW6B1ZzcF6DqB9uFGGxXsbj1/NxDlykRKlW68eoTMEohxP5yY/61k0oNrI5UewGA7IBRw31wTQTr
y0PmF2rD3n2rHDrmFRdpmp9Ugse4q64aEJ7ZN1GTEZrdMBvxf5Q/3mpVH775CrFQYMnoGtrglJQw
9W0nwaBVjnxdHlrx0k3v+u8ujecNuqDhplUMtwwf464UDEtt1DisT5kHZI2HZIGTdZs6mHuiUMW4
u1V5ZyOvuhugmp5z6iajS9kOWy9/SA3KEQ0SiOURy2P9tj+An1LMId/LOJAX3Pf2FUFuhWNtvgne
ptiOAy0gagdQWlxwF5mcAzmQZhN/7bfUndgZ5HaXEdDATb7/5tLtl9uAuEsSV2JtTSF0Y7M+2kRj
V90QR/pdscj8DGilsJg3vq20ODrQUPDw4NAvgpCI4mgmZwvq61n/0Qb1BHi+wz3c2clL16Rnao3a
JVfZX5tpvrvsY9m273VKOn4UuR2iGPXPx/15mmE9+zixDv2YdqzzHcpwcecjzWkQ5S4b3w79C5dv
/zKN0jrk0qK7QKsvj6c3fwqj/dAQyaMJKpeQpPlD3zv6xkxJM1zuZlbxnHGl3+PXoZhV2bDlhkqN
N4QCPI2+k3PxJ+12X2xzo5O3tnruuZbfxaTq3hVhqd2l5bCPiKG4/r0/zWcGBl+SGIlGr8bohBuj
vjdEkN47j2hUpp1pEcMdG5W8TiX6R6ly/RNdDQuSqnlXlk1/3emtE8Kr8t7pwdwtj1BJwXkWOs/p
2JOEGQx35LtYmx5n7XNn64ik6+Yz6jRUFn3e3/lBLmegKSFr8x8gvWn0nI0kR2SaYz/vdGcvJDkq
WRlWB91Bc9cj1XxhhKJjlOqzGapsNy6u8nuzwjZbavbOLUKSJKl+7bwyEMS94CUczIL8G35ZLGv8
VYa4Ro36nbX9Y0bq+lvWjda+n3Nz0etkb7jXcHsFbnvT2JVxqxfkRuTlEN4HrGN2lPToHhSih43B
4cbymzl1HVe7htbgnqVJQIeRSJoB7elji8YHaPdQvaQ2NksMiGQ5+814IcfzRhqZ9ttpCCEn6uvb
D9ICPH1DTkXlIKLPw3gbtlF/p5ik7FjjoBDWUo2CcNpcw8FkuNNoWNGhlsxjGDs58k6xg02j5ne7
mcI8przhNE/a0FHcBEz0EUzjNQRnTgqYu0PuExLYjkSgL8IJXRopWIWiVBKIqsaiAbonKtInjRSU
s+e1/SxdFO9GrF/rutOf9D60+U5pmy3722g4Y3zM1o0nenBByd6pbXkHEaN5Qh7orLwyyU7C7psn
NTXFDm9HszVZOVAk7IYNA5W71Zgo79vOnF4dKnYroMbdzPGb88vXmpuIV6MurCu8ddItNG/aYypp
95lr7T3DV+9YjSeqqaK+cw06jUkJRECXsXatU+opKHrWGfHXn0IrzmnvTS9x15j7qWmYuZpp+8L8
4bI8YIhQ2LQIm2+tpA6vNLYC3p7IPmMaW2jk0guFTqJShap2+pQ0xySM8gO6A2Y/RvvLyylW636c
nxUfQfrTfZPq4z2p4/ZNKdzN37tw/3Ac2Pnt8oBlf+Rb/RyKzbqQ5ywbVQ/6ikRjPM4D/ZqAnxWZ
lRbHFyR9t/2YBPftvIG9Yd1m+vvfe6Lc9u8z4W0UUpubZb+twuBcGymxp6Fsd/5UdK86ilZo+XZ3
QYDevVb1XB1qzCca0eouqTlF5t0NLuyjdKqCzEGeFLlpjyygyI7Lk2iavqTtVN/1lV08y9pchXbu
bNDgjDgPciyWw7xaARSDL1R65tqPCqwQ86oGueKPpZiMVhhZdwyrw/vY3pWDbX0gu+cQjinXYpwZ
H1LL/73s7wNigZ1JBPdhnIaXEpkT8Zs8oSQOCDW0fMP6Fe5JwqkOmtuVLxxEJ8uprA9N2fjqailP
ccCkhqWg9QwiKcWJFfrXJnDN586FeGR0eUn+A5d3Kgu/9SrV//yx6Ga8ZL6tiBt8U61p7Gi6h/tm
vouO68nWQ8K0UisE2wsaH+/lsHXr5uDn0E9s0eIfHw/whV2M2NV7r6B9FXqDsDUnehox7lcC42P2
n6uI3BIoO0Eafaa9fA/ylhZXQ8nYwEI6X3Y3jT5+ml5Tryo5CVhs0TayhEQHXF+nNMjOVHx9Fmfn
1mfhj52Eml6FWCsm+6Y1m+tYN8bBoB8GY9ycNgIXsccxepiU1R27juq+WZKapGvnwZqC03Kvk6W/
ETIi4xv9+o2vsxEMBKQPjtF2JqiduilzHmYMjxEzpzDCdpOYOrHGhQ5eJs1+MdKynkZTDjT5qcgC
l1Mzyi9OOrylI8jFAoV+45l0lOLhETLpVrXjJ1NhyxjpMBneDbZP4MdeZGwS2W9dS0LG0dKdlZfv
jk18UkexZx1q6lJxiXzVY//eD7RoR/BDiiMzs94tu8M8gmlMd7zslMXpqbN9Mm2MSHuGXHEO+8T4
MFossXZvyqPl+VcY0AnNoPRBhegSazPYyyTM9kltPKlseIDYuDab4NmOhquppWdkB5dwrJ/m0JOE
xPXJFr9xdeLjF9PZm8QnxoyrquPi6iL/Smy+ekeP68PczbYQ8pwrQ8BmCXPSWGDRjJ556NsCaV6H
QCMV/ORNjlzLiYjQaHsqE3xc8Bvpocxpc/YRrSUBH3VVO8QkosMktdW3sJN6yTrXUFASIwhExN2O
uDto/GWQG1J/07BCqNoYWUiN7dtwyZKqsdGuU3DPjuU5K6FRigE96WwczQ1IjIipfTMThD0k9yTj
YpBTkAwyxrc5Aa865bZF2Fhg034tqlWbEiCmE0lWt+QgO2AGNvHY/1RuP15ZLH+lHpyhxur2PRyd
guFvHQam2IZW/xRBG3yOp+gpe/DoA5w8jSFDCeALQ5Nn6FGcbk9575UunnH1FUWDiA8DixDiPKGM
+8qg2plsRh/jjYokSLRYPuVoHlcRJ+TaCyZrZTiCNp+comMJgmMVfLQ5sYT6yKTHEPCyiTrss1Zb
+TLs1zlxxaTNPDeeY6N446wA7bytTOx1dkZYc2Y4a9n1FxZNJF7kwcgrD0c3AUZB/RQow0OQSURU
xMrToGVtrvdTfjL66EG6OA+EN5Km7jcbAnxhuuClYqxpu4B+ghDkzvTdBcUrjAzEf6hhToPbPDlG
QnZ5YEx7CuCPMbCuvS9bRqwZLaxc+zeTrWyV2d1POn9klOobGcSwvYmjHmgV2oH7VpfRb9PSDiKI
XnCdxsw36bQVobaj22kjuyudbZI8Kp186FRkT44oCZEtsZ0ZZrItVIHeokiJIoxeSRz8pK6D1LiL
KI9t49CHd79mtfoF9fhcIwPL9NjYmoJ0j2TqLwS8JSOwUQnuFndMhtESZEHopi+MdYSjKDsjRqg/
isI7QhNeka27J7jqR0w9ipGufxb9pK2oMo5b0Kxi5yqjOnXecE5Z/a+nWK3pOYc7p6i9dRY3N3Ru
NoMWPLo6UdJdKa+u5tNlbsQvBnauYMbdOPYOlC/kGIWNUjAtaDVGrU8GrHdjUjY3yY4hZxr9Aj4H
T+DsE5smND8blirrJG2ew5CM2CEmfcchuremyMaF/jy1pHkZPmh1It++tLi4nz/kmIQftncFdskq
aFzpU08acmgQ39qO7zppqnt8iJeijQou2lGMcTDDIGgATjWtkNBe7RLVKWq3ajX1NmX+EOVfnaUr
+iLN2iP0krqw562ClqvVSTj9a9VP3147Macl37vFkmf37m8C5Ilc1KFmAJYmzsbkJFUc3fGkf3Bh
RQlomAF5eiQfd6V+NpKk2iQNzIEQg/9VmTe9RYzYQea8jzFwn5q8v9gYwtEeZo/NTWICEszpshtO
Us2Vi69SUgyKbahwHddgFn3zdOEICOogUdtikNomMLf8Ov1wFGLioTHhTWUJtpEg/SgQUD2Fsrmx
HOPVy8f7WhXXKWnpAZVaQMqU4itGW4qin5PKjA+FntP+74IXs+fKQm0/WmmherBF+T1o7qUPBAKo
5NV2jUPX1GKVlTg60FIHHt6EYg75xsOPGdhbFfKXBCoIcBB4WDrWyCBMhC7S7tZTaf9oUxmstZD2
EU7hddx7ZzIbhw2Gs19EEJ7I3zoG8Qhyq73Y2KCHjpcqemeDceVI0fCSTOktKckvDf1ds2nvRqqC
a1Aua6orm9AmgbXwNUxsMEEDjNuJfxlUfg3i4d42m+6Bc46sClcAzE6/IV1Gew4gH3XJOg3Hxwih
BuJaEbI4J5SAuYK/MW15UuS7U7l28ax7w27K4LwVIbnxhEOi3Z5d/x6WxVqgYKu+UWFQD3XRXY51
sQ/79qZPrRfVss5GEcxJSuiInGUPjffBdPvs2HvEkPwwDxC01uSgnjxj0mFV4PodOijL6D3bcEgo
yY1rI4ue2tZEbpSzVjG18rM3anyndvAUVKQtRdBf3Pg4CJZbwHb8+K6c20JF/6NS7Vpp5Yc+Pfil
eWthhLDC/pCGxl6z/Luq+piM+gpy7McqSMvrgo8EFW/SucSHxUCP/R9E8C5ujZLz2/ReNEpkiJmP
vLUeaW8FWTc/VzrXXuAQ/h5pPvHYgpRzXZPIkeuRtTa/AxqRDmfLSDos0DuUHK6P0Fl6CXFOEv16
0lfhbko9vj4Caij/IEGyhgyjOJUOQiUn3DLtdqqIcvJbYaxqRsFVhW1LiGKFp/8HbAVoFpskwMSN
TFAFAHW16lcXM7V3teJ3QYCW6qZhLRxRrV2xz8sS4QV1pW0xR+9RUzuCZ90UzMkOtaKblHCVNx3t
s5461GxudolTH600ZZ8k6jYZteAzxDcm8l06rk1IS7e2yKqNm7Xuq2emL0Fd1b/jviQwI2/f/xhL
WzXe0aoJ8BQn63GovDU/4YHvQtvx3tIjAZ05aBmoZnJ2kJlpWmxsLL44XllmdtCMfIfoZ7BXxa+s
Z1EemijSNNNRz/58KzM0cVq8LKkm30Pd2Nu2KX9PWXMwEEB9MMdaBXVOs1F46GtHjXzbwf7VG+iF
qMCO/JrJjzH7lmSJlTNLOfa03vnMQlnB86Nk7tCOsLT+OhaGONY13Aojzu6WTe93a0N/+AshUVjt
bWN746kYJ21TDao+6ChWXnwHYBP85I+86yBSPrtEhW6C0VKfw+/Ij9IvTyNqNAHL916YxM7pjtxE
0sZKNtO0Op/8qYWFZoRkBaQxXOk47XI+Fby0xU3wxz4MuyG7uFr2Ek39+B5Z1vUPwLfqxupCoHO3
NweKxaY9DVfwkvmurnKHw0ZL7zRQwdd0Zn2mYtiicBnfHK7RqwRHAhjSngjwDMTf3q6IGB1qqse6
3trfhckiz+1enFIxmQEJ9fem6u4nCTrGTlR+zmy4cd34K6DbNPf2MdIVg+CnHOOevtaIRcJByqlp
2bnVDHqHCw2iaMD6jJSsG8/ahW09/sqYfDpE6H74DfDWjs7kpmgn/76hjY2JptWugN4+3HkxO0SF
fMX2xOABoAxbaHibFlV8YSFl7OrC/VqMtWb6PeBd1GrWe4BHxwstYftpaCebSzhE/ryvrScESfVO
ZZ3FqIiwPlKhydtV1b1FfKphiXQzOhlhr+Dl7DtpgaQBLl7vmNfB1SHt9Vo1wxOpJelzZU1vvZ+N
d0M54RKp22Mox/oFJwSUTIfCbB9OJ/Jai7O0em2V4FlpfBuo5QxBSIR7tTJqA40DfrVJ6HygSju2
UfYQ82Euy4Mq9KQrfFGbfGbOmKljnArR7YQqbqqZJsR0QiCMtwlQHiMkqBynpaXUXR1E4r41gVSv
O4nscMkKGUp0RJ3p0o0ANDChjNkN0B8OoopH3CJ4BmVeMXQLBHuA7N/rDGPvH9sc6KGV0wW4eeb3
0YWDtafsAFWvr/or2OKXWuTiRE4z+SYOXu6FM+v1xjsW2/ZOd4sKOizYCfsKilNcwG/SfYpa/q3F
KjMczQc4zRYGhkqse68JPqda3ysam5b3sHDF6iCUjxj7mMxz4lNYohNAPU4a9caPuhDHL++QxUzG
RSWYD73f+UR9p+Itm7k2ffviYYzMl6xt+k/a+S9aZ77hzasewC3Ya6gFCe1WEz5oFhcDpCNHHJqy
6O8NyldR3bXbOE+RWi3HQOybyCs1JDdZMjS3Hs3/xYzmej+ZLJKnP37K7of6BToA1u7lDEprS65u
fhYck8bWrr49qxPT1oHcSmyMcKKHZUMbODi2uvpJYMKLXusfx9o2ACsXDWWxML/JkcwxO2lO3aiK
X1Pg2mgtkxIjqgZ0dTHepmT+XU3f+kAsR5KtQ/HZbn4b+eggobAKRBQi3ra9dlGlsi6t8jLcUWnJ
r3LoiQl4+vNF+H1q4nTKrMc0YTZBzzPca+m0Hht8owsfHSX+L5U0w51JAMf2DzyLQGADXmFKc2RU
ABejnu8UG6p/KuAZ0dgYHyed5qhkdXyOHPgeqpOv5Bakh2Zyt6IfRoA6kC+8ktaHYX+khUkfbk78
KQmfxSAyQRDtYKl5UXE/Nj0h3mb7ltn28IAcIlgxdRlfJDE1dTHDOe1s3GEoSJ+ABMkT1r0b6FPO
01CEPQReJz7aqKC2Xui7FFYFvKOZirGQb7scS0zbwnJtQkw9rd1ph2DM9cuf0WHEkOjlmbmqY9ls
y2aAt11T3VwpIzMvYrk52Kqnil4SiTKfrBAsqXK966XW7Q1XrTN/8A+Z30ZnTTsAeHHvCmIw1nht
0l2WfBG15rDIjOxh77ccAxOQTDjR9kdRt97atSrjpnbQ6/QQN0n77u0XrbUeuhxWa8AR1jZh8+Bw
2cQte+N27myuQwewfJWQ81q89wzBQg8TmsR59djP0jYHnbkWmA6ZpLV+GJmVrltM5jdlSRKOOUOd
/TSNH/DYRihSYViOSWxu+OBireZYpWYK7YOhZ5C2+qkAotpDShJ5s0vlQeBEIinTGeNtDlP3j2nX
gQcmhzK41+rRBhPhUHJvFQbTFHKEgOhIOYxeGlwzQ5jqbdJR7tXBZ089cu04HRYrEkxpqvsvHSHd
UzVnWXraK8g1EzcqJmuqSlBjobA8FTqTwSDtUFgHMYM+w4tP4QUWsEl9fTn5bXpf+9m/f4O6Aon/
G06K58jR9w58zJM12MOuoK9xAGRIB39s2ye4i/pWi6KCeLEZDE/W8nwTAVKl5xwXSViToSLzbesP
+LudmogpzbNeOoPBBPoDdoBlkHV880keHY6jw0L0/nsDzsbai8j+CCKU7ZmUwZplS7gDHwCtk7il
dLWQ9P8vvBKGe1ONDz8+EOJ//ddPxgkwHr//8y/o3v/IGth8NB9//fHmI/35z7+e/Y/s++P/e8Kf
8Epp/VtIDkTHcVxSLHWL9KA/4ZWG+29LSQNagG6j8rYkCZl/hVea/zaA+5FnaVkQ4m01J17WedsE
//mXpv+bYEVhuryaYSvp/q9yLHHF81/+kWTJ4n5+IWT+jjB0x5U6/+qf6WqKg9lMMLDY4CVRuXfV
Eaf9pcrTHy0Xwbame00eICXCtHW/lAQwbxvFq+F01os9OWfZoCunQGFN5S/Dt87OaN8q6XxOQh6G
ljILgWdHqVwJAQQ8TeqqJ9mdwqmALzrqePnTj74xD6NRoHxPGU6Tp6SBvGpSaYfXTuu8cj4C0sS2
WVXukFT/ZqqCc7Nqz0yJlVZ+JWn4UkCtodDY2YjF9Ws/RswkZPHddcfEKT9lkn46lM9XKtJg5gjD
ZtzqcaNo4drNDSZejWB+EdzbInBXQHIpTjkY+UlpM1LsYTqFxdyAYsEVbifzndk2n3kdEcqIMYah
ibAY17+ngmi+yZm0AlU5FSg3BlnsWH5hLdEwyIdoDjwoG+th0HaJ9dxX1VvpNDuRaD8lz6UYMPOY
5vqBk0QE+JrI7idxSgQCF6iMzETNYm9VfsbSsD5i4YtWMTrzta25LQN0Um9CPXg32ulLL6e7vqMp
KciMSoeCalTf3Ldxg5YQBQiFXnBrVDu+DQbmVVDiJxzIGSMZ4EmLPs2hVngg/Rrmvti2qClXgQMR
yUxuCfHYh0r8WJkkgISrONLQbeIlxE+sApEVKz2ubrqMXNJMPo7hbYIEWWedDaXsVLuqWfXdD72a
8aY19G3o9uVtpi4DH2T06RflyXSl2sN0x61zBrzivfTdX5wXxt4Zu6sJXAt1t/veBCAyLR8XeTbe
2LpjzLQk+ompvwsUldokw6FVMb/fuFCf8EW5R1YjDWr1SJs2HJQgSi3MyNK8c/S0X9v6+KSciK8b
8bs2iacO+NUJ/9lXjgN65UF3WdN2vJaq6S9J6z8a04iW9v9tHC8XG91E6F1NTbgVOYxhUdp7PHWv
ae0eqxjxSIRqirPFEefclePBozTlkedJ7jqZhqVlXItANLAUaqgxRvTPzbLPm/8QDoUgPwAwgUKd
jlEq3+ehvkUl7p0GL1+nJCRtpyz9GSpKClNWUMvO0dCN8QE6sBaTkwGnVoZFflpuGaO1M8wCoUFt
N6c0jNrTcmvZZHgJ1ihDrbXCvXweRyoeSQCxzaqBS5RmwSbAHwWfGKixgfzHc8Zk5U4Bpdepfwic
EFt5tGwLNRk72xT3HOz6pkumC0SITwMd5Xm4VZOXn0TGu419FoNa55UbAyfqym90zAjTvZXgbvJm
84oT+ulmQO1JURXLGVblAvBOVY+0gYUtWdmlXYO7Vi9YudSvyztdNoNCc4xDije93DeVou+CrQzd
oz/MvtsLl+QPainuKkseUAQErBu8FAoxv5Gr45Vc7sYmrdK5GAmz2wQSQ/BZpdFKoxVkraax7U5t
wfWtnjeefxu19wkJice6oiDuREiq6gZQ8LxZbi0bX2cNnhdEh06T/dUphRktCPy1kZfjCTLeeGqb
+HfeBPUW7mJzqvyiOS23QOWDGB+pb1bjE72lblOwuoNs4MN7GLHLKsc4uL3/45Ght82rpjktmyhA
Kq3LbdhN2jEAQ31aNuP86n/fjYWsiZOfxVSirE+TFtQngX9SrNvSqk5WW65jnfQ6mqezeUJmp2De
LLeWQ3uQbniS31NMboyw7pH/Mu1LKwSGsXfvTQkJ5LZZHrBmn5pm/Ihiz9yPeGw8i7yPEVHnCSEC
szf72QmUt2vN/i1vHIwCtXOZu4GzVEJfNZO68zW8WKqUHyUBE9nKSjNtkycJi1jLgiwghtmRA9+J
Y5jlcEdgrEXOee2G9WE5hpdjQlKVOrLQeCyCQZ5MZcnTcst3kmzbWKgT2ray19iMHGQFF3uy2n1l
m5dY1thc02U7EloO3d5jh54BrNP0+sAPN/Ceut45+ay4YLwzCvE9Fjwp46wmYM2RfnZG9pNBnw+s
U0wweauRy2FyGOJrDmge4qcPIcIYwjjCyL92OCUFfJFNI+jzjbMgr583Chz+Vgv8gl5UdtM0HUZO
BVkrY2m1Ke6sJjNBGRp7y2/lcbSoFHGUCbyB4mw2xR02OedYNPA6SQ0LN4GcGhxWHpWDHHgSHIZN
mrdqQ5IxiWt1Bm7SQFxFvG10ZGU43aaW/eLkmvbnHmGNzsE11NXOu+h+0uVvP0uiE7WQhCXpCrYa
RmYz2yuUf/uKQsg6V367swrd3FpoXA1ZuB+d7PGpk47r9HxHzXAOpukIVJwGTKBlMD/4YWqzCH95
kvpQkpnTMWsd5BL1cO0ZulRvbFhrbGr0/zea2axzBB3rpt4MQRdt9TEb9rWuXuQUU0UxbagGtjWv
EpgJxf5wxyxdO4+JQ99Q1+5zruDr3NXe/QoCvW6MMRDH2ykMh2Nix9/EzT/LAf9XVbYwA/WKI3AS
tOsTVTFYY3CfhLr1zbheQZYzLk0HLKEMT7RTNjmOZ1peQ7kNwaLussCnW2TNEO2NAQngWjak/ZoJ
9kaLeMJbuAeHfiIfBA3ItyBnGwEQ8JeeH21S2kGXINGYIVWk83ZTOT7BkKI94vntucBkhBqT4Gua
fTqjojReunSGkrQEZsaUt4kaf+gDxtXSx7iJqcUsiTpiYbVF2Q2dOo3TTWJUyF9h+kSRulU1VT/D
fRN1OKx6iOjbHLIZSmemfQO+akE4pPJLLJhUlzeOh0uSn9g3uxqaYHClI4Cp0NK/DA/RWhNwuLZM
c/QciaBNRdrvYvgKCbJWT8mzIgB31UbU54bqGs4Sf0Nz4QBjjO6y8oZLL10Xs3YOAFm+i64nk4iU
DlwjrJKS4dbwBIrnruFCj2NqQwtMrrV0DdCAYyRr4k1XETwUNNbFjbyT05aKNuPcExkGc9VybK5w
Ov0OSaTfSjQeZ610qMAhWq0V5YqOaMw1vdwda+b2ghJsJOeBknRZ2sGu0ei+y4zyJm6oW6+0gXYh
QWDczkh0EvSmvdF310MF7YAEkBQBNtLcIHggGeQHPHaMvNHq1ppTfcVe/mMH0zf1F7lbhDaaSxMG
SYG/l05knsKUyLaEAY7e93EqG5sAnV+VyzmGDz2iuE//KqzHW1F32VqMkD04KM2JJpKd59dIk8/F
iBoN04T4lQzOc5z4xYPRU8mnwpYVrQ/+c+7qAXO6hDY5cAA3CsCz6W9TG/yVqk3JRQ6ZcDXeDmH2
MnMFjrz9Sxx7PYcAlSeD09Ak2EsjEjjP6D4EzQGH1YvdWwFttfgrqhQJdk66m5jWr+q+c/adaZZ3
oDL0lTGk4ZZXBqzesfr3RfrLIvwSmcKPqoFO0bHstl2JjKSR506DMKFMHZ+Oo5dbJ914Whs+xm68
q70CozQCAbLXvlsRPJXhG1+BdYvO4FK1Tv9SFZioRJm8mnVIic408SQRIo/TFtfdsvHD7q9by10P
8eixV/Ly936pMiaFRgUFIqS4qjdQ2inEbru0/g2KuH0gkbw/Tda+alCtGUl9z9QtRIDivkVd9RQC
oL56JcZN3AxbW6/vIMJSqAy8Q2lZDwY1pmOatOIazxujyOd+DtTNAJcKdHa35oI++fjnfbxR+6pX
49b1fQKWDe3LcaZxVhNG67j5wtMoX7sYwApFm9vKkG9U/59EPMhr4jCfIzrj1jGdr2TIKnwrigpL
RcSMlps3KazZ2S+Ib2rY9LGhrRWpj5xYPg3g2DA3gQ2Mvqy3ehoc4zxMCFwAs1Hb6rOQ0aeu53s9
SR5Qb7wOdnQbAzKcCvdeFWA2coUVsRuMd5p+xWpkKCRg3o1vWq1ntRVHxrsHjXYlo3A+mAO+aoht
p2WjqW6gKO7+ZpTudm1s9xcrekpyuwQQGEm6Wf/N3pntRg5s2fVXjH7nBWcyjLYfcp6kTEml8YXQ
UMUxgjOD5Nd7se5t223A/gK/JFSoKiEzSUacOGfvtRUmDmQ9o5una7BAP7oOH6KsM3EME/eSPcdI
E87C7x6Ye1yZ4b7rrjEOIbl/q6Zq/K1sUewYttznBJ5sCPimBsqi42gQO+Ov0wmYwhyIWxLk0V0W
k5jXg3rhyHqX+NlwJzNUzxZPsssm6JPhNcn5c2YGcZ8HCP6RIT1WMZzH0sDo30vzTcx5uJ/Zv7c1
NB++JEhFnrk3C/1ASjJ0n4SJk5fvJmQ2G/jsv7VjvRsoCE7eYBT0hsl6KvMeHg6z/BXqoqy9BpnP
XM/C2Fnl2oMNExJtxiHIqAHS6NoZT2XrfGdZssWVFm1HUUT8nct1ptZiJNZCFsgMpGBt/hTEzXy1
A2/VpCVSr6Ywt3A/2xOMQFIhRbqAF9L7XKX06Bv3UDP+4Nb9tssx2CtOmCvM6zD5x/LZ0la6LqoS
rUI4MJOVzimMexIQwmhn2UGzaUmF9o35y/VwjdZ8j3UbXYRmgbWXQoJ0011ndkxvazzcpa3CjSfB
zKeosuslyL6GBZcXXn20cKJcUifcpGkBbkaA5eyROGgIYHMVYzQOW0R8o7DOtRufafOuCbI9E8S3
tUMUX2NrRsc8YhWk+uzV7Kx1i/okXjAqkxHewedgEGj7hIn6hCqXJ77FAs8G8z0vWsDLFn6IqevX
fYAOi0GtcU9T5QYmZzV6h8rL0ju/NY/HRpsjj557rGLRHoPeK7etTYIrghHaDJMLlH4MtwyMiUpn
7Me8RxzrIP6tTeMQNy5Q7gDuA3eWHT/pKgTAa6ojWmG1KpVDZeukh9ZZBt6s4HHknkujGhDTE9dN
PYTLybQfHKaWs5dgB3FTEy+s2tkJH5ICcKrg/eGuuY/z6REq5zEOHWSsrOzrHE/c0Ri8wwgqfUO/
LVgN2XRXNAZrdmcepuKmUGev/ZGBb1naqJcUh26UOYe4bWsGBgXcbkx7EYdbPr+zsWEGXaCxzH3p
nAaFvkDlmbcKzBi6Q+Hisp92eB8WczlYLdOiH8OzXrQG6vAaw+qETM7wJnONtutozelbYOvpk/9A
2aZgAaIO7nHng6r7rYg5v9S0xvilS1DpNy7Q2ifcZay9i+fCNO8G5GtO0AKeCF6YXqJfyPpy49lY
Dhoa89UcwMAwN4YXfFgpPMA6Mo6MCijhWS8imRDDFSbcsy7QJSl2rtE+mz5vtfb/pGruCNdGNuAz
CVjldce+naNmJenlxRryH6Ons48c5LmkN4I+gqIvckIDzW0vn+1qpADXF9R7iGbZDDaNttVqAn5W
27U+I+0GW5WCOK+q6U8aw0so7fzT1CbyftfXz/600yXRojQ2vYeQn7DftmBZoNIciAkbT3Mr9ckz
XjlrJpu+qMzVHDGja9JoD9znIViixVRMRYjVh84T1rkwg+3kYTUeAzHRSNDtkSis8TyEFJlOI/rz
1L3NUx4elIEiSgyoD2mjj4xYpg8AqO5WlN3B0lMClKtGWBHHFgJG6i4WcLlWHVXVYIuThcFjz0cy
L/EcyHUJE3plT+OnGod5m7oagpO+zISTnf++xDU5FX9/8mrPJWWBaXYBiWzd4M5YE3h4UYX8Ayu4
3+C4LRHM74ei++40nqcUrF9uqlMZFNtwIeH+fQkUq3mVsHwIM89WAWeTtZ/ld0SrVWf4SJua9B5A
z6Y8pExlpNcXzwTanJKM5ogiiXglQm1cJ1a5ixSzw5y5nL4Ac8Fv3xl0BM8OM/vE1U8zGG8/KjMs
VkH7QCjhC/lS3luUGu0OOoXe12Phvfmiv1Dceqscae6+bZAHQTjIcZHF2bW3NmJwxn9absvFd+up
6C20CFWxJ0KDGHP35vDuOpF3DIa02yImIGSYjvpqTqifbZxsI27xU9SXCJtY/rZWV5G8MpOsoInW
yLVA9WIHCYlNXbIecjYfnRcQywJ7OA92N5xb311ulvGPCIrhdOtIel2LcESrZrMArKwq3Dilap/m
2UafkMXPlUqN+6IHadPwtL5Zg9vuClop+6omGYqzgX1M3P4zMCZ1a9DTPMW2IrloKN5Mv6csxqvZ
1oKkWVAKeGKx3sIlwAbiMRHP6++gXWr7ukMi1v2gMqjuGvmdMjy7pGxW1JzOAxM8BlFeeLH9RxV2
Fz3Y95VZNncz1c5+rovPrv8L+4z/yBIUl/1a5uCDVe6qNakcKjdPBNecMbyi7ZBgKvyspKsQPHij
g44TfaeKY+baEyGySYE9QJJOmkX5dkr6o4YLuxVR+l7hQ01Szq59jhxeC/XJQb866eHVt2ngzTbE
kcg4NCJswTf8kHNJnmBlRuiMzewOgHF2R+TLzzhG/jGUHHVbeCRWEP4SeedAk83l65DVDyQ1mW86
9y+kJF+YKCLdLgdkT6q4unWJRAZ1ZBp4n1PpPoTxbzsIxZ3lHGRsvEijU+tQLUEOYoboWz2qqj0b
2qdbh6RAGk9jmd6FrcXDm10NS32TVbjySM1zq34JJzemy1CitmskHZzUu01i6G55rxGMBRt3ioDY
eG9u3CebwWdxFsvW6I6EpglQb/jh4rUQzTHzICZJdAWh881MHhC5CT0oJ4vWI9E3Aa9meiWCJBFA
jJ2id8yLvwj8GfaWoIpo6LCVFUFeRMocmRkme5GgfsqFarlzVH1ycT+vXdLhn5kq9Ng7XqAjOrsa
yQQ9iIAD4Ny9zknaL0DCcg0bkj0ppl3gE2QIZW5Aw4QIpnKD5gjl0Hs1DIN2TYhH2za8R7N1T22Q
PFWe7d0x+CUHlmCBrTe4DO3/9jaXn/7+UWCTJEKCSWRO21c6jMGj8doW7KOjxkMcysWUFha3Unvs
/vyqEoXUBogbtSWaj6yeX5raR5NCwy0zW0CbCtow04HBfzUDjmYgIVr6FuQJWAee+DpKo2f0cJ5N
EiwRp1Tp0r/P8xbcXBa8pBiiTZinYpiR5yXdQ+AEJD2hYJxqK2YiMUoa9YiGXdzSEMHEhryiNbkr
wwa47pdPlxqosn3N3PAW0lbph5gzIq4ihN53USr1Ix2uJ4B4iEVkt5eMzjaE9N4Fgngfe6izsybp
8FE73Ez4yWB0cc4h+uyZReUw5jHO2trktuiTR5lZ5dbV+qnVODmgSwDEmEnGJXdjdFq9JSBHMQmv
amcdIubMWiP85Zds4kGI5llJYzPNLR/fjcYnRPg/sXXv8rE3PCvBWluM2GWQ0jML8pu5s4KW7qtE
tZ5PzFOMaT3HOdP+CA1pN/uHWAmkFWOMvGyDkb/ZxJGFycMhwdRDArI2qXa3QJtG2Hy1SROFf+ml
wdmNR2542dw5KHKuIITc7ahTa226CY+33z1bcjSOdKV8j3dkowo7quLWkfMDQsZ48ToKsQecmKj2
o3phbrwXXfIDOqdYOUnMWYHVcAfFamhdYGk5ZskhpuRJk+EFMPY7XHjrgdNNS7czrVDz8Wy7uGtj
377I0Xv1JUMMo2xIx1zq8LT4xBIDkm2MuQN6mgsc2O9Lyl2OB788R9b3nQi2XpYQFRRyWq2s6aQG
az9isKQmyvXVcPBtu1iVorZ+kJY6m/BwqdgMb8dvDm5/X5qJImZGzap9H+H2iCqb/MTs7Bv0/VHD
ZtZb1bLl45Siczhxn2HfxjiaucXZbbNhiw4Lfp5rk+BhVze0IDsILMtaynAkKlqIvUXf74vxgBjy
lMnuA86nk7WfvM9TNtu/e9O7yTZgdoO6hzPxVVTDXjVtcWlc8UGgmbtVFnazklJzrREWLXYy4yJm
3QM662nuKfsXMdxoSoXN/iRptwWDYOTpcdyeol8VgHizIk/Wqg+i1uO6SOp9NWnnJGmXIA7o6Cbn
+7brf0WeYe1n4kc9DMXMj8R5xBp/znL1nqDysXLuA8OHBsmTKjmh6vjOL+obYqd83ZLgHBGXg50B
2muZrMikR8cTpSGdLmrTRt5XYdMefMYisoaE6QwNERaGsVVup/e0Ojden+Yni1t1EvfKz4+6Nj5h
3PVYS+ZDYskHw8wOJc73U+0zMaYbhetiqZDHYlzjVo9OUxZjYEpRBjVZTTb4fMZ+LUg9g9RvdHn2
FtCEjbJm+OjnpN0NZOkdKqOp7ovBOmekmy+cWSsrAywy0t/2VdZfM3vJNHfd6U31hb14jfCaOC56
83wk6DPIvnJWfTElG1NAaLdM01p3NkG6pQdAJoNOeSPLJAY9S95F3Q5IuI3IfGk7OlIMZx7qWo2v
74FRVD9+RUxFYI79rTGwCHcQb3dx0nu/Qif4yQDV/FjJcGwVgzCvDR+IVGXsEEFGDY8mBoAnlSf9
qjZT5yfmPacmI9ChkdTR1rw0DWE5Bo4LRb/qLg4C5C3Ds/I1bKunrgVAWVsO4UAp+b6Bi8l4sD+b
kLF55mfGedZgcaJOIK8bFzt3UgKBrOQP9uqUN07QB8Y0WuW3tJ6CYxoSGTomFX4U4haXBS4HW/PL
a4Wg8+s3KBlz0isl4TetsOYtxj71ajXewxy6009TjDcT0eO6axySzpLJWI3ceShh2hR0cZztPbw+
xxzP2TUNhV5brTdee4Ugf0InoGUW/J6y5B2QSfSCShNbFrQGwhwb0Abad58rVsd1bM1XJAn0bi0y
9awJWzD0i1fDJZWvA35mxBWPrWAUO+NAyaJGPjrSxfXpxyta+eGBaEoJLXfqefr9iWjHumCk67Bz
tfWxGWONffQPXUSk3/RtkSQXewd+PdviNMLcSN5ckVBbq5F6vbYp4Qx2neEYF0kLOJeGWVP/QEMv
6Aym67ocou2AOByjxfCbBQKg1UVyBRtd7qi4yZLjqnLa7HfV8ivzqq42rqG/cK1/lq68V+Dq0IL5
l7ixb4HvNmt3hirhMDa3wFzamf09SCOGqWn+pm39aFr9wRJ8mjTJyy1K/Ze2/MDLiwc3oLg2GD8x
HuEEDrWuxMkcYyQdAFGnin2ULyzR829O5YdJ6hc/lA8+BxQroB4NUs6lE+VRyEWI2iHfuZFx5yfp
0ehB8KsMhHJdwRWxAlKCikcACr8JS7hzvOGDjWk7lnjkc8FIuWqsD97LrvQYB41l++QONuzmhO29
1la0Dh4YAj51oZOuIJNsyaYv8W/MfwaKBid7a4zwHcInrPJY7wv6Kyoo3tr0MpDQRDTqg9l3i1Bu
V/rWzmnZhOL8g/4bxQazJLM/VQQ4reogjE/F5NI16+q32c8ZTBYs/ulPF6mJp48uVWO3LxDGbnDn
tniLvxnGnCYccWsk/u3GjahLY1ec3dxXqxz58a5qfqIsLm/x4KznYMh2Xia+WI0J3+0AJ/TzrkJs
dx1BpAc9PsHWC3eMe8PMlhtHjuxbkfNkNFhMBjzTeD4IThXmexcLmoyZc9cP+fyoo+xNDmn4G/4c
IXZdcuXK0LgDxCIkUauoqptHo5DuoXEqbPyWuFZ1Ot2pwnEOcxc/mymR535l3nPvXKI67E/CjwGp
5tT8YxtjW3e6Zg3u1sOCmH00DZUJqfBD5Rm7usvK61w5L6hHk7PN/rNK8oiS0WKFCQJK/ThuSSrJ
ia+to4jO9DVN7BhnIpLlNFHFXnoc4MOpQeQHZrvS6NCLTrO1WOa07pMv4S7iRBUR0yL0IVukpF51
TprwtW9Sxm99S+wB+v+5ds8yuc0RH9k2aDhF0/AFhNLbkHaW76xJ09/EaTWL6TNGOLOBESUVt++M
o+aQR/6ToDfAJI/po8uEeGV7VXRmtgDAk6SVZXKTgeDS/3oJK2b54Th4+3/+RVvEzCLx8629qjW4
X/7jX//9a9x/09aWms+MgewQ6Op58iuF58O1qVOsBlpPSguVCPo/M7NCDdJhB8gIV+gkNvgh8eAk
mgqxl+9GJbB4qmDJUUuOCKmBEJn7QKSfmCuojBF+UAvkK2lHDp1BMlSFT6kXg/Zk0g61U15sZbHs
J+2TTeNkg+UZOY0pahodRxoSuN1cqqdk3pLtRnYwiJiERl0Mcy93re9sBvsasICsUL5tvVAcPdox
q3ihxkdd/RU2LhNX8VCZwLGtVtyAkBABr9Nk0wbdRtkJSWCu+qkWYVRvq52CngqrMXgoUzem0d5i
NrNCELU1B7CoZ7w1Oox1wwKhmAkbqxMdMF7gijtt9rcw7c/uROASnIOV6opPcwzxAYMQ1m3z6KXq
SSPe2KMjOdjMWU9JgWmsyioG0rEjjtKI2GA1i+wIsJX5JxTe1BvDI4p5+KCodYBslZxNa2iZtXBZ
47nQhbTexpqza269C0v9zKO4kyl6hMSBw6H44yoPmIF5KMi2bQrxbWpqTDlXldgvVpZ+Ox524Wmh
zKs0fXLyflz5dZ+toSqgZa4yloH2LvIykgMiez21jruWNZWkxyAWq5wTTndVVf3yBka16aLXReWz
mv3sk0HKH3NmqMUww74mRvFIPM+PcrlmTsS9Js1mJ1G+EaLhrvNSMJdMBK7yoPhTjUrtqgQtEsHM
pNpPG4XDGWtPl58LgWu1SdTnLOjN08ACj17aGVxxkZ9IMahkh4J7COS+kSxDETW21TrR2ie6GQfv
Y2anz4EzvVmcMddCFvkWYy2lZeYU9w0RO9ET4va7TNu/gcjvtNOhQSntM/MeOkQJfosMj4Fp2+84
pbheffrY1Ga2aitRbueOqQwyzROkw/fZ7Te66aOtM/8yFTLoPFgQr0Z6U2VNjIy3cXSM/BZ9yaoL
uGX/v4C2Qgj7/X8V0Dr2/0tA+6uMy/8kn13++T/ls9Y/QtNHHisCqhQvDNz/UM8a5j8sF/msieQT
0aprU2T+T/2sZf0D7qIIEMlaIcIWwV/9Sz/r/8OyXNMSWEcDLzRpj/zbf//37/G/xr/LW1lM0Era
/+PP/0X18lamqmv/279ZwuWt/W/62QAdvoPVVDBg8kTomqb3n/WzbUMekCP/QA7AE/Q4iC55XBRw
2mjoXeYlfXhjZoAVg4dvYqGOYi6NLcMrZ9NbdUMqaNODjc2HQ8CcdCcK9Itke7tXNIzFfZfThtcw
fpzO91Z1mCu0KrlzLWfnlcQlb5/WCVMwWZSbGFLL0TJ7TmEWeJMIDq8siBDFWU9bqiIeNavqHfX3
rkEss2qafiNrO+VUOm/QvBMJn4h206PxULwdjrUd8JTSOyIjvYhycWLW2SMwQmAVKT2xiNasjG59
I709TTgTtlD24YdMkrD3sFs1JuVKU67GKhLEYiZH9sI/8iUDHLRO78Z+YnbakSvag5rCc4un3fVe
bPoQR9kV+zm01zWbIEkSdJ1IpFxxKuWRLnEypsOBwF8414AWyoMfJ2h9Mlzkc6wf6/nqlA5hk0kK
HsRPf4ywPn94Rv5FoekDbAEigobxzaE89hlhI52E2tyF9anV9KjusUKTi0xqTK/Ep5mFdyVSwzIW
x0GiqJ3qQ5/8STDH+Wm6G4X5RJb6C4aFt0mpQzh15xBC4cqZqtNEmiAqPqITExpOsxO+4CicV6nM
H1R1oHn2PBvyGRT+jTtsU3cKmy9NrPWUO9hM0+hbYJwT85s/zddkFIc+d8uNnY7t1uFDJzajU1jv
NiFjaViOq7HnC8z1Y5YT40BQ4TUS823JVPYcoBG9nZubKqhe2I2OWIromMRRR74B25Btq+eeeJCg
djggZn8YrqWYMdDLjKzjFzCjMYkIYPpymDulVy4hCN8JOz9k2FcrlM/CyOZjGDo/yWTeDZIGM4kQ
2aqyBZlk6HC7FIakNL47TOLRopBJs/qaYvObsgjMguchli5uxC3eROn4QMu9nwlJDKZeqguN5idS
f0qHtKVobpx1U6d/ms7YydJ/zrT30pMEukHlZXWYkn22dbw0dUPoy5Q+5sw1UfaQNJLN5pmzGVI4
Y3oSg7EnZefR7AAtRG3/ldg3t0jRl7ggDmILWaPt549l4Mv1K+MKvsSpPAlUl6hSIUfbDH4hWciN
GfovLlBVtu3+VzFy5cmFezBjA64NHseVMYL4DrOd1UyEa3EWmkNc3h7p11Y1bxpsgW0aIbEryB+3
UXU0lXWpxz578B3gBx0zaI+Ysi2b9rKcINlR9bAA3y9RYz05qf+S+cjGOtnuoc4SNWWFSOdmANex
YiYaYPU6pctP/+uPZTQ2e2vyz4SCqtO0vNBK+tdPnnchZ3Q+dejNeaysY2AiPAMbiWssGU728lKV
sbuv4/kAU9FjoG93myBH/z6XVQO+jRcU28WOEUK6jirMWPeFWb9XdVgDT5+fcwm2mitCCUbWGKGL
AUE8YozPLjqOdUsPCSNAwYG/DulEj8BIak2GLRK+TTvr9FyO5HNR++UrW8M8zFPXO3NzU9iPlrvv
JblZIElwFJEcMors3I4yP//9SY9m9q+fGrXr8TysaoVqe7ZaBhpxuyHW6yIdOSlwY8W9GeDlL7MK
Gxmdi35kOJNaUXLOhF9QaZeIcy2TJxZmQbKoqf++/FXkQHUkRgR5bNx1NmcrrMxVxnUbLZzvftCQ
/ZMQiFBgjyAThMYDGxIckhQZXkAAHj1RH3VAABh8tABsg8Mkzc8lwySx81Wu/Esr/OnklO6usGk5
10UQrE1MmUYohm1dIfW3qLgAPGL9L5lKt3F6z622rW1yN4vFetAYWu6JoHxN+/AdHRzaqBAXIBrk
rgcwgD+RIKrmEprTF5zwaOv1zasmsfmUAFZkT+FEMYjjxEjvZIO7aL2N380l0lprL3yvPUjThX8b
u/UWHkx/IgrqiR5btWt8U+/o4DDZarKzW/jXjInvnm95KYFpqdtKnq0YChHB69x0lqVPfeZcHLIT
9p5JW6QMgtca8eHKpGt+ctt+pTaqCRbQSEWi4MwcwaTwa9L6GNe2DUC5fow7jiwMMtDSdf4XF4xo
AMvkSoAWIoO12NpkeC5jyYcJHC6txSdX2f2vzL/WvncXVh6JuPR5QKYUyZ7M66LSn8iDR1BvdfUS
SpPeGbFsRNlyMeaxvSBVWdI2ph3HJn1gvDqtW69xtyRXUcJ6HYX6gC1mLtimhgrKwVi+zmYr1h6R
YrQy6KCayiMnS0Y7KEx8JDP86iaiCguDqDFtkHRQpQFwxKqY7j2hrnhM76AOIIuJi1/aJlc5cDl/
z+PNob+3UQWtKgQdu3Ee9cFH+If71Zi3seEld6FVirWoqHj9tv6YK9Zn3zE5chkxyXTRuGXOvzfJ
6gQilMChIu486XaAKevVzJHsKTUwzAi6uTApaO9XgfHoYh5FxmHtDCK2aHGozTS5YBxtDDNzj0Le
EYALC8vcdgE9YzI5xjuppnDZyfBSuiETLBGwlcBilMDeqWDAwAyEeW6cGGXHoNB5VNLEfUDGBAt2
e0vNgvSfzuv2qS3uglj/MC2Y2M+6jHFw9lYBuzzbnl2de1RHcmjLS9dFx8Gux3OjQZU4MiHgboqa
+z75yVwwZpDNCvYBj7V5dmHXtK67hr3H6LmvHuAITwzjYAD6Y/ZmZjpAbzvEpD8V0V1r4qfukuS5
G/nNYzjJk27D/jXFnmllkwumt2sAuiyO4nLZk4bZBocSnDtRnaGi5Ouh1NW2SbIDg8U7Je2AI3U/
LX2hcDWm8dVR08KUEHuis5mrkyC3GbCE3/spGKyB9uiXGSW7udYdAAyc6UMUtLsQj/UGUTlS1CR3
b8GkD3kfPyYdgk0zHZ7yGD265io+gunsVyWtTkC/ct52DMjvVU4bGiX2Ke+7XYUcmvk4MWGGAfOj
Q2CwckHorkVZXCqddiipgmcpm34v7CK/oKp5LqvIX1negwUPblXiOaYYMPN1DR+D/oamKwC4AUwU
7V8yqwYYQQ4tm9zD7tqV7qZ9FJAKTrSrmgaonF9RcUqhiSzjOOck0XwYiUOAANqrvZMYLsC18kPV
vsbFwa9MvKpCYrrN5qZ57ZZusZ+1j6Vi1/cCGO91Nm+XkMNtr+rPvA+su1Fhc1CVuWsH4sAwpiBd
yY1zJulF0FECzVfgTlkF1lgi+JLdMXWZKEc7zza6B9RmxxF6CCd9dUZXZJDpRhTEwubEoIZZuppo
m9Gg0OlwctnUVrXTjxgYiILqs3YTWbQ2EdZOm6gY5oPpPbiDsa1CJOdhgnBvXLwRjo0Y1XfpGuaB
yFZ8B8F2TrgydtEoBNDoHxFhUjDn5BpFLiPKeheHcY2YyKYlbY7mKYPgvi3Zcnj6MwzR9kVNs7n3
eu9NlG5wH8KYZsrc3ePFwips7wpq2AqAGZmoAQEkpAts05DhQ9XF9kHK+GWqvRtqVtro6XsyhFsF
doAGHQWh+pUhwL+5Tv4yF8+DC6eniNVxhlB1H09Jee/U00xI8bLudM5mUA6SLkCaxRQh/4EkusZc
Mhwyp/qqysS8//ti+NlF2CSYAARZo2C2xmxhOrEjReVFNN53YA5EMiz0+8auAXw6tbu1c5g0zVQy
VzHbjVeX8SGg32+jqtl29vieGf0VjlKCc5tsN1/59/bAtQyBgDJKbAVgnMLAiW5ZkL9IGhsg3duh
/CKapMQNPX6XrlhNtmq3kdUQ+zMZPKR52e1hYOSrOaYsRMKOOrrR08WiHxSOi6tKa+IBcrnL0uon
ccJxFRr+2xgDLzRHFgbZO2hhsgdpEj6Rt39cGE+W77Cc9HTZ8pZgwWbQkAlAXFd5th7qXqOWzF9c
s85AaXZEUfrxoe11sAvbcdtaRL81YUq+CQeCxOfzKpMML9McNiGtt5WBwmYNVjzb1EBKhW7cU7C8
VCnITeipByA7F6SBxEsgjB+n4EWG8qape63wyZzLhLaU+ZLE0IHaDBdkrhK5Sgkc3DU8GusxCcc1
iTeMBwUFAFPiLSqIs0P7EVXVEJnqPorUYyvtAef/yhTlVRWGs/srQx/wRbTIsliSPJtR1C8li0MG
n28HJG9nSAdvJk4bTHu/81q/upXzlvqFWNNNeFaj9WZl+tQUUFojm0ojjjQRNnqJfkPxm2MEW4Vq
fEL7veGsYbL3q6d43oUcOquufGb+T19wbPq1zAOXsbl/tGeHoisjNmAy1BsYaxAMmf0bLlW6sYzx
izoGzQ8AZoPNmEk97ePKI2qBcF6ryYx9JDgzS6TBA9hUpvuMJGNWhWDOCEaDjkBbDihck36EY1Y/
NkvklzdU13ziV06WrgBHg1fpQsLf9XiBK2ziU22fcSt8OfaQHrM7DwfYSvTLkTo3uq1u5nE/ab5G
1C10C8WL0eCDK7u7Ra/ny+XB1AjwbPdNienQTdl3oFNjXfaAjQz9y+kqRJXo4BQnXuJe6685iJ6K
xS0She+M08EwGfnarXDdLhGWxZTdj62DWa7dL0gpYjAGmQzriCA2kl+NzyZhCNQE8FS1/UzIAAEf
bA9J8pl5zQGmfb9exAY6ADhS2GsZTCnxkHAUmp4C3c03YynlxQ+S1zFjVBYT3+UYJpMxOV+DhFNb
LJLXpopLijTKLFKPDq60PrAWISQ0yBIMvT2waSqM+jBPzZsk9kIP5EwWbfMxS/fmzM1DSviI3di8
ablyEcMxmzAu8jV4SjVzsYqMui4vR7oRIbWlR4k0pc01QdBD3O3ykYddIOEcWD33aaWjDbbRR6/U
OCkmDpFB9YwnjsYk5ge7RMZKftmqKMVeFcVD7BRw95vKJvJ+PScJqrmK0muS/QYg5AhtIDUYUI5+
gVbM73mKM83Qk80pMniU5/TiYGFCtx03az23r1GR+EeEvi5bbTzPwToh5pfxd+jbV8b5kMQmgte9
MQ03Mx2VjTEFu6hty51jtj+Dj2ktZZEnHarYAl0KdwDFHnVc7xPyWqZEP8rGOSdJ/QVoGvcgAvjM
8+2ddv/aNqDi++ZT2KevoSMPnjUyuDgI6W0dIkRXwWAVSzkZ0V3OjdWMYaB0c3ZWP65OpGNuDKY9
W0Vqx4pC5M6w0p1Zk9kFQGkVZiX1qyOgX2ruSJNxH1VHzq4VJl8BedWXng7PUM7qqOgXkKIX38gI
g2hxn/WWZp5WBOh/bQOuI0oUTz9nESYd9MHbysMgUTcI0mdfQ8TCwpoUYJ7AhMzRk6HMJ7Pyb4Qn
/+Tk3voqxu1N1CRduWqT2smr0c9vtoVLlvLqwMGKtWD8RWllbc0E6zb2zpe458lU4fRURs7OSX8c
aX6UCWuJX2oueNhcO25rWCmkFLS/XQ9FtlP4b1P+jjKehqEiOS16ZoqX4UGvv2PbeyKvQjG5GG5p
FXwHXknhXJ0zXSHcb4Icg/0lKii2R2mS+OA24OJYOQExrewaK4HKsT2ZSXLDVLgelf0sWVn2Tj+f
mAZjFW4+mpRs0byLfoFKPCBUfIFsf3Nq5Oy5EOmmR32IkDz6KqLhwe51uAeP2MIcOGjbusFh2AxG
/8GMRaNccm4iHz7yIv8IHPhMA+JgP32eWQ/mukZmmMOcHG0Kr8Z90hQQdFk48Mt4L2dSmUROXBRZ
OLfZJt+8i92vxDPf0F99A2JfNfVs7rK+jrct7KutJmYsDr3/wd55LUeOZNn2V+4HXNR1aOA1JINB
rZkvsGCShHBo4RBfPwuZ1dUkM5Ocnof7NNZWbakYCCgX5+y99nWVj9cWXnPys2fAqvmEEeEi9T3g
KBP6gnh6Ni0qqknrb5JIT26LWqe46AKN7EiBXgYIB9lJklOm3U52Da8zo1+hd7wmRnfcx1DcTA2v
Lpdtk9TeUUrZdOkrQZhSy3g9RbTEQJ8d9XUi6Y7r5M+raBV1qlnCQfMy7761C5YoAXZjaI+Ef7JM
UOxeWbku7F0umxL58LkFnGClGZRQvCzZFxiAa0piw+htAfdri7yWp12nX0+OxdQU4+sCfyeCBNJm
FDwHfclLlndHDb2phecSqWen5UnC7mpbiHYVBfIhriA1DDNUJirNLauLbTG34oexO6e+MJ2YurXK
x3iAKgrYmEhXSrpdeOswYeamQd7wVL52/oSagfdzSJAB6qYALs7ziDzi4LpRz3CQQN8khCcMz6oh
QFOVHc/L9oUduh1UPacBCxw5aCNR99QAlizqHHjcsW2wslt2aui2mfLP0FKhzO2ONUOSayrCa4fc
31rssRWVBGyZd6Rlk5QcW2fKoKVYw0pYER53VVZ3pWKTpXftUpM7NorTNmhOayiKJyjeDgYijU0+
mvSifXSzujaH2zh8/3g4ybtKQny02hWxgQAFyZ9cBXl9QEETXhRO+Sj76FiN5vO8mF4TgHwistMw
Gtl+12pLTTURHhzGKk02eFOWo5/eabThQA3cBkfDGF/zfl6zf/4WEzy1UMiLYGms7WbQtxo2IE+m
12YAEKdo+itHg8NEB3qnacg/KvQ2okO7GkbzbWJ1NnkuUQqGOCFu9L7J7Tu9whBQist4ci7YUO6r
KWlXc2axWwX1IrHGJ66vXOrTMID+pWzfuydMDshewXIsSdCDDoJmWvPWcQRnP7Lqhe72zUIPHGdZ
+uIcfTUNhGPEgHsKhXBSaVo8+Xn2ADHjwUKVtDArX6zMGohnSUs3SXlUCEQ1dpHM1t6AgyIuihbO
RXtUGcRINhMKtDHLDkPhPlal3LmWVvN2TPqdIiNUOWRDChZL2eD2kAPDZlFqeCP7knK5k0YHr2iB
XUzyWfFIB71znhchMZPyDtYS1tPcPvFwCC2IZQ38y9ArH9tq2EU9iHgtnK7hZzOdXNWSlRzu2jOH
vvextCy1QQqDCoe19xBEiyhMDprnduezNafLm55SH4DSERpAOBseA589cOqGxKUioWeBdWf3pLa3
jTotec0AswN7ZWdlEZeLtKtdD5aGJMIsHwg1t05av9+H2oAvI7ij0I+VO74pUWMtCDpoVj3rb+Ao
gM4KOTzM8/XUDReI7VF69NRfJyIJWmKPFoNlXUZxClPUQ5+DdBZ4llkvzMtWZegztIj8GYiovaAC
lNLft2nIrZSCiBcBKFlJykQTG5dFToI63qZMbkql9nVo2SQgILsKvZYiLnZk+xLw+SwB4s3WqRwt
pE40mdMHWwtzP5bq+J40pZs+x4asqXt0rMx0kXGZyK3XMoe1Tt4tJ6JwdDOBU9hjPymN/jWL0y0h
agQgeewo+9AkXo+UhBKR2HJ01HNeF7eWX7FKz6qr1vCOe51HP8mcFRowWJ46oyXi6NWPRBte1gTR
2mnf6N5ZSIwAu9iYiSigVpjBmEeryma2rw+EqhqnMiT/UOsetEzXjiZLJGv8K7Mqo1w2mgZaN57J
xtWTNssMcGssiljdeAEcV9c0v8uYnCESTfa56VHMweo8SQZH4TE+CCQmKf6XlePhvgOVfjvo7c2U
TwfT5Z51k3fqUlx2NXZwJgnDSzugUR1r8lgOfnEs+9DeqiBlnsD2C58j3vgWuyHovuUSm8+WjKwL
tM0OMAbLX9V1w6yYYTEIDi5V205QBDfwb2+zRMBIn8giH2TGfA8OmohJ72wKGOrTqLu1Ne97GYL/
dqv5T91ySULthICfARlK0NrzHERJjGRMIt+SEFvcJDp8HC+hPIJO0uLRLS77OtwnLWJqLTbuKKQf
yghHnJrkVYUenFqq0BYsfMdl6+LHVd3K6pSOJ4V3CC1EPhdAJoMSRieL72rMxCkpDKz01+kwtiu/
ak6oO5PcXrDRxnuQrNkBJ0tDdq8E8xYbBoxDLxvYwy7dMK3Ev+454A6zCBFtZ85iQIsKvITKUIC/
5EWvNopg0dOyIWcmkDE4ilCQrIFPbe1R+QalP+3Qc/t4oGabfI7RudSCY8B09HILbThx/E1gUcEb
TLdfV1GmwyhQiEoVt53i2XXdyuBE74crRWoQH9A9maV2JtmRkNcB5iLJedQSXs0hIHQsbydz4QcO
61KXhI+yk4dQYqIMp+Kb2cToq3Ryas0E7pCLsb5laGpIYNxmumPhkwqPjJZ5K0cHmY8Ve6nGYFFG
JdVzvYBggP6EHPAXc9S/USNjB2kzPfLl2SEPaBHTih0VahY2/TbhCDn7AlF+AwR/QVsJwEJjULDM
iRb3xAkpdaMKjqwyfSqFczpUBHlkGeJkQ95O5DMvo7LfFpN1xZ7tCrXbdYBV1KiaK/xkK1E8yCDD
hYEpTtIwK22rX4kISlwtr1KWw5vJchQ8IHETDWh9soaaQusp6pLUqeisEEPF4BleaF1mH/HIg+/p
ZtEamjyDyS00WfYk6K8yw7n3sZ6SXm8uMwZFSjhkYOV1vozr4DrjpXfxC+dJHyxqk/9z3dJcxpg0
i/AS0in9IwYBllvFppyYAHHabBGD2qssj16xBiAYRF72Gt0KlzG9JaKA4ALK5wgc1nHOqCeyeqWc
VuKvpPDbs+M0ET2jlGXNlqPhLC01LVpF5dIPMDpZwHotxLEkdDs6HHBWlKXgZXKTPfPyrpwK8sm7
XV251oWF8zCOuoz44CqixJ8eyJshWETJJ5f6/rLnli/bbvCXWlmT5DDNZWYoliTevwBBHfhK1AgG
EiWGibKUpDO06h2T5miGb4FAjOOy7fILj+7CAqVUlj9R2TqVTf8yJIE4cqwOsmjIaBPZDjCuhoJu
AJYFs5gz7k2jdS6puq1U3YL8y8n4JM0hWjtmla+Nadx1rcKivSqdZiRJwJQbqeR3WcU3tWjuWJcj
WZItj1PFqq5sWJH6FEwWqmkjDEzswVXDkpvoQTZvE31X08hOqcqOJAmMu8qPn90elrtC7Zrb/guE
rHFtjc0lqEfgKE55DbhZ7v9XB/S5DkhHiPP//qWv+QWkd909H96D9+Z//zdHz/vLtkB5ebptIxW0
Xe9fSiADjZBlWoLsaMv2LajJ/+iADOMvA8SZj73XMYSuu4h3/tYBeX+B1dOFjwbe5OWaP+9f3+u/
oQNChvRWBGQalBk5hIX/wPcdsKPvRUAmRN/MTAwMo2Pg3zlJ3NyVXgAz8J+L8fdB34qN5g/5KUma
IYRonUxX5+MZsC3fsoT4cJAxSEELsHRZdHXfrtkrO2tXtsNqqp1iVUSyf/4Pj8flxBxnA85yXNv/
eDzPjxzPrSTuVSBUTAU5oeCOl3zPgOSu+qKRD58fT4eq+P4ELYe7JbiFs5yL8e39VRRaG2CXhvXl
hiX9zUk/Vbq+47bT2cYKv5KCHridURP1W9g1Pi72xedfYRZrvbvEfAPXIzWYyY/HwvvwDbRqhGQA
MH1RTZIsMc2HIgW1xjbArn5+pBmr+OFIlqe7pmf5BjI0fX6ivh+u4jycZWb/12D9VbQZBrtZSrKA
c+GjU6RbU+vnQ85CEPzP8edH/OXxQaFmWb6DHg4F3C/PKNCdPEULAZbBk6itukfP0MdlRYANMRFE
Rn5+tF/eiPloNq1i2tMu2rwP5yczY5w7Ky6ZTSjfPEKY7kwtp8ry+WF+c8NsYulswkyQ4HFi7y+j
OVqQF2DeoiIRKeBiu99XsU48gp/J9eeH+s31c3SBBtHWAXaCn3p/qMJ2e1/mOpA/Csjoyo6TNKEs
YsgbT2ML//nBfvN4vDvYh3cd94I2OgnFy7pELW40zaUjDZhQ2RW9LxzX6AS+OCLj58cH0tHRHVqu
cCz8o/PL+eaBNEuzVKZG58r2yDspfIhNpdJuIdSdBQ5lqxkGGpJF9Pl5/uYxcdBxMj57wgA/+uGo
CrG9QYfWph8p8lOwv85NyIZI++LkvjqM+f7kUge7UKJHlGva1N4naE0PVmMM+Rcv9a9P4+y3Rfdv
maZAFPrhbIKpoi5cYSWkwEqajTBV6zFq+Q6eJqOjBPD5xWMy/HDLmAf5n0HtnNHy46wzFtMY9Lll
s+yVHTgrVKohi/NJrYeMGNVliW8U7TqL8CjsmteqNfwvTvjH+/V+GHv/Feav+OapsRw/jHymxoVZ
jqjUxu7eCSgPmr1t7bwuJUQopXTWD6fIsbatPtx0DkqLoLbAeiJEwQE3fnFRjF9nESS5ho5F2zIs
3fXnB/3NV6qEZWiKDSGhWNgyEvb7D3bO1sXMYhDpAVVap8O+VHZxs3dIB1x3qMROm4zKKzs5djJT
AjoaGtux1KJpKyNkh7KOZwg72ZQocpt97mta9cUj+usbP39tzyZL2tU9BGjvv3YcdyUCFsrlviNP
7B5NJ/btWRm8jWq2L8UQX33+9Pz6sHKFKNL4vPaAiT9ep9yshlb5ZKmP7SB2qexKAFMaMiPRfjUZ
/P5QnJkhPKDGjvH+3MaKvQlCIIcgLbYmpUTJLye83h5y5cfPz+rXN913ibxjFSFI7wah/P5Q2A2K
JMB1uOgxHi+NFnVHQqFy8/lRfnezXN/2HN3TTefHYvTtMzZQTcPKSN+cDIpL6t3fSwKnECo2O1FU
ZK947s+twjvh+du1n2HNQ9TbN21e/mEpcnik5zn14+KITQmd/868qWjXoxpq8UdMYIk12zefh7jK
5ySiAPfaMxJuI9m5IbUJuFl+TIt86Y+tCXDRjlHbHSa0aqF+bBFP1J5NPSXVBSFgcrw3nZIMAFxm
dgWkM2HIxmQpjdrWLpmsJjqPJJ3pKMQdJqeBuM02CuyzHNewu4uAKerhKkiylH1gVLMXWxZlqEPY
KTRvxG9VD1XqaasUSJu5TSig62BCJoxA5rah2RuuOwgFrgVlmXA8saq9zg/yrWGS/3FcTmmKSYRI
itKOV5PsBR30QtYJbyShlqh52HKXnrHI6smzjRVzp0elyKYhPHoQUAiwOyJmu3IekY6XnrXJLYyD
W/KmAu+FjkJNocQpS7/63rNZB1GSe74z5RuybQBXpizUZh24O6IGXrWqsMdTx8FpvYwDGVK6S3r4
Lqu81yx527d6o935wqgsjf6ENNxjb2gFqmZuqkm1U0jNXTdSRK7L+actLpmcDCDz2eDNgwqix3qF
xrHqQ0DL0QSX8gxhLcV6VNl5fW87aYKlfULJQx/QU0mzS7OgmJ6LrpQaVaXMrMTDkBYAUVazHpq0
e0+UCDYw0vT1jIete88+1QaNQMOlo8ib+RbZltbuIAjm1veaOBQiFdCk+IxGMpaSBKOwD6dW53dw
rfDnAB0cF7BDqvi79EwgnVqK9N9a6fHgu/cDLZt8N46sYW8QNiNdJ4+ckPKe0ExicFoqodoMiHBL
Tqmiu4pRjx6vouuzUP0Yk//UmrpR7fk6QYsJdmC0B49ixkwkkpaiQWkzGXtj71i+SK6CQbgpUUuS
Du++pcog0EoFMr/XDMMl6VyJFPkUe0hpbrsCEs46IJQUVQ5VtIc2pWUHjKME2ah37iyuLxtSaxvK
EHRNcAycD4r6PX2JmOxvfVmPfRjetITOBhvsu/7saMucOQUp8zCjPc8w1Aw7BcVA+eIRONbVPJaJ
Vxz8qBvDx9CJne5AhwHR70IGhj4EcMy0qdzAYUITFump1TxNglIqNKexCk56gmTdvR2K1j2Elh5O
GhG+ud9i6dAx8xFQVlPeoId3mjAe6MtII68BnxsRZgRe+DpBX492FGH7GNauxqBDPYmShqI6hvK4
+BZrKq+zXaMyi5U8E485UqqPYuy9q9TtcSosqZVqnp0+UBiSWV8tsQw2kbjG/Vj1wt8FzFPcSWWz
fT+W2JFNbcWdG8NqGYOSmWUhtRnVL1VqKnHvQ8wFg1Datnto6X6HMFOsAVXQYkDZZJ+5iQBvRsN3
gvUisl6sKpqjm25sAn2fu41ZXdCzUNl3g9SyXVHjjjvyaJRbFzxjrtfNqVkhoeJFV3TEkWHjJetl
oeGlgHyX+ehsQ4CF8HdZSIc11b6FciFifRsiqF3njMI+wZsE32R5uuA10hGRwgIgBCnsU+HeBC3d
2saMTQCB3WjUxJb2NDsWSaUZ03MW2NjXlxNQHY804bbsvml6Gre4bIbWS26msKr7YDkRLYjaSmW5
jdCzwBw/oG2MOmd4kD6feu+GnqivknacgcklE+VwZlW6wEjeocrZsn/0XnzDYccMadggfXTg3gfJ
/88S1Zwo8Z0Xp47DqMVW9XfCxFz3efcbatQkLVx2L/V49dJ0afuvSsz8L/+7f/l3JMPN+GkFymIm
/6fm8ksBankgbiD/P7smJdGheWtJm3/uZyFKc/2/XJaXls+g45OZ4LLa+ZnooHn6X9SoPCFMmzna
/FEy+TvSQeeneJ5dbolj2ixNWQP9XYrirwzKUySYGbqpm5br/ielKMN9v1GlPGaY7PKJckDRzOLO
nFcSbxbAfa/wuwyeufE7opfHHhV3hOABdu0GB/NJ1c6qhrI+qkSN6xHFdyXpFYWqoHVGi8LPDp0Y
sYjQuMj1QS7CdtxPhbij9gb5IriGz3tIq5bStxR72ly8UtjUKsm2GNs+gWNGednpNVlMw9FYREsy
e/ER18cicc8qVT5bECgkGQv8MVGNx1pPXzH1ccpp55bI9b1pV6dpOkYLiaV1EeEDo+IFhqICql2O
0x1NrbMxHfcyZkVQaPQVZsCu0xP6U6NI02ui+PR0vCtlPdLma6/o2O7dokRzl0x73Nw0+RUC02fW
UVee5MrwkmKFHtQJhWw0JIysbIXT5dS6R0XbYR1SdyBuDzJ2zpi9z333OsQqsmKKMFDx5pteS4+1
Rq29dLjq3JoS8kjob0P05pAeTKA5C1S9G9TkZ/PRG0ReGf+gt+uTMbgdk29NO2yinOlm8hed210Z
ZkmA2x1A1XuvGG8N2gxONd0J/3Fs/T2i8zutGfdGEx9gcB4pXV0VXBcbuaUOnW5KSZX0qgah+bBH
BnFg9bLxUpMCfAnvPooPNWJP18iP5gvTjtZRB7ohKbDPcX1kYdP77K8Ko+9pdRh3MhJ3PSoF/GAJ
duofjxKu8xV6iD0yyT2mvX3nYN72dvNvnaZbhYNzNrO0isk+qxouMLhLSND9cxxNZ5jCD66G65wz
nH+A2KKzQR2a3D/rLOds6qa7XOuuItEhdOR1JUrAobdGSAkmPYcGt4uMlNwhrfC/ScBBqkuYn1Lx
zbDjXdeMYlGTTim7AsCwn7yO5XBlhvbZNEVr2YyL+dnGN73pugkIgwdnM0WaOj16rlg70ImoGT/O
emVbpIcxHO6IN76bb+No5WeO98ryCzky+RcoXNKbMbrKg+HnaWjj3tVPhTOczjdn1JGURchO+olw
d0z7HG4onTO7S0ja4tEIIKdABlgGtX8MfPEk00PaxF5yyLH1pF257634tenjQ8o5CibCsum3g9lu
gLDze3XlauC1NHWX1kgbVE8FbDqdb+58k7QR0QHaviskTRM6wfnIeXLRUflZYP+ivgqzNMrPUs3Z
dL5zJCbz7Md7GNm815YYrvSa06JDNJS8nSKe1JYQoztd7WDFvXqxugrnbGtPXA4eD1VTWWdvBt6L
nxubtxse7/02fh7FKMJSVjeo0XuWPluC345iWP/sIkVRspm/jSzoajbdbdSUS8OUr74Ud0wpd5Ti
7yqt2CmfdZuGeyxLX0GIXzm1PMCWO4N79RTCa6tyl2slXzNfEfzV8EImeJ7SiEfTT8cHmzVcp6Ye
pZx/LmLjWKSTpO8fYY1gjHHsXU1GAYm+r3Uj7kr+8zJGENVfIRx/NaHMKT/bFfNgOY8RKPnJiAZO
oZ8g5yhW41DgX6M+0kYcWe/aZ60AGDkPOvY8dIH5vPZyFphOS6zitJ8Hr5pUmFqxqqhHZwU3nmtx
IMKYYSqOX+f3tren88q4axV/Ng9QSBFWTsc7qxMkMQdONvhBsxitYc+bb1tHX9yf9/vRn/eHTCPL
M6kl00OZ9/xvZhk3gibUaJUgJW3ctw6WZ99TV4EjLj2n3nkRF7BnoCr0Yy31bwvP3HnjjD9TBAXy
5M4TCjXOp5SYH1bf+CJiCPSIjiXe4YcqDg6phS0L65k1XNkkkCz6Nt5gYIu388OAeC10tJv5/jtq
bvHq/vduxB7M3O7DRZn4HLdgnnL5RSuzV1urN2nNmzXqL/M9ItbiLuGDyN/eTELeF/kAtc5GdyUP
5SQPjh8dEHMx/2SvhDzDfp3feULzdumkTrX2durU9Y9/ENjEBfQTrYkmaPcsH9J5zRsvW9lvf37K
Ympbwqu1hA9IGnB0vOmijF+9NH5Fifb6474Wwtji1EQ71a2qSv0s9vxvZtefkQOUIv+80rth3jjk
8fvULpMf+bnIs8RfluWw0DfI3ppr/ayxfq7xSO0yKcJAFnAdYWCf/ndqF0gC3/dtmmbUuHTKsaTH
/7PI02AS8BM2LAJKRpRv/rNV3vsyl4YFgUI93+7D2q7C1kiCHFG2iVPUR1OTkLfSgv15cy1+M/i+
X0H++9M/jLlslEUv69m9bRPzl0ORjkO66YKkc5KW25vPj/Knc5gTyd6MHPUorK7Q9Fm9WSYvKqza
G3j+xu3/7NM/1OBNQjU9Q7GZIpAle20rL31EH1tcf/7pc13739W4f66QM//5m+9ekB8CRN2b41yS
qzzu1+3McvK0nVfjp6gJJ7HkBQD31eeH+9Fc+t3xPpQzkXiNxPxyNsagXiwPi1cyePXKKuCutlQn
8Hq0Lnq+su0hkxoTs14ebyQI8lVqRChSfLybvRrci1JgQv38W/3hMXHm6uibi0DdMaijkdmLxwS4
rxwvwlzqGJaLLRLCi//ZQeaDvzlI44uu9zRUL3lTQW5oXPtCC+3sgkijYhZtFrvPj/OHp/HjPNal
bpNKl22LmbX5+RjKblmC8f7iUs2X5Hf3bz7qm7MwizkaBikMDhD7xhXo3JNyYI1pX44OwakyFl88
KX860IeBwe4yBAOQrBa9LZZ54ly7ge/S/bC+F9gkl6ijv3gD/nSgD2NEpReVPULnXthO3W465V82
6XQNHeq+aR2x9qD1f35j/nSgD8ME/k8xOUEHQ0wAhEum7lEPkm0I9TqN4T+PPHPbz4+kz9/9d3fp
w5gR22YwdbP9qlLx3jFL0L+zZw8SFHRl91EX6beh75ZuH4KmrTRSsCb85kb/+Pnx/3Cm9odBZVIG
OzOWrAvN6C41LAgAAPXzxiNOyXR34PfjLy7pPGr85jztD6NJ1PlxT8Oc2SMcItSf8RO2KDan1fit
M/s9AtRwhxzhi8v6h2HCnk/3zbOvGqVm4Fqy0H2dTHsz6NZuGFuneVtkVxBT9S/e4D+d1YeRYpID
Oz8ycVFjGuGKJv1VOXSbIgAO09JjcBOcQpWqvpBTzOvb313D+c/fnFWmCNLTKZeiy3UoclbZSwQA
P0ns6oshY159/PYIH8YM0usso6uxOqvCjwhit6t8B79yXAuCHRBqGwL/gwfmz3RrnzFkwvicpNCw
YO1XhNkHIrqQvYFTQHaZ+dRKOckjQd22nZHWFWPRENdPbDcFe7/AMVZOmOov1LHDda03jVqk+JSJ
weo757YARox9up9F9CwD0h3Rk+MqYum/G7xBbBtLByXuB0TlLZgZDbbvaU8yX2Zi52/s2zqQGLmU
60BR/vxl+VHG+t0N+DDS4V5siZxiXOiNONdOx2CYoKRL8NvBDgbNiLthIJERH521IwUqmxYw0xiv
YnJ/y6PUaJPuqEhFcsDm5rt3UjTmtB8p4HfrKq0oGweWpsk9XAKSFvrSAMWRa2JKN4Q0ltquLEws
R0LaPU51D7w1CNKB9JsuNRPg/9B44mWCg3w8pcgNXUK7xvhAEg1ZZfsyLQ379PPr8Ie362M/sCPo
DaVpXC1E33cXsNYeRJEb99jVj9vqq4P8YWSyPozB0oNA34qAmV5nQegDYUxq7dRPqbEr4kup43/7
/Gw+aMD+WVhZH4ZgGAZ4U3uq9fZkEKajql1hY5/SUnfblDzrUTFgrnEgvunYSoPsi7HjD+/aj3fw
zdvsm7WK+wKFuhHQc9Ng7hb09ytRnscQT2ANnHlDiBFXhl+83X8arD5Mn2kKcm/CFI0r0bqaj8Xi
g+crf0yMcVNYw7qz9C8ONY9Iv3tRPty8PjdKDK9wILFdTY+2VHgZwjlYASh29EW55g9P4UfVEIV/
g4kY9qGROAF2j+JonA1qYx0+A3E5//zh+Cmg+c2pWPPte3ObYIBmJEBBx7VQu79ojrIvbFY7J7lm
UcrpKMCI1DqDwQQqo7c7wB3NpSi1p8pU2ToIdTR8fRTQvgph6ojSfqp8aCylqSJguwFt52UgxnpJ
DXdcsZq/qH1+wZJjOIoAjy0NEerL2MCeNTXxuCzpYhLNFo5LM2Cd0AHaFZTKeyzgQ4jdMsHvGoW4
etJQE8Api3il2qLlL4ZpacQplnm41+t8Ju/7IaWgycfooGog7n1IZIifT9qyxLS7onudbUaCasnn
6sdFU8eQQ7Q0jJe1kT/4euntO7I7cP6THBDNBPQpEQ9OCjsLM5GiFdefJbj6lzq5Xteize6DUX+t
6qnCta94xsNTpTB3BeAyAM/j/BEGRI88tvcYWiT466FeU9Tvbn1UBSuzTF9MZUwkqfnI0ZsORagX
bu1MXnsjPU82QzUxR9j6jCGwFm1l6Vu9sL7FpfeUlBMd3yLXN3XROBvLHJJ1KpsbCZT3HJDYHVTN
aOXI6VjQ01oxEJ/jbeLVg7MuSD8BpQ/Wg/3o+OgF2XMdVY8oaYyVV7vtdZK0zmk2sXbvEqFTe87a
jTVJYoLmG1mGtEEzrwUPY7ZktUd+C5JgUMuizUk9KYYLN/bbtSyMa3BpwFgm89wbhu9RbSl8+CSM
kR/vAA8RGJVxT26aOlNn5DbUO2tM5+hfQVpWlXPc2NtSDgw2JHmIb6kO6imIix5jYts9xYrGaaJc
gZ2mIgVX760NjB06tDRqFkaZqO/F2GVHdRg/WfApFmZXj4fe0IDjBppA7NF2h6mBY4tGFbAqibj4
0GVzqQ3gSAIeFVbJEXDg0sKpqfuYT0vnxlJNtMtI0kalwE+VqUCvUGVPo2+eklRcnjLIR2vXNci1
BSK8wXMSEh2muytcq9WKTpextLXE3nVGZ8Fojix+NSIpkQzWTV+RYuPp8kwn+xY4UpmsRS1eC7+6
FLUBoq72inVBaOKdaM3iEhoYzpR09DcNJu6lS9jykT5n+MSiU1vEzS9IXL47yLI2tMUtXm2DVOsM
EzkkhW+IceKNylJmg4ifKZMAu1VbFStnNGsCP2feaFk9tgJUs1V3xs7yZ6pFFIyLyQ8w0pslQUfT
TIUb6A4QUxo8gAuAkiPSaFWlPr7nihGattSEMjaKs5Xl8AiODl74cUjaZRugl/L4GguoCormEIxx
I1WPYwQH33OS7nRyjIruUYh+WcvksVMY3g4i15NrhrwfRoiXpIfQREa2t2saE5AfdEKAuyqDXuLS
5aqzY9uc8u2opcEK2PC4cWKyGEhLKU5rjyVNWKtjBlqq744P54YO/LJIe3B+jh1deDjKT20rCu7p
nj94sX0z+twskhiKGeGbrWpXXYcZVpFAON8s6c7cWJbOng2hum1Im/TTAfelT/BD6vG8SKodK87n
KwXVvIj93Uj+YQui23VPV8cAXG/2s+os6BGxl//DxfnctX07T1R9MnpJRWVCr/wQZqyd7qoCNq47
xeYXM94fJnDr427DDkF0WbjYQtaN26ZrL1g7XuWJQGwlQF5kVYB1MS2/2G7o87L2dxdsnt3fTH1d
EaUaZupqAaHaA7ehLmRJ+uFoD8VRXQagEtDZHBmSMKys4266qbmo5YitaxBYe+Kbz+fgP60EP2xK
zIAEyCxliiNv7WSYvNNswLIcuRM5yPRlY+2rFdkfVi0/dHBvzneE2Zfhc5ILpj33DMq36x5VTK6A
I2HMZF/sInTrx9rhNxfW/PAkplVROJFOd8uzA7JSC6Z3KFmI/6eNG49a+5AhyiFiPiPcbW9OcYMT
YYCiQ3rhZNLdAaMXrEohgImZVuLa904jB/0kDzOru3EadoWPRjb0Fm3XJGkudAJfhhIQj5uh0HFK
tE4EctJKjvVZiEyKGxgf7PMZDflalXl2aeVKVrukQRuHiCdVdzoyEf0YE6rtnpK92iOZSzr4nmHW
6P62rBMTlQsZuNQmOvZA90k9M6OPzaR1zXZlM3/FF21iq+yayRy1jZWXzqtrt84D4kOUrxZa2Wuj
MKZ7V3kbP8OZrSFtA/ddIxTzk+mBnCbrGAhzuOxaZretAsDewNgEa0PhSaeCkgczsdtFCczonWqg
yeQES+KYQd+1cZhJu126pYuLO9AZsBjhIT1dE1LROUuSGpmmSPQjJzG2WBStgbOBvLARxzjrVFHR
OrLCNKTf5Ad0ROHZZwPEJQ6zVpqO4C/pbCzuKsuYzZzcipstyxkyL4XyTHaMWMg8nG9FLWV7hPY8
d6GNT9ME8b9TAxSYsQlZxJHQykqzSOyGBRiC3zVg6gmMNzcuhC3qRiYAqby9Ccbg2aoIse5dDLF2
4X8n/zNZup1PxhkL1mXdQrk3o/yIyLxx3RgmIojcj/fjkNOjGpRHPFEUAv3s7dsmCyEmyeGQmdmL
k7ovYQgyXLJookt5nmXaTdSHBysbX1hJsbTUMVyLgoWDdIyXICzRx7niKaUmkbP139WgzO0Q+20X
R0dlOp1jQuGJ6o6IazpJ1XCBLeVcAyGyKobkJB24SJ01nkLLKzZVn6crtM/PSMaQuGowfKoI/iIk
PDbB4xGSTLqjcf/cF3AmaHlwE4giW+SKVaFWFBZsfGuDibTh5tRb1tfRkaxta6G1Lpl0br2NXXzd
wtbwCpILPxAvkaj8gYKKxVvOkjqDzcFy7CY0xqMoyB4nkeBbcWy1oIGIs5PF71A1zT6aQYhN1bL0
CKs7XznbSoiXqoESUxRSnduyIC5ZwaMf+vzIrJlTN4QKjQn41YJKAcosddR4fX5nW6pkbi26NdP+
rs+TGw8/LBZP5zy0idJp03SZgSD6L+bOa7txJNu2P9Q4A968kgToKUqUSekFI5UG3kbAfv2ZYNat
yqoeffvtjvuQTAKkJBoAEbH3WnN5cHcYec1yE5O8HhiZeYa6BF7TPNez9kIS9XMjrHPLKMRsF6Re
6pE+a/bf1QGmiZCw4OoQuZ5SZ1mgGtjdOTYrKjUA/XsxM09Fr4nlmtT6Tv+wU4lXeZimfmMbMLxQ
VNQ6S5Gw0Nx9lFjQeYZIeRw5n3+Ca0hhRlhGgiO0g/LJeaCSkdA7A1OtuURfEQtNbXZGEYYf9L0I
OQwR2sVYU2vxLIWDcRXZI5VdpD8ZmfQu36moSgVkqSceJHmf29Qbqq0rGnrZ6QCltyX4xCBXERXS
KQ2Fsp5i6+fokQyYliR+GIhpzrLDM+wQULRCuQetq9BXia69kDi76lGSHqwkQzKdK2NABrK2grw3
7AnJe7WmkhiHJgeb7BbDuinCRwelBogtFJvqYJ+duN8WZrUdxAje2lR8gRBzPcPEXE2TonJM8JFD
oXRWsZvkvqYD5XfmCDmAsLaGbf/UnOVzJnfcqopkQ1UjBTIPYnIs54NNnOsKgfpj00M3DbX4qW57
0o1ydSbaogv3CVE8FngFaiPj5Lclx4VMDchBNcnajsZcMjXbdM/qmEhttbz1JLStcte7qnn+xaCM
sTWH0p/7+aUS8RSkzMVR8nnk3KKn8r1ZOdS1AX/E+AZ99Ufo1loQllwOwNpBWhzqH7Fmn1rJsis2
HZzE2Rby9YaQgjPhZ69KguKGCAvq1RyEMWGTNUAYkKcx+mnXuqh2DyxYYUFijcM2GRvJ+q9lEWjE
TxDZcM9K60oQPdG3yVCsKjH547zUBvP8s6SWxRHrHOdx2oW19So5nQn3EwCVjOqTxdTVGhwf19aD
ZbDcmXWDlbr1sxKVb/TGN2R1GcsuuNVJVRyttH9MYWdVIzEmvbOFJveldN1rVVM1LmRziVWiQpqF
KQi+imx1kIWDeCxlhKw4mQzoVwOmgob4o6QKoWMkUI5gG6+VBiyWFjbP2mh/acBXk0pwahOyJllW
JT2glkpyaSMJL/cNlQgeLPPZ28QHAHH07JUhLBByQ4aJxn9oUU5tOvsoQ7nzamSkQ3/UMd+sRTkQ
rBobDyCRHiSMImXs3uCR+g5J90koLpqmfXM1rd0kEnmdCVbJSYb3biIgqAiPpoehU5/zj74Sz2Qk
ASkYsj3hYnisWbU6VbHR4vmAMvQ2wNdYwj2yVeoAKJ0jlpBNCSTRAxSv0SMUzDxbEkJWtE26APg8
si8+ez+0u/i9c0hRIDYOqoGdR8+lVcI6AdwD9cCBlL7R2+GNa4+yYvUE4Y1LiTLVT1KpVpQUPwag
BUmfntzIBmAlH/MiDtIm+d6G4yXN43Y15Nk74RiolJ01wmZz6/bNqXPsB1EPT5SD104EnlLPSUXr
ovdYWg8iIxK6qJ7t+INI+CCeiedQhgcorEAZijVWnK3rtee2ax9TGwaEosNN6EmNUjDcxQ9hbexz
g/RaojSDBlol4CCKvKW4VtH4YCyYe2vrpON7wcAvSjpjWSTXqdwyydjkxqVUOIj7GUC+Muxze9rQ
hAnIjQjCTNtKVdmothW0eYuzISeWevKZuwRIvwMLBR5H5pjebAcveZ5pzBFfZKXsMzES+m2gwkKa
XV2Z5fguFEuzzm5eqpNkf6lUAAHMADejPm89UV4MbG9EScdQKzvq+T/DQuztQtkyuHFU7DvQsF7q
7bUp3ddaw2ufDkRps/iOWGynG8o24J3gynGsMdaha/c2XAn8iMOfA3gzxf2DOVa+HnlXOzGqoCrq
V1mQnhFFS+TWrBw9E2a/l8jjqB2IFjj3LBdDR/Fl1F6YuizQAeCLVhDn/TYP211tjRwiRB/a5Uva
gCdXmDdVlZ+gi9QrpsXaCskcxhMSENUc6OFuIeI0tbOt7fSRSlwATW0dd5+jHX8B6k3K3VJM7lY1
1Kter7fKbHAiMyai8eZQT960OvHH6aEpTpN+6gxgqoxRdeOgcRwuWp7dsE2tNNGv0XDz9xAQeUeA
WvvEuXRcsQXIrsEBy98/5nQxXBU6m7MEnb1mfadvUg/UEqBDA4tYlo2gCyzHHmfESwWWnkEpJeQW
Yy4Qwwprfg4JNGhgv4bqvPfMzFTfNDE20x7k09408luN2QULQciQnkJxzlV1ChqlFGevMIdrZym9
H8fhNvK8pyzuL0ptw593vtqcpnWjrgvo+1GhcdQ56ovAN5iTzYOQt4z9uMqcIGkRZSgiHXx7dABh
5+EC2WnctURnuRnRuK0doGDg/RnJyua6JPflBq1nF5iGERkCHQdR5d1A4ICjd9FmktSTbBvdLCrF
E7ZFv2qB+4xiO9XiaDrzR6yob8xLH8lNaDaqqu8UokNLPQMQYdoNSmCNa9fQBQWq0nd4vz9MQ69f
nUFN1r1GjjhVVuNnHJraBhIpfmBSF7waJ6KmKp+pW0c74g44Uifn6BhMzmFlbNsx509h88GyUqAA
mDoXfW3SnNVCJhhPtIoDuCQ6oKyHN8KLXwe3ORW68tzVzVUb+hdphqAlQMV4yTfdtX9kav9W4iBe
jxpVJcQKFAUzOGGpNrQkgFPPQYmaX8ixctZFPDCdXOQNUwaoOXYgvrZx/dlTAsyjKtnnjlFemz6D
DcypvVPxYAR1BPuzM2hE1YoNTSlJODzzwa80QihBb3rwr52rEcfMRKMjEG6yKNKbN3mYryUXuNa8
mRWxlxZrjrYbvyqyPcazw1HkFWfmHO0mjAa/nVD7z3H52aduiq+qOaW9+UAZ6NZmOSDh0Ydd/l12
ygGf1mku41fI3ifTKqE7Vz7cOYkqJvsIPfPBXSa0nhZ+Rk4EC9+0HuQEbKQC7r+qxuJHIvKN0znb
FivXGvfulWnbN34Ts9qJli7+mmf4m7w+m1SREFCZJIkDXCpuck9lZAaCnRxUhZRFE/v2A2nE8qHT
HaY4LRDkRs21g9qJ6hNiMUTKuHzXG+2WKhayXqjGTk84YPw4JHxPXrYb4DXFbr3BBLEhXOViLi61
aEJY2a00Bn9U5htQnptRSv43Hzq12SBthWhjrqxS9xvyMqsO9R2fEKStNzxSa5cPl+krAzqB3JEZ
xJ7tT6pCZHO2H3N3VyiFH4HAsducmQSRDlXx2aQ906Ql/Eqz0RUOevmJEgbsSp/dwhTOcl5ZP0E7
HjvGnOW6XGMUPhIiTjo2rQQj0sBzGWfZyxcP9CyXpC6Y05LqK8kN0gZ/RhEViSrWKmMvGdJiZfSL
jh+v5PcIGlspzAvy9gWFtAV9uq365NAk4y7Kv9vh9yzVzkmjb6Ba+Z4yHspmfJPGw1R+SDQzdnST
EReakIQHWrqOfnE1jzom4vuct263Po6XldnT2rAe6PkxHXp1SMBqHKa/WFGrajgtQ1Ovq99ZurLA
kgIRSBK4g7OfO4TZ43CGoLvqXZbjHjkySktgQhVYuAtMp3zqYJ9rKSxGZvSDO69TJbw0rWcynOgL
GtwyyMiov8OjW6UYCujFrsO49BNSDwD6Oa9SvVRKCj7vZ1gPLGCIcBm+xOp3zF0bdcyCPmPWoImd
7CwgoFTUlegyRh/5bJMNCuoVknFGAKHKdDavJEs3CX0RQPW2jooXKzKs1za13DUK8sBDGy1gyi9j
kRF1GzzOq9EqtICQqMxnIAC/WE1XxUyem2Z8knBBNoWJoaFOCY6bSL9oaafvvEG3TkiwrB1fALS3
sGo2tTvsWrsjQpBp4GqKkhsF4FOW1s8IkTYU0459Q1cwJfAzqT9BsatgGu1XJba3MCsOIaU9j0Dx
UkyfiFROXaRfdEv9zHJ9X5XqlhjQLaKxr7U1B40dXWVPG6l32501da84+1gV2WJXuZqfGSHPMPdV
1X1v1fpaN9TCRgIYNo67zPglNUdjtr4oOchLtaA+TfMt4EsfL7Grx6hiBs7wuKYJ0ofzheLU/ExS
dXy0zLI91lbKxJPAb5KmTfmgZnoRtBCJdnnEKtqCafviAsh8rAwP6D8w+inX0LFFU+rPeKKY62ev
IWtTmbVYRjV4s+3BccfT0raYNS8YHMi9Nhd0fgCztw9AeWnsQBlUUSMnWyvVEj/CGrEuAN+vZF5d
Dc0I6ClfzNb6QqAgXR07BmpPuH2iqfp3veQr/SC5BT6kzrGT+mOkVMZPIVo0dLpOi2Ldjao+PXCW
m3InVFKBNxqldYtls4ghVrYz1X53MqN5M/Q0OJAQVRaVDL2d5IEkbT19qfGTJayu0JEoOuhjVcZK
YLKA4MioAUPvbC0cC/hHfCb8ucEE+NVqBFAkBqSw51ZJO0bAhIxc4zCaqhRtUONIHesgLBL4eEE+
t3M4ffSeKukoh84oevhJMQZGYi+UetBZ04uZaEYMqpCkcruNvYRJkmMnM8vteFCdczsPRtO+JhqD
2ZUvzNRecNJ25E63Qv8EbgY8nKi/uO1u6ZIHp5ijQUqkZgZg4fM9Bems2qNGNJf6hFAHX8nGZwF8
glk0PFdo5vGgeRur4p3B/I/a8eQ2qnhPE5YjLB9SmTxYWITjZ9VTR3tfdHZY85l5dEM54N2RlQQR
UTDMVfzFEt+sBpBmTKelI5Wmw05VWpW4O8OoEtw/GZA/r+Xk44edJn5iGLXEOVESz3nxprzT3+fC
qag6ZWmCpM3OW3i84UgyXatifKUCVtq4nLTcIlypavFGuqatZ3v+2ZiKatXLX9R2JmI3rxzWAKB1
renHPGnUtRLPIhwd+G8/veToJocgm/krm7GwSXbUh3jtmPiWOiPVLp4BdZ82pmsWe9syetpekrPH
ouvs0jTFyOj0A5WrWE+vVR9PGdRohPXjt8Gl9MaIg/Zc3XE5XKJv6nDCM0vQTuThTJ2QtCzFWb6U
lW7oonhSSXkJm5UaRf38rEbEBPjZkHqpuQq9NEvBwcUjXyYofaKoCySFrEnbtYY1SRtXZEyEFG/H
sjGp2I6TpmdvopChm1Arqo1469CqZiqgRgzBIX++bOuH1OBTPrCUSzycq/NSUu1Zt7LA0nXIrHVh
Yvakt7KqRV12GyzMSbdWB1CthxSvqLtCjZ2OT64hh/4Wd3FsXEmUdm0mwGGfnEsW4BAXl97bTs3r
zLp1BVXYZ4pVxhhEVuGcC0W3gdHpYej89BJF8Ke02cXlGeEzvpo2xatNPrkDMFeVtdG3miSWAdGU
rMoTRcV4+ubNqiG3uUHm41q2gDPXduNggOGMYeY+VxrM7t7K3ZNQq3ivV9B5J5Eu7pI0DGpwTTTM
Zckkrs3FHsj9tI0pvgVUFJqVM1Ii5VKNAqkQxqWNtHLNRcN6q3vNPGjAXf3YFJnLCtVWr12n2X4G
uXDbGk39Y44nPAf9aLThtqmYTeOes4Sfa4qXPIhUIXVo7UVK94Y7enpg8oFRzHNCjYt7QgzpFiaA
N/tp14mtm/apzeTXjVhhO0X1bmpi+hJP1GPWhKbZKoGhuv6lJsSLCtnEYa+3juazoAw3jifELm9n
yQzD1mj2NipIHsRVo7HGa69dczBSFkVRjzVdU3D6xDjs30LTI9De6PViwUU78fc+brqz0kl139tG
+US6rnsiqGD8MDwgBpgVKS6tFHhc4DubmY9WKjoIb5MlfkFdTNl2Xua9pLUDu5yENaatzQjhAza6
QkSSBDJFWDJqiuGDmGn4w35cy7RdNbZTuY96U3Sl33Q1LeTMNeNbqts9ueJx34+HotKKMZgVFeUJ
1E/UcZVWRuMOma9rrQ3TTFqfYBpmdVxBGLxLfWwUlvaNjS6XOgSahBBLI7qAHrpC48G4Ow6I4PNd
WZD4jCCELIn1v8wcH2O2nMLuErzaM3PwwuQQevJIxShe/6uiDd1yAa1WXP7o+FlfbEX/xiWSGoh2
02rt0+ll8K+a7hIlY35xOcf7gZGsJqNYAl7OUp9ctdW/cjrtllTHaiXL3M+09Lsiqf+Zo0UQD2Wd
rdOkdHfU+Scx69t7N/H/jS3l/0N7MWCo39qp/+YvPlfz1+Izabofv3uL7z/0p++EriZxuLqNswQq
C93lX74TQ/0fHVwYAZQuAIu/+0403CqOiqID169qe65Oc/YPbzEXtP9xbRfWnWraNlAixMX/x119
/dUF/b/mXf69/YsLwwA/55i25ekm5i9MLH/rRkdmAueUVfeqXbxRSt+e9CqdH8y0/lGg39mSncgC
oI/1iwQYRZIRTsfMbh9dwUWv65o68JrU2sTEFMMUTii+pf+lL68vsra/+rn3lwhUDQjMYtHR7tad
3xvmje51GD4w85HBJw+tIJxen0NooUY839J2k8o3kysxSN4c5myc2Af4AN+qUYjTmNnzzQtbzc9z
MiVI+EmPkW2LVUNH2J/tKdukvQ39fpj/i+5R/7sA8derxs8Dbs9TLeffXnUcxlnkDi6W2zFu0A80
np9oLiHsKlXayaw+C3sJl5cHAQ5tK3QTcT+mvEeVq9E6ko722BTCYy3WBE2m50ws4xt+CQpkU5sf
tcm6OcQFFPRd1XIwN8wUrcDRq5+6XS/hWrG5M7n88pkBjvjtEP/jGPrdyfnPd7bEo2pIvCFUqbyx
xUr1+/eh8nGOSR1RtrFJKFUVBG2TqV2KQXR+5rQxkk5o5ZFU6KtYv64v/xGb8w/VBE4rGD10Nvl8
gYJAivuHcLCmupXea2ZQI1iYEEMTWfqLadPGjt3OCJRlrZwISq0FUHUswFidlKeUdobaNH/k/v7H
V6P/3V9wfzXgJu+NM5uT+J8yxjpyUE71RGSLqB4DMYAejs30zHWAXBspyL6wenlibUIqYpTEm2X6
QQSgsE9Mgsikm1zwL95nQlQNdf3vSTiZjwkCZfy+fbpxJmRolpKg1BbZf7OE/cMbcX/tnPOWwaUH
axz1wr9/jXqc5XVoDSiUkpj8QNjHdqptKwpNKJrECSovZQu9W4IKafDFLAuWdA1zLwFp/Jcjyvq3
zxHGJlUtE1Qj/AVvwXr+fkhB7g0JPGLsJ3Z6YSabJoyUxfaJ3KBT64zPw8xOClPvFZWSTYsbb5My
JtNsTYghi2ubFYQiq/P9hhNrNxi5shtSVzsm5aHryZq8b8g214+sjEpfS7IO1L1C0oRav4yp0L+w
oiKqtxk2euOCn/eGDrKN1uJ3pd0+gz1ZR2hGD5EWKiRxeZSfFGnd3Ca7VdMwHBzZh5eOkgMsd2NN
vF1LymDFMkeJhxe3TXuotJQ/PFPmZH9E9DyTLJx9dBh/QD7+43GJffHvaiYXsKqH6chWF2wWQjH7
H/Ke0rJBj1ng44jZ/WGBi9vLBjt0bjubTBIenFn2riWCnRGuOHhT/EmGmDwaotRqZlPcjTSLu81U
yaNOOfl4v/fPR6IJrpmXL8K25YnCzM+q4oyApLThJCLlj5tGQ9fCOcJ2EY6ezyclEDHzHObXPEJM
5e9Pvz9izdV46rRuHVbCOPz1C+/777/qr6fdN5HbRBvpEILe2c5lxqI/2oU4FcuogZ+djHm7mA+F
JW9Wntrnyu3ePWnXx0ivp8c6826lftaivaFY+kkpcHjVei7hXxnPI/367egIlOsEnHmLwnMaCGOd
E49ptdSU17ouqS6H8xZgkfFYJrq1U5K+4SCQFEGXG5qWEJeCXJlK2tWxLrZR3GqHJHXWcmiKbxk5
Pl4Y+WEVaacwHl8FmuSgEK7zEhrpm1zSDdKY3FmJeAkM4LvbR95RSwmzcSvL3RvC0XdMJZiVq6zg
NKvrtsk0xLt4JCShGKZqH0Wm3EL1yJ+zmOACAhir7xNpaqTP7+K6yF8jX9HVijiXWNxm1w00LyVs
1sHqY87tCfBBGwwhtLAuL4MQ1dELhsQc3dhmUkdzPdVq/1z0lBuNohMvDaUSkgI8/SosrsSTFp16
YddrNNJTMMu8o/nk6KxHvnkl61ny/9bkbdmvYZVMAYbSNohUJIuKzkoNUfjeHJSLEUbz2XU4Q2Uf
kyibG+VGR/AT0FqGjcXaKTAHVzy5InqpzXLcajmi4LIylQ+MV6/J1Fe3yFTFse9Zd9d2qW/DhjcU
4sNZ8x7ERbpafxkwnq+Tcra+prZ2mRsbMD5JxzsiLuZAMVztXReIv5cnmIMkaRPg+tG0K+cx7WlH
eZ9l6lqvDjkRh7ZTkfC5nfVahh56CAwJyL/ZjEXrrHMrcff3TX1c5IbuUF/um6FMyEBN5puIgb31
kS53kcmoX3vTJTGZCTDIczmuHLlmFVDyanmUjNLfH2XM69jPk+83YMqPKrUiUmkdIvYi5WkisnRn
9ArNPEMNnyyjCp8Inbo5nZWc77tCDwZIupDG7pv3n0oKaDOiNI73XTAmMtYvFDbum3whBAyRerQZ
y7EF8k5eYUqJ9UqBSbkOIzx7TeecrjAkXTF3RY+25eaHjtia+zPu+xNATpdpavz71n3//XfY0G1a
GRUPf+3v4/JtMGj5ECGkrUNmdY+pXgB4g0q1AmPZ7Zp4Sn/tw03rrvVRb4L7UxjV0kU/NfizmeKA
UukdrPUQLobaEmnya5tlo00XmHra1KhUmhEWbSZTITedROSgrLRwnfcA6+/7qg50O3DUaXffvD+Q
wAvFt9E+6Czs/Krj8xCTru26BAkNDX3jhl+lvYGJaRgVb/c9ZVjla8MDdHjfl5nC2+sFRcn7o/d9
U/GzKrTy6b4xOtEPMrL2ISivs0o833Vsbcj+cPa+mk31rQhz+ylOdbAkokYZLg37SCLjEmSYvpeG
cF8VO0l9jkh5dvUpPXaCujBadOtGrizdOkPNfhgt8eKqSVlCLVbUwq1nu0G83SjdV08MoV93mvMo
UeUwIvfO11inndJMmElbwp8ZTAoqhzJySN2J0F4gEVD6XATGLIt9WwrvGVzD46+frBE9TKaRPpR1
mZyHMI4osYTFU9ai9iH1hllBYuoz8UaTjuGAONK8d/e61XoPraF7D/Vyg2Sg8BES1huz4jpsd6ly
KCj3BX3jKjtqh/OzXmzsgVFIoujLa+dKmUu9wOAzSdWbkxsX3D2tMDRNScpxFCFsxjHCAaW6+otd
TOOjbIiv+XOLQuuuF2QPRTJkkDBnfR/a0tvkeda8t5P6Q0bdTIrCrF6UijJRgRyN4Eairk5cYhly
EDPtXKFenKE2TsiBjBOlM20n8+K9Xf5KBGjCIAzy1inIgtX6SDtbPGbLTTOXxgPQJNr+TvvozW/Z
gLG6HOM9yaH41opU23AyEBta1NpFH4G5dV3mImsP1cv9htqoepkYl7YVxKHVR+gO8eP9Zi7p20mp
7IAj16SosnXfL43wZ6JO79owUqLRufzOuRjpgJFitBIurXIb9duGYNjipezLa4x15eG+NcM3oHvX
K6f7ZifJf9E1Sz90k8WpZFi+atseMgm3OcNns5+xi22nCMmLgBpHR9McTtGgGkzpkptmKO7xfmP8
eQ84Sr1F9/Ry368mNQPlnw968XhAeJzsBuKZjjgt8mOLCA2HSysY7jNBNEyq7Tt4mwdVlf2FpVR/
ud9DlJmedPyVSsSuv/bfHzS0ON16Vn0rctKtvYB4EnkbBkfcGqY8hBERJVlFr03i/jQgSmEbUI3o
nJZWcozz3LeYG97K0UnJTUvJSW7G+NalJCu4Tf1V6bus3sQ2olSWM1S9yHw+gqY4Mfmov1JqC+rC
fdezSrDkgXPVmnZ881zyUb0ehUTTYFjYVO6Y0F6uktNcO8mJDL0L4ecsn5kDrBw5KGTQcCMqo15c
S9mLp0zNNZuo4E167OxSl+ptj7rWb+fZPVEldU/3e2oZzocR6S1uTF3KjoPXjc5WnPAm73cdLK1M
v3MS5BElp05ZHe7vD4PQSqj4tgwLvZDT9MZ71nV+aKj5K9Ob7BiaQ7G579eYyqx0Uc3XzGj1B56C
IaoQ85EGk7XqJi25enX8KtK+O3h53RLZbdsLP1w7aRN6FwwKM5MM4ZwNqTvnSPGWjPCCfk3dMKMv
eG3ID46iJZ6TcttbF8liTZBeTUX6qOlT9mJASTzUC9OFZuVPt9G2pcvEoHDkK/6Hap1qSn24n6hY
kyvEEJee+ist4pJP2GhPLHu+uLOQj15FiFVb2NF56KEsQcqAF0TafVy75GAu37tV5/HNDeudPXnF
w/3IkJn2Xenw5hRL3TxryYnGU97mfjWR8UKD6mns8vB6vymL58QLXzOvnp/BL8pHDnf/vqVIfX7O
pzLAOBYoVTwfWzt0rqhjnGvlVT/rQkFfSOliF+emt4tqazqmy70xGbgnjX4TLfMjcFNPlVc4+zZX
l6BLNku76i72sBSop9Ck8ju4h4Jrx0HE9B6HrjG3ZdqG1/uNB93TX7ism0lPU5KFRmdbGI3z2GUE
vTqIEgITuCuuvY8sirUTrsQ/btKxBQQyqaE/ETSH4oVFtT2D/6L/bXabKcX0dz+xEltPtzHde80i
tEcz4g6sHCXbACdxc1Ti6qFyp34bmQ0RxEsfe6Aj1BR0bou06s65O3ibzmFsGMhXYWpO2zsZ7UfE
QOoKYruzHSqbCm7NMe8wL1+SQ/sLnTwCe1pB/hidIp2M7Q9NL149xB8/YiBxGHzwY9WGtde9OF5P
beqew5qiDyW0r6BvMxKulWQj5wJsm03TVCwJ3ZM6nDzQlx/d1GR+54HILOfSfA0HnIXLfiOp8qAm
ymyX4Q0DdnYd5FM0D8qPSuRXDGraR5J29oJnkc/lECU+TSjlMml2vhtjpzvEs5ufkHDYAZ2br7Sr
Xaabc7s1RejhZ0WKMrPI3Nnu0J9Lva/IsW+bRwMsKsFzsf6iytOANXDldnT4Rm3p8Q+jfhHdQGd6
HMtDrRTdacoqFDakjj2yNvII4PLyt9xEn59Hw2uEwfA5MZNjJjrIx8wMe3WJe6kI3C2n1P4xCP3J
CuPiKylnyBT6OHytTBtn6ARk1ED7NVvUguzI/CaF7qNFUiJ6zjG802r6TgLHzyRXx7ek9ey14FM7
p4akcqbnj62qS+IIkddrTpM/3m9ki74iQ0y67SgoYY6A30ZkquH4eBbitWip9nil2V5ICxQXqgsD
gdXzk7ts3Xf9dVO4lUEjTt9kDSfCSBOOQZSbNuzz49jM+7mVNKxb2QUtetL30YiZGDbJZ0skAaeb
Lk710GCZtAYSglBejNbc7TuZDJf7MEQC4XBhSU9oHHAxz67F9n4VSmhn+9gvBGTR2mD2wGazbJL0
R1cqjsZL0rhBTHA2fT/5RW8r56c9xk8wx9SPml4R0hauK0rY8/JNpBblNN7Mofvj3n0f5Pzhdr83
0n1l4a2InW30s6+lWnFxq3reFSgED000tidTMaygHnvn6nWi3MyakrxmFRImGfJ2rU49JoOB1Lru
V7Rn7l9fd4GecTOw2r01ab5z+wWCYCvXWmqcri7SuUZWzCgn/SCnkbTOIv3BEPKMbyx/G5uu9UMq
FCfLnJG6uK3wC31O3kzDeaYOVR1kO45B2qpPCBKMl6aLxi3T2GEXMpg/d5r5KdIu/obs893U5fAM
VK/cmYgZtswX6heTnKv7E0wa/StLn2sk4SLaW/aUbDUSn47NkmequF1IaRecA+kg4iWxxaFq9Okj
GtWQlJf+j/152/3an9X178//c3+MRv0fvyfierUl2K8LMgImDnSNYTtZffjSKFRmY6qya5ar4UsN
uWAHbJdJ2vKoQFm3RSptbChehi8zDYCtTPXGvz86hsSfe3hFf23ikESMgWMSZYEObZLE+Gdmst5u
Zpq8pm86U07wmDcY+uuvrclrntFi3zfuT6/0/gbKoAOpwA+LkTRlEL71/v6MNun6IEsJX1XG2scz
bT1VtbSekuics/x8ZIZkPY1KT5DhOCnrv56AH4eceVM7358uE6s8TAmXhvtmsfyKWjcxQDRo9UwC
gWmLGvJG/xArQDOzfl827zdGpR7BV9kXrU+7W1k5fdBT193cHxSIebeFp7jrzpg2PauJS0JB9zp6
0rm2FXrddmyzvcZ8+tc+D+jkxuII95PO7SieZJ3c3Z84lJdCS1t8JbI9Y0hLSZfsrIWW7n29P3C/
SZCV4tFMTsKOjLOZpCeTxvGThpflCZELkxlEJL4VtunRWW4yEskAaxfDTre4BJqDthsA+H4Q6hcF
IKXUXRjO6julU6VQlXdWinBCDaMJUPQp75BCAoXG5UvEAEl07LS5H5waNMWerueXhs7wblSdIrjv
r5DN/rU/zDXi7dVsxsn7+36pWu9jUVEWl7N8cRc1HgKz3pcIFl9cJIxby1z4UkXUvUw07Hfz3KGB
Wx5NeTuHxqRCef9Zvdd7X4ndLxovdEMPuPms9AOXuuYrpMXO52JmHJxhDB8Nm4CO+xO6TvkIWTHd
rHju9xbCl4B8To/m7kT9Mba+urKHLSAM8SoHa2dBTX+KGj1/MENxCGPzzfaUmh9W42M8hdbG6JTi
a1gwmQvNbC1rTGv/S9R57TaubFv0iwgwh1eJVLZsy7H9QrR7t5lTFYtF8uvvUOMA9+EYx7t3sCWx
aoU5xyRuvn11g/rmz/JhsWV4rNpqfdFp1O9QrpHkN+r1pS06wQnOZw277b9Vjn1B/DYcxzzz8bH6
5UVaJRGOJF0nY9shYaB9A3Py4lltTzVRP4dL6P/Jm+L3YnA/qnffbNrnXIfb0Cnzx9mY8U0AlL5G
87zX7znWxl/skLOTDcY+ZpZd/7Luqji8StMjYssIQQsqREYNETdZQQFvzPMJbZ+5D63GfhJmwExc
hOJzSasPx2Wkyhh0M9uu+UNu42+XFXINI+UVfXce03AMp8gZs0+OwZ1fhe1rrQhs9mTz/e8vm2kz
7fMGd8U4k7R5j2s+4f3jc0x0EKpu5X3nvf3CCza85RH3LBmevxmK1S8h7nmQ8EX7x2jXZ257lP7u
mO11MYuXMuXdZJuPgTOtxEsflYRPUqBls6XiNNDeO0K6FakuGuymIl6Wdujrruqa0m76dtNh3SLx
ZbraZfQjGDeMPWdri/oQ1fzUltF28Ip2P/X3GPqm7jk+1unguUZxjkbn4vjVRzpEzkd5n+F3qfae
sjFvSLHNi5OwwvcmJ2cqPf17Nx3nHkjYlln8b4h6X3RsCReuznbE+s9gVfZQu3hyqnW95CUxm5QK
8lIbgcAp1btXGyz+LqCQjf1pyQ8UQJeoqpGoMt6oUZMHqXNFJmOfcwt9q/AOYa7MB6t0vUSiYNjw
kV2enKJXhxQ1pyngQQ0j5TI+wdmP1GmVNZKIKrFz8MiG3vHSqq9cOnXcjfWMq0hclS5Qed9/mNFS
VgJfNcCLUuK3dNpfPC9oLXTxNCCTkP7qwdENW7opzBZrmiE7LAKAUaRwHWD6e4/aUe61mNiHjP65
bfoXC/bXZYK/kCBzlmdSD9O9MHIKSlue6eGcYxbMW7fAmUWGZ1Ff9Oi860JFe86W8tVecAEFznOR
ledZTXft7grRA/ddTRikz/CtZWV13/qIuQyOnJBxnffdw78vqScvQjdeTIB6f8Nm5u+imV7Gk+JZ
YLc+3f+zG4cL/NjA+I/H0tdvnurfGixg+GK9h8ov5SOYJF48JGq7f9/e/3DQ3fSwlkeRMvsrKkc+
KiuCVRxmmK2gyrp9G8Z9GWSxTad7v1btase392p4yjxUUpFzWpV+9DqPf1aaFwkf6NyD3t8isy53
cim9x5WhztYIjOygEUKLgCjGjchKilYPU9ryvgSrPCN/l/su5BQy0MaiFC3cpErR/mH0KNmice85
cjwG5vTmOVV7dllbDjpfk9bswDpUpj/C8HlXZCufa4E01w9pOSvVsYsLe/sEjIMRnDm85sQ/Xwem
PJ5Q3k3gnd5YIF06I3BeCWKjmeEJ2syyGG/L35RT85ZZZXoxU9M7Q291eefSCQfBGLu6DY7m4h+K
XGDAZ739b4TtmT2+Q7Qu9DlNoqO6vOg1f8iWmZ7JG3m1ozSPEbOTz5TfOFqDp6FXr0HWeUikR5WQ
9M3DTLDFrm2Hc4hI88GO7GnTL7dGifQk2ReJNtQP8xLtA1fX79wU/MyGQMdpZdfQzpYrUNy86YYt
P61Px5H383EJ/HfPM/QD0eDQoseVx5NTOVkrxtCGGWYJW9zinC7PlevxEZ36qbv2SryuxKNuOhSa
Fzyp4b4byi4eRPU310HwcJ/zMSVCZ7v07Y7UFwKhVxEwU/jxLW/Ze0Y0APXk9GCjbO8ryV6KubR1
oXuot/VKVHaBDHTjYR/J72u9cZ33hIm716iz/mvc2TzOnrFcvWWBT525T4UVbImzts8D6R9niXVN
zko+Rvru2NS8neOKc2SlMtFR85qxFwFT4FjYwj2Mi4FF0G8r91Pt4Jwy7IDXaWb2UvRVv80qInV7
RwRnHHifzNrh0WeeF7utC1gDkUFSCBybulXvgYOgywl4+unhOBCC9qlnCoWXSUWPZAX2u6BLwz18
1ob1euUxjmJy0xFTE9vNwKBRPLkWZVlXSP2RVQ3yWCt4bLLVSaygNQ5FGMwP6/qnI7lq33gZeUIG
Ti5Mh38rj5RUjc95I43eht4O2WdZxjco0vneRnZ8yut0uWarFHHk8NgigBN7r49SzFYON0AJTaRX
9XoOGvcrBfbBitekF1+yD0RD/dVGzjaq3nniU8YG0rDi0JDqrR6DbFc35EzXqf2y8kqvGiMAisom
yQmWr9widsyh3Zs5K+qldtdkRZmaoCTDfKhZHTFG1odOW0NMQZmCfZvAw8hWcbLWJzA1RJoQ1Lzv
PeyRM6IUpxEDzYR0drq02k1TtNUp54KNp3R4xR8YWyzMDsaK3wJDRH/ymd+PXa6PgSieJlJ/5wVv
KsJrb+eI7FpUNbO+tF+2jYDmAm/nVo/tX8MwyYxuBvS1VvDq1gwsiqX9RVmBKxgn8yJyqC1d1Sbk
3KQkXj7kIY7zdPDXbUZabWK4uRFnZWBtXI+B0j2ajNeIVyO//xK+X2UX1fevRtgNh2EVX/+uXIH8
Mcmc8sTt0R3byLIJ1c0lt8cy7qagHh6kgWdpLr78bxSI6zPmYIyS4TFFSrlJZTDcVlTlz1OjxeuE
UGij76PhyMCZ7DpR/mXO0sCuxedPN4Z5UZXbXAzMCOHE25+asrwNTZsmUeb/kbASrpnpnubA2pts
asgw6ek9qtE9VyS7b5igmedFmO+Dmn0EwVzHverdfVPYNvycKHrpco+hsFzHrYmGmQ+zqWOHpnrf
UDLt7Zy3T1r3OKRUfjUGfBwrchjdBOmb6WbZ0UqD36ExqFslw18kcquDJ4HjVAOjqMXD91oUu5El
MWCFerzYqyM3lhkYe5oiuRGC6i8VtdjRYGx7HaDjt6fwzZBkG6O4mFg1E7m09dCTGnPxyGCZDzH1
yMGyWuNartAG7hP2qWTHOxJ78zSF3/3CYjIlyHhPUNAfMux/I1L74UJ0Xk2Jy71A44OeAEOktPxr
EfEjsDbZu1XNXFFHyESHBsZ4HnLANS0PQS2eiqXM9qGLbVtF1NerU23tqnF2aMjZ7I5Qp8jA2Sn+
6WQIVngdFVyvwXXRYAivf/Z9743N0j7Am5RSZSDlOQOhJC3GL/vPLFfzZg3sx3y+wx1CTTqrLSVw
ivMsJGFA/I6nQamjHHv/rbWquLczZFttCsGd+6zDLk6AmUf6eWKzFr8iUx2TpugmYFcVQfBGjdCu
77lN2v4Nvs1mFmq6/fus4aDtMRAuITRe20isKbRvuV3Zt3EkGnBFdet38i0lSPwpBzQnw4EhTfVN
lyKPC4/WHWGlYxJdil9GVV3CsXrq9EIY0OCmx7Qay/eijfazKGO02PkTd2Vxm9HG7NjKJG0Xcjpy
pRMAEUWfzSr1ZlTOeF0KcA8s9ycMHqa1GxrNscuRk1fypgYnf0kJqyCe/LogkN2OxgOAyu6cj7bx
MoyFkdhTMydeTgRfijaH8oLPVUA2d8SukA9EiHq3KgiU8KvrSK488m9mAIJ9IfqJG6Lg+Vma2c0P
DLyTDrZZ1dtdkpVt+puZRDNk3pfurlQo+JICT77lbpo9DIKWwpuVeAhS+3uc9z4BZ6R0gB2p+/a8
au81RT14kF74oSBAmKOJ+0T5DSkTLvKGKtR8Kmt1TBsRfgS1cTGJjGItaeY3ezqmXsRqLWcw7a7Z
kdfaep40YqbJtbr/dAvRs3AqDsoKsTMH4SMdhHU2q/yYmjWPDPSroRvJgJC70RU69rTPmM6Zow80
CL97JAAPS4jyngF5epAuqoCwngUflJIB7cy/eJAX202dRKBqj3PDwq/eR37sCTfjgg2Jtij8jbkS
tcv1wTDPwhhVpDeLluvIFL3nDVfdNzmM3cWvPVSd5nzhcHnD45JumfB8qbkV8dydtWJyNhMYTp6u
hR0v3xbd2J9Cwy6SvMr3rav+sjEmACCsomTl+seKV5/RwEWbtM3lxqDs20fkfbMZfVxxgMxBum5b
Z75xu5bJBEV/AyaDsYiYk7zm5CYgPk20P723mh1+O7HP9hq9Xw306r0K5O/Bx+seDcMfl7GNnIad
nctXbYq/NRCwnRtl4SlvFjI6WL2ixEPnNsry1+Syjo8IGTCE5TyjmCu3nku5kGXzSaH42A4FJANh
V+eV4yrG+8h0adoA3Gl/YUggYY7zA1d281KXdIJTNEL5G2yDmv5v286xhGv65FDYNwPuAtMnEcLg
FaO6xcuNaEHMfbbN8ttghQX2DVdQ1xp4Jvi5wNHUT6OWuMNBp7VMHnf5RNaEsZhHw1pemdhUD7VN
Yt3UVe/+wsLRseBiFHcV7zxDQTRa+i5UGNZRGDAolFynt/5OhB064yHNbrnRq7iiDycksyL7pVz3
mbL3YzDf2pU8KgsoBPcUg4JxpU6RTmckObCTonY+UWDeHXrttNV15BwITJg3WEvyq+n9cdq/pt32
24i4taeoqH+8KkO33+sLPt5+o+aiA8rEJA9Zsv/N/ZY7IBHmJmh3guI4wUC9n9ZZbSvF30nUnLkJ
HD1tMsOXsSZLbVdm+jOKnD03Z3BwWpM9mdE8l2vWfeGezvBMDDldzJ1TPNXmXt2b53YIrjJPwx15
iG4M/GIL6TxlCZ/uy15MrAYJZ+vSIJ4yHn3Hsz5dlTC4mjaGR2CQWbxLI8geF3vlJgwNEDHAktRc
W4BJ3AfoCu4lB4tCH9cVh1LHOdCco5m2PJNuflh9fe2Q89JgDHv2SdnG7iDNN6ncljMbq4VctFh0
jAZ05DKzHvrxwdN2s6ElLU9Or3dkB5Zno275oYqbJbMPaVkfXeQjeu3WA7S4dwirGH5G62MyQcNx
aywvEOYovBs8VCwoOShd/RDYTH3pzf048NV/qGy7uLg73eyh3vvKL8ABh93ZGNKbGqNwZ5TjoadM
/Fwrd1tRy4Ouz7jNSIHjRAdZWH20fEohAXhwIp3sa6xjHTYlvwdkDzlHJELxWq95FG2nkrXoNA0R
kxx4fgURSLi1seR6WbzoFlWm8YZLDhOLwDxYQfhUfot9wkuBJ0ZdAsImsdr1HUGH2oar/wqWcd35
tfyVMstm2Np/WYKA2IpGYJ6GHulzVm6tQMSOzIrrHXHER59y0qeBT+cSVYKmiasp6sx53jbFV0dQ
5aX3wQkGI3pbts00Lm5tJss9cncyDaysmPJRacuNsllxT3Z2bMnT27Qoe07EQ0IpIDSvxkEdSYuJ
2TqjmGMdBWMaJkLrvSy+cVjzcT5ZfoBLzOvPtJTjdpjxKy8BeI4+v4XR8K4dE/t5+oPY+bUe54uD
0nhHs/sSrZZ9uAR1xA0u9WvDdVLcwZ9LbkO39TcrtKnL4mTcL4zyOkXBX43Go2yrs1Dd9KIHkGtt
2SuIM6hko3xhqZRddDDbm8D0Hr0wHCGd5K+BORxGf8eSPKm1GcX+Yj9P4veQur8m3JWx1OpEB5sB
nbDvYsnWAaswob7kaFrOMAn+C7PmzzAXP1n0nVqZPNZp+GIXHcYu076JwCtgBJEeKwyk75KtZDyH
2WfOVngDSoYLV+IcBNwL08jOtyr3p7jMzOwoQWEUEzBW7fTYeQhDExZ2INNsykONB+ylp+29OKfF
aShPMCwcw8nknQ6678FlJxhh0a9JdbhpsCnbCATVPPbp3lMe/APxyljxzVcCDX1U7IherfaTGuFN
Zr9oowaszXf0OTURRn7k934gkmqppjgCTPqxlBdPjvqdwMUasp+sMN3Mv6kj1u0agtNVlnkyTGGz
A+bGnH6qDNqDmzngckZzE/I/wzeu5MDaJGPV3SMAV3vDYGK+pEe6MOYakzoPrLaTdu7AmhLhxPvv
dgFhOm6iO+M55La6NkoFp7VHtaZM9mX11Ea7PG8INBWljEPVoRAb7SUWMnS3OCdAjfgzgpvmqV5k
vfVaXH/Y1cYfq+jbjRWucNjMfap+SWkMcVVF+YVPYbUtp/yD1tXkwJvju7Zha6zroZADzsZIv3Wd
WE9qWC82k/lUMAHqMsM7RR4mfYv2b+vjuLICacZ2R4FFW0IEF3pWi1nBtpE9WDfdH7siPQWVvwl8
84Ux5ufi0kTNffDa+rwgiA1YS6sTxz3rKx5/asmZWUc0ZMcJAtXGytz3ViknFsbARFnJm7EUV5zt
JJTrFKXm9Cg9uOBrRoaPn3Ynqzy0q/MBL65lksawVCW9RfJwhLIfKV2F6RvJ57ASCg4loIzl0n6k
4iFNWasTPpOf2qYpkii02qMsceUaq0EmVbc+CK/sLzmly6Stx8nSwdb36A2LCQIN8Dy5DPHiIKAY
lyOjFy7CkPqOyU59QRlA5atI/FLFLmyD56Z29WOHwH0Gq7Kdu3E9mIAucs/4DS8YqIBWB1wiNHkM
BMAEdlCyiidrdR1aCf8SrvkBwUmq68dM6Y5e/lhyIpxp3GDz2ZzwHAfXEnEqnAKHaWDEiNd9XNcp
OuMJfDUtD2p6xe9mSTi5Jnp27fF+2QAQvGA5MR6s3WA+N404Az6TZ2UvPysMZDSzE+8vrPoQLFuA
Ph77G+7IlvMtfxuGHJItALd7G/BjQlWFlIqlHhi12boR6XzOui3GR9INM4Bj9R5D4tFDqb33JcPI
cGahOHePnK4Ir+E1ZWnRP3btSzBragjTMo9BdAz7IN1KHpWNBREyLSDFY46Pw1YjISn4DJA/ex6H
iOMj9Dbu4GOsm0eUdwDaeBSFFzcEnW+K5QkXTLft2P1vUavFovrn+t6lReEeMuUcgiCjXV1m94Og
Kcjy6NuAGqe02X2WsABomb9XyRzlGM8DZE15BYa4mefY5StQXNBcYvLrrTLvXcqdDzStGA2QK2+a
mVkh8bCwLEO1zcXQ7IroQYymFYNsO9gloTKpfBiHwjuRTxWzuB1J1k03lhs9GQykTqth0nV16ZE7
ssefHX6ClogSHmj2PWHzSBvfvZOFe2iQguQpBcWchxP0ojyG9PZdtI84PYujBhkGnhb5VLv1cunT
0xqHBmFnnFdMHdd6eQNpYnOdXOZ9y7IvX+pli1q/gPi+YO1ozccs05QLJhKlAjIKQwgY/RLwrzvq
TZN5P0J7z1GL9FNVv1134flY52MmLTxV8sU0p5vwkPQSXP2bscmcGJSIECd/rNx+zh0bwVxv/oiy
zfbT4AGtzA8s0hJgSTHXw39dVl8YcT4ASLtMVXRi7I7sa21eG1t859yOVFThhfIOpgZwUO0rLmHR
xFp7PzkJFIszCuxZ2SnqBILYtdpOC+4ybQXnRgMNn5FBxDItXlFSnwaRlNU9XKFX31hLfnh397Ma
AZDAIIg1p+xAkDoldWFu7Punr0GbvXGti5cWOaB3r9yg6/3Ve7g2jbC+7rtGw+BJg29XDUOSpicq
vbCEJuHc8ynfeeY/qxp+h5/qx3b869XpkXTqca/xuMDpLL5YLrJ9tCNSQPEloZ3xToUzJe5sLNSs
KdXXv7/274uyjB02DREvYf7LAcwEwVqc+hAR1vpcIr469k4ALVJJj3On8U6GityTUWlBJrIgKSQq
WPnpHA0G+B2lMHdg+2fV6iD+5BNT5o6xTetl2g7GfolchYtvSk9U1imwtDIkuarHYxjZ5U6xXN8w
v77vg/RRjMJP5t77a80NI7mcpQS37VIyKMQYG53HcayYmSpuGIeJNpPyseFfF0QttwPw21PRz86p
dG1Q0tVElVQOiWBJzQi/R8zuaf0Aaq08LA5+O8cgE301cXK4mBWe7fsX5I+Am3R799F0UWwrKom5
aMYnluVbRD/fZVHLawbaZWPnRoE7iB60NMfnqT8T/DrdTMvok9lbgsR25PASZfyz1Hr/FmJ7t8Hp
YCiTmXHpfuTCfBEgAmgnyuihotHxwRs61aJe/n3JBqSIZub/EpIF8KqG6QXos0Lnh0HFWnw8B6gx
dqGC7tUE+cXWqmYLsAjUWaa3GUuiwbVOP1aQbyd2FhECzRDU1mK/dizqeS/d71D02VHVtD22MB//
fQnd+1XuRSpm3vMBLRIdvj9PpzZ0P03SkvBG6SdMqFVspG65W+oUl0HQnKeH2R/Cq3DyaFPPEcaP
2qTLarKXCrX2Cdl3/xR2KULA6mZMBJuaLgsdbSsj7p/TmY1ngyWLiSGTgioCgu27zH7djonkuogD
6LPfrYU2egquOHR5fswVelfUPQaI3Gg6qw9hr+o6QrTZKQaVGzMUe0vb6wugzmJb+Vm4U678DNZQ
7sf6v5z94QFC5ctSFMW1Sqf1wTRj4sjvFB31qCOmtPxb0T5P2Z0FMpX7YTrx4mz5veCLMbA6Y9IX
DPrqGaRMdU2FK6CHV1l2yoiKT115KZr2fTZs97Ba1MJZGGR7l6HZY/YHE50+wzPYjBFonFYZPDFO
CIwnrN+K+aefyZVF/nJdIfVcobIY3XycdNu/tlX31qOSe8hsEBief+tq61JW1T1+qTjYk9ufhFM2
9aaWxq/KXz6QafXb1BXuqU3BNVAyNseU2AHY4tapYq3TbCjhmJf0iuHgxxr1aNVgN8RT0f8sJo4r
F2HgdWmWfBf47fpk/KqtMozT2l5vHsO9WBqAYOCe3utrJmvQcsOn2mC7w94VTc9d1VUhYQRGKr2T
Fh4hTQb7iaVjH4fZfznZ7bFFKcue7qrHzL3mc7MNx1DufMHHA9QETyvquecFis7Gx+b8Jx3UnmgI
79NzKKF1BjlJV1ys9JEWYeQK6KQsu9/lfVNY+E8WbqPEqZtuh4ob9pQFwNAjH56aNfP31bi4VOmB
cW4KFuJcn/XzNMk/WWn8WWtA6zrrq2PTrTdE3R8mnqj/QhAH+jtjNvwV9PObRrrIRiOGH2N/yQgq
WbjYAcGhA6dlbRRXJif5sQxsRHAGZNrRXR9S4TlJVPb4mKB6QDWbeDDV8OZCzDPKlJlkkf3FptkD
Z+KFchrnWIameQh8F7+uFMHF6Z0/bA7iMV2qW9T1JOvKWiGJR1WKwP3EhZEzROz0u9TmHz1azY+r
ro6qov/6oAdiGBQIWeEO7NfOM5K59duLVQz+WZseEoxuClnpc7TOqmj+c5FXKkYNFdqWMfqs2YF9
tGXnk1VboiNar1RLTKHmgfl6HYmDx1qZ/0LI3h76yIPP8DEpm8l9D/LsC+ie95d3c7s6qXcapA2L
wRiInp7qvaBYPnuFtS0NivkcO3VsWk17ImmsPc3d9L8v//8tPVGbeNOKrKswv/H5ZLs5xSbhMU8B
2Ttbr1kNTrKcjJuF1fKV3LLvTuFI+Ped1ZTOVuuZZXiZvnZIo16Zt60729G4fO7fpgqfATW9z36L
b9tabyucPA+5SB/QUMPoHI07AIqgE+61x///wmfWoqOlQIX6BG+FP5yd9X9/R5eBT1XwMotoB6cK
N1r/HfX3azcv+SuaD3MLZffIFueXAVpks6yRk9R21l3sxmkv7f3/9QILrVN75OUSzxpbEwOMfjbJ
CqlKJzo7RRhuoNGjWL1/C28GqKmf88csCKMzcinunbk9/PtTcf/T4m49AaXRJK5XQmFrVUlkEkAB
wH7O80p27t7I1J95VNEpXKIvSsj8jA9wi1IDMTuUlAMxTOu9kd05kXhxUbBMrCRhvZo/qd+eI3P9
U/N8bxpSPaZBiwursnuHyGa/jtcG6G9FsAnEWU3/noJWYWUkkWEgIul301w+Rot+MVygMrN0Nmu1
vIehQORM7NW2CruLkcNpC4wSfaFTfTuGcXXbzjwhQ8epCo6G8fPsLifOdw0TGLqIeR9ApNCmsvo+
6KqLN8sw740LpzYQiC1ymvPdL2GZw2cIwE0yyuzaZwQIVawrh4QQ+NzNHGBAyd50BpZzyI2ncX2A
LSM2pUOYZrPegSTjcgphulB/M/1N2+gCrZStKa5bZ3gVuliPYcMSrm6H/wDeQxBfQIOVI7WOl22g
6dyc2T6OXKEeW+5tzxoPO0Lxn7dacwKGBi4cBHzbNxl2d3Sl/XixAnMLro1HcGJ+ADiE6Sv9j5AP
WjtNbHKsCAwtwh+mX9FUJEqzzsPxDA+9MvhgucRazH31zKr6EWnGLrSG4zJ7xynoftkZfkxnQKbC
gqra1i7u2yyKWbV1W6cj9tS27XmPbNNM8tZhBoo1qLcsNEC9uEE6jLXqUd/x6yMVdkjvqCHY5TGf
+XdPj0jXevd2P8eJkEv81Hgo6mI59FbGtIslAFKM6NEezJsg1QfuMNC3FEHZEQVSgp7cZ/E8ZwlG
CO5jgWh0HttkgekeaWRsIRf6aDlW4gofPliNg5rBpe7Tc6mLKlYrTTyP87rhd8/ZyHpvWrgrzrO6
jkWI+DpnYWCM7p8VihdyM0CIAkmabyLStSIeBpMAgUCF1UUrQZ5ZIDd+k77MrBVTi1aPoFIYzUt9
WuoWAFMLboudas05c7D9+4epqt/tlFIBsmK1mJAl2nlHyMwTQK/EmczT6C3XtuuudP22V9FJlzVB
RdRmRfWIqZpsdHdbWMV/bpE+OkbH7KFUjGzE3R8HR9Ay3c+5vzDfDpJRuJqSO0Vqz3siePQSAgUC
FrebqmcRXnTBPrcmsHyKoWiR2zpJC4jB99IFLxIbJoUDkf2y2Rnf0k0TlQIKNRf7iJqFDpnViQG6
BhWS3qjhYDkj5n/hLtA+mfK4lwlRb1wgQ2xWf+aMowTSdr5nAn+cLAh1s8xkYt2vCiAMeBxmefZ8
6F80rQ0yXuvfx4/8AUZ54b1WQYixx5gX+1LAThVVUlNOVrgwh8rxd/R6q0Gj2PbWZ2E6zzrDwQoT
SxH7sxytHsmbqis7Zvxh6+C5EvdkKHGHw9fDDwgv5ovy4hfLi+MyCnIq463U9Rc7p+KokFX/q52h
SJNIU7RM1/K/UOYZSpbTBwlf1G9ryptZcgt0+jRNYJ7uRooN0vLnBnvwrpI+EvL7F4l8hEgncErR
7OfnMIvepIb2bheCjsPGYNCWu9HjdyVvjwOnem4DA4Nm8J+NIXFu2Zj03bTuqRrY36y6jDUbkca0
MaQ76EOMSoLkJV2qAVkNBVvs/AhLWpjl9Kok4SSuP+3FYn8ukFI3rsmglep0TPy1ZwBS6T/KKqYT
Rtqfjs24Ww/qvBTrx5CO3yxc49CJ5j3KtDLmMa/hKZJNb9jfhjHs/Knm4auqzdqOnPoEtzPDrv9r
bU+ew3G9WFbaxtw67LnEk6FZ27QBvHYvKA+6yf2t+0YnouLQXMEHLs8jhh2zY+zDxHBMWF2YlbCB
IA6HjFccK6JMMqP+a07LuC87lAhT9smM+VVE4GZ4KUp6pJkWegoj8uFZ4+OFA+3t9MeAHykxnYg4
0wjRDQ0SS7gcrGo2WOYhBMB21mF3aEzx0ZheuaWWolhk6taXRzSvSERqKylF8IoyP55wmG3LkK3e
bHGiz8Ilh754MGZUf10xefGCNILP0bZxQoqTDLEL5Chnrsck59Mfm/nKOgPHGTBgvMEErhjmcLRn
XhMyjUzFlpApTUfi1cFr0mDj26RjGXayRlOdtKP9jt+S7YP3py/QJkGNc5JpuZEU9gU8QWyVSgGJ
sl6yu/mG9uesaoR4Mkh38xj84SnjdjQHhrYSYbx+qWeq+ZVHgNOZM8Ky7a8OUQA7d6Czgh+ecI1E
p8jwmkjyOPJeOqCtWP17CTjzoLeh59XU940aV7CD5laUNvi1QlDZAj4ubK496sBhY4fGRzoSe4rc
62JWur2tKKWJeRr13pIdWWUlnAQ7738KfuQTi31GEM2LstOtS3AMkEhz11nLiVSAnoeXzJiw0sUx
yFvImBRbKCrMbVEMh6JGLJpyk+IujbNh9Y4gouUePPRzEAZqH80Tep94ba2/QiGgstvYS1n8kvxj
nAAJXnBCo6+ZveZMntV9N9Efw1zgMfQdRgpHy6eE47pcDyACk3WNB8Di/szvWcAl5XEedkZgf2n0
fNhG6zsLO9tbJMEafnNrKXYPIBFiDkveVz8dY7R+qD02SpuXvtH6EEJtRdSn5a4mk0DdAK7Tf6F7
iduAPiqLXhxTQlGu9WcRyvoUCDIRJucyhvrk+MzTba99E9V0q5alpiuTb0CWcc8SJgYUjssFEp90
VHfiPk2a2b6YtSwe5ERuzCCf8wZgoqnacLd6OEmMexMARzKetNlAw1+/Wl5SanEOm8lCXx7WqFLa
AXF2W+yx0BZb/osfzDolPTjxMS3lIGLOcKEi6JCLbRpFrLCiq5X/x9uZLMetpFn6VcpyXUiDwx0O
wKyzFjFPDAZHkdrAKJLCPM94+v6grmy7WdWL7k0vLk28kigyAoD/wznfUU8TAQ7rwhY/fUjallYl
58d1RN4J4pe8LXfa+3kT7dN7AYIfxTj9tXD7ryAhv0YZ/tp0pw2Jgotg75aV8bB34WFsabtupo8a
MJCnIpDV3jf6wzCP/olhJOM/CwtXKrE65IzBn6SznwaqRIW+inyHbQxiPteK3aOqXTYAo2KEXu/q
KE0Pncifykh+yNamnFFWfEhgQjAGrlHN7SzC/kjOUZ/oqrdzC5y8WSppR+/txocsPxCrMA+/K9JA
kEyV9GolblP5Giv8VRhAduyIh2PSOt66sSuOWzkwJfaIS+rzz4FpCPUQBFwIFjf0ZpKbmpl3wEsD
sB/DVmwTY6TC9Vw2HzmMdJNEsx0/7LqwxgcK8C+rN6oDhzV5tI5HAARygTL6yIrmLsbvuFJOX6yq
3MbGnmWP5EJlaH8B4gXlxGQfl/V2cN9YOL4XzcfYVe4Gg+dzWTrntihZM3NMdnMJwTkANxjU7c0Z
NPHoyS+22zsgrGjtQ/XuNFgp6xk3dpBAxCdn6DFP8LpluRQHV6P0m3puO9vArE/XhvLuKYri4ogu
YEvExpKpXIA7xGK1KO2RhuXDvq7m12yMf5vjkVL+jRYbFUBnbsommZkM85aXM9BbFkObRMPBtTuD
wI+BpRmcNYQJHGNkK6anmCkm9qOjnEEGppq7JrZe2M8DareDDzmiAIfYzkanoRzG53y0mp1NG3gS
0dIlBIhovJ+ZKBFOeN6zoxn/Co+FeVw9it56gxfbr6gnqRL48Q1k/ZAwyyd8dvXaYo62A5p4MCfF
lC6d3b2FvWFbuNtyMO9UH78SUBauy3Y7uz6zJbU4/gTNVBsRcxOYpBYSF1FnzUHZVHdMRBEw9LNE
wIQglLyNAWMu+ApOlpjUhb5yuABMSndlHrrJ17csTIgQgX+BPk8bxi2vtD41BUxSBL+Ui8Gk0e9T
VeURJ148J1TJKflcRb0P00wwFu1xjJXi1pv802LR+mLtO6UKPi8jnlVvPjKHK892KYHSu7i2lihL
qdj0ehGnIDP3gkcApMrhZo2sRSbHpYDFO7hRs3lvG+LbGhAKFNL2tlNm78bYQHkTJPezpxMqSbta
Gw2YHOHvjaQb10VpOxvWZnJNMHO06nmf4tn4iqS3yNeIk1AMptc2T2CipmI0eg3xKcmDwIt4KAx5
myLjDD9550j7i4KWspjx89YMx3NrJCxVpcn60wvwgczitzGJYucXeUKAkNhUw8BFZMyw6elRI6F+
pkbwox5JKB2SkgmY1IeWznQnBu/TMqsrIE/EG11F8mkiAaabQbpzJ9KkEg/8hNFld7Y3IiZKCVKR
Fur7oU+AH6fmGiDubxCiztZT8ujot7IxGWd5LlMMJwMAq8nWTDByu1bnHmxCmlU544A0nLMcmMAT
TJ1ub/xP9nYBzscYwIswI2gLHelXcqZi9KX8aXvg3j1IQy4je/ZnFNXCjJ+UlsOW4cIjK9cz53+5
z00iNzHmTMBC6uQ5bZq7wrCoqDzDOJg2z4oqzq9zCSo66C4xEstfQYmubV5CrIYuOI1wRlwnZSvW
NeVeE/9AOlt6VvyDgE3g5xobQ4fVxtfe2qHSX1tjikrD1s8oeLL1mPpbIy/PvqyNg8qZkUBe3tr5
AHQhb9BKMOdF4ZK5uyHlq5SR/sUK8d7tBxq7WDkoxVyKsNDdDk2p1nrgfPISK0fls4iK2HibPIOc
xLVffOORb6DezFCzWPmUm7b9DgSwB6Py/H2fVw/91P8IexPuvT8dZHsWGCF2meo5BjS7HkGEDuNi
zeOlzH9GWd/eDVkHHNyD3AvcgfI0HwHUL+62Fjmc4c27PK2irbOMmBxs/3nY0hAj5QvIfXtKDO+x
MeLfM7L43qCNVrj71mVn7GbXmxBWancjCFxdJQVjziyTJwXmZ1VJR69LtsIrBQOsqHCezgc0xCze
U0qjumc4HdJuNT9sm0WF51xAv90NNpja0qDAH4edYNZpSQvyqgeEKoxmg6YDg1gX3U3TNGyWqUCc
AUdwyvRX01bZPhLJ61TV2SHk0o1qp92mefpk0fezWC7vXHdkjAqrcMsQv0b+lgSMMPrnBLP3WqFC
Wscm2/TCAGufwArImLkA75tuyswXPBplhjbIiJNWc3Kz2l+Ljn6iri2Ug1NwEm0aMUNGhBwSLQyu
FisDQzuOSjTuLJysRBEIKFf2YvGslXEmdYG5x/LZDPH/LovsCzLu4tGBuLwt5TxsYjTKFZPxXWqf
0VR+xu5TSxV467w2fGQTEh85zmiIJ+DZARE5R5h44YNVmkgKVPEKp5jEZDHKx6ExNokjsnvVIEHS
YzbuafH8BzFiojYkVVA7/II7S5/bdGqX6/kqq3Z48GwbVw9Afctv6eAj76HGUPjUZihcTO2r/RRm
hDiPUQynhKeN60WseFrv3rfM9jkSbffMxBvXPpQjMZtnCrD+6soI0RSJhig2ahewCab8fnIUZg9k
dUnjbDSLtU0DqXdq8OtXFDV10LRQlflAeFhEDgCCRHu+ywk7vGUD5KKhotdCVQgiIEjSY5ht2kA+
J/b8gPvTIOUiE7wlhn4ZPtMgy+7mqm/4BuH9evC0GLiji4tRJGKmrsD1XMMYdFMdmt/eIKZbPh9F
7l8clSCTisivNUYveJ0V/UgNcufy59OCNJNVT1TMHe1ptidSFqBiizTHBJGxqnAccZUpfTW9PL8q
76UrjENu+x5kwt5Zsen0+OHUHTiNCZ9rhxxuMsnHAf2L5Jk6l05NERz5alDu05DyPLUT1HVdY9yn
aWG8Djr4xRQ0u8+7inlMlJIPYEKKC5nxxhZ40QisAr4mBAh0otaj7/nVMSRHe8XAxujt8Gqxm98n
GaRNyPjyOrpXp4jcuz+ftGYiobLFgLkCM9rFrsruuhrlWj66J95fNbEVm7zcve/iybmH0/hI7ZeQ
quATwiHIvR0pBxmu5EuR1jw4XXavh4khpIibh8ZKkYBQ8rPvanex9jzCQtbtCIQrqu5crEDMPbXa
OrjF3CXVxB7nO02de5+lTnBQEU6LP79C9rekgqY5Zqs0zU6uhF6BUWWPkne5uOrwPlo+lBMzT+QL
QHFs1I29k8RPfz7kjMizuXofcGOdPLcKHv98GFjJG753Vw+85DkAF3KWq+mGeXdXFl18QNPP4Y/R
ueIEHmsn37AI0vOjXC6AcAbw4bQ86Tjkmxvpm9g2XX/XpdT4XuesG9nmz96o+scsNtdyZESLUX9o
mvomVKaeZ5EfzMIxDhjMmc81XvbU9vQ1HPzsQ+qjUEtSWPNtEeRwpK9NogBAYcZoOSjlOsAMeycr
MV2yGr8yYU37cqiZTJP2c+qAWW9GbsYsH7td7GGk7AAcsFwImDX7sIxi8TOJRjbto30O8BJwe26J
oq4OuWp/GNTbCDMl8Wkg9UDOVMYEG6c4tvwXo8X3656VCMHbRRVxK1RE0PmyP/ZTusFksoU7A6Xd
RvEXCmtdfLGDQ29n31e6JwqgTvZkfYuXMdlbDRjBzIve88gR67ljL1dnARw3nttB1wBKyn6RB1Pe
ZeX86oygTRMMZwzmPExRtX9cukRrEdKkmbrJEOFa16M/znomn1PkioMdHDE9RGezPw0cqoc0L5Z4
yP6kfZN6Ai2t45QPMiteUISJFd4hYoJCj6E48XM99Fy+QhmfpsgCLx+04IazfrOc/CscqVZs/1B4
at+c4UF6xgEv0M2nNbr5kfVtc5uyAa1OEVrVnSr1V51RNCyBQUQEUrR5oj35NqlzGQNVh8L4RBoP
MSZuQ1JL8m2UJTYKQj9WBIZCLurY8RoNfD4U8/zyzwcq3Hrnp/mrk5su87Yx2+DpWakJHdyfD/Hy
92vWMIx8p3OflAXWMxAI7Tls5FcjFLkK2GfL2PXQ1dL1LJtFp8GAoBdDdBDVFxaJllm3+7BuiPHT
7rQudBMQvGR9Dr5Lz27iRql8ngcQck8MxUDPWcgnLZ9yYOiZboGJaNc9QtZe4gSunUadu3l6rkhf
2HlFhhruDHxogPo7TQ95mX278TDvklG8xbCZMZx3m6jTX4Ucf9YFroM2/+UO/rgerHtkihTCuC2x
xJsMlVprXSY0Pb5/dsBvOv7wO7dDZlS1vaum4yzKiX1LdkVF/nscGGrUWUgk4WDRthoz47mFjVug
Vtn3LDjJMtTcyTqmLsbcE5EtuR/nioiSsgN64ozoPaR1ZDL5igE+xumCyMTJ9tSKm6Ltv1zYGGtD
u+zzBJERjORV0RgslhfNVvCLjpZLuUP1RVN+8gfa25DZbFvmmzYjBtPTzo7sdwwHjixO5kK3K2iR
2kWu1tgpe4IhqfaxEPSKmdnfFbU9bcXQiBUVOTG/pTMhggT+ENrrJpNkaGXjc42jgiPY+jRRoFw8
h442NBpvW7T5z6ACkjC2NhSFqMlotnJU3wIvKn5ZFF9VDMNsWdKrYp2OQfwktPUJJfcEBukgcrUJ
KyjeteldCsj4rIdRCZjeAzK5R3qFWtKCootkcxpxibrcHYxjJD9Of2XNcAusSawsM33OGMF0jRsx
pSZLRAfZb66UW1kWN2vm+DA7ZLGKKe3ovab1sIwabAayxBVm8TZrWEp4AzFHk/q2sd8tGo5PnIlP
hGGRbUwUzJF8K9qfymYG55BaaDsEtjGf3fVNQqapHGcIiwj+kO14zOGGRxpk3hQfgRZ32brqfSZu
9XdMzvM2XnRSfz74w6DWMEzSta48xId7N0utk5G2JuLQ4gmTkz4pjB8EHzW3PHN5mQDQajrXPdlX
B7dihIAG9pr1DVc7Q/dVPNTNYX53Ri/fJ2LAg8ZmWpSfpR2PJ8wmLAFM80LThhDIHnaBOxLehKhq
1U7dGTIk0XR5glavc9DRPRGn0Wyr0f6MHfu3E9BJrmEvnJnrxve1Nq1dZo0hy7KGN3X8kYv00jAi
2OWB7O4YNrwWSKD2ILvD7VwH80uiyHIsXEae1LzvplOJQxizsuax29tYafyeDXHavvQucscocDoK
ne6utxTqsUC5K2S2VdgdmjkgrVbXzEONJmaMxtfxuKgsoqLPUrEqYBKPBmNZKAXFBk2uOtokodip
9aTZeK8mSUIqYvMDcnx3jYqIi6rBYloc4rCHKlqww0pIzd0u8LfE0P0ltEnK4WGuQvEnAKNZjyh4
kdgFD7PH9g9X88kpmk8J0muV512/9OGc8zLfd4uj60/8IImy7razkMJbgj27HVnBxstpdduwn47I
mw6tVE+Rz6DLdIko1c6rZ6GqJ/uaSVGFUDryHk2AlIlHEZp2on+GIjruQLsehsL6VWjCIkCKDSWE
LkwNm66mI1AVg9069t/iDN/RZGKVSrtiG47i3ug1ORJO8ACP+ENOpBYLu8IKrWmWzfE1wxB+HrP+
xFAdbR0bhNTt3oKeLIBB6PbNJrvJS9zmkAyOu0sLcrOA+aAr7TLCIqtt6yJk7CnkT2Vlbtq+/YGQ
qX0u8Ps/+Km9YchsHA2kYYy/OMc14b0Hzj+C9kxy0YQpTkUe2jsXPzS4d8c8u/Yw7SnKniL28wiD
kesPTkrGRRFShkfOo9eV87oDUoyCGq2AeOm64CNGnP8wknRDVqCx1xEWSZ8I+mMx/0B0GRFixa7F
9C3Cvsb06lim+YS0ddMFZNIS8XNy7MpgtYZ+zims39ge1mDDSOnJyn6TsqQeVfxrSPSwoVt/ZSSY
HFu2LuveSB/xYFBEh+5haKAZKBxTtIKEQJHUbK6DNPsIMfBBIUNyIooA+xANj6jCL7+MOsgDqEH6
MWK5W6MNmnT6AuiQ3cvQITILuivjoAAFMtRWT0P77ssbwx15COLxKyM95VDXZrsjH2hJq2uujpP4
ayz0Od02y/xAG091hAdl9q7erL/17P2cqoZOv5MEZVqkUFqztRqwWsWvMxofgqxuA01SVtqA6kvc
eq5t/rCgnuwlDAzJ3o4ZLObhRiTUDQ1L8KL5srL4Jw5C62LzFduY/kq58rEyW7LIcxrJgghnv2BY
iAcT/X6WofNGAW5TIgn/npPw2DQk0hrAZJCIo5Gw3fewnl7TqLyzC3ErrdQ/ZAVP2JJ8OLr0OxPr
9yq02k+FGno7Vzc5kgYuVUZjGNv+IR8nlhdkNpWz2roQbVj7R0+WyXIqTVxrhYlNGipYs/3KdtbC
52xyfXKx/vJIij3en6sOhbc1HAdzL3XsNHI1wDfbNX2E5j9CowxJdjErWUyUxXuCYw6abPNLkRLu
4atamaEf7UH24oTp1oN29RYnFTnfNkMyWfl75VoUvnIzSzekv/XjteJSNye+jtu7NitPssUht8jF
aqEDFexio4Nn4V5STfJV6mO54mL7laLUmlv30weisymM/H4ukF/MqD2xVG0txahg1H6DUUwCbOaZ
yCJOVfdhqO8tbG1LvuezHuXISJc0I5FueTfxGlV2ue2kk2wdBnZOz3Y77uLknDFYIDv9BhamOzgl
Zzo6tgqbrvWGv9wiPxzAslcSGw3eK15IVLgeK188WWhf+69+Lr9saMl9QrxyUDofBZMWvzJJF+fa
ROzxFAVSXoxivk6q57thMQZwG6jmtXO+ZJXle7/WX3akSKJ/6O1lJJuUQCsIhxVV9aij8CNNdIXc
/cmMcnwoef8JLmP6mZRsVjO0n3l0MXSij/bMQwidgd0a3rHqLSBXJdICgggSvM6zh98vZcKdwkOx
B0nSvLGOAjJRQrhU66TyyWQlTcCSxqVGpxcTi1XGocW0ZzXgkwxJHKdaVHSbjBm8atlRJlR5Atbo
iiy/XE27JiZaCJnWzq9bmDPJnG57nsIYFpkr5LkeKRm9lmu1OeOFYd0IHhXZ1SYtiy8XdszNinC0
AhVcEDN4nvEbsNIM7zChJo8BFFs2hpkzt6S9Oe8qIHlaImzHVzzd+0kvyR+dP2IvmNcwDt/HD7cB
EWsu9J8Q+I8LkRLvGxbgtE3foKZXaBO/RJscXH+haU9C74Ko3HvDSdDTEDncXS3SbD3qMA/tHeYe
9vckZpxsNzk1Pl3EbPPkKOKD1vWbmAegk0Z5V7YJTn7oE41TPFHWwbyBgqqdRd4/Ot/9BKBo8gOw
Hb+qEVlCU1i3Puur7VQP93IUJvJSTJzmzOjbmUkrbcd2Yw1ushEJG/1cxEB6+ik7dAEd/QSrfiV9
4snAe3JaBXzWdjzkQN86GcQK007kdgwqCrZl6BPKNyi7x1qnZ4gwl65BP6qnFGFlFayB/t8iKELv
pJLvCdN7KVD+AyVxebTGAgkW5XkXIhouvmsVQy0RTzIeeMowrjZwbJNOn+1Sr+Bg0Aokv3KuMQ5L
mCtGsRUzT0oBpawHXJSNYm2z+AuznnRFn/WKiRJkjqWxggdE0dJlX2VnLY8q1bN7xCTQhqPPkas8
VMYYF8emvWcEQTBWVBx6qyGNti2vbDd+d0An0R6ghIDR/cpqm3R42e2cjg0UD22g4suvsPyWe+bT
T2Y2dqupHL5HqFEbd8CJa1Qc4uQjEj742ijD4nV1L1kS4uWqyIpPMvhAPtdvEDjhrihuVYB7DpLe
XdelrBzi/CMehveq5tYpLWTOnk+1gAO+3FJy79IqfGjnXr/U3HxqtPYl/K+gjT5a9LKshYFeMe7j
mbWtmCnumz5pDpPrs1gs2QKX6oyxoeSeGVBAA1g9lkbuboPoPTJFjCNIYMih/s2HadMAn7/BkUGS
nxBVbkgQWd6LefFSnyx3GyqaEXUFybjeUiToE2Kg4RCGLH8J5EOSg1Ari/MN4cRrZduMhSvtXTH7
FIduiZFzcYHhXcJknmXHnmVX2gz8MPYDCuR07zNh8CF32Y7/WGKH4k4mNna2DtDpib7j7WQ5h5TP
xzjI/sXWBHmD/41Y0mf5zskQo2CDM1eJJSLqOqrtbC4UVAMSMpln/8bMzQswmThlc3q3wTa5ZG9G
lDzNcf2Nh2AX9danDIbTApVoGgzzyRDfje3YAJId41tS+/SMZXKfTPSxeUs2EML352DyTpABkEef
+/k4yiHZcx1NK9lEu1ITWhmSk7gGwfKsk/oROmLM+mczIRveFzSLnrJ+OGQmMYof0XS2BsWb9MvV
POHS0EFU7aXGCd96+jJBQ5I85C/KIXyb1dXnEIX3roZZEbrOs2GU6FdMsTh0fnG8/JJ9eZ3qaRuX
OEt7l70U0PiTnuOrLhwJR7ncxynxlp6Q7436zQgf5VCp5do2mBJSjEimyApDkJ/cO6UZ/fBqIzsn
7Id6nKlLpnF+qm3oqVVXnwj8CkBrweZHztztKhW9TrxRbtZ+tJIwyyk2HLZd3g2fcsfcUJ8ThR8B
90+/783yccr4qzGybxIZbHY93nxBGi95tmP+/t3mLPuDYHLXoXbBWcjLUGRMgn1AISS4+oTAl0/w
lu1LmFQny4IEG7GNJPRzE0WlyeSE8UPaVgcvyOkLOZpSn5uHKwhlWapiShNFTLsPnSPr/R9Vyps8
AnmNzFM0z3hvneSZ4EjaRAzW62biRZkVh0uOey41soK4O/GTJe5DxN36rH3IckVm3LqwvpaD4dzn
M4E/fcnDejZdXK1N6KyYzTs3X1Cq+DZBqJW/cgyCL5rc+oITwOVrO/lrSgrP2szkd5sUNnOYBFvd
Ml/2O0orngeyou/q+gxwtF0Ul3wy0QthLyAchIs1ncZ9OaZH12Vf1zF0wkG6hJiG8c9pwp5bjbBq
07q8tnCIyOrMTnltqn2EfSodgnYLWWDboRndiMUpbsj67KYPFrr5teipIBo1E2QR4OYbgyhjY2iI
Jx0BaQQ/KFLqOROfwmA0P1IPFV3UeCZ6lvxtYKWZ1AioKxoBw7W9lQnNKhn896qgB+wytHpoe7Zu
Los9do8RkR03lHZF+QMJNnniaAYGV2MMaEkBKSL5bGYamYVvnHWj1ZPN0JUkZJw2/uKs7iRa5roz
42PfY+csmsI8IsP5loTN7sjM4T5DW7aHAK32bhO92FS3AIhUc/A7N72QOLgklLgF+u34m2D58VRZ
43cSczX6Thbd6bA1MdDMW78D8SIsvyZevlA7GzwzCxBw4J4q40ewjNxVguQJAQ5UmWtUId3RZMAA
66an2cnEokivG2qLJdt6Jgq7kur34Gt5zrQ9gslKXth0dIfBKOuDogFlldCfxhhtIRLJ3DPZQNpD
tIIPYCfxT3d2PhL5nQ8feHBecjJO3xmtMLXj7Yb9TbxMbsKMD1IME+kZmDFPI/jGRE6IaxfnK4i2
3GQZC9OMnI89qZXl0erMFyJ8P2PaOAiz+Y+sMzSTNZ59NZHJWHRStGXJxUplcR84lG/j3BmXlg0a
ZzD1mtZu9BJXXyh7euYLhbmNxkxvrRRoO/+nAE+NPiOJj6ZSRAvk4sGsyvSuifAD1vUUPbpouasG
BV0QHT2PJ5UDI4+YG3g0wLd+GO0i27R5MKBxegoSwRD0d1IxoB11XB1mVf7wYZmu2q7JmA7B4TC9
sLr3C+gbLh3NvQ89ZLvop9kNswVt8/jQWMgNUhsBLSzYcVMheTi77j4ZubByocMrbOnuOJR5gD4S
HAlXcc8sauf/suT8GkZQ2W0bW3DqeT6zx7pey6iM9knX7Bwosy3TQCa80JasIJqB3weUCfeeg8iZ
vhejf4Lvk2lIgLksZQipRnx5SbviVCrJUWnGh+V4fOjj6TMcK3WC9WCc2ON+Fjk59BYowJ0n6zsN
cefswZHCNCCuiLflQxiWj9AWjU3ekyHAgNBgHdVXh86zflbUWOcJ5B63zs+B6J697N3uARGPOM1z
/oV78ICr2GX/0D8Kb+i4Cn5J7X46sZp32IwDRJ7yWDsJsQf+UlU1+mzUrMmlHTIEnqS4gZOaGGjd
kgDzpSmUuengzTQ2Zsnl6kbpE07PdZ6Is52Om3HUmMFrZ4e5ANlpbvqMr898RaYw0OCZt7HfP4mu
m05wxZbg1agjb3vqt/BiKAHdkAR7Z3p3gZueDTvblibuc6ZvF6eNw2uCLLvsiulsKmCaQ2ydpg7D
K/m2LOaG0WVCLVmf1sFbbSIU76H5Xh3faQ7whmYUxOVbnLLLa9oRrkOMUrhDbTcimt3M7oWirV/3
kX6JoyjDKUONvzDNW8NVpzr/DNMqIyuDD8JJrJM3Y2QFbhRHtA2EWxBOjFx70yiacEPgcQsLVCR1
79y3zUQXncG25EmakTQsu2Og7+eYeiqxS+/aFxPRc454J3G73IHcdPdgKIKtuzyaLetoMjl855PW
bDIUr4U6O++wbfWp9JDJF7N39Npp3/X+bfDhIgDLRkKWon9tWKRBOUMepG2eKkHwggTZ3w24GZzG
cs+ZqVCmxQwRKIfyizGfkkItAie68DF4bnybQDWg+hdyJNYdyJB7rWkZI3B5JOGab3PDlHKykk0U
qrukxhicUX1emzL7wWSCII6kRP1b/qaXPbWQnlC+SAFqyWQLooh8cKpd4fjqYocEJQPrZTPr1OfR
rF2sLK5elZL6OG6KFy8LlkqTNYfr2Uc5kOatFOyTXaiqam8S+qlCBm2OJUBXSRcGEzPbZCRWRdHI
zE28dUlUYfyUPatO4irNU96SNG6PBq9AtfBZgwX6mqiYSKrpnsywYAe4dMs4FsQAtN11ZqsjNFzg
HRMvD5uhVZL02cEDXQV+0D+LtIrXDO9ygAgxtDhDH7UvdplE1shY9ZfQ8ikyVL2vO3za+Dvx0DBn
mXxx1CNB5kxFH42CTtczc0IloiG4WCR4VC1nd4HvccM8qO4YuBvhvG9LRdmUYQdqIA2EaOSpEapt
L/1vjCIHo6vn3Yg0rORb2Ax0T6ueSgjNXFE6b1gaL4i6FvkDA8U8KA5EJPNdpMPiYybq7GKUyPzB
IGqEOflrFJnRfkiKZfpD7+Di2lsHhfdqVoCNzEUXMB5HMDRHEeygK0cnEep1UfnOgaC7nQ0ZFxwk
jaGmi7SS8JKn5ttEmPQa5fnvYfSuMWEaJx35z/B++LEC9z42i/fYs5YkHywKCYr27ei+pYRCIaZd
ixB8U5EM+w7AdNwiWxTQT1G6BlsdmzAU3BLyPCZBMMMQMwrJOie2+Wlqy6GRRRF8CcMfjQwsuv+k
O9h6ups77nKSHyGGdPU+GNOnJs4EjWHgbEa8QAl8kAfOrWURNO4mLAw4dfQWqWJ3Uqb/2xLEG3X2
Bc+avwtiXm6AuTunDX8GU/RaskIMvba6Tzq6rMKvraMQobMb1KAxh3bkqzLERj8PEdEkB5xlC7O0
0M5urNVXfgdCYyq5oW23/QiQSDAjIjuOgLy7Glq8A5rKw7v7sCgFN45xnBI32mvDNIklKXD5sy9Z
Fc5zgjhkldft95gjgkIwvLFmCs5hSJ6yBUqcLB+aCi4EzAiq31JU+wVCCWylOjZ2eGKkKC7o+8Hg
ltSESCMudeA4V4O2jcsIhXt4wkUH2UXci8BKjiwZSnw3muKBwec9VAGihtLUWFs9i4cWdz6Dt8Y5
maIqD1bksyriaZMQlM4jkwZjm2S8n93IugJT2kMiHiMWJ0zuOftHPfWX1qBYzrOWJzwvENYjtIow
5FCvhUN/NDOYtEkeYfxNIvwYftSd0trsTrWOnT21wJE/5ZPQNw6kLs3+3lyS7m0saTOVLyurFjd7
36OAZmgcyvLbKADbQaeeTiDyIZcvH5jPJ1vk62y2R/URGObJN4c3d+BFsSeWPQGnWBuXJ1kUiNqj
6Hm0J4a6PnUxkBycPAsjZwhchptwhlzw+G75bXXQAukiOF1nvA65PZoPgcmwZbKCV7cdt1WjxMnW
SbZXOGU495J0N5rICR2UbuRBy2PQW+4BqeCGTmZBRTAuNANMVl2zRJJOc47oFbu9aMmIk6PvoRef
uv70v37ZBRL5Vh4zHOSm25VgV7AlPmQek/xaQuOKQ7SyZuKNp3rqKIVHGE0s4doT0MF6A8l/Zpjo
uye7MsX234MJvz0GbVihTXJ1u9lA/z4kx97IxjdEqcy3G/1coPO9suwh3h4B/Vtb+cyHCZM6/Pm0
r2YaquJqyBb3gpHLg5Fb17qf5kPgphqEQmQAM//nh9g2apA0Ot/COfvrb/z5IxYTxs2EWWMewMaz
oT5r0fX30wLWh7PHO4617fDnNz1a+PWfCOP/PzHlxLB+FiXIzCBs/+Puaff8P/4luPw//vVT0rj/
89ta0sP/5RM8NFE7PXTf9fT43XRp+88g7+VP/t/+5r99//kqz1P5/Y+/AS3OUWI8fgdRkf81ktwS
5l9Cnpev/59/7/qR8feevvPv4CP9b3/j+6Np//E3UMp/lxTfrictU6JClvY/U8wN4fzdlqbpuPTH
HknCtvzbv+WYAsN//E3ovzMX0ZaH04u4cs6I/51iLqy/AzCzHI80Z4exh2f9P4WY/2vYre1IsA62
dAi9Zflnuvq/RBk3oqJl740HtgblFfXuy1gtMPyhLlaDxk4d9gPzsEEdWlX6hwQjPzZEoNZ5TIYa
Q8mAQuAuw6kllTqz8V/YyY7Y/eUV/T/EZktP8lr8Jcmc79Ph9XGl5fByOEJ5y+9/fjxGedDwcv27
MfiwVClzwhFrKov81o9oX6r4fSZ+6A5R9i8vpQnzLLCWgcGaG+b0xi2C4alzmnIrIkJZMhSMoqv1
IYRHARQq2FWp9VKr7CVC8Yz3iX1c9z95Oo/lyJFsiX4RzCACIrapkJJJzarawEhWEQhoEZBf/w56
zN6G091TkglEXOF+nEFDV0FvaoIfr80fhzzAkiPn4CxItCBBKP2VzkQjpaw2RK5/F62CuNdZ+xFm
9obdzmWMs1AJol8JPbpQqlj4AUuxj/IUZfCbhHqEW6y9Vx1y34pYHGgQiE1G8N+d18HRUtklrYuj
Y3nxWRFBgMrKygGtmthjwMDhR45HdMoMek6Zm/OnEeVOmC56qtvgjM/LiGAE6Yo6pQkeLI1jac9U
6a+JLhS9WsugNAb9qyuiVvJgQaFQPmHLK49lOf7NvUlfHTUTAOByiRgrIq9EGGn2XnGzJrHvjQjn
7pp1Al/+TyTHp2V241B7KnREyuldyRYtI/M3C3ZQ/hmnVXyto7UPy+hp6rlBnYmlEvxfdojs6Y6Q
BrNZZ07n/754Cair0ZApCRN62+HqCiNq+i05L/6DTuSvzHdxnRkuxlrUMTDI9zacKYUke6eM4TIu
VOrFWKWUCN4v5ffJ+pB8N0a/N8cED4ZgHQLS0DNRbrs1DWlA710IAwUyj4AwGGOnVfOXCpCRtH1A
YMydASuVRReUKwGhQy1/nByOPqN+ytvB0kCL+nzmuU++PFh+e7H0JShHKAc5IAzL2KSMUxDr/VYa
uJI7/IsF/rYl+mUszDmJ7n4w4IxuU13eT/Cx2d80HjXD/KW0vI4lC746FdtgdP9U+LlAU83bYGbd
7lrBdbKr/gBTHoGODotoDjWO1XM7NW8yvxGmFxzNCAGBXTXBJk37zeLaoeGZTBpKYIZ+W5Gf0JHX
t7TMEnXVh34/bi3QpYyUqwkHi3hPaN1BY7wmhY9sw06/KC3gjs1vxDnpwzT1xyGxB1wW7YdtA0mt
BuOyAvRYd35M5Bi4LbSR2t1CCSKoJmAaSqY2JRz2mi4wVzo0yojGakHpnvWw4J1Ycv7vWn6WDH+A
z40vnAcHMNUJ4jz8w27/0QAz2hAbE4T+glo19sptZiW/MttBN0u2xzIbl7igszLKhxY6fTVPzxjo
FS7+zjp7+vm2PgSWOV7mDM1KxsAgn5svnzVsMdNY1D37R4FsjNqv+Uny6YCUbAYgiqHU8skRmuuD
parVpY1LP6ajLtPbbA3kqUf5vwItHDWVd3P8L5b0R9xffyYJKkNTGaZzDjNW4tYaNKp2Y67Itc2G
s51/YXQ+0LBjtmMRXaASZxX47L4pp0SqH+kfr4+3KVNKlC8fbqNewXd8u7236RN85ZHHNFCaz3g6
UdHQUJlyuCA6HTcLOOLR7d60R9ZwD7y3QU3JOFN95DYgc9MGHjjwjkVTe/IUv0xmF5ugY8Lb12bA
+ibFVFQ2+0J7V3ccgB8yINmooxFxPDDYGaHPyhcmxf8GV0WHIbOwxiXVdqRAP9Ga4oaHrjA3Y8f+
KTlzEWU3OMR/k/yJLhsAnpm+lyhownZI1QbZfbtr/vPksS+MMpj3kBTHof9Z2bghGXhXj8nMhjEQ
vKtakz8jcTx4PXGXxUHOTnaPOn2tGnmKxxIKxLAP2OYdR4lCduJqIg0k2QSRcNAfb2vppMQTuCRi
VyfyZq3VNlIBgW6epxEXGZIT8ADATMd1aSaE/1GKjD4re5I+5O2qorsehUuo3G+sk6pk1JhU5Z19
2YRLZrlEuN00D1Tk+8u+KMxfIj5JiHnUkgbYMOOPLb3+MVZs9whHOjWkIrBtRBPpOTWBkIH1rwcV
RBLzQWBRhNFEQWv6HfoocxJsmfJvm2iPA5CIaxM/qi61OYLLTxeayLky47+j6NAVkzxVqfGOM0os
S3acR/KlVFFRKaJ6XObPgJXP1pUd2Uj8uhvJlnLLP8xbFMH/ijLF4In+Lk5YccU2lH173/NM3xZL
70YoDLsMSFnbjBctfZzVkVDbhQ51Z8AYbeUzYiuuy5c8IGrRU+xOiV4Kl0kku3YmRA4/NLI7FjDJ
UE7bYZwfKSWu06AGDooIatwAIjJ2nHCQrnX2bcJV++RiNybCFKC92x7MiO0h1cuXXalRaTYe8Nol
ZqKTlfZO7YOU7UJJEX+Sy4xI3OUeTNY5hQV2s5eRsRM1hFC37GizYpmyUmNRxLApOTpcGpvA24IE
C07j5GSPtUaw3bH43abx9ILieUtwZhqmyLIPWQwxLuq67l7LoWK1Ef2NyF3fOX6wbzMZweidjkQQ
QKgRYZMO4tD6JNvE0FkWXJkh/E1Uzt3i7qB+23evQMuwFH9kMzz6fvIRscbdl24JYl1CIJEMrHVp
Ya9FSuLQ9JBkV5ibnmzJHU0mmDZh/Jr9SgJ89Mn7UBx2pEDC34AYsoCoRJPJqmw0+YYZyJOq5j1L
xaMYZ7zPwM32XTM9E+aZHxFDJFt7tC1GO4iaMx/pgTeoHKhm8dU2gGt5Ntnti/R9HSjjfyr/4bVb
rkygLoNe0oMTJSFtj3stuugBItWhRyuG4AKJom86zzM3+/PSNDHaQVJ6kNKcsKSLI/pBPCi0rRZG
1a7G5LB+SSt3IMuz2TVqug/jBJp+iAlq8Zq/dPGYEPrHJgD2Mn5pgW3YhWjQr38gcpxgYbITVJv/
3sleYucpyJfmJBaEUBobf8DGZFQhTepXGyHqKU11b6efuZRH1z/3KTRhE9numL3byILmzAkrCfS5
lRem3D/wlqczHlFsccsrfK5PFm13WG7hWDawW4x4j5GT9SaYh9YMKCcm0nzNZj4C1Jk2dsMrhaH3
RdihT6QjNWv0kpoJSA203l1jUUxiDULFhkW1R3rlPvZprh7lxkVzBzpp5L7WK8LcPMdO8hALJmtN
QfQH9ohl4Sd7PrExmZ88pvnUHGo5jniQFn9v43HJcY87VQCUvpg+jQnQoOjzR7d1EBFj5/PIyEOJ
TEvfd79AJSVB8OP7cXFO+38VSjyEHTwBC4B8Kmiw857jv66Cr+nues2Ho/x3Ft1ngBLlKVq8b6mi
6zTNYqMd2F1Ly0IHnQo2KRqOsfvB8zwMwx1T0hF3nId22Yv3deH9dXDPL5VB/gv7iUmMKNEZA2NS
jR/HmEtmcjh6QPI9OT3rI5Xiy8Q0AotEMtgPjHsweYw1R7hrMCl2emRG4I2Of6g0ere8uzTJNF9x
iH/ppqSONYp6VxA3u0HSVb+QMkHQkmYUrfVzmcRfAXMGpGj9tcaGdfUwKyh+2e2s4hWDo3gMb43p
JTt3dg0Ukkzcuk6icpKfCljFToo/AGnsW2CidBpxPeyJPU62LnaoZiCeIWpyLjQwqidTReRxVNFD
ZJQe9zQCA1RSIGgUf6KEEd6ZYVHFusRdD7QSxrMToWLOg53iU6k8cXNU+mL0oHtKokzYk4fEuFfs
JJES13O9LXNIDRgq811uaxtnBn7bASCKXX9X0ySOuJZmNKTssBUopKws+QaB887rczLzM53OY7gP
AyKzQPU52FWxX5cGRk92g0lmbDJOAZ7dbw59pCfE5e6mId470fBratAk/feffdf8mxgVWSnZvRg4
U+k3/JWz8JWWWLjRE7+W0fQTdz0eMdD8nPsQ9c8VNvSNWSN8XFJf7gbIADuzA3bliucyxuvb1ywB
yy59MvKIMtFYqr0m0qEifG1UYCCsoCSlawRnECXdsk/BaYdFLwkcUNm3paGPo8JjP7sN1lTsxg0+
4O3tlInEsVpgaq2CkDQjycVMpM9ridBt6byQ+A9B5treLhnB1G1/UV3G9Vmpf63sjmNAMW5IZDRe
nqJQCCCaDzDD6UO3AlzDzuBYHNyZH7TxFvdiec2Z7g80WPfH90jTC+qEfZ9Z7fMFUQuWorzmR9Ek
nIelranX/BS7kP9mFSbC8MiPQn+6inkZ31rqPauLTp0RNzv2aoD0U/Oga/M+pd18K2j7AGbt6loB
EgecpJKV24F0wI789zIJOM3EbpjMG2ivBzNNvBuiyuItKSf6hERbiE1djMXKey/Gbbm0SAN89L5u
U/2WTVM8tBM9L5tI2Mh5dSCckoKAMJWXOfnpphvuF3GWorubBmnRGMo3k4WZxx/+BKM5hs7MrmtQ
H1zT3q5GQ7Qh3mpIyteaF47tRQN8vCk05q1yunEBZmcvj3AlzXAUY2jESGCcb8uqWQJT/9pqeS2N
z6yhGieX7KdWI0zoxHjyXDJREEzvEz9gTl2g9W0SirQCm/guR0i6CdKq2oPAkbgOfnTdlGfXz9+Y
Z3aY5KGi4P2+6Ro/idXhnXSOdQ6xo7LY0UcREk5wAmyUnD7aAjpxQhHD+1Tzr9gF1inKu09iwz7p
pjwEZLjlGxoAmYwvsc9klSqIvzXQg0pj4rHSmbELabgx/jtdtSmrPOA4HiSQPYfcvI/fOFWnpxaX
4zb2B5Dc3YtIhz8ta9lu8uyQsLcfZGFbaVQgITCKqOC38ieG9u54p2W5EuHeb1xdHnhlfvcTj0+e
EY/gaWzXrWmfPNAT+OvcM45b/xpw5Feuua8WdEWJcI8MgncRZqkq8yi5qg9QsyOJ7eW9slHwKDea
b6DLQBaQtaPLjsBP4w/T1n1ZKDwONngRabBtHSKa/hQr7zZz2iO0ymHPnDsUMpv5lAzCD2Zgxkun
dsR0krfW62/4GhceiX/4gHbOamAZ13m1x0YtMvmtI+6PQ+ti+DAtCqR5wBzVsucpEaw/petziZWV
Vm/cM5h5T6l1jN59B9DLNzLA4Kdc9huJXdubNiNjUmVPWMiB8jtWOC7pU1qM1gGY1Y76bNljSCKi
HlHxjjOR+iIAb8ZoYEwNYLUTDpYVrM053CAXoeShw/f/Mgx5dAPx18+xXguG6afaxXjVE4k1IIWn
hHuoMi5CEjRvMNS4B6PynbkXCz8f+ldE0VH5Sc/6BArdYDDo8Ivsj9byh30aEHeK19Jz3qt2eAtK
447khB+mi/sCt0Mu9XdXs1wuAGMZ4GS20huPnULgZgjyHpzyvZwhUucFLwMADQBrvWIbjz2PZTi/
8OCTWBZkl6qaeGDQbfCbKzA2cf+FmmorSgPpDPclgdXzP21i9Ji8yTukfnacbCxnaTeFZNbGGzev
zv2+kbtsri9di0kIXsMFUEA4sPE0FDsQCFsCslTpcR1auYdem/cg0cO3hkm5W3pKCGdohw0NvThg
7Q99J0AVLLlABsSqreFiIHAMaK5L+9hlBmIBkd+9BbeGLecH+igQFwbCT9bZTP5ZPYIkZBQkalyc
VC3hYAGEkKPzUzcAZWJLXFLHt7czl+xmGHEsyIyVE/rzZVlHTgpVVYnRkpzS4V42X1rrv4BoF4K3
nDA20THDbCBxh++bdu8YGa6pjSsrIb8VQNcroeeI4BSMwuA1GewvI2/grReVDF1nfAlEgiaTQBRG
zQi7A+u5gqRtOrxiUyC/KpXxHEin2CZJHO+COb6wxToow35o2pZF/Qou43bnnq7jeUsGKCtpWddY
GytCsD2mbq01PT7Obi2vluuCBxl5DtKedBQrRTeGN2IxwewlCp4IG9LR9/kwmikDjjCAnUuao/Dt
Kyb3V/JdEsYzLLFSa5tH/u+xJKESqBZxxBprUkapv43bFeqQt9sit5bj5LehM15V7L3XRB3vMwsU
LPky56knDjEJii2H+g/ZPQg4ZvHhVZMRqqb8sLQFFLg/pYN7EWyy2P+0F3JIgaONWlOOtDB5gtVY
2p+gtkQGlqBokfuxZpBXePOP4V56lT6B2F22QVV420QVyZ5x8gFjibFXOZPDHvXpNHinZMa8PEbF
tMs9K0EcxjRY4ocHGI6eceoOZEXc3c7GA9KgJNIxajXfujc5O0mCRbXlfgCtkh61scv3fxuk06eO
DfA4sOJoE+nfbM+5mwhhgJ+8Rrb4I4tVlpe4H0YDjWyMvzCFJ7vITj5jIShDcQDoSW7sHCU4Og90
RTNPo3eS2CMwAso3EgGf04DXJXZ3rdvRnTQi5DM/LCK5GXo8cJPnsKyornS0RWAd/fUGk7EkqEvu
7drBDmzzWbBIy/bFTFDq4jyayqRQw803seEKy8HeOaTSkwKOf6fnqA089Rk440djMfnRbjmRPCAo
SPA8k67UBO03vp4n/Hrz1tEONF0HCGX3yUVuXZu5+S06+ezC2aSLmzBaruKGAP8yIaZ8SAMTrAK7
/+afjauI9f30tpA3R3ZXfR8RXpdFCj2lYxYWk+qzQYdzaePavSftdpLGH9/C98iGmF0qR0DevrUJ
xb9t0HI7jEoXWILWBYnE/CKqZ1YFEiQevKdp4SgbRohrwiDHyB8v5QpoWSCMHpVf/cKHAUfKZaqY
xRmCRfHZjIQ/mOlbNNBPoJ7+hmD5p5itfxCemUe55Rc2EWd5BTHKVOJDGuRfjCXputHCw9M7y7qV
94bNbK64p/g3UxEk+jX009aAnGRxh6Ug1EhKajcduA9Sqtt3oCIMcaMijPGAUFBL+0kXP0EqH2bf
LTb2xHBzcrFGVjF59ZEVCtR8O3aMORc0WAnbdZCmdxOHtI2NMTfOpUBKugzkA7nGM4PYKUWKWpkO
s8spuSNyPzJuZygmOgwJ6kMXEkKf2dgHxyBASamzcskBFauFPcO8opuwV4O1iYsp2Q1CXljT9jTk
0jsVaKQiz36YGoI0cTIUTDgYKmGtt5Rza2fCRmabtlJ7JCItGM6RaJLhVN3KvCdChAxC2RC26Nnm
1xRQLI1peRoc9CzV/GBhjKC25E2N96QxE/CIX9oWzdNiZzGGXtLodB28dl2qdkVAL1J1GSkOTkit
xV3gyKNPiWJrvwOQNYS+P/F+214opuKrr5o4zB19z/zQqZMnht3wy4ccNwTFoQIZfomTXN2IY3u3
cuNB9gxoBskB7iH5GTBP51HlPzC1BXnvjTSapD0C+fpEGAa3QCFlW0oaWpRWrW0jRPHrve8h/p6W
4CBzsF+2q5ETNZCbF+fSqiQJMcOh9Ju7n6FmkDKjImvs6tAZPrdzv1otfByb1eSau2p07o7OnYeo
R9/ZGubjAAYREcXyjTFA7UuRf9pj0dyphFgLRsfUHH44bXFvDNugZlrqFQJqU0eofN+MjAajUMUg
pyfc8cb34C4J03yGJzP8Ra63+jS25ZeAO38Uhhs2S75Lagc9TkT0ch199M01TlFZ+5W4xksAR7Oc
b7Vt6h2WrW7HDsTeSbm8LIv+TitrH0+JPuWW/QZLGUZIe7R6Milm7dyDlMximq6XBK50JQ3/uADU
67PuO1nIGB9SmulmVcnr+KTy4eAEfGSp7h6yuvvI2D1YrJMoFHOUWthK3H4irBgOKDbZZSO7v6yx
iLgjIjxsdZZts47JfhGA7V6RmC4B2KqyeyqGaOebHEnd6kgonBTFagwBMaBVkiikNzM2vYNf10QX
zv1fDggCj6uRMQadX1QSQ1CWzxj+gDSnEHo6gSZgIqKrMt0OkQSvseFP300wsRT03PnoTOLbQ4Ny
Nkd7b0L+DbRSLxJ9JhwZCzzAXzOnQiqoRCaG+xD9xXt0VGVu41thKWXr8TsmEXOyLgYhXsjLudtk
Ab+ij/J67wXpw+iNr6uWFoMgAEoD3RlCoHRr5M5752fnAUfUGUHKJUXj5STPCaE4cMSAfLSr5t76
W5UzNpyBuG83ZUKejaz/nCd0xe82oD9ICURxD++gLe7+e2b0NA+LSNVVIaPf2xnCoZ7X71Jwr2wl
SHai6xPn0vmOfVGmMRA4jwM19nziA4ApYEC3SUlmEk2wSrkbZIGmdYpWO8/NUwwbOrlMONEwGZCy
dODsnV8lbLrHKMmvI/OazujHt6VBj1+l4k+atMtHzKkJWwPhMhMfAxtJV/2ecmRLYDo+myKLoD6Y
yaUsY+vZCvT3vEPOb7HnQ3pEerN5IyZxOLir5hjcMqkuw9x+lf2XnHEYDmJ4qqZuBqOYfyNFRx1X
DmKfeMT61Yy+t54wm+tkHkVU+L/dwZtDhnRVODpN8pb6xTm3QwuVwZcRMJDx6xKAmUUOOWsKlN5+
UR3JZfewmzxnMC1/bDf6PWq/+sBUsOxsJxInb6hfZG5GR8CPaO9GJW+Sz2Evsjp5bRKfVIwGc6Eg
KgcPIbr7blrsd51hqInFB6NTcR8rXKmR4We7hr3a4MvxkPY9Fl94C2Q6tgj7VY0hwR6J3xqM8sNp
yZCaM8mQ287/2mMM1Yp4yZ2Rj5yqlW7ezEnjBFg5k6uHG3ehRByf1c9OEWoRSP42rdpzOBp7XxCa
WbB6OgSuiz2OizFse1Fu+zb/LuMEFXxh3GXHrJxt2pVB3R3n27CbE4UKKYDBE9MzZ9HNh3R6iq0G
Y+dgIfZ0nJMFgoxCeKLvDf70Gf/Lxvo0UuY/AWFCepdtSp1jyHhxgx/LcLNtqRPvMLjpU+UE2PI7
6zOg+mEkhITRLdjQJJKbOeBD3QwNK6TC+3CWhBfTyH6Y6Us0X+vilL57r9s6XDxji6kBEnMQvFgj
/YPV+KfexGjJ4lNvmhhzCA+6SpR67JgTF7Zhnha8A5tMKw/ilRWcaz9Yq9n+pZcUsrWV7lC3WaeM
4JY9EufP2KPv0qICEInc1Ux+t9oTr7KU3qF3gtcspm1KcH+gSvU3LdxwWLw6fpBJ9cZTW4UZHtN9
zkMODb7TF3A8wy7rzRvA3nGNRL3ZdE7XbElmIv1gA2qnfp8HJiHo+OakRdZa06cHnVs+Tk73t+ni
S1dzf4xZQopwYzA6gnDkiyW99vNV9KO7S/UIvYhDNQ/2CnHBLbP5y0DOemuD7nlM4SOBu7+qNBm3
aT292egv0NEjLLc88cvNooNHRxcWYnmTkTOjUZ7ffLpZghuVDHWW4wrOZY50kG7Kk236mz67aouH
Lg2M7zn4I1YO/IxI7pTNzZvTlwWezyzZDoDKjtq6jFOEZVJREsDflS8jqB/XbA+zAzMgyLth1/rz
y8JIu62JYUcwDppXeK91O5lha0d/nNHqHjgOWFvlXgkaBL9ETpbiBuYdJoF4QDDWpN0hNeFMNb+7
ZOxPorFLsBbq0R6bq1Koqtl5qK1D5Jnv52xfIEvIZKQV7DWJpv5yZlNh8Z0I4m3B33E/MhSlRcBV
NhMYwrjIcc6FxVQM5PoO0HNytDtDbx00+wxwDPYyVDq0T9joWgSe8xTQW5qE3mJ4369LeiuBim3z
fdv3U8cEgGAaj0iLytPxrbTV0azZ/hvddIeYAWiwN59Tcg9OUA/vqkyyY5liQfGI624Z7GD5KCHr
VM8uWvazN/W/8wkCUV6YjxzJ9p6l791hzXLuGTi6HRTGxgp8sF29cytKrn6nRpo44Izq/lMgrl8S
XwP2Am5GFpLontkh8hHGHFg1qFVU3HF1pnUyDqPsrs36b5CTy/99sdj+ZpRQvH2GPb6Rb0NeR/wf
qHtsz2SpLtvOoO3BaA6UHTx8kti8vbo5tasiJzb/OVYByNdhtZhFJyFJHFowdJ6hBgEeMMivYwjp
ruYykBopUwrt8DT3jdueXZZHLPzn5N2GdnbIjU5zUFn8vnr9MsZVezYDoP3st3lNhiK0HAiNbuWf
2ZN/yqaC0OV+aeweIVzXk1gkBhYggdOMrz0xEBePBhZuVYzJXo2+dckL/1KsQU8tdwzeAw1A1SQL
yq/BSPZD/tDAtT+tmSxxXye3DEd8WJvNrdc1iCpjVE9kgxQ8I3sDZ8GhmwEWtb35bkqzhhJYy73b
7IyONqhhrIjtfW8RWLzPxzIBeWSPxz4ozLfCvTUUL0z3yootliQPWs+v/FEPoE/ESa0Rg8pggSvn
yT54lvWjI45CptXiCV/NR13YL1XcGneHgSZMEfQbeLksozh2nvxs4cqoOFfXzKy2rdGekypdbqYL
Y46F1rNvmdCiY4tZebGWs/HbAoRzU+ItoW313/1AcIPN45tyaSOiimmRL3uUJWjK4PAGB89jf9Nm
4sakeQ7hif6uIB0wuGzACZedZodHZFee2vXeduFH2+IUK2Y4I/L1sBekR2nbDU4qDZ6hCGJPyfas
8L5coE6D06gHHeH8h06y80obP0fTDjc8mT+yRgU4BlfHCI6dzFhi0gXw5yOdKNV7HAdU+Uhe86WM
ztKnC3NNiWWyGV97x4EJS27LaUySR9HaXOnM1XO/3bpawNTPIm5dhPzFMieh3TAjWxjqhO5cOPse
MODOFsuZzMP4ahiK/RZ0SvQ+ADnbrr0MbD2ApWAQ0DPhamkMyzmtAWlmfXwcXH85eYXTE4KCYMdy
jIGxQBnAV/Omraes6Ow59Gg9BXcJFGwVo+NlkBx+zyKqePQr919teKCb/JRRUNIleKoFhgFcZwSp
SsbMvTvv5MonbDQOKxyNApjmxUvqf2SnuuGwEgdiSpCSlceTUc3XOM+bh4Fna+OkBs4LkzGnB0R4
MnApje4htlPrngfXJiUuzbLis0li4Bb/CAntafam0JCdNYO+VVZFoBsvFiI/ZIe2EZnM3QIDLIlg
+tQNZ8vhdspa7xnOOiucIjkFfMcPtvaq29i4BbCfE+QwUjSG3nmcETm5jSbVGeshfG7jutCZnayB
iDm40RPQQB4qf103mljepXLZkWXOwZ+QlMFO2k5D/Ta4wbLHsHAcY5dkRNdltENq69miF2eK9dAg
qllh23Txwtjy99u2WVC/2/34GuTVar97i+qnwSIx3grMh+ixxAVUuQ/2tNoD1oFX0LYPc56sUseU
+WVMEQhOJAl1UeFwa/z3DlvOpkusjiWB7R50HNSbWaflVuTQU2LOW11YYPVjltV1ctdJTO9quQrU
HNdaYizwa4aES1J4J99qNWuPADDmJHGlO8F28tl9r+JHpySMvZyNEL7eRZge+KvuAbVCewZUflRR
hIdMRQKu2pOfm1/QBvVVTXEozQCtXTKZB5bQe2TBbpg683Nu0NnBkyKb2+rKW1k7e8PLPwiX8ncE
AYvOmo4Evg80z2N1q3S/otr1faALPoxIDkPoKaDH5v4gA9t+qHuKhE7ah1LaP7lXt1tVRmAOmyC0
a1CItWme7CwX23IEUeYVdX8Eqg3CDdRMlVbs4Y1jlCz1CbrTmoiDlEfyyVMwoqPpEjIKYKYpe+kZ
gBOA2FlSbBo7LpB26gcIC8ggEYaEseP7b0y4GQD55Vs3DMZxtM213/fkvh9z0P5xt/WBXF+Je3mu
ClpDq6ArcYKA2PDqaWgwBvQwgA+SBV0Qrbpivg2nxoKNIctbRlD7+7N0TTJ5OpdHipQwjGA5uKjF
6rZR8g0Ts9gvUc8nzZinQwYmVlSLNZHv7E9fg/0WSCPClWK63PpGt6fPoPu0k+/ElulXLJCVctl1
17YRryMrBI4Js4Zt176qlgM2GMlinLpoheCLE4tNVotztOMlVNvSSEjSjAvvRtnOKgkymHL7d6fU
1yXuQ89tuYxF+sc3MFFIeI1tzIy2UcTQkWRIEQu6TrHZpzQ5R3X5Vsjop1oajeaIi1Cxy2PKQ4+A
I+4EYUGEgxIfymG3ZINNTCvFgiwLfnVaWKTgMOBsqVNTfCswEGDmz6Rdh6msnmTv3itWDCEI1eA+
z5oMBZ3+crVOD2a7zpy4/oUsnVdZA8Vwu+deQLRbfKgt8WxtM0HkqJnwwbpGvLMLZHae4nod+yfl
dNZp6IxPsVTdzvcIuYkF6Gk4QtRQtHYxb4uLOLJN2ZUtUfXeAK+5pUHyUBasq/CVuVvDICAECxcq
C+bRXBpmBzJTDfzsxX+Iu+WX79sVKTzOS94V5kFoZFWp9URoUHXUZDVNhFgky/RgeJwsev1DcAQv
F6tM2cJY9uk/9uN/XxaUMNPxv3/0QK1hIFtzMiMkzQ6WHwLZxiPcxQq+AYBH6OqKl4bU3bUJBaRu
/CJwZI+TcDPn8XcUNMRhgIug2vMiFJaAIJIc/H79MRD8QsetpvZ31Dnz2TVxk/73Zc0lgNyoR857
iKwsQODcw/84wuDM974NVhZfIoXF+qVqCkiBo2Qa60Vk5xAoXO/LlvyQwEnuTO1f5ZImYdNAEiMZ
8BgZZnv+78t/P50pwLr6Gqf/JZEaTdeeg///If/9a1UtDGwV2XkL9kXVyGdUZ+yxmDUZ8sOK0GaS
AIsYpUNYVE/FH0ApiICRKNQzbIVu+PTT1W8dFRggZzLONNSOCDOfkxLWXNuUFArS24JyExVQjKtq
UueuEe9BT0sR6Au4zeFcoHm0E0ypdvJrdpRe/WaaUPJHRzjLIc/xYEVV3SDvIMGjK9v86uCJNBh0
HU0nuDk9i724JvSJT/2L3YkFugRNBeMKffBH7kuiOap95LQssLrm1ZDYyLEC+7xo4mEwxuHSZ814
wHU37yrsnufCmRA3cZ7vWpygciz7sOx/RwRF7Dov2/l6YN7jOw7vp0HlE7k3tqSPXTMcvOKndiZ2
xeSZTShdQzx+3AVDekqKvv03sIGQmC4WeoawtIanhExR8KPYrQVxlJUHBI+2OsT/n9PWONlD7Vs/
0i/iYxS019rpnN3sSuPc1o+DXBEOtpuGnG5UcAtHhWXbFp3BLCBb0RkGsfvgtjSvIwX11MtdWsTL
zknRAeLa2zLFyPfRdt6CYvzd1F71llqNjSKBG8Bys6uP2O4tqhzkU00GBSqYcHZbdfSsJ7QCHk49
qS9dMsu9kdW/SkXBZ5ZYLf+PvfNYjhzZtuyvPOs5XsPdIYfN0FpQcwJjFjOhtcbX90LU7SvMuv+g
a4CKCJCRZBBwcc7eazthsRnDwjiZxc0conSDUAdyAMXLeAbcdG7/BOFeUfm0X8m7/Bi7q5MJ+qRF
1N4MN/Ig0aBxYuf/LVJR32PS6Bdtsc/7wt9UcX8PFEk4Vjqv+mQPO0P7BAkDw1oyOErE+bs0Tf/M
BROad/MkOLbLjLuBHSdJbH6UNcu2n66tgEwZ2Qw8cdaVxwyGnAiNlpwxdDSRncEndRt4VdDiKn6e
c6npS9PdFpaJ8nnSGeAMmLWiTtd+hYp+jPuzJplPzUJRctH0rc/9h2z4wy/wndYGbk+rH9+aViNS
t3WPQWTEO3zlRXYoGiqfrggvZcQsYxsGqhdYUR10/KemjvBw48HPkOgtzLye1v7A5i4ORmdJM4yg
HSqPY+zjlgiZYfvcZ8ViY3Dx5hYIXke8cUzYiNnRJPK3Kgp2j622IWxs2hTVCArcDNCPoWd//MIZ
OSdPUIAxc3KrYJK7GxW796hDj6rbjXUd/PRzQktRx+M7XoU8xqkG4yFqqEkhRY32nZWh9kUO8kTO
yYmSd7Bx1fBDXxPHofej6wBwWYmXSydsMPzKfSIGc009n/eRl7Yfpj1eqxtS4l9zZvRFxXi6E9Bj
WaBdZeF8IiqccAik37lbxPsUiNtcWiBAUG4Bfs9RLe17ii6BTar/K2lBaBSjwBNi0GkurPims6J7
QnSYnexgchda/wV6p1iR+GSyBkSx7earmpkioMoBlkWDxd3PO1gHCZVKj4UTGjsxac8p8geti9DB
DOSzaa59VToF3DipywOWeQKlWn3JWvNzoiXzVIUDLScB0FpE6YfqqdG54pIOOVhgp4ScieVi1HBl
cr9Ee/pvR2vgwoLlux1tb0ANmxTkMww4iwaoRaV2cilBsb/EH9knLnA0o1/iPQPkznYtdFGINaGm
rzOAjIRtU+z+9oyMG6JFhBL2bJ6rBMXYpL5dG+vSbIasOve30XJHd/pwEKxcqEX1xtlhbYZZI/kz
hFO4ocuglr6G/sNM2XiGmONZVraXeSsUZFGKp8LIlzCKQidSa4Yy5jnPGtZeLDJihpeP75JkNPID
FNhB4Ukmgq2UHdrUE7mqa0H0WBRNF5VlX9qEmykHL0i5icU/pNdk0bSpRqGhHZdUFZZI9901PBKU
Q50hKMUOFJg8dLjWByYouKRmLRZgo/1lPQUkg00K3FXarnBZwKVL0/fS970FCJ4vYTTdAoGMtsAk
CxTdOG4GxYSFXl9kbGN18kYWMXvTp4rCE2hmlNZgjHxo/3ezq/ho+OQXg2yKddaqZ63z71kf/ga+
FK/RLnYzfh2t6LZFNrDKW4oakMJWqiBStZdIkwfC1Eh2kjuPzhuUOiPEoN2i+lW3HMH7MgZht3GM
7IAUKl+CihlXvWIYHD8IJsBYQJd3ZeZonb0QJY3P6Uhm8cqQOTNfAY2v3FeapnZ9T6xeM/r3wn8e
4d8In/ndm9rkTo2L8Kb4YB87UVbHvPV2lZDvRCKxC0eFSynpd46nfD2MeKtcm54r6VLBLqGJ2/Wx
u6kbglDLCk+n53kbGmp/OZXOrdewlWkxjNIhim7F1Ov0moM5vAvxpkOtPAigD4zqpHR55d9SVjwc
CygBT3o/foT1lD2hVMsPrnBuKJeqXetrNGkb/y5L7AgOVaLZcR8sy1mJGfq+2AUhrDA3ag/m1BUU
RaIfciIy9qXe+lGJDIKmYVunbjpBIE9DQnvXKwRrvDBbOWP2l6qsa0t99ADNb0X6MTSz1nwmR5F+
aZVuKOYPp1rWJ5ka7zA1/C1A8oVWkF5J9eEym70sS2jLAQ+hPhPhnTF+9YNWsD1jqiEDTVv40oH/
zT4ark+JBUUvCFZelgat6ZkytuRtrz4SnLXmBoBuJNrUUjNflGGHS+mB6pmQTumWOV3JSA426L+P
pWKO42f0AQADfHXNc6JzTTZKr1Z9QJlxX2sln2MRbr0qU1dD11nvyG8/GSxEvWjUSEw6QdGhfO6F
a4npYsk1m1OCri7Cdp8dOZrbqZvW3EL2so65tkYteK2wcuwp4lITICly4e9IOE5aLuICHQoDpjqg
OR8APjNkxhEVG5uNOBcQrRXoAGxC9FEQNGX/QaCIMxu9Geo33iNX3Sbo/ghH5MemDc0nstOfUZV8
ekUO+TWHqZyOS0ZmSnyWHW2QeCwAQ7oIGKqV8lmTJd6ExYgASjoizDAjYRr2zEJkK0gxMor9I/Yt
PKGstuh8U1csmJejQmMsUjjyRkDlyqkJVSYNyCxYA+i9y9Z+TqZ0UXOR8UXvFEEre9vSWem1wCSR
i4A7gTuLODt2CXOFYmKChZbtfImq706FdRuZAdYGgF686aJh9Q7CBFrSZ6MZ9pMnkquMernsQ4An
6kzgS3p0qyP7imiXIXHKGr/eFO7wOmK3XLq+CvdRFb/BVZQsUm1CsJ2qeGn0UxET8BrkJx1pBcVt
Fa9LHO7dAAK+MKm3sbrNDzkSBuLoQP9bue+hIJDDTSOzrxgAQZWaw9aPaIgmnE55Bus2zAjKHLRu
o/XWl+4QGtqk5WeFJOVATE3joW9jFQH/RliLOcy7HgjLss3foG3Ie06J68XqaWxpIGFOyIg77UDO
zTZq1J5xuixLss6sqLCWCOmaWdB6yX2NopGsXiwkEV1LN646xCQmPuVDh44Rj6lbwXsqdUlqkrVP
FO6RomjcfTeyfo3V+IGtr7oRxnOZYttbtHKaNYzRoZlXG4iS6On53JXthL6EWXVB7RwiAjDl5UQ5
huY9i+rAUOi/VbXJFfKfULUMv9WGQCUKWmbWzVy2uW1vgu0yVMNnbKz8KfWfPEl4RECTGUXpc0pT
aFOrdJfSnt7pyp/2fZZvKdz41EoSxPuet5r85kNr8TiS7jFLKvicmiDDajJDGYxNzDb2SHz1HO0h
Dr4ffOBKJ7ZiIhiya2yMFSxwmOIh/0PVSg6PR4okr5aZh6QMrisg2Wjfx7PF2L/MfCqVYHy705yA
VvByaIbB3Qjca9TsSxH2G68+YnpidrSaA3Ir6xVnJCQ9QNmmqlwy/VwId1msL/3sd5xgSpgsZJGu
b7/DboEjDeXR0Kd4bYrspf9T07reDGP3Os5RV5WktWu17l+wIxM68bVxLMKr1Zm/zJTSYE5jmSJI
cKtNcaVq7R0mzQtuZlPpO0tTn4WvNlMpCHELbOoKRX/QIbiwVEZc+IB9JmB8oPtq5Lb4HoGXyVup
ilvfY2Eku3DZUxdZIob7lZnWui5oLVg+HRibaNzTiIIavQF1J+w+FKuCsMF/RqKyp7snJY5tTF8V
9+4bK1jyYBKHBNxqlhui7o18jXBhVa1dXV3I/ZkuaPAplHkAUymuEaDoVvdgIltobLyPKp5vhNqA
rx+7r7EkTrEOpoVu16wZjfCsNdUb0xiX326y9RfTHxneLOPc93MNFC0kWWsBv7AAilqXjLklWLJg
gH9WRtO7niTiREV3JmlQaBABy5q4KVYdTVfCJoEkebG+kVOq3+nRHnqKJ3vH905zCVpjVvjMGmEv
y4rJXZZs6INGas+DlCEVcYZwdPxrvmU5dvZLhy4K/rEFf1yke/wD6b6JzTOdPGTnQ7BFhfKumzg5
MB8cbW6kxuQbktT8rNWA19gx39LMZlPQjHIPlTABJufGIODUsEto0MWWlHtYfc9Woc61dfPH6k/e
O894TRru+o4o0C15pu6TG/kOTmGmjsVUFR9dWxM9W38/WoChGZO6GXo54N4eu8MwTTQ2EwqkjzOP
gyexTYFBeo/nmtBQNzn7boea0ONhFCfp0ggwXsi+oYKUJBgPhppBFkS8WaavPdLSPQg8cgv8zF88
vunxTo9DOL9npmGBHx26+2HzWWUBHqPU2w9yvA2UulCyRxQztaraFpPcupFxL3uy5+yev+HTSFmA
ZRKsqCgqn5Wlg0CWWUuTe/7EHbc6oCtIiWoZi+1Yf4+mojafmDh9jdcMLTLMvJRlod9Z22wuND0O
vd3y1o+HBLrRtsuBVRs1zffOnw6PwwQ51+cCYkdmUAmzqo+A5KlDTWzVYaxw0DASMcagYDroqsDx
BsMqD6B4Q7MitwC5YImoyrArlhXU/3sd6ZxojYVqSU800CQvDHuqqWhXy9Qu9mVhv7bdSILcEKzL
qdt6E8wCOOhy7evBJnancIUO7VjEuNy1KMPTmZNZpOEa5Cr6QCFwHdjxLjS3vnujheWlNtY1WUx1
wvqj651tzJwKVZQB05pDMxAnOAsbYyFFp9/CYMbRjW6PpJI4DXyRDu4femDLJoQGGiLWM0kQkBRO
x1YyiQiMgSxG2XMFLAEBMM7W0qoIV7KkEQW2j3+zLDAq9PbBBSdX3kMXUqtBv7vutF00JMmi4C5c
hNBeNkPrv1YJvZsI/xv7udfJdtDQxS9pmHzGBaU9aF6uGxJETT474r3owM/2wuCDAy35yBtcrWPA
kjKZd41uwtcJNrMuWlcbfW9AcA3t68kBs8yOQE3Qyk3gE+C4LnapPgyBE6UJu6PJVLsudVPfaob+
FmidekoCwt9LSsxFgL+MPtENVCVqW+NjcKrvyq6sZU+sCvo3/TpN3utA7zFOVbFlR0ZwRN9hfo8Q
fiF1+KAF3tFt8zdRT+cEAjUyAUR7Rgk8eaInYcy5Xnn6FnU+5S2neHWD8C9MHD+G2eCsZcav8BEI
M4DYDL6gRpKwqmqqGD7aibV08p05ZC9mPyd8OL61F0744pOLtqbDj0SmIA8adMEY0z/Li9zfpUgz
BB4JxC/Ut9uBzj5NJW2qid2ilTzLeshW8/eeNVGW7oBQBwHzzRNFblyeVv3auLW/1WSJt9rFtaC0
t3SaIyUSvrbz1Y8WaO7W6GJ8Kl5z1Nuq2g0euciyYnlC6tkUZET+WbfMdzwYUeXVsvEUYrVPtmaF
WAPV9aLw0ZwThOP70XmQPZ9uT1f6gWT5/xig/ycGSAeN8z//HTP0nxigvG2C//pff6rwr+//YAHN
3/Y3C0g5/w3JR+H2tnSh24aU/+O/+t8zJQjcD8RqeB22lKYyBJCef4CANCn/W0gL5QsDjDT4v/FP
EhDVof/Giu/O4B4d0eL8hv/n5/sHVAeCEsgl/3f+f4Hs4HGBRfRvkB1H2NJQpkEqsS1oFClrPv9v
kB0jxGhmdpJVvBjaPX7zTZZ43nODE2s9uhX6h7hhvd2YuKuhtAwXw8F6N/RVfiAQgSp1KUcaAQNB
dOWwFR78QV1rxRUZXLX3YzYE87M+QDZgJB0atyzRtmUR/24DyyOeLZX7mkUxII2+XPgEFi0So292
WZXqzwxY/h52Bk3Ux+mS/BoPyXntC/uzy7U5tMibzsDAEBxmfJnOHvZVS4g11lrngFf3hTJ0QKNI
Bdg98hzRlB8+Z7rQLqXbIwDzPhpqed05zscKAXPgATbOfTRsjUedHG5fMToaUedGjLyCHHCYoGRF
0iD4dugYmAS+6rN7ixXwXUeZfGldusvRNM4ZnWNGrkiWXZ2EdENy9LZRNpHr1r2nKh4OVjX2hw4O
4QEbTrn34G80LWV2TH3xMTNH4h17I3iaqHChixiZek3PnxES5ksVNO8lIJEztmfzJQorUEG+tHdo
UKwXfGZ/Oq9LTy5z2GsGuzHVdO/OFjp77bXp6CG7OFfVB5Ls+qICiesSRABR8VBvOrdNliRyWuuw
7vu7PRYrNJL2psroHtth585YANY2Y0HLNqF3fU0n6wNhGSIqWvfbLpTf7jCWB3s+kKWIhQgBZXnA
dkQqveieA904pe3gPT8OjhQXWRQDvBZf7Q2DDQX93Ct0eePutU146evop5h+AhORI5dcuB8n2lsJ
v/KK9ik1i6aDkx54zmebPKdul65QC5HG7RNaSYWFUEIZsFtRmrJPbe5etCgAPA5jZ+kVWriVQza8
YRV+dYb8Xnd0qcfuDsAteI5b+IiYYHK97kjFBYYd4yH8mFcKSYGJK/Vl+RaKkeXXoON7mZ+S+ZXy
S1roL6rwJKoMI62cNVQPIVVtkymoZQZKkEKgb8qqqeZTsDb8xOM7rfH0gDeyWUjVfhOvIzcBxtbD
4zAWUwY2N8gOOlq/pT9JlNeMDSs4XJgFYHmRKNArtrF9xxr+X8/r+bnqYxRgffs8NUN1fRyGOY7L
7iHblWl1TbqVX0OuqfBMokXs7yPK2wOwhn8cArPpD0XsD4fHo8eJf72GprHda85viOHhLukD5BCT
d4jnA7qlEpOTQywNLUPQU1a9SeAQLKLMpNYRECJYaQLfrKdBh8nC71YJ7xQl+DgIPbux/SM8fj7Q
nkuvlbd/vNIZnneNaqFdR7YAdZrpK0kv+8mM4vIIZP9VBMaAdcAqjo+XHoeSos7fT7kKE6rc1eeE
BaAmQcANCIJiI9H6w1D/fQ/SswE4rmvBVzj6MeNWTxhLL7ulXRvp2cMWeo7s6B+PzMQnEHIQROnU
GTzMx2ms3um5JT5knRWodB+vJVRCVrS+k0VkKBykhOroWIGjbBVR5reWquvUyShZcEG3IPPmZgKh
4q82leukJRiCkhhL9Bm0bf/z7PDPs2OuOXtE5D9Yc0fAw5p7kmiPiZtNNOfDncGCAUXac4oCTzwV
ieShjYK11fSMRk7F02F6mULHPjRRfgT4FpxLyy4R1UMwEXa/iczAIUWPYMMpEJ/AmsA2jb3/wqcl
1pHpWvtWH/1zG2ZEb4qvXlmMEvrkJOtAoC7XAFBsrLyrt02DfxdYfrQUonQdLHROCsR/dgxGFoR8
Ui4mG8dHAEnFIkejig5U7Rpyy/tJbEC9bYC1rAa77mZZRvdiklrma0V8fbxUSOLkfGUEe9+Owy0m
OWxBkxsSjQGwCUNCs9DdWmJ14em/TpDoIbYUOs8e1btDNEThQaR2noMw+OfDNJ8IDfFBaRlJUV8A
lstd69jvjocTLCTT6izahiiEBvy0nravCoV3hW69oHQr7IOlDws+VnMFj6D+zDp32aeT90vXNTb/
mNIunVOGx5IgimVTF823gyEAnQ8NVHK6BdGjgU17LgI6segbSU6VRKxYBjq2NIqEzDidtyctbGbG
Roa3N8pEmIvHQ6Gpu91b9bbwgU9YriNOAYD9fS4kqsWGkunjNZrckmIveSeMmuHi79fmL47RzKFO
ZFKKUE8OiKkMY60JLBQBBHdgs0F+rMkFNZi2LyrK1wzvzb3Tk+YeUsdbI8MgZTFIZqidFvzp+yw5
PM4C8O/mGnyP5K7CfpdYL3rUTfchnouxpvnyeEnEOpdoGG+SMrcpZzBzmfPMZZR2tlYK6unjNadt
G+Z0DCKmTeU5bCf9GQHDuLHcON1VKkxvBmttcD3TKWZ9fBJ2mdyMtCDbPmny3ePp45AOUUxRsKRZ
Pn8JQWr7oEn1Y5dSdRkS84M9RUcPB7Hq4+nkZyfMOfGzbyE3I6D3nBrGjxRO8uEbTBJZVgg2Ch3o
vpjeaC2D5hK2df+id+Hfr1MtpkafxcDV5+9yO+RCFK6bQ1mjooUJq53rirJHVJRvo6fmwA28odRC
ww/X1YkBh0q2cQnK/WhE9zlJu72iphieRTzHu8MH84sU8ISj2PLqqTw3sSC4QwvwCuGrv4N/BUJl
2d1PC9hMWu2e4uSwzMiqPLdSR7VeMPaInvz43JfYa+dl1diEWH05OygiH83SEmw/wM2EZoFECrT5
AQx2etWd2n4aIL3TPST0x3eZRPmR293oD94LeKGrZ0T6t6U/mjZjDi3CcM5hTNAp5Dj9Oy7aF9eH
WRRkOpnaLINWdUd/g62V+1Ll09WW6svMdPWa8KFQe8VsC5ZNvqZxp636rKrXj3Xhv57KeZn4+OLH
2XJqzDvjxDorNdoXljSvhsN6tbSpYnpe5d/pUZPv0dbdDz1VL60oS1JI2kjbgEFk9t4Bk4J/bxUL
WTsUxfeYtLgQGjbOmlepncyiY9wRihA6k/mheXSSSH36QzEQ505I8roawwU8rPheBX25SXJBAabe
VkSE73vLbCBzq34vY6/eq1YMO8rIzcFqcn074AQ4yr4wNgRhTqfJybw12iFUlMpO1iQZv3s2HjSl
yfDieXRmw2wyv4s+uk8DEY+ijBygIISPRG1f3xCszVTeSJ6G3tdhXI7tPvTN4WASIbLJZ40MCMq9
Cszu0GFnWptOGt5ZwccjTnC/rOs9YbvqTZfoU9sy/UgM0Py1UsiqjPFDR2G91JNB39GNGT/SyV74
sA5e8xY7HEGsYNQa8xONqEnN6hvLMcjKeldlpbo1OlkuohrVXxQlV3ba+18lTQAoQEN1tNMoPofE
UBHmjITOk/m0za2pP7TAnxbDUDYnFovxslBkNJax/56lQ71L2+lXUQRcml6bvxZjHGNn87XfGqLj
TpZfXZ9/CfUzYWl85o2658Lxm4XbBOP28XQUlTwEoIK4KfmSMIGf6EhiXGxrWgfuzmr5B2KJsVxR
CznFTmUenST5E5OHRf+47m5cEd0qVrl9iQ0uUuXaxdlNi3rT2ol9zOKk22Z9CtFPEudCrjG6hcom
cqpqz48DKUPtWY+5nbgQDRKvxi9QVcXvjrjRXpGH+ORTLqFHX/0wDP4etUh795tuXIRtVN9NADRk
DovxZJPFisCKsQfCKzYUpFk7bn/7QD4TnAOvtc9yJCFqQB92z5FWLfRQua+un2JVtjv/SypGRN1t
YTXFG8PscmjXy8GM6rmPRgPU08VPqKl3hBjFrlaMDszWwTJ2R/0cz8B1Bb2TZOWoeHOF/lbH1vBT
e8EJNmD+EVd9ukrtqDt2johPQefR4GUM+8z6flcZ5fBTAqg0h7Z+7XRvIJkWPTSq7Y5RoiRpcqra
J7iB+VffM6JE2HWJ7u36Wx2aP6Sk5V8ywXvGcJUfvc4CPFmpW4zk46uTlr7UK1PuGbn119rvt4/X
ETZPRN73P33AYBc1nkdxN93nkYq/yUArlp0Tugx9orwnwodqMb9eE4YXGpZ5NiIjuKCiIH6e6I1v
qWu/x94O7r2dbWk/s/fzoi+jyvDMket5GIsuXYAYFG8VNq0NtJdy9ThLCKS7NLB9gPrjbJ1WrJot
TR4eTwPdfPEEqfaPZxZy0Ea3g1siqmMHE3nLwgozcNGkXKapvU9MZp/AMrUdEkJnz1WR7EpTEtww
Z9boOLaPRDMISlKmOOUmSdJYJeW5fqsnsGSwG8JD3w4slujHQBVMMrFC7pbfKWTou6D0yRWtKW21
gcFOX9rsR7xWRzQgiNoa/b+gLvY/yot3NBrLT/iKxjLPsCZ6g9scR2/uEXd69qEJgJsuKnCQI8lx
wHeKtLtmj+A35CH4jbGk2JxwU1/w33hfRlyS6D762Z7r1r1j/vn9OG+4Cat9awzvVkBzsB1Jy3FD
PGuR3h5QrMgD2HQb5GInbmVnjIvYMr0Pk9205+Q1fBpQgjkjfTWF71Y8TR8BKgVIhmZ1C2ROp9cr
IT91tTzk/EEXBL28V5pZnQcAUBvLT/pTGtdq0+gADbCF1Fu7K+0DJtNgpwEzO7hVrXaebZBlnjMA
02ac5tiH7ODgEcEfWfhAnXBq1hXoiVRRHc/jJnmGc2Nshtml+3j6ONSjXAaTUV+j1EyeHTvo16y4
mKa/M9P1nkM7m86t218r1WQvytXTFzFG64z90LUtKfOomZBHKJG0CBXNKq/c9L4lDvR65b7pk3ir
TZ15bmvGbqhAONR0gtqswo8/hdl9xnwSv9O+XdDXp7pedOVSVJ71k6XpLz8rBUIOlyVunabPhiu7
VTkxMsZGb28ygLIbfWBPbBa5uYdEVm71sQvPE8bslVun1s3rKyBYpJGEpWAHaAcouR2213MPuKWn
5abBwqbEvJkKxrSscVyG/eBXMijtEpFh/iLghT1ebhHL7b1BzUI6SYs16b4KV/80EfTdNdTpx7Fn
4d4YQfyFHCbM0z0IilmUWUebIJTdln3ezYWzAlDGal8sYUy0zsgZXdZ8rMfHwTeSa29V8Z4/brDF
akCTrIu7S6PM9iLnR5ZEF2cpRQNsfu1fJxhPE/LdfNSF/3mirNxyVTa0r3WlgYMw/KsihOqejRXx
C/xg68fTxwFZwAUqVnDKcz+7S5eqGS70TW3mjOjzS/GsGOmLA39x5ocHBjKTwz1iC4uw04NgP7+W
aU17BuSxezxrsSHcFSakVafRLIBrBzxyPuRRCo7GiM+PZ5qsEDC45gEsuncE9qRV7nEKJ+/vQ1ZG
Y7UsEqARTV+lB8hXW1rGOXEDur00wQy7lsLFn0W/ce+LFS4iZ6/NwP5hRvfz7zV74gYIaZ/B/iIG
8R8HmvbEWIq4bQ4AMEgCIEj8BQs3zo05JICqO/jCOT7gcZCPOIG/H87xAs0cNACoP9t39AT2Yo4h
mPhk6LoTTdCRURB0hBXAaVe7bu7vIl97wleVrM053ACsSrqpakPsXZIPJum/BXMUQj6HIoRzPAIS
TbZTfYQ52vrx8j7b9uj/A8+yl66FHW00YhYTuglXkOwFmwwGZqd63ZLKYPnEM1jkNLhzYINGcoPU
e+dJ5cRE4XIxZxZRB4gMEWUdLljfL0vygth7eQpVHiLOmHKbTjgPadJvFRWPE/ScAD10bn87XJXI
TSR40fpCaCTpEowvNRxayz4ZXXtrmizfRdDdqmHMDhglqBWYNzPPzG0ZdxvPTaeFV3hkWDqOOsJm
AU+s046gCCzIbatKJnK87jsjonKTtphcMVoeiDKxAXnDDxpOILvUgXYv0JDwuUZsv49ofkg2FIek
Ln65Pgp5G9IDt6q9pb0abFRiXcqBHAwAZyy+YMo/mbaZbNhPnUVMUW+yRrhKQ4v4uLg9rhbuJaSn
Tha951GGHXICgoj51kAz1uXoSZwAB2XNr+lQhoVymV0f8vi/DzpS/KwjFjgZ/aVOLhaiNXrAaox3
A6CHRhohRNm5blIX4CSpjwaEPBPODLgQ8dSktfV+KMPpKdWHEt/zTKR31cfDD2A49i/q9PWidxD2
JcWF3N0Fu4HvWqpkLQZMtlL7o6MYIP7H21CtSHYwLOhFTn13Qzi4VWErj2N7AjeL+tboX/uIag/A
pZ0mfUmvdcITkzg3ypD+NkiHoznQu1UFflBRQ8uy0B56cbXWuIxRvfW3xyEkk2ltpu5flHZWqP2o
/o0rwzDKVUE9ixL4bGLHgE3RCS2YA3U0OpPS7i6yQeOutts14otL6YApgqyhnqua9rPKCD+Hbs6H
R7fRThx92+htvTSN8KMyqf8JloitZ3eAayG4x02OLM/t04MrG7Q6I5R3bK43kXezunjsLkUbsB6E
YpFQU0LRZuIAAORWTuHRMCkbI6qXeImZQ7V2H0/4VW12rFYHITOkdryIvfCXbsVii/9+9sKE/hbq
NnZf+IRUd6iyT2O8NGGlHLUYuo/wS3rsY3PRh/CY5DUs2Po5jgtn5ZTy03DicOkBIeBatfMl+YH4
yENqjRYVYI2QnkiPVtPAjIe2G1JA7kWkRWJuaCy1sWZMXt90Yild52Rr06mfIWSt0z6rtI32dlZX
p4w/LMixJ+FUMDCVvy2bQO2yfHQPKPmyuvT2TvjhORDxqsJEY1V2W0bYgpmbQ0o1P47iZt2EGKcZ
MQ6zbpyQeKRPIw5mw0lXQwfHOc2g+et9v4ca1R9n/yEss5e0thsaDkwWiK+tdVVoVOSH9zLgFx7Y
YxJ3yidXU30wLbAdJol/NFDkRYjmD4ydnShABLb0PLcqIp4bx5K+sSKWhxkid8HY924P7lPrFHfR
ow6hNqsOheZ/qobqO5Aa+Zw6qChze9xMeeq8I4j0dWsZRMMBilx8xUsP3zGaXgIWPAtqy27slyQT
lfarVTvrBvHQJreEWpAH4TtvIesoOvkl7goSIrM0QdgXWUgGm4qLXr05SqO7Xs9MDvzrkQjVfkxr
hZXM+d0rvFcdikdUixR32uY1Q7F2SqJ7GRBRYFg+2roYErCjR/Vi8HZUEFPqeAUhTvYVj8U6hRuA
PqbdxjoXR5LQa+90e5sra1f1qJzt2gt/ILDhzcqMb9yguE5sf1j1cJYJWISmSCUXUxq4QSgj+3AA
+sB+q7rgI8ZQkOZsw1hLRdLyluwMln5TH1qLGNBcH5FJ+OqW5Jhbk1QCOS2d974cAZ9Tg160OmHT
VBJcDQOjrZpT4U6vVdX/VKZlPvXG9OzWaj+jXs+5rDYyHbrPKGau6qJrHETOBkALNwkAu9LoNxpA
GuZF9CD4PA2F4XeERsPcT7ExEfm9IdxIQPV22dWviki2uxwoxJNwR5ranuUcdTYFrWn+VVPvd9gq
L+ssvZuOINYYVxgkyMSfh65FU/XWp+GhFYiH+i3E4rMPC+dV74hk892q/KjD5LclKeNwsZ/GLKYB
Bq1lbU8tOBsgZXZ0MC0QGMxoWPJ413wCjZ+RiEz04sol+fiTOfqJbVoB280Tq4zqTjc8Q74JyHdr
f/W4X5+CAmNawYSgJ0QgJ9KfNiqqk104IXFuW4nfxIrXNtlYwSMki7QshAFoC+YArQa3RRbG2ZUK
zkrMIVtQfTg3B2/ZIZaPwegtxs4clHEBkrNWQITFRA59gvent+M3zY2+Wv5bC33YsGMn6Iu6gsdt
wnKcYGhRtnj/nZXl5tGqq+GyDxTmcYomN+GbJ10l+FH7SixzkT3LVlSbHuOkPiePQRs6OUbVbql7
QdYJ3nv8Uv+bo/NaktTYougXEYE3rwXlq9pV+xei3UACiU/c12uhF0Xohq5m1FMFmefsvdalW31l
ueOuJjwcZuNqM0tSmi6xj+GsaWxAvxTtHHZAUU4ojuti8QGlcSS6qoWcebgflvBjPvIgCKiaB8lG
611iwqL9cIPg3kMzRBw0eYGFspyqXuNsEf9z44ArEJI2C1kbLgNWQYPE1bnk3B744fB4OJgp0VPg
mae03I2r+83S5iOf/pOBFC5FDodVmDcESeLIhhsMfd8Te3usX+EvuRtvkioaYXOl7RHI7BZ7lXls
2/qQGYpdg00XwEZSR3/3nWtrd3AO0+qwM3jIRDNau2TAbxcgumNJ9ye5wQsJp7tHhZetTrxpCNoo
a/V9p/DlgQGqZ/x5bY9qxMIpBsU94U8Nen1S49vLEe95q4EPQtsx5qTT6FDAu9XSl62+PiiBN4HA
j0EHLlCUfk6O229G8scQkLPU6v0jrRafY1SAxeoEnOgJydUSaK2+wNKxQYPgOFhWl6BAKtivdkFU
LfdMfjNy7dmlWZR59qj66uBwj2R28w13eAAGVfWsN+ypGcLAhBi/c8tkbWMlQ9RbQWQlUK8TX6E7
c4o7g5jQPhN7OvUOIKF7VOoOPRoCsqs9EdzsC7nM/C5ezYozKO+wQbaordZFN8W/WK8mRgQKzU72
9kNFNW9g6BWq1dvoIXCMETnGq9ERssmlR/FYrq7HYrU+Zql9XdBAstxF6OZhhoRxDS4fWeSwWiMF
2WtDYXbr+fnSO06eleLHU5C9TvRTNuCeBL8cbEsqENQJTf9cdWw67C7epckLUGuNRCdZYe6S2V5Q
rNosq+NyWm2XtLgf4n7eM7gOjg1CTGM1Y/ofKJ9h0erk/PjUE1IsPyaCIkf+hukhosDVslmuvk3w
Gh/IHDhKrbdffbVypi7bBAtLJ7CgW7GaO1U35xu/cj1Cpg2gAfyePUMDWpA4P+vV/pmvHtBpNYLG
XFdXQ6hYXaH//6Urf5TGt9xEJ8qGzecfxjA6oholPDpwPYA7tjpIFTZSLTPf+9VPmq+mUlDh79Xq
LvVXi+m4+kzZmXtbAb7PbHmqp71B23v1ny7KBbM44kSlQ35sqFueC3SplJHTOygFl0bHpOqxtuQD
D7yiMT6MAfFNlrFUVhU7KruvFA4U3m6molELagEpQt2AVOk8/K3OpV2YS0mG+9Wmm3nnt0I/uDx6
NGw4ZzE/myy1tNUKK1c/7HAzVltssXpjl9UgyweknjHKLk1J9Jz/KfQ6dLOrd7ZbDbQj1ULV4KT1
VzstBO+fSfs2V2ttWQ+AGBL/2iO01RHbitVwaw++epxW622H/nZZNbirD3dAjKtWQ26vd1zjkats
ejpHMJr4niuMutgOjLsYya5nYduluHq1Vv9uvZp4pZh/6snlej5h6R3R9XIIhPy8GnwFy6JjtVp9
5x6/byWx05JE2+mr+7fgJoChBB9wfd8iB2bN5D8y+PUfs45Ck1r9wT6YC5YetBIwCxerY1iutmHX
wTssVgOxhYpY++bIQW61Z02FTASzt8UfasT7mJ9Dhvcm6MQQaePIl7L2DsFkcRrkgCDidsMS6f/f
U8Y5g5mxqIP+avhyt5TBQqO0pPUaH4hDEZrMpTxUjSCZMj7LPtCOrsdrBpc45GvQ+VTYTG15EoxC
H/7/C9hFLq8MFfj30OpnwvapuJBFAFlgl1TuF4EL/2i4ih12tc5Vl73n9PfJSL1ZlnsWMsEm7QF2
VV13KZenGc7tk4yNMJ2YPBSFJ05ulzyYyfg4LT0Lpx78rZq/VJaPoS+zJ9dfaNGNK40Tb0ToQQuf
Rp6Yjlh2rF4/m9Eqd2nKrS6rD547PhC0Co7LzGuMIQm91w3HDmK1lnjUTfVYct6+sHL5TrNmOAq3
2Mm8uiA44d+c5tFg2gepl/SLsKmRLCwjhmzzprX5ozZjIHk1g1jV+NnRfVfzyFq6oEzvcLArkuCo
8QJLfAIbTv8YOBTskOdA9vULQkTV6ilYfVlDdseUx6XqPFJF1ejZjw1TpycBaDHsi/ae0gcU1QHS
e7MykLu6wH9IhdI1SwvlVteGuM/BX5vDK8j7I3hVsUXwrbZ8OC4j1pEzu4lDl2njCbGT5KTMaawb
EcaP7dGaGLaZMefPGKPUaDNl1t1im5fkl+CbbvKMUhzVPzobGmzYgJel2fFRHTq+scBxSqoSo4Fc
QUrAskmv++EIyraw6D30aBHg6UBa7T682YSxgDwidFvoyYyc26j151d3rowjn1GDDdwSH1pS52An
NplFuDTrESRQlsqgqxBnIQi4D2aYXcGAO2SpuZ6XLDtZ0exMLYf7yt18Y0AZ1Tzg30iWlry7BeZy
p+tknmvG47zIWTb4RkLPoozqpXtn4hifvOCsVCXOpQuZV4cKDHn60fMdY6O0iqeo0O+quaZljEU5
Hz6qfO4jocOPsf3xy8oU5Bg1XJI63VEgvtOCpj/TA2B8T+o+j1Hlxs5IUdXmvyxOn2lhMHil7iQD
LaeCOC2hza9z6auZtJ3yN6UBP7laZyFsZ9RGt4LTXNXAYYI62+o1l30HcDwXDiieBDZeEw/sMEmp
YZMVy4vuUW4p5Eh83OYH/f9ffDJ620qwVjJtuU536f4xf+diydUNBgOhNDKIdFa0Mf/VB1DXTuOF
sP/O1UAKi0D3iSXyPjdeK0U0wncBqgS5Pm4wtQrHtcKU5aG91Pg8vIqaFiQAptsaYjdn+i1jccgX
flNUvEAPe96LjEmBQ+j9ZKoW8fibrmV+YvsrjoCCYk62aDdKy/QJyekRZxXu/eRp2voW+xStSAlS
xkuZ6HkfYL/2STYDWkXdFxVv/trU8+lwHJoXv9P/xciBTAFJeZEWH4wWyHtPqrqNqwfL6x4gp0AV
Ij/e+vuBgsOGnPyr5vVWyJ/qSHfOAzBlOnvFlY2hVU1WH22Ltqh0ywwu3Vn6VWRJ9dYPwX1BqJVm
Uf2BPnwfiP51NDih9k4MQBac23xjzyGayt22s/NeTTxFBfHZA63jONa4D5UeYwNqdrMWkY/h50sJ
vshjvqRF/plSBmXmaoA+oN5FwyONZ2aAsDnW5iwu2GGXOIO+MaWBfU0bbgx/OY367bAl/n92c4iB
JM2O/gS/tGQNfKlT40B14lEn2hQOKY/mcX5LOktsYy3oaZumBNgpSz2s2cFGvEyOz4vL0Zuz61af
dJ6nwM4R7pVNSK2+ChWlkk1cJu2Os9SeRv3bUFneycnNJ1OT10JZ+oHY1WeeIgQ5y2CEXGG/jD6V
sNGVvLkYY9c6SRcrTXZjs1QPypvh6vMA9xtEdXOeTRSuC6IqM2ORoe2iC6JQuCkFs2BUQH+DV32P
ujXuJ53psUXuc6ptbVe342eapJ+II/3bUldh6Qe/cebbEbZO+NUrfArOSbjSZBlhm5E3MixSZix4
1NdHp2GI1BryPvMKB+ZCeVctlI6Cikh7l9QdJQ0OtbUMisOowzmxuNVus+TDTLKvAuIRfGbPpTMI
tGPUT5Y5B2HuYwDgXB1wmBuowdV/XY2NjpFI6PmsAJmw8qgHuBfo6knnNew5xvxgV/cdmaOQlAdn
PFcbI+loGQ2h9taP+bybZNvBCccOrnVmecAQFkfLIERIfOTiDzQTuK2j+e4YiZgxBNCuf08FgFGn
nV8GpZ2RdgwXEicB04t6dcclFTKGks1NQNCqZ1L1RIwG41q9qbLCwIOc5XviK+mGJfZT105WFPd+
tYNh8+LrRn4HnC5ayOUr88unExxJjawBrcR3Rc87K+eDXssfOd71hvXda+CXYA+89Ykpj41Q7Xbi
NDRUXNYdZuunFHT0Il3vOLdQt9vcOQ3JEDyW8/xMxPYsDePCocAMp1a9koA+zCA2LGE9C2l+g2EL
TtbqR8CXuZ9kcvRwGtTZ8JXxZgx52TNhMhnyO066Szz7OCjWHqPXv5eGy3OQ9/o2HmLKrp4O6kZC
vqljegSBSnatSfAJy+QPP3p7l3SU1jq/fU4yOmOzgrPB0drUnYMjGjp8p4W/IN3egol9r1pYp6sa
cdQiT6fUSvrwJ06mA1NuXBGzfqjXN1qx/GTTcBW5+mQTo8OMqJ5a2ueR0QtUT4KJmgV+CwTo+nR/
8Ssv302W/m4Is7omHSw6c8hCYkCcvnnx+yCCMdXpnbrqHdmKxg1IFuX9u76mlU0OYYA8zG2jQToc
4+lAlLfelNj8uJXFzcZZ5res9W/jpH9Mi+FuMn3kQpYIUFifeYIkrIIoHyZWwqanRVtgQUkN83w+
2WtFGTjD++yoR+L53F3a324Srx0MDAXMXatpwlrWoaA0ySmnOkEavaLrjMltUAO2bKquBd5JU+/e
qsRg953Vn2PnUht3WI/mnv7BQfJotwhniCg8os9hl7lcS8t/m0aezk3v8OZAVOJ1RB9qh4R5UMpj
r2DR+wzRw07T31KL1PgsFECDGPygrZItfeiaX55AZd0E25Zm+FQ1R4eV/gai4sFfhg9kM/vGBsDv
suuZfA1WdVpvgkF7S/vAOYDE+HG0+4V+T0cBbQN/4gc+PIDueCI7Ifk3xfyzJQEBmnkcTbKGHEn+
lcB9hNvk7UUWXOFt3w96d2va5HFQJ6OWfZRn/a8aFi7ycyMiq9npUJJhNgTpns3TQ1oxJFu38ZHb
Lp+BybcZQD5f8t+BlunBWCBMJ/D9V/AhqBg7sf5GnmXc1g1xKmz/hgjmJbeTH1ijmDqd/tYRweIj
ycakTpFbGF3yZWdY6+wg/dJTTJ+Gb//E8AzT9FImw+foNs/sZhAb1MNv0Mub8ogXlJr6KvmvBWGg
vypHoZ1wvH4jXfVu2HIvCvOZ5PbX0i4hIxsQXlr/oQUOILL8gVS6xRxE/+0r571EgeL185PAV5OM
toqaweP2FgOgAAEgkuW+7bQzMY3lq0MJSInQTMN0du7t3uBq3UfLCO6lc/B4dCMwQLSK7G7f60En
eJ2Vl+RhUu6ntMx3ogX3k2g5pxc16/KGwKqnEI6kYpN6yYMvzb0HW4R3qT5s9QViotsRIHWNryLF
6JIN9NZESuCd4tyDVVtrUrcb9rVWT4cBqQAfMHj9cwN+QtTPSKUOmRjAfwHOAZ8rjlYm39aXVp5F
XiA4/3Y6eIzl2U+sA1x9xRksfQYwLogSsIaZ3VuG8+ziZi9iJiLYaJJRURk/8qy6ZrRJ2E9YV0dM
mypIixOXjU/wO7+OMB4C5aL36cXJmucPrjCkRET5VHvuq90wjzBU95hpfGXm9liatndHz+Iw+O/8
kudZQL9xn3WlsZ4RXVRz/9xlNQN9TALGBvYwSfDAamn3p5+aGHjzMXn0ff3EIul7LHrBOkxUzGlK
RhBl8uaY7FdbJ/vWXEQlTYDk1REfGYMDZcDUzfv8vao5YQXjxZKeChmJie1oth25Fd7G6wDNLNI4
7OrO2cRWExrVPyKdhC9SWTwkFgq91tvRLG7206jfUp+kAtHqmBF8fZf7jOuXimlEBZuNzSUDJEQW
myxpqR2n2a0a9YF9lc9HoGf1u3hsiltzou9sCGPDzClGzGV9Zg51Y2yNz/QdOGgE+VXPva9uBvdD
1pr/lEJH9dJlx1ZZd9J0Hxo5GVvdsM7rs7W0DQzMDkJuKj4qIoQfb4ac/02rA3NLzHHi1+S3MXg8
PqFHhQydNnUwnJqM7koO2NysP73E5eGb1yTF/fkfmagwXT+5Qerhv1puOUpsWEHTTWc5Wg4MFxxN
xymXwuPN+GxpkkX4pNSGfdalBHq4CfrylnHZjez6gz7PgYtVE87mdJ5hPmiJfXABWXNhl6Gm+K7o
HQFjJi/g3wq6mzAUcKnQ4+iwpCMRxU/HCo/Fw0vR2eau6x67JFmNDwGXj/avWTktmoEp3cpfFpfM
C5+7vdnxrGXLtZtSwSOic8nlLYF1SJpnzyGdpA3j56xbeI0ccSbV1aBwmRiZeyUtWad9wuJNT1Lq
ctOq7tybe+mY+g/nRQYzkLccosl8GuoJoAQY4m0BdiVfMoX0kucjkgIzb1883/qYBCLuFn2FAk0T
x6t0c1b1mdxW1GVWemlkQ/BmzRAt7snrHWaKfLlE44F4aBZJIqrNz7Uxv7HxQ5eZcvRYf/1YWmCl
pOitA2kScIak28qDJ6YSwA63wTW3OLmFcSc6T7+z8cZQaeAMzjsSFAaH0Nodt31GV9+r/nI9v3DB
xqaV5tapDSaGm4LcEJOmDQdqrvGNFWmW8Q9z+R6OQvFY52xxTMnmy3BGlm20jWF67WtDshSdxE7p
Lrwv+GapC89ar33ubRePKF7kw7EtshObAP7YwTLPtRbsZT1Mh3liJ152l6bvmQIp87nNQMQG9jqD
a6HOpU01wZuowzieiY4jQiCXpB3gZWGi9eobh9fHpSMu28/keRpg2Td4DwEIDwfqCHHd0OnmF61k
e13YxqGgncc7rS+jBV7n4whrRfdCJljL4zL5/ikJKtIDqvujWd6w3iSIM9VFdldwrgPky7CuKQCZ
v9eOh3bVrN8qg7h5DtDt2qOIzPPyDy5liRAyr3iU8hc6S0z/6nWLuUwnzdQ97pYK2BlcyNzNuvue
+2kyWmTrquHBATx60Aufs3hav6cJsIZ5bNydO3gF7DZJCcqaYMm2KtII57zEpmmCc1jAqK5/S4hB
kDQy1rgVqwPynnubOwoMne7/HCzeyIx3n9vHrzWHdg2eWzipETKDXuz54vVkCSiSCbIa7/382dP/
JhFJBAuXukMERrmR51UIFbJLZvE3s+Vuew0fJznJJZRed29ClL7L6w68VAOgc2ndei+oO4eyYYnN
15J8CAmHmetwWBRuv53H9onKebfvWr88x1XrbuwR1t/iPmftRBnAObs+QCMjF08FtDhinw9c57D9
9DoftJSGuJgv42CCTotdmiyN99e7BHasTtcv3qRe5diuBbmHxUoA6s3cj1d+NiH5Q8C3CtDNq1Pw
LZEK/K3G4bAFTxepwHwoqAPOE3v3inQ/1CxMnDx5N0tZ3tsptIBC/0oUEAl3aUBhyJ4Rk3yXROa2
C45fdMGrT+fRHZJ2M8PLPXhr/nPygjICFbZdDxhpp3/FpfdAi9reCOm4IRRq6hg90lR2cp88xf+m
hGJymVMayGU7QEPwn9EhwWsbehiRT2S2+X9NwbfijUIcJ2UxCSMoQ2W6m0wAjV4l7gCP8PMlRVM1
EG7trALZOJqSF9zMrjVP8x0sxIPJTy3wSKiPdX/Lpp5/HIOihA0MBuEbz8ejlvJGN0pqdYJFNsA1
/FTBLkllvG9ZrB/SoLciRkzN4htHL0kjyyYzMCyPpi4rEFdmfnLMALXSrxNApqkX/pEeIdWQ/44m
jSf+nJkqedyomH8wMIwmoE0yXbF/fcvjiWI/mY3XirWXZfRPo+/tXZ4L3EBWXmh/GbrmyXVTGpNQ
XpiP2xkzi3ri4q9r4NFqdjlRFrMHD2LjQbM193MxvrtefKflO8RwYhRx8O0PAeRKreXyp18sQk+b
1nDIJcXvA8yzuKEROSJyIigJAsqb/2bnge4aQIT0mgDDg5nobTgp/poGqDGRv/HLP2mTelrBl8io
yshZ9EvKxDV0LLjmQZodLAeahd7lhzEVT+Q2k22VwGRVsX9Eo1hsABMfKWN1jPnB/+ipzc2do4KB
KW/S52PexxyZ5o6gGB9oM893OLw3ZnXfqCLFeRa8dcMCW6FRF2fUfAglyZW306XRxpd4TPFdzdan
7Uhuw4wnyOHmIWF4SiRyvZcPXAZiyrMIVmFMdKjEh/7SFs09Z2qCSE9w9rcztZSwBgXDWK3+8YED
k/Z5zxyKazJp7xLVXOe16L+6MxO/J5a1/njdd62gz8phsRUjl+1KsiaY8UeDf4+n+bO1nQeAYv+K
CSN76v8Cl+aHZhigsIr7PnDLnckSwbcyM+xa742OqbGZGljdQXKe3OC7YpE00RenGTsCoWQ2knH/
z7qAKmeprX0Jqe5GS//HjwsENpkdI7AYNLM7DKB8ACE9kJcgrzDgKsh+R4FQRBrejcPAGGJf8EbO
LcjKj0bhENFIQCJUxs5AgbhxuYB3SK+S5B8hf45npknyaNIANcAZXvCoZznNTNE+ZI31QCgS3fA7
Ech/tTJuyI3DzqimsCRPmxFBG8mkk+UH0svSvOonfnbmGUmJ5MbPc88hb2Zl2jd2t5mFCYRXcJhR
5mrfc9sOdKfZ4PnlY86K5DC7E/LRIu6ipnPulnIqTzEk3I4GQOAS7Ex/Mr0BzpuSBot53bZSPvhq
/m3gN2xZrj2ZhD9a87GEXMsPd9yNMTsBB2rWlIRxkdy8qn4o/KbbEtoN6wHGU4tvcj0gxqxEo1Ln
p8vh+ovkKEdOhNFZeTU7cuJl7X2X9f1MearDejT3wTvdYIDMtckndXhKKx2cszT2ZO93anFe6Ooy
AEOAYWl0FbFTpGbybyaNzVmXrAWBBTI9KTfqzgO3ecsdm8Syt82pZ1HzIQjT0/DyPQJcqfZnpaLc
QRBAVhyz0J26/DT06qGiUhMNNRYdMamKyHRtsGp6Lrz1TYbXmaMlxwIGxX9Ey649yIrFMz8hDUQZ
/0fO+/QNYVBpiUkHFIp/alxICYljjdeiZT6BgI0OfVIbw4GkO8NOTmCJzbSo5yhILE3RaqzChtzf
nvz/6+wT+l+XHbbBhwpvgBsxw3TSybmqgMLURCcaD+7AJcX7gDS2bQXhMu4HH22QPmsjxUGHjtBM
MWoPXne9qHovvam+pB28NlM8bAutOpsdYLF6/Zogt8F8Z8DWmcDx7+IabN5QyNPIvJuGTAYkh7iN
07Cf8nz7N671j46wQMiZpTkkrNs0zbpw4+Ny5FgAnBB/aRCCroAXuYBBAlvsx8Tmd8ScSoRKokj1
jOWWtqT84/wvH/gBwHzm61dLhDXiGLti3NXr2DBR8Z/ZvtDkv8lJf5ajeIOjtXF5ZOpp+Up3mX0+
oqh87u5nLefdIEHWVvEPYIInoKtkxvN2FdvxX9G/8u+f9yT7HgnkdTOJbU7zNbnevZb5NLLx4QRL
Q4hSsKfVGvCOZF1ICQtJwsE8+bbfAIHRh0NDsZzsmH5zE2Vgcfnpau3Ncm2PVNTE3NwC4TdnDJ6C
9Xq+8PVOh1tSj082hQlGsRnTbJndSz5rTEih7Qt9jDTJKNKv4T2j/xxM99UaYRm24xbFM6gvEX/z
8gqo72IKrmz/j43wvvaXdp83eh3VdbvH4Vwd3YFau8utq2z6j4mrvYmnZ297E84dK+WPvh6oemU5
awjtzb6XbvvH1ZV0eGvu9Vg9pG7yWKNG3YmZ6ZdKM3xMzJHGzIKUFXDbMQYgMFoBa6x9Cerk0xq3
vJ7E1kuLF7KSdyYogBB0lrdPG+YsDk2sfmRNWU37dMl+lcFMj9xLvu2UxdgmgLLLISrJJyvsKb5E
pqnk0S6dF8W1Blk30WCemIMTUKtOu+eGMnpG21uPSbLZA1mPeULUmvCJJDoi/3kpjgoeMPaLoRO6
7sQR+vSP3XT9LiCR7NokPOeir/niT09pr3MX4yoNc57LaG/fNIflBsN6s0l+Sw8lk7szTAI2tnJZ
T8BNFJiMpCFh/fC63ODOush1KobZ7bmws48J9cE8sWjGWT6fgbSRz+ekkasxP5XARu3F3lumQcQ2
JWbOej202cQwYjO9XWPJg8sHh/sQDGFymueUBP4IUWuXT/m7D8mKLvq5zF0+AbF2X+sEjTjnvmPa
ZdAWQ2217LHcMRcGMuj9AAXicuoVMR9ydh6EF0eIOMMQ+Tovr0pPzvhz3/XOeM7m7BIQBqhzdH6u
zqQdnAeHQQ5Lc8d3behvalG4D8fg3Y/slu8HCFGWnO12sduFrdLzDIrrZEj/uR45I9kOhk/qhjUt
KrNR43UedDzc/KCcaXjrSlCn0gIkIgkuDPmTqSdPRmZzECOIiHM2vjoa5Nk6/lDawkC5/xkrzs2S
tiFzS04pdSp3Vceoum15Ritdu+bQMbfczzeGI0+yGKH+JxWXUw5NcT4aWzuDzhmMYPEtunuAw4i3
QKmdhPPIkAg7e12sIK3jsiRv8yTviHuStszIK2f8GVYmFZDK5gpcSfjjZe/t7Hqk6+ipcjeY6YRY
mLsxKRpSIgQAMlpkwolYcbkh1O5tWaxPkmogfu5SWsJmQimBlSUYv5U/qE5WLw5MKiNXGldiJB0h
MiOOAuVtJzaR0YinkqwfBoLeOEx2a0WeyvttY6WntOM7mE31DvFPE5LUY8ydf+WJdkvt4JFeR78l
gitr/vOJ5BeXjDIjJ77CddhJcAI4cxtm7WM6z6WYohTI2aYSHXySap1OW5fA1lDVMXTel20L4MFM
ri6USKY4ZyzD2Lu7uL6uv1QBWEq6HJwdvSdcJjteAz73qaldljCJG3c/zwFnR2uJI9VqIgJjEDXF
+LMw6Lt4QOg35FTRYwzOEKbyr1w7FrMHJ5691RBlNb/hwbD2mifzo4f8HVErNU0XvHJkNgS9CoNb
h1YG2c4pk69ZommgVq7zxvGJcomOT+VEtCNNLll1mwmdbjDwMTXP+Mqq8dwETA07rX7kyULGNcGi
2un+xhSkyzsXX0VX8oxKGSVwrb/kMnsvOx3mnWVcAIFawvnyGh3H55DwnXae07R+5fvN3arlRStZ
MGbkqVoxT7fJre1Npj0MrDW2vNtQL30Cd1zIt8+PhZcz9IISa1QFKdTYirg1fcIhYFuSo+OFR+uf
E8b+GwK398m2KDqmg5WJvDM1+5O+MGtDiIIy/cmlTcpeVv4ZQv+2ZhK9xqzBrpA3L67PTEC+l8X/
F+OiCCs+yFtna/mlcaIGkof+ZAZ7Ygn0p4YfT+nqRATzLegBYSMjJYtQAmwuRytabOSx8M5ofLyy
x39IG+Nfmra0rivC9wxBFJuPd4j1h1iBusuJB6hpUozyxdWf371C8x46458IVHPnuxQ0bCRKoTWC
RO1WRUSPA2X1pd8wx5T3qUt61zIWZl1rgrpob/zJ4O+kFOTbDw5f5ccxDtrHNsvVyc7yp84Zyfdm
oFeVxw9++Kqd4mzN96tHtpzVz2QSbLfo0p0bNjsMt7MveucEb3wN6vyg6aFpMqjMjfhVl8yjLNZV
27T0PidAiDSTPjMOXjuZ0YAx4kY/GM781siRwyvJdj4I/b8huK3unL3hJ59dq8X3AWNSnRwddSIO
bwP/G17zS+WST41NF++wb/wG9a+QiwyZBGfnruKFUuorQ0FKsott8FqUxM2F1vxoLQULPEtIx/hM
mtODxfU0Bf/ELhsNtJuQ+ksJJUXDiMtKpTH6bw3nn+edalirT5rAHCrN8v8qz6GcE27CZv1j5ORc
0uCgoDbtgyIet4XeE7zGfhXRWHEdBYqG6wE92BSLEOpJMWYb4rfFTjffbdOivKezO5qT5MubjKuZ
wamc4xFefSupttNi7Hvjmcqduxkd/oRbyf5yMYJdzR3KYIfleVydrJLO2uwy9WOyS8LX/Wka9dT3
tR5O+i8vTZwznGrIuyGo05aAMaJrMKTut7rt0Y82MUmqHBfu5Hsbml27juod+xdGucL5l9rLv9E2
3dNUBltOy8tZmhlbsCL1o8zjYFZaLnNKL7/Y7MRoxramIMRQqG+/6JipUNsMWVyxgRuCBsNZTXYC
bTwv+eXKL2SsS9CnWKd+q9XQsAvuNWHdWiE3y4XJr7lPciaVBtyaDetvNtKaJBBPUH8zS4xHjrgH
o+FGU+Nf9Ub/i1lAtaD1x8R2wpZ5GlvNHEtRfZtqpz1nNlrHKtTKAZcrjs0dd2ETRuKJHMHXHMBH
yNtnDJBo10ve/zMJ2r65lhmoYJDZ8HWpNVRLGi2BjCq/mHcsCQAj0RrKZvnP0Cs6Awbfo6HhIQ5U
iNASFzfIlM/aENzFqYzMxXtlob/sK42hPOvVHY4zgjpTcdQ5Pei5+LX6gcgCDH1OzL3pM3x23S1p
8qvKmGb0HvklutT+1srFCLk8vZok8vdFPH8m0KRgtWr3hc4ro3GpD6UWgalxvWFKg+F0vOE30h9N
n+8ruZrQxWExgks66lP1N/XyUXd0cXS0Zaet/DJBdqwZmKXJen6rfJquiagjz8ceJ4b6n1RNF43I
cwidrgbj5ArrwdvAe3x20XaX5ktBk/RJtI84Weje0J/hbOz8ENcivOXcZePecVYEGxPY0Tg0NTs3
zVF3ZH+pY+f51qfaFvJkqMO5eml7CZqeTJjBo50X8MBBWOoWG0XhEBXoHmRKT3YY05fSKQ6B1rAb
6hIbPQGjxCCBTG/xUZvJaoPBY5w3sHXpjS0DSv+80AqI8201rEigMX4s+6nkfKku1WI+BAW+FhLv
v7Ol/XO0lK/JMqyDFfswI5AmbO7fWNIMO+Wh+WqAorfBJ4DQD2XmiGUMy7y1lJkFt9uQcr24sIpr
d71Kp6hmR2SIj97T3yiEn32WdXS3Qq8sTgSrMrQ6kxflspq2bS/WCUrPvGTdEvCIHxtjH+fzE+f2
g5+Jq+iqO4t9wpLnCUmm5nnQZyZSEN14E8aUvPjTL/z4bwi8UDnDShVOqClyr1tgrCyOOuCinZDc
dG+2gt8bLMWh4+IZ0QH+1e7ahsbezE+umg2ErT0Q/+mKUPQunjPjwAaZ/aVc2u1c8lQZ/WADFpwm
eXxQCxUGjciKbIlr2/WM2dYZoQwDSaYvh/Kvch6KNv1wreFu9F9jQ7Dv4Om7sdkyUMU1P91qesrF
H6cd4qnmtMY6AW40pfMoWptRpuX8JWCkofSdfIpsxJ8Ec0QNrNhiRX07vYuYG4ZxMYEjUmKfXjuL
S7KfREmHpsBa7steXDk4veiIW+Bpx6dkGe7KrLnLTZMuFz+STDEILNKt5aYcoD22HS0eFex7MPH0
/9g6r97ItfSK/pXBPJsww2EybD9Uzgql0NILodTM6TAckr/ei3VnfAcXAzQKCqWWVGL4wt5rW7+b
SHLKM5uPQDVlBmMB8h1/lHKemLZB4ss2qm+0GTsKP1gVX5lMT6hdsbgzERmBbRiNx7For1DOOij/
ipPZO82y4eq+Mh06NCRzvCgFBiohso3lWzB5uO4nzXOCgH4VFZNkcUmtxojf2Q4tfZiZ19ggNZ3o
FI6Cg0e0QzuEH5lpdSvEGwpIUQhyye6OWd+PW8U6m6uxv3bQsS2Yft51NQJS4qM3gSgP8wbNLb/m
f9bAtdHz3zOXmdMczmcMwyx4zzukdPprJrpPlIcVdJ8W1AUV/RgAlHExdhXGBExZj5Z2ius/mXFd
YQRbyiZjd14pQg+xmfCOJEzF/MUapSNeMOzHTDX1fqBBHKpDjJD2fpS6sWbRhmaOyKwek4IDgGzh
chR6dvJ76ji2Ol64dd4Yj2bOflqP0e7AjD1NlWWvA1kSHBJxFqQaOuliNl0rm75oaOqTyDNt0woA
zfkQvERkzq5vn4tAa2I7mZ92e/B/Yq+LDjjKuLBlJnoYb4wBABr5/D+G2YZz4RrNpm7KEEJZ57f+
fNet60fTmh7RCHfLP3+K21Pr/pgBg9gHpUO+a+LfkcEzbuT8IwnZlod0TpG9vdsExM1EghgcVZ6z
hmnR4vY/lFANCOUhgocJDA7yJvvHQwgDwiL6kawJNRvJNYdP6CamYpMrz+1rb6/G7eHPH+svH/vj
d/53z7n9ln8++9895fYxifIfJ+r8wv/lObef4S/f+V+e/ce3/svnb//Fn9/6X57+777Dv/sYewV+
HsdonW2tic1fn4LHON/dPoiiAlndn583Ew+P1O392w8l2CJOXEb/+Yvd3spz5f/jt8U7mzQgOP95
2P3L1//xpX/51W7v6rdv8sf/T2BAvrt9/R+/5mitIY0sstABpNGrHXO1O10ZxGO1tO/ELT8Dqu62
uYkg3W5Rv5sx6eJRcO9pY7fFtfDC5jyjz/R2XeVpQJjeO0xUS4liiBU1Kgrjd8oElAYe1dEkg+yQ
0FtNglCKiAFmZMTYyic2mSicbaufzb0ennFMtmxYjq5u24AKyWui612M9Io7Sy+pWkiHajtvm4pW
7EBmR7NUGZnAMCCh439qZn9UnX6oIf5twYJhtO/+RER/XdghvFJQXwwZU2KpSIK7JypNpa9pQ9WQ
t+o7NTXj5CpnX4ZTi2o9MTbhdzO21oZpTbOyssZbm/iat8L31kQPuq+Qp2j/daLvAss6k3f0e2hU
e/gIZ9RM5pewBowv2tSuV5+o/xjMjeWd9EWzj/oi2foYDrE4lF89+2CCGaIdQElWMH1fX2yiARDA
2Guo/gdIY/c4qit4oOyiUo9oNJxb1Cpt8+lITtoW0+7SsjoFkaU9ywrgnCf3nYMWsi9m2UUfdujf
7Z3RzKqISOEJtslPal0cjIaNM4zvvpCOU23qBD1t3zjDbNzHx+hSd6US/baa/FemaiOgDfMzJN9s
y9SGxCYKAp+AxYUzJGoZZu9+xYKqM9lssKZhMkpdvTTwJq76BE4vEDQJjnXjZdbPMIlV3LrllRCf
Sxap3+wD4ucMecpqBJtG8Wd8kf0x5zD0uB30Fznehb5DXgAZxuvAUEvfqu7rIcKQR3DQlvVosgzi
+w6q2DIpXaLSB31JnUPOl2R1TJgG6eaYP3uDTrU49SmeYV333/EwftdC+507lbkCMnesXRShtjuw
IrAIZrcCYytwaPFCkBea2uamRh6udyFLt5pyuIU/tOqckmASzJcLw9QRuAzxl87O8VAlwG/TdEX0
X7y0bQbyKmWTjKDdQIYxEJrNEI/j6jJoVY+5UXyCjdtPevAJ8ZZAEIGCO4o/jdI2iaQkoceIyZJW
VUdfz9R1InyP3JSrFnneSqGwXAdMJW2XVjDOAOLWE+hO/CvekpiSWf9ak6PR0nKXidR2sHTpLzPf
JHeZ/7VNZLO0p3nz0tEmaulOV/kLDfBrCwpr7wavrDPBFaHMWAQqvDSVmxErAeBE16yHmIztpZgK
vHeDhjsZJxkBOts8YtFP5Em+qtrEP2lV/uirNtpAcMO9A2MilO94xgZMY9227Drjznbib9HY7Q6L
I7BcB6aJGwTYSUYWOhEvLrSgr9Dh2usq9yk0RMnucoIICrtd5IW/HGxA8sZpcuh+aqZM67yUL+7A
qGvQzRc8Qbzy8gsXLCiOGJ2ItgMbgIYw8PKlK8cdienaoffFYaJWIdYoWJcVunoNDtmruU9zlg8j
hOJ1jA6s7RACsFfqdmwMFnHKKTuE4rfhtTtUCVD9U7M48ufk9dDcTdCgC8haxijsKxLX+NWJiRRS
unbycKbzGHYTgkusHRletIQQoNoUat8QmrnQZP7EHvqV23e1MAaubghh+dqYzW/87TOcy9Mae601
nWSjtysSSqLlyKzHTr0YO2RYMdpTjH1Fuc+RMi0h6S90fTiG5ZtZ6s8doriWGBskex3DQUrwNCZM
OArv0i767oHgQq8lkSntxtPY+7wCDNUJcnpGSb5mPF0j6iIrS3rdXW3K16bxWbqPgAh0Nt9bmOEk
NyBSyk19aw39ngZwONvDyMV8zTUCsn8Gbpjwm1xtAM3a24msPK3NyhMN6bPj2I+dIg4MGz413xoR
TAZvgRPeDpE4eU3KLSe1H3qyf4UcdlaUsl7R8X+wHfKJZm3Wkrnx1raFXFQfehgc7Irx/AwstcoJ
Bq0WP8lKkRCk2etqKEOEQ0yGMtKSGN1fez97IQMV+D2Iu22dIl3JW9ShuvvcM+JA0oUaTnX9R1yb
4W4w5HORZSdHoHy12YlOg/oQ7n3imGR3tOxjJnCMTp5ni16z8Vl1zI6yeT6WSWNtdFa2SKrEX0c6
yTa12kmNNX6jM/Eu0CwQSrWpZT4cagQ2HOqotG1tnRoC302hflzDuUMhHo4++vSYJTZ/iJfKALck
Ei9Zcpg7yLfZ6DZ7bIxEmEKJPdJ/PBBvdM/xABlNaFepdzs734xhM1xih7RCaAAx8acDJkN9k2r5
rAmmVa49vPJNnXLbFNqa/CV3mRYvWhi/AmsgW89tF8XKHcVLYSqCDCWtAcAT5v5Eqg2ObZPoZW+K
SIxg4nCCMchakVnYLx6lqRdHLWyPeaH9ZodlI+Lixyhd6/0t6vD0OHnHfs+rpqXXCyJEsBCZRrpH
n11fWOjes2xc2LJ662TmHdxu5lhTsbTmrOEenn2XGxiWdlgfxS9mFd+8Td7ZwI00RxxCzxgwpMcn
wvLW3VdjeFcw2q5Lk6VHBuEgI0qZQA2bVquDgtiuQlaprC/9JaGOzDX2AZT6RVAjCAH1hZpcRc4D
CzLLtp6V6bMuSCZ7H7fkX3sVkw4nZItbYUph9sccNtNd+67IEK7qJFT3mK5ccmpd03b2VaxYVBHY
ihH5EUbil2NxnXei74GF/k6o/Blp5LBIplpH/dw8jYYZrdudHD3v6PYKsK4GDkIEiGRE/uNG9UmO
ziPWRGMTjaOkHjxJTK5nMWI01htiAEPCQTW4SYuG/BsWJYt6sFHBTfY6QWpjh+hZKrDCVt8sOLYo
rSzzYBc4IJTO+OIrZ6sdFuOVbQuLhdj5nIgxW8mJKbCwDOLv9PEhjbNTJp4iB+mMp200x9KXipW5
jEk2NyGsYhzxPrSSxMZmuMJGmG8ydPlOjJ3RarfxgGVcG9rT4GbZvrPLjFWs8Yp50SZwAnBiY2Dx
YcWqaemhs9UdUgVr4QcsgQcJLd9yQKcwTyl4Fkka4JB/Qw1qFsIIIJQaVsiRxu2zz5jVVT39JzgP
j80CokzKkVSHKEWWT2IX9Wbk/ssBzXqpIbCudAT6EPatod2Rh0NcsCleeid5MdsrMmxGaaq8j0QK
wM9mqV8a9lsgo5MZomsPRyZA9kCpPnUExnxCJ5SLzI/VMfEppEO0PuQFvkX+dNI6C172OEXw1xDw
5eXKDhAn1TEDx4HUvkppS/Jb3lvTfKvL/k2fsCE5doYOOiZYfQxRX9VUmBzgm7RmMCUqbLj6jMky
V6Y1UkPaCE3AdttoW/BjFtrrbJZ1Bu7CekbmX+1nGwCC7dY1hweGTaTe8RVbN0tfsgmbJNdDxqYs
vq0ugfeSkspEAPLZydAUm42NWQqIfRwTmug/9CXkkcxbToEZkPSA26r/LEJEMTJ09nk2ioPj9Iyt
Bq++S2EZsfftxNME8BPTTWMfusiP1uhBfiKjcZAveHLd+zFCeTEURzPIsQuGLIoVJd6GA/+Q1sx7
lwEzBY7d1j5II5zTMBHoIRsi3pqszYdO+t6xL3XkYn7afGRas/W9iJQUW22r1rZQuaj+SkacvKMG
2Vem118xrsb3nhWfDW63ZRBTZJe9Qp+hNz8VTEa2s/VbODPQcqgz28Yk/dCwGK/dHhiB6DtgJQfd
EczAE5TPBFGYzyLGE+SKVuNSkFjPxL/8490uMvoj6D6G7dhfMZ0l+llzRP9aexwojvdaDUN4LpyB
zi9lRx/qxLQjA64evMhnpdy7GhZj3mXYVj0ASKowoMRAf+aPVfMDUgVzyZFh0ezy7u2hRf23QrXE
0Pz/PwbKcsSuZoxs+/75PJnXDQYA/d7ghNv08HmvTZroaFz6T4OJBuYte9wPsh7vhNbaV8uJ3ZUZ
Rx/S6I0FqjmFbE5Xd7e3/KF440+l7//y8a5yDiQsIJi13c0ERu8F6oIg4te1NwEY4xfZGWJVoJ7c
GfNnm1gRDG7rzBtDt17h9qAzJiH0UiKCOXazw21+byhddleB9mwyA+RuTieJ1919qLL6vRJx8KaQ
oQOTtbwDlWX4UihCwaCfgccwGrKWB6Lq5qcNxPvGsn6bWBHv/LB2MAzG/obvFdBn1+kpqARgJsq4
EQ/H3jdq9xwyvlxrYD2undApu8gleJ9jESRTghdg0E+2i1lcm/8oduCTQzA/xG0u1tZEAd/h7OiV
21ztIgqvQfPHO45etNcKsRf+lzTHLjmrikpXHFUQZEcVInzp0kq/t7QoWRVR82CTM72rXaN+DslC
bwDLXZr5vTjFm1YHnnG6fRIQMcADyfCMe5DYtXkYwwEaWKgPunfM5NBvC91L7+peq9duL5xHmaFG
jkmgfAEXROcYs01MY/Pe9R1QjtjX6G5dEhiDyqHl91Cl1NO3xGlTD9PvwXEJosbpZ9F5Qt+t35n0
twharRp/D07aEegcd0AKjqmu/Ic2YaiMgbFnUJm6iMcKtOaW0+64EuZHy6lRORhuvQ+0IT0Rukhk
e037GCjlPmA1cR+AI6yEzV2wLzjla+n2LyW5tVbcuW/g0N0N0cDj9vZuYaDk5lp5yDHwoIEym8cu
ZQ1BqkFyuL2L7tXfdmP/XUbyNcxS4NOWxWqk1OgdssF4yqKsoutA4NkEbBdSjhej0LmC5Hcmc/sn
HakpP3DzG98sCYOhGLejaz2CzQ2Osey6Vdhis+ZyJS/u/JA7kbxMnoL17uJyuX3CUdwb0czwGUgU
RxGxq1X9sO3talylYDbWQWgNp763yIcZ1qSwDafcmChb+uLBzDxsmFVeC5A9vBmr6E5WuHKJUbgk
ZV09RFH/U9pQScGUe5SWlnYEITk3YF4JzNd87qx5OVzXaMCpvs7MuOx9KZP7DKremt6+OpZlNV58
QndWPr5Malq/YB0VE8RWimIddjHGBe6TiO0goSyymPt3bujRY5n3OX86v/qkU/4wY6O9N4mei8ds
5K5YQ5Dw8tS69/yHXJbp4+1hsBJ7H3gsZZsE+acfV4fbAxuE6kBYUHXwWAYw9iD7y3fm7KHo0oxW
wWA4JolSs2hu2I6dEhJ83DQM9iPIwFPDLwQY11s4oD7PplcFiGnyTQyva8QlR2y7xnhgpWGwfA7Y
v7MGo5+I1j2W47shI6CitthUOu2Xg8j3xcgIFaKaYu1AWaMDd94apKk+2z0pxOQ5GShfBe3B0E5b
rcxgXCWDeRJD9Su9ZXr4jffiDcjqSxyJRKm7D5kDZA4yCBKBeKS8B6p0njQ/2jGaMo+KwF1GLDLY
O/DkjoGw5j0LrqSumbZGyHWwcJEn84csP41UoEuvgh9++Su5xudesh23gim6uz1ApXvjjKfL7Bzt
ATmLTcBr7nyr12ocBpyUiDNrgDEPY4kbgUJ/yaTZ3Qvfbs94+uiO5OBcdWiDC2tIDYB0bX2s5ge+
/NgO5qtXV+Fz5Xv+xtZGBHGR0p6wfRKgSzdOYGrwRhTbprL07EX6lThE0jhKspObXksuOKkJysMi
PlAsULaE03DR9Eo9cIE0d2ndWlhdQ/WWZ/XDAL18xYINKFisNUePgeiExf6MEV3fwFhWh6k3w0vr
J1e9MMKnpsm2bN27O6hDxYJqwX4Z43JPixkczQgmhTlh4mK/TBPvuGgHcpa0sKm1Q1468sS1oNwA
P9EeqYJwycfIL5o+fUvGqrvmMdubLEmyoyhiRQyNAwdWk9pToRn2Dn8eZDFdaE8VCpWsCa/GwOsc
KmzGLkeqlofz9Asyv90cpO/A0Jl0+wjDlBY+56RqUd5eQCQK8g0MtWqushTDJUpa9J7zg64sYll9
/VqYxbD3q/ec9jtHs5XlFdhQqL+7Rjk+TDJOL7QsaFQ5dB95PRkY9KQG2kQrWVhCFigOvYsUev6A
pu1blQTO49gM8QXntGChe0iLFIvd/FAiGvJ0PXkYVQ4KgSFqoxkcZmMY3zFPJyHYwuIyf+j2gMEa
zn6eGki1lXO6PWQT177YcKb17d0olP4mRy+OcjLVD2FQPd8CpBiGF/e3BytCoqFKf9hJSNNHW7en
9TXgJL+bJPM9JgDJtkR3vnVwSi3HJNuHMqIgx1JDtIvTni3wMvBOEnIjEwxIgpSctUeYE0oRkgRu
bzHVoeIN8UIrLzwPNSew41sEarcdLaWDs2htZam3NixnenRZR44azaI556DmddXtuwGY3e2TY4pK
whl6TLlsdI6mOTGSv705zVejsktaKPUC1LbQnYtyRbpvhtraOdLB9IXIrwF/6sMgjvpV6iXkTMMJ
uM+mDAVjCGTMtirFGLvwgD2cqB45ddPAOALZD14N0hIDyA/Pbp8SJ41VeDGFUl4TKAAL8BJqHwdV
ehxR1S+y2s1J3GJNzs1j+DW0drVCxgsI0frFhRw2ZPc6JKYGhTdrl6moL+FY7BIVWOeyT3Gr12Sq
gIMQ52Yq//GQNnO8dkAmbRxNxVlrc2ACWJf2RUA7oNFIxChkdhLp0WrEo3WkGKIv7ijwp7559n0v
+dGmcd0x/EemziZX0ACimi1PQxq7D4Ook01sxdjGe+cOGkcFVhVAsgVY/F7V8F/MSghwKKMytm6P
Wa+fhxbUrIwkZbnhdgTfjevRiBQNeoE+0pRbgv14ke4Flkperso/IJPVtgpF2SVMzR1l0qcK8xoW
ac0U8z9i2Y6hTQ4RLEPm7CqiuEUxY9MBhkeO4+/cMtAXkfHI9viDs0ouYLubK/KumZ1g3ORuunUJ
RN0nI0Z51ZAnBv6PRh9bWWd150lv9paXy43yR2dR9OhTqSUNFJMXxrtsNAqHZUa39QzOzHJqTnKg
O7WQx7McWzWSS64IbWLn/GSFfQC0pzXMucQcoZYzPjfmlJzoX78KlvAbkYnDMJbl3tNH9zSaeEQK
6M/bmfPbOARYUaZeB0MblgqL5bItqeqakjdYJllh4RwMu/riwHzPy/E11Saw8nmTnMpu5aSf5JgG
V+EJ/1gyhKXtlRtPzbNiy9QPA8PJLqmeEryPWewzdReo1ibyb2J/X9itt4gi7xTmebJmf4OaufC/
oo4CLxvtr67ogDoQH9AntTiWZn+JLO+5iSsuYcdGnSfL1Y6csNm6B+hpYShsgwRfi94SexfVVzKQ
D5mOpAVkEhtwMpi6tN+lLjB+NJ8bow6sLdku36naRaP1WGcRSmJEwMs2dMCHNEy0pinV1onrRufW
Nb3NMKCHSgzrdXJzBIgdGbCuA+gjMql+pfdgFmLbhhCG2txjC9Em30WrPmL/hE8UMHLKbovE03Vt
O1tpoinFBnuPZcuN3F/SMVyUbT5XGIEojFH2ybNDBlYuDVApaPjTEIJQbqRLUVUXge57i4P1m+3Q
Y+og9dFA2ZXS37stfzmQQ5+AZ3ZKVU9O2Owph4BApMzdw6PmdM+e7TETbfJFl7cfse2teb0dyHIx
jgZslYyp0BZNutjXJH5hXbxT5zSEA4ekTC4ZYfb39bKBS3vn1WW5pulrrRELs8PIeHA8Dh8Rjfuk
GIZ9wc9/UuV0qhudmzBFa6QxNikFNhf0IoOF3MFlyUhCc3cEmL2h9i7uvZLCKEEH2LrAoivGM7aR
j0/CzaqzKYrPSKtPrVLdEQEEYzYtfYpVppaFg66rid1yUYeAVJQ/aVur005+olcbf8jVOk6z6ZwI
pN2Muap1Ai5DlOZZ880DSIkSmk54Z2WwOUIdAoxbrMsIrFOu+T81sZwL4NuYZBKbbCTTIHMLqKrr
GVtEZuJ+iLLPHtH61DsQd9H/obLYFCMZsmYf/vL1R1zpKqe4CFt55SpzcQu0gK3J1CC9i41mBHev
vZVl+4VvErV1LAhlg+NfW/PXAC5yGvcZdUa5NDv9LIbEgSjQHUps90B1Jj3d9sP4ux+Ss5L5u4f4
de/J9g39UMSWIv4aftFxs/ww+2kbWmylAofXKEVjxySbNZvB3inXP90YYmJtpxjOpfY6oJ1ZhA2I
wTx6N8X4hHmC0a4BBxo+XOJ9VpoAISIYWZUt4113MK+ddiVB3F34vuR+XaG8TyLUwlPTLLJq2KJZ
KgxzpyiZFGlaa7sd70VsxhsyMHDBJuGzkUuXbQOvkurrRV2zfjL06d7VQZuLdobuFNzRIDtFet1u
GAm+Ub6FnPNc2+fFjNtiG/BZ5m9I00uwp2CV6Xs4Sg0G9z5IkXHhItb0+z4wLrkdvSczd7ohCGDF
rmvFzpNSZPyumnHicjs9FKS2FT23bS0Q8XrwHzO3DNd5UKKnrnSA53p2MWOcUw5V2a0NZvThfuSk
tPnZSaTN24Q4mPS04Z0i49DhjiF3Y21ChYyrn6JrUtzsQO24oR/7GfqWh+o9MHJj5/QANGLUZQ75
aRd0NeYyLz/1fvxGnvyVjGQ7D172EW3GpAJY4nEelaN3HGTvHVXUfScxdj3G1vHKbm0CNGKxiETx
29fJmOKq8YXg7qU1MwOjNNUxW08XKqdRpAtuaeho0q5ZtlKuM4kFp2anpPsww3OdDrbWXomW/G3q
OLLK9j5R9I3tnLhhFNV7WJYPFPGvpsIRbCUgIprgFOrVyZynjwbe/7q2fyK8y5Dju3MQXAaRoEGu
dpOijyMadzVGerNmE4b4noWuXbN+H9MvldsfpsckQmv0JeFhOPgS1Om1Vv9qY+2esdHZ9SR9mneI
3IR0hIek8xF7S/OResTeyaHewHI7IJyLKAXbp8ZPTh5DHup4IwrPUW0/jUF4aCMIvomPdYQ0hEMu
cyShLWBjOOz8Puxbmvghdj2OE3DV7ibnTsbxn+D1Ghu1iMYcKVh/oSeCspERnen+1iIuH7Vf+Ctv
yxVqH7solmMcsMj3bQcTMFqyYuYlnEkVeDTQOnYeUnnX5lYUDdq4js3wI5Sq31XqKYWNAqFfwD3q
cS4yKykscUzIvqkTEFYpomRUnM+iZ1lbuuUsfsayCphyx7by4nGasQLFk6g/+ih0iZhRBzf339Ev
1UsnAFnssb5mY4d/SpUnC9AZiGBo42b5nbVmSgpwcCpEyFh96DgTIyvbiaR+EI3/lnX1tU5wUOct
O5cCk2RfoLcFFL2Y9GrXTNlHF1tc9+IcTV3o3IVy2QTzrVbGrPtc2Geu3yEnJjgv9Fj+0XHadHBb
WxocziA2dPBnshO/sW0ba42bEhG2697I1qGHrd5qQaYTKbgsUPnskWFXodOjNzeotMgDk1OEQMTN
vokwXkauuTYDWHSy3dsWklZ2vFsZ5W+4dhFxyHqfxe9dFXxklbLWY9h/lNqYLAtTQ2KX2QWhAQR3
dPUeFwfIq9r/bkryn6klu3Z8Gp3svbLTbiUrdIpJEhwN40VL0a3YHjWfroNsajlLR2DV3GPEkBJn
qFAuTLr8EaMerBqTyMRY9HiwkxNDgKMeQs3V2Prm5CFyMdVKrGCEEZVWvjctYJXo+XRuXftwIg9Z
MQvhtqqD+5Vs+AjdKdeV4f0gpKwAMJhAqEvKlNYkE8YzXwh4BEkZTjaayn7tFrl1QuWXOoQVuZFc
mzWLp/Szt4TapGybscWhuRgqfa9ZyWuDVjyAnqWhHZj12o2GxaPRyvupsgSZAU+lwi9mGuqKyQJW
N4jBKMYwENfa1RxNVghj+Uv3r36pVYiAvKU1dPhwYFdubL5v7kzXeKoBQbYeKM8wW4Ou6OCM2OwC
B0aehkGnqAsSdhiaR9lXX8G3johmXpD5EF6CugYo16R4F569XDtXTmOwkINzyuEQhtlt+EgUvdtB
9o+qS8bhq/2qTXdRloUP6fs4FQY4SN+GrtP4H7Lm8hg5+Gn9ynyT+EVWZUSgn5Z8xQhoDpqnhYzI
RrbvsvgcKREUTAFe008/op22008qhP4ORS+3Z7UGFoDImvm11jIbLPeIinNCbNtu24/pOW+ccoOE
olmYpvWoa1FDaAi80UlZ39nZqUnZsInxWRYCmapq4gs3i4WT8kduKRoB8vRrL8rincVkdwlmLf9V
EqFUV/2d0XkPbt//6FzP2GnO9V2L+Rm5kmi7F2dAlRQk7la36cYqkDexB/g0j9jItQ1+cygL926V
SKpET2ObM+4k46uVhQNjFXb9qiHM+76x/Hs2VnC7mS1y29C/kYNsKLHJF2inVRt4wyqMIizcMZNf
L+kezNIYTp4A/eCG3id+i1n1m+5L7H74vPKdNcXlSqbGq/KGByxHCHkGhktTBh3CdU/DXLi3lWi3
uOOQTZn5sknIPSCXBSBAOuhbKKd46wWALPKKV7bn/zj0bFzi6sM0iSMRdkfKllMTal9B0h6xRa5t
MsGCsv9G01DthRO/I+DRDwRecJCk0RIDb7QnPZexdl/vJh17uKeyrc2GDKkwhSbisjPBT68IeJAU
k+FVTdUioZchpIApdAsrSvohp+zEX5moYBQQUDMKezPY1zDNXxy8D5l+rRA8bOskf9NiuqVaeDvA
/ocWSPhuIMWmKV7DHOG4EUiCFSzwi11k4TCXIOXEWG2hMTfEYWBZluQT5O1XQZ4YjQCCIrc3n5mm
ySVZmyRpgC/tCowAKfTZTI7EFNjw6Bv3ooyagJHxCYfX1bAUCk0qNkbEWUjW4AveQDdqD25mRgdN
M96z1N1nzcw0NF0kPV5PBiUbgWXcTi8j485cTY+1yeQwnZAf20CyipnYqdo5xdQrFp0zoXQ3Z4VD
ZiRrcsyfjZrVsKG33xO4WBb7ez1u70Y5OSvdDXdgK8cjTvQ3LoebBnRtqo0T1ytWBl7inX3RYREb
8U6Xablx/JFFRAOq0iz7jTVZT2VqvzktB1IfD/Sdge+vas8/hAZq9yEALjowaFhao76EAGpszZHN
SkSmTwGRICNUhLA7DYqa5MTVmksRQmh0XHB809TQtxnhl18zD4iCgL8rLC7HpIKRAACSStEoS5Yw
wFhovvXfLhnUCMiCfdU7v61UQ2OMQMDLcAyUTPfIXLnAQXxVgSS6hNAsPRYpL+uIC8RhCap6lBuK
sz+d81xis10j5T8WpP8sHctjYxw32EIAF0yBdV8T18f/GtEkTnoL6r3jRyCfqs0xqetAKyOCCiCK
eCcVtMeZVt4EpQ5/0A+AWBnMnL9co4zOSJg50V8G0iLJM/1sK9+HOYVYcgjEh6i44TORRjwzW574
IxvJJZd2cOjQMfRpJ4/mCBjVbLGPxUCzcdd1KwBmzspu7HXqZ8jo9URng85UH1vbUHI9UDpbbrcL
EL1CiBzVldLShJrDgiFYm86nTQbthkjUcCkHsrXQrZQ7RJYL/HBqldQeAgy7fHZYbe4bfcbycl7v
AWKss3YRpVG1lTSn2L3o6Xz+4uvQXMVl8RoZbbeTHnybKMqASAtWhONrYGuwLJGrsBZdWTBH+9x/
8IM0P6XgRnPDuR8ko6GGNs9WXfqQYq5lzbdns//YE51TNeTgWcH9qJUzfEh+RuEUHhwSn83K7U5N
n5H9g2W6J6ZrY/ErkipVWgvDJrO20N/Z04BpMwnT7HqEhEY11wim1ayiqqIzc2PWztN+rALWDL18
zEmbyOBMMm5BkWtESDqpbWsS9kyOfT2C2dH5JPSyvMCC5WyaIsh2OC6vkeWTGJdZS13ju5uFf9Di
mGwD6KBL9409AsEdBfpEs92HHqMnDmcmS82EQ7EFPITeoOGOoEFRiNVCaK7FOaIXm6pwXXqAsV7W
tjhXIaRxbJ0eTq/u1fAhvcl03ycDeOhqHkKUrIk6J7mTWk/0vGWebt9Y5RS00hH0pwhAWPRUe/oW
zkRcuB6ihwqYHJAELr6wxB/HKtE2hU7RYlniw6yJpeyoirggBEQb7iM7eWMsfA8KAwyj2RIBr8dy
EbsmhIAJ6ikSL56eMEb7+9/+83//+2v4r/CnvJ/Dwcrib0WX35dx0Tb/83fT/vvfqj8+vP/+n797
hmfpumfSRusC75LpOnz+6wPqVMizjf9AMaFSFz3FMo3q+ugD5LgkAEl9m9E/K97hHAFUDIBxraPe
Pv0fc2eyHDeSbulXacs9sgF3Bxww67qLmCMYnClR1AZGShTmecbT9wdlVpXEVEr31qKtFykTUyQI
IOAO9/8/5zu+QeFNzBZFXUmsmqwpZnoAf6MBDeRQw45GuiuPpOHd6ekwdnF93SeuvmkdxUXWOR57
ucgkev/6F9ehv78OxelbUlvKlpZpw+R331yHOw1xmeWg3oG37Myybw7YuvuVCLP+BnZtDIxWFRtB
F/62ipNHCBLIjLPm0hPauKpc3zuMsnypktG4Ct2dXRfBOXWi+9h1pxNxBjmYCLPaYnzDeoIB1LUG
4147uX9lTTkMxLDVm59fku399ZKE50khBXsvLR31/SUNvA+wgnjRFrBZzI2l056xw6CHE10Efmo+
moHaDyxfiQMK5Qb258yOq7mFIZm+RkO1t3rN1JAlV+wK5Gip63//QeovZYEoflfp9N5JW+/89Y8Z
DMWZcn2DSy8dVX8N8pAiMEr7h2XrtK6K0obMD6yp70kgGjI8ZmMzNoeibNZ1k7U3tTkFK8UKfhlN
6TtkqmyztJ5PtPLS96Xm+aEAQTc6Go+t6EpKzXF01VmsndKQrKmvX+qcSX+2U4QgaXZtZ9I9ZoF6
+PpVanfB8eud/t/fjYLm66j4VHD1URC2b778r8P2bvt/lp/413d8//3/tX8trp6z1+an33R5v3t4
+w3fHZRf++dpbZ7b5+++AEvHW/O2e62nu9eGNsg/h/Hynf/df/xfr1+P8jCVr//47RPE9HY5WsCb
4rc//2kZ9pZnfvMsLsf/8x+XK/zHbzfIM5r2+a8/8vrctP/4TevfXYaaCxDI1Nj4lzmFzSb/4pi/
u1oyFF3N/8tJ2wv/8ZvUv5taC08Ly6TLJZfnvIH+zj8J+TsHoMpi8xPCtl3nt39e9J9z1x8f04/n
smU8/HsqowxKq801PZNr+3YK61LqV35eqm0mHRfVHLxy0Whj980t+MFM+eOju94ySr+ZIPMZYaRa
FEi8D7eGjNYFPKSfH/r7OfifJ+56b+asLhAiHhIOnVBl9d+32ASz/PDzY//daS/z5TenbUujiaG4
oMzGo+7SsnIH+xen/XeHfvPK8PouopLocL/ZyxHbd4f74urnZ/13d2T5/9+cdTZhbxmqjn18VxC8
g/89rdK7OZUPPz/+35368v+/OX7r9ISC5a3a2kbOCoCti542/9mh5feHdiO3mnyn4jlR9oHA302e
uP/hocX3h5Z1mWinIBVq9A1WAgGWVPGLQ//dDbe+PzRWjjHFzmxTY34ckB7Yn0pv+/Mb8neHfjMs
h6Kdajxf9rYj/ClAMBSP74irW//86Msn9tdB77pvhmUZkhBNCIy99dqG4kqbVL65ISXM/vDz4//N
2btvxiY8QPJBDBJdqsSGJzerkna275RkkZiZcpz/8DLeDNNe+9JFn4YRJRgIX9L3Eyqun1/B392h
N8O0C7u8QfEot/BkpmtKCvTARye4/PnRWYr8zSew3LlvxpIh7ZxdEhumwh0mJFETxV7WWXVKj1NX
1T4CMCFPdc9uBEsgG/4D9p0gIFwV9u0phykZPEhzomHIbFLnt9psuvZ59DAPH5e+O8bdhnILie+Q
Uu5BpHXuuSEDazjPk187F8QTTD7+f/QG70MkXu5JQuuhAjCzINHkyw5xg0EwNoV3ORa9VU6YiKy2
3TgqVFjMEfM0W9OKAQoTTGG4DyH/SjHNKJKIHOa0JhmdtgeMeja8IY6/WPjPgMyGV6xOiYZ2xnrz
Bj5NEz01RhyL+3EUc4FqGmSZd9+ocV4ylBtPRB+bKGCDPwxtAw1Z6ZnGwSwc07uOUjXri2Dweza3
pe159rUklqp9n5lazJ+nkTL6TV62vb7Ou3oA2RyN8p5bB+pN+/Y8H0sfSN6S3QmMZDPnZmu9zl3T
I3xMDWwQeEFNjBgoMLqxv6ZCrWeoNgCppgU5x/06ysR2oIeWZmCeA6lq6wYLaRhfWWOeq4uynEwE
uWCinGRd6kJRXgB+j11qJQLyoWA92SR7PnpSN/AMF1Ew3Es3DNButMHcBZ+KSkzVgA2imahdu11e
Ru+A7KXAG3FZJF618dKkzSgPa6ez3gcYI6Ckh7jiyAUMdDN7bK+BfN40jlySdaGHim1FHYW6FeRu
DGup3xNUPZLau5bz4gaPHK+6ZstmBQgY5rLZhpWgz5A1Q36Gkmz3Fw6gA7VTc5+M686Y7Bo+BJ4u
+uJ0ba3eRPwxRD072mpMaIjSh+Jdp1OvfxiMENC1m8+LZZ8dIR+bGatsOySVbjYWpMQOvqxDqZRM
UInhgMYaHFanj0lIAfHRQJWwGoEvkUyOywzTpToW2QwUpyFe+IPy2fFDOsvbYqWdkCpt7VGxpiAK
c2dbt2U7fzS82vcPMKToiwA0r2mAEl4b3zFHjfW7kajXJUBgNvS+cVDYU+rMBNFWKk0RZsuupbvf
+y5CEcp406Yk/yY6+8jBbrMAlMWWYOoEe4AP/nFbl6l6bbOoQu8dsBPduS472hapP5+uGJ9VUdcx
enrIWBgmscLRX4yQIzsl5pkFvjO6x9inSXjfd202Qru3IRGGjaidwxRNg3Mg08kmKtbEs3NJKDlm
TBfBGwkKloyQ2LOHqIXVvwS5W93NYzIPu8CHBHZNg8t1TnlB6/Bs1C4ZMant4uZVU2q8NydPENar
iVneEOQ3mLddblCcn8ySpBbLL6ZrCw0/TtMent+7kEgidjgkYPrbRqHkBAWsNXL2zhwwcFIyFBSJ
8pneJL5Wr7vxQyMiQijqib/uABZAvVGdwbk7HblCa1/O9TmOgjq5gyBTmEu1ypBPQIcwYnte1NOE
iZdMLBOFZrBxcEOqO9/ramPJ3bFzskWWROggD6jEdaWt4ss4U0J9HNwoRZpuUTduLOFl+5yMluEx
H+nLrLF/eOUJDDbI9hxAR3Fi0pvLZ0IlYOlOfsqaR/qJQe0kwSd0ahLMmWixSTCgPRwXYP7LuoF8
LGbfJKUkyjTcQh8/6PCQprxxP/MZ9d45YKSEhyax8voaBZxodjrMXWuTlGWX02ZwcYjF6dQlD/gK
yh6o49J1FIGoIx7pSYkjnECHMC0nRE+xQmDSSgPhAC8UJKyw78y1Wfk1iiCr04hS0z61P1OJKTGe
zQhrjqgq7BQFHYP1XPh+k3zmCSv12Uba0l3Lyi2WmBDEGXcZrOboJBuh5aG28xKWoj8p531f9NQI
EwmZfmVk41Re110l37UBZRcyJgQUY8/DLrYVZZ6MEG6s4AO9Sfj7cZWTRukFwsORwtsoOrTTpL5E
RD+RblgXuXPNttadKWKlIzFwtWexR+4GNVDWRs/h6+tQ+pk4u45t3MwRs+9GTRXgL54WIyO2JaAE
5JouGDCa4vBi00z6+tKepriCosX53w51OEb3TkHj1eDKi31LsZOSMFL17EpKBCqr2YgJtLcLi9qW
1+F3OVmzp6pHmLCBvQ2zEoWK7dnFfDLhH/q7ciCeaGehXxW3lDZmWF6WuwAreYfG170i7XGXRoSg
b/PU6Qcy/ZzGWfmmh5bIbPOppa9OSPYaWwbWulaGFt75qKVZY+gywGU6wTfFKwng37hPam3j7NNd
N9wLkeIbcVk6F8y4Q1rt0YRbzjrhoU1OulwkZNrqpyOfTGKjfSMze+XUlMgpX6DZWcHEssCLJV1d
QdY0iwc/aZDUrRBTElWZNzYhEXjmZ9pJxIw9IJrCIIjobr5A69RmKFfA6K7KctR6X04Fog7y3aLk
OPMEwhWpgoYZqbVFunbisoYAY8isZz1bkgrczxayShCdtEBV30jg0GFZ3MCdxOmURoZb0ePSCMa9
th+6DYIwomjpkcQTjpLA0kcXwq7Jczha5UMYd9Ri7GoSSxjAHF94krb6Aea5eiLn2CVbjlLpTIwh
wQUbvq19tERT5GsWDTUAGgrjU7UjEOXGEzAXTIfeyNbMUCk+JuS0ORsrLqArxFnoVwd70mWOsrqP
9I3tBLW8ROSc96eeN/KMum9xlZe9W47YoIRBzqxsy/Bl0jMhm1Y2xGQUUVmf2oPT5u6Etaapuv6F
aaPIzsE0IxqkOAuwOnbN4GlsIjhayu8medXEVCo3CFBD2DzamesLz3FT6HZyGKINkiGNdNfVetyz
ZOwpsWqoY9DMghAouckhxSu4VajsfcnrgywEtXCSSGfKYHiGg95Ws8xwYHsZHrNRJ646Ow4cjtvO
CHtBgK6sqnXn6g5yk2eTINMQrvsyE8KEI3QOqRNKXeRUOy2ztHelPyGsEIC+2rOMJzc49NLMxo1L
t87gFV6m0VWK3LB8NZWtkn3jeap9KkQ+2ct0WK2V6sb5MiNioLorMDVSgS7MsttKAwGfAbzq0cDE
tA/dUda7zmjAWzsqQGVFarlV7Yw+g/xYuaPRnGptioeitWr9wPtlDO7msu1ojXKU9CHPUZRfWQbS
5xUC/uraj52xPVmCGKlFllQ5910X++PVRHaHeOQRb8PHSZSBuB4a4JogTxdUlLZ1dK1JEk6Onl2q
bDWXdfdJUL0hHgBFLOQggT6Jrr8S/btwSAQkdryQwKHbxA4vQzwf9UVGgrlHkkEsxk3Tqxg0+NiN
7a2ooib7SBQbemq4M9q+oVGczzddPeIQJKTV9F6oOo75g0+bDnJggvm23Rkho/tA2EAIJxbWJOiD
vrby/EkoUnlvdN2ilUK0UPWf/GZ2vM9iUFHoXo+EzhF2wVSXCb1VpN7NZ+jqrRNg+4lgHNpDH6Dy
KGLdrIn7cumhO6SkZHtTNpFCXdIbLl7MHG9EXp1YeNb1nVVQepVXHYBVYCuWr8mAZlXe++24YW8y
mFzxoFAoph1Rm8rRkC4ngi0YNvFgtofS8m2XrohNmlbgdDYxxfFIFAbUTi1voj4HMT+3ONPfI6Mn
XG7TY3rvoXhEtQ89JIFcjD1w7L7MhDrhBbdyVBtdktTpeQogN9CTUGA37uxynMG3AWmuH6ZUkI1p
+HnI0ssIjGdis4kXD6cRWISJhg9KWl+qHDVh1s/mea5q370cwwqBGCI2UR0XxJt7E9tjRXiICTB5
JedOetdenYD3yr3KJNMh6gNNB6iZqw+9oK69iUa/OlGJD9t9HcFSXBrSwkbckOBupHuWQXhsgsz/
YE0OlGyCAJpXMzViOpXunIPQ9AuYadNkqGrLXpKOYmm1c3ZpeYo+j2+JHI8osyacVpI5sDlXfQBr
MEFDEHaB2tiI1uZUx/UWMTB5FlYeIel3aI3Fm5RaZbytCCtLb4GwDgvjqUNZsTD7+1zezyahPGTF
482hnI2pdjXbgwPVwdeFS1/MMvzNxD6MXOLZMijhDQ0QjSiSdbonrsbMTjQ/3fCkRnjzGxrz8LGd
zEZETn8iC9e9yvTLWEzjjBI7N7zDbEfOZ1KU1aIRb5IInXIgEve+9KYybzZezbIlVC5mxG7IWqJ2
fGUWR88zDeCqjitahMeego/Xl03V7IYgAaRCeNQUXAphiY9mqck3QG1gydNIejBPih8WDYmY2gaI
yUKBRF/PRomxwUThP0WiB1g+ZGX9gclaO2dSKPHRsXHaJ77px0B6Bw9D+9hG8cnFXw2wSyneEmtc
/rx/sH0juoiKMeQXGYgUHsIqk+lLUZCW/iyZYoxsX7eOhFcheU43ZPfIddLDtcg2IfBd8ltDOi2n
dHJJ7jE0ksjnoBQ4aovejoot4qJg0TCbrBdddo343St2xaIBn4KqObZ8nofcg8xmDpyV1U4fGMDs
fhWCMJ/kVdN/UmX9TNBxwu7UaeQhchN+bZkFDSIRkNgkvsxj/14h1CtwDwDJ2elazJDqC8ICQXhA
FgPzCm9HN622UP+Z2ExLYXXVNp5xHsP5koMLi7OJCIMdmVcQGNVO/SWo05S2d+/O8MM6D4aKHzmO
OIbjWCrUUFUIp1FA1JTk7sJEs0SB9AgzRrGNKjdDq+ovYHmiLZG4pHJhkFasHFEiFyTG4GFUkJmd
xqgE1Ak8UivfC+vuj8re/5u+yf+HbRGP0tm/mqd/6YrsX+vsOZ++7aMsP/BHT8SyfzclEeGe9lyK
kRZFsj9aIvbvLOQdQfoujVZl2SY/8mdjxOZnHIc+imuJpfnxTWNE6d9p+mmaKba0LX7e/p80RsT3
JTpNEjSvaEspzkvze+RSIvymVIe7BLlwO1PxUeDefTQzu94B5WCUi3Zq5j1Dwm+zSbupvJy9jikp
dUlRSHI8U5Z5lJmEKiWaaOeli3afBGNlxeHZosC04ukS269f6shP9hSpPidz0FzPlSImdSDlyJjl
8Zsb/4NejFwq3v+u+n69IG2yhTcp8jmOVG8q4nrAd24EuCjIzXg2ZuVfeMsfdono1es+uFSHEGhr
zEnCYO5s/f7MEB7O/gxEusdmjKg8IkXJO7O/6R/MgoKAXzXnNgQhyISt9qVlR5uWFDkUOxhHgHe6
CwzGPVefsvJQhQjlIPYPl8ywxJ0RJxT2rGR+fpn6r5cpEdpJUwi2PMrVb0roBV00yjtFQfQw1Puq
rAwk6UX2mS1LvI8iCjlYmkAqkOkYZcQNsXlAebEYSbHe1tc0lM4yz8bLdgwPFi+Sq0iZ4X3QZefY
nq9dJqpDlxnjDVNuvXFKXAYogIkATX0MjbbP0hc147HDNr8x2Xy8lPY+V0dH+MF1n9mAtApcV96E
6KsqzNeyD6ynNkZLAzc6PwwQym0nz6+aq1g77I0Gr3AoSsaHTstxy6K0v2jSHOtnjck9zNkHd8q5
IA6GnI40CD6QBejs2ElZu69fjjkbyNJP7SvSStwLd8gUK/ZuLWRpHBPpPHaRSQDComk7MhyvjCma
CV0nKZotf3K2Ccv84w8cEPuff1Bi6QZ8/zxKgYQBDr/QmCTlmw+qVU3ZlCyD8SK12Y62R3JOS8BD
ZDqiZDHw8KeabPtYXNZsy7ZWHM8XpqHaFe95Sb18fCbfln2mKIqraiJvze0n846AWXnZN86lERts
RZdnIDLgh6EijY656KLthCsG/0ZjXWiIpjudYk38xaUtHaA3l8ZzrVg7ODZvPPFmqJUDpQEkZuxn
TVkflAxKEl2d7GqItM+G27Iv9Fjr/ag08Y6uP7lwdCj0WaF0TuxnynVZ4vtQirTKbYHvZRQMFtYr
H7Ip9LGd2vI8EoFz9ozp/PNTt35w6jSd8Z2x+aL1K9/0cHqzSKsKTNG6BN1sVKNzZDOSvh8KxETQ
Ci/KdvJWHlwEFO5lcGET4kPgVvKL1s4bic0yWUnNBK88oUxL2vrN7NuMw9h2C6V8qCtv36YwZSlS
thfWoN7FbZCfffB753D5G2xwECF5+RhGSCVWrr737NvQ6L1Tge/t9PVvo03+2te/BY7uNmySXRhU
XY0sCRdd7/D5UJKcQT2TpvzzOyp+dEdpbnFJNjHX9PJ5WL55kTS5o9k04gzrDNopYBn7i1beNVSG
Tl+/6JZB/fVvM5j7Q1000wFTCc/tv/6YF6fmFHvNClYgCR7LuyKtA8oaNarB0oUOmvxiHv3Rg8CI
571naVRObOu/P+2ya6WLkxY0XI9OxghYhdkWkQfEWGyDnriFNIg/Z7XlHTPfUHtHfUGp9Yt3lrXM
AW8GEqsDsUzkPAPq7WQ+zvjlU4kofyxB/85V8Ml2KU8LKPUr5nnzTFERP3iEzZactRuwTv0vPj7r
r9MUPn97EVy4zFLqLwNiiugCsVWE7pCSomIRWGc0aXEZseWyUtOHcACPMpYEmXtGcBGRS9DL4VZV
uVyNETz1PBwvHRtjLPLTC3LFkmmVeV3yi57iD26VMjUL8EXIJdA+velK5xRsXVESYh0aIDAsQ+rL
mtrkSTTLM9JVkEoIyEE5rhCM3teFFZ5+/qB/vRPff1g8J/xqaHImS7S3E7o2rCSvBDzUuT4guY7u
x7Bch8p8n6RJ9eTE2KOaJfip6Jp3kxMSPDsZ4mjblJPdDAhpg8UicXGz+PAizq3bMOYlFC+TmNIt
dOtlO2mTcNQ6d2ZTU53QHgA5mzQe22aT5hUfdE8RzZ9KNNbLCx0fmSbnsngUiZop7s3qStTagFnU
UKxaRtfotM3Fz2+D+OszS1GJZRYCQVMiE3wzdSVU7woqzgUMzlP4NaHV9AbzKmyIWJWASj185Ue7
S09dD2hgcswHq87lO5h8FzRQEZEubU3BjppK2hxcmi2kpmjUx7ZNQcZEofeLF/HS9f/+Y1sESbyF
TRa7Wr0933kyVTjyevxjwdRWZrR3Btjg9UKBdGPvw9A6ZBEkxVVa919+frOWVv1ffje/Ejkl78uv
Mqdv50YHSFocq24pY3feXsbwCAl1MQJ43l32wCkzmEy8DD//rdYPLtli4eEAOuRBNe03H1HrWyMV
VWJIh8gAhv6cd7gRcdDiePUiLHlObZ7rPKvoMnjbtJMTqAAnhiFBLxYTxRoNZHYijm/e0K4kjFHa
981Fn9b1L97GP3h3aIshrdhN8DYGYvL9JNwCx25HVBSLGcp8GcoYCni9ojHrvCMWmNwiO7xLxmxJ
026RW0vE9yhu910PIXhl1gXeLNxvdCHml9Kpksuxq7PrLmmoIfl+ew9zb0Zsnf7i/v7gU9VCIYzl
BYJM7e1UVJFOgsjTAbCUmekuiLCakTF92bSVvalFFh5Ij/qVzuevKwbHZLXvseZiuhb89ftbRddr
xqCM7yKp8GUlFtbarj1htrtd2oW4PzQ2ysKi4u2SFhAkG0oaJ9+FXipd3A+5m960Znw/NcELhCBI
bC3xFdTZZEKWAObZPWTlNU7LmqgqtKGGbf9iHDo89G+HAyEipidZNNqK2UMvz+03S4WYj6eFrUN5
U7FunFx1C0Or3LvRkl8Y8753ySH3w3Cfykhc9iSkT8qI7+DWjUEDtQXKLTotU2J/VzblS8dooHAu
WZE4rlz6H/45DAm/Cq1s3hEFflO2EpaoQxjdANhoZwX1LdAFtbKBwMnC8i5ZVx97KyfSXhmv8Clg
7URbwzEQexTJBYXMu1zY7l2jUKe7wqUICdUxPxaxcUosEPUNFVcsHTgcROq367l/XxvZtsrn9oLM
btB6ZhPueXGsJBiazMcFYXUfesfnjAsltlHvwfctZ7nGZ02/qJ3RceHI8YZ3ea0IsSzD16aU5HcN
dN9Zc29MgGbb1ui+gIFWex3n19jssD5O9JCNi6E0znn1zvWb5v6WrVy5LQZ6Ooz6Fg186mzcALTQ
OGdHST8C4QXykdQDbU32FMsNBwufY5/osh1CiBGbIqcXC+Llg4hSY9u0PH2x3mZWnMO3oaqcBOOF
mq2bERv2fb5OLwcp41uNa2sdAEfZGKJ5lCYhT93kNNukNsAWLtle0Q31dbGmd4i32q9IUlZGtG8s
kuaKbFzjwmocUMelhdsiBXO89/FsrwZhdgS+4nEJStollpexa2z7reGNj3E2vYwhzoEhw45h5DEx
aqgnpH6uoaLTSxDbkSb6ZiJ/0w0BWRChKnfNafaSCoIKfbs0EesABQsGFR/HaiEIsDA+JcN49tti
vA6sdLp0Ka9BsntpchFtDFDV2C/0StMX65xwnbG7w7WSRJsupsPS5s+tz8JtIiuahgP5acIPIbFE
150LTg3wZLVhTUixhWXNqqkb9wTmZa5NBasRE/Qchhc4G2JMuh+SUI4YirzPnVNl12NJu0NmZbLn
+cel4ubluhMnuoe4WRKoFp589VL3LpuWSmeSX3QXbpsUIKqn26LurUu69RlhUeOtaLHbB331EkIX
sUcfuJH56ti4hCICStegf+GEjjziWaoeqwBca9354VpB2BA8e0fSD9ZJthnHtN0Ac212YKbrVSbt
ZbPaHOwowkWJewWztY0stPwUEC2H9XmuVvR4e+BgjrOK8XXvUMxj84fl2XYBtfmOw0Rp560nuM7r
YMw/4Y+DrUflvbQysbe77oS3bt4J9iU7Y06IjiH9Ye+3M3RsGHrrqgZBDBKbfmBHdzy6aDBkbbyJ
EOJuazehOJCXgs3RmvelTu472EjbMMzkJj1mgjIV6Gxn343ZsUbss5kAPx4igCIbsFEFmcYywuFE
Al/fkSOEi2A1W2ghdGyt6NrHIem6bP6Bjehtn/CkjSJ8Tx/MRexQgKKxSY5gsp9oOdiEhC0u8nho
yDbtjS2CBSxtnnkvc9NmgWJY65lS74aWnkV7kJq5+uS3CKqIkaVWaK0xrD8QU0moiO2GhGInzgG5
xcqIaDP1KZ+MXxD2ygSzjwlYPbrzE0oSZyfj/IV+4EYAI6fvr8ZN1gpCJP1pjbUIYFnvPIT5FF4k
8IScyDJ5Rq1k609Hso39c2xUOxKHQV5JOe2Qu6RrQUdlS5OMfolJFLJvtZ89KhAlQVwwhzDUOflN
jeygi9IHURyjMHhCx0CYN+AgHjNj5eb0LWoDgzMEkDAimS1my7uNvaHaRPUEDkCl7+mH0AUo5Yea
ZFEGGmFuXn82PRcsK/iKdpkpCobnHLTHhJA8Ek2HBO/MQvaeymdcNwT+lEN3Vq3z0W66DLf6/DEM
v4RxUq2TJKINRfuTG9lHNxNJVlkNVbQyq5ykx3iBTBhPrlcd3KJUN07ZYWeH2bsTnjmd61DQHJ/j
E5t7hE12DJklje4ayzzDUyJRpbY/tPGkr/l8mQfncTOGlCW1TbbkkBP9O4BRaxwIlEW6IYEXPBQ6
PhhUctW5GFiH3nycxUTwkAU/TpFEjeurX6XpHSlSPtGr1FtmI7k3WwjRrpl+zKJ82rmUM6vwOnxg
Nfqaabe5HUGzIp87NHZk7XRf4UQHio1Vc+ZxSjHwBhk+yYIUQ5op7EWj0UNhXGixcWa89EiQMqjR
YkZFkT729q30xn1mm9kG2M9xCHVzrAtMHV0Ja9cj3ihKINvWdnI/FvT1dRXRyKGJuM3QAuJcHlY0
tcHE649osNf4VXqqhOesm/H1ClGfmsL2t2hOTJukebzFVAXTz8or5S31PYqKhrOZpui5XB6NimQE
3ujFiu69/YRTaVVJEQHd7M5dHNc7aQdXvCqPta9WZasIdhyCD/Rtaf8V5LPmKrwmcQkR3mCfPe0+
s12xN12XQLAeh1Nag55tbPOKaSq7awbYWILzqst8bYn6XGbGY+j6D2y2jyU1cb5N78joQYtMSFQy
YmmNiM4g3QFRF9ZEKUeEsBFr3qJXh7wsoyMVw0vis7MdsLh8kxjOGUhKsbeALmGf0XsZmJ9yEuDA
HEeUFmGzZ5GWK8ITHtuJrO/a5f8zVzxbhXktLI+eLnnLIdbxuc6fczUBaS8M+PcVUF5rNdQlfO4c
j3DTDMQvdPUuyyx3q+Yo3uD12FmIJ6+DkDhz9FugzUie3sJF/zR1eD8HpLnrDMPhQVAqZiCLd3bW
9/AYkuqMPdBb6eUZNSdxKLriWRhfUvpb6wydLZClXm4HI3U3sJrJIxXuHQvUy3nBJ4R4ZNHKQslY
zjLt7OzWIEpJynMZCfnEGy+FiRKzjKj6DbF/jAWHTQxLQagCZLt2+eK9T6ttKYdTkBrZjt2HvngY
4ix/QR11n7ObWZluByC501SZqyrYBqeiTD/kkrzxxMS3XODN37EcCWaEYr1ztEX8GtGKRbf3HDTv
RtMOdqE8TOXE9IbLHoEJ/oc0AIjJrL0S9k2EwbsNicPs6dHTr4eVFwZM82Zy4ZjkSfXwMmrAV5jD
/TvLJPN+AVShwziggShYhXjhjaiShxyN2LYioHOb28O+baC3daxJvDDBt2uJ6SBqReoTDt9WOtZG
xtkhgN+NZ5tsDGgZrNM+xkMmUR6XlzIYnvAIW9SWFo5d1W0IO1u8sHixez5TnF07M3JYd7abrJof
OzWBy3FQ1o7tF9ScL14M0q1htWkPNP2HZz9Lkv2YDAn5q+2W15iz7eRwkxuGIhciBHStr1EDQJ4Y
wvu6Mw8uDXknBjGR2VhDjcqTj+wSH8RECFM3yotSOsEGiTGENPBX6VPmhayucoldeogvEfzuUUJ3
l7rxn+xlSKTCumIyzfcQG2HmkP7Ovqi96TsCIIGV3eVe4N4lbgFjGd1CzrpDCPMGVLu76WwXh4BL
DjTh6RfQZGoW2gOEbyZZY1skcrqzBKWKKSJ2eipuMrfxjrEgE29WmIdJWzG8ItzHltxAVAT+PeZo
do3mEKSQAzoF7l/GxhN6MPO6gKjTZSarzJkQgdoBaMFkguoaMqSZfenYr49pxugIDwWc1SYlm8fu
F6kbaSpWk+8L5Hj1DUVfsYI3E2wnq90N/Dea5ETCznwYlHqBpHYt43LlWPVF1XZHH+3jugFds7KZ
5q2m/UJr2jHj14bZ2sQmnqA9qVkPik7t05oIEWGeE2s4sCu5US5W1erBjnFFO0TSpASA56ReOPF0
MWTWR2piywrt2bMUgTLvZa9vp4S1Tw/LVVDO6dqSFbwkgA1mqAQR6Jp1upkc8P6FNV+VUFT2HiGM
K5WQCJM7t6x0oltANasOHMAJNPojmxKkIQnweBNxeEDIyjj4p1568wU2ghPwE/ZrRCqxoC/2Q9h8
rOMKplU36V0iizWl8IfBPqUwalGHEvchm9h4aPLhwm9snioCVFdLOtxqOdOimIOjx5gmpniDRxoR
gQ2bdvKLR6Q2O2cSd6GwzoizyAK6ofm/0NlL2Dvm57CQt0WDuDxxsXUraw4OuWVtOip2vKOfaLaq
ddIVAOLs8B0RvcLBQK2CknzfSpNEqV7h9r2Y5oil38QjbcVyXBfGSJM+v2TnkyM79KrFEnib2dE5
NqOePGm3WUFdSBP/HSMDVZJjPgEGelEdUjNBtih3NmMlFmYGylY/fucE/tVgtNEWmXPD0p/6d3EI
czXskbEEwSN7y6muPnbz9BSV5W3bOqSn1cDRW4wP0A1IrC94mSYETMwAF1JPPcL7uaxKLVY5Wl4m
UjvYKnnSdWVdEky3BNpbRwu+hSzJh8tM9sS51aAtEVD4IECX6RKRipJ3/3+5Oo/lxpWm2z4RIuDN
lA60okR5TRByDW8KrlB4+n9BZ/DduBOGqHZqAqjKytx77VmgMG+rBsObOawoFPSjZkYE0huI3wft
BQoj6rt0buMDDvOniAxtgr+DNfLPZKWbyb8KrfxGq2E7YEWAApyFvhncGqsE+gXO2k+ac8np7sie
u7PNzrwzcbyuXKCRGwLI1y6wbH0EGkA26afotHdjjjIypOzfTLMWH2GJrDNEE/8K4fkb6UmyYb++
w9dC4TsUTElhNQoS8giHCdbFREbzoGl0QIM0LK1H0zO7PUfwRyvPDkNZ1oQ76PFqwJS3htY6rfWC
jO5qptBB7XxI0vSmMGTCH2brRl5bE/YbxYemnj7MzKANlJFOndTBsWq1c96iwdKSD00rxT4x3Ww7
WvjCZN6Tat61h9p2bwJqDrvT1mn2ge0hlW0mPjzwg158ipKOoVyc7GrVe5h5DWNdVOnNz2koxSYO
JGbKezdl+qC8glWS/Ii1wyJTKuiZUT4lr7bdEsEnini3tGK2bkTkqoNvwh9Ikkeyp6HjRNba0bfh
7ycuIPVDlZXIetCDwwEfH3LXlHszzwk4qNKKwm9mL0IStFJE3cBmjFiKoqVnro336NsSJ9E3U5nO
pwicld0drTFa0Llbz2J7TALk+Zo5HtAaAgiYPObF6Ycw+98ITd3KjvQr+mtu0+S1nVqquA7SFROS
hSYXVRuQJr91LrbabaarGzaRma0EXY3BR8kcoKZeuf6IcQHYoi8B/mGYe8jr8ZhAhQhFXx+kQtqL
R4NSyShOuiAFJm+4jTQ0mSsts5Y0zPpfATUAXLa7iX2OC6pLFja2/W5nTIGR4K9EEb0IWvBrb2Cn
kfkSSlpcbIMbxY1tJLNi3ve6ix9gLIadT9T6MVJI79G2HsgNW8Ti35MEGtlkRBVPhuRzNxdoSndv
R9Mq1jxjt4SZkBRovqa51EOtAUE3SIhf7o/fkroJWzDZ4QoAeYpb5dCW2g4wbXJmpPimTW2w0aHI
bYBF3nyAME+iqeBKMlQrW5KuWFurdInvQnK47VAOBqPH5jYBHRyAORK5eBBLDwlO5SUpS/oZPugX
FOqMRX0OqOO5SLPdaGu3jvhLwcp+LCSpCcVy7AzanwDJ+Xrwog/LSsKxMMHgF+4PgQWElFT8t4Ys
xtgfvxTTkpVkL4vZxEZFfLK+7abhQyMIzzCNg3IVsROId1NSHuf+MtQFIHTvxCzri5oGlkGTvzSV
OPVlwdUZuIRW8uobTCYTR5zlBwNljr9OVYeJBhemzZH0uUZHkd2Y64lFygvqatN5GF/85ouewQGQ
MH0UD90wOhM2UQ32pmi1fNvCHUD2yAcSyWGXOkwIigFQZM2iqEy4KIS/o8OOFj1/M5RUp8hpivy5
m0ntzDkJO011UGI5OyBsI2oBCX9JYgo4BoCoTkdgCCLVfEbOJjhzBLoXVgYLVjI12jaxGwrfCByO
0W5Ki+5f4WjlXlcW+UpUpCP+GAi23PugbMVmHpDoWhq4LuOxCIz4mJou7PZxwDqlU/Ahhn+RXvKv
d+1X+iMhkvmPwJTQYwMXNN/I4zMa2prhaMB+Uv4U8Rj6Lo07TyqcQiKp6D7SDjUTbO32L2sqOm3F
RUOtY151TqyFIjzBcsAQlOJlkPVDVTGv5fZABIm5ax5sCkfnRtAhjdWuAxM8hiKxYV1Ev5qSNQkU
0BwdM0bDT5paYvbHSvkUOjFVjk7forCIcyKWCV1J68XkhtLtWq6HsAfmpJ67naYBRZ8g+dsQT5ZG
2CNHvfg0qgKjlLN003vUvvZwGtMKahbAJhCEFi2IVLu62EiIAuEKl+UWx9VW4oRjAKjNW7wd3k4q
L+BW48bsZXfANoT4EqACzDseneCGTnpD+OCNeKbmMKXvhMcn57jqtm4vQnMqIxYICaDZUMcy116D
/NUVT4NC7VTM9oNnSJosOuEdDtFhcnpF4FNBzFH1oRbapp2sQ2pBBYzi9o0zZbZ2x2TJEmufBYJy
MgGo1pP+MkfalwULY9XKbDv3ukQ9nLXQpSJSaGKP5KGp3hceFM0u2dMTR6Zo9c+C01jjyO7o4bph
WRjJRcRqJ0yd/okwIWa+BnagH9uMbmFc48mm85cN+qHsyTTxgihErNuw8aJnQHh/YRxDJFPCM1V4
5h2OuFerTX5MxxwhDmkOd4cFGrqAwzXJ9Gxh8ZmN5E4ru8c6ctdagL4pm58tp4b9AUW1QE1/B3mL
TGrEqjspjZ3f2Us2xrS1ygg6owTF7ngoFmq3+a6UIuZxle+wX6IscQtiC6DNAoNzYITiV7er8wDf
k6KW7E8D3lHhMCyoxnRX6HMHlGM4u+b7ZJMZrYyZcC0u0K6o5msPCI8OvfbdUyuIEkHeXNb+itAr
uW7GpWAi5Ib0IMLj4Ee/6ZcIwDfhTYxRSEGglAy4VZppIHQnO2ltfu0Bla0TyULEoZwBfwAGJLMx
VXbDTctp9TiCHJ+o4OhNRBdDJGajOeRy4tMRiido8gt7fKaXBfqudWBy6rh9xrn81kjnWWFRfNBs
xm+1ifmiXpyNbm7ra+3Ko0idpGivc//6svdD183Krd2hx06/VDn/1FyBtTDw/gqfTm1qp/gFnOlg
zjKs5fzk1XhOkrE/gP+G1TxyV5gxOVKzmXGE41zQA2AOa/0T5PpMT9CIeJwy0GIuNVLFBtwY2UZT
FdMIi37r1Iy3uFE7XRr1Hsunv1V1QHLnCIUsglSrbMD+eUE3kVyqIswwR6w1Ju4IcLoLbYs69HT5
pQXwEEGRHy2Te0p5cFSnmsg0w/V/OFixWtvWpS0yLcyC6YcxdfkI2hvkHHtV1xDlhwgqZ5DimC9Y
ENRormUPDB2h9rSlm4tFz2hugwBY1RbFAvF/dHrvm02ETsKYqJNnxj+BbJ9H3yd3zNSOKAMBPw1k
IDa/WDRoS9avtk9dnEQvXZv9dJr2YSl4gFoUwSDrCFjwhjDmv8EHierJ7p15B32Jxl3GFbN9jt6w
kcxN7VhABQ0aXXh51uQsZ9iCNkNc5bsap5GDeP1kkFQ1mZO7RQDyWQlOCSaoe5c7TuLCjNLafrIw
z6w8VYJ3QQZEVCob+s3lLLJuuFPH/mnOxh3ZWwEUQy/U0uRfLJMbNkaG2RXHQD8ysW/63S/JhZcu
isVOatZzKvqjwKXQVFygwhRyjZtnEyXzD4k2Xos2mmxltr4S3TS20i1WrVceJOqB4jdeDmwT+CVU
/mx8CbJDEiwXTc6ucJp+jW06XbWBwizV2s/9NFBlVqxIbNX9GF2qoPqFV9avo8H9Id6COOVsaYZa
F3yJ9w2ghp2VkMA0wz0zMpqOrUW7r6+dM7lNO72Ng7ONJH1jCH70anode8EAsU9iQMvow0oelTV0
8Z0+ettW9T+F1ryUsGrzIIuf3Ck+WlfdPEzBjycIm5iiJ1o7jwz8gTZK4xYN9tuA631LmguYqemo
uG8drlemLLCglW6ulbTu9OkDt4S1drEtrGQQbcZxGxQOP/n0WTEoNlqYc1Cw6K6Symaob1v1nIfp
3Te+DcPXuSNa0j0yyDhEPA3ktCJ0zLP95GXxOW3LjlxJStWWiM3S7Vkwyu6akw3rWyxStWZ0m0j2
N2Db+FHhbWbja9/yfLsIY2SSPCX+wMPB67oyoGjMyqBJ43Nk8rJunc6siuVEGCtrS7BhVAoNumzJ
lel0iHm0Ov3kGrjCWXNVM6YScmfYhbbSnc7eiAw3hdvSaAGJnHgt7jSjIMohEsRtJZ5OdhTQS9Wb
wOdwdSfsl0JW+tYpu9coNLvkozM0GdrAgNdmPsodubQKpGz5KCYLoiztrrXkrId1N1q7TvNi5V65
hnvLFgBsFHawR6TXlwlLe2U3LDbagkwohinkqKhWqSjFATTVxkb5xP3pDjsnmIxtRO+Kgqa9r8yu
2vaWHq1bt3yl42qHpgegtHK8fGtwACfX7aegZ7zvaBqvJAc0CGbNbu4ZskDYBffU7rKaW6/Xxqvn
agQ9ezQvS0TPHBt0bv/K/MRFMGzssmXDDShXWNwEzZDxzSEgFOm05pAUm/24M9MDp5EkNjfELo3e
gtX1F6wptWrMtJSx3MHtzVNTMqcq+pQfhQxgUozFydYtm3FjHjOr9pOtIfRxbfn2kYv+rbrigJK7
XlUZR6Ehw4sC9NGx+q1T4DmpZ5rFvUR6UVT3TKPF2oeqvYk6+5+0TXNbFII/5e7NOlhCNFpoYHSt
so3qOM4OnGlX5rGUklyPUfLHZMEQI1o5oOFWTd0xwOkUDkqN3BBS0pmHbVSxmFtoZnlWfmU52OTA
2dd6PZd8dtyVwK0Nb0CIYdf7zKYPDN2sdbRXu+u/HbrNNAmCmRGn9hZzLCl9/2XQoqtfRQMaKH1X
1h2GjpRxWbswhsUUk3TYLHC4ALVD7fXnhO021WAJcq48pZV9RzORtFoq/DWf6Qyyb7NY2SamyaAo
1lL9GD2rSGtycJgmoLUVR9vWspZZ9sUsYvIK9WJxfYu3eh5eIpDZfpv+ywLz1VNAKqH6vbiBkAdR
58aaLKeNnIxyI2bnEQIkLK8lbN5JPVBgyUEftYAYYm6hwTsg3L5MNqxi09WPPHTpuh8zHpe6ID8t
615pQT9YrXmd6I3DQHghUmbaAHsQa71FR0jWkR+WUbClDRqEfofPf6q/XSc7IgjgUYe3ih9oTeNJ
hYPfPxLJSOnELg7DIcCE375/6j6oP059oZ+XoCIbeEpKz57SOnpQrvgkYIe6ckkod/FxoD6C1ADf
8IHRHelkCbmnKTkCfEUAUpLMb44qOSrV/vdYcRh34vEwjcGPGHuMZd1r20XGtkjtt4ZVZGvi299E
IrqKyMQHmIA5fMDY7G9GDuKZUXM8HPfUxXFavEZdSQhV/a/l7L+exZNezkgHs+pZH+Hap74DCdN9
AkT4hkwO/xx+4NZhYa46Guzj5FJ+lhPpSt3FbHV3nw+06sZiupTcMqN4GrHer5jxop3PMSvwca5r
2um5/UCTyz1GxJSS/bJw/0kHJ12FCHbo87k//PZKImXIgpuZ0TXDX38whhFfXAngNuYJl1r5mJnt
r09yzIYJwbb17DCpaDp0IC13Zc7tVtPuRe+2DwhtDuPJgfBaQoLwzXkVzPODp0A2c6e6W1N+OrlZ
bkE7ngwyesgyoz6tVfZe5/3DSK7npuNa7bB97WXtF+sOZAFHm3hj1REpQ/RYPaslmdxsEQ2o9tHQ
byIvPpyq3fdd9dyVYC6ZWrAcRyeFXnodgMcGEE3t0dZ0dZaZ1IrkheDQlOOLx0yAVlFJ7GolWQ45
DkxIFleZPx7wwYCV1vVQLxUyyOoBm2myMgzx6TY0EusKgZoDQsTB/betakOtpDl/m0QuM+rYQ1Rd
x6UNvrt5zFxwEgQFeCUHgYgTgGbc2sjbZ/R6qTRcyr6JcSGBYyPHPEexawxa+gONn6y3Gm8KihOa
g6q4n+H8TZyAXNAAMGHRwaHqMTmqtmrFGSBMBi8MEoiFQ+/uZ51ZiaLgqqL0LcMfGJr0rQLIC2tc
f9W2sA6V8D4Gg/NZa8yfJC+WUfvtB3SqsFxmmy5XZ+QxE0GCFCtGRj+70NRz3C5RYwwOBViIIcKC
KBfNq62Vd/nknay4fsw65vkBTQciU/KLQ7tkD9T4WIKFXbmNRTQrU9vMahBDtWFm8aPV49ivuxxl
D/9eU8Une4yJmKa/5nTiZUwJAyfYg1DqdT6zQTheRibY6B275ie1FQkmuOCKznmhKky2laerdaKc
wzRAde0a3UdOx8+cQ+V3oqpcGaw0G4AcKDm6NgQgZO/qqH1w7Ulf0ZHeacjw+ZCvBMDRmiXgaNvV
nwp3IVMf1rEiS54Hd9SO7MH5psUcY9BIG+l8Q0O0LgqEOuXy/NIUPrp+/8lMvwFn3IDd9ywthIXZ
Ju3PegJ9Pni/SRJlazJl3/qKaz2yt3ecJ3dulX3eytKnVPOsW6Mg1kYWDPGqexv14XnGaL2SL+hL
6zLgEDHit9F2+lyk27qrqu3QcBweorO5REcCn/fAye6LQFHjwN1IBYCDBE78Ng10TpzDR7lEdpCB
y93U91+xRI6ELIzb9ccbaQm1vQfQmuMOYN+zS0YahbjO/tXDlSjSFwJBP2MSKVeOZvzKnJw4R5rT
evbjf73WwBbIEMTZQcUixnaaKYVbcarflJH96gOqGA+qfiwqNIoFoQ8YzsfiJvTsmE/Uf7bPPh7o
7q72ESnMQUWDhennSh+q94HANdsYd5B2gLIIxgd5wePo2BHM/mdyszausAZ429CyRxQVRhwwriG2
jQlyjkhZFjgozF89Uv1bTma42nYR2N1Ysx8BEoPHBwM2OsML4bdvIqd8YG7wBBtGQ4OEQnrCBkc/
ho4t5UXienEI09XyVLHzXTLacE6TOILmtZ5edL9h6MPivTE9lk1s0HDDq3pdOUbL30FbAW7HRLEF
y7wxi31rpd9Odf9bo94cMiE2vYMUbgCGP1qFuh+2iJmnU9QbE+hgL9uMgXhtwWeynpFop2HvX1UI
CcwSDHbWWJuGY9TyiPxr0ubNyDFNzdlwH4906b0ce68YHychjQ2ROeMGHVFHukLHdewe9KnZqXJZ
wLScHMd6+I0CgA0ugp5D5xNylHaskEjJNqZS78Gsn/TCO/v8MJcJB/iGJO73wTKbcGjUUfed0Jh+
/Np2TqiMvsRsD2EV1GKjz9ZdDPVzK0fPh5tNXT+25c1ULdWf+ia/yaKnzoUbaUpOPmlv7MpQaDx9
jWudFC2gWBvQqf16GoC703D/AvezTDzUp9SBt83IK9e01Xbsm2qdmdRX2F2A6nfjvRofyAgmjSwi
lAsXxrfRixe9+ErdqVtb7jiw4ikkDLKnf8NcqqzR2GVIBmoD6dQwr9JlgkcjLj0ZXlSEOHKQYQsr
VA4XNXPqahmgu9vAag5xYH5pRp8fO4Av95Vb6fejlTzUhvECAiY5q0JWj5MzPw0lNNTa0G1Um/JY
dq12MAK8CYnMrkbgdHSCUejEGWOesuyOoqVjO0XWdUjkY65noVXN2rue9A91kYSzMzcbomWZdOF2
ipxE3M15e05N9u/RCd79yE0w/DXI8jjU7FqDSq8VANVRp5bCGQ4m/Sf6uiiLHczak+8MTKZGEcZ6
VdECL90rQWgesXwPBtTXrR0rgPON6F5qLiy2w+48Z+oOvXL+0NVA9UvnBEnGPhEp2K5TnZjRdn7V
BC0zPVExlxyJVkQaLQkM869HWT5l2mNS5+exB7oDYHjl+Kl11J0MUY/nXapZausaCtg2d7ClT1kA
hR15xEA3f1RxewBhC9s7neHtACVl8yY9xren6+Spj2IwLpOJYRF482snAwGqh967jLNDn5pfrTdv
CCIz966vnWpBh9XKIFRjYfqEX8CTgbBtLWR8G2gKt5rccuMjB6zO8IPI8dXT5GTn3+PIAg979wod
xmYNhoxGKdZvWhq+BLK4wLFpEB5mC+R/e50oiY8EOfdHp4Edxdj5itVg6bmm1iZz6HE6/A8zVlIZ
XYmfRAcu/J4+SLKp52K4VFN/QemN3sUuVwBpwjoBKVZDtVgR8dvl40X3q/w6zIBhpPfQA7Finmjl
wIHaHcgF0NetfkpVOZCHi5wI2OKxhJiziVLm6o3YQj2gZ2y4LBJOGTxm0ccEueNY7su2BZsfP4k+
uFlsSau6D+ivMvZoh3kv5hi1gIIpbpWnBoq3gf5KZerq2+MOsJMK8eSJQ6DRN4Mv8lrS/F/lbo3m
TivyvQiWsQN7X0kmcNmk1rNhClQqoJj+5SRLuMMbbctyVWBJOJH8NeNBLf/JII03eoZx0kR3srJL
LVlVvbhvJ2HuDS0lWRc1KfxkdCmUVpvS5sQHoWvXaE7MvAxhcuBE39M8HwciPO7rZMp5LBIXREno
8cn+kgt0I/UBBMLc3QyGvrfB6gEm2KZ1/HtrscevJxLWqEFq7WTGOmLvOuZS57hDG0Ky723P7S6N
DmO5a4z7YXn57/uWd994gyIb0MeWA0iEoXMznLM628dzXdEanhIoQkHyGCw0w9I101B4nrOngkqM
lWeW9V1Tc/QxEoJvnOWtN+kxqBm6fyxAmsmjplhVg/zCum3d/b30Hs0i345pezMIOjfDcyUjyt44
6a5Tmk5oBa3mhga9sSVeCbCFJy3y5xesaJ/gcKK7v3cF4j2yYuMHSWJ0v9hi8khe2cDtu5ReyZMv
oXQwVnXDv19M7bg6ZM7FrOyAorZ1Hnt3rh8Hm4EFb2ISwR5Lkd/l0CMqfKU3y4qMm97AMY2d+k43
kuIQdfW0TsrODkmDdxGrOtN9+0jsFzE9qVqB7aayVkn1Thv8aZTC2xDDE+wGjbkl01YCG1j+D+z7
tLf/XO7I1bLd7MAcqUQznbplpvn3kkvFdFM0ziHrzPWfI1OXdntWy8vf27+XcrAvujcz8tIHeoMZ
QJLSCY5Bj5d59WceE0JjDO1F341U7YP57rpO/jAQS/9AgEgQZhLbl/muTP0697RS0fO/AY3QWK/E
cJRJnr6l4Fg6vyeni67VvaJy3PL/7nauA+PVsZgXWknzJSs7vxM4O547o/0alneemoPNREjB2p4l
p2YveSmZK5xG4HDIyX33Ab328it/L6Lr7FNRDK+oc390VGxPaqBJY/iu9ULmKcF0jP7uiTTqQrfT
n6MY+MZI7gGlPvGZNk2BpWnxUvsxGjNMdOtpGoVatVvSMoNrRUPhSvfAvtpX2FbBFbNcv+UQVNHL
0K0T7i7rROi1hfNt+PETixayQ+PCM8VTqpL6zvDa+q4DklMFQ3Aq20PfxagzVZLsPIajt7+XLq+P
1dTQo9aL/jZ1Ea4e0jfKqHfwcGn2e1GFOAHVByZBCP4Y7f77dk5956EYczT9oTUKk9AKmlHBNFfr
EUX0Zg54ptBnkeEhSBybMWKsNZqOz37tVWstd/qXJk8QL+TIZWbS4mcvPouqzN+IWfFxkh30WhQv
WVO1hxHjzE2b0xMmQUljW2Og4k3NoXDljrDA7KZ5kQcx05oYEZLhUDMkZU9ASoMmVEL2714Npwr+
0adtJQYmqZdsAYY3npaygISOkuTK3JXXXLi/NCtIILW7biWNSkNJwJNGveU80jwpbGN49LKyudbN
tKN+Nk4aciBCA5cv/16s3MaMrgpMD1kehFME4Mo3HznlJ8/m5GPz1qNrXRvVruxhKxY+7mUpW+tg
V9cExKAtzPjkj9OwBalSHpu6/9ahzYR5R3UIZoD4BTU8lYE7LB4VSnmvFzuzrdXRlk52NqeeyCr7
vmNHvc8nIqX4+7q9PcjhEWXgSiP+p7CD+PL3kquKLJHlbVXLn1rHduB2RrbycpF+4c1CV8raeiut
zDiO/dRRnFvxfUEHken4p0Q/86MHFUspbZ1HF1li6Br6GOKIzfZ/67Dp+eUxxjW2gtBm7yrM31st
je/idnRuuD3jexT8vxPilTuZ9ME2DpKdhoDv5HWs0HowupwnvJBKtQw1xfmNsBgUr7VOvsSyOMhl
VZjhcrLpJTuicXYOgXsb3Bntg+cAMBqnoDuCC0BfmrUvZkU0nwoo6Os6Td8inRhtkQgZau6Yvnmp
/+6QmbNzOpPjG8jTU1w23clavkpEuovwBBCi/Derbt498ndC5Pb2LvDQHnYKikjuM0cceqmjV7TK
29+L5dmvxHbQhFm+hY+IxzlONhlL33+/ARfDHPraNwFLTFLZte+0JpS9113tqOiuLhy9fZTbv0CE
j1pZf5dNMjC2TtNnqIQLA2G8tVoMj5Y/ctKw4G/8NpuoDmgMyUa3vnSbiYJXGD9OjIC+giP4wEM5
3ROINN+NismMHtQfTqJaULTTuBWZ/a8wg2KTjAwU186EuiPqCypdr4VMaKBvbJuIDjtDu13H/k4v
17qD8KRfquXFzOlVgYXlS1uChcSiZ/33NgCNtmOu6SLKwPc+zoCJfA5px9FZTFdeQ4adQZwQBVao
WZxuq9ZHsbNQOyacGI8mQuiVbwWM3xZT8qjM9PT3W0bYgefURaXC7VC7r/ROX2vf7L5qv36qDfJO
e+3iknH8aNnC2FueVqwD8tRXBKQxynfo6vytcmgm0FO0u6BBx9wkN7Oviv1C/N+nbbDgGixi17p7
mRTqRKNcQjXqZHf+70s5jbvcmCw8kQn6syE3XkCIGvs5AW9m1NTkRmRo26pEU0xSjvFSaD4rLetm
blFiVQSLBp13YzCR4QJjdliVtEu7wGNWVDA6Tp1sS73nPiraNHeo/y5B1DYh67W9hpU13DtTdpQ6
O8LYk9IxEq6a11qytfR3aF7D3X3Pg3HnsueQmd1+Zb2phdrcEeTj+8M5kXjmHEefGRANBw+qtBWI
ap8XGKwNs3hGEKJJ7T7TlA0STs20YgfUfhw4t1aFTTvg8bsfBuNF6xz6uz0TbOUNSGS6RBxLRvrS
oCSupflrY17eJq6lE59Z6KeCcUdn2OUdcSvwGWcqkzxrDyYh1StXc42wjof0/PdiatVpTNIpzFhi
GO5E3U6N2ZtBbOa6QgtH95a+P/WjcaoaGuvQy9h1QPNifVqzNP22OGvCWabXzMnZQBznOluC6TPJ
3M2oE01aFNG21VGnmxBJHpRfhZYuL9SrU2iB4crQJl9yz+bSsc5ZqHPlYGTPbd7vJbL49yJ2JHmn
Hjo8xrzehBZRpn20xQLeXPAI6Id6Ih0TiHB3J0bZMNZR+RPcRlppheHcVQM6W02bXitaI1+Vbf73
xfIdjVxmTjxYNTD2GbsZDeAedVfwVCTTbcB+hlgdrWQ/ywI4Cs48byT4qitN8zlw+T8QbP6ISH6n
3lqnad4aoK6njtM0rOJGvU22fhixiyaokGZMnaSotZn3OsS0BjgFTGRAN1M4p+2wykQOKMJYHuK+
cB4nY2KHJGHV6bRb3nkvNrYxTpDeo+Wm5B5nzCIA5zb32PTeu4zeJ6C8p941+2vT44PjLnz8e8Gt
8iBzzT7Ba/LRF8YIsv+/4vGvgvz7HpJJD8HBrxiN5gE3J25EuMvf+ejv3RwUXt/KfmdNnFtdJ31J
FmVxYPAps4lE57Q3PGuXmEAn3OUAMLJc3OV6/2VCeEWkDbLg7yVSzNlVMK2t0ZLXCfbxLrM5BBHg
6NxrEHi2QW2eDMNLTq3yxn3sZu0a0jjBSnPZ79WyZBlaNVxY/xwMDMdE789yGDmHMEe7g8hoXAI0
OqAX1Uc2d/uk5bJsmbl0+2JhU6cI0D+EYRzcIg+eiQKfD9WQflVOfSE6Q670cTSupq8xvE5oYGS9
usMDG4Rg9Rh/ARDfFu6g1uSpsQN6Ij78VZaNlkzXDOgBD5vkHyb5HcW73hGs3PR3vuyiVWxQCZbI
jg69TqvVhD7JQQiTj2obSrAFhpRz/41GYu9LDeVsV+v1hSDP+uIIsdNtoY5/70BXHgO9yC9KPNKi
8e4zIG4P0OweJ8TbZkrKmmbMDBKdzLhvyyTeBvngbsTy9u97xG1UOzkupmS18LaKRhinIev5kuPK
Z2OqKgQzibJgealdtz5KfgLSzsW5669aIijuUGOc1NAbqJ4cQOuBP50CQNVbATsLmOlggbtlaoXU
EHp6M6jqlY+HeXitPtKMdAKnKKpDNEqGoS7DZOku7jC3dhDB9t5T5koi2hs+yY6oT8Mf6a0USIUA
f8WXVM8zCUE3SS7QY7EDyfS9anFX6EaFWFMvw96Q/r413e6x0U2e2JxkLHDm1Mu1X57TBo4rnjtm
kv65n90c4PBsJbu0mzDTVLK8zt0pwjn5Ygms3cWoPjoLc1fcuIpcrcl+cJvgOcW2CnlgDjAzD+7d
axkEiCYMh8Hj7LjyQs/4ThHHhfjSlcU+j7xfFIlkhFixecLQBpcdQRN2kmyHiI3j6gjQz+lmEtjs
SBy6Aat46xc4WQ3LdHelcxcM8fxrFw7T7ylO7/hUesbjQt9jgb2vPDu+EAtf7ebIIPobXQYZooV3
EjhMaNUEM91/PnyrZ1ofKGu45kykrt6Y3Ww5DJ91s+RO5c2HY4xs5L5v3yZSfXd5odS5imhNwHc3
w1ghYEn6Rg9JokO7I4Ph+vcVdJ7xmgTzEzY0eawF7U7PzWACLOteN5vyXLZvUZrbd4IW4N5xx39x
xru/XsDf90epO2GSuHieVQWqu0bOpNfMpbmHIH2g8gFa+b9f0uQYbHWQKTjbPfNoI8T7I6OQmbjY
JVlwrNQaQ0gML10Tq9P/Xuax+X/fdrnDIXKA3vPfb0lRRzWB6Fb/+9H+flJ3GZMkCWKbv18YUopB
w1DZSYroJOp5/DAs1qkcgxXDnjwNYyJcTxFg6PPgEgqu4+ZBAaUeoGNPD+UsNrUYkmvUj026nj9r
0YuH2OTXJ8vho4Tc/fcbnUSSRosjaed4Zn70gdAR4HgvGNSfScduzmnlIYr73/sSBWDgFlcNM/yn
4Xt4F0TbPfQB3c1p7BqUuSiw5mTeguP70Q37KUmx347/x9h5LUeOpFn6VdrqHj1wAA4xNtUXEYHQ
EdQieQOjhNYO+fT7Ibt3bbp7bXZv0iyLTBbJCLj/4pzvcI0StjgcXMv6hU4Gs76FNsXVdWedWFjj
CaXk7cwp7UkCtY043jI8OGi2+ZCMd+Rw3HVG1D+22vgWs6JQAF8PSb0NudAujvReWbdrO/I9VeVY
F89Owh1QI3dNIDJo03ldWam2z7NRPE6gb+mpZwSLFsq4MbO3Q1We6W+WUiyhLYObfxADv3nXKt+G
YoQbRd+xD5VCUG43YjWG6qMkEfq+SDq5xtty0I3M9de5hqAa5U6Mj0frTnpJtei5iKH1eA7OJlyx
szc2tNt5CvmPvyGk2mO4fQ4cpCbwQ+RmiClch6E6pk14W7VYxSsRaRuDuV9Ud/OpwliX6/G2qxFV
6iMUhsaJWt+q3Jvano0V/0+iAOYXV7IOlCb7waQ5Mmb7MXUW2vDDxxV58M9VngnO/HEzqQ4NpaPS
jRmONYv/ZqSlsLfKGj0MOAQQglBaK+Zxa4yvxjpDi9NsqW6Qokd4yzUW2kl2zKIYqPti5oqK8rYT
+SlqmVLmRt76lVHvizD9cLr2Foa90hLvJjTrlxiH8J3e5hfl9RdXkrDc20vYhF3hh9BI+mX4AEgA
rVIXrJoJxz6y9B7Vlj48dcsKxYJYj649jjdtNlTnZJZHtqczNO6wXZr1tU6A8CON420IWW+ZnjFR
14cHq2SP0ogYM4/mQTgeqT7C8SwTVExYUN0TccriJDVGaU2m/LmxkPd1mXlJ45emzJ/r2WUuoaNO
q3Xpt7F+LuwwvK9rFrsF2xvGSSfm0DddgF+gFO5wdHOuc1wy0B0Jz+LoXt6dJjhbchMDW+V7uhjd
r0vxXcudLZGSja0yz2VeHOa6YKUN78p39Oq2zZFEa6G6BG3zWbbxu4a9cd2FQ7GXkbRowEMXwfIY
r9vG/hiTGLNCT0p9Pw0N/rPEIMp4iwK4prHJP8PZO3UVtH9ci0s6CmRW0lCadZ7ybpwNd++6P3Y/
fXPBMzIw5DfRDLn7OjIlwwvF7L2Z7AuwWgKSA2RUmF+5jawZs1ad0BLbfJf6rzCEnoFT4LZjYYJ2
Pn8D/Tmh8Bz8UcwU+WEzrhEUBQcEK75Wd191p1d3LE/5gtN0QvmxpkxyMQPU7InquT0u76BCS45a
3TiHjjioddHLU8Pjj9o2lOAWhinvV6ULPhrhvL0SNSTNVExoxhGFLE7lJ3cw7sZUL3ZTXP/qC7LL
TQF0xFJBt0GjS3p4ty0M173CTmT32Nl4ugxva1T6p6cYabAapr8aMqiaab/Hep9vZzInu0ZcI15I
H8h5QpKytsVtAU+hk+17WoMjRMaO5mV+aYxy1xK/POTPfSGzPTpDD5ERoXBeVzzIQbaHPAmvaV9D
VOkruOQWK3InZRXIPHVDygnnYv8gjMBca4O9KYPx1VIdEbT5bmjKQ9+SUE0ujkAD0jerMcGYGqAh
SDzUXzoBSPAINO0uPJCUkO9ijaSQuof8bsvoJ8AudUQyRTZGi2HYJUeuj3TzkOrIO2jafAZ05jYc
FDwJha2XtLNonDX2o/bWKBsUNJHR+aRdYX7VafJjuPSWd+l7bUdwNps6NRDWMQa3NXDxxfUjkb2x
MaFbvU7uoxZQFT9A2sCx7rU4/7znaehy0kXwermDvSbQ5M3Tac9a72TZltqHLQbgkh04TzaXeKwp
dKI2wcjhfBTET2cD0gIh4E6MDuXH2BSw88sIhdKEwptYiZMbDO+IZlLUu9ZdZVZkPYceuyaFC8Fg
Z4erJFgS1iH/kaBC5AedK7aADvnVNBrIpMw62ZMom+E840BE5YUAEN9ygmyAY4wTg+rSjkHW5rwh
HHoSHpIJ/8AUqpNS8jIBcb0YQP6TaYnS7Z57z2QeqPHTWhWYiLq8BulgbYQjx61RGAV8J7Dhv0f6
fcluKGtNnN4Dm1yCMemQWdytOS7weFBPoK3EK9ehULLD9Bj1VX1mefeqpv40FYG21VT17rKLqQvO
uuVO3KSMuMl6gYLaNCESv4Hm+VeeJndphA+tmwnKqOcPZdkscCq33DhV9xEMKK/zqTixNd9NQ/tg
uvHR0sJ800ur3k7qiNMURenE5BlGiHfymu4xzZ3XcopAifaPVVtHSF0kSqLMYU2kqjuXIAx/1thG
9Xn1kwWZnyRa4KeiNzjoNjVRSPyEGC0YCe3zAuIAy2JqumlZjtDmkKpyowanxz1JJJCbLjqKxAbq
YAhxK5HHriyMKnM8sDRNxq0jDVwMVrLzSpIyDI5lmnuNWwmnZxjSDBS1b9RBdhLx12SixNFwdPSF
5t4Lx2ADj+2jnHX+Zt/mnLybGJ72yYNijEQEUz++zO0kJ4RwFMzkeZ+mBlFrrlipWijqkec3pl/Z
4UsWoaEN3adYoyodmZ3xmATjoQh5USjH2pFtaRlpb01GOZl4OIOt1PyOJXOnaxWNwSU5Ueraaz2K
EH9DveX6u2+JeznCIEbsIn3gYYjAYLXqDGRYBKA3JxGwRhBMakEs6kNaDiHPImFobgbCRxteSlk3
LxC8H7POeog6ErB5pFGsaCae0fAmysXMTTadugIFM5khKPYmdSmsvLpQj0p8jF570LBTadgW0eou
y9IPc0goOSDsLJkLASV/+VHpc3VXCwx6KulhfoSkyQ4Fg8ysyP1+6Y/NQMFXsF1fCfTx0hg/vFjc
p0pde9mKQ2iObw2s4y71zL0TiTf7wQCLdgtQHtWDDcuInpSbR9zNyM03Ti3vtNRYjflMrmAFoiI+
G9WcHuuQ91TbxKQN4FLJArk46rFXRp1+C5tlX70ru9FuuIxxX0pYANG8YqNHW1A19g7VOcq3W5Cu
xgbZMidF8Fyp4TTVjnWEE12vc9F+8ih99elr6qrGz4je3IcDAAWY19cMESdWuXUS9B0PQ4sDmPhp
MuFIqJepP3tOthFom4nF6nSewlHiWgOoPng/RqG95C3e/8Zqp/VoBQv2iXVQLxnR4nX0Np3RYadp
23Pcxd2msTtyrc3+p+c0OGVomSqzByCgs30fQvTsWovCqjOPpTJ2ZLY9DJJjyg4Cd4EBOX6MKR4/
P/Wa6TZ4b8hGSJGVocw2dyT+fHr2iCIZwhiKtGJbpktOm5W8C43rE2zPTLbbbOmvygBzkVhkgUTP
OKKTrVzgPLpFTjcJvhz9CMlslkIWZjVNYvSatlbugZMs3SNDTOD6NE1WRgZDTCQOSqjoOHncqwpj
xJrm97OaXaQXDRvm2DXekQuKVV90N/oUORiwYB3aEMAJGnYTdpGajjZ47O8HYhHYeU5iRXXkwi6I
vSdPrrmpKopjRIHRe59JpMxJ/zwQBF6Q23PIyv7NbdW6geYbstJZ017VfCNozoPcOiD9yVeMYiFO
Z8GvqvsF0nIxTvIzO6RIHAeiX4oWPlFjVAjTEHeCTZs5h0tzR+RFcOjj+QH9C6K72HtNXO1HFXO5
TWIX/AzU6yBB8FEl7q/JJt3byu/JmllUtDHmrzQ7NGZ203vtD8NdssQUVKw5IH3gRAa8dq5t0BNZ
9QtY9r6X897rPfgdshPrvKLy0Elkr2a1bfPymMX5hOkx3sGSFlssACSdwBtapeiBnMh+j1EZbjIy
mdeyf+pm8KRVaDZoEphtdCQvnWdErGHVYIFpMhjHU/memRg4B+z+AwyUiuCV6mlGll9MCBMn7egW
B7IZxM5ySgOfSPkyOeKONA9sXvip1Jy+wt4TdB4sMr1pblZGLXkpRYlHDu8cU/p5Y7zNkPu4CxEl
uymvUeReyFS6qTUbK4tdPVHDbANNsXlzXB5bXjm/GJ8gZw0Lr+8dnYBxb8VkvGk4eHUHGWVscoBz
Qh6y3m4AJgTtRl9qYkNW5p1TuL/cNkeZ2N7EuWJ8n6tgV2oOO4xMf7PHL525ciLsl0RgfzU996Mp
qw3Y3d9sq8eh7hatbPhI0JU64DZkeUBIA6lFy6PQ+m1Pi6rl5sHVpwcACitgt7cBdy1pRqgOB2Wu
Yzt8kDiIkXMBEhQpImo6lUohUZwIU98M5iC3JUVz5kA9sUJ0rk3f7LqMB3Ce8DsgPcVTmOAkURiX
+jBCuq2cHzG7x6nLHrrKwMrSymuHukAwVcQCHYKJA/INeMc+2yd+X9uObdMq4ZIDgUF3qElqfA+l
r1F2WOdLa9sLmhhiOGs/lJWPl/xBc3HYYS9j+46ir2E2S+Wmwycge4N6C2pJSeQ9N9fZTvph4+ZI
/jH8EpoIQTvAyjqMJ6wrG179X7EHf4aM93etq3dBCF3QwZDGYuGJpaDv5DR0fYyCupo/6HDVKiDq
HgZRdrQZ9HabkBdk7aLT13Dfyvh9UPhO0vgYtc2bqulXHK1FlJqlnxB+3FUFca6qo6unzjzcO6cr
fxkdzi22qLexm717maBXVKhlu3k7N4jc2VV85GN9DEkIbK1Orca2v0DBoEY26oeZ0BZLK9GOi/4l
xI2ympLgJ57HPeF4RHkYvFnwGUMXJ1ymehk86xIYFOyRsDgox3PXW+HWGtrlbP50otjvq/OsPRCn
VhP3UlDUIyof0/tq8M6ZGRxnIhfXsisfW+k85y1in5kwGLaS6MAy9WQDRMgZJ8WfjMdtpEkG1Cet
fK5G2praetI6heewZFxi6MNOeH3LpqPfgQ5hZRSqEgEMsYzsP1yjuCfdb9hwPxwhh/u1dfCok0Je
3Q0he9p+UvOzyJtiq3NP4t0z87uJfR1Pvl/VxMJMywECGSahVLBWZqMXsPvQMFQ462HawWDTM6x1
hXzSIpyfjNBWnjLgeXNinzuwlmYB19DRqdKmmslkvnjCiCAaLpam1IrStlmrsGLw7FS3JK9C7aq7
9yrSXpgK1NugHHV2ruaX7Tyi2Ac40PEqYbwQ/nJaFLDHQIeHzbrDO7fYqApUupHV7hmn3qAn+lr0
NiFEiW1hStB4GhJHpw996g0D8QRGxma0n+eue0TfATDNKR4dkZ+zKLgJa+4jR/8wox8nbJNN1zA8
j/LomrIGBkLyyvZ6WOfJdTA6kgf7J1PXVvMw2mvD4XHCcLTMZ7xPrcHESX6QuWpwF8OtNVhQutDn
2Mk5wuZtL+I7Ew8Qs4Vh5076h2WrxxG3A9kyWsLMWLPK+yiEnZJGEardAsKG3uQfrtZ6+6GQxBxI
8aHFrGZS1swbOfGTeoP1xRimWgUmLqIgaYhzonF02NPwVvL4NZQD9w0VaKHdRwWXIBqd0jdpB1ZC
zKC8Y8yI/TpXWoxGOHg1dBwKYYNhpnKkHyC3vqFuPGZFf+lra6/lpF5k3sF1mJ1Xw6+80W8MZJIb
5JJXcBa3ZjdtmCw9Wh7OuBiOCO1y4Veyx+poa9SGAg6g4eacfaBD1q3NktIukGop09h+GbAYfdeE
ClMTgbjqJkk2oFgbM/ITRzTX2AYp5oTdfsqo3qkhJ7zMlbcW09uCmDFtZtP2iJKR4vFxDosvjCoM
R5Me81kmKHDY7ysAXRasL4qx7FvO8l1k6pGmDhbDkGzglp6DpsVgTMDoxqb5w6vbQAjhXU+2H9d8
zmOmg1ua2kBeM5qikv0FgLVKmPz2HVIta2eHO8/D23Gb6drPXNynECx3g4W42CVpErUEXV6lJXcJ
EoLJVQwJ7H5Vy4lousK8darik2VBtZF99BAiXwwBk3MIxb6ao3DluaF5aOGsJK3z0nTpW4V+b2Kh
uckd4yImls0dKpvhEmPZJWGvh0WLXaopQd+4yJT0ET1wjB0bxBxEyKkKqHiix9YjgVUveBDL3qGa
se8NQ0Z+00FpiNz4OQ6K9KRKWW29GD6oPjhME+ub2Av6FaGik5/OvCEz4jyGAEfHBICkqLVPNqAV
X36vRUSkeyq61DLnJQm4j2PSi6HpsbGZSGgih3UkyY2FiXuYvZB9kuayM0y7Fz0vwzNqKhBWVC+Q
BsXC+5GjYa1qVuWNo93aKA+OyKwXNGXLKd7F3tr0nmMmUj44k2JVLrye2vsVNchuaRwYZY/yGxX/
vHK4XTc87VsURmt91qutVlXt2p4Zds4exvKebRLACcGnNt67paOOiMtb2OuEHjsopoHbQrTEvudz
xsPLQXSaBXkMB427Hh/WnjDbfY0LaZ06ASZr0tZc474AmrAKbW8Xoang23YGNEVmv8QRrAroDBAk
KJoR+3D02a51ke3wkpsU8l2O5h0zCKbslFnARD71pnaJwAthl5l1c6IbLY55OT0y+KuYiRpn0Lu/
qmJivd0cKjH1t2WjHQdxqXl2staVazXrsO2Wx7XtvPGod6YvRcd900XPoX4MLPU0jLz7m6xe3r3X
yMifZQQmTbVOgxxZh12Zxu4Fjw8ZjziTfIqv51INZEZCqJT2/BpaBpMFO9j2nbx3RIi2j/SLPgcF
6ur9cdb0k+Y210Lr5crT2R8nEy2XzpQ6HrBkTJTYE9ZmAnqi29zWP4Kenprj6sgjgBbU6i6iK+8N
3SjPeR/u6c3zFSOAG1En79Ks2YxpasHi3GFPqJbvVjHoPKZIFXzlkQmIG2pTspC7wj+OMDdrH01B
beMR5aW5HhduvBobARgLlqmcngbHVQf8CESP8iRCg9m0BkVel4Uc1HZCEl0nLzbuAuCaJXNk+7F5
0pJi8fO4xIsX+VnvUAJpHTnWeCl8Ip/Z7o4gz0MH8EmeZvskU4Tqqm3Tptekdo1Likl/M6cp2mNk
KpjbjTvEYS5C9/GNmATJ/nELAswvImuklOTZNiSLypGhJSMTztOUDN1BNYxcNMhddUtzEqRbercd
etpbOWs/RVL6pQHSk8smwX/nLEuE6JS7v1ShxYemBfkFymdlaCF0UAeFvRl5F9TwEYtlXmlGolvD
xieh22QL6sQ7YqfTi7vZ6qO1TpI0FSx+7ipiGOGENU13h54dQ4W57clXCmZ1nfBJyUKvQIu1LyVs
eT+IF2mRdlTKORnj6IcNP6SuY0FIhDYf69ZEX2rsXEeFd65Lu1jHlFgJd/27Jc2bMexocvs7cNTN
ITLdk7ZUvYDR522PxXylqeHWG+PMn1trjxepu8a8tZKayXqvIHmHenQQlviZZuQ1QvbrUdMVt2p1
DnXFkMiGJuwxaTDUOi3DL7u1yQm0QaZYPO+bUjUfyEEYziUssOaTZbnySJwrAXbFrfDMlwUoTcCT
Jbh1TMsZ1+oaETG1lvyxm5XY92363Lqh/koFGOLBCG4b2+iutPHDufCozLMmfWapq19Sd3SP3gIQ
soYHU1bv+YD9c2y+INVIpAHErkimPezzWBiEUXi2ulcjE9rZiuoLwGh7l7QRW4Wq4vA2iMhLOYK9
CReGM2MZS2OkMwnc9em17FneRC3xTAnK3o2o2LIXZnkp7nWl0kOR9hvFTofOFuwQqtl5N05G6esE
dXGukBdI8E47AmWA4nkqs+bbLPoCW8kQLSwlHJMQ/XxX9x5jWCdtnXMHWVqz112cE6hKfNLPEVxb
1kMVW7vYcrxtPcY7Mut3BPrKmwxSxwPPFuDY9rXRUDJnDEyFb6CU9MrvkWPf0BldSCHYBA70B53W
IYwsRs7XgDVyHUo2oaAGQO5+pF39XPXexew/nEq/tpidw6nOX23QbbRjA/2rVfbsuev53QyZLFjx
FqTStDZUPzIO6Y8GDOFTKp8jZSdHGZb2uga7slb4y8aEiQh4V3IVYUVuiMf2J6wxilGTWwk/bht/
nDhG9ImoTRFFdzJJHsCQ27vGRug5Yogg05gaO8RbXTfNiz200YZfJ3VnWp20etG2Vqc2iayHIYSL
sDhrLD3xCTn70ajlbJo635jPLduhXWk4N2XjXYeQgbDoJ/MU99Z8AGjCfBi0DdSFEFSZah5HZVF/
qjTZDTfebBaHvix/DZnuCzEYVyzMxkb/jbqU1HY9eBaMShuOK1CweJp2VYuzJMzr29TrymcolW/h
RpiAM2mDEMAyZA6rmZuhe4ocD5sh7yj67A87hDulluY64qgkJRYDlhFdBIDztXKGtXEkD4vmYgIR
ZmPiUOz4UeHFN7GkcJCNCNdc3t+p7bwFdXKbirLYTiwj4KjWj4LJGyKHbA334BDq7NioAWh7TAO8
i+drVOzMZcYjCxK7eXSCBSowYVOAAABdpkWSP22kmixc64AtNCPdjlbzaGffbj1YN8zVOmSW8Zxx
DyIAvAy6e4tw9izNuCY7/KvSPbltu0VKw1GSU+Zh5OM0k2XJNiWrmAMHt8mg3sZQPBXSZgRJ65ul
zlnDjxYCNK1b9qVjyKiaeghEJDsKzsaNbN+QrOAQR42/GYb+qwPm4xt59ozQdgT7w+Nl9OnTTAoU
lLx1kOHyHKtsX5dDj5eVijmcsr3qspvEdnW/qRapFbISEM9dyoFitvyGYnQrVMfVVi+SwwBeKpdt
gDvGfqwIwma//0Yj8hl2lLBza6utbky7pq1B34zwJkz2Fo6SV4KjwUmML9aib2xr75OU8G9rEVs4
FvTahhmI3ug9ox3YFNQ/P+XcPPRzgTGd8UqVLbnSLk6NyPtBp49VkGD2leB2dHRtW7JxtC3rlsi0
Uq/jnbQo0d3qLUdbtYbkVPHQTHn1jk7+E8nqtplAker8sHpDaK9REExuaO7jaIlfea99ido6xp5U
l37cFVV47zjjns++0eg6NgV50Uwd4tFHp3up4L/zrpEa3AgWF6HQHkHOkFWrjVu3waQy9GS5VfoW
i84ZDQpGZxZcaNxzRmEQmXuUCKYqfvJhGfsopAKu+RP05levPzXw5nqWH1u7Ae0dtZ61KQbM3o0m
vrwUAa1O2jZYrnkkhFsfDgliAO87ye/xJbylZtYy3jmVA0taN5uSfY1RkCkSKLCR5sCixht1+wL4
tkfsWjfzEZKFzpqHHI4ifQ0ym1ETR/YKQM7PqCHhNfMhXSNpf3Ri/dVi9YLgwbqxs4TLmy15EoEy
xZYSkR8xjTuQMKsyXKOfuYnMdF1XP6Wzh4sdb0WTfpLXyEq57pBSzE7je0rWLABpsF0o+gzHo/XU
mkDRU3rgDlCIZlvoK4rpSU/1U4+GeWYwv4s8LGkGUJYQeTeiuviLpdcJeygWeU3X1oPmftbkUwHQ
xGcWKv4LpSbYlwcBp6MiVbtuumWkaznbJB+oT6OXxnbviYfYzpMbHYjivSlQmPR83toJ2JKGAAvs
suYJTKI37v2RN+GMPIQeHRrgwGGQAEZzvWcgwu05iDjBRUN+beBZt6KmyDCa/mQQ0H5w4/pmxiqy
jQeEcB7WelurNnofcfySSGNmzrsu71C1HnNnfJli5Hwl1otVzGqFvXndgMhG+7GLnHoThgnQQRsq
BXJqYJQppL9lEdY5izeOtETDTU5YjlWR/HCc9qyDfal4DyTdYO4iC6tpEQPXajMaexP3cxfNGzlA
rg5ohKDxLzq4/qMFXFvgkOEaD97SAo+Fg0bYIArp2Icb2n/PV4pv0e6xwgTmT6aHZAHU07PW8Uus
kY4DGHryxIi/tWwKdkAlX9Cd9mpIb52MsrFHcTIOE5LEkKUtiu5NiC3lPI3Z3ulI3PZSdgPmqq1S
8EpkM/t0eiFyCPELDSkWwlipTZqRmES+MiDIwLq1UQrFA64gZZpfQcWECz/vxRSBth9m/Gemk+sb
ZyqGO8ZYqilPRBRf7MT4StnjdmG4Z2ozrhwmkIeJBPGM/c7RC4UkdTiS9AUlP5N4CJLs2lUoZiu+
90JMiIk688206rupGwy/wFN6OxP7BzPjEBXmfMxmqfvWBHUO97US+mMVhB3lejRsp7F+r8M238fI
C+2a9zll9YcZkFOgL1r9trhhZVsf57h89wAZ404vdm7kfWObf53BnSaJ+Tnp5rR3JlhKgvfB0Kcu
K4B5I+zprjF60GGMCMpapqdW5ofg2uqZe2cM82loZHiRWLt8jK7Zpqmy7lRV8h4+dHtvLZCfyWm4
DueeMflgLy0z4gKKznMpPVg/wrK2rigMXxd6cWpKstY0jINFwUmC9yDfldKSu5Eypcq19RyiYZnB
wW2raPHKUzztxhrHt+cO82Zoe7mpDM2jn25P0iicXY+L2dd4u69MbamYrOOCtCPXwTgB8gU2gdlx
rWI0+UqvdkD1vRXC4+I6kLWttUd+b95a0ww+zixsTVGHxN7s93kuHzj12cCz45BWox8K1Msr1xbQ
88B5pQF7qrKIj7VJC6Yj+FpZMEC7yHhr+Cb9XmeIq4lYnISGzsqYU3mt0DIHcdVvZupGXpNrlLbB
yY7T56Qdj0meMnDKQcICdiBaI37MXBaHY5J/QDLbjn2/S6f8Pkay7kba3suYRXRyLG/cGrqSF60H
m0cbxtSSBz1MWyBrYIFHZtiFBd/FHn/azLokDZztHtlgExTxLgiyu6EEYafzHGxE7H6LsDoPVmTC
pM4O0izfS/Dga5dJNe48lt8O6gdDiU8nMAaQWSnjELWNReUgDe8Nf+wc8I1V+OOmxUM2syVrlqW6
SakjR+/Zi+KPQBKFYwrUdd7IU1HoCfk+XYzShfOG+AaAZQmvJsR1duIcjakmMFDSq2joazAS7gks
ADbVJ5KDQr+0JkcbxTZIl0ZnKG0T6oQD8zyE08NgxbiEoncvRLM7pzlMzciPCEzaORTwpKTZmwDV
rbIFYnySyI9Dimu8FeNFL+sTpETUOehTO1bG/3Owm/VvwW5ENDqOa5tLECEhYEuo838L0GIq02u/
F+UF1dSjx/t4srz5fUJpvcIWfypJOrrqie2d2FU1vpjtd8qEfj/x8N/RhjyoSpSvSkOplBouS+lF
ZkXyzcmCL8NtghlFU4zvtUrnKY8fZKPp92Bpbc7kpryYugWQiigRzP4FMtKcsfGUWrdFyLy2KCEG
QW95lolZsslBml0hYFxFxXijWV2xLnVR79lotTeV4/89GzZWmKJCg3DslTWlWNdQxNXe5FwCvJF/
Tyb/HP8z/C5v/56695eiy2+JtlPtn3+Y/xbb5ujUvA6Ib9OwbPNfA6JN3tiocTS0c4TCL8E6jh+U
nXdsXZb1oH7A/esQc+ZmM1UtkofK9LYFUloKzOnYpCBKTBZ6aOHCbapFdGKE+q2NOt43TUpgRgjR
SI+tQ1IRzpGMDE3NFqHauiuralMDTLqTXY1hWow7L7esk1lmhAAPDnvVPPQe3UnboOl17+purLcu
gOz/R/6a8P4t8tthgKLrpmEsQZa29S/vHjSLIFpMpLqkeeGoKW1xWwbRKVFa9CJZezMvDNnr5ezk
Kywzr00WfQ/tiDgopl3Xs7hmdFXQJmmAkX3U1BNnUzFdU9AtuIBCXFWdRJvK7PB3hPQMXwyl6jEi
cmaPUb69i2z+MFrwb1YJYiQl3eZMZfFuNsVH2wyvQJkXMGBrbMZmqPHussnpjORp8ASaPkWOW67s
jae33W6eSvGoNGFvF3miH6JhX1kml6tZGeVDloQPdO00fwx5zmakA5Ti6FvFThUeYVtl9DDA+DWI
ild7WDk1IR1i+YfdAMusSjL9gOh/SbDBxFOlLcw78DS5AnI0BUq/YZ48H8ZeUoyUxbCu6ZOXaOae
7QPkwLkLmVFXFH+5a3zA/fVuJDJXj0yESxBNx5zwh30tyG6W5uihBA7fSiv6Mfre3Y4utKw2Q2QX
LoT3wiC//Hcga5ZaKcTlHtSLpglsd0JcG51arIHQBF9l8Svtf+dM1iaA1MkhgiDouhjgv3s7BsB8
QB6U10iywAHm+jERCTZt7YVBH8HAwW8gzr//GAtbnHNPv58yJ/rFNweivONUNYenoK3szZDBAvod
sF6XfXAq1TuRPFcDBdSe0K94xxrHewe2Skk+IVetGuQIc7s1Kh5OP3QM/aMDXbK2audiEtN6ZQuE
Ht5ob9iQu5shkkfkdPIkqhlFtt0Wt1FvoPHprA+nHBwKe3Yx07LQY6z+ZU6j2KleHzc9dLK7ufmE
mHrm/ZkTWlDMF8MIK9+rEQuAEwT1VtbRXd7rL3EZp7BdwBtFi2ihWUpn9nvQLSFlXlwb3Zs+ssBs
zeYxnesFOlm1zCGhj4MNqX/pHCFpMl7rxQs9T0ihU40QRUYuKyPSjSe7hTk/obnezBHMRWnO7QGi
WXHb9kCjKxzFm8ZJdJrcXqLcxzAYWAOrlXBI8QPU6fb3zfEf/3T6tX/7L/7+WVZTQ52k/uWvf9v7
9/5/Lf/i/3zGP3/+33bf5fU9/27/x0+6PGwf//UT/umL8r/9x7e1eVfv//SXJZ5CTXfddzPdf7dd
pn5/Axzfy2f+/37wL9+/v8rjVH3/+cdn2RVq+WphXBZ//ONDh68//xAeAcH/8d+//j8+uPyEf/7B
ffFefP3bP/h+b9WffxjWX4Ull3tW2kyJXck1PHwvHxF8xIBP4dkUl5ZgL/rHX7icVPTnH9L6q2va
nvRck5wAR7gELbdlt3zI8v6KVF0XEASZ3ZqSf/W/v7F/3Ft/f6n+7/eYI6T5LzmaFlgQV9BhSkoA
CznwP5cBDpTW0Ib7sI4D3FyjOqVQZhmjnxrxgPA0X1saG2ZiXYvB2QYGbm+29CKNfAdOvgiTddd8
qaTbmGZ6wL6w1iQbfrSp8HT2NjOjPvuV2JdwvMviQ0zVnyyKBpRFDFaI+9sXqbmZ5jdHvFvaNbB7
TOYQ7KEtWf+Lo7NokhUJo+gvIgJP2JZAubX3hmh7uEMiv34Os5iYzbOugsxP7j2XlKA+o0alHKk7
1vcYI+nMWTl+5e8wY9iJAg0nw2Ewf2qbqOMcDhcCEjnhdWCHk7anlMgG/gYj3ihw9+WCA8s/R+Q1
pNR6TvWo6jfgto/PPHzmNVg541l3n2Icqd3RmPAhu0C5NLHG81y0FzpxYJErvfWZNqyha61s5Otu
c1aqu1XuhEtnKDbCslaB8llksL+pRlL0yODtCjEB23yv+EP1/irth2tCZdjE1RdnFmWmF/S7DtFf
aSGZxw2IaiZwCYwBbtZH50bxa5JGkKLV2b5VP1JxTCBgac2jml1kbGhtEWno5kFq/0S76wrCyKrx
TzbkkirGg0XMwYzOEb6CqacZasGHWyzHyJTgUqJUKbCxJqCxwkBFQr22NL40ogDVjgmkyc+IH5XQ
kbeiEbCDPtj8rYWxpzuahoCDEBtQe9TFWeq09+ZbnP+40IBbCbEO9i2t8VzOWBgH5Fr7mKWGBbgp
YiOuuougxMUYKNYtKldgOWAeIOqhespsBIaqvoWSyqF7z2lvKmfciHbTMDhKsNLGBv0Xt3QWYZxy
QJJhBn1ikoqa2iGOjWlWS7jFZK+LHtdQzi4l4CB+mkSwzvIZgbM8uz3zMSQUg47OLHi4OGt6cjKY
/wPNOBX03fTayV5zUfo4zy7cEuPFMK2bjPr7bFzBa60jCNZqxEfVX8fm5CTyNodk7lQEpBJSMdfX
yuC4NtNTTv4IpS8eh3lfNeWvZP64HOknnM5JcI/iDYUgKCOl8w3nk+CuHCm2RHLTYHLIeEWGJIan
6T60pNuOKmNk3fFxqzLzeHFSHhq0kAnLKnVmCzICbGeZUJKqpaJALkgwYANPy4j213CBm4R7hUKz
im4GAyQN61dvj8zPVcb1dJXhlzB8AuJafwrkuSMrw3ldYpDMKiebdIx2WE7m8nW2xbY+FRVaog+H
KKAIuyQBETy8vK8E9rErOGaxhqfgq5n/GfpLnfEnTrehIRquTb261pBGIuVvckajCMRAk7bI1CKj
RV6FgHLeFu4uZoPWVjWzmOF56H6N1kYYNO5k/OZQwJlj5oso9UvRvCkmCk3031I9RKwylPEaF18U
kye1fu5b38EkGtNzzqTTy3b4TNJDV/1E87dAnaZj+iIVrYjd78y4z1P2kItaFRhKwCNV8Xnb5Qux
BaykCXQczSPmpIVLeUiR6THy7YvGq6C0Rpa+g5qY8IiyaVWuk3aGUuLwFTQLJMOP83+SkwgU9Gg0
B3VMYRXongHSJ62+W2GsIwnOjzCWkTGspbmHUL4MJhudiEhU/Z6oNYEx19yOvHHWtnMP+Rdsm8lx
ETa1L2cDC4/wVPb+ZtrsY9QHs3Js9BAneTwwRY/bXdDM30neb3rxPkc2Rrp2cFZjhybW2ALRr7eJ
RI/TsVnedsJFmaXZvC5d2ns63GTkWUxYW6KEV0Ng4komPcJw03ADx+Mwa+IM+jq/mJb9PLDXA0Fq
AD8rpxtdDcMLLV6b0pHref4154z6f7LpXyylOZcHRVkzrnX0d0blPzImM8BSHBAwozjgGXvVBele
SYjEI7KPwgqzA1CTI8vPl9xKG78QhBbZTYbsgzJflfl+Up4m9swoDlyJyifcFHri6RJvQMYMZGO2
Bl0Hrbk2YktUgdMyMbVWZc7osLLScZ+SAbq13fgJ/tKdjEneD4MpQitt7A/ZytXzCr9O9CFqQPeG
CkXDKmNMrKq742gnea1PK/SiGKnMGT0KyYWhu4BDA0jKNXKLDPUXHHpZEzgFsQDQPuU4YhB7XJl3
PUOnHzFwQrNLy0viaDexT8o1Eo7ifwiretekElWtbIPtWN3XNhFs26njE6zJmysB0QH/Bm5ZY5dC
xey31lsXfIyaoeOUJstmyFAnkMhSmmmww+T4O21FA8lijpLbPI2INidiLDo57KNEXWP1rn/0uLsP
k/kdmaF5dy1u8CZVer9vyOUdxNgf+kr9GwkQZCHGwRhMF/JdvK5rxVZEoW82HiaR6tLX4h+HW71k
yjmMm5GFZdHwoB8Uj77JLrjOWBe7FZm+XX/VUNb5RotrLZv8WGeRTaidxM8ceGY899tmdF/SsSDK
B7AegtJvfcrHLbJxvliJo0iyYuryZzDueAV5MhryPAPe6C5/bQP9ZVZZ6Vm184ia925MeAMwMOkx
KpoRC+mmE9G0mzhJrMHk5TCjN5TAm5xd5kbOc+fLRDoviixYH7L11+HB7IVmHAC798ckBks9OPpr
CMfmnMQi2DHn4QDsfuo87A86Y3F25GwBtCI59ANh3OygtLR5ZQOXnaNaexssmKKKG1AzaGSKtE29
G7b1IqwOQrj4kQ4pemDD5DsMargMLxCvcRDPiXVJaOc61ul1ToHkjvmXVduEuDrlr4VdbwvLnEOL
Z3QE0NpYZJ4XUXkyDObldjYBgU/BMai5Sb5Eau3sgh4tNrheYkzzLc/UHs/pkwmp208a1fFV+GqQ
nRuUo+0qSCp0M62Kicmh/UIKYhLd15FjVw27MWhJXBu5j/ll00Zlw3YKCFWyBUBXhLcNOM6mYF83
s+GukPVfGn4xN6qD0wrDKiJBWkGtLg/8dImXiF931p9odljEJXm3tmV3shQDtbs7nFxY9GfMVmxj
Oi+Pp+c0cb9YrVx0U/pKY9yIx90AzsPUgDZd35H75QRyA/cIWPu4gnS20vWSWuiI4S9pTgWKbT1k
TOywLxnXGdRQSkscnHSEyOO9TEYsmTEjd19ztR20o91fW4QdyFWxe3CgYQQMy/pqLgbcz0j7scuj
of0ZLuGbfkPRkPETRO2Tkz8psfDoKK4NyUqJuObhHvmSq4KTSf/ZySXtqksuc96TaAuUO6iQ+dk3
qR064kOrCgddeajCgqX+U0Au0VAUOxVJUaeZXxMxQmM4HqRh7XTWtWkR7CZcaLl7hKL/iQXxS0Fb
SGbs4KRg4oHlKp2nSRa1/6eovzXxx4TXP+fbA2rczMdWYfnP94s28ZjWD0poMTRviL7hQMyeYn9W
9bgN7EuttYd2pTc39iTPdkc+C0+/mh+MmoxP+dHK5hEl1yWotQ12dpZ71DlAvtCp4KiGGs5oa8vU
GsF5BAZH9Wz80O0QncRgwCE+aPOjhLM74OsykXeZ6tHWymcTuvTKct3bFJYkUqms1C/W5G7b+sOt
8g0wp3ViBRvX8mfFBUc5raScLgn451g7tbmym3mxqX1KnxHTpFrvkuTBkXIiLzxoVWj2tKMsDntq
7dHZmRVa8ZGEBt6hwp03TXCGjrDO52ugV+ifZkYWez36jkbB88qCGZ0nfcWIlRtwNKIdLAF3Na22
PYvXAMtcY/+Qmm7043bku8pG4nXzs0PW9zz+pu1CAqDhmk3UqX+4cIEq0yQ12XbkFrPFsLFNOCjb
pDmG4ZdsPCycakUAM2VndpZQ+nHMn4Xjp/Zb6zdaQ2lzn6NHP4AA618UBj+FZnHKvQY4eZZ9iDsT
D8ZVF+TLC6PtSVTbOHoArwQufYeWU17aJr0gLY1zsU2Fs2txrXE8MVEWi+OMj7cy/cAUcCyS+bWX
MJiWDoPo5DaDzg62YaycrcBOPkW3eDCRwvGv0MnbiOxtN8ZIszaxtpc2XCsYvtZNK28V4DZFuanh
wzFvcoC1TzJ55B5ADJ/c+EMHUqPGjacazEoNtGKAA8aFcwviISWxdfi1IcQIe503dwedCCl/bE4/
iavf6HyelRg8GNZUvenanQvPYPIzKcE6VIFppdOTXV2kOR4MsG56JHYFKsgEgQp03a3CbrEydXjr
pMD1b45S+sZ4NJSjiBK4aCF11zu3F9JjVH32LS3o0NBjOXsTW4OSoIRWjYOqn3kZE7wjKQbFmolr
nie7OH+figuq6j39TinucY8eB1mYG36iWtnXjAOr4KsHTEu3Ke2r0bBU0kEGauIFmxxu2NojiHtf
6xEc0cXhAB0ge7ca+WKa3A3ge8qJyOcBxoayMvToWlT9vqK9SI1DU5her57DmoZwSf+Z/Z5Ay8DZ
wTl/1sXzSOVjIO1y8TsZbOP6ZKcoS9PgAv0z9313mKriucXHwmgVFS/daAGhRsTbsameOsV8DgLN
j+fvsbYuOh386LkZUwWoTMV4FPxTDe0VztDOjHDPdC0Pkei2mr1LGUkQPbcZx2Ou4gCRjwmRglR+
ZvKogSnwVoPdQfeO6KbejU2/KRhBBDE73MpPEuE1dlYTNRlBPMgxJeS3ESsngZZopq5F/jE4kBHD
aq/wDtShfs2H5LtcgP9aiP81FAtg8TjuDQ4vLbmG+lPtzBgae19AJJ6DjYXzolJfqnHaK0SPTpZ1
0veN3aAlmw9CKEckq2uXFWRGD59jI5zr8oljwVPq9qmAbqsyhc5bvOtT9qpGuEjt5l5xMRsYalij
bML0dWKiMIIu0MpNHVZrMIDi2cLZVumkX8bwb6YJBmQSHol8ufbwVpckTbvygxTuLA78qtTvQj1p
buWrU4AGEUpYLMzPHKaPMK8EnpwFZ6MWghtUREfPOJ1lvCxpmm1iuj659rAP1rFlvYwWPJ4cX0nG
TAjN0MrOjd8Rdr3o+YrbVx2LrRXWaCOU38lRiGtBnVE491jMd9jfCHzKreJ8JOo9dJutVf6O9nM7
vzeJcUgcRO/qix38yxijp6xAbM3l3GiRfkn0PTEror68y9g8atO/WlqejpA9oEtAa/dTJebWIZuu
6vC79FHj2YJClpQNZyQCnWUuJPAz1oOVJLqQDanXWogd8JapoOpDhI3xEuMEe0PId2eCEIQ/duDR
Q2wzF8kab5pOdK0qxd527Y1hPmJyD5nIwjlZZfNFoWHqqDmkkTGpxe+gbl41c7qneuFpxUfiQpah
VLbiitr3b3TfJihuoYq52/zXMTkq4GMag5cD82/HvT0eQpRTnYkcLZ34qJASGfjFadyJcJv81KFc
hXcSs8QtAlju0UkxrQ8tci+YqpCJh/douclYr8bGQ61ZfLYA+K3dknxg4SGC4btGJuyBUV1GU3ur
OKv/GkrsGPfHQJkR5qjUO6g3L06GTBaqfIO2yGp2JbgpFdmuUuJ/t3mL9fqAkm0txXgqBVtwFJZu
e1FA5HAAmiiA/hB2vpfxjon/IS0XkHR1UgGGJnRjVXBsCQkvqugeTDeSrzhgOVyNa2Xlx7LQn8qB
XvFmgPCtlGOXgE4nzAntcqU+4gAhCdQ52Xy7Uf9skgpjDNOmgzjeuv/6aBdWAQ7t6VuWFk9EsCHy
DhhcsIrV3FN0/SmuX7hHm+QtcL978R11F+E+5/qAGXZCp6Idctw2GFYYr9n1RlPe5zp6i5naNHPJ
XTNvjHrchUbpsS/aEFmFeWhTa4ehACkTk+L0BIwBN5SjeTafPzAKNzgtOpFrie67QGxUhIxH8zWQ
ukMzPbHAyVftUGxw2fokdK40ke6qmHyUCJ+XddFo7kQ/7MyGXRdbKEMm5xgbuV3qB8MzLforDZom
1GsOD71eVVH8KhlWxcEt7/XVfS4bPwNBVVXPXeack6qGc5QCKX9S9aMT9STuvLsxqh6iZdp+8Cqj
3Yu4P/M2rIzpN3Qp2UzNr3g554b/OAd1B+oDm/ElYavlYAkDD6kelZdH1gj+CgbK1IQ2wvT0TmQd
Ox5uftX9SXsDUWG0LgHATFbqzeqbRrxlNkw/dfQvS5Ut2Gvaym3XHPFErfpWell5LAYJuBfZw/jc
xn+qCuIfpUwwIiJn577IQkYJN1DX2RnfRvzSJD6uVNL+4tZE2fUhrGkTucwAOFYnJowdMu16uqZh
syOMlp+ExSYziWlK7g94lPsYZ2c4EU5S0QPBJ4ESQgBgf4BixKd8ZY+NEMjCrxARC0bnHZV3bAYP
G1+XSUua58ElRNzw03UzqWWqOIIS8NzBYwxCb67i5GMH5tTrkjDhLamgq3aytqrhMRuiZm33kl/e
E4CKwa5yYy+kV3aZAPRsH2OrORBAiKQLzoS/xAW0mD1xs2GuX83iaMT7MI/OC6XC6a8DOkRMACAk
LeluMCFK8sRgl6OUIZGH8Y+Jw8syz1MKZwqYCnkvPIlHd0hROzc7iYhtYJlbI4uMmEI6vw5Q9Qn9
giwGJtC1b+ZoMZcqCkDE+NZG8y7BrqlI3euZ8CZkQisuhpZ+U6mY03lLe0XfNl1Pufgx8yw300/a
uOyMsRToX5D0eDewy9j5TtQ73d4I7mpCwnPfyBRYSG/Qro0+o4QCPcfHMFbnYVYZwrEQHSDf4diP
u/OYXOPpS8SS4KlwtQx9gRzgG+O84VQHKk71ndK1HwpzBri606zzgLE/nA5Dhy8zIyTw3RoRqtnD
pgyRxlw7ew+ljkkwDtex3qJb2/SvyTCtY8nT351ySoy6PMLd0bOJj44r2MHaXnNyHhwq6aoLdpX5
WrTXwOp2Ola2rniurM9K4qPh36bGl0xhxBQ27EcwwuRne0aDZW1DnPy0Tn32Y8av8zDthTFgygxI
COIlaPsPw72HkOWMENwp6wwn9UmgWSVwZ3RCsIhkVy91WZEAvJ/VaTeycuwZKbI9A2ug7HPgJ9R3
xBRM9pO0FjjDLhwzbptjrXxqGHpNTv/q0NlU4slPQ05SmoS/RveXuc8tbVSfY1qd/Ez7irDJNt9Q
4/whpRDSjK3JWM2Rxk4d3213XnddvKvjYx0d1ND24rbcp0a41lBBJYpymgJ927YRXTrO12rTcvaQ
HbO1naduAGTYYDo1ZMxzl2/C2SJvCVs8IjtsBKV9zOY/DbCJgdxt0r5EszdItApRKPdEmLFqrXXp
A7156UoJsR9crdZ9ltSiy7hXMb2c6ec8PyGs2fYofAvxU3CMG0SjKTpjAJUQ6LQ4o6NbvvyVZqVP
sbCwkMB6Z22GKj6i7gpt9E9dTmyA50b4J8qzPTHA2dp56ulaxZpiBuezWXjADtLecFxVZPDmc7LJ
k1+IHeDKimOnnKv6GbsQB2+/GcOYz+dTITcBkZzhVB6DoYkSVU435Nl+oDb4POCCV5xhon5Dh0Xn
3pIjNkIrrc6Yc9e5y/Ymv07O9LLQrwOcEwaCRhEmOwaMvbs23eqAHwy/Eimq2kcUjdRpT1F6RiiL
BTZ+7XiWUKZusuJeabcCi+b4LeuSDJeKmcm0qXGhaWxnmvC4IGyU7l9VbSdSLVYMeU5Lelqu3wN8
pQiztzahcvhSt9r0PksAAhtL7LT3oP8R+E7luLWtwpfhS1maT9n73FxbzqxRJXSGcNmUnjpV1VtV
ybVWd4x758NgvtkdAZhpjwTCeYTz15DzcpUOkqf2hD4ALQkiQ63bMsadpMonLuEr589zVCGDQvPm
TM3HqM6vGT5DMJULI4ZEURzCDINCl6399DGXZIaStjFx1aIWhIZhbcvxe6ZdNBMASVdX30walhEd
1axWbgOE+sTqGAlbKDv7GBjMiQjnoyFPTojKWLZPEI2PVOkHp9aYUNmqp3fDRs8ujkgOIdTsIo33
nXVSuiOuzVdJzY8Gn8vljYAVFjekT6E6Z9rIp99waYfbURTMuZVni9Y7UQ4TurcC3wRd5abIkxeT
Tdxi7yEvnjBRYsP0wS+KW5I+O1W5bV1GdSgY0R6vU3hpYxBQ7DjPUbFY6shtU4FIM/ZGHbvrbKTZ
cKrhswzCOQMqPln2fe7ogAmZdGj+1CbwopBwaufZdoMtJIysfusT+2Vqxp8efrx7QcW5BqkIyR+5
k75lwLqR8lB1xzkXjKkL+AIvIq62affiHrsqIpum8vT6pqtIy+2jrFFNYqGC0lvq11iLgCcYLwE+
E0wHEW8lBR3DYPkvRVTWpoUPMc9PpHwL+NsB79yHJvcEezC17wjBMjYSNXJV/7Ztsm2c9tjQ+8wN
TAt4Wk58EgVIH5N18nL8XxPuk9oipaonXmo6kfW6tywUsJj/dJNZds3bJX2Gm3u+h3nyJII7HUYv
LKldqH1wEe7kDyeB3T7C/qTOfiyvI34luD7eohrX5C83sRJd0/hVNORXON5cvyXZ3UluE7L+7pYD
0q3t1fCo4G9F+8712hfN3BPNogco4P2EyDss3HVOnBHzD/urzuafNNe8Efy4iEyv1Ym668D2S4ue
yI43U88svIAbX1nc73+5Zh7suN6RRehNffKW1EQdUjuxuWOkK+6DAx672eb2ExlgR2XI/SVvl/O9
m4ncXnQE1fSIERDUbfLlTvrKqkuvYydjkuskNG0rFR264mXWbcIm8FTMiygbrRib+FpW+5Rig73h
QWXhUHPD6hiE85GMHOep4MEIkZyjPopNlrpc8Jhe/axuN4hTd+2Y7Y3gQ5n/2fBhMtTzBo1zq0fv
uQR202LVrFmKQimhtkoDmxDakInbuB3KBQrTM9S7jY7yFYonxS0epn43u5OJ/Chlxd2WTD5tnWnu
m9MyOcjIv54929Afolc2sLVIGPjWtV3PtL4rMHYGf+r0TjW/zcFDG4TUh9qnCmC/7b/0QZ45C0yW
yRUBH2l66ZIrvCYGO5AeePBA0eAw1taixcgqaGOr4bNKv+yYwMms9zVCfaWLFTXrfPHd6aQVTouf
+kOaaGedRY+Bc7W+x84LHERgdyvs3LD/rRLrOankg36MP0VQXuOSgkUFnNZdyvy7tD4KIEhdHv0p
NZdlHtzcUKJv/7aUg9tbINleI6GeuzLwO55tRf8b3Es0a29U38hLSK8mg1CQZ+TIegffg9kXI82R
7Td0htZEFRxRTii+yoXOPnVxwL4W4iXM/xUEqDTBNWcclhrTNSHLd+KWNFPEc9hQyGWhN3+U9rQJ
VGLa230zRmstz9cNOHwVNNFs/jigwp3B9UHuPJfo6B3T3buG2Kn9yZEvUxIyOmCWQm03uG92/s8q
+AwOTux4CTPgNvOICF9b3K4kWC2JEYT3kMuMuoNaG7XK1oyw33gGJwBHJF8L7dyAFNnuzyVaw0po
WD3s3ZBdRFVC9beTXUSukt6Pe2HipiDXs1eip5Ywnmy4yU750QlyqEV/mFUQU3bnd1V2mKtypalM
+1i0djkpb4hIO+EpRfYsm+RPRAA1aezzifSF+S+TflR/JGKkr5ZXtV28C396064cegOHlVFHVpUS
N5RSr5bDljvFEhasELFiO6zPhhu8TTqQaRPZdXnkNx6rNGMlw0/x1s/PS8PASv6jQ1ynpyj+dZLw
CoIuFVrBMqKr/0cZtcv16iV3DS+pV8Gj7xnlBSYoOfdXm4EBoVltuhYl0qGF+D9U7UtKPLhAfJD0
b1mq+qD3/4RitGvHfSorlkwARRzNvMaBei2HHZA90t2xRTEkWOVt7XfAuNQpPzF4P2qW8kj0ad+C
XgxJfQ0JpOiYCZQVFv/eV9vhUop+P0RX47dk6Duo2Zdg5cHHYhP801CB69qTEfZHFAGnum/+jYWX
4R4ludqvHHMftbNXWYMfOtGxhFLFkjiMqnOEzYbjLCQ4qdIEg//FWD/Ye2hxyFnQTS7ycx1ECc7a
EZyK4KSx4ObFvVhpLdvYnDjAklNKa7onZ+x/IKttjqnd7AdoiVXymNGlu1nBJK++C661yWAkP3wT
NMhuUzsODAjZLTxAhMZrUIKo21cAainJ+wd6kW2j575KKWEYHcQusCMMqYGcvaPgPSRcWjignwUo
VDSRIPbULxYCmzwQKGy1fYV2iO0kOIL7MJCGHle3TmtOQqDLUrU93nM6ig/o5wzx7ZAMDcwXij5u
s6ncVRBxmH1uw5iGOyOJM7Xvsu89oY83BeUG7ElFrlBbIwoDo0mwzUfjhNS9A1SYFy0zmbuhz+qH
bRz+Rj3VCQ8/cXbY6fVtbR5z9oqFYp40HUNjriBAeWkoNuPE2IermiOgR1PMljnAscfLNP2N82+v
KHsqJiKaA28uEPvoJiAkWWAQXObe3YHwo31LSaZER8oS2CyvxfLmRYsPmLhk8c9BvlSUo99MM/nC
wbpIoT3iKywRB2VCkCysvyLy2xjou0GQ83q64qZJCeeSGtQfaE2CsvtEW7uLEuTHHatWPMftsAPs
xFbvw+m4m5YEjzBUdrIgoqn0RmYWRI5dWZQMPBzFgI6p9qf23nWQvycikfncTeKcGprrlmkLUovA
FgiQ8m1FhnSAsF5ZlnCh8sqhuSnTm60te+fBS5uLZc5HC9UZyosjH8hFC3i4p02KLymLgX8Hu5aI
zGDAOx+HW0sPdxoE+rbF2MqInnkICcUo3jrS08AbgI/BdmgfKr24Etu1ab4dHsgeZeCyKmLSjiyo
fC/KV2XQr2AyudwZK8S4ojDQD+i3XOE8CnrzIGXSTGdY2OQy3msC23sgJ6KZ4RcqfO4k44IhbMuC
AcIHMvx4phCFnB3jshp4pADHF/qRJcOroPhtpGA2RwyFhUJfPlddcWhIZNNN3mK42DtQyA8lNT4Q
n8MvKmy/ZQaTq3hVYWYaXerXvXIZJ6oiAmBlOu/UmLBXaqXVEKrbFqyvudD1dbpw5he1jhdzZqxR
D5fYmVYGblYFJHLvANeki0yI9XGoxMnZHoLfGNBtTlOWpeELQvF1LWbUL9XmVrsFliy8it18SGYi
fc0NPCpc38Z7kOwRCq8n881U/ioGKSMKRrfAHT/5RDquhho4pm+AzNCia8f9GUxQE1xEdPqzMmq7
qYJIZsX3KgRZ0GPxxswEhroM9nVIyD1rbx0dXZefNWlgj0mAW5LzizbODAEDfM7FPlelV/f8P5co
874r90lPlF1lWVCPIjb7l1l9hNVDH7+GgqGQCSOTvsMkWJ1PdtAQfBntHfTin8gZpHAzUMp2Iy9J
8VVGBl2+9RTlwzFSFmplci5jZTsYlT9BfpYs1Q2SmybZfoMU+NBIK9UGDZBKyQLG3sGa22hUgsL1
FeU8lgPtAEIRDrNq7u5jT+1ic+rDgGXSo50GmCMuhnWkfO7fgKa9YbReYnZAIdGfwTHd+wnSbD1+
zgHHAgE5OZ6htkjPLKhTo7lwoFoWeVU5liNNX89jh0ZFBu+ZqZHYK1f5BXEoT0MIFWkJX53rJ6LQ
z9ZICva0YBDU4yJndMhCxlYo1R/JvLapDvOcfbUj9uEKgMo6rZZ5d8NN45lUaiUAKpmShq3MlvnG
cPdmW318TCM19GcCvAd7VF8H1/wNUxXMefQB/KF8c0CFlLN4LdwaTyDhZzv4pExvceubiT35QTMx
Gy2gRCKkCh+W4opwpVP48hJTI6ywGFVPeAv4N2HnEANBaaCYjM767AcTBhecjLPGl53PbbMhSAMQ
IbtipgrZR+FkniiTG+kU4A0aeH1sfFZzFTKPm5nejaylfIQaWcZpEKTdEkYqaLG6X6dXAopGx30E
MdIk10XEmkC+gh//jSknOiR9H8D8As7gxOIf17C9sxZ/L0IsYPeEi+FiaCfgDMx3GpKhs+ot4v1N
W+aA1qRudaQIbmKsbMrJOYJboc2HLnhVTlrE+M/8dfULPmIW1u9hdh9LMvtQLC3yC51EHDuYtlnL
JJndab5U6Gh4+ANRQsJDSq4O96Ub7nQBdy8kvdtMAKQsbINk3wZv3Th6dlTtVepZMpcLlSeGyR+b
fLbxxlHDbkaGRnDMwyF7NvHW9PqgvgIzl9f8dTK5bBocf/UIJdlM2Fd14gcfjIkvzxzeMtwR5M0X
xI1i9h+UAllLdBv0it6wJyJuORHK7hD3pFe4neHjfitYaI69p2BGRDjMsrccFttB2mxkgo0/SFnv
jEZuY+inCx4xsa3RoBqUl+zU7azxQuOpRpJca4tln9n4iPJRR5Wk3SIClQ5aPX4nDKTIZ2+Yp41y
XCNYU541UjFKTDxzXAn2GKlKs1cAEbKvrYZ2AWPq84jyZQovMatbgzCwTv7MzNzyRGXfj9q5YBLE
/ecyXwvmaevArVDH81JYMSxcE7bjTnJtA3JuJFtBiOkBhZDgXDAk17epboXFTUbqDMNYtuMbTRLo
BbGIkGVpvhghaUUdN7OJqu/RMutyw+8anYPDt5VYX0qeMeRJICOij1A3jrlJCQYp6YFIVVBsasMQ
XmnP7yZRbhGzlwB6cmXctfFhtD7zogN90+8D60eiyVasfl25L1qCwt5ejZZgfeficufix2xq7nRO
+MQm1tFj9Lkeaz8rZk8DhDfE1SYbmJOx51MYmDvme2F9JSa7pw4qDeSF57x6cxgaSbXdLzrWuTzg
XmZ9dyeUFOYbux6Cq0uXIha1SyxpJIN1Xu8MnR9HBVYrTpzbFUs7Iu42qfo5qBOTxreSoa2Rqgwh
ka8Ez5DP2Ni8y4LRLpdjazM1AFQ3gm0pTPBEfGot2/O4OOrVP1oIheIgnjjdB0QH2qqxSbnFeyvS
fQMjHJ78Mnou2kOFDGeKcd/hgM+emDhN9MDdSY2PjDCs4Gozq1fTyYvAe46mP9DpC+tTao9KtCDY
rVWEp4nVdjlvIwOKYCBpP0mLDcBZ6PDNKn8Biyvcjiaj5+iXsShwuxN6Bw78Zs1sNo1/o6RkSNcj
fGGT/AmueGOV16C+LAskhQUH8uO6/ipzjAdsL3DmV4RrGmBrNEWy90KOALBj5KMBCRgwObX7tSLe
XUa4ffxe8dGMFr+GbwVKDgMXr5fxxkFkuygxxUQV8TYzlLa0S9Umx9IgiUjGyLaZIFbvSbuv83Td
BYcEowdDKNgMofzTg1t1C9jbSi67QT+PEIhQMLfTuFb+4+q8muOGuWz7i1gFZvK1c5K6lS29oGRb
Ys4A06+fRXnu/WbmpUuSrdDdJHBwzt5rY6lwga6B2uKMXs+PhkK7HZMC3p59+WwhFvFZ70viK8f8
uUj7U8YRPa6fpmHrtH/mBhm9dWviv01y6hA5oTPKhrsp/JI9vdWoXhVOyTRpG7DD2oO7Yk6xc1HZ
TgcP8WSJ0Pgr7NplBgwCCBQsJ3PDVTsv/PZyVpeZJufoQn39wg5N6xyIHc+CIzzRfqmD8855EeNe
sp3puDvJdBvLc5K+lEvOBsfQzNol9TdKUGy9HJsOlYOwBsILCkEo6jIfQequmdpWtNxiuZ/BYESO
cRxZSrR4MJrtkmKbmFebI0tH2jnCtPaXGUGpy/9EVLNaBRDbXscBY+8umPbEmW+XS2chdQKSX8FD
3Hj154gTpCVca2nHnaAywNQ3V+j7JkItLRiR32y0MBX6XcRqided4wlXQ9qRzUtpZ67r4mhnz7P3
1RGZlX/g6afCw6O2gcqH/tQrHFirL3aNkAREuDj4PVgxf4aoRbugS8b6FlSP/iS6g9lxKmmb/s80
1NGmskzvaE5ufvSDxCRIt1k1PoTHjpPQziXgFmtMamzaRT1nqOohY9BHk+ULq++7N2OWdSdcrrl2
5VPoXgcOSb6ZOK9gJjf1QK/daqJxPTTT39gtgtcOTulGRs2vVjOmTKqKgYAWtGqYmlcBHWS/2I9j
cM9o233R6sMqUx+mgVVshpHWVADs1yujRyf/AzUwZ4DGUmU4QGBtD/ZpVvbf8FDfvJzdE3kY7yDZ
5SiLEu+pk22wj7UH36x7Nxms/iZ+mZA1TgoO4ywOlgAaLc2Cb8TC3MbWEO0KsdYDqplrZDbXSb8I
bnuHP8TG9+7LBzPhZkA+EfJ7GFfQuLWYSAdYosRvci0OZflYZhcdTsg9GTAF30G698VtqrJnYpg2
XjmfWutbKnqaA6CuAWDGoR2eG+MS5H+hIz8kvLxoon2K+ddsQOrqYXzSW23TiENKM2BC9LVaec5j
h5AkwqYUQ6kyM7K7X8PeuQ/DDwPfjgFXh8Hisjna+UAf2QE0O1xah2cTF6dsRH6Cjnu4VQKElsVB
ViXiPW+t+7lgfq7Ijc9mSUiDC9klgr5rL+SpoCMXwTNX5DGaf2m37h1XLzR60IzxfGuS7hgblDyF
n7I/erBwogrTJrnq9Z6d/00Zmy5vhqurbdIpZ96cqPMOKamleyrlCN8SNsfsPulZ79ARsfmZwxJ6
6z3litILXvymWvA8Vl2PxxDGJ/pvzitW46JfgMM5AIW+5UZ6kYw564nFmXsBEC69xl1jT+sc4/Iu
n6LXoO6rO0u3MeGVwUCsQn4JbE3rgtH4oyTMilj2JFc+vrhuAIuFYmsu0JTC7XZWhvKubUGvvGiG
irBJD13hCSjFuBmG2FovsuNunOq7fEZ+jjz6EDfZb2y+1lIQm3tqumPodzPvFAg34xmmQRxk1zYq
oLdxKtumBunFY/EBcjHikPl7csVI+zXD8evOeyI/GWdn+RctnEWPgyyT25aBCn8QrwYmH/O1gkrK
NXTjyQFoJcSNhn+yayX7e9sinsG5C2HQqE7kpIPD5OXk0D2BsU/NvYT4ApqUhkQSH+qQMN+kiYN1
2JJGPHdGuI5S8GPQL2k50U5enF+GqpfTyQJ8EoRHc6Lutn4GJieJ8yeMGCT9ILQAk4gMDmlCVbD1
t2b1Xqr0iDPwFDnsfEB2btPo2RffW3BTNRyONDzoEmRkRah7Qmej9NFIzxGTafY+M0HuMEKpqHuZ
nH8+dxpwwo6ZPU1jxnRwechyo+O0vnz488Wfh9z1p1NqDUANfj78+aJqSCfq7P4aNmF44vAxuOuf
DyfkNsDSTSyMBMq3hNpHVDIVM81OlOKkl4fRl/O/h5+v/efTn3/9P1/7+VcF5fJ/fFtdzvEpaE+V
zSUI21b5wFwkYhazS2Huk+mMV0/dQjPCrZBQ8MEXsis4bSL97w9F4aPtDkWrjkEj13qO6jPKw+r8
7x9MlleBWwFY08moB7xxrtDT6d9DD9wpHXq0wRY2HdKF/NPPR/X//+jfp4lbH20UeUbakzSV/b8H
2zaztRVEBmdLh4gtJFc0Zt0zE7V5jzRalpM6W8R5/HtwU2Z99vLwf74mccwfjQKOn5/6bLWAG38+
4hxPGwrf+Nqjn+FwrllNqgT9S4lQ7dtUvw/SNtWKFBJ10QvKra5IzKusOj3QAL3F2nXOASmpgHjt
xGX2OjhnI7X/1+cAXuZz/Paf//DzXT//VZfcJQRylFt4sgbJDf5/P+i5bs+AcRg0SZGefx6G0OYk
9J/PbV4D5qOaxoGDf4Gga/GprNY6u3DhdyrwGwStpIPOffBWK4WegXOJ5TwYZWHey5j+h5G2973t
b2cz7R4cWyUnxrYfFr4gVGJLgEcZBvtBcQBxIX3cEUqV32krPEGBRKGMR2cLVw1iPYRSYO3WJwId
d9cRY0keCCyUhA7m+ecBgyeZT72B9EHXzXlMCrBuYAXYIoHwbg3w2K19jubuNxR0hToasQxaiU7C
e6qj6CWSTsMQLuvPQKCYEqE7aZecQNm2xjamw7hKEzx+ou7P0Mf6+waOyNx7gnTW+ViUA7KCbqyO
nk+NFiI0rb0JJ3JGO86Mu11V2nuQsAjGRAPdMCKpJqVTmUqnOibDsxcHxmuE3rvsOVVYxNLsLYsT
G1pzSUhvgtA3NfY982VA1uHONMBF2SisnTLhbGZztlKGBZ0Od58QYljNMSkWFqdeMGEMF4JJ7VQj
lllG8liGtM26WeWE7TZUY0V3q+5mH/qi7od4m7h06RMTTWOQ0yZr2u4aA/RYfjVwO8wPUrjE7uJF
GBKSFSdsg5NkMuWq/tkzsLMgTfn5jxPZ1VsISz05tahd7Ep5ezen19qHdHQmTEkB55lt3yQNQ75K
7UgcQewClmdd02t6GBBuUc0X7y1gnK2pC+I+C0pQIkm8Q+GV4lYaFKcAbIo9/p/5RiJdhMsW3Bns
93cRzsODhxPSR9OWWd10sNCmxXP6XeURsmoiRG5VLe76ubbfeC+sbUVSxRKeqWiM1tGekpZUL08h
Gcuz56waO6Sci9ZURt+lmNwzkJ9QFtDN0eo0MKDuUrJLEWCPr27RZv9COhP8McCt21uksscpKAj5
oUNUJ4bPLEH7j8pa8iBpHNW82PFoeQ9O2HgPJH3AwpZ2sfvP15p06UpbLkoqPeqr7ggPgcZ662fm
9/jeq31Ka+T289AV4BcyfqVlw1wqXT++EvR3kdbiGq04sXYlL1NnRmJf1GF7GRM725mqpa3tqOhc
mEZ0pkUOksruRobxdGx8NkIVX3KChi5U2MK+6zPPYTCdhMsplZaaNUV7N/TrO5Qz9V0TUUUAigm3
Om/pqlBo7zo1kjOwZPE2KihxQLnt3ltaal1LpKyUDWpeXyOIgebEVg1YvdZ6vFDwJ0c7ze/UcjX+
ZIqTl1lxTQRoFZWtmrWnCQXK6JtFoTbP2CYxoo4W89nSuOuV2V0In6c7pAXofocHSwvGhGBvSfHw
2FLOuZn4t9hkaioR+x06JOohhsKHLI/FugZTt/35WU1hBRsXnqJqelpGpdM+WIbyb6WLO8kQm0E7
4qgmf/zlc3Zikupzu7y4XYAoleR3KKTjyku1f/M9t3vMfPkG+dhnMsW4h98hApWsXSM2zkkDljjW
gfUvaTTViYmsmDEvKXmjjiH9dY9dS7YROqngPsL5ehaAiM7ZAnrFUiu3kxA9cUBNfz+a0YMX4efm
rXY2xRTLe5J2gq1FRbgJzN7cGCh3DoEFOqvNvYcIjnitwHxCxqqwq3rWSzcMIBmDo+hZm9GiE8kZ
tI+2xmgagkqsiEY4jMMAsLpJc/RF03OPFP+SuzQ/UtDa8VzMn3VQPw8WJnCZiuZsJEX6HLYYbGiZ
8LZnL9RKBQAjez7Czetho6JEaYzirmaAegPQ0vnRcxAmFtasscWSWrh73aCe+1mkpEvTvKhTpAyx
9eg1gI1VMHAERvan8RLiNfTbaTg3pImd9egPZ9dJsmNOEJE0UQ65LUZCqHuxueo7Lq4gzmbawczA
+kg5pwxBgpkm/64vHxePYQ36ROcRBeYwxnfKuHRQbvmWBB3gKJv6fZhTcbVdZJtl/yQkM2ChGPp7
jX9t4sm4+7mgwox2mKiIs3KTKDlQnh+HPszObF/dtql971eCln4RTtWHjoXr2pqmsS8DON3jYOag
heLo6j1FlWlcIxarnZnAaDXrhk+XrwXUFgfLwvoQStrFpsf22du2vzD/fNA5EITiZBb/7uipd+6C
ypqPSiOiH6v7nxtuHhhjwoBEl9srjCBGd6kNCruoD2MkBCGtHmeB3ZgA0g4tFyeE8AQ/kOhfZZpZ
Vw4w1hVAAdVAuVCNG2/v5U5yr6RK0Jcm6b+POuXSySWt1qbtv41GybTU5WETGtmbPXUQ4HzL3gSu
Zx0zUAFR3FrrUQlcgD0m9XHsf406gjGbIGYL6KJlNkgQ3DPJMmHJ7kcFaCiqg72dWqREsMbcSIj8
7mI/3XtBLkmgeexFKndTTXplbALnJbBQSrJmPTspNlBsafz4hL4IA24yWuQDI7CbzZgTFSEQx0wC
vXYiyQCUBAPA5pilABSdm4XLbnv6V1rver+Mv4XVoPCpE/ulLwI2FDq6AHnXrpLpAb92espdxMpk
AGPWYusPOwQJEnnu3nf63VQM19FyNmHZHRHvUuhM7g1L1GOj50MXy/VgWubOEpz6ahU+zkn0DK76
OO4HpNKnRH44bhE+uaaHFKnNAQs22zBBp6ntFk1jEcuTJ/U6nvCglU4iWFXm69y2uz6zM5plJE3k
vftQVPVhDkpOfmi3BudQugQRlPFU7QpGWED7OWCMxImNRLnNub4Ti5ikCTDqGNT83iCvJa+0by9i
kR6GZWBtktQhVycIrk7NmVwEiToN/YSB7jrZGTtcI47FmLEOtzeawYBNFD504AIA5piS+flV94RI
LTE1phud67lK1pkuGZURvtoaNOHybc3J2AtKgTa4S9dZG31CqbbXZYOOwCslOZiWdTBAUtd6/t1H
6VEIOpLCmJuLtoc3M0J9VpvzndkMH4HPaUt1xOpJB/06uSeE8YJkTZXTHBvBaNBBcpuNmN9S130s
Ey9kxDQY68L37wR3zdZMPOs0VY6/TJRoNmSXMAyeDCvahOP8ZSW03uk1IPaKdbROjSrZGfnb5EEq
QazQroXonHMErlpgPuhYIx/sarjvnK67RI55H5Vh+zrkPdKNgqc+1Q/hkifJeudeI0U7by4ruvAo
x045QlN2a4U2rQBqmwAH8BJr10EFoM8YH2PIkmS20K31pRdvtEuohAW2ZcraS+jGzb2kg44wA5in
qWm4kA0ZRO1Dm+bGO/y5vRWopzy2rnXbLijb7mRg+sOJbc0b+M/8uUN6pVxrD7jLjaMG61rCy96o
AqzE4M7PYz6UTz5exgtV26u244ef8u+n6JOmyk5GYP0mggX5yUCWEqEYewYQIyohe68Xo4HwZb6f
zClBLYAm3U00itSKbS9IGWAV1R3E3hNjKrVOyVexvF7vGLeC38x/C9W8ejHgAUmUSckBdTv2DzLt
+lsQ2tvEqquDzseJ9yfEVMMptBcevJdp+hTAdne+GH8jEcD374Vq3dfwO4e4WZrVuNNqAEPDEkqs
ek0Fj8UmcFz70E1/zKlVII2KR15wslsW6JgTDsG2441tnRRdODbCvdP5AMQc9yzGv3MAdLyeTsq2
6j3G7XdTRAT3VrV7J7SLHX0663RYIg2ijWhIrA4maz+NFa+35WCMHdovAxbDZkqNhCAFRI/xwwxC
b5WgRMUv0vSbnKYVGJ7+afSzeU9G7n5K9Q2jsLXKzeJXPFnfpkPCR57W9qawaG4VAuF9iiRcwktt
ZmZzGnVxwIq7CZWJjpzL7wwFxGbErOz0reMQsVVp02xKOu9/w+lWdvmfysoP2sfPVZq8qUYBDbVw
zXZLTmqFW7011kjIwY61YjMHtb0yaCbG8Ii8sSnXvpd9WD7h3076HjJU3Q+6QxKgm7uwADVPgxgN
gubw3xnPdQahWaX5L+3q1xhQfTzRrSU556mbTebL3ZZuqahy9Uu01pdZDPlFYfYOLbZBQeEJVwSI
u1vne7eBPzcBTtAmaBBHbuMsb7eqcXcuQc5bG3WK8omI0OV77DJEJ0d8sTUxuA7oyeOjZAGEvrFO
SAqbVPpoUZa21XfkG3JfpjAXhQlmIIy+7Kz4lUyAKEg+hEQzFYdYOxFZ8VB5piD6dgZrXPcZNnjH
ML8qL6bNPIyfpm+8lCQsLShTxphUMiDlL3YLxCkcnHsoC5QFVfXX6X453jAiLW9+NyHFu5zYwQ2z
/ZiIxIP+5m09XaEKQ1dU21TEfS9QZ9AEkzkhH1ZwUYyISWolKSyE7GHMcjea/T25cMeZ+K1nw+OE
rgXzl7L7xYEHqw5RBNq3H0FsyM2DW6afJLDg9I1yOvws8NIbfkXxYjrU/ldUjfY+yuk0pbjPBKdI
eCDmo5n8ySLvWfnenrzw1yljqNR0hU1ngSGh2TBMcY6On2Ub5fXGCbTwi5H5jC1VSgVTfbo6Rplf
IXsbA/e6WItMae1cZyQzRbYPqeXSqkubfZJ0Sy4yXdZwQUd05cQExRS7tsZIP+jl7wKf6dfYbYIc
9cEY26/OTGPMc0fyd/60WeGfwmXsO9fMZTnuB8AMctFuna55TalGt9Aw9lUZneU4biB2kvXOypDY
KAkBziRQtlclA2AXSumOmoo5s0c715+w4Vl49M0Me2M3NBvEo0/p6J8jhIN9MENFkIreWx9e6Dpj
7J0EBNDppV4S4lvwfut04BcG3gzvYUqRpXBuyWX7x1nUnNanMiE0Fs3CUkfU49MaGIliNyGwJzV/
WiGTX2Ovnie2TsAv3iGIBch07e8rli2PoB40DGiRGG07ZXHLPP+uQhJbcugX6U0HEH8IFsYhU3Jq
K+rob95yk2i/xrohLg0uAPAc+QlqKoJ26R+k+QiXRqx7Yphy2ItE48C+LJ+GFsWGUa616YuDGf+N
4vFPQddpRfQirzEqzrJEcs4yh4bVbD6JS6WWq4EuFtOpFGKfEu/8nKAZHeTC0oZ5k5RDTpJswe7C
rgSqp39VYPKOMd0lbmOGs6JAwwFbLN5OE7gT8Clnel/2OmvSzZjlL07ZHhCqfgjxOKj6qS6hbXp2
66wDba/RlS8vDMpEwutPfcX6I6VzEE3c77SsKqYE7YOTxu9BFpLqxCa1Ipn1nLdDsS2Sz6nMvK1t
A2dxJ2J/EhwLxBGjbga0Rj3a7v00P1BV0Qdm/27Jv9ipkRep8Z29IIhMCDhLJLt8VX72BPYc21Kh
9kL3GSfXMD8WoYMV0Husa9QjQdp9JXJa6cVNiGUMjWJNrzDFburapodM7mHgFpBlizcja/7k6eTt
WkdDh5BPTFnwho13GX3xjdZMUpoBSmXeP6RYHg7t8vr1Powbc+QgGofpSYTYWU3vOQ7cS6YMdA6j
/m6KVm48s4eZUv7JFtcfeTIQkDEQE03rvFmWWhJCS1KSa+uvVvkN6ZyisQjbboqJSid9eVURYGDX
pGzE5EgYkffGH0mglU5/5VNcgExCczM58x1gP/plgUnXkBtgP9fmxm8xsOL6PRPHEo1L5DDBvwmh
nyhCXW/DKXpdLxUeEJ8GBQvsqcSczLUGGzF5kL1gZk/rykeHU1WC3giShNrIUcYMaD0zvKdQRN76
sB63jA64kNvGP7KpH/Pabs9GxuwK7sFc5peayymwveGQjfoSskhZCOKc0v9lSijldn/WUfg9eQzk
QCKicoMeNVnOE502QIexzc6dfcyzbvdRoe7z1n/LfHJC+nKfVr/hzN9xr340P4geepMlLhsMTQWX
GVjlILLu8lRfpmi4ldJqtjH1HpNNl3IRMw/PHO+xzxDFRUGFW0aD/GmggXVLLr0/gAaq2V0BKACF
n2iP9GZ5NWzvz9DVn/0UrAImpDu7REBdOVc/jaD+F8fKDTDBtG8T41XeQO8z9XnLrZm0sFEL8gao
r0lkKEtqgty+H6DJzIO5z2hNcAjsojXPnIaIR6qhdvrnuatf0PgUm7Kj/I/NRqzCOVCnjl2dwuwD
7RnQjsgBekDb6ByoETS0gOnEX1+k4a0gGKwacLENATzZzPIfEQwjJEFpsTKS6S3E6uyy0OfqOlj2
qxfx/E1KYwmvdzVrgIMkae44p0yomA3kVku8DVRIoh5wTRhkV4la/PUv7tyyAsOf36TgXXUOR2cz
5w6BQlb+1o4M4+HBbCu/fik5K9ZpXB+yHH4vseI7P09o5NqYzrLuPBvW7xnDGDBcgnYSeMB9TPE/
OxEL9VL1PhIHyFrg50xMrAYxNgzddTo2+doL0nwLiCVGdZdxOgKGODmww8CGHeYhfDRjHAWe4c/r
oSNOL+vo6Faqg2EGYb7pEMa1dK0zeqdry+Obuz48NLYE2GJwpNOpBQokeCvMh8EnUY9WA6laIWzz
qH0LFoqP1cvXrtMfukFi4Cm6r3m1y2x1MHP7qbPH+UHn2RLoyndPqkAc74z7sVOkOa/S3LPu2yQ7
SzmiMlZTvGEOc60jU67HQSAmafM/5mCzmgbRdgjyN/YMLuQoNBFmjlyMrXemRdlsndC7Wo2+s7tX
N7NNyHokBaUDuvig2EV98oHVi7LfrB4lDYetTP07vah9q2Rsd9BOn1QFJinMbaSekq44eQSXDoCi
RASzDyMLbVphfqQzI3nbt44F2c0r2M1HbkKWldRay9j7W8cgn11YK1QhLNaqi/ZRArKypmOVB5iX
pdfiMJMGr7Db43Bw25pCjb06mPNH5nbYgEKsUUZePetKciKw6UfOAIMRrP0paAtSU0I6Yf7x3IzW
tbJpVwuMys6cmbuZPjpdvnofEKyzEqmacDT17Z4VdkcUZ7gzUCAKjYkfWrqJ633I7rqyuOtCJp9e
R8JlOlJbEb5erMgKdA+kM6zyiJ09bjXmAqBRZoLzZ7LjnZ2V4iAb2vKaiers6M+0IoU5f2hwx0Eq
pmpUNg7GyErPRTLuOPtlmyH6LIVE9ErwRmXRfq1mMHakxSeHUBIi5jOQLAErY1tm/DEWMCok6dlF
9JqjVsiW6bos9UPBJk1aR12ggYM3xoD9XEgSxLt+SYyK8+cy4NSGIBWZErZuQI3+3J9jEwOK9OEw
Cq+8qcz4K4rawDfij+soqB9mo7qowfzQtNHWlUymVRqat5/PIAUSdZvDI42YKWx8RimrLhnyQ8SS
KW2hSGFEuNVNmB2jHCi25/FCy2FneZB56pyRuC2IM+kGELRw7ToU9U0Sf4OeROpmBfNCfiRkbe5f
tFWfKO7Kg0ce3CZ1sbdZNZqmOHH0jljrJyHKm06QM0UCvdqUprsZOyZRsFABezM4Rst2lQjeOR3h
kSqdYVf16t5M+hOayGNvZOMtmcbvhpMpdYG99i2fPbPDOyAl6uzaH89ThmXMVUO4saHTIopEEpSw
MS2XB+wW4PrTwtmpKPfsXH0kWo07AzpAS9TOWmU9gcblWy+dYmsbW8UJgduUkAyNHa62qOsHB1Cl
kyP2SBHzhPKOURHjhyBZNNo4IFgWe/UlRPRaQHy6dHP5kdfZRN2kHoLRy85eW15k0CC1gziYZG1x
x5TsrREV2d5xDEHIINOFVir1Cwqdluw3x+PVSAvjjVJzupQBoHMyxncOiRVMU7jlKns6kxKS3igq
x5zu8DRKk2qsHPd1Xxwoo8+GgvhgzEKsZ0/FG36YjbgPd6h7UGZ8qGgHdTBiuPdBMs3JuE8TfjBg
7k1q+0uioN70CTLLunAIrAq5zGJVRFt6LFwiBTFPPq2Z2N14Gk6HOy055QASWg10UOLGKvzBQcs3
IY1v7A6difhTc1/GwohZdnkeomyfpGrY4UrCakwEfjH5CDfSJuGNYBGPEDqxy5NmUWMdKIY2YJsb
d7MRDccpgTM0j98TE88VjPxg5zF/OAvTuOWpG92hswWSk5JIndi7LLETwA/4x5sIWhD+jqabNkPr
UGM30AIZrqEc65O9xu7R4YzZJA4a9DCOx0ttcvHzb4/xgPIIFkcG65Y/fUA2WVJW2Yg+2npZMFDr
ZHXB96eYDZvoxpEwOThe8+xVps1MLN47I0uznvx7Es5vRY6gxWHcB8aDo+oS4aOjdAn1IYeq+ajT
D9EoF47nuAnnMEBeYP2eKve3I3keXQnRZYgXYqKbbW3H/Bjd7LErXfydpX5pPRzlcwkltgZigX6I
lZuOCPE94C3CzyCQqAytey/L/qC/fzWkt+urlMgzBJ+jFVwHSdB9NOIMncqSW06gXuia4TRZsBPN
HkFWqZ9zTeRjpRgUIlbfTd2sX0anA+dcTUc8M3dI9hH060pts3L21qpE3kvneZWZkp0E3ODOkrBL
uO7XaeStXUTzg0+PPYmw1XcV2SbL4arHtLDN5wjFuu73OaNBstPSgiNwu4iTlv8R4LHMokezF2yt
KEH9pWUbtGfGVeMK4yCreoZs0lLQnpT5XbcJOldilookvswNHgMAnH+wKyAshd8q9DsziA0yBWjH
QpvbIfN+T/n4hKAHb2Szazokrdb0lDPH3/jGQ2icOpsWaS5p9pbkPiOVqQmLT8iZbHNYeV3fk1Er
3XNEnV7KxDnFLCgosxSuAaTYxG1DUyG0aSIokLkebEgmM2QGvxeCpmk/KYMliMDXIaDYN9xha+2T
gShU2WSkgyDIF2mZ7kORftAvriFBwLFVbv+XaAcA35j6xNAVeyjgctVD0BgLOGxFidi+wVKEnJyn
RCcf/XuTVN9+LkMY3nLe+0P22iBCHsgmX0cl4CT0ONuEWNJQARUagpBGr7qR4Ak8z2Uy6FU0WQxa
116Ns9HijTdC8zCYAQw3JHG8YZbgLcm8DBtrxgED9eFngl2EM+gtj316Tq1zFaX11hMojaLY4qXw
w3aF1Dqigzxv28708EuVFRJXTAcTykrqLrOigszI5wST6EmXUq/GSNi79IckbuE4RjVmRYhkjGCx
xcfm3zyvXhpYYqVlpGdtgRbA6cO7UHQoRMazh5px5Tjje06I4s53sl+e07RHp4s+RYKz0uAkrAny
EbBwWlX3B8sV93LyD1XbPpsWLWlGhwAUojvNcReTEVGFbTQCxAre7SL8rDIXtG19FUH6rGNU0EQl
lCCUyFEEOtDZoLcGaB2MlZjKu2yr3P/cGgIXEeZKBp7DrvfIwFMkCaLjTBEw0A0SyGHqzMC4C7A3
8EEigkI+Ogr/cj8YVH0csUOmxBjVeta71oabMF5nj1hIxmsPRoYTK0MpbDrOa6uagDfVz9dx/tuQ
X3nmoTbyTQwEdCmBBOL+bUnxZJ3FsRKjyYr66qwm+zvx+j+qR3AY1yPJblW9Y6KIKjrcdxA3PcP5
YAL4GYlectlBOgdmXPjIYiPsMaWkFO0aMtv1ybCr8Iie5+pFbX2eFGVbafcPRo+NTxm0aaMvRCDn
dIQyF0bJbyxMr7OVGPiQDOTs/jtqMk6aU3MsWDnorTpIc5mytLhC1v1IHFvSv4bv/eB8eZ7FvtQH
VFc0RPLR+5SU8OsefU82g+LFXWGjX5T7TMzxui4ZDQ3IprF9jTun48at254elU9sXzz+rFsvRbEQ
2I85N4HsMZrPdnSHpmfHG+HuER9guRMTCxiOh2+oGXAL9ciMsbCfUskgqaC17wc01k03wEvafow5
fvnBFebGhMzi8RQ6k4wgJuEAyRwwZ+53GU72Rklz7Xb6nHN8JBFGPusgMM9KH0Z4h6fOqnegoOKj
q8Y/UeulDNVCn8ZLuQ79uH9CVY9KbMguOSvzFKbtvhnMa6ZDLHg16swWbe4SlXIyQJcp9aRb1bGc
RBvHcUPGJGso4KsUARFKlhu9pCOhEID0GsjfWnSLPxRmXZIPL2GLd1AZw2tO9wceW3h1PPGQOXB3
Whn8ZlWmF2zPCGMmNq/O0AiWotHYyHqjOi6bWUIZqGkjUTpioLsCSJ3IzBH2JtUNK0EH1740tCQk
cVYHyg76AhahfHZY/i5rfkCcvzbMSxloItFKknatyTQGB94coCdmoMuzU9Jj8szohRE2inCib74U
TeJhML8GA65aySrKU2Bu3bGfkPtcb6yWa3ycoU1gMfFmDmVu4m2blpZ8i1VyYIq+NPfMBhjfSMeq
GqddkIPJ7HpKCtjqW6Z0lzpghdXencFzXNltiGUuGvduUZGQSgT7xqLSSnqE82WiwO8N4qPwRmD9
IDAcRGMlnZ2BfgoAOEJa0jHYtzM4nYoDxrZMjddhYtGaPTgY2G8gP9BzC5BaVArE1zAXb/O8T7Pq
Sw3+yYr4bblr7ydQVvwi2q+Rs4TaMsoyZiZlSh5LIzybCeavHHF2GAnvKKLpoRzhjZiIdlY+4NJK
lG/UHmI7BjiQUHQUSO1VP8fM5gNGii7T9+5FJc1Ti5wIeAUgJ4Kp9rO2nzhf7bVtAoFvioUfUZ45
btBUsd2twemHtgZOqBHRFYyVi5znZ1aajpwdsgNSVvQu8QRDnuVgnOFEsLx8NxmsAqQ7H3uK8LUj
A/i1cHBWjlU95MPZn8Bqe8lVpJg5+vlXFb+PhnV0elRy/8XemSzJjWRZ9ldaeo8UQFUBBRa9cZsH
n2duIHQniXme8fV1YMxKCTKkGFL73pgwkhlhMDNAVd97954rTKrkPCe6q1HyOqJrygELhH+OncUm
esGQjGDGiOk7c/qtx6yH54YorOXmKPHKMMkiCdwbx+uweDfZIVeKiRP7fvUm6O6UDj7BIp5eorRr
V2PHyjKoAk4/Cc6g9OPxG1dxJoPxdjEBD2NzBsL9XLUBbKd6k0Rev59zAycoPe1UAWyeg+Fd1950
heRtyjW+LJq1pa8LsLbmXe3d9qEHNChqXkIXrqj3mIfDRwJdf1sSd8hppSTr70qXzo1IwzcOnWTq
idradOqNFdRCEzncza1xZ4AORexC27kigUme9GjvkbB3CAEdTDYek/khj7+VFm5ndBbB0kYwqnEb
WpTas0RyZHn0kYSAnqoB+Vmm/MrIbG2EERPRKN/Lhc2afIz0XHdNXnDOGnDA9SEd09xbWkzDPuoq
CVxrR9EEJUs47q6ybXC+LYjiWeTz2lkmja3xYqWlh3uGTlDQFOHBKJ/TdARNDrVXcGTiEAVlRDKU
YYqzM2sYz/HMSmJqRQ/Qak8W88WpxzslhyBdTdV49oL0gWS8H9l8KvGkeNzkEZ3JVR16LjAgyOrO
QIc2pL3DCRtvX+U0+zTzzo3VdiespUuhDnCRLv7JddWrOfOIJznhWbHzaShQfp5d3RBvhUMj6J5C
8tz2ZZ+/IIDH2uSzxsx0W6/qzF+bDj0TTTuSAcDADEozpRlgU8NH+6oS5kvoDz7cgGOT7Y5PKa2j
dTj0MewCOvK2RVefY1ay7jRcW37surpjKIGQwFXfMkKw3NFzt/R48FjUOJ4boAvhrNZzZX91AryJ
WHAFBlaKJYZQU0JTQmKFinLgSGOVgPx3U9bemf/dYMm+GvaGMX0PZf0ah/aOwuZhJDmkFD7eWHXH
k92jraJDGrrA20ICdjX2Qdfv1gx0eoSrPHmW2Ac2D5KmWZIDNQ+izLlKc9/YEVfiwj6V6zHr72Qi
qjujw+eowvqQMeN0MjLT0qC/sao22lQFhfAw+AfXLj9HRgTGxMgqDjWi4A7TY9rfFhizKN5H8AG5
seb8wie1EutgKvo9kGkOnB7XwqPjrBvxiZrO4UtiPSDCYNPMTNOBKRrrIo8/w9G4z4v0MVb96+wj
G6An/Fl4pL23HMzK1t6ju/iMay85IGXfpHjthKzbNWaiZu85ZI+PQLzK8CupQBreTH62wajiofNd
pJA41y1sjlDzp6usxb3SVICmPaT8DLKuA3MmjE4Zz4hyPkJolZtg6N/IwGUGED6bgG9XXYY7wyLD
i0aBjciDwEcQ0C0tgYF22zwS0DenKbA/5LNJmbz6CUf0GnEt6UvWu6gnOkL5F/Z3rb/lY/0sa47q
hk9kSdzclUZ3bBMKkGLMv8QuvMXMenfHOOGRZMCf1ERmVnb00MvXwkz3cxUlZ0T5q87fWFigVwmG
rrYBnW8MX3tpved1e6sS9dJYHCT7SB6RWkMKLdYjFlTq9q9Yph+tGrVP0wswooQ7ywLNrMUsQTsd
haRl3jAm6NeCnssm4os1O1UgrMhva7ZcY8xfptYuj3rgD/SGjpYz3EYV+u8ugIs/2ySM29jHA4BK
WPkgZFpj8tiZLrNUWptj++x7tE4djfbYS5O3qiC7Ii4rDmJbguzsEP93ue1q2DjYW3CWTQtTAjJw
n0ZnJ0LBjgeIBbIeoULAIdnaty4BotzZFM6iEsAmVfHmKRof0/Qa2KA4RRGeAMLkvJ+qNqK7czQJ
Rx1DBBub9Tr2AcW4lkUlPwXYcrtlB6X5NYQ42xuxIWb7hdQUuLkRTaPsDcljte1N3omuCOp1lKM8
P8rhrwl1+0Hg5Y2XedWVyKabHgnYOqpjmrjWB4LG7CQ8jC41bXduT1gd0t6GCbZ3P3duzSh90Y/0
BL09WFMIyKSg90RHucVwW47t3Zw65dblSC7Z7zhezlj/DfsgM8a6VXw71MvhZgqeepmQeNfLGxtO
kyMwYbsde7wZopOzo/pgVfEPq0j2TfOSJuUXHbYhlK2OrEcuKRvWytPvpWS5qZBqrtOwXRrHJT+w
9Pa+sH74AyMgUdVra4jpbWVQkAK04gjrtk5nPwKgfyk7OExgote5Q3GVV8amj7ovTpLRUBnGc9um
+TbvWrGeWwTJemPFIDBc13bXniXfSstYdxzV1ogMn2OTLq0g/mltlIhdu36CADeg3kL+ie1G57ir
s28xU/p15GqxVSiYkkWKZ2XTN6JQOHi041MXzXx3NBGukHCeUmHPC9AVx/KCBtMgxSaztK6gzTvW
c+Sig6O1ba6lpvssJgaWYBOW7CDj0MJBR4awwVj3ERAlFfn63SZfnL4LvYTefTFp1e9Kh9FjAT3r
iO85L5xyhaKhhovSvJSFR3w0pjQjIJ1WL3SHFIUzrljUyZMHodWonu0KaglWzo5A36yL/WMWsm+b
scGu5Nj6yuUw4ktUq37E5Ldtun0sxUcwTHS2JNzBCtMtIA4N9py+wXgfRcN+iFsaYAvFa4pUhUO8
/FKVmh+ENMErkdjfg8H5Mrtk5RROxHiP8jm0MrYIOzlfFwzkV2nLJlBI+3Py3mOwFwIzzRqs1mIg
E0/geuPViEJoLdHwr0fDRB2jF8OWgByXkXjUMhEcwaOtCXTA9Bdix3LD8LVT2lmzXR7Y9aa1DIzD
XHsPhqTHiwHDq9UOzoRxFcTJuVxyzZhtYKVP3Wd6+mgcW8I6O8ugCz5UBJRwViBZEBAiQFMGdhwn
K/19BAlPXg9ZPRbWOkbizKmexzTnCBPD/W+AdtIJbO37Vn6zi+6HzQ+x7TPHXVvJZ+nS0Ce1aJWi
pIh8tI4Uht3K62F2EbileidlUcqxnxXmlj3E51yLptK1Rool5bi43BgoNDnRTwFqCXTYctuiA1sZ
QW5sJ8nwUgpzZxaNBWVC3819JXZWAF2hmOWq7caVktmdHbzpobkGjXJyAOrF1bPh/6CxeCdF9kgB
G8GcoLfspPYmtuPnzmbGV5fRdzwlb4LYJHiJHXELlkVuvQEAwevn7RQyD4qiUuxNQz4TTVY42UkX
+FjKsGR9FSWZDdzOSbvwTqsveceqPaHP6h3Uc9oCboUifQ6+VgESyoaQZAZu4XPeNftuWVDc7GTU
3bdATPCv+dKLGB4N2p0r+5tbGl+tUuptH8U/7FiUu16YCMdUAh5jpuZm67jO6s65ocl5sPEFHhGO
YkL2Tc7/iuZz5WBopUVyzeCMRdpDMp76wLPDd2UbbyMVxNbpixfkno+NZ7Y4xB48q6m3s+h+iBEv
aJWQyqFypCglN1u6gDnQgyD/cQ6u1u2BAcrM78Sbjw8jyp/MIk8AXiODq0COB3ow35A2bfLgg+UL
jPiCwVnck1/nJetv0MvG/LC4XcJ4ep2tFCHPe6sGhqKQsszyEEFOUpmzCwNEXaV3QhiBeDEoj5zz
uZzi2GG2xNcChhQosVqRITB3yZ3HQtKhY8xgSstlgcf2Ofv7ukv2vZe9V5wKojE4TXPybs0sSca4
Ldz3WlCWDz4UDBl+JAb70GeVO6cyuq/e7TK4s6zXQH7hiTsO7IIpDCD4jEwGvSOSmhsORuu4rD8c
YBINyY7DK4ZZAvy6/tnrx2vG9GuSfhFUcIlwk7shf6sqvoWOcsBu6hMoh4Rk1AzVAZsMp1NzN7ao
h62NzL2td8tsZGPbICVS656Dx5e6VxvXv/NpZXqBurchleSSA8OiSnBGRhCdf/JTcMZR9oiDe9Td
j0AyBu09OV0NJPgQCHxw4njfiSW6GIwDB9WOb4aK9L1Adc0x/kp2Yhfq8SlokmOeoOOs7jrRfxPW
s0XcEavJVU4GbJzweEIdVc7DZAbUKNNVaLg3XX4zTZRA/z+G9c8xrBYxqP9zDOuh/ZpOv6SwLv//
718vWavuv2yTFFN3yaw2leuSgvozhdX5l2MBA/IciTJKecpS/0lhVfpfiKCFqYWlpG0rh2jU5mcK
q7T/pVzpmZ5DVSil7an/TQrrcl2cP4gcypd4WW1avLujbFMpImKFVsTN/hLFbmfV3Hrs6XMh6Wjb
7xMJyFdJMJA4EczOAqU511o+AdbWuS4APDREXzoOrXT16poDbJDhsVbokYbge1PhSvvLF3n397jz
3y9QmK4nlKtcYV6yvhVf0l8vkI6o8EzGqVeu0yO0VyLe69wt97FppUf+IGhuGJCEjMnd4D8+hoC/
mzztiE3IpgPoiWqrQejACpzUMVMsNQH/EVay5sefr9T+Lc6WCzQ1pnjHxs3Hb+csX/VfUu1Tc/kF
7YrGhTeW70Wg3+dwAu3jNM0ObQOlJvr4qTQg8rWuQw2JpxJweLVSSE4QzxcCuaJJ5dCpAz9Lfm+n
6V4Nc7opANR+qYNhL8p3vxnF/cVI1sryKSglEdMXSxyFbLQD//RRMTelsvUPYEGFgz0+ytfSaLpb
t3kzleM8jVVMo9pMrjU6j5PfOca2kkCo1llNAqw27E20sAHMniwv8p9/MJLu7uy0z9jIXCwkhpqH
RyPuSNtM523re/V922HX/PP3udz+f701l++TFGKHR8Y1sSz+/ssjViqtdkAqVZbG7dDFyIcSktu8
gq0icTlQRr53iCsf611uQca1n5Acx3tIrOgnY2e612739udrEksk8V8eF2EJLUwoHZJnEFm7p3/9
jWEzRMCg0T1NtnwNkojtmWjDa8siRSy3aD2bpdHQfy/lsyroSAee/+AMC+Wm694Nk0Fs3qjh1M3i
1cUwRaWTJvMmcU3jGqnysYPycGNm9YOLOYBbuTnWrZfcjiWkjNFsbuyM9ISptYrXSVXjz1X9l2zt
/5N32V2BRrb5f//X+vsNbElpSkkYM5+RdeHXD1cltUXbjr6erNR4N9TGeIZ49lKOc3sztFxijgGL
Pu9Dn5Q/5irRsGz76UtWmK9FR7P3H77r35Ymfn9lWa6nbQSo9IqV/evl1DlC6z6DLYPfq9xo2HDX
mQNLarCY0pht8d6OamaiAeEPMKNDh06hW40YLR0uVjzh9tZJJjEBKYmNdtCEADp4bypGt9B3xadf
KufUjqDMXGJk1rDtxZUlkhBeqMJnmk0QTUhtOOUyiX7mmP/PX/Xvn437iMVdW2K5tz0+5a+fbcK/
G7OMwEwu8mfDTlgmZAVzqlc8ZO3UzXwE1R7CCBD6xUrYUWyA4JHRNiIrC0/gOQVveV8p641BqH8I
LSo0KgH1T+vv328K15JUpKxtmn1A/3ZT5FUtkmo0l3TiEmRoLeiJT9SRYfBRLDQ8Ofb7POumZ9f/
SuWZnAYeISJmWr3KCsRDf74plufrr88fK4KlTO0K6QrBrvDbbuDRyykoQHh/L4MhG/YWQKwqv5vQ
Zd7BC7jzGHYc/vyejvr9XS1uP9vRWJPZJpdN+9dfKxpENKI1LMkESICHCL0bWlkvIY6E/TCMYuCl
n0imyx8bowjOrkEbwMzL7+aUifvl78YyKh4D5tanYpE3B3KhRIIg2zSMbO9M4Fr0wcPHpHC+d8g1
zrqfNYJUdGlZ3eOc6t37zkZJ4xnFm89gem848ZfBH5qn3tW0+kaOmeb47JlWvo3PdFiaTaYnb686
0qIcQXYaod72sUK1/5j5kql3qvfEkBZbKXAYkcSQ7EOzer/sXImDvCVLro3ML8AFIOyoFB3Tvsvl
U2Zf0/SXz3BpVr0pw+siW9RDyzJQ+7QHciy/WMwHrAjNgEDboU1Npc6UAr/MoRpr+7GZ3CfX4Dyd
mjT7AJbIVxx3mx7hDT32on1gYZmBJJSHEePqvixib80tWNyUnVncaDGdVUI/esR1sp0nkOtwROt9
bNPDJpORgS0dm9VUgwU3efODUFS6bXTbsXMfjGFB9woqrBZfiMmaEZVJuS1oxKxL6auD6zjhpnNU
fNP3QKjdyCSFc1mUx+XFBn3uuUnz1AqYQbPvmOifM6fZWsoAE14bJHkaoHPn1h9O5STeDEf6YJex
dns5qQmVIu1Z2IxwLi/VPHobA/+nxrQUrmNvBAmQm98LOzvmNkDM4EshgFllnumeMseHNp9UQ3vl
C73qKzd/EXV3S5qCeXAF64SwhbwO8a6yCbXrpFXfi15W750L4T4n8eAMx4I5b2GcgjKd+b35UwE1
OcmJK2vj92bw0DbjcN78XIZsCyugF+n6Pp+It7GLhr6FjWeTFIg36NJMZ/N6vm9VSy6zVeG8LHNx
bCNPHnSPlFW32LSNKf3GELu+J37DK/N0Nyw3elqo7NYz6r3vy4OYq/5dKU4t0kM0E5io4Bj+l+cq
mj7KQjrfshzkSGJcXx4E2m/BQxPssSolpwbI127kFm6t0l2bl4OQ0szajEATvAYSZ1/01jNRjtla
jAEoH8fNGMrRAQn8O4LxaDuzjQ/HhLbiKRk4VbhtwXNJ2/UCz3ByV5y1qdptrvLkIGq33iMqmFEx
K3b75Qx3+VcrLfW94fpyb4FhPlSxdk6GU74w3ovPXWk726LynV1hzhiZapBaRtvDqeP2jcwoODKL
6TbSw4pQVLQ1F9IEjmdIigS4Ly+o9ckcqGPnHPj5rmkVHNflvc3Wcc50Vivu4Tbawfgf4JU5MCOY
z239ZPxuIUh4T1y0WvOiD2zcvH5m52lXpo2R6/Jv5VZtn0iJco6D136PxAI3DIxiQ3A3BEL4VVdu
QSLQZVOVgn58M2v12M90vK0BORxGa1gieBpqQftSOSgtrCxiRVmAIn0d4k/ssqekl9njGN0GKqBb
l5Bte/kEQdc9AmLaXrgrmYGWgeGvvusSpoS06cMXtFe03gtrSQvrPuNZI6RDabRLOG6B4Z5PXW7X
Z4aFFPYqgfYUkEvpq6nZlMtExQjvpS6jXZFnH7C9FKr86b0KInRBNYzbhnbdbJT9uqelHzak2lb0
dY5uCO3KN9ObucjNbey38TpC7/oQIEJFWQE90xjmvcxGZB+t1+39zwAFyoHQMY02Jzv6JZlEaWyQ
DN0PIGN1vu6HeLxNJh1tBxQPWLvcrQ4IkW1MX8J7gtiUBNbAgJg/gfIYXuypf7OiBVYwX1/QGQqI
w+rnsdHNMc+0Af74UAPlceasf0KvjsxOJs+lGfUPPH3vBIlN20q0pFBFjCFjprRbZbvF3rzEQRY9
/aDlRVuIXeqIQbFvO9kWhTPSK83GJMcP0DDjLgCT9BiO/gZBDia+mWclqmjRyVJCXrscfJPg2M6Z
caQ0ysEl2tUGx0KyKhnzX0tUeFjDoSdbgEGB0Q4H3Af4eObyGMQT8OfIim7Mwm/WYHoeEqN/AQUv
DkE8iGOQZKwv7hg8qMoOrgY86y++Tj78hqW8rZlJ2SWmFZmXh5CODpHEdfhoGXpjjiNpYgWEmrFx
tvaxniE8eRmC21DJ6Utk3I7dcOMX3V3dZDzkogkx29M7RsMy4q1A+nmpeUIDlMil4vKcgNYedNwk
YobepIqJgNXcCDMaACMg6+sJIvBocb0nmXEzOGzAMbIwk2P1jubdjW329X3IjrrWky62HVHnZ5y8
k7nou2ZUvuAC3a1XEqHqD0gwHEuiI80WNN+RB6K7i+x8upspKLauWexjNyc7AqnrurLz8FhGJELA
6z4GupUPIHONdRqg+5ziYtgxw4UBCdkNITo9VxiGy8sgSYbJW2bFBTrJ3SyycS+9MjxbEgmejovT
zJRvyUBHK4xUYZMh4Lw+5nEIDmJ5sU2dkD8GHdga3ObBDjzg9+0+irc4SUIiRXr5nMWlu8+kfxvH
LRWPV+HIURkO1c4LnpNshRkhuInBwnEbercDNutbrk1vm7acH60wuq2Nfk/E85VVCO9j4PC0cpev
qIG9tnH0nJzDymPeSFpoIMP5VAVZ8mB3aJaUGT7aKMeQoXgF8X9LO3IgU7p0s+vBxiOesKM/AR9j
DlETMxlbJLhGk6zPZugs6U3iMNoT/4Qw9VwH9meY19kNkKqrWXbqEYARtgzoecj6g+cKUxuDi8wi
50YPGwJskj2W9WSNm0ARTINr7CqtRk55dgvPKCG9YvnPOtpG805M+Q5pCKJUm3+jzPyKjxeJVcMq
uxpD7FxJ7BavPNBbpyDFzI/MJ69qIYP4DIQA9iyrTRzcZ8xSyyiWz24yWJu0fBhRst/Ppn7sgpAg
uaVm6MFgrkRALM00lMPd0PAWnGKQzi9qsW6s5pfMEujKKaZuLb+fv/WElFwV+sjZhgNvQGZwRjA7
ngo+ugR0OS0Njx6t/fXsksk0V86NG3uA9ef+ibSjaBPGYbAnC7u5ExJESboFBVbcOE7Dfgcog3zN
NlrPROdYdEzOVoWrgYLQv+raqH2YG9/g+RuiXazmNzeuvrnaYOBVe9xNPVKRHbJKRZk2r/sqbUjX
4tG1FoDNnJIs2mbR8zh2b3L0HlzyyJ+aZTdqQvr8dPkbb3qoybM9RRHGD2GC5MS6LQ4dnqp/KmjN
34oXem0OYiPtUU/ZQCfFr2WEh3K7lGAXWe6io8kgbZd1Y/uwsJxopI9fwC6RSGu4x6rCXtC7TbLh
wNjcXl4Welhrq+C+6eqPyxceRmQCVqVjH8RQ7+J0/odmx996HYi06btoLluwav/ezxJDZaa+C6W5
GlPMo8oLrsUcEbOQaQY8kX/DSKm/Sdwy2BR4+O7+XHVZf3t7z6bH6fKKb1Qzyvj123JLQsiExiOR
lJgMhjIKt9El3Mfq6lVpkkulQkzdunCDUxyR5aq7bQU8Fe2q8Arv3JOnsO9cohepThDMTCGtFV0X
N34cubs/X6z820/rOXppV3i2qy1T/H6xgZ+pvo3RdkZWxuE8cZChcH4Zi/4ktdOfoLU/VJiR1lEb
9M9jsujlhHxdTjnnJEfppxcG3OUQyZIZrudh0b5nCdDQlnQv10C4qpphOg5l/22ImuwxaxrqGUiS
W7j89nutPTZJZErEv0DiCD31T+24v39Ej+IX/b+iMy0s97dO8WCM8ZglgN4uJ8p5ZKfEcUnvxfWG
YtMV+IfkcrcausEoh8JwZZt+fPrzF/23pqDlIYzlxnBt3kZbemlX/KXJypiMYkIBqg1rBj8dXEfw
MnWILDh272sXMgRJQmwO8eyJK4PO9hq+QHVkNLMKXaf6Nk/QAHo6ZP9wB/ytebZcGJJj7ShMNa64
/P1fLmwmNwwAIpoPsKggIjLrXAAhvAkGrD5BED0WVvrZWYKCj3ENUqh4SSNn+JlpFVybGjTmn78p
mvi/LTfCZAZl4bFVEHVMJX97gIKwyJ3Gh0crYhyrRQE3a+kxeCsoOhiKRn84gr9vdoFqzPfWLT9N
T/ePDYE8h0Wet50IMi0COj9mGR9bkaZM/BogKp7d7WdkvYNNxmIeD9a1B7oiTe0OjGyKYXc2vZcw
T49JV8z4gZr5zvGL71HjJMcKOn6zAN3wJBFevZQwzheoYcVNXKB4TC4nBNtQe7BBKMdQIt7EYRLv
L0/GpdBCKE6UOyJQdJLhx8+m688zceRaEXQGo77XrffOd/uQtnQuC8sfqDVPbk4cuBlF6ilxvNtL
p6Ge2/ReuG/m5md3e4bHyZS1tJ4CcPFQLgcOqss1jpb9UY/o9qTdymeIv1AEyWDwc8/EIoa0HlC6
aTXqRiwvhaCq/nct2ofywKENNymVxgZ9DA3sehxihrCLBz5yyE5y9Pip8h8NVdn3gXADjEoe8Cgv
i05FkLS3vctyAvHokGLMOUyxnb3ypSvqrygx24fLR0HPse9dX8D0YL0AaSdh2dr2OpJ2iXPZKx9k
T2K537Tb0PYLFMCoVAbPrB7M1KTN39sOm40OAUpY/jYb4/eKsug79sqVmWgg4VOmVipG7Ta6Q3Zd
e/UDgfXTVzXFFC5R5736I8KNoM7Gp8GrGyz8eXs/ZWtJPMZe0r7fyKCe3gKiHq8EGRpbc0bg1i33
0ERyKJNjzuQECj5NGa0POVf7MDHpFvF8Cw7+nBi6epMuh6BODzhq9XCWk4cptXFPMg2rkw4eOpIK
7jSa6LMIzXaZVteIeDq15pGDh22BfVkOAEmiSdT871JKG/DT6lw+L63ic+Uw9zchjblx6H2BrcmJ
zPr0SqvkcQUiSEoLfE3k9sc6GvG48eMdFNLhHFbEtelMw4Gki5ucafJ9RLOn9nr09RMClEoX3Cqh
JIm8JYC9oJO6UlX9WZmueO4Z79/8559alI4oPpjSI9Lx7pqpp0DsR/3ioqCpXOESQWDF4Ld4E9MQ
JGjCQOFGne6TxhyInyu+A+XUq8SPghPpLQ8/yXQUvYuHiSMnzeR1OXfGtjZToCaq+OqJOV/DujN2
vsSFRjoLiV8VUsy5s2fY0YDRfi6uc4G2TZvyNUEjCu0mPGCOCEgUdoiCCQeintkBl+fTWmGVszd9
7veMtoebEZ/AnY/laTXE4lvG3O+RmPtuj2uZtCaMJhembNYvHCnP+lbF9hOFv7pBT6MoDaNXJ7CZ
0qPEh+lkPvjGEjwNIBRYRI0C0Cij85yk1/1yC9RD4m2xIHEAsJzwyZVtc9J5O+HMoMo7Rb6D9xbA
8oUNOSv9/nMBgcjQkT5veasCFT6fBECvSNxTufy2BGXXGCXOhTd0B/zv1xfMHLtORvN5QJgfdzw8
wRzsYgGUtjPT9iEMiEEyHDNYz2q4HxdQ3eWlWciXAeUyo8JUEKqSRY+IUrLMgbM0xZoCNYaAvRxW
jIwOrmxKe4eq5UfW6ZGcXJTtlru1KT5Xl8rcnZlQXLZlp2WZGFDYgbjpt3DXmu3l6rPZfMKjiMV0
+SxEDCSQ0uNlz/T7Q1zjklFCjy+u8I/lrBaGFCX+PPjNhqFQcJjp0x17PaTb2aH36iJ3kePEWdW0
trVdN8dLeZxhVWs7t1n9XK1hQwGjkNUdBlTnqmvE7vLmjesaO49f+6qScj5LM9vNRXyKlvMZ3O57
046J81SggmuvXTTOFVwBBpBmomaWLZ9odllfu4DzV22bVbuR+dMa9eO0Y5BA2o0iQLwhr0UG9ld7
bsVz3PrZzTTrr7PW4Qml+0LBwJkveEaupWU4W2HG/G9T5Z9Sn+wku8ZAGI+Ev6d+WSwktHzf2kmz
kvRI1qIJynOY2M26zbtpjwzdXtfYYzEnEy/MfR0/5IWmDLkcRi4n9aWbE6XSuItbXMLMNcr3UrOm
IWfEGDeOObn2xP3YI09C1U5wMThTMx+Qj6Yljz7n3F2l7fyosKROXTF9yRW9mmkkOi4eTfwnaJ2M
Pvlq0t/ejE1u7HAyv9gDcDaQMRIMOUpd6BuERTNVPdFyv70cksIB9FGEHHW/mMaVmGfCQxVETPbY
bVCW7r3sSOENquETsZx3XwQkE9cOhbZKQej5rm/eC1qAWwSq1dlL45R4cCpMmZlYVpkPprC0Po0J
S6uNC2V/6Ww0MuwAGbJzemX3JpwBRqeNjKuNZf/am29BNd6MTYiFp88+3CScvqfj09T3Tzlgwa9G
PCNq+ZaXzJ7MilRXYIksErLCCqmivHlvp4nDiIU3sdbNzs4dQljAvJxRUDorKaT35nTyYdrH1eg/
iJJUjTKIxLyHKXJ7uaqOzw28J7kKA6xvdWDUZw63xQnxFx95MD+1Sl3Mo4N3aijcikbQjen67tRH
ZnDSPXF9fqc3jVMHj2iQ8a6hYXvP4+CJBCmryrN70G79jplDT34k+XvaBTyFC6Szo+gjm4a9ybNy
P7ERs02UDYFryz4m0r7dZdUASKd/9xM7ejVlc5hMJmD5YFkn6BJ6P1BRrRIbZ2SGTP1oFSrgWxq+
ziyFNFZxM4vcNlOs0aC0JrKdK6u5vwx0FP6y1I2O+GT7PUytBAUgMo9VWxccJ7yKgdCgfqR9ct0K
lIwBQ8ktnBOEdmKE+ZEOxdlZGL+NE2eHSJhBd+BxyI6XkqAOFf0DTsKIFWsHrzD2ykspFhBBM4Ud
I1AOq+g4x/AWxWR9m7cKmKO5G4a5eI2KIDzDYvIJBsRGJ50peeh87xU3YP8+ZWAiFU3hJ6EHMKLF
+Gyb9MdU5YWPRelX95UDxONHYJlY9XMOpIxU9VqVckkxJayTnAFUYUvLJEbX7OTGVY/x5z0tEYFl
uZUf28bVcpNlC+56CoHdYEvyauBRBuvdoc+6cJ8Tb5nCXJuX0VhWjGh1obRsk2Ux6ZZL67yWRl36
aoxkPHb2gJUoCq5rbRRPwgaN2A/Ve0YD+jJ/sySMEAeH57W28HMG+EAPeRizuCQ6kERp0/xQZvI+
c2jYckoDAVLrBP8XpxqkbswYuur852KCyur38o9qgkpCMSWj+NLu780LKJFJrawFjB0VHF9tocal
SuWAlTTqYFx6XH3dwQi0punkWDbImEkuQuTpdN2Mdochtaxe5g4l84Asf1VnmboZwtE8D/rNjImF
nJos+Nqa+SZUyPGt+Tz2NdbynLx4HTjONpiy9uRmZnSgNe6S+O2068s/pqL/919QI1ucxNuXrpoD
ChALWEzoi7PqKmPbehksIYTKGzx4CVMHiCdFkz6VoyY/tiK7a8BJQdIc6UgAu+WyP1jLC23dCRAt
yciew4SKmqe6mQqvv4NmhkkKc/8j0SFf4Bl/9+1kUUNwQlWprO7lBEkafQ/8gxbg+n9ewCCjsppM
iNVLi0vCLV+0/kZ78JA65AcFcODTw2S0GqcODkqbHHzK81WDv/S56pIrnYCGDfpcg1WiqrMN19ub
iCmvkjkCsmiNZE0QyHvp2uR8oihg/Z69uYcb0sAl0J31X0Sd13LjyJZFvwgRcAnzShL0pCiv0gtC
UqnhfcIkvn4WWDMxL4pSdd/bVSKQeczea7+QtOzttFDdjLjCmrs8hP6om2uSx7qgdIqvIuvC6/2L
ZsXdJQFOj0UIKkPO7Or/fzxssb68Zmz39xNANPG5oTw/FMhps8FXn8KDuFksF4MTqbUVE7Iq6+7F
j6GEEPml/YhWBzNqhtVjNYjpRJyOvwLoj80BScf+PspjK7W4Ty5F0SanWlq/ClzrTcXpTzYuQfG2
mRPFNcX/1kLMw69s+pbGe3qriiomdqb5NyOYJ925ximRO4VHjrZfFxvesvYcum17dNtpL6zzkNva
ZzfAMIBAGULDAeqDVvqFkAf/rRTJh5g8/PsVy2FWmsxR/YFUnjSc1k7aoDmd3EsM9odiFG+GzmiL
jAhyP1MfCuX948r/Rj7hDPfBXpH1aqvHSt90AA3XeLTHS7fs0qteRdu40u1nP8UEp+MsunpIUu+b
MjrqjWNr4AR6+LtWrJuvpagIdcSicGCV8D1NOAzIB+oeCGsOV3457ypb64J06LNHpu+zYr5LsIJ6
x2i781OQwEYzTPThDRSlgoA3jkhAz/9bGytf7/81VPFoWxs0i5DLqtxNHtLlv5HkIBU5EC+W7/z6
Tj6+6+Dbyyo7/NslZ+M8Ptee8wGxBDFXbPyXt5Z+xiWOnkIv9pruEyxV6q6+k5M/nrJI18BK8yuW
XNoe4Hy4Zq4bAaQpvNOg4GZxZmNhab19jzU3MLW5O+liUKDqpHimmq3XiPg5NKtWPOKUst6FbF9z
mSiuN0PshBY+Y7vX3vUp/HAz7dkn4fizFRZw5Sx5DcfMOCYJHXRLRhIY/vKlwslEW2YnDyH5KDdN
iQ2BYK8z6qJfnfX2UCqHG56NhiYT79dw4FLU4cXEp3DDKuu/aO3Gd4uNPsNJCEYZ9VuSMtjbMLJj
aZvGT32qe3uRkp+qZv+ACJQ5NYq9QBORCLBokf5o+cbR8YnvI+FwXI9eaPDQ4ZOyGCCS5usn2ywb
HCb/hbft4GOSNwy1zMgbKMD9YCEz2t9VGMVgUTMCht3bduccK4xvO9joJNcutzgBiXn5nRci4HNQ
H1mxBJ854xtQb9Sh7QgTk5Ly1nu4GO/j9N5tjP1csEjCD8jLlqmbP4vpxlhC7nw/BPyeftVTK58c
vezOcyme2sWx2WU9RDNdw245z2a//XfZYhaXXGo0SR3v2OX+q8Q0L41NPuK9orAgcV8riwTtCVBO
FvmBVEVMZKkb3TBzs1aATrW+f5tY6J9rmKcHIyPcIYP/vYtH+QLnhyU6TrFVVNjhBv3oQI/rx3uK
1uamagYEma4OcevKF9wk36oBOuYA9H/UO4nbjcw1XVrkBZJoR2oIUtkKZ6WOf+kUsm8W/rRnjpNe
k75HtdlmH5UjowsrfdzCIJ6BzxbGG2kmlp3U72bckFfee/BtQ+8aFwnB1ixeX0L24XWdvt4v9/sX
T7HibtwLf4j4Mrjd8BJHgA0B67MyMv13Gpr8oO4FnGMRxxriZjHtiMjSHgVcNk5BT7rm22QQFiHd
JGQGlRhnwVhtQ+i7vsktw4L0onEamkNO8bq4SQTkw0mbOiBrc0VuIgvXuxoHwKjZAQqkVF2PVqye
SgXJPIYsJP3JA49GyatsJPiaH8F6Ue9taNpoH8ZoY3qIcpw0OiOgUkGpe3lA4A3k/mQK91425w9G
rG2MbrCOdBz2RjgVr7oHPMCZBctBXBQQHKrsydUMN/iXasLibxUJpV2HBQ/rEre+TuvYvDI3k2c7
hMeRaax3ySn+on5ftYPf/Wkdh9vZ8f6biNINIqHXpxSpC/FClfPXMC3BtUdaqm7J6gXxJ2msFz2u
kw8u4RLPth0fSdhNPwAGQ4dlLK+34ek+YJowGlLQKUzIukcqNCFmt2YciAqkAdWm3n0MnaL5Y0qs
MFHzBFeg2JA96vFOSHEcMoDFyzi9L8jyS1K8lylBLEozvNeszlOgStq8xuTx3Rkzeg/T0ZqtxagI
94QPLTTT/zPzpDnKaTz6Ihuv3ErywUN00vgRmAKzf0tLfjTYyKv1PBrmQyGAKuoTZ8tanwicH3OR
BJMOuqRDuLz915/nrO1oqjEVjr65GcTogxeKn4f7GzxSzwBHxS/GvdvuqiKbL/dfobDhFWwlnp5Y
nhw6tvep6IhlJuXS7cJ0y/7Ev8TEsMuDFILQSdeybuh4drUZDRfT8J2rP0PnFJF5VX72YS6FNkXZ
fMCy/26V4WOdmk7HFdFCWLfTRwDWxYurgYiKfPE6jOS4Nb5In+5fOmxtlq0bt/t3snFszvzuo9Fh
SFUGEWujSiWNOYuitRqFsf33fZlW80Nn9p/VCBF89Lt3LoOQOERd+qyIEcjTN0PLc7SH+6+aJtSA
Z8R40pEk7MKZxgHUt3iGwZPB5/HnE/ZQ8azyGd/IqH1USwxpIRNgMDO274sz4a4kSFhf/rZmVFZP
pEL8u+t5j1gyYE5ZuR7E0Xr0eL7/b1V4v5EdjGXkS/vLgvNeHjRkTnbTpJ6MvCtupsoRFVW30Qqt
c9ab4aMbhu7NaJ77EgJWBJxhrZbTBbSkz/CaBL6ca2uvR6lcSx6Soxniw73/BMvRKXZG7SiEzIEy
qvBX5nQlKW/zpDT15FZzdiVdZvtPLCcF6Pxcpc+dAziekhTeYDd7ewNEBZgoV99GbSIeXR+j22Qy
jnUn36YDMvxDNgDNR6yxKqow3k1J0+xnBCpXu6iJ3kn9YNSbfGODNrtYUhBfN6cfrIi6Rzm5SzYn
FSlWTPEMT/Cohx6nGJky9ObqM122/vcvcWmdUgkoKJutmHlSRMi6aRFg5DaPZEfPhMML+zK8G0ZV
vxkLBEyW40PU5TvH6uPncWkISZvEkT3P/kNj+95Dg+urdT02L10IlG+JwRHLNZsxeqXMI+nunmBz
/wJcviXFVh2dfFbHfrpWXdRQD83EDDQh1KF/cyUQfu0meUXLKo/C00EowSdoV5ks7aDln61o9K+2
q6n9v7H1koIzSFee4/+mzu0JQyH0ymk0b7FgfvcoT0+tQehY0Xur2iz0R5zK+0h7MhPlA6HyWRWN
4nT/Qor8l8BLxWlpgkyumpyRJzXg/QG0CmQVZLGmh9iBIalXPEzoiuPA6IS9T3vu0Jo47ydCvsy9
O5CDaGGcTcBIXmcjUdf7r7xa3ybUTUzDcPTdD4P7F8NhMMfeBFiGO3ylXtxcxn4Yr0PX//ExWD6T
RL+mvJFPLrCWpnGzhxyOiwtY6qgiQo7vOstsoskPl+oEvUsRZFBPNp2s2J92pDhmJlxQgn1hcpdm
CvjfH4O0i4YXdvfxqTfJa9XLL4wG9sdSWmEiw01GxJmxZDlGJ5IbSYttQ07wcvqwpO6B2KjnB1cr
xl1sFSOSRf5hokKxHmIas5CYQpJy6uE91AwirL3ZPN6/RfJ0irqWoXLNJBJHy/TER8lik73xHGUa
UxaYD1aDxjoa7P7U5PK9jHP1MsThtB9jQuhdUVhvGDXOUs/HbZqX1B/rxkDaCnuNUzeL4l9nTF8x
+7qf/sCqXCZWevITsB7LPXqS4EvgizEc+d9v0Ujcv83AbOythqkiMPq1TcDcHx8IO9vMxLjiWB0e
53H4DqWTBAW93pb0lfJWt+Rr+r0Nn3v51rOs58QWpEbpCL9UTzNsUA+/EJrLUzUYgHqyEj2hFcdB
sQhnzCWKx87mq1iGO3Vjl7uMLdaQElkMStN+mvLCfmIB/6GpCXbj8lswHMRmQLu5SvpC/PvDt2Js
TnmJDff+d6k8AUrX1WAnkcJtJ4I22Jbok2ZyOSEMWq+xDnak8JnatoBMQ3RiFcMSwien4iWU0nnk
cl3fv0uKOXthAO5PILJdW+5if+bNYJr0EJXJj48yATkFDyjZHf1xnAkvVfMJ9ITzNy3g6svkVzPK
4cnBQL8umi48VUV7VFYVPxOcuCcIfl9M6ldlbcr0ZZnSJcYIq4yyg3NRGjtT51y4H9zRzPVTctis
FGOt1f3KTKCrnClqYNosi8x8HsR5StHoLMd1n6iPBk92UI2xTVDWqD5IZ98pUbfXMYpeBMyoi0MD
vqZd1/4s/KKV6hWMjVa1NPIZGr+UlrViIbQngrMIcviCe6mbyUcUTQ+50rK9MULOoKDzyaw3+YP7
WffliOHcFKV67bueoI7YY7Njtut7IcOgr32k8i4fioGfKxiZVU2y3fF+1mJ3oGsVuQx6uSlcMt/+
/4vFUoPcFrD+UF7HZaTH+7ubDb14bfN+PE/+YioXifboQKYjS8De3rXGEeUYN9sW/pnxB6DltIkd
dzzqsnNe7BGurmsELY9WvIK2sMKBUv9nxe2Lnjrds5l1N6ePkVEOdfyYNPawh6pr4VVLrFuTTE8t
G2YCUufs3xuQL69BF/XNxWaB01vRTjbWcJkdx7qR2mDfUG3G6LNx0cMkP5BQ53xUE0/X3Bz+3aWY
olnzqQrMMK0QQKuwWZtW90OoAL5yIsPgOBkMJzQjng5h9J4sSjlHNtl5ij0vqKqmWSknN86FYs0D
kPljok1etUmZ30QyQtQI5YNc9vNOkl9yrMKPRQ30BsfaY1zUcudqTXsSjUZ7uQiEchJgN4pDGe83
80yZOuGpNBC0UEJZh/tywEW0sbFM7CpzWZNr589bPGAlAJrJ/73ITtkbb2ghbaSue9b1B3c00yet
HSAMGMMLtbf+FLfVPoo883I/mJVL+tJY5sXeQuCHxYdM3mWZVHclKQGj98jwkdwanMUXe+m1+Hmx
eV1A4Ib0bzyKPWZplZ3+TSognmWP43L6TNxHh0otZaR4xuHZ7tuR+bNKi1NUuGfbVs2F1j18hFJY
3qxxXJXo0phaEKZy38lbLj7FsJZLcNLCtBjbrzxNDhUZEYR7w3wE1/1KxnL/aM0otrUetbRTWFBb
Z/uWZ9O+AIt2SXEL454n5nqYpyti3o+y98aTNs3Yf8LSfSyJrcOu3O0dknhYJ/H7g8PggQXS4f5v
3X8rVaTTE5DBjdOB4pqMie53MuwnSXB06LNpt5lYRzksKPbqO5TJgFEW4f69fkqIkKiNheRSOz3S
O9blpDb4QaWgb/5r2pfx+30ZY6vevi7HIiFWPseUO9cbshX0d9cUf2YIziCLsvYqIhIEyrnFP49+
MSANGdPVMm3tU7wGIdNvXrM1PGVnG2Kx6xaT3wQl4ixKnjhCuwBPc/st+K5hMwLpL+BDHu+S+XiQ
8T4d00/IJe2BRIZkLWMrJFduAKGNa3wrJCwc20l+4I+nT2GpeWesbzeJSPM4tc14aUfkkkyBt/xk
v8ocrVHa5fPmPqCXdf1w1z5qOjjH0bArtI0Uw1iX1FVH+sxtVERHyh6MEE7/SHf0X5yxRwkRce5M
s/4BpG08AHv5bjUGM25txN92qdivcTeye38rqT3hKrr4QDJMd2XO+2GIlusEztOKyR2sj3ucHFPt
EAB78VUt8aQlgrl1MUSkJC9AI/E9OEps08x4sseEyV7MfocoaK+Gd8yEaBuqcNiDCGb8g4W99PRp
1w9oxMtoJpmkij8QQ2Y+cE/PhjWIvnKGMI3TIIMrP5Y33+KjZAbvcGrXXRuYFTQBonnG9SBqEcxk
AAc+qLLE5qYIR189D2oEZqVhFRAAp3dzUROcEEr+vwlUF1mO2SFhIhXn41rp5rwttZwmLfmKaxbg
qM4fWwc+vZlBaVIDOw9TZ/9fxeYfSlKEMzMHOvmhIfCVteU9eQdZyCyQUvtgn4HOwTP3CXbBQxRm
bG96QqoyGHQ6rbvjA4fK2JZZJBevGmrKaRzY4VryGJrkzI9JeuxyAGhTmf81auqrOXttdYbDFgNg
IADmxPrqJx4b5K/kiYlJLA9lEwZZ3WWsQshDH71No9fTjXHTGsDhK6vWjxaeUjLBTEi1ICfuACsi
CQZy+OnC39KfHsOk/4mssViajIZmMtnw5BTHqHtw9LDahvAXmAD75UHOi88A5vuWBvo3JvrM4TOE
47wnf+vInKS8FgD48/xDjlO4lQkDkihJXWT5mWDIist41tR/mWbXJz90zQ1De0baADn6Voetqj3N
KQSVwcDTUzZEAIyj16xarWCR6OeE1iaETNtR/+SZbn9xYzpBdEPAQVqWLJMqEq76Ijx1wq927CrG
ldskr8uc/ewUpMz3bAkixkCe5ZxKLWb54qH0qH3mvIMPLHKGTrTqIR3uTJ6zPAkDp/GZEQ6cMvpo
+jvMyAa4sAO6pMkrYIoTGDYkNlx6/aeyvZ+SzIUNsh2HqhtkY0YdNs8DzGjW/66+RD67OImtKSgL
zVmyW/gTPLVdCs6u1b5SvQjQxdGdh+5X5RT2hnkbYbkNDWJPwTV26q/fOYL4VRs+D3oG/GnMq+Iu
BQhuowF3o2y3UPqXeCn36Ez7WfinVvqoSmaiMCN3AmhXyv3kUMVWXA1oKWofE0lphj5St4SMjvGs
zYaxy3P1G4LKVTnzRjwUZGALhpuwHZlZ2idwfS6gZXu8lHDa4TP7GlhDHhvioMTQ30LRH7x4UY0X
+PkG7GpuHNUr9oj+Rk9ZHUca6hmmX884WvKzn5Y7qfUAxdgpmSYmo36GlpP4JOoR9T1vJBp4R5AQ
kdWXzBw3BF0jNFdddmjAcJSIAth6a8+qrs9wvQ9J0x27iOOpbkS9wt3+JPkLI+jlZDAb0peYR+6J
DnjQK78n2feAHoUhOubWFB99Jx38CwJI0t/KiApmc+DMhF40BLXzExsdW20NJlOzLv4K0D2g91A2
KMaZnFQWI0ZnINLDgd5CvMY+C91nKsAGvHn9UzkwgfIRMYvptDejfwt1A3h6huBEavkV0eCnp4+L
lSa59YWRoutfOHygRJSR32Z0hj5MW5fMAANyMY6cv37jzcDfn8o6Jkpnjot9P4oNnOpozaKk65tT
X4t17rhrVcYQbycSKERBRz7YOpr+VKyYGD9rOL4QRqZvqkMSOUR2fmidJtm2rDiCvnXfUca7D4LP
fEbAMkLUOfOJlzunTv+rpyEPXHhkFDzTlqrMP/geFvK0GUhsaXZYSNOdnRKPVy/h7Fbvnp3Meo5D
GPe2wZQC5cSGjT4YIQFQSPbw15BvWLisvxn6XOa8qrZuDHvfjPqIUEK0HITYEKeIeh6wHY7muNuV
itd19p/imIEdQX8q0dsLxnfgYzJ/4MzSdzYfkGnC19bn8S/QMUXP1mUbezJ/c5bSBJ+gzKy08mIK
hH0MpevVFBuSAEV4MU44gQxqvkO3rpbehylejw21Yu+6sj0FE0j5QJpjFja0pgV7kbJApjvu9Jwp
V8U2aFNg1FzVLpl95rDQX6JhWPmGG60bu+0D0oFhn3lL1ozONDYqZzB0NZE5kpcgtEGERtWW3LeZ
7YFDHDxXCU29GjtjmzdMPqN033qluxlCwT46CxT4bIhkiJdQ0HjrIkmcCya3JvpP69AGhIqyPeJA
2jSjSaJwzT48Dr1tkc+B3fgOjKkPYp42c2saO27AHuA7++yklX+w5z24lvMhRPSGjLp+8IEbdchQ
VtTLGyOGfOFMiAbjPzqL3xW7wG9LEwloKcpXW2QHKD/iMR2+Bg6rDWloX4WRR6sCOGaMRzGok+Gn
HE3ER9bEHdsvaw9jfkkixhmpnwTCK58KRbRei/OXiXWyGjvUQiEy1ylpzb3Tdm8u2ZeWBcFjCh+I
sVEbUMn8O85sbpwSfTEjeEIppAQ5a/+1BgoMauRwE89QPCHpbKyMS5aLhNzPHkVLH2m/ovVwdIbG
FXViuY00eKZ1u8esRBhL9MZf+2SbMJfrhdc5MxRlatfPtHBj2ZZ8RIm5YWznrw3jj8Mrih7M4IZG
AmA2rEyoOTB6LmEY7E75aFkjYBoWkM3IiWoa7jfVMQmJJnkoAGKsZZp+I8lC7asl5yn0v5DzoNpz
Rn5CfnuEI3wuBg5Ukn1RrnyJhCLOc9yWZv3Hc9t3nvxntvt5YKApQVga40YZdfvW5nJjJtRpBfY8
FIK4SZX8HKmwdh6dJHNJrlFkUdYwhku2yM3xSEkJ67pZy6goA1bxSyyWxUcZFsYVhTySoOaFGFmG
QloZTJa4Gdl4spDIv5QlcZCUqYjFvS8kTkEMCZoQkr9g+Hiq6WI0+PI8Ys/YYt01EjvtONUOQQFl
cjac3KQSzwATot9CzwRlN+5yScZkka60lHKfAETm+UQnp+S7nklvZNqTssRuyRUkyoT0evfv0MLb
HachCGs2xG0PQl9HMzl6vbkfmSziPJSkexxCxZAv9J132XOR24TlbqDcXwZyoK280d7F8GbaVQcD
Tn9EtG4Qq8kfxeF5cCkKYjLqV7gd38AuOLgga3iTDX5P2CT0qfEwbqcs/jC4cJO0OkISO0iS5kqq
98DM0qd6yOUqFzqreoxpdajxRGotU1U9r6+aOiSdgbSuyrGWh5yL1H5x0uCXIBJ77UjvPMNg2YOS
FcuLYHObF4nNM975j3a0OH1zc8eW+HOZCeXh+FO73irEPzoNJvGxNIq0fjD3upFaXNewujUh2Chv
bC4k2vg0O3kWTHn6k+toMMmGNvAnettx1B3iAjITwH/8aFtTRDr6lZVEsp1LRn4ytBjkE9pKx+RT
dw24vmv3Kyw78np0DlOhGiojnT9sSearCUu1dJqDqf1A4tSGTTPkRqB3xAPHk9zgmdjLYXivGxCT
jMEpvXLFS4OpGslBDW6kfVa+mW8Jw14nLde37cckTlrLw+I5R2dcKurc707UwBqcVN5bbnUivplG
whBfF3qDiR7MuJ3KF8JF9J3hGntsEdoWibG7mngcUEDs23mCyY2JCveItWXZlh0cuRNz8lcKcgAa
w93ZDcnosTlgIpp5l0izAfkt5QHHaU8QDkcBuWPQUIygSnwqpPQ0lMeUnFheeyhD3MHXDjk70wsB
0dG0tlOpqo20zRObBAafGXROwSCqJVW0L7N8P+FmmkP5V4/9J71y1DavYHZm7XgAz/cBSIBBGOzC
jWu6BjzYnQVFnUS/7uhprtgYvrdKGUZk6KyQ6LfyWRK4trJKS4B4k5+wALWniR1aAk/Gcb/LovP/
6C4iJplA5u6FpHchJCssWrGzyb1Ym6KFe+CA0HGZqSWsX6KQuLxChC1dEOkYIbbmFYk14wq0dLYD
0uZI0I+ZlfjQ25FrCabiktQex5kDkvbkKiGLnozTMA5yNHimKpkwI1Eid3g38hFbMLIIePbirQMv
GDhld+wrUsu8turWcF1uAFSTh2Z0jolvE0A6VsWmwoY2TOR02USxFnC2C07WGAxPUNQTkY7gqJvU
JyzT/6XQinfF5N4Y+a9kPrA2qdS4SpMCVoZn3DoO5Z3HJp1psBbUYjjy477EGSho0YdEAaFAzImZ
hcciNrEMZtQnKy8cY+hTMwKhZoPvBGxAb/2tPWYXykP7zsprPSFhYriWMk+MKdShNK1E1HbbwcTu
O7ckBcJrGfhUDlmmv7V5ssdSUJJ/mYFTdJaA4Bqd4yrvEKEgAsw2iQEk30ZrPuL+3cis/bQWVjUL
0Qcbw9YOcWmDRhj1BuN70+N9REEbNd17idFzS6OCwoacXfzNBN6gMtaUJOuG4O+BPJ+g92ABY70M
8P1NXyQEySW1o0XISkw52++DDTRxye248gnO+0E16BT8V9iO/aG1CmiZ4bfb9YcaCEzAxlgQi0EP
iWaTlU9OGJeVawI1FN+Cyy5Pkq0guoy/g0XaHRPwaGv2O3MszV3rmBtITNGa5C6afcwz+PgVo99L
10WnplBkVmp2eWvUudHwmRH+Q7cps4gjDQBBpJfWWZICGFht/VvJ8hF478D5wPLELf+g7Ut3dTL/
qThb+JkRfJIC1g+Xj83suDMiQneS9kkTRFUntHNchZyBtq4YfcY7eEX0+65lB9jztpZr73vkwRc5
TGAtQXCtATBCNQT/Hp3QH3p7gpaWtEfyt1piw9bd1DLH/spMo+b8ZzTLASGZmjjXZJbjWtbleIrm
YZvq43Noev45TtSbNQsVtNqjocWfyrUe3XKYGULG2RbOZ7t2Zn5GiVUY+AxMpNYcaibhS35j/2Rk
dj/WmvOKvM86afPwrLcfiY3h2kVwxcITiUc7sEInDcijDts0ScwVC3MbkdawsnXi7RFnCo4Em4W9
uk69VlxFqTMRVc2xN1ICZio9Dnwb8mGavreIfQMq33iXT3RtDbKQbWtTCGLG3gNhu+ZTTC57Qffr
RibggzteIBE7w+Sj7HPjFBEBpxV6d0MTh+CLCIWVMLNjGA9u4BfdzE57+mzL6tnnT74aE5ROA1Lo
Vgixij/ypFBBtIfL3CUmewH5okMXuOIr3rOtTJD3xa8JybnYfKW1JXMc8Aqa0ca2gr62tg2MHlU3
0xrd1VPFNDpoxu8ZSWwQFzg0i7I8dU2/H/t+fjBT3mgfyCsKoyfWP7jfPJLtEB0TYAT9EfPsa9LW
TuBqxKxOBp46cDMb3SC11nCtpa5F9YAtFDL9ohUvrFMuv9I6c89GuzJIHd7O4XToUPSvkaY3AbOA
6xwTJ1KL6OgAjSTgp4MeX0fHJbY1p6ZdjWnzp+67N7slNCE3eTtIUtl6XfvgRpVGeaAOnKn1rkv6
j3CIDRLFsm8WudGRGbNFAiAyS+JVkM2ZWjCLPnnuXeeIzBYMl6/HAHlBP/zp+1ICJB9+RJ7+9rnF
G+P3NAzkEYQ5vvWke/HLSgQ5gufAz/XffDSfGPOWhI6YE72Ui8Y7/XaGot8WAJzXu9xmnjQj/t9I
+FxtFBMlNDLJmO10OIo+e61SJkJVXjXAbpnzpy2Zksnc8wogqwJKvaudRJ7cRu2VARybwknsia+6
pfEIeJexleMO09aMBOTZSUIddtEliRTlgj26u1gQHWhSE9rEwF70ot9bniDeDmLrLhwYNdGAsu7R
+3TT1m61CyfQ80PKoKep+107zNXBlOYHsrqe+U+jB4b1QxaJtreSZ+VmbIvS6Q1539/ajvnfCDRL
NnOSRGI4d8wnQEmX2kXw38wF2axyRv6pfHVVLbadq9XxwZLlKsj14TMSicmU2sJIbo3f09xdJZu1
VTbiRpAa5V+JqBa7GYQmbPUrJ1d7yXJ31RryMUQeQfnsbUSa12uGwjV+gJPull9mm5/dOrcR8RqX
fhD/dTHp6wN3i9MT4TmbqzJmGleGOaknSjCuYxMHneFzKs5NhwqRnnJo6W/jjsGXS9MRZ03JNCgk
v0LJXTSz0RQJ1Hs3v4zDS10mWEhHrd4PIfs1UQh07NX8x2nT+CIKBB9Gn1NQ8H7CEsCrGNReanFw
ICDrW+1XWebbEGvmlv4blxcORa9mwWtgR1hZ/NeR11zoIcmp63lGeKw/47DdRzlvfoHSvDqkJsO9
BnDtMa2XweyKvRCzIU/mZ91QX71e68feK78YxuiAG5gWl4YC31FekdS9Cl+39lWbfppWBRumn74H
URZr5r+8BV3/1peac/bSncVrmMKPCcqp95gezye/kya6k/idSaMJqBE0CuliqCoZz+8grf0Xq+ZG
lk7QgKQ/hTpqhD4jEYLQpZOrN8O7lrd7vbbD9agNZeDYCa8L/jsOySd0VsQo9dHXqI/23iwjHIrc
r2vyKwa2ezoD7RIkca4/ZoIopy6z2GKq/DOBsmFChRgUnctgYfkhFm2VujyLTWnc0r4kIwxSbqCs
7qLJ+KHXqh8bUT59HFWkJ9AIwjEfQx1jYcEVqlhpvceuTB/A07KMiczW3IUCW2s9EaiRYYnd9KTh
tN20ImlgOBQW2jEMls+5W6itNlrvkDsVyBKC6OHr9yTJ72h0GJL043urdX80Ur6AVFsDxi1GgGNe
PEcar+lgTJfSONYdnJ1ZYAQZTLR8jvW3m8Gg4Td99EJUQy303an1QUZYZrYR+PNBylGdIrZwcBQW
fdASE37s9eR9sJKTyvJhL0zCzNyU8PowX6bd2ZDcvMRexS6KJMl2/BS24irBBvNTI2YOdl7GzKdZ
7PzEDHhw69ZzFX7FKfHcwKiwx4Vacpxm52msUm1b2C7wnRoTTWrMT2aV3NpC3/DAp4+kkj5Llzlc
r97U0NfP+E63ler/4GSozmhK3xwcVJMRXqYyvBTt9BxVaIucJnxmvUHjZ34lE/P3TFBvD19NFzOf
Co3y3H8Mhk4zj4uU6FG6ARnpAXHI08pNuuxcDVDX5ZClGxAwXK90u5zX6rcJjY1upta5R50tpvbT
8BWz845/sUgBuQ1G+Ldsk+40pvyk/BkaS9ayNUh0YquNPMz+feFHvJKsfIJIEV3XF9FP5aVLzRf/
hbic7+wkJoPS9Lea7blIHaiRy4YdJImUANXi9Sja/Vx3fPJZscssen6kgEBhv1sL7V4ruOQNhKCh
fnNMvVyXlfmZ9r8TQ4DVGOnGpesVl6lLSAli4+/JIlS0oOGxFKLT8q8iamZljAw+c9v5SH0a7sxo
VqNF+zDk1mcZWx58upCoAtZMooyYKjKHJZUFFlq6q7TO2OFTJJQxhJuHZCNIRjvem4gtcCylAbLW
nkxe56UdTFTQHu14VOqbIWIEHA3p1upJUaisUd/XOaXUjAlXRxWwgjvOi0gQi809h55G22CJNz36
YkTZ3j5DLlTPxBR2rfUr2TYQVvA90VquZr0LKODzh54ZKeuKgRp/jg5DrTPqQgxEy2XFENhHpvQT
F0ZrEcowCUTo5Zv1P5SdWXPcTJqd/4pjrgdtAInEEmHPRe0rySouEnWDkPRJ2HcggcSv94NSuye6
Izy2bypEiaKoYlXmu5zzHBF9OAaHWtp8AaGJ/clW+OlV8R4aMxe+QSgJqGr09j7saV0PJ89Mf/Vx
mJ+KqvxOZ/fhz15yRDIL9EB19y7wm33LIDsxLWctJp/5pMNgSH3XDtHzJie6zKf3UaNRsn/Fsv+L
55zw9ZRxeJpEhG2iZbanEE531UGBr7t9MKXyRoYSEUTzLhnIEJgJ80AVsFIdyc58o9+kx/JCyOBL
wHHVJku7jUTLNn6nExqcvj7h3Bk4B5aVgtu1R6Zvn37NkFna9MVDo7dq4oVn0oSZTANjOTg7z6VG
4qjMoXxljXMVkrLAybFbzgyHdvS430Ldw4kjxbaMpi3qQEYgEuhYONFfU94B1otSf8f+l5sGCBCk
jy1gzWrTSZI4SxWyTDScS5YSnaAbO9kkXbwhVpZRlaazCmLndQ5UfvKt6cvgxwnZmYStpGa+aQpE
HI1ieu65uy7U7rVluXVm1LNRiLW2lmWhlOv2pjnWV0hcbMeGzRzD1vdyFGRNR3yOsjhrZJy/J4rJ
CbikE2KLlWvm7N6mEkSQxJAVxsRYtf7apN61p4FuNYXRECh469kMmw1bxpFkHTSo5EkjFGBIEAiX
QRiL3LU3Vk+WYFRATTStezu+Zvh8tkL9sEVAuIdbFzierGwTVQtavdZ0QlZ8b1x7z2Y33KkG50JP
yZiYhUVX3+2dqpDrzM7Y/MsvdTwC00PnLQTCZiyTR/Ye+CbmxYnqvpatU5GslB/hWmGJXEP2a0g3
lb8GNPHB+BnSXQSmVxytwn214ypAimExVKX46ELs2SwL6h8NLb5OvvZmS9Shr1u2uLwQI44TU1Gc
knd6KIxRr8FcbovY4QKAkrBakpLqEEs9Ua+LE5S6dKiYrI+A+IHaVprmi+ITSAj/HKcBmzS1ytjL
rcEaMRboY76iT8fWaUEOWoXSjpj5dTV8KZBPVjLM7m2VH0bZD1ujJXxd1/5xYgBAIx9QqgHD4kjL
9kP+rZ55VZIy8xlJUZyCZTa4jFHcVuPsGKHWd6kv2JBiv6ptk4FedQWKgyUCTvLG97IVzW6z8eCA
bXjej35pJNgsVUKORXFRnbTXbMJXQws5tKeVWlcFkzbmgPGU5WsfrstWV3wlz+M5wEBC3J0l7wZe
36DljvWnp9KNkAaZDMp7lC1JOuMkJRGxCPPpEBTk2joV2/zO+YLwAs2mN2RXhjeQNkTFm6xoKnJg
l3Al5uQj2c6bQJY/UxzoZuMTWT1q8FJoWoeEH76/bI1QCJRXdOSbRuiGz85KpnZ4+WmkiUUp5G0I
ki/jok92/NtsGxUmuD3qqBtZAOHNzQWb7Hy+upl/6SaDPD1ZnV1pLECw5ncejDNhzRBQSVAtzgVE
myIqGQkHxvcI0Om+Aa60CrAF44pk9EwS/FlG4d0kR4H5Ef8h3RjU/x6pln7I5SAtCog6hHwaUESY
3om95hJLIFZzkA3HEZqLjJmhtZGPmHkmf9MrfkzwArYhtHcaIbO7+whDCyNkronlhBSEYa+pgSV1
MryJFq8lvJpe2f5lCMmXoVpBb9G+IcA5WwSJbeYZTBjAQ+9QgQjjdeOf9NAtoBa9CtLqVjexuzFK
Su2ot7+5Nhby9O4PhrGjxJE7TrlVqyDgDsLcTFM97xYJnK/9d+7j6ohNCgJDI1jTBe155kQQPUWw
FcnpmCTZXmn9i1aOmCuXVy3diWF0pLyV+oyNl0BHpbdOSw+ilOy2BXdwjyvqpJX1FHREJWWqfBON
exXCn5/aEYpTFIzZkoVDFGkMEt3QxZrCBNwQc4+oF3eiGiFl1DLboQwgeds7N06sVygMt24pnBPe
Rd4KUxZu/XE6OGr8YQ4FQsy6qtAwuc+MHKk3mRlsisnabNlnz5eZRRvJXWJHGYx2AqJK76biML/n
pfltxBH0Gi4WkSn7EQd58Qz47KnNfk75+MKoQl1qlxESkHtMUlOOxYahDuKbUwWxeddIz2FmHn9N
wd6wMfwcQWIisSVwDAsT8w3b/c1CTTLwiJ8dOYV7txcRtBrr3UiDK7G0V0uENQpO09iga75FGH+S
NGnPDqHh69y0PtRorn0NaqXs1a8h6Yod0hAiw0mYmbtPuDMoUgR6atV+KzM2PR1n9OzyEk5ymvQA
rHnEe+nQLKpGdxYIFhhWD121tRv91vmmSy9BXUIydYbPjJRbTAx2IVHjqI5RIgauKJIVrMH5LYxi
4LwgFeHPxr0J7rZmIulj2XEixjMo9nYjRnhuoIT2OcJBkP9yysBbo+T6ZlRVvwlnayfBWNEQR284
Z1GW57nDjY9b3FRbXF4tkPyRoKNdhDzVj1k0WF5n7okD6uzQP7F42+WLeF+z6Ojj8WZVBv5AUyAc
iQLvJKp7CyLG6/eZhwgN7cW3IFNE4c6Ng3fR3JQKZboprEUJnF5SKirfFTsx/c4z5r/28GpGLQth
Xs5T09JUmSK6ZUQ3RvNzbqR6zyjuYiJ8WVmBUZPv5QP26e4koGimf0myInTthJU53GGaWIWDVR4q
S+7wpLgHhwQ7FjTORhQmAwCht3K5u92hUBffpNufXGNbpTDhPfj86AlHaDKa3LGtbXjZJp5ITqTp
ZXOGxEP9gHG4GGT7igQcfC0UnHtccIRB1o5OTkneg6lhg+yrOd95J4g83bmR5ofFmBGyZYTEh2qQ
7D7ngpPtIyAwh6vP3gUBfv7WYt7cquo29eo6tjZydsqHmiEUEuD4WoRxsIno2uE3MMaYnvsSYKqx
mEgY6DcrZ/KMg6Gsb4qQ9OR1ZPge8ZeZfDPTrwoL2CzNCpmTq3wy1FPEzPE0mfVdRMVe4STlwGuD
81T1ZNOQEdeImsRq5X1STjeoTy5NhmfDzTP4CCCKrw3S1lWr1ZNRD/IUOQ7ObLe/Et6U7bz0xTZe
LBlDezSZs4nOPwhqp9VcGxENo2+SpwsMWE615mv4we7BuajMEalWG0cvmHzlCkkGKr8AAsVi7IMU
xI8DVRzSpFy+TrzgxDSD6o1BkVXkyz8/cFwkZnN35ew+meAFDZ59KMju2TOEwSDGoAFC3Csazz34
oiANVnpqT/OEytJDylmw7Gfo8vbQhVolRxckIWcP/hxdShycyW9K1xEKcRb4jPQen0Z1mJ1RAfur
h797mV01JgEW6cjLcO5w1CVIn9GqvSNPAkAL3rXDPMVQkGwFnkUqsyQl5Jn4uYLW7K1q/aVyUT8m
EEOO4e9N6twb91Z3Q4NtM2SLuS8Lq10/ngghR0auM1JApK9wIhGsZ8ia3WG6Zom/nRFIHVsUr+9d
ic1uJm9+klArqhCbZRRDN4iR8r4DUKEfmM27UuU9GECa2YZaP/5lS1a4LNpOXcKKhEs7y7Blqrh8
U8F31MwUnlPV7R/UAermZAPwRG5j/goJ0ZC8yCY0mkB8aSvS4LWysVynpJw8fmJuUk0nEgZe5DTq
y0OSCquE5KUFJTcigSDEQ0Q7vI4FsKSewTc632dgEs4zdvZ2E0JlwSqkE5SOFnpKZaf22m7kzz/4
tcLpnTeXknkZ5VLpUM3jLMZcxrCUpMPFx+8x1CCDY/fw+D4eypkhT9yLvTW0LzO7lNcp2HcTS+cx
LY0D1O2jSQjJvWIJvCbLgR2mgS3YLb3r4+8PJLnGhLR9yAnPYoQOSRj53qPGUYzYtw9yjKdhGo3V
BKsdYNHjf6vkHMI0qfhn7AnzoVbpO2ZOSGFxhsj0we81FUZMUBz4cbmoqUnzJZxdhQfqqV9lRQ0B
04OrrFJ6HxlEP0S+TC+jyt/Grh4xsQYdDjuMOJmHyY83j+AC6zDNtc0bZ+Sn05nmUU6IqJCBBG9d
eWwXm90APPuRjVIQ7bIlrzGkQALFzpCGeNfC04ins6tldtPGwfxwdioPPK2ewnXScz6O6OEMVcm/
plzgdGO+O4Cy0gW3Uo5ReGNZ5a+FAHKuF18jBhy4EbNO0YjG0xWw+D7u6uQJlSLq0xgevzvn2X10
/J1OLThHs/dqPUyUXdE8l3zUtahyq7CE6GPPa8+U7Y+B7KpFrRDfSmsSyKz40aUu65Yp6eevU0rF
V4wvZazqdw2diidpiq5Z+ZWx8HgdF2B+bpchMtjhZRq9T1M4dDDDVBNp+och0lnFpQ61fkkbyux2
jjDdFPqM3b27tQ7F4oOeZMXugFSvQlmbF9HOKRFbcfS452L+y+D3txq3JAZdXl1IOF49SACbOA6q
D7uqNiFB7i+2nRFNZpKlzR3hQZZJF4s7PlU0dqyxndon0jZCMrtsuu3FGaPGUb/A4medga/+gYdJ
FHIqN06vVp4qa03UIXABbt/kjFytvdhsFkj4LoxN25vfmTYVJx2LiXyS+v0BWPfIMzyyKnGe2rCZ
ubu8F0OWnAPCys+6awmmZ3ijdYz8sUsdjGGjxchUmUzDP9thon9MB7g0sIBGlImrBOzYLs8BMeOD
O2UesQ5VEOQ7xwIIHRGYu3aiID3JkpK45wB+EeyLFw/040lFmrCtazKSEb4i+cTX8LAltjGMA8G8
eV3xBjz4elQHlLgFbfKiFHQKfemYVcWLvyKClGUJ73lczLqgyeNdKHA7j55hb808ptFefiRh3GFY
z5jK83l4Q1jcPhlGHOzKBY+JFcSa3Ppa4hQnTjVkk6zHU+VIa/Vg9VLYBStio8u7kbberuzQ5f3n
345M8we4A++5HVh70Dznh1zE35GaHzNs78lUtXuHKeR2qixw8MDAn/iNXRY05weuulniJsqEgU1R
HhNTflRxv3vguVoHhf2DSDcVBcqIfl7Ojfh1Ku12FUDBeRyIGCpBX5T5zu1ypAM17Q+xFDTJlc/M
CoPnOEV/UGpVsW0KZV4el22VOD+J5FOQPNLx0i8Pg4kHChq3dUi7Z1YjFy7p5Xz/3w+F/+nZlflc
j9V9ZJZAvcQfOW74sx5BCj0+mkVaUryPw2440BHoryL0W9zWPXKEmheB1I64G2W3bfpWfSt7alzE
hOIaVUVyQcPAHygGGhLRGnXPR28hQfAn/VXaZ5fI8WPpEahNimH6NR88VrWuQWfRuhZDiSW6KFc/
VeiLz8RrLsr8OjVh8guiDToOixH1H2pQV0l4auGvyIwxW7g4AMjA+TAMGOJIUT6Z8SqvwVXTTNHO
ylABOEgNHwyZHoHAymKyLtxmWPCO9rvU1kdWFOLaJh+PgzYMgxySWvfVa1NzzZkSPE91yDdRRi/Q
FOXdBmMxZs4Wwi6X/tiUV0RlN5j0xsYREf+5hd5pWOG3EQvICQNkeChB+m0f6AQVjS8kHucsuXV9
1IYXv5c6uGsg7E+6sZL3IbGYsnkpQPflD8Xih5Pc6KRSUqrPHNy9NNKzj9r8SgpzzewNV//cAW82
FLjROrRQ1HrEpvR5O+3HdMxuXc1h3DlMdDU33THV8v6HjZaOEACiaMGr5HskItC4Q0YESaOekxar
vGGhN1jsO3Npnv9c+I2vApTtLKsw+hk938okTFzR1u7PDwe/VEVTzM96nQGZyEsP1zZoyK4c3lOG
jqjcJuM8xThW0P52l8iBJZlk18d5QkjoBI3Oc3CsgCA0qEJWBW+UwwPQPhNOe2ROQeMwsGL0sib5
Ac7g5nFiXRpMgyuzb/2jaWbNdhw96CjYzrdR1U7XJv/9qHAK7jXaV7hP9th7uyy3svOf+73KPE2I
Z/2hHBkwv+U0ih2MgQg+mq1IrXtN+s6Tb6fOPWX3Ors1USSmoylLI5thzXB0g5ZtTS+IWA20x+xR
h0delARYBgRgJxhMNiyPTyaKquc+rNiLL8Bzdkn+7c+3gKjQQO+j6gPJjfUXjThwEduBdenq+mSk
S6YKKteTGzsfIaHaeyth74g2ACYeXKEapf0hIAT8wBXL4AmYEc/l8peIWnkhOWYJWahuroERrchC
hCUc//iI0VK1xU8HGkHfDdVb1JpXJIAuMyCXjyjg1wbO+LdypLcyUgebW91dUrdsnnG90TPwduAs
0V/xeMNhW/5PHq6qQRk0a9jdd0wLrEtduZvRNtvLgxszyPrvSJ8/SDJhp+bKGaNinY+omNnws76R
DZO9mmia2PnZsRLgbbV9QH4zNkKiF85NRTXYgkIekfk8pXlcrx8YGUulzkukYlSvKP3QupNTHfHu
4BejjPe4psFUtPL58a1YDNnJY8W3xrEaGtt4wJjLOAn1WWfqzyFmd1t03TMuHPkajO+QDvZznsbf
o7xS68yxmE8mbrDLTPYp8Gv2D0zqoBICjTPxUg2E7nlL7ICFP7LBgA0MNV3s8n9vWbDPKAygFXtz
b/KOD4Dx49SXMbVyE3lHCyUSXsoEFE8D8xhcIIDHjnLy0bfVyrbXiCUQji+dGmKqaNvlSbVfgiMw
PyS/TZB+Ffr/3VRQ0qLxEwdcyCjbF/C+CkfnmI4KP5TnIj9s+mmrXJbR6sEdsNL8OGZQFNGcEWXv
EBFP385kbPEaQxpgodFMPzoTUUuZ2WtCk4jCKUMoJ39+aeAMYf5CfHbVyA/hEwoTpIk8oHCQH8qP
2bva5bey87JLCcKK02ioVkPpio21IDAlhqVzmDQ/Jwfv04M2qVt0LKbu4f9Wvvequz7YtO1vchmx
pNo5D7XNmhBE7ZrR48gSR6Glxei38wsnPRph+CYhDj23nD1N6Y9X5Kh8qmLuUo1m8CeFiueHEh0x
SIJpPfWks9NUiMi1qHTGECXRoyWofc88EjlizD0S03Gy7mVIhvWYNT/qRhus4eFySHCaq5Yr53FW
Pk5NTs+6HGxWwmcwakQ0W5LYsZFC0K8YHDy+q9yKz4h6o01fA8qWHqyk0RABrCv7YFrRb8XYeJfr
guXqI9lnvCBEKQ4Bcp69DtxLUvfJW9FfqOjrr71DtHXZuskbQBDvz7nj8AJY/ma/WD2SOep2fhU4
a9623q71u/JUGyVvJ1e8OuBQmp5cLC9uf+LKvFgmu/IEI/fzGPq/MZ3ZDOLc3yWkwpfOVV9mIot3
UBgZDYRO+FYR86lidz8jZFmjjB6eq944TGD0AICzCWV3hNMzT+BeRzRkRRwi1R5AyS0FvNETR/I4
VCLT57aQ/Ya37vwU2TOLRE6y0ePVrWK9LxuKKu1iepYxE9+ydI8KgczFCaZvEbF4Z0/O/pkzMoMA
w84r54x9rTnPwmIe3zqbJtXPnQ+OrfSvJB9uTlH4aEOiE5s1vamZ6h90bbVPPi/bVdayOpuqwds8
bvtlyc2YTV8e37PuX0t/ql+stmE2bVEXPFJOBOz749ybx8dlJhf7dOuYvI1JLbOJaVkySB6/q5vo
k7QYBd4xGHlCPH+bRO29skabn7IfnGQ+3pzcPjRLrFVT27duNDABuOqU2AsSYb6ALBm2qE+LNx3q
GVAEFVRO+ycXuEgVFYLNooJyD3HxbkFnPfGGQRc1D9TogtwVaar29p9/kOWhPJCoxliyiV/CZaSg
8/A3cjG5w3D9k/Gq2LVjJXNyTWBSSpy6a6/w/RMt5XeF3IbVOGeXITKiquoQtd9SVcSlf3ITsAuj
Be61TF/xw/XwZiJ/MYtxnHRuvCGLkjUYxlYGyKpdl2Z+jKeOTLkhD69DgLyo8bP6pY9YydpcGv16
qjuxwf35FW0liGks22spmt8zAoRjjjaQeyvy6eQIRl9I4EVAKrpHVtVxTrFGcj9Ge0k8wLUuFWUO
2wwsCZDS6zBGLjftzGrSB6Mh4m1htT3HbfH8B0ksnWA3xBkha4BglwY6axkNwvlByeRKmhibhHrc
CjTWoK7YqqRkKDXNu5vplCEcExHDSk88MdAoBrysj9/S4fAuodOsZWGRz+XRIXdB8q1R5T4v8i8D
K84no5PfMpe5YJ1y7pfWK9rA8V0qAHHVsBBFHwcJI+unomcqbFbSfctS85rEcP37UkIBL8bi+O81
Xz5hdmmt4qBpqPcLAW8dIvW/m3Zcesx/JNe981xJrOdGfrJIemD4Gn1MkWQYMW8ayqAJc2FCHCOK
6uY36J9kTo6oXQ5MoL+ZwaJibQHzdxoCZuOvYsHsYST5qBHdB8GoLCdjHH0oxl+63nlFTLnFMsV1
kNqv4xT8qG13W1bAfuaqNtZZJF+6ur/Y0D0YrPNdOOkhx8AZVQpenSeLFevEn8iG3gkM5ClfQor8
Uh6Fl+KVtx1EtNl4j4d+FZjcw2nYvtLpASRilYtluQ8qNgZY0ms0OG3SMwnRWwP/NBrkMcywmseE
B4EvtXzWjY1grTQTVuAU1jayUJojpzSESfSXz3NKpuShbP8vGaD2vyZr2qYUlmmxsXQs17L+NW61
bJs66Ke0YdRcbUZmUE96ecj8l6yjBm8cXbNR4sGzah5c7+8fPn4v6omjNAO0KS3i9Csj1ZOIGsgD
RpkTsyBM/EBSitufh5qSsxrpRf5tSbn+7/+UY9r9x//g459VrduECd6/fPgfh+19+/gb//iMf/78
/9j/qp6+F7+6//KTrq+7t3/9hOXb+McX5Z/9+7e1+d5//6cPtiWIVH0bfrX6/qsb8v7xDUS/quUz
/1//8L/9enyVN/1f54BLAkf/zzng14rZU558/6co8OWv/D0K3Ar+FtCyBvTxLKtchwiV8dcSEu57
f/OcwCUUyCNl1CX59h9R4NL+G9wl2/FsUr8F5hRiPJYg6fh//ptj/Y1UUlfwBwSFuwi2/3+iwH3x
r+nGpFcHy79P2I5p2Q50g38OV2nLwQ2CJCyuaUUR1ox1iMul3Vu4U99F7LHNMuu/moE1BzvEo40i
A7TVRLhoqbBWiN920mr4a5b4ZMrHkdLHP0NmN+u+TIbnbE7JmxzVefKxnyje/N8r4wvQoOml6xah
AQaoNq+MS9YSXmPl2bjBKKaI00tuMARBNjn0td6ET4+CLH/C23z3yqbZ2sTx7JKwql500N2gDVWr
eJibSytq5+6wyjGdwnkr3NzkXPTCgxoh0XtWuJIehWKsuABtrvRtF050VMVW6QlHA7rK18Ybjobv
LXYBfPYTemvbaYiNi51VmwbVrVSUEo3nvWI+9l6TMafjZ8VwFkF8nAh9eFK5DE/+SLSlYSTz3TDg
q8rQAGAaNkeqHqg7ldO9hFnfvTx+ZdjZRaiESDPPKU9xH35Ght2+jDCwd2M5u+sMttKOVa+N5c6c
b5Ah5J7stEtZTt+nxf9TJ8PGqTi5+2b6xcLwhytUeUZ6ktwjLeWNqURe58n98TsJ+sZdAiEZHB2i
NGSTk6VfdWmKW9+zp2JARjJt42/hMplbWk5zw0QjuAVeD3dAmnKP6Nm/6bovryLST3GWnwgMa7d1
6UzryMqSm3BxURvKCPespsJe3uzc4LpUhbg4BKEynq0YOi0SXMz5N3JBrQNzDckTyYeMW9xb0bjj
NrZY46UBaSBtHQ/7jICGbSFnjzZGo7haHiLJ/0OibNh2c+WQyW36epP77i5AR35KursYCMuE3Squ
Qd2IaxzRWrDqxWttBhkUKh68Nt9KNzU3NVy6VRfU2ZVXQr6Jh8qgvAdtIBHyXh+/4qLi/0h68ubx
4ew1L9bcxMfEnV9rDy0IzT+CJds6sCCN1731UoWi+TCCdHymVP4hqdqM4Op3ybhP5poOXLsdTw+E
u2ZoITNqYtoEvAQKSrG1msWTEcyIPSd03N0wrKoAB4pPfB80DvPNRncIoA23hOWUybMK1CWNHPms
tWUi1nKefH/i7aPtk+Ff08y22T9EOXqudGHAeSvfbokcVxqrg+BaSUmlOgVA38+oU/qEriKs/H1a
q32UqeLMC9XjfZZELwgp4xOmF9ZFPW8gMze+iRyrKqEwLAjGutiGgUoY5S1htV6lD23Q/IgXHWjs
tlQNSWDEF7oKwznqSQcHylNCT7m2eQObf3/oKKyiRCR3X8a3MRvVUyE4ifBf4noXELZbPZ7VXKPR
Qq80nsNp1Zruj8SZsx16qPHsLw8RqQoRC7BTaLUB9rjjUGTZZghM+2nIfbGycNLvIjDK1wCHAV0M
BCMHucxqGkHOlTYaHZcYTadFJmKVUDQDZbrXx4dZsdgf8+a9ZkDlG4b/E5faC/OP6dkpw/QtUt5b
7zjwxOcme7MEVvQ0Bwve91TUrtXkB7fxxIlIUw1yBaULJ6Z9xIAwVyJ48UDvxg5updYfgSgVYu96
uTpBRiOpYwTX2skwgNrpYQiptTqzK1FnkC6/C3JMd4MrFrJOzjSq1+25FzT1eLHQsUBMKNrK3Icm
5U4q2FML7e7qHgIUJOFLnfnJxcE9ekmc3iXQwUapQbICqavmiaLd25ROjtGObuWSBOa3wHbV3pYa
pLcrShJ7bfsaG7F9VYmur72Fciqfd5kTX32+6goTpb3iR/iaKsKe2zjQ21nYBzvqWWVVsXizOIJc
YaNBLa195PvDoWYr9wUbWYGCiEaoSrtLpcvsi+49shx33TjD3GAcve7HZmcpO3v2Z/HkzJyZee+p
nRRdx6DFUys56OzD1hIjbtbuRwuJChLmmq0yMLlWZMjkM+quy+MBaah/aG15ZHVcnTOd3/rRKjel
qW4kgSH7pdhlastr7M9DLKphx/f6ASXmNtT1SyJy71S5y158Cu59e0xEbbzFfbDDDkJS0PJRMOU/
2bCqq8KCwrsihv1BfORaEKR5sgjd2uDR7I92MBwBg58gJvZrZ8gXIUiefbQTSi/G9fIse/NjRgP6
7LBzKQMyi0HgveTp+GmZF1/bxhrSCVpoWWNlSiSNvd18JniWEUVxsZGQjVon9b2zqfqfUlThvSJ3
eaUF8V2VMMM7sDnJk2i+s7CqD3XNMQWnAqURzSCSCdGsNeJBgBINYQnWU5019S6Ap70VlanxCTjp
lRfttgvI/1yVzu++aRvUkHO/tiOaXbdyOJVY517tJNiXSHU+bXKh14DDYWISOkfaE3qyPO3ekoxJ
sRrWiEadT21bBFvo9Ckz8XDZZQCBf3b3cD2DM88TblXCAEoqsz2nv3eGPXRQNmVOGNgfGi3xBRCL
ue+81L8OzN3Y1lCPsFp7rm0itZUc/wrKsHxykvR1Gug7bSqoGyhv9K3CXLC6aXCY9Q4yoHwDCX6K
EM5dRB+lyHPrdNPFQu5Erui/pJx3SKqddd1D41j3bAD3CQ6PUfQ/hh4LbmX3z0EaJ7tAqGw94Ne5
Ph5glvxgPelso9Z7Gu03318kerYqcYhgCAxa82Py3WQXsjovuMA3SZlMn+Aa7kGPxMD1RcQaKgYe
QGC0DT1+BZ1lPhemzRI+GPZ+EwSngSH+rkrTzxGS1VNe+dADtgCpBZYj66KyGLpE4x9KKJM7e0Ts
ZLJIXrVG8IaOx79ERFYhj76VXYqAKSCv3mUazHRCcFDeRowQoJC9dI0QoHiC/rcGmEy1I723wJr8
ra2RIqCT2FE+K1wq4a6JVb1BJLlhJ4NlskVwLQN6OuxeiPPBcYYhKtJBMjXmPcCwrUWMojHNIaan
VewkMFQCbOunLpNgWBBW7cnYrp56haCPDNGJvOPwE0FUfoibgLhAslSaxCcCFvBvt8QmN+CqF/rM
xh0JvxZmieda47zpVf6aAt8oUgznM2u22EgpEyXi6EZDEGoAK5gEeaA9qaqvHSbuBsmwHdQH2Y7y
InxKtQyxtps6BipgaMyjnjDs1Tp9jgGGbjo1ErZkMkYcuz56QuPBlpMOA8sLwE9FrEzvYZsSZXHt
41ytYA/a28Bz8/dSQArUPlLuBucJo5/oiemAcQXO5Kz6RdxOJhCb8OWhIlRkkPYPq+g1wsnORfg7
2t9m18JlEJ6szPAR9XcJAeDzACNDzy92E8uDJ6BNQ3411m4ypVs/kxgIihCqccUgAedYznKfK86A
odhYYclx5jJbUsFnwVCfd+K4Iuf2WWjvblQhwgi2RFdPWa9ujJuuh7y8NrKUzbrON17SoYDqMdep
nlAM/AswDcn6uzlh8Rch0HvlJ/mmCjIwIICY1nE6Pw9ZhPgmjJlTjgyWWd2bp9Cn3zalVyOhbMFp
Fy11P6F2WNDmu1DTd0+Ry+YOqfXWAvkB7jKIN6+c0XZk8S1Ih+wMncn+YszTLgRhcW1k/97oILn1
c/3qhy3TKXQkR3BVSHGIJMBnp0/hKbDLM19P3xA0Bytd4VkrAnKfzFl/1njJ1padNOemLvrd3M3Z
KZsU0FPfj1GQj8TVUHdcB+l/aesCh3zUjX9ZO2ewzb/g4AOuaZF85UZ5YQ1dXtoU535AvwOGsqmv
YLy/mLMvnnn6V1hyu6vwHVDEBKquNUfveTTsa2f17w4H7ycTzC8oad07MJxhNYj01Buj+tIU/Was
cUr5XYVSYaITa5O0/QBYugWtcpyMJqKSpZ4ve/fsVjRjzhjeE52DzEXx3lMQnFMnPlZkvBwnniYG
q/Ypm2O0sElbXUZ8uSe2TJsI4sTp8WCI5IObpNxjFqgvc5FYsMz85xjHL3polA5JhBg9a0JAIk3b
I6Tjw2axl6RqJDcbOt/Jtzsol8sJifRbqcFgYy39bS9xzhDutxHSnNjrMR40SbGzVKReUOX8oAjs
GeuiPHVDRRXumNMldDz4W6iS22XvGnnWL5GM8y+n+CowDZ4MzaURDkBeRsB6DgTlfsiQJ1eOs2Py
9uT28ak2W/sJi/0ACavgFjf/8qLW2WF5tDAEu8nBNXE0a7DwB+R5UCAa13rP1yZkkWNR5u/oThTy
54ZscwP3YexG29Qw71ka3oKYoX8hOwu3JHLuPKfWVSMGOwNXMfuF9wHM9L4z4he7LsxznLnYKN0M
rGBMLpaO7eaguCAhQ/0vls5ruW2k3aJPhCqkRrglCWaKVLSkG5TDGDmj0UA//Vnwf25U5Rnbkkmw
+wt7rw3zsBv8kaVx6TCacvJ93Jn+ajhCyzDQSa76cDKOdlk206eTVHcuLPUKJu2v9peKyC1J8TQW
bnAwtH6gma1QwNZcrZ26Zt2oCWI3Qa+mVJmYJc64nP7/S4aO8Dwg71tsklXmRe9APFlHX/UI2eZK
mGfCgcxz1cp0k7vJspfogLm6q8sUZmcPZBfaufErbBdswzbDQMziqOKWrQX76YyCC3bEaDLotTcF
W/oBC8l9KNNHkXN54hyY6TONBnSpnlHZk2KA2UeBXI4ztSXjjCb/V16O1qZdUT5N31yYiXIwuOV8
MfpGRXhazAhDfdsnxb0hAw27Nzr5GNLQqa+WTw4kDut5dK+9pCyozDZFQRN+sByfidId2ohLH2qB
MwXkSW0SX4fbrk0GtInxDidRfpiSpN40mHL2ENmIm8w6rFBUysjZcSb2q2ZcDARpSav69ipAA2E4
v7LeLFegrnObwp40Aj7KqVLzV9u9+WaLvoMpO8I0sQcqoAmUauVLq/InxK1/gKs3L5ZthheWuwTO
ZNBnTG7BKHcosjWekKp+rblEX5ZU/2hMkxI79Af0utTEWdl96nYJqChCb+uHiT4Ufdwg1P/hOst+
LtmRboKcJO9UpztHLdWjnrt9wBiTKXqmH0aiW1zHnnqrpqbYGxZl2+j+xTPdXk1b/e1iUkNmiwIs
Zr3QsUiFy2TecnZ58PQVw6v+w/BJxHSz1cjWeN1TU2AgdFl9V5V9llMCEChogvNcJr///cpGvRTF
dm6gRXbme4BIPYY6chsKHjXOt+EA+a2/YTz6StvmpTRGAoYbwJMCreN+QKJMssCI2MxKmPv78XSr
5xIIlOnc/Tr0gER1L6KnWvRDnKIL+cgLKBOyeDD/IFmEuIoYiHYMo04PgygPUthQczN/s1z7zD4M
M8/AzCd63bQSEcJmkC6oyk5BH+wGptRJIPVF4n1FKOUfmhnmriO6m4eGA7tgOdPujNNF+UjpFWtA
xs6UhADMVlfDaF//ffGZ6OV5Fx87As6KTTl25GZrzPRdu9xABclT6MnnLm9+J/EIi1Ia487QkACn
pTSJJNGMUeY9WoPijJbmAUo/fEL5FYjBuDZi6kBhNZexYAJmK8dHzfzUTZzAPS41PoPkYuk4zC/m
yI7aREhOy44blzEZtjIIOxkrUjIm1L1FF0RERvFeWtx3nSLMXTjLY7LVj7Kjg4Ypqk9M6VAvjDQ3
vlJTFI7+blwne83K/5H0JFM+imMWtm+eM5RcogLftUe4ouM76TW3rN3szvlXgXkThkddw20O7W0e
xN5bGOoD/GnuW3S8SdIfWsdF0W8gAq67m6+812Qqxg9cCbTIXilOAFT3gV38RQTiRKa5VRXbwbiu
T1ORlRdvofaBTaoaQGDZDK9OdANsA8VqNGzdG1RsGVXrrnseilvWqs/E039SSo5t2gBbNCW1PSfZ
ZulT51ZnOThiaETbqUP7r/0xO82yPKftamUXx2lqum1Wh0cKSGOn5eJGmWNU+9aseP6LD9mox2iK
bL+o5YOz9vcIG2FDMsWwy+hEY9xyW0wy5DOa7KF4KpEOkPDSLd4hppRA+eeeETkwIYK9CJmh1ZGZ
m1dbaKIyMDWhkuL4bsVzvVp4vSV9CRD/bAerFwwbPAN7L2nSVf9hC7Z7uLh2cuYg1AvCurEQTw7Y
cH5D4fZWVIb2SvsQPTq+Ijw4rPxOWplnBMFFlKaM3mThjadc+s+tRyNIX9y85fb4WnUfpl1av+fY
4okn+3lblY04TbP/e/H4ady44SonOjkLwTHN7rjKzfsb7pOtoVxsDBa2jyT+iSFMEYHgMs0wmZPU
TllfFLMvr/XODrIKHjkuvHq2jatmjpwkOBpYKDJbqSKk68uPrj7MzQZjZfVqBDOcLgpCnHgPhQIx
omrJD7L7QBmMkiZ3dYR5Yc9KqN+RtTpv28Udzv1i/O2n5MBeu3hNYOUqf7oERV/Cjye5MgeOtH6J
w+WLIM5yP1OeX6aujJQVjMcyTKaTxIv9T+bvhrHF6RCD15jMgkaZN7wWobOxZVZcVEDwlxsnJk7c
drqEjn1aTHSL6UKgWTEi3JxLXMIZkKZVqn1M5IisQcgtoWCwaaTb0pKFNFR4XCn5R14i7NSiGoeL
DxDKIK1tS5lT7RvjCeWN/jZmfxcrsyWXaXRPWCQvbgEhK877/qw1Ds0haEHP+eT/yiqnrQ3YK1fl
S1ZWxoEcoQvKa4E50RGwIbfOZGUXqLmvKWIcfDo4lnSDLx+EZHrp1EDCAEziDprNTpTNT8xaVVR3
5smd8IOYo9nR57BJzjwWj05igVcvhnUH3wLMBHtdYPpCjGDNkbI994Ar+pft5+F+8ivY36bFIFaq
fSi5uUYkY0SeOtsF6fClTNbUW/y6SZY9UFUegsLP97rymRKv6La5L19JzgOi4LJ+6VPPOJlze8bR
Vt7gAPFgDFtwNfIu2WB7ef40BvIZ2NWVi2OdZ85nHSTyEJfyByoBzh9HL7uZh3DPnMLYNGBFpjJ/
a6Uc3stw+W484+CpmU0zIp4NvBLsajKDiQki1K9Xjwv+lROHB+ZiDkSqi9OUC7nqH+e9T2ZBWQRx
tEziE/EI+ZW6x6bc4DTV3fjdCIyWUKLlQGJEmhoUxn8DbXwwihN7z463nW+wyW/wuqdrMzMqgfuf
7jfysMpvgCW2l35C9mDgyuO4ioOzC4p762QJI6DRRGdBcE5YXmLbEQe/uoq7KsarcpP+nrIzLyjO
tgNosqhf2FMQebtnnAB2jgXNxlvAHNtwEbxO7Bp3dtep17LB39u7pCe0Q7z1HCt5qjNyUDUfnShO
GnUdXMg5XmYGxwRsYSVh86aO59/6RVJ62txZNfoCXkKSVqfd1KK85AxKyHaYH2TW9tyZ/rJDowlQ
1hvtU69IWO8Swpo7qKoJrIqDCLDRJ/6BxRsDKfK/dqUf5GD4/IORdv2eVt8DyThTkUy0GIpruaRp
SpP+LJGbH2zXZVqCHwhPfTSbY7CVq77CCSKRTzWfA9PF1+rfB3MJ956FLlzMqYDRXsasyW4itm4S
tSrewXjmXiS2xtTgGMSAdIoItZgsHwNe01U3jYwSh9wLr7+HNBpqlcXrhHmTga5v6MoPbdNAS9P6
Lx5cD3sy9cgQVKCdswkVWdFZ/DRkVaHatpVOju5gf7Trm0tCnn+QAR6lwCG9x6MfMhCs7ozApulh
9Ls1xKN3VAvppSaAQnpvzsMA0fIgR3Nn1aXxKCzx25BhBPlJnOa6/WsZjJPKsJ22HtpipobVQPZv
vZwLflArTfv9aA+/MmDBOBnRZCQhtAczzKkODSrsJMFugIEO4cfRdEO5L6p2of46BEmJoaMtigj3
gWN69XP+QWJxsEus6cNrQicy3JX70idsrCZmXyGYyUqdsezgCqtKuZMNA4OxnVD+M2dCgjqcYWBs
bMGj7bTFm+11P2c7Tqhb9JHGfNp7YNAihyw1w2gcqsmCWVzcX3wAIDTJbKOCXTAupPfVmFCSyiNS
Nvhl6A4JIoQLEf/VndSvKRErdooMcs6gWaOx3rpdmZ1JV9ymiAFVZbyHHuS+2i7DbZ88jXxMbiLL
n8H2+Uev+RuPHbREbS9RvlZc1VChRaSCdrjR6N/KtzDHRsc98Wvti0yMkbfEdv/I2jRQ8Pt3J7Sd
DcCRD85N8xQwcoDf0EYo4FuaXJzeASvVvPO799Rt7oxTtnVgVU/NHP+Jsc5tszBztppQyl0YLhD1
jOA+B+/20hAID3e+tJid47UcL5k/Ux6wET8VGfiBHgJgabJfHCmdIQaLTyiCv/2+Cp6N6jNpKYe7
4oFROby0JCDv3Mq7+pUhmbE3/8XS7s5ZwIg7J7HGqfq7MFHqZ95Ko8fkatuV/6fw5ScZipAIFhUh
DcXwpUR+AKNJCtLgwyVsk+kwjZhJgnjydhKrDKeMTShp3T2qEI59A2gM0CUG+nJrBQv1LVrWTcVm
HfIlf19RY1qMSe1ywLvLClrQGBevk2bksYCm3JDksFA16pj8FZVysFOXo9ttgYvUYFZ5pkkOVxsc
WZumsoOtLymPaMocGA7GvA2zNILYaEJ7iU/m0E2XNGcICROADqRmCFQQnSQ9Vqswrnz6wl2OZd9n
+nWoksI4VM0AnSmnErWqefriwjBox/nunQmQpUXIDhJlk1bxRxVbDp+vKGe0vx+MEGfmun2yfJQC
TkNWDzakL2uujH2a2x3/IPATbF6Kg2MXLx6q6BzT/sdoWKfCs+0zHG3CZH15TWZYNcCkQRMhZt9W
lSG2piWxa9VY9bHHqxB8Sz31d4RCxf/+sV3QPw1N+enPzNZXjvrW1ESSYI1Dm8u+qgKXLBpviFSY
8bbQF54VTA+QM8CFsW4Q7YFymkQ3PFlJ/OThR9inorE2GYuSc848AHVF/l/QT/m5QRs+lysii+81
GOoliwVa4D/5rLqHApHJOtSJurphPen5JEmytKKsz/8b1oWpwUpBlay4vBSDBWs/7kUAfTucKUgN
O/Ac+eI+tV2IbpuhHptgXlaErZIlCgMsG9YcjX8BZWWY/eFIMlbPTBMUlfJgfrp00jbsCNKNpB2x
ijd24Ti9pVodbRk31yGc17dZRiWvJSCb8xIHwUmY5PfNDLQW/jguPzgRXbiKrPxd0KuEAVsAZlAz
Z14oEtN+3bgPBElp98kXZfecmMsrJFM7cr2EDqigPppn4eMYROUMaZc+wxmee2wjW4exypZo3/Lo
qOx3NZr+rssZcRHi2K888R+xo6coDYBBNdiQNnnvql3dl1OU+/lRe3l8UoNx4VNpPsUNZMrED+51
EnzLuYJm3tUnD6gcu4MGDq8LxXkRZ6K7zbsh7rU5K0KKobfbyOLxGS367tVLd0J79WcE24b+zLE3
EyPeJ4OXNZZm8WjXX7kzx7FRvqbCYiRgqOHqFAkbOOaRNSHMEc92CKcfj44x4jrPArPG25o14BTC
L5kx+8PkYr7GSJkx2uJQZC/1SXEoUXU2Nhg7pom0A/PVktQASMCbQ2GY49aHqvvb7b+hu7Cnwndw
nW1V3d1MPas1i4Q0jN84ISY68SpCctriXGnCZ+6E1wA4I96rhusgSw4pgKG9MTOXscPPOVCoiHtS
GcFR6qGyzv++JNVkEbv3m0Rdi4qwtc99/pn2k3HqST7cUyP+BZE7tH177AWck1IEzqHDAXDp+4ql
dp0dXO62jWf8NShBSIlZU/qIgIknWAhd9nBk7x5sJlM10nXrb8FmhnmVG54tFRPzPPbqIohjrAPx
2gUGudqoCBsjLzZzyLLDxoZdx1zPTd2Dn083Mk3hAaBnEHbwCJTUO0xoay4LdAu/x89ZDCHGAezk
vjX9dJHmkJbg35AjhsSoGk90Pfem5jS2ONS3Xtd9iQFilu1kR8gOG4yb4sQr4EF/OtSO8V8wY1oX
qQ7AHLBfYuUEGMH2Lo7tWBHeKoo7lIHH3JhAEse0+7bp3mJ0n2yAILqYiAweBL6lFbR1IhDjt4GR
b5UnxRZEYnLV47WrJvpbP5A3GPw8T3DOza4vn9yUKRqAwahyUuvLzV565mdbu0My3g/svGZnIF+g
Eu6PUDeH0NDXfETlMkBVrDi/ARMNP7tFm9vSSLIjD6d3xYb9m2S9CIgS50Ts2mesZd3G71lssEh0
j03CJgQouIx8y4NhmrrjMYPLsEUJxy40F94jQxNAxFh9mtNavVINyZ2qkk9p1fbel2b+6EZJVq14
QO9vP0O1nLTLzN7pZwxCbHLfzQDDF/yUXYDeGZiJV3x2fv0OMZjPhFnT1AeWc9EzZkXRudO+EUZ6
It6C2QbRsOR8pFvECbx+BhvzAQrrMwASNmauem8F3K3aB76wzIH7rNl9QjhQ5ckNrLeuqQdWtvkc
oadDH9SGC6yO6adY2N7bEJxgjjyRUG89LcqynrSR7PIh9E9DUuw7Iy2PcSX11iUocmsjebgAa5yP
TVXhBgEDlQmUBGR7NTt3/Z/SQ7KwBAk//oxeDKH9fmzzX3Lqumc2w2gLn+0JVe8S5iTelYLsi1V+
kao4O+ISqW6A066lT59erDOCybGek1y7B9xJ5rVPRn214mSXtml3m1UBmSWzotqB/J9DTrs7AwvG
rtZLtKx9PwM3/1ovvybc6+syr77zKG+EQNnUC+dgxUxVy0r+CPHdX0urhXKBVLDPFDERmHNemyw7
8RE4K7dLzm48JMAAnF3WmcGnk/PoBOUAXQTCAy+sdehnVlKq5GaZsW8ye49xbTZ5cWgN5P9otgYm
Wtjqjcx688G9agvlH4kvRMRCDQcCOQiiAEyfBPYktMVldvtt2JD9V2R28s3A7hwiaeot4GXjoD9M
v0WZo6V+N7HX1r2GJZn32W2y6BLJWJy2LZlwzTTwGfEyfXI8BqvJlJsY18bqyPa4f+7hc2D9dSkF
aLLtvcUIc9uYeICldC+j0ilbU4o3otURl4XGG48jymebYTBO1G9jaI72oMuP6uCYPLs+W2SSx09h
Mhq3jOECugDoEEqI8WhOEDYwf4OZsuvgVLotoqY4+MA1kW5Jgmu3dlCQFESHwbRjTOjj3TbcswZ2
btKZSIw2id4bAoZTTLSqRT3wiIcnr4EL70zdSwtGL2ONuCF1tT1ATBfeQkTzVowCk0aDXg2PvAOM
oBT3sJdYMSaSc2SYzne1IsHIXRz2/37pZUnhbSwNTEkPQINwPv9v/r4O4as+bc5DaL85HWONIhi4
IPv5FBat2igEIaiQ8peZEfIWOdYctUW2GoKgOeDvD45dkpONo9QxMOpfbV4ZEOiW07950f++FDK/
jiWNuV2T3ElySLQw+30agY1oWIanKcj3cvBgR5okOWUmXqtFwaR1mdVfZa5DSlNbPIJ4qXb55KGy
ypGpWzNQJqr6b1PkyTuy2V5MXzNTz78DrtcFvXThoEtwxoL5lNy77GDLNFU/yaCXHtuTBnP2uzUa
3i5NnIZPmc3Yop8Ie+3HAbtw+bKMVMfp4lsP34DkZ8Gj3w11hg0/L69e2qErt4P0DnlDVBIksuqy
J3MarhmhsD8DH3CJqy+qDuoIsT1mB5uVTYFwDi5Bg7ChdR1Y4qU4DukN6A5EhRx2TJlJDqleo9Gw
geNr8wcxgjnCPeFFLEgV7gkx7M0EaJZJSedWffU0V9I9mtZU743W7w+V7RAmFKotRPjuR7Z00K0s
i1q6E2VUOE31zeb4ysh0eM2Ne5FO3qVsGfXXi2EiqKJltXG1VaNunochjW9sKTIgxwIXrgPPNM9Y
S4U1kGFpcZPCB8Cp3vL2zZ1hfuvBxw0/Fst9zvABqv4p5xTb+EVcfBsaUmaXBEjly8xAYZZaJ7cv
wqOtAASRJYWyzxN3BjoghgQqF6HlUywI/dFT/zlRsR8J6JX72Bytb7P747fGsRiM6nVoVztNLX95
ffUdDEPwswEK5cSLFaVNNR66lpyIeibwpJ+CNbaieJ9SlA7LOh3jfURnBWTfEeBI0xs6Ext+wq0g
YuvG+B1z/aJvmK7/UnaUt2kGF5l1D1taxT710vBblN+5oCcb3fb3OHG2YQSLt7nRWbecGQoe4IYW
r5qec5l7kWkNf9g/ewyHY/6MxE4BnUQeXRncWagfEhJeLpXzNC+Wdx0AHd/wzUKoGTNJZpSer4vZ
zldmq5SaOQk/FdkNW/hT//lGZz+09bOfLfloRRaf28L8baVTcIpZ624KK9fPVk0ujA8S63+/DEsn
PCIe5IMSmuYNG9WmnNgPjfV4YlqGmscjVoM706kBtDCOdcBbjrhoA/djSNnIFgWxvuF7mwf21SPR
CnJocRJs9I5dYH8i7N2Hhq9vds9uZaSojUwRuMeioC6cJ9t7Zf6KwpQ9635eLZYua/A6+V0PdF/K
JFCz5jEuW7+EpKtP4GnBPksD+431Fvu+ehmgB/LH0452QjN0IbX7Mobzso8rRrCqB+gibaM/zWzs
wUcRsNR7DpNLKGEdlu/QxLuXsOjeZr7FmW6ZSeQn9bfN+XPghxoww1BKemF1S2Jd3QRVlPRLkLMD
XjtV/mxd2R6aRGZXqXDmSF/c/EXE6JFCcGvcyzUD9NNkwhbCdgwBjWRLxEtTzp2iyJyNmpUVVQH3
D+U40cWg5C/UUzCIW0p5cbHH4TfBp1dTFiKyUA7vx8kKdynD/G0JhVXNA6+GLeC/ELOHRvKBnKPc
FaGRnWJM/3bejlSTdYaqEZukuXjzS4YUuY/977FK35M0tZ/HkmdwMDjU8ccb+wbG/o8OkT3kH/9X
YFFeMzamPs+R0PcwVpeFIjvDFHgoGNzf+xrbkRjg6BZFfQzb6oeVBNtgNrunYlQ7RYXY21geTDs4
MXRAcWrFXH3TkmFMS9OdWEDvlwgMHmMW2Gctxkdm2O2tcgg2a/FzAstEZ2mXz+ZaypHqZaP1KIF5
BjUtTJ0g6FxS2sRg2ljGBB93fT9MLSC8tN2R9xjxowTwGdOaYE2aCGykdjp4BZdoxd+YTGjKdWXW
p0Ukx8mP9blt2NrmI21ZxR6JLDp9XypewNEa5YXIcx9n7BNc0z/FtLpPJ6Dzc9mNqBTmGWAsI0Kr
HzFsGuiF/dg/IgE/Shl+5CUHqBg0CthV6p7Z8Y+gqttt5wnyOthjuPSuzS3w0AWnuXwLs2E8aPrO
2hPqfaziOgpjNzsYbIrJhSM6p1uHaYHOvyfWij072lpy+gP1JgWQbUfYeQfPNpC8ItP51yNyuMjs
tA4Z8r65jSs8l/4GKhqzHV7C7keIZJtIj+E7yJpyr03HPCI1/MqK5RM5PVvu3DgygMUb7uHZSwlx
w2ff1PuCc+e4jt+VGB7ZPP/xU/kV2ml8Ispuq9gvnwGZ8nFjaTdUd2Tx3rHt8l+CluQFCF4Tdbpf
5QZN9O9fC79RQ7QkvobvMQF3buJHjvYoVNby0LNhRlj2q93si5Rr143CrvHfw4mEt7T6Jn0RHKKH
HdxywYvkXfpCbM2/mEMrYuri782w/y8POlIrh6PNwgX/2j6zliTSuQUIwOPVCG9x13WvU8gOuqgJ
W+Kk/OqMaXhGnpVjNC/NQ5nUe0tqwgXzttmw5UVNOV8a4Q9vhhmrnd//QizuRdJiRgerMTnAEJ2u
PMU7UVTfFbOEn8lazpGNuTFlbJ2VhSIUWdBXQ83+K5cgvUOxZC/E522IbUkv4L+YF1OOUf0FLMJ7
trnVmhCQSrvZNx4R24aHKyZkGxbG7TkRHufTRAnqt5ba/UxZ4wHSkQNn/WgfDFDGrLvDkSo78NZA
J0gZMqYXT8sHjgN2CinXQFzCpg20Lx8I8agqami/LNlaZkNHoVhaWKt+GcgvnM2OII28PTWGiHdN
32EQmrvlFrvln546fEtKh4/ua3BP6J5gTk7GiNkGbjxA3DMGzN/GatfhDJu2lkvGDS6pYJbowqvm
tGB7pxtltNg5rzDyvBvy9ORKtw4hPAY7AQ4TTVG57+Pxhw+XCYM149LCjSN2C7BHULUz58I0wJc0
75CNeLBkU8hb0VCsG5+id3bAMZy7gn84hsM5zpznYnFvVUkMAPb+BrBEZ/8srS8gPMndLtlwSb8D
+a+Rd3O5II6xfMXwA6adP2fkXWD86P9mAaENYnFIlMXiuQVC2aNhNz8nc3pNAuUh0CR9YWcJuDBZ
yuOW2ixY7Xr57kRToLMGXtI67YXUm+4y+1sjQQCSLc7FskvFLsUOkUHwlJHbae6n3oGIKoEbMyvv
WciJL6/BBrImy8xChJt2VacIw2fjETb2ya+eWoAh54nQaG+l2tXvs6uCA5NQchdS+2w6DZHCuQYb
w3qtL8k285lwQdDAI1Rgkr8TgXao3fHXMLg9ZaphPE+LNp5hL5z7CntVjr0JjyyqYobe6uKW245h
1k0v8V5AeI/83HO32m8B2mZLFc02JpkYCBO3PfZsJRlMUUXlp5b45vu/L3lNw5XAA4ZMhP4Z6kho
nVMctYeZuf/oEptIEmVwLZELHst+vPoOXoQiAbk+hel0Nece77+f3jrkKX0q71Yvt0MpnCv7U39D
vFS3nwbGoEPrzlFZ8dDPBVTgOR7tF+V7v5cF0NFiNSevsgB+T34CCxy6vuHPn+X6k9JYkXowb5J0
l+atutry1cwdqAdc1ijrR+p2VA1JoCWvBxmuLUJYoV31OrE7AnbuaPqrSR/GmYcYnPYmWCwO+TFO
2721IMHOYowgNkU1WiUoeKi02y3Jg8ephGw+sLz3XgNphqcW8QEbxfE8ZywlsAqdhTQlIyMylyds
K5t4dSIJpx9PagECN3p+hBglgE4HyLm1xa8AAdmmhcC2Z4HEdgNoyrkarBdREA3G6N1x+a/wLfBw
Wx1H6yoXHxUGrTB80sh+iKCEPuS69anLnV8wGryP2AupX+dlV8RxfwV1Qf3jJxkpZOGl62TKY4tn
RYnq3UCxvpZ+OLxZOkXGQqRtgrLsvAgEJzX4hSOddkMNYkZp74yvJW8Ht+S9Ckh9ZoO5d8zxZUE/
92QY0yEfApR/Jhx9jHHThftg3FjzpPcJAhnmhl5LuBoidMdEoqTCc4B6/V731UqAGU/MNoan2TYR
1jb1CcrTCOzhLMJuEyR6ObMjwG7cMucHyTIfdOF/W/QJW8xbmCGAT1ATFS53vlPiMALLiuMPfCE8
xKXI/iY4hWwjNo/xivJ2gEwXc3jt/QxgkC31VTWts80C/ErWmEDondoIAhECaGgrg3zrRepc+s6E
jewKHOO1yqLB941zkWF3ibPgOBUDcpBiKCNnlZugftl0DbvGRfR1NGr3JytGpEM5YpegIvBh0bjo
W8u+28ChV2j7jNK8UaLZ2qMynlu1NwVbNBtXe1iFR8lO/hBwbm6cwKtfeiFf/IlRbrUyaHQ3hI+S
oadjt18TV1Zjo8wynFnda4MfV6ywjZwLjk0h6p5rmz+L5RffbDyqIkNAv/ByTbUfIZ7TU0vFPMzE
SwbTw1hD8wrGr5u6ZMM9eKN18wdSte010qwoOJTHGLEhz3p6VZJrB/GQH8VDn0bCIVXXyoLqGMzw
4qwZnY4N7N1DC9hVxCVkyTs9WrhJG+CJsAQPam6BMbRs8cN8vBoIAwnFQp/NOpzslPo/DLN5pGfz
yfDm8VwM94Ily77MmeekbMHAb26pK/1tneHjJ0X0lMddcYd/wCArHlOkYi9N5ddkzePL8zUjnyoN
sGxODTbOpW4ONWsut+BZzRTZw61sX+rAJ8hwjThqTMcDzrUQZZ1k6Ght9QJDyiB/tWToe+4M48QM
0UVcS+QKa1j7AUeZpoZIrFG2AJf0vlSDPKh2ZLlgc9rTjHv4CSoCbI2g2QYNcJuwtF60+GjRY/Bx
MQ9Th/SB5onbAlX2hAPlni7ANAS8EHMBnQpj4ixBe23GIX7WajrlthrujEfHO+6y4T7U1jsqJH9/
UPaPQvn1LbVbVjSsAJocxAxgNCZgdhHuxq5pj/XUfo1d2MNMtpPDJFk7tEOFVWKcklNJtM3R9W2o
kJl5MMM22KgufIT5rA9t2T/RU+3HYEHlkHfPlc/+2LMc1CUCO5hQLFcGMmLYKXeHqYBXOdce97UF
HkVVxkfoIEGyNT7fcQA/F8plWydleHJA1JWt8G8YD0dCVsWXw03MfqVHCUnya7NGVuiK1y5mlO0m
eXJEuoEeg/leqNJTF/gDwU1Rt/CUVOWdsnPbkixcFaFCvYuQia6cAVx2nBrjofX4uWBn+029H4Xs
oSAJwlVPOEuYGEYeIS9L4c0nd/DCrWebb8FiYCWyk2GjEGrXBTaByl6gxfD4kWawZoioY+y531VQ
PzUNUe2tC8iTNGt3q/jYEREb0f8Rt+1Zq89hPJizAMnjNVYE3zsjaYfiir47PJB7N73PhX5ZhsTa
OLZ0CSIqvxqznzl5NDwUOBZDmTs02QyfAoYB5HKmiXybYksfbFSmfAjTrdb1dzI3mI5LAyMfD3Se
TqeEnZRRiXPjM0sHrQr+fNBHY8ZtMDDU3I+1BWcTGcc4euGB1fDNS5SzDapcH1RHHi1vPPcXBlBU
Gt1fw8fR63kNRtWiuUx59XBoP9nHCYISDH2rEd8QEY7pa6AhR/TCnVFczFJ+doMvI4/Nbu611Dji
G6wjjpYTOfbO1UjYqsZztu/i/wx4/VvbYjZt1K/NWP5h4/eDDYEIiPJEX//ihd6F2Foi7hXz3Cwe
cViMf8SwLJzwwE094t0siwa9L437skYpp8qhMYKbAW2XGASIPHqTh9azrEH3V0v1PFPHskAIqPQW
OGnBSl2Cx8b61I7fk8InXsPIP0XPb8hsTnjJBr3x2093rH+VtF3EEeu/rquxfiu5GTIEHTPY77RJ
SVPUkrXt9+KKEjk6H/zFeEJU81UnmgdmdNZ0wlPIFO//ODqP5biVLIh+ESIKrgBs2/tm04ikNgjy
SYI3BaDgvv4dcDEMTUyERuyGqZs382Q0tG/QgUguI737Ycz7uSC0NlibQtu/qBZ5gbR9TlDQ7Ekf
oHXuQGRgEk03nRW8N3qp0ALbA5U5CgkmJR8RUxwFF4jrBmUxIsPGbdE4QTDuNSYXtqrKFKnast9a
eJ4cfjqwYZTl3uzl43IMXHOu5z6R5WvfzL598fAO3lnsdm/a4aldeCMuMV+vPWbrA7uKf5K5iDOp
YPXUdfReMQ3v+B18zK7DqR+1e9GwNC/t8oMmM+9YkeFOTLqLGavORgDtXWqECUWbztlb02OhzrMV
RUjAmM6gKAqCBqQtXDlT6hqTVdYMi1QgmyeLu6yjXwyaKT8y+nZu2pL/ac2BJ+TQu266JL2NsusO
SrmfkxdNh6SjyJaHKM7+YT84Rn6Z6U/YjRGgVgGiEsaXIkKKsMKU2t2mHhnJluEzZo8Pqxvro4uJ
HBmN5UuUld+p6ogVwwrwFEWrPq009ElILGz+yHRTnrog/2VYOcDjSqb0MI7/TXVz7Y12Opg90Zes
1eYKVdjbcG7Hx1jU28Rv/namuKVM/dva9PA5JFZ8ziSLhYDw+armMMzcZfLQkvGnYdv20Vd5fwvq
mNPlyMkK2PXGGy6YsvV1VOaR1YZDSBPqfInFCM9Pk7MEJ4Mhqvhskz08Nu2/n1dzNZA/nzr5matc
nn5++KlQa5HENcRil9x6aBPhLYdHzUa4E/IjgYm88XpUdaKDZyLq4/nnT0mMH85WPUS5uWyfTDwu
60YkeD8yFFYehX8Te+lxYfhVZB6OtRUPDFPyBUQBR0+LOY1z6o4H2uKFs5yzxy7lNZXY8j35RvPN
cCqtpF41HtnBps4//SK4gZ/htZY131XCaa8YfLYONSwLH8eC5ZLNT/tiH2fQA0DnE89sqEb1Y05m
PfXuu7RWdD/OPRyEwnTYe5LZwb676BP0zefSumUZQVzHzep9sLQxR7X3DBVCPqd4HLZ6ZKVhR9YC
nKXXkflpXtXEIFEtzQL/gbqgjbrE/qJVYpvFfXSY6Jssnbcm8RSuhTTGvhbc6r5sjyLBbbMUpDAv
sHq6VmwcD8BbeJsCwG9N2uoTVaCJGcaJLW6AlXF88fhCeedaPpeiYKobQ/9Cx7l/GcjmoeZjicrL
OT0mpvqsadFrfImFgZRxNiRYXmfeMYHr/XJIZ66skN9mRINeN6N6NUGpnGyze0rjSu29Otopm/ve
BPnuChWvYTYdhsTN1qRAQbYhZ1OlF9CSW0EjYPTDrsgmdoNOts+xUR5H5d5zjXWmJMi1cpLQ2CVU
fDcQD26QXEYQbXtm84LydPrdRzZh2Kb1baTLoYtmJm6mi5XjcOmxqbfE0D9sVCB4hI/Ey6s7qxlM
kqkFwKEFgtg4R1fJXWkM2a0v7e7RmVhxEJA54ksDH20b7o0vIlF0NbHx6Uq8fRyDepao2nhziA6e
+d3fRnjNg+1nNGJJ/6srBwpGwWF47aCIUVhPMV5E38E3iK5FZs7jFyt6eRjb4dBElruNYlZXTvAX
L5PYdRNOzyzU4d0S+MBDgRem/tapLZ8zt0he4nYkC9bSVfHzXzMErNMYMPs4Qb6tvXa+VhNMfhbj
GZwD3KpUtsB/MP9rcg/Wdk37QjxS0+6Y8ZIUz8kOy20+uuC3hfE5Vv6WWmhrZQQl0cOKvFrRkCGc
ecD60vwVTD7+O6tXB3Oyn1snxNrXRuOhYW9r5STFaYpZjT61x7S25JsotTYTR4CrO/xnD2Z0iqzR
OxWYYFPJRBUJJ4T7GkxHgGfbehrY1+BkD054sILTz5/aqnwWHg1RcDmiFeJMvwtpYLYtv4XpYj8H
npHTqGh77MpZwOTK6nZVjQEOsPbWE7QMFYBo1x6yqzKy34Xo66c+SkjmQ3nbR3H7X86pHwpfEeGp
47DP2DYB3fTrt06bf32zqR5VmAfnwi3f4sDqkd3Fn7RqQ57dWfbIPN5zis8aN+NIrgb/GerjoQUX
d2Gp4VLEuEdv8raDphKqTtQxCCIC1iO1hmKm8o4vFk1lRKzLfV55qU9iQnonkjXeSg1MQ24D1GOe
8MmFVPlutS+DjQUxdBsYjnpO4Y3vu5Ygc/OtbGcgwWsUD4PkclFGrwLL3aYpFBEgPKWk633Cjnlx
9tOqeF4Gz7ydmMQG61S6yJpW3DbPpNXOc4LRl/xkuPZNGhRZhX14gWNupnjZ9ltURvKQVGZ3lIpD
Bk/58ELpaYIInaK9iOalhca6cydQbpL+CFxexMHSMPAuVktBqFQXxEUb0EljkY82jx55q5Nwo80s
FC4zX/1TkdmeAUnQaFj97bmW7gS9+3WlSEPCL2Xhro/9QMdsCpUQ3oW4OmZHk3NUGae+6a4NM81K
dhPRNzcomALNGMHcoNdsyF4IdVcr+vSCFbfwKodKg3NdRyAFPvxYZM9dr91d0QR/Jvp8AriaJ2aR
bENr3gKBSF/mtLcPTp3aMGp4oGRsqnE8FXunJgYfx4lzX9Se0Ez/K/0QSAtPe5Kb8DK51m9t4IaX
sEk/UUsEsEF4dZXv4+HxUbsUPwZQ5fgMm0Pa691sl865EcFLiq30VHr1L61sMMUdkETt1RuLZPCR
rSAIZ6sN0JlJE0juOsi171alyw2snrdKFe0J4zOueKs7ReXdxctJw8XDGNIaWzEH6s70XgIXVZeJ
60WWGEM87ckthSgHIxDqMAZqX3kyugX0HDFvkeZiAbwZeZqundqj7w7O3SbX5EuMiIIbozkzFTzh
G9MvPQ13uph4VgvOL4l/c0okSY7z5lpj/VijAIAypaSRl9CNVGC9F3P1L7F8QqNh124lc5VS3bsx
5MGlmEuil0SJl17sam1S07zNwnZvzUQa3QiqX9xlJ9924v3U9G/l4q8t/YCjmCQBNdYFroLQpoFB
z+GTxaLK90uHg96VxdN47BGlnHYoIB7WL2FBmqSnRs113RCDKoR6bzCeKU9+xgUVHygXxVFg4pcd
G476KXjFjhnwLupWQIzOHYJ3lX+N+/TclZr3Esn2s7IlNbo2BkmraupNMcLt0Or0XzGSe7LM1c9+
y0W9GKQ091bUnxAYYYQQ4oxMC49Wx8RYVgpuVLVDJhtYOvshVWtUGCWVKs/TIO45IeB954lbFWFd
Dpf+Rrt15w9CPdWKbUW6qjzX2jZCZygK/3mZJW7+yIup067a1ap47kUzH6gdQhnNCIOVtGQszaTP
TSr/kKHvKQeyxDbq9Qenvv7QIqdePLGO49bZhymXT1E6HzLzH7zDOR4CSHhKBN96N/wS9uA//Ebt
pZ9jwI2yP7lRJLvZw6RO7rmJBZvfabh6RtZQA2LdnEFZezsGrF7mV76KcteF/V/Lsp/cLoT0ya5l
M/vedDb9MViFyv8bSaTjoaT82zVoM0+b/EsTcz9UlvfUcircMJMzO8xVcpqXFtCmdM/KHNzzFJzC
UFdb8jbJSimuUBOtcs1x9YZkcZNAObZhJcILjiVEW6WKjUXe7dxIqnjdOY228Zwll59NqnTmR11P
xDnz/LlIhnBfQvC8Grw5d3OZ/jVnqg5riZReaOL/tZ1eIklmfTFSJsH0jH1ky4eyDmoIToAyuOAr
7yUuqMwYu/Ce27SoAclM3n0M0ofCEMU6pDGoHDqDYuN23iNTPrFOkgcxphAK8DU5VXXOrdpjD4xP
vEp5xWR1us5AUh3DMBGvIFuXZNF3E5bywGly2o5JiRnXKp3LsveJtX+ULWQC7THPuL2LXzrR0xl+
aYf3HxtAhH05tO2ntC6MU8zxfjs43kjG1s0eYWDr9VRVhF/R9XPJUNIELGQiXFYX4MnRZex5JU4e
Z2Nc/cehI0RTZxPrGw89P0m/sCxXqLwEuQBqQEx4a8Ie2i4F33Mr5YFn4G9sHSwE/amCVfuoY1k/
WQScyIXTfxOlG0dYkMradL445a5thvo+Zzq4W5H5jBVZH139q2264EIcpa3Npxin6RO1eC/NhNbv
uyMtPvCilG9/OWXeHZOBPmR66MKH9ngANhmYKGmWD8fpL7PaNx1fRitLg1cn5RTai84SWylrlStP
vc+p56St0VlFS1C1E1R8ijRnJimNp7oF+epmdDw1QYH2GdNzVw/xa+M0L6bjfPtlnpw7TQLFmVFp
tD22W+GJX0bv98c8tSSP6bl4QWs4WPxmZyuOX+CL7h1t+J9ZDtQokX/iMCN+W1pneFzT29juJBmX
gAfugxMZVZM4htc1ihfQFPNfL9Ng6wx4QDKFEd2nFJckM2nsESPDGF9dJPrzNOX5XjaAogovzi4/
P4aBL8hFTV91zS7HcPjwTQx1mXDFxa6XtuRYvMxYlbfIDd6lWbBdmEW9S6j7t9qZwsPPAqJoeGz3
VLfzV1BP478EunaeMsqDYSPQ8eqInt6UAVWlLYEwOtgEgELjS/RBizHV+81m1MpDhonvgJs5D+En
WdP02xJNJlkbdf4BTwfkbiO7jDneAIadPd0/twqj2L6wFYIjK8kz7hAedQYjOGQASk0oLyb4O5bm
YVlp1oBuWZWrgUAynq5iwG45N7gImvjDKlgGNz1pgDZOTkwQwcEPQkwoGl2+s0mKVhSqjQoNrykT
ten9CpcVhicwTMs2zMqLUxp3eDqnVWbU0SrnLx0k1ESsWu9jipSMpIa/0lvYabFAWU4//LEVZzVw
hRk2xX5RlqldiTa3YCM1O667iJ+LlqOWb3UU8bUd5KDSf5tdsmO0BGI6K18xvb7QLk/SltxnmMmn
BtSVrzq2FR5ebdOixFcorBSdh4uw5lmsqRBuK/Mljv13+qOz3RzZbxSdcY4kP5bijLU5CkP03dRd
euHZNv2pVwFuQ/L35RpHs0sUQ/ssCbBcJnTFxrVMIQNTuWn12bnDhgFmFv7gTwMzFVJQdE16vzF2
PjinEaqFAkKh5hj/bUvsT2S7hzGJdkYfo0/iZOaiG+ndK6J137L14nH6d1LjedlnMpe9VIjgoeF/
MxDvoNc3aLUJoXtVw59+iWFcYYQGOpTExTEhyG4GiIvZiDMui1B/Be/00QnEpQicbt0oeNMkrLFA
9vI2s/V7COFgENZliC/VfMpYTu1KMzA3Hd0O/cSmDvvyBhoW5UOiOo/aDO8yyceVQB4nuJJfSEKt
Jw+tUHnyvTPC04xn9gFBDE4wZLwdlVAbU1VnmG39eorq+lTr7LkanFs7cFIcO3/Y93X0OnYRBFPC
XK+22wK5cayNzjUDHPMam9YKy8Ni7w06528YVu7DiIR3IVRBq3CX3bgUZlwzFd4skyisGy9gd7um
z11LXFxWWm5guVOsRVnVyqF/bJtN35Olwksri2NQ0nIqJ0GVBOcjNPavYaYJwABKvJ0lvKc+J6pr
OtbVT+plbZDE+3nmhTEwnwDDtB4ZZQoHui+R2vHmzZEOb7iaCRaNXCcMq39SHsEU5FmfFmd1EjlQ
EZL4huQI1LjzkQ2CpZ40moetm9FQGDi0tQ8MIR4Ok2e7NW7RUH6lMw3zUUGyBibNPuCW33q9g9kc
1XnP4/fdMjrvlnNg2ZM75c2T8+/0x6PdBxNhMR4Kw4BvRVEVx1nHByhWYtqbEAA48adnW+huTRVo
vCKmu3ebqPqdvIKTHY9WK/L9EJAv7f219Kv03OPkSRKRPjMLrFTn8mD1oYxFSQmvDV8BrAu6qgaA
NhSRYPuFnJ4TglX5KSAjclXOUnusH9VSgiup9+CRXL6IJFH7KY7FIZZMRrV4ZifMFzI4JWZAIAZW
k96KCbyPN8N61gLN3GUfrgx0Ss1avp5VSQBohcrJlMK5w2LhwE5jqcbhbaw2tjfKHcpJyLJpCNnI
dsEjKE0E8hQnMWhDAoHo6mvKwIN9Sk5JDUIf6Br6ArljbHuLrXhcsgcWnEK5C2nfKcQIgxCQSOSN
NuMMa52sZmJAkws4jkeh9dubpbmLPOFdHXhyG72Qp+iGqHrXJI6LrRF7vc5mzFWGyK6BK1aJ17qv
pfxwsO1Qp4cBC5eJdTdk9mj82XyL+CUjlrrnJlseRGDY3nmHoI8WBxHI7zaBEx7Sqe6EJnXPMS2Q
BKS7u2YcwGFmhBvHStk+e3p+ht4uy77bFBia+eLJ/CrZ7n/sIknDt0lNLYEINS7r5pkZhD682FMF
MQzPpjs65yVa1ftIlZ9tT9y/bzRT7AzTwqsh9YE7XPo2Tl2sR3gu30wC/zqbYi7QBbgqqb5i72Uc
0um/uY7GXQCOdjuM1ZfRa9QoFSty+lmEockFhWhxqve9iCYLNXt7LFAvnUarpoPmCZy5fah7vNi4
KA2WI3OzCdpQ3VSyGBmB/hGZalH0o43KIkKnEQsXYWG+iCn4sCYT9w8zGd4X4AiiGnZlkcvd2Bm/
AxOIo9ez2uVV7K/o1ial4Q5P+Rzk+xBMkTFgwg00dYDtVH1SnB18sHol0+jeDI+MWNsguwQ4eCf/
klHGemvMLzcb9b0kJoUFLmDN0q9DVLKnXM5fca44OGXdRk90Pg4llc/KvycgAwjpUK0jVHEICU7s
C79LtzqP2t/jP/iAu8HOxOdE/mcTTPZxoq9xZRb6zSZ6u0ZRWeJi4ZXWGpMbIfbPZum8+gbmGz3M
7tFiGUMONfc5xrEnLTVb41J7yD6gt7D5txjBHBKzFtlvsqs4PtQL6/CAZYPP59cJFrc27wxdcx5v
8MdBgfEE+y/SKU8YCOYzPenNbFdnX2e/M3eoDmB17VtLspEYwJuRxO9hD+Anx0V4HlHuEW8HBl2M
X3qkp6gwJtZQPtXuDGRou35erA1Kf3eRRRUklpHvIMafnBrbwZ6jryT+Urn94ZnWcDL76UARIEeW
7p9gZrs2SHGJ7zEzZM4GidHaysgGKDAQsQjgzmFfkDg7Dhm+FExt+Vevx3/cH+NxksMdxyQLfBOf
E2ElAIKtiz0g0ufcta7hRNlZNjXuyiDN9RJ17nEy8H5N6atZd+BqJh/0mJdsurTmXAI7Zx0jKAJt
PBCmxm27xKN/Qkvj6JBhb3HC0RUCcLQkCdS7hr/OsDzcm262j1WcvInUfaWAKj8L10cizBu8oYiI
2KIAGkUG1mhyrGciWjVFE/VbWTB50+Atd9QHuqveH6I7fT7xHRCRpLZhZM1gsCvwmQQ1IPNrV/Tv
4dBNO1fo6STquTi4tC9nYV2Rd4VZN06Ds8YoxoJ0bOqTmYv6ZC8/wGqARjD4P/aDP3NvlzezTsFk
QXir6EmLSaELoosPh60/HxmdhF2SvaRo+yVu6dNc2RDAct09rHQ64FRp+aR64kq5V65l9t1wsmGl
067BpotdjkdfTmZ//JEunUW/DAoK7hoVHGAZOCdGvXIHSeO3W7BmIB9U4V1xkmui42g3mRdk/3rl
N2161QnrAJYl/OPdtnkoOr0PsqEjpNA3Iq41QRGMVIXFwgujMtw1O8r5ti1kZnaQfYO5wLU4wth2
+zt3XLowtRlvoPcmaBjRazFW77U15PvJw/hvcmOu2oXDrWP7e5K07aDuFbvS+aLq4wVpFaORohDZ
6qihLnBL89Y1G/yeX1WJvJxrEJMCAOfzoHu9TQlFty6FuAhA/d13jZdE8ACuAC1uhhbQ45BtleYp
HcMtO/Ey/B31hNSHq4jD4m5GdUMHE5wKy+pZ2ibuvXNtNPZKnmKcfIxz5jeOpQZbrI7u0MYIHibp
tc7Im7cmqXUIscUeo2vAd5WNayMYXuY4QEdc/prG+9ebnM0j5WmGQs5Xbdvv+rpj0jH9Bv8Bh5Os
yJ4KiWVBLom5SHvGhZXnL6/GxgLj/t4rtzk12C1IiJq7EXryWaL5rSn10JAWyOINZIDtJmoOuOEh
xC+myJ8/TZpXYQlM/8cyRne9fyx5WHG3yH03+zBhhUHNSpwlxH+Dmne967Nfk99GH047X7U1Z12u
cJjhAIJZDIz51Oz7mA37NNUH3Hh7u6MLY2oBpQz1pJl1WE5hjrd56q9VSpcdkahFrCSLQbYTrphX
0lInsPpF8NpPPz/qIDa3tjf/R+PMy8TBiwpIneEHQluP0+wPPFqWSsDWbbrCQI9QMmLq6TWSJg43
vzmiSNTHMUgpWfUJppX9mfJGccgHuChckk/uQkH/+SEaa6pXP38ELIsI2go23Fn4AZkQW5ywDqOC
u1ewl1oNpLE3WUMxnOVGYk91I/F51txkjYp440TRw7WnO8bRRwQXaU8SlO2QAJ8d+ZhWFqEunX11
IqUFw6rlapnqknoq8SRcrspyIkyP2ajF8lLwoYV2jNHUqlYzqUcHeMVoyuSF0EB9CILmm+PYI/HT
fRFYl6lvmGRFZq4wC/+ScDT8mVb5wA2QmJxq0+vyy+Gj45LCIeMZ58KJbibW741vDSuAhHpvEoVc
ySHT5wYf4dlZ/uQlJfzOwjh4i8vyx2/Z+Dy244K8xuKC2suWTcXYovS2puVv0nTYm4RTblEQfQoN
nNnlVDDr8M/Qek/Lf3oPV0S1FDlVFNRJg5PDqJ6apdtPKbZZvRVfxsXdxjgQkxJiJxXx0eEBGDS2
tC6nG2wU+7TmpSsC74wH9L8+nYxdE/E8Qkjj4F2Z/G/Tw27PunCGY+wiDHa0/IiQ1dU8zzc6EMH1
LD9CVLU9iYUzUQNqdMbZ3xQxEiuCBgdPL1rPWSuPk99Inss4NiIvNm8cfzHwK5jm9YAUkSXZ2xzS
aBa0JmHMTI1Hdu4EjVJ9YTUAfCOGaV5hX4lqAo/0J53YIwxrU2EZKnBhyPRCDObVsqF+ZdXUbswp
vILq++gJBR5nGIJqfnerYd/RHbED7Gyu5qItKVQLlufF9IqcWVxI+nSP2GST24/QcwoDYx4+Inxg
6amWvO6RYbcufkFsRfBi8haHV9KfuHXT42BDBFEFAGMvxhZHaJyt/HLzlww0qjhL6pQkwtExYRmP
1uFTaiWgfPodYNcs5wbKSowImASa8lg0nMXxW9wJ1qB4IaKiR7Gqs3J2x37+HuQRw1gk6GyUr1WK
8ygyAPRoo5Gvg+Ss0fq0NUsieGu3kfdh1DzcayzHfncd56tn5cHOVsxn+a8w7YaTk1hs3xfkZ+h8
24LXPjmerw6BaO0VzAXYduF/TmZ2TwK6iDrFwno07QNlszVgBLgTcR9+iMl/dmz8z6jHBEPT6bcF
wmCrpcMwFFJF5E35RzdYsG1cRH/8myMrZgqBsgBmlVuChVEUFbZWPF7BzqK5JihgMTSkNRws7k78
EbuJyojUaKZD7GbVCeAaCXbRsnQmLLirqz8FlxDTB84iDS99Y4UOKjTqnajRixrN+txCd9mqHknA
62k+qW3/NFnD36piNqSdyrFBZOLG2CKUkVgyiV0kc+NhemqydZx9BEStdta8PMuC6cbisj/RQbHh
SxCncYBVhCfjAJ3AgYgcUaVeOCdv+W8++aODcsabL3lVj1KWyyHtCLxseMzMxqtO4TfE97WbvITq
wb03FCCB4/hQLLeZCuZyrRI73pY0K9wBlwEpsGnTDNl38eq6jebAM4EX/bynWeY+expjmVJ44cnD
HNuKK0x5NX97g+Eon4+hWTHRGTDOfaunKj5Pb5bhd2tdY9l1zJ58fVDeJFAVDNUMiQBILzX1dBuT
eqMDtSPvzVS+cE99cH4wHy0HV11G1zp2/9QWx9AFEySNpL0PhhiOQa9f4d1TezrhUDcViR7h5QfB
SoPqc6DKabwTjWquXd/+YpWNHYOsD5vPkDR9z0HP2bQ1H9Joc66N5Iee4dDEhCU4O3P4mMyX0WiY
hpE5Hvi6Mrl1KSfGyy30NszjP7ognda7vC/N4dWb4owsja33CDgRWHO/e2AS2Kam6mkDmVPSvrG3
n43+JZXRKWVQ4CgWv0aWz4stVh8yxiZpAdtIWaZU7YbqL8U6o/B273EPC09Eq3HAoc39N1XcnTkn
otvQfRZ2SLgSs9m60IHLR+1ScAKT3ozSlBmLepIOfuVej9bffiz63bT4sTMi8NvYFRE4KywDjsaL
XvB491JyVF28G6D7r/OKf7poqt+pZ1arwiBBpYRO1nyR5qvfAWKlsuA467p/ERO5ojCv2tUcaBDE
FEIg7gOzpCE1ny5z9GCvfo60/TEnSbwbh4K+3mrbqdQFGMMU14v6ZlWmRIjp7T02+r+Fa14FOFnw
HraEpm3KM+Aj1E0eh7i/eT2ALmimTd/n1TXtYCdPrp2xL/8vRBy/Cf5BriB9VDk26K8IK3kWN2+W
6Emd9sUvJOS5A4vlECjFa0VYwC89H4azdYgqMpOhFwQMi/55TGCxTiwD1t1iHCtrz1jlhj9s8WNH
pMloxRX24t6CHmsxa236DnzlPvP7+gQOPgui/cQuBWNb90sQCAHhm9GunXAqCzXXZlO/d4544pc0
thjn4UHZxrUoui8Jf2/npHm0TpLQ3AoDBFTq1sOmmdQB0qJC4ND5fuaIioXKXc1JdCo7n6+zX1gg
JuMyBRIfXsuFz97731xEvyyn50hsqE3MpX3R2Hb4HedtO8SfTl3bACGrfdz1X3ZBdsBIGKqLSn/G
czvsI+0657aUu7ZTz0aEDWdqk1s0Ym8PKFrdCOerbMtPsx1uQVMcCStat6gLuMpDMmR9+3dOKXxw
4hxEJw8ttnagrwXaDPUKTd0kIG0GjnFLVix0i2sx2PG6qoEaQlxZYXwc5UCi2/Q+jAXYF2GUWPdB
QAoxAHOJQepgJ/G8wqhrnAxwENvGS4EBJNUlMeZ8lxfIgjkQbKMi6a/9Bd0FlxrspbzbKQWFnQss
qzBxKFmuiaFrocuYYBL31LC+KiXFJutYJKMaYgPvfbV0Fn9kJp6LVIxYEKSLOQgXJ4zY330E2kbB
TNgBmwMRuQCEk9wkmchdVfRdAX2zy9cyCngg9txHosTbahQ9/e/QgRW8kiNIdh7f0Eurhm4P5oBN
QfRsnYPE5+XEHCf7zODAAXG3TfWVjgJ8iQLniRAX7DkltkoZk8ocduzokAR0ba4cXmPU29A4s+gv
2D24cbIBFVa4e3R1IgGivwLVs08ehtGFeBqg7mLEYOXe2Om+JftTG+Wnyov53GYhkks1g3qc6GgP
W3dZnUJ1HZiezAGnZxLdOdZ5r+2bKqDWBRQdZIMeniLMmhzQhV4hioC4ExrjS6DYamI81IH3sDVw
k84FyahCc8C1ccKqwYk6c78gnl56jhvIU92OpMpAJi7+J0Txj8DaiB9nfq7y1oGUYoFpp+eCiH0m
biYPVmOTKkzwWWZ9hKGw1rU9/so0EJeJ5nVp+X/Kqv09gwZcxw4RMSbJtUvWYm2HmQ9gdtzkDeRE
Ixw5ZW6Lckg5HxQUjSZMOZJ3Yi1RbZClFliQHNe5O5Y7qFsHJIJiR46Sy71loqK9dz30/e9iNMg9
sMjdJBpoOVUVXZ19+gN/ZRZcy9L5BpFsP7Wj9s9Fy2ARe9W6k1QU0K7yVOvuLardFUaOf7b98VyP
mIoj6T0hl0aL4HlGnALfDEtpKmj+6VIKf7oRTxLJ88Xrs/B/8iNUkumZb/NXQIyf2H6OZaZlveVB
m7emJ0bZbINpxFhr/xfGKBOvnsRrVw9cESNSjKSIdE7fISyjRzrTt5/Sj/bzA/tMwbxXnc0mTY+h
HDf98hZJ0uRf7wgW50kj2K42UNOtN8flLR0mxUMFQ4bixsyS0Hu9VwGOwKLvWUa1UbcZW9CxnqPH
PdovDsCedPOk09+x09Z7LdW6ctJtbPP7WW4Tc5ShdJVKhQAtclX9fKdJySPVG6e1b7SUjI5VdhwU
Y8uILXjAxE7DDgnXHDhx0+hX2k8PUcxl7omMdGHI68VMldpF8BnXPRk6IyBPFnE0zzVFaFVafLtl
9zkoksoKCOE14x0yj97vPqX7wtb401xKItF7gi3rCVCfgjkNgLbpbDtjW7S1sWXUSrZ1ZR4SMS7P
RLggicK8T0R7moFRIbXtsiRhHWvQfRln/HPKcfqv6MiQKic/5XYTrszGx3QBNxNFddqaNQtwSs9/
sUyZMCHx+RAXqXlmEL0EJCsDcz22+DJyyMZwqPZAlwrg8ECDh7IxD1wow66yQ0o75GwRZlIIEvwv
F+Dl39wcz9MEvUW232XQUdzOmYMH7IxnDnYyS4ktpBmxwnzyPkR8uvjciA3wqQC3ie66cqtdRrZ8
X/uQ3XiFv4WY/s5AX7AXmx13LdaobBP33hvy/m4qOUJIAWUIJhUjBgfevPW2Bbg3nGmszw2cTO5v
IHPc/O4HQCzrHZDxFc7m3RSEfsvZ+DPxrEoCrDx82MPKCmbqSjN064QFNN1lgLoEi2/BXyVIIBWk
xCu3vUt/Rl4OrX+TTwihjtXR7loFnqg3Vk6Q3JTEcBKwzZkqFnVZgQcVWGq5qt1NiRBWD1+U6xZw
u6KAxLqdsPEMP+aRdHNtWK897WB7dgueLIxneLfYmbxHjmy8RuqMsXwWF3zbf3yNG42Vy4O+dPdD
pIm7MjXJAibwHL7UTKah+o8QW/6Uh0CjctvcDHNTrYcksuhJu5YpTbAqiJG8O3/eRBmbgVSl9P5l
7IhQp7yeHLRr8pJp8w4KJPct/8KkYUE6FKhlZlUeupYpy+WeXc0GB17SB6NLgi2h9OE21s63UcXp
rggLKhaHBK+MUa9IA+A2CjAc1niREN+MN+6wkcOyufGCG0BS80rlxkqms3nLPHUu4pK2sYbOKRrT
rgGGkm2IyRjC2v+Mndly3FaWRX/FoedGNXBxMXW06yHnmUkySYl6QVCUhHkeL76+F9Lusl0VUd1+
gHMilczEcM85e6/NCZYWJWp/eu7ZaPKVypU9WN+qEvy7YUD5MfLsZFhheS57N1ll5ktfc8Vh7gyC
Do4WZ1G1FLpe7yZT4UD31Mke6mTXmxGjt7RykLRDVOL/upT6hr7yJii8N1EnhzqmyOyKLlx7HaSG
ik9+0DRICQ1i/aF6lk+lJvkHtIGBl60T/V5mhwjOwbEkmaJOxngbGJzyNV/1y8oyunU0odYJa0lm
BE2wrK5YdsxamBqpBxdr7Gc2Ota0C74YZr03koEZwjTt3A69tUVJXyacIZ1AvkaAz4qoIBoA8ci2
q1MuKjjPuagS/q4XMd6qwPtS4ViLcFZrgnD7EoEzMVb0kDWbpp2L3GYnsVgy2LGIjvRIPqNDAAeM
crVI8dDmcselC24HuH6Ff4bq/txWpXOmS19uc48jQdfKR6HzsQngy4BX7BI+VvS1jWbwuKt/ZlpB
NCNWOzJ5hLulB++Q3KTB9RtigJvG9EzW29oboukFIs7J4YDbskQnlKlEBQHyx9GPmllkh9yDio3j
H6ZCmmwCImR81TKtJPXh1Rq8Uzig98Iw7MQ5oYq9/UYmlVj6sY4NpJt9rQgNhZ+ex8jy1k4oEMf2
+9apmGSRV+ZyslgT+tJ5BuOIIT3FUfTDtgSWKzs91+QQrkqc9ktdaNgzy0Lnou2fsCeyiFJGuSnC
pTuwMC1hP+4HW+5afPNFDOsNrW+zKx0nwOAQXKUf5thk4ZVglFpq6NWPXap9xBUDkgrZwYKFOPNJ
w3oMsxpQTIR206eW9qqTKkxj6VbA6c2CE1s8ldW2rBWXb3Psz44h0cEH/i6WQGctTgEihnkXtgOQ
OkYNmTTBm+VT9NgNjJ3tIgVU4wMtZAVD/GBffh1msZGHITXpfAzqJLxu5GQRsJDvDFE5qzTUsDAO
sOlgud0TUgfH6zHUc2HXjAwHWRlmC910K4SVQfVgF4wAzOokYiqTQUvwQObdLh+djzIBMA0IfNFJ
1vook6atEQKC9KC+sHLCB6B0/5vhY4gkURcxdTvW0JTcA7PeFwrtdOfhfGRaSRunpifR1QMKACs2
PqMcLDaD0N7durR26KCBlJJNSW95IAqFRhNCtAw9Is2n1ux+JmW4N0cKcQdoEEuiNzRn+sVCqLKo
k4bIkSS/4MjYgYW12UVMfcuoGktVUF3wjh6IAzoZmTM9ijY/KBdyZlQx2rTpj7P7Krq2dnAeTVSR
Bnr3XeC0u0zZ75nk/clx3HBoPBQltc8Uqy/xWG07VJtlhm8gzEbSWkvQelww3rR4+pIGLL1ERY0z
9RhUrFA0tInSaB1DH2D0ki+DmiZv0pMb7RWWOGphRyIoBUiRwAyqQi9ZBjQjwk7ezOkjnXRyNbAq
DDrmnzIe6NzaaiV6A+byrZZ+B4iM1FGNFsyhbdMtDR5iuMaUXa69RbMVMOnkXjcGWrh6USNH/Nom
JXOxot5MqEmaTnjHQENDYRTTQSFLodG9m7J2WJO4A8LUbze9z/cjFUedrkWkepnjs9noP8dRG25x
YjwZOmrmwDG+WJ3pLwPwaSuFUZPLQWuuTKVJZkM2bid2gbyKPws6WZ4ZDgsDQvaxYU20q4zyHEl3
QIeXJ6D6aqgv8SNJiOHJLttub85SzwjlEtpdeYAniuzblx+FE/trLDq0/Lxt1hgAnxQKMA8vQbTq
Z/PoBBzyAmXeRGmy4EuHx+LT1hw8jalEOk8sHGNnea8RrKY9Xpp+g1SEUo/WDCfn9EdclfNUDvQI
SHIasjgtcQz33qxuftEM8xltFralscP0jIzWs6txpVcGy3BbWDs1NF8cm54RWOtF3YzJDR9TSTN1
GINhb1uxYHYM0a3VO43B9MR0GOmKRjzgUbbGzSxAVRUejShf1Q+ybDbW6GY3m9T2dSMoPVlSM68H
KNgXyCycyaVpnlWvAZGKK5/IwEs8tpsBguk+UGOx0ArjqaU7/gSaiWl8CsMBcMk2s0h0R7uNg9bW
vcdEJ8DUxdoxmYxZpr6rnhwGt+NI/WjbSC0y8sXWTlA8pkIHPEdNNutR8HSgdouH5kM1sKUU0tod
2YhcRFPXPYmiJBEnfJ24pDyggPkeONgPck/ExNiTO2j7yT4ZrWvgh8l2EBXr6JwpWG+W3UnyFeGL
qY8Sl4zbdZuOtvVLaurrXi8ocfPimsAgPjJi6egC3ga0iefU8+kbtFbIxFJs3E46u6p3GaZH3kZV
4U/yjnT0z1q37CYqfVZGn+seRAq9t2sysKDKOj5lCgQmEyz/eKV1cfAbrgrz3QchvTEdi4NCQzIc
xbH5zOS1XU+JKvYaLkeIMRGXjQ4OfkRtl9iutjItDfqOQXaRh2k/6hngaQkqPLuw1j6itI1REPvC
COennTPxjEJ56CfGR54MAOIn32ihk1xrexcjZZHCxPlMA9leufaAev6jMYkqrL1kM7Iad72tRO/9
EjI32KcY+ReR9ZoljXzyyN5YNKHwN3jZYFdYEHRsKb8gR93XutA3jktYBAHDHElkbjSyurYxkgph
NrgKjVuWpgWWtpIfhdjMl1RAacoA/hL3wEJFQPD2xn49admDmTiQDaa5/askGO9YQlwVT95j5ycQ
KrvolURY2HMh5TOl4AGuW7hGZVU/jVHxSg/6czh2qIFqLqdDdtNtby5SNMbAACA4oOnUgCwglIfw
H5MAg8Fsnn07zTeOCW8W3TjT/QomUMdpRqURB49DviGMKJdF4jQc7M45Z2M6f8m4YdyqREGlYS5r
7e5UV2WILFLfdy1o6kZOizZ5benGg+9sNpGZtDtN899r042XoAEQTkpcWiXqhbU7fFYEMy5pqop1
6NLH9subPmju51TN1HCYbJzvGaOU6ExWigiXuteZQojkqGHBprWinWWnrCOzRuOY5No+93JSukek
Rb4jf5oY3y6NhQeRXSi5ma11MHEcrcLonAvKoqGG26pVJFkO1I94rN5EFsSvXAi6dthXqWd/AcaK
S9AKmUjJH0gwq13Q1P5DX6efE2pZD1kZ32CIH4Hj6wg0GgkGkW9dIK/EwNEDcKZhZ2jdezJBCxvA
XLNEadpzRhjKuSNcZEnRj31not/e5NbNLchFmAg/a73wOhUzi6UDv9A3lJ4Y4ElKguZU5MlWKP9h
TFL52XPC3TDnzngE1qgajl7NgJe7Fp30TOYIGkD092YTbqz+IbVgPus5RiEk77NWF/mtG5kwjLdm
akKDKknFEw6IpbITEF5c9JgVWdR6ZjP2rjBQxiny5pAFmRcgyi3R1tqMFYxoKBfaRH9nqhONJmt/
rXNxyGIiho0OrD9BZAEvBq+cDrRawV7hdm903JLE6a2RRxlbrw6+DUSK1jV9RvTzml93l6nwXiSa
fqZf6AIcOdICiin4zZwoTx3PsVTngZMjmmVS2Ij8qQmTqaJ2JXQMVm7LSYfLo7I9ZxF1dbZSoi6P
iISzCPi8JcodoODoNQYGGHsY9Rg2aQ8UObjOIJm79LsYKnsnlOAUgLJAbl3XtN0H7S3EKrco6TBs
3OhGQgEavdZ8gYQDttUZIFKYNB9y68mcfaFOT7cOt3dCO9WrVhWxsqXTlIe2jLY+yUUbz3EeyRNN
lxpTsSWjC1oOBtcBfUSGr1GHByEHRxSdq9BwznZZXfWKhow9sS4DOE8oOtJ++pAAdwik3COa4RtM
g3DtKhKWCwbXQDj0lKYQTnwbT+8OMRsqlPHA7J/ogsSaZvZ9hFqtooZBONy7OlGjMIn4SJOV2lIe
QsGdNw7hldT2801Vm/m01Gjdx6ynd37R54dRKcjmYXKDzpOdYPY8ITq3EW/cWT3AhoM0qZ6pr/xD
5mmIJOs3h1ggCPp2s0sENhPwRVugMcnGmdTPkfHvRTerYY/j9SVykIAUtoF4gln1gEW7j1paPUCV
aSVZeMnwWaljrLhoN0F/7Eu0fab/AZN3WCZ5iDyTdcmOngrgTGjnWAu2mmyHY4Esm/rCB6yVIpaJ
QyA/tJ/CpeeLbKUnaXmUY5+gXWcozVctHqwGpUZXtgdyOs3fNrkwzAPSR4aj9wfv98OCQMQwgbA6
DyxDu4nXo6UDu81YaCp8MjuJexS1dnQsej863m+JmGQ70b7EYxwdWZDD4FBFCwh4oNbmWrbwabU9
Z+jplx0MbTzkEz31Ab62WbnMGtKtToWUZOSRI18Cl2tbj4VFkhIElkVuswajc9jijOlzkoGia2Xk
0dUun7Wwz9eSEGdo6/Z5gP2wa2ZakuYk7CSjexCWYJ7B/p272rMnk/ppkuQNTmVL70dYiHL7ZCcK
bVbtp92lLjJ0NSPULaLPOM0MBlkChAcvmKKkC6OcyA8UgC8qLaYzONiQHyc8d8DM63Wugc6JtLPn
zyIQpl3NDP+0WFNenPjbZLv1Tp/dkK1ynrWKEbCd4Uiuem2WOI1XF3gmQPGAoIyUuHjF8eFMHtic
eiiI6rFfhsym1g7Nk0qt4pZ5zMLaJH5npmhhLh/tK/W/fVV0iTa9rq9HFboMWjtSZWcmhNSYZ5cA
k0r9wZwylNxWTGlrlLP/clomli1udi4I0rKQ92ucoS61w2mDZQXgKIFepH2owtb67DABg9QXr8oc
RjwvTimkA7WvGu27Od+bIGEOsjn6cu7eqeS7rkftux/W73lyccum2o5E3W06bT7rWd6IgvAJWnB2
nS/WjZ689VpIoMYl1T245p16LkrZ4uyO3liQYyz0NPTxNd3rhpONBoFrZyecVuIIFFdp5mfPFvsi
T5tjjuZRBORXeyDQaAIUhM6lFsxQSHRNE3N1JUllHHZ6y76pMtYobTTaTEmL98Aands0S1iVrozN
1JDO6kk6CHRGP4AsTbdEwCcxgvEFmS0yZITPTMnaVaSZENWyDmZR7HwZjYbVS+xsyTh2wUy90qcx
VmBtS0YbqE5NZKwLHQ4HMyKxhfryVCl8fZWI9qxfHr0ej1qcm9+R1WHq7rrkEaeHnAVW0CoMa5tQ
BV4qyfeKqIqEXAjBys/MvR8+pP1kXbKAZp0z51EVRkjeTMIJJSo8uWyRBYfQoD/jajm1hlttaeou
im5sn3ore4Rt3m4bav0Dgu1460gN6B6VQiLwx7cjbncI0RAjWeQJL+K6MFe6eqB2tbRBzVizjm20
01PbQCNSfrPzFfSIKunRvYs8ONn594gydWm2RrVmijOPAYyryh21GNFvrghio93pm926D2MIlZKV
CRgZdBzYw1s1/QA1t3QS018L5sCxBuxxrh9Ffyq1q1+YwQOfkE5w3pNAsbOy6Tusi+Da+oN90eow
XcW40Ja+njU7mhpbDO2C/QobB7LB+OG+MVRDwHlNnz/Fm4DgrNz77qPhodK0p4gQCiQVHMWwOntU
Afgl9IPbtAevHd1zQdMWmcSxRI884es6NnEbHgPX56IAwpFz4bAaLQQa3fi9a0V9IsBvSxNnXzYj
7FqCWOhDAuFyYyz6fWzvDeq+tdFhG6gJdalHOwSG4+IVgfuysxQxS2PlvFm+p12jMt5xwRJPU64d
gaoMT8MgJpZ4st6aJJGtAhPCC4qxaut77A4gGVAuoJ9gJEIjrKf2zSzsFYxhhZieZKOwy/mcm2qh
7K81+6Hs2/g2ZGfi0usD7JGFVoOagKCSH9wWMk2mDc++UBOoShGfQF6tChZpzKokPAnIVEUUq0df
csiGrAXTZKxeEX9pXHTc/hKW0nrgEgE7ab6LaItGToTkizHYdxXCiTLdzjrcb4l8GveNeyjFF4cT
/rkDXWgVkfkyeLRgXnxN0FuTvnow+7lpEr/rmew5GSBwGzyJOwbaBmdmxiD7lq72tSlKQjxaxyLl
hzKbhk1wND2C58beeqrHJP/ZIcGPI9J6YDYR25CNb1WlsgcvAi88Yr5qR2xJOZJW274R17tw0qFb
k4DnAnUHKhBx9aKXgZG4oKSUZTQdWUTiCCqwAPRO+tGW3hcCbZAWaqTz1MRJhPGCOWJJ3mKRf1TR
RpASYwoXfw0Mws3gWFRk1ZBvLaQxcB2Ba+kpJJ5x9M+DadSbWBY07+M6JmaFDcSOZQUGzpjkMW8H
DInESCExC1+aEnaJZ4CvQWd16Bv3qygg77HwMBemwrdeZPVzMuNZ1NjpS4qiZMkl5qj0yT+EMxwn
DiwgF0rbdaDmKai7fTCEl7IN8S+YVnVuIsyNAxlH1KUaAi5PV6c4Dn0mEu1VpYVDIxMnrsZw6Oya
/nmCeLJ3ukeNxgbQvUtT810bicWkvW9tDljDA4sy5WeLD2APNvwRiISNq7sZD+CYXoUFkkkHPSMm
wIEJ2VDQKJsHyuRlYzXRzREdnEDB8C8n4jzWUpJ2ibTQkvTKNTm9wq1Y9rneHHKCTyw9bCF7MysI
AvwyVQbWqNZBk01W/dHElb4JGasSRQyqA5LPyVoFlK5HOFgAsVBErxst5tPsHpldqiPWsPYEkEqw
iiSaSgOEeE41lJmGHEBIzfntJnzOlVWBMxJicDa1jq4D/W1+nujP0F/zaW7r3rVjtb29Bzzi1K9A
bRZPsRflu8jpkrMdEnROpsYWZkNx9L2lZpvdjoixjeV/IGCRB6KAocVPXJ2OLWjEQ0mfwmjFcGrn
YGV02vkGvQEReqDEj/p9kzlfR2x0G6f0/ON9M4WDxqkDlU7FBXoVfUPOEeyLJvpidH58tczxu8vE
FM0k5kI1zj3xIBTrMQPFlvdZc9YcCjwAptvEN2+5jnPfQcM0UiLBfEH/hxvHIJ2O2WhGJ9wEY20h
Ma9jzr6EK6TH+wafWHqEGsLI+37z/qAMxq+AhWAS3DFKAJWOHsbBoxD7cLKJK5nv+PPD9xeE7apw
C4d8sSJyaaTO4AIYrkfFbOyoWqQ4ZWTfsjYtjveP9H6LZSTVy/1+7tcZ/TYWSB2ikQyVhmr6nDiR
hkFrhNFq6U5y1zVQDAIQkUBfZ61e2vRvNEY/oKATteKmPw0CF3aAbXb17E0KVY1S3XG/6L4Yjhw7
LIvL+Yn7fafG2lQlfPhZVY7HbEZa1ZU4ObamdgwSWRj1FkHaXrKLdWTYhspeVOI9+nOcjSK3jjlf
cy7r+iTggO39WmvOCUOZNQFp+ZJWXXWJyGSwyjJbF0bxqNWoYmjUVBB7auddUALsymS4uRU3PBQM
BqPQM39hgV4FT0dMYM49dfW36NXSh9EBfXvDGYF1SuIeOAzLI3lEgDYkX8NUPpZtU++gLKjR7ncW
cLJxtIrtUAMzn78ub4eSKj6m88vvP9ONsBaX95tmkpgH2mqww/LpgDIX+kvQi52DDC8zI3oVXCSp
JbpblEQAk8JjX3GhJs5VA0XCLTXr+XF0MJKehd/3TWiL32/pPfas3qnmzoh/EIzvgHAz1falyd7K
FRxFHE9kTfUUJbAkSDshLkk31UG23/WZSpXaKQI6uvcLovIOGcu2XTiyWAcYsCMkGR+KzDuD6XqN
HgBZJjYtwnwWXtSKdTTADjRoCjJxduhpmXYRXaYcxkWMEvJPj7kmsTpU7sQkl4zJqe2A1jCuC1OE
CH6Wu+c/Nk7NgmVi+bK20/TV7gd6Tal3HpweScx8675R812EenVklr89Il3CF3usfQsK9cemsLc9
fXb0jhvLG4q9rMxow+dDMI8dbc28Bmk7/0tItyacdg6fo+M2t2lmCWXM24HBoV5e3P+dOpeHTreS
I8c2CYXIbBoA1qi1G+2c2tn30uwB+8+iPRYRwUyLz/dB/7OumxdRwW0bq/SbPsq98m4ou7Wvk01H
iKCtZ9tTVKeD+9HY8APNNuo+J3ZVo+qL3Gc6cGKl290rJI3+mA4uvF67ah7zynjKMsJMZdSEgGZE
v+hD3KyDjY9x8OrqQBjhtM+tvjk6Q4JZNU3xuRZ7ck/Hy8y4PdjagNuJytJUaU242M+ehvXOnZ1C
cNqQ4Rehfhk81HFtkZs0ImWx8cwcRiJnQc6AbZbu5jZB5Pi0d9qNIM4TSpyjMfuHEGXw6V/Ek1bD
KPZTPFvQHCI+vSFLjxQg1pbAewZWfhrsNK8BZVL7Sy3X3/Iv2RD/yHJShQYXBmRHD2fRlYh0Mc/C
fS9VsZVj+GiYZgG6rjfQ0aCzUPy70TC4MMeEXBR66YHaxPmvVwkKuxZwnD74eHEmcOl2OtwSUlbw
NTyLSg23atC+09d2OT/xVD8LI30G8muIVvuqTtRNd6dox+SBnF7bHG+s2BKy3LOPwIr9TVUl0Akp
bR5tfTah1+k21wGnBAwiubKyqZMiQu0ea1vUYPpjPm86uEyLsctTNBehYr3E2Eo365/GYNjryiC3
d4qubeNUV+W15eN9A8YaGWyuHu73kjxgZ/f1J5a+uD6A6G0b2/oexOHAySMDxpMNzcw+ulmycM6V
p5zz/dZ9w7oSh7XhXP94XOd8PZIKfwonSjyCIDvqjwqNj+OeRZR/JWwMc8t8wFSdmDirEGdIcmJ6
EbSb95RHlyLFdil8Bm5VlA5HUXFDltXhvmEogim5q2IA9vVED3J2kxi6wUcvum2Wf2e8qE7YiWjD
uEbvHyRYSaZY4ZkTTbxuhcQJhdpxVXa44yLth1CxdQlNJEYY1veCauik6xCkOxunHyD18FxMNOIM
WSGlKkMGxnK0lsn8hDuuKWaurjsKetTyWQHY2Nr6gQV9vnJDootzM3kG7wZaSqC5Ec27x7G0Gjui
K3WTObvtVA3KsaHDRAj0SrrlwfGjb6VH0hR5QMMR7e5w7CP9++gU9OEn9ZQ0OVoZrR9sGuFMOcqW
MBbbrutdo9vMoDtX4qEi2EQVYYFhYbLLk0X+zkmGUtKr40Lq0btJpGB1yqUoaGuALnO78L4JXfP3
W/e7LS00DAm6ucwzEOesY7GaOVaxK7Ehr7wAUDDsvI1v699br9H29G7iFal/G+WCOgBA9K7ZGKF9
tBTZJBeffvnPv//3f36M/xX8KK6oBAhYbP7+39z/YHkNUTVs/+nu33frp/X9J/7xir++/u/bH8Xl
nRCtf/ui8/Pm9s8vmN/GP34p/+zvb2v13r7/5c46b6NWPXY/avX0o+nS9v4G+APmV/5/n/zlx/23
3FT549dPH3DC2vm3BWDZP/3+1P77r58MQ79/Qr99QPPv//3J+S/89dP+40f6nn//l5/48d60v35i
sPs36eG11HUa3mgbHPvTL8OP+1NC/s0SDGFwixHY6+nC/PQLobFt+Osn2/6bJYk38BzPMW0KMOPT
LyRH3J/iF+oIEzzPduju6Ib96X//9r98eX98mb/kXXYtIBg1v34S/C3lb9/x/LdZyJ8c3dYNT+qW
5UnbtHj+4/0JkAKvNv4jlmnoRThR12FZurPG/+wpCTO0nnAwIav1rO6pLKFX2YlzRJ+TX+qJ4V9L
dhKOD/yQ+eAuWkzHJ5q6GBzobVe4upZxVtaA7pCj/unD/f0P+PMbNuQ/v2HD8Gw+AQs6LtckMT//
pzfsMW6xo5Es+qRFWGPN0WTKjo6h1F+NqsZlK5CV9hiuPJ+4ysiisvDsSxIoAmNjS+4cQ1v/+7c0
f09//QwNIRkqGsDiGWvojvPXt4TdyUsG4ABrjabHMpzgyxjuvnKNB2vKATLH/ZvGZN3EEh1lsxrA
ro2LodzXe7hf7F4ntZVwsN88uzuW2JjW/YBkLQ0pRTIbTYRiAtTX5vv/8b7Fv7xvhzfMOsTmP+EZ
3l/ft5cxVZ7KOQZiFNvJrvMHoAB0rseoeoOAtAa5c2P41K5tp4jJtR3SRwPdeo6CcGsTIYhhHidK
n3Y3GDDZrRM/e9s72aO9yAdtOjJf/KKiQR3//duW7r9+4NCNHfZcjg6uMOy6f33jcUd4YkY066pl
913UcyTHH5uAlJG9wiTyx0N4p+SJPAd5sgXkM5Yc3KzMyV+FUIWWf7xQGxs8WTbTfWFW5iplyXWE
WT4eyzJQv926P3a/S8qnWnlhAT10fsn9iQ77hyQPqtLM6Ipqt2Y1dQAaiZB33twfxr/OQKsvvo29
/tb6+vTIMEl/bIcGap/MHhsNT1kKmtjaeSSgmixEj/jKSYZkZ3/0kpwhP1C3r7lRLT2XfCcuel/U
hLzaE6MBaS+LDhFy/q3r9V+MaBKnxCXJZxhpseR53xM++Y/7WJ2aRzkaP6s2Q97iaN2FvgrTMoyX
MCjLnDiT1pvNuM5hZJp/amL2ENkmzjqgaDvdH8OUugT6aR+UQWwKlyWMQ/MtTnb9iVBURjkQQGBU
QD7NXfKAx7nf4npIUznAm+MYZ8Mq6JGwZLYQh2TeiIIW5LoOWKD/9mgP2m0jU/dzNZfAZRZTu9wH
Q/cZ0X1jkc66rn0NngHChaNMpPGnDXiD4BhgI65qEhdaIoE1LftsRhWqFJpZX3Vxi0JD+9LmzKzN
ti8294eNAmPtnHyldLKuYvNH3Cb6qiME73UyHAARKdlaECXyV63y0TJauHen+a5Hb21pNH29ry3b
uPq1ecKgiYJFQJlMIq15Dji/n8smfuqzun2+P5RlJN75CUP5+11jqDGROmS1N2RXxGoan0C7jE9D
7DL9dCtI4/fHYBc9BINc3e+F80OQadDNTb5a3X+gTiPi5OMp2OdJ9AJ4szv1eto+jdWE7Bxb2v1e
S07UwVT+59rVQ7ynAVX3vVFfhrgm67Bb0f4moaDr2qsO8+ms6aRnTNK6+BJ2BIS/cH2/G+gt59z5
CY3p7Sms5xEQazktBvKDer86plTm5eJ+MxjIMfJVsItTDXmxMdtOExRhpHBi3VoaAQ1WZw5i8eaN
72t8OHXbrDqn5tCDunDoY+kfauiBhxShajFzsnvCP+nvE8DUBbi8VaXlC5BVYPsqEpwQGW0aLzJO
TZtk8/QuOU4YA3PNlcR5dNYTmRY4RIPmEXTA0hiKHMm/Zp75UoKV8gbSE6VfLEuiRsmzeR2MyLmY
ibQvARKNvZsVH63bxts+zhEVE+XwYuFjQfmst8gwW/cIwDD2Jbhdq8NCoVlLmqR0hGJUDIv7TUOZ
DR9UCA/TbcQZYxETN+wWY1lcMHTNPuQk2VZISWnl9KzouwoN++AoSuZ+PVjGC4EpG9Sq6o1F4aK3
MaGlWCZOhEBbp7rUsf4KDgHA8fGl5opPlrvpX3ILv3IbuM6RxsoDdEvnFDs0Mw3ZXNsM7iIYYQR8
hAc/A2wUDxVhK2ki8wvS/3Gtt1G0HumxnxXRIiXVJYIS86kcXAPqPi1fMndWBmvwPWCt/kxv/pRY
3lPMsfaaODB2g74HaRcwuuOMuqLvmkzXRhATNiBzJpczwXaF1mRyvKXPJBGNFEnMCeYC0TQMcsp2
HcZiFxKKuxoLhqGKCY4LG3MVUbvSpS7HbWpkH2YkfxQxU1E6OCcTBmYgyBqpnUquiZzmYwMvR7dN
dNcCWoXeSjpLfRaudcsh+QeZ9t6bxg8vq4xrNZRvXsHkXjSZU8Pi7fdhF0G8Csq4gt3tEHmOkjMP
40itVERcMnFD+aMTYeOUmbzhA5M3joclu2q6FB4nQsPrmKOBqKSasm41Z6Qqhc4xhvrDkMfqVVfJ
Z+hI0doE3LtU4bx7AJI4zNOwsbFpvs09UDdhNJzHMGthnX2rFBC60sVSAeUZVnjcf5Pa0F1s27xy
aES3+yYPxM5vUe1SzGkbB8HFWZQiPTttk54r+IsDum/5uVLjdItd+8AMdG1hF3xOx/GcBh3WnVFZ
UNS76uhP1njNokjsNKU94TzdQgRSj/aw1ZDVnoju1E9S60BxCTSYpY7+swn74Fx0aYIQ9Uz0inHx
hRXOpE73nMV2unY85FwaEY27e+/GGPSd5oTf6MjBK20wkRY5cYJxPWAgdZY1SUsnEGRvtW3KjU4u
ODXdFmLydC1oyD3Co8bjQ7Ea2jidnWECKDMpFW3TDnmCTIfzgMGnsulnT751FIGHOZ8W2hKSBWrY
eaNK3B0mc5eNJintQQcfy3C8TBFw18oZiMzBhLgqQAsvEidV5Kc0OI1kGN4UmWXENGw0hGuPnjeR
gE5k8UwWDGN2WUDndQqKmb+pBwO0AOlOQl1Zq1NatB+ggN6Ar4UsfHOJFEWb1v7c8CM7Ea2qeTXn
Wr6UpUWoTIoVv27CJ9fqvo2C1AlMouqotnlVRifWrfWxcJ/1MrXPeMbeUWGgJIorD3yNqS8HAFg7
QE30N7J02IZzvB/MlJU0E6BdpDqsTHN0t0bUnTBvv/rU2FzbS0zSMDjXeEeMJ5/FBImX35PQIKjb
hVcolcLzx4r56KB+LW3NOXZG+2gZbY54UcuJfFfyVEzuz6jQ2qs/UkkjXorUl9Bx+iXcdXeRxl29
gayTSoNBrQmXAeAsc5CBsfCE/HsDNi04ZJyCJxsDXVZF05rhJkkT0CWWetV+MGPLNmH9WYbTpYoH
b2WYtr2h3EJG/KGLCA9hMMpVKFsIKEV9CsGDnYHg4myA9bPWdSYHUHrxpgxi2bqFJDL5AGfR5xTE
boa9HmGkDMWpldarclPtqFX5SyVBwOW+WnTVuBT07PFLYJIkuKFa+9YspHWix5QcwTZsOFUgP6MD
1ng4QHHM4/g+DOQsbpwxvSWmclHQQ61TRiBxgJrNmbD0n0HlZduR6JljFxqfcztyNpbqnqKSdQVu
kQvFSX4METPCTgn8TWjZ4DWByoOqnqUAXQ5WXwNNBCRGoE7yOpOWVtWs/erbAGhfw1aAGdo6mnEx
k0GlJIyoUIwksDih/spvJMszTsUiEhoNtmVn+olIPTnWmsRLUTCRj5IeR9zcyU5YIFkmHNwgdOCb
NOVTdT9mQ3djjEW3hzqiL5lh5oA7OAj6AJQWuzfKMGIOI41LuKo+7HrKuVRj/JnsVcqCAYu7Bg17
XkR2/0PUee1IjmRJ9IscoBavoRhaZKToqheipJN0ak1+/R5GLXYfNtAYzGxXZTKc1+2aHQPcPzC5
Zgm7h7KPTsu1tiayyvxY8vzRpdq3cP+HXq19DsXNayFZC+ipo0OcaBkr2uUjtnZemgJyDauOzmZ2
HcfIiB9M4axiuVavykp4NzkDvc3VjzGKfnpBVvn2rVyqslzfZMVCSPVYEvraQhn11r1m9+zpp4bU
c/c+1dXECzY8p3hS9gVhixOaMqw4QEKb11lJvdSwrQrOSm+Y9ZPrURVe1KmOGNax3/y/Dz2hUiIf
E8E2lZCd7Evg3QTko5bcuRESbLFbcPBOzxdI+RQIUrucrUtAp4zDw49mGpxzFNnvpm/Ee1NriqXp
+T6KnA1ys8WnN7yhrW20HKN+MCDrVsncvyNbJexio+9eMeJydOuCDTXo7HTRDUfXNO+Da32Plz54
t0TpXc7foQOvZUZ+SlAjmy7Smmtwjvj6uc1pniIcTIaODrQV727zJpgZLVps3mtlbyrdkp+WwMtc
4FrxZI5AOLkTvWLNf6Uvqm1C3IRpDuOmVfJX4XKKOWpVCG3Y9JnePAsq58BFR4/C6rDP8uDHbdME
oFK+lXUbw7Be6WRIr3okskOZJF+v11HW9SadMjQkt2NlHk3TvmkUv12GCsLe3CROUDe8VGLEZhqr
PiTFYPfO+rIMs/343++Y5bgPqk1Bs6D376q+j69p42dLTcxlqudmm+b5cW5dvKPZN2OwZRCZ1g9T
2uwZO6j2ibKuLgog1w7iNa9iTUHXEojeOGClW50i3hT86s2WJpwhFyy9eGRIxgxYGRC79ciSO03L
irdKL/+bDOmx9nuDADEyfVr5uVdVAhoj62D6DcXNns7u8Mexmvm7nfiAVeR57mwNNquKd21DDqpq
hXV1chhHaE3RPW75Xcxl1nw1TvurEH7xy/XUeJKJ1Z2bUHVn1sSkUkZGF596G9gdnSwuIOFpKUKz
HtdI0BQRLTOC21ZfwjaswJS1BzclOhbO2B9IHTwrN54ANNg9akXZsJwSbbuNF7OgwMxysj3nr0dq
/jgSfV4Ns8cqxRtoLWJLuHfnxj/EhhsQDiEXQXIq8sSniDuwmpIDtyrDM+G88W73+VJbALqjiCiw
96Y+51fisPZ3vINVtE/uvHEwJum7Rzdn5dYZB7LyVh13961RzOnZC9MTwxjgQhV7l9ht3UszDx5N
DgObYfiTa1k1tCbYnMmynlAicpAhwFwXqmtnfwqb4oDZde6SGu2LtKt43YMB506QTrs+zfUtTYRI
Q/TunKao/CGVnr9LuwbqQBIAksJ4hv42bqxUUDRpmffU59tjVNRWJGmz63unPuTL9rkziPEXFSBU
J8PK1bs2G6L2yLGkv1EtwUxNo/aAyZBmuyF8DMINlwB9cSj6KjpHHSy8Zqh5Agd8tAXNiRY7y1Ve
ktQyv/979CUxlHvWmtY2xx2LPbWOblBO9SOWdPMAB9be6+qjARqy7Yr0b1dbxeH1XSQYS6e5hW1m
rpujn8RvrxOwUPjzCDUC1zJmDJX6XO3qloYVGXmf4Hvxx1JfewKnsTeF6V7mOIS3qpbzEOvRNp28
74XRH5MhNLH+aeaFLMCxF7m8+jkFfWbTYQQCZdF0WnijfqWqaLpKReTc+7bUjlX5Ox9z7xHi4xyc
7i9bsPKN1AelRiNYk6omHhaTUwmAT3VHgzLBmo3kSiSYqyenpCELv+pWo0JjWy3zoOjYVvbKO70+
dAh6UBBZk9GrO70loZds9Cr2dvDFrF28QATgwrYn6rm0XaJoA34JOTU/3JDmLUOl78D88EuS9waC
MEH3fO3LX+tzUxMXHotnDNxz70hdQUxflIQMylCNB/dUKK3YWIrjOZvNeTuaA8+jkbgX1fMvlwaR
eTcXF8mCZ5XZExXomAMaqGiCHSMFlJ999RQ6S7tWchOYLUPyi6ISs/GBt02DfDolvcFlPl9Sys4e
i4XprsPy32UUJ896+8sQtvZTn1taJVX+yJT5KEY33OtSJFt9DstnhR8a+JOzdsGosPnMo/dWQq6A
BX96DQTAX0reApwqqQ5vYalUqMeUI5ZkGWs2HJaZ7h+VbG+vl5WFLAZMabobvWN8hDgkw9Tjoj+W
38yK/O9k1mcNmLuX9O2pbqf0XJTO11Q2P0hPspurMXmFdh/uowJLWOlSXBQKy9qVYfc2pKAic1cb
YX+p6VTP1XvNJvggSjLlrUnZY6R13vH++raAWGlAD43FQSPU25QL5T+KIbyGHoW5y1HpusWfprCv
ZZpxYVHWezFV2btNJgtrPThQJsl/30wKGyopqkv4rnR75eAuuyi79Taa5bQBCHfjMUR+oAtOYsbp
+FjizXyM1Md2GKbbItXAM0ZHQxqoZqqgdm+B+OR6u/ZFyQHjMj9YVIP0We9sQ6NlEJ/yHx1SF+9/
i3I/ctTPVJTDseaomezursVnURnJxRGwN428z/FLkLgiOEO+VCFB+32hnaaPttLioN+kLN7WphFh
Z4/JEAAUJYGlepDSJJ2H1qVSGjPS1gPuHwHv5Yfp+3SEeGGs/0cKlxxMgSbdEibR8PTAAu0wD+qb
GG7ApSBpG+eTe2xnnJQ+20r8tXAvIy07aRjekSzGdSIL4+7Wn693f0sSaY51DKqav6OBONxRtvjn
xfDswzsNCyDtsIEhJULpmp2B77ZoakZ1hiUjaykpyUPus+r5Gu4or4POQ7c9XkDOLh+yh0PjXuvW
Dpg3sl7SpXtg8PEHwhMBdZnmEzH2hL9k6mJHiUXoPAYIzcQawvhqzxrRAfVL1US+YUufCqy3uwpX
/A5ODTvtklQIvis8rrUXzIv3ynW/h8ItsYyQ/bBgouwNXfuVmSXF8mhffl23x1faCbc0I2AodyU7
7HeXqL5h5+k6iUD/JFVz9MrBPqlGIFzNWf/u98Szs7g/g77j2eTtFtupuZlTA9BwDsEx0ngVKtnv
Oi/jClBECze1v9aa59DnTQ4jJZbBbMud+6Ds7my2mbHKI4rXuLFOt9eHzW7wZvpf/LzwsnTwtuEd
TGdjuSC/bsnU3qC9dh6R/Vz2fOl6HrQhnA+zD+5ZSAcrnciMgwNNpGoGd597EmhVpJ5WYqA7VHTb
WpEitFLMdBc1prMQqady41i0+JD/gUU+edZNJUD4jXQ2jmEnimOohfdkect3BKkoubEZUkhyMeaZ
1wzDw1Va/bCf2FuVJYVlnO3egQooYqGurIJ/w53nfJChg97ZDeTkjEbeNZcg2VAPF4HyGaV69ear
nghRHr8VY/bZLC1zr3NriqZracz1vuJp56l28ZtG6aeeWHGAKifPHXM+tuzUt0GGkPxozK//H5qo
Ocw3pWH/ahkjGGKn4Yt6nKfZX9O8Mx6dRR5yDMHpSF3Hi2l2NOTZDl5mYt1HBRbuWBU1SiZotUXc
MbE4dJbs7yrp3FMV/8pt/c692roTrqPzlp3TeqReh/aeFIIrLWVZ8ttLKUAqQ6DfY3OepyrhnAaV
28HXOmcDlxezGQBxLRKw4w7ZbpxCSYKids6ZZTcEk3Ef2vBfW6vR3lKn/juTpDsKuO2ICHvI61qX
fHQMpChfEoG0MlDRo/hpEifBxDuIDT4Mm4KecMuqoTi2QEZhJOAXH8omPSVafbXw5K0a8rZHFffg
FE3Sj6XZUbM2ZESbBB3UEyuYY4RtKHB7SksBcaG3i8tsQTKfjRrHNnIDvqGH1tbaXrNke8h52XVa
+zRdIlG5/JuHzZvgFrPj/wt8sjbKIlQSfadMmghgP5onuYsJy7uJ95ydzthqKSJInDb1xU2PbVeW
X2UU/uTPCRHNqeEMev1u9pR+BVg+kj62bslYa5/1bNu40tAYAXRsRgAhW8tJEsjjS+DSlD+ylGYj
qqu+zyE+r0rMhyh/p8CsOYOfP7sxJMWOkk8kRQJlDX4g7tDaI5vt4kq0k8FyDPeGW0Mym2mNkDou
4zFWIVWM99es0U01tkAnnO/Q4vf4gEa4lwWBW81L3ob+NkS0jTVwfP68SUmkOSwErfPdsgdrJ/pC
4x9TF/VB7ohPF4bXobRjArFYN0OVW6taOF0wcrEKnNT7WcfZvRTxTpqVdsg7rl34SWHKF3rFcO0U
GzRonCG0tLPxcZrTYBb9puaKSADKcmn0Jsw5s9uOBzWtE7bqQWyVamO1nQj6tajn/jgN+kYrkdZo
Y9+aaTITjhmBpwkvoWiQ7jYPLzA9Bll0pdXmhhN6J/XaeugSGx7ZKPxP5rZp4FANph1ElcdjRofZ
yqhybG+kn/aJHxJjmuxs3SQj0QZX1wCpYOuaOJD2nVcMK4bygwPRkRRf++l3/fxW4QqSU+qdm+lH
Z3TvdOCSzqun7jAqrdsZaVzvowwHdl0AkTDJoUdl/J/mm4ocjJMGbGto97bGbjso1C/grh4YGMXt
T6anQdnBDLdnS1iYJRWjevCnLmSzalAqgM+E8w7+Ifd4M8frtoyEcQmyrsy6Fmgju0MI99pJWvWb
ZU3eQSdczI9Z/SBC3myLHl422iGZdEh9F9q00k1N3856Svw35aCyWQM9dyVgD1TBtqIhw7fOYztp
m2hR9R2DOFPlQYmBaklhJuV9Nx+IAtlEme5G7I5BwgY3oSTn4SX6CR/kmLX1hz3j+Xeh9wTZklSB
SDNsgaxm9apvm2tbsUOUCeFdJwEjBlsQ0a0KQbjOmRH0lcZdcqJ6bSz+TZRjcdVBV6ymUq9PtR8f
cDsRkqp1/VFWNai4aYO0T3Mvc/8562oWv/EZ3sEZ5B/JFdc1Vv0kv0SMQ7SUUOYSF/U0Vgc7xe/b
G/5ec/pvg84FTeXho2Usflqkpzax570b42chyvKc4TIHCt//NnJ69+qwWQgxHdWYfTce/fKjEyBw
yCVoO8cZ4kDh77gljfUUif1HM1Og6WF3iApp8k2T7m4sJTI15Mwtt1lQzeBcdm7BHJSWNMenDKGr
KsLqHjuNftBNAKByUGdJ25WJoY6Cn+qPNpp/KDh/GGWcHovce2u5JAYvznYh4VR19gDxuDZPTQsL
G1gprfQsC0kt3rMZJ1VP72/6STElPLQ5Ho7ERecNP9DhOML7Ooir1Ta/6dTUaQLHURiJQb7lzlIz
QXNh7ej62s7jdh97YeCi5b5UB71jB2c5glPaJhcJ5OxQGy55T8vH9AA2yZUwM/ByYHapa5p26Fc1
hENwvqrcnVWbLtK/tjdYggGX8SgKDrP0e43dDI8yTbxmS2aFIEe5rUz49DXh79Vi7SS807RvXcLV
M2npszf1EUs/kxDZBuna2g+BAy1WRf0oUYNXDdL91mjTjEIBfTwCxgdUpsXJvvfgwGVhP93FDCHb
seceLivgUp/s7LquMyCqWW+aO8sqvhduDge6F4+QfmhWXlF45VYyEHOhqxMxRF0IQQExB+qdtIix
DnbVRafamNJqgzkc6z3rTGQLDYWv7285m8SjGCYXfyxhXsuXbP86rlyGMphvJMRLX7ngtYFed+4N
PxFd05G0TnbbiK1jgxTTSgjEVskfNc2/9XmSXTAkxmst43XPKXTWhim+GUZ+c83SgLPl/y1tSpiq
KWY3rFJKGGHJb1Rp9CcawWImuKJABaGhUkq3vxRO+9/YRP7ZqsWXP1oVQBqOwUTnBBQh4YyiHK9J
HdPqmoWH0ir+tBb9z6usXSTgxjq8ZpHI487x7+aRjA5CfKMdkw/Nn26Ibvo3p4Yx2RnhyE/GP9dL
9oGfPr0yqFBBpdmEMGT4ZePh3OczmIWZirnjTKZqa9s1g0gN0kZHCKSpXZ2nrNcCMQxP/iXVpu0m
sXUbQ4MjA4vNgYZ5bBr87y7X/ixissflvHrdAGtJOseDjBIQreRvsDSVFenax6IeZJ6qQZrEIcKJ
sokDUTWvJaArped12C4AeWrRU/es8htlORT+oGltKFQ1g7R1uNyqrnmLQ+ok2RDLtHzGcUJW2iiT
NxMv2DH2KrEHr05Ta0qxM9H9I+jK+ZETM3ndmTDwwsiVA29nwyBDOfT2NZ60TwyP+cec6TtgfzwG
6Mq49/pH7WYmDSsweBU3zPtraqHOd0fXlUOKcNLWvoFVOtaoxJmtBqeFic132d/jrPBXg+EeMtsM
nyrrgkk9MOV/dXU9XFXrU0kSps0NWvcNY7TYGnhbr1HBUZk4RDIXc+6hD93yHMJ6ZqUj3iwjq85d
Xxg7GVuPlIDwFp+FD0a+pnyPS1tgdtLkFxEB+x39W6SnpIuYhwO2p9YtJpEq7WmV1N1P8rnJZqZ9
4UgktvimYrjZ3Zut9fVD0TtLSuKo0phKHOEY2B/SkCuS+5+NJHdf22VtnwDFZluXnRyrmqK908nW
ZeU7hlvr5kW2eWyUzzs3nLFre0l3sSwCokPppbjU8vRmhgRiwoh1+gTv7+iPCWE/usdDO+SYQSKv
3fiZGz3iwFjCVWW+nDHpEwrriuyW4qJfNSWTET62BOQhgKa6qfQbHe2wzsv60KT99B1h8iyKL8fs
s0OYyLs19fNeoznWm4aDSKLvxBCm703L68LUfxvgX8EzRsZF5+y8eIZ/7EN8slU0CQLZoE/9qCPA
nHj2pw93kUIZ8ERsaYMMWfGjF1w2KwmXjh9MwpYTS07Hr2lrEb3aFa2GwKAawtwtfpjWacdbNmZb
VglU0QGDPoGUupAO4XkKB/R5hJrVSIvmRldJQscMqjm33UxTxqasywnO0gQBxOiu2uACtwyty+hH
SMVzsp8tkbyJ1iPSjYdzp0otOUe0ZxybePjba2p466A7xRFoIdUZFWe8/8vDYfWU0ZxtZDRC2u0A
bCn/XcysHKTtzkfQmfQIatPwi0p7BLkqlPEGCZ6qj8VIBQSuIwEOW/K1Xmo0l3ongquky4GD6DpR
wtKZINai4qhKqJ1dN9mOTCv9BrMW8h6jZcMCwMbxXRUHdrTD4dUsPbhw0LkQk/9f9vpt/4D6UI66
d9Tc7vcUTvoz92GmNKp/Y9Hn34RFH4VIyoztjSNOypTjmdDMlTbMHCcA3e30yvcnLzVwp4y+S9/h
7DZkxcrhOmoaeoBZPQp+2wAnxM3l/cdEDYM9HJ36W67z5Mcp+dZuFHdeo3e6A016ylIwFsvQx+FC
gAXzMzJzAR82bdrVyyE2PLqx9o+m09Fu6Rb6SutL9CWdS33cd0aQUhB5sk1wh6nPAyJ0ev5w4cLJ
QXja1R1NYrBPnOtrpdO0udh1MUvc1mqPWZhW8NXJTmOqNDcxONrIxc9CE/ImczNerLmTBf+0cAx7
f6EpUEG9fGBkJEw1FJfXwzX/cy6RRacm0DxXdVHQ48Iq2lrewlVBX6LjivJbNcfmwaEq42oO/cc4
+gK42+QcG3TEpbsyhk3fXnqyrqyyEQ0Pbd1CkbHYPZLai56yV9nV71Ao3BkrJ6kz7+i5JW7ztDbX
vejqs2tRElTA4p3cpmfJIWjGAqsS415ZszAUBJMrP/CGmPj5OPRP1TSYYZhS8sRndaQjzxpA8F+y
pZ3zH9Vmtk/1GvLeIn+IIYEjmZREx43Uvk4+FjeH6AoQY1JiKX1FU4vjsGKleI5LC+FJwD0MSdSt
BBfZRmjUFRlkhY10ANag7ANpCu3UWPpPM203JiQLpAKQIFnU4PIYaAPzOuvoC5XsonBOqXv2zkMF
a0lazXiw8tjclVRRr0ZNj9BQIuerduVztrtspyGpBGlMKNSYXOAv9seQC3NNwUEF08T4LRE2BmpX
wEq5LD/rJYvDJK2RhHGpODC1bDMP5nTNnB5kRQwgLEmqu0dF0wEho6GRM55gvg3+scmaMxmD+VLZ
xXuJkJLKyjohyCzr9IybTbcG1xI+ylnvzwjip5TD5DT0vjp5WgUALLfnSwPuHMIGZbSmd8rxSu6y
pNsNifmgi+VrwLnxBTxaHonEeKz7HQ4RD4pPnRg1wPIxQw8zwaC6WC6zNn8zCFGu+dUIJosuvbO6
aAM/Ha2A3mNWjo3iTwE7znIb5pamS4KhoB/QVj7BXr9q+VnJ/zqHi5Lb2uA/smJnOmWgWzZd35a8
2CPmEpb9xUF3J8jPDjaW8kuMecJMEBXXpHpq/ajeBnfczwilO4xpFnS5VFK5YI+BzkKd38LJCgFG
g8OYYdaz4LVbyOavZxFOUbTy7Zw31TJgO+FQbii4MeDgDcEg9OifZM6GLNtWPj9nnX/5LhoxnOWC
3J3hnHVntq69qd+7wlHncGb6zioadzGXb3jb2ug9vBMq5+Iu7wwZ2uZmnPuZxyE9WYurjtKjLhB5
RVlFxO9QWKZ/dVT9icsb+NVy/TQ70lAA8vAt4vz490fyEfn3lTGwK9vz4EfnooGJJF081j2vMBbm
zTbfI9LEa8RhgBWeLE5agsPhNQLaNroRLd7oMzPoLV2/vjRYU4cVxFoHJLk5O4d5edqSFCNEUj5a
Aj5b57/XFbCx+LuCKR/O9HdRjlCzSnRl+TWG470wo+g+NYsBnIUlE5z9bHNmD4n8CSAST96AqDwK
WhapIr/G+tZflGIrYT1LBgWKtaNzU+rJHdKv+Oi4QiZs+LaJp4pNbhUTb9i8orqUr0DNmBCYMa+f
qUXXVW27KbXqb83jtIbwzuq8lMYuLdSeR3s6WyZhP9AC9xIp+9ZHFFUUzIK7sPvNTCGvrw/2Gt7W
FvyA1lUTUhAA0eWCXao616QHgdrhPrCfDF7wtCf/PhT0lNMEsVUJNqKXTcKBagrqSYo7tYOU9uLO
CzSR42L+v0AvPNZxQ+SXAWsZBxwXXwYtWnw3ysXuh2fRUdFjpI3XCRHi9DTFwMZ79juyMja+aZ25
ZXivCuM3CfOQtgZTrOFz5PDWKB/MEnB8ntX/sNMeYUIzbehDVXjym1qtUnZPgaBrV+X5PbfDLxGZ
xoXJ112NXvUrxKsLPKOINhNIQeqK7KVtocSvVFU9orTOPsM28ZarRTvm2mDz4z+mmasHJnVfELvq
E//1PGjc/NessXcbl4/KSBnlig6fpQrS2u4w12j+wQYpvWINQbcMlVlAMrTxbhR4mz0FLnx8hDN9
RAhNI5VuhiBc71pLMbd27WK+jS/NyVCozkLP/V1SmX9HARgQpXHrYbnYRp3unNOReNoYVuXieG2P
NJo/G1Be7moiMN7lehTg20E7m1r2DpnnWqtYswBnGCy45uUjXrxeoirfdK6YGPBnDUUrll8ZOoHX
51f8eXB4Y/IDs0czQIvsevDSYX6QOYWsk/AasbyvCfwli62i2f0H19q+lOFvPZcOoWUOB2P56EyL
xkzPj94TSW6zlaEWVIZa6Pl8z18fMHUxYmvaTZZudIuKV+A0H/Yv4yIV88nKsgb/gHOk3pk9nejZ
co7GtY6oVLFISXsPvzPtGSCTlp+gB3vAiGsM2PmEP9AqHjSmICVFz8hmNI8FwBPbAi4EfKjtcsDq
iA0gTsdPB/Vi7bdmdLLqrgWSYPqBSfiX/oq4DopywDoxkq+d3SyQtH3sx9pG2/GKD7ZnYzDp9t6c
iJBAZTa+06ULiNoL96NTZntX8I6RfeV+ddMXRrufoMjANFmG9fBN1q9aTUOkFvXTJW1xLk9jyZ8r
4ZLMa/6jMXFo5KxktmygCQuTrDMwdmHps61HNiBAWPkY2JnIgt6w4IuP+XScK7RvvYSHya6U1XwF
JrTndLwrm+FTLd0e4wBdbkQ/38+oDRxEPkAbetB2FhwJvhLOcOlh+YIAe6az1A+t6Iw1RzEwIAxz
GFtojC7aQb9pEPYhdTgfs2vfHFoN2VG140HAMQBRB6eu7D1jN1umPMbfHcukLx4db5VW70yZ0OBU
pQIKAE38WngZurl2D0T1AFkbOgBPQwuvXTVg06mj+GRP1jeLx/MDSTfaTaqlkkuzT1E4qvNsqxR4
EzSibkyGX6Xtueee03297GW2pdv/GeLu+1DZ/oY1F0R7ykMvTBJ0jrWIHJ29fd27K1+El2qaxmPa
2D9KqLSrKLScb3M+R2iXFS4rO7wbZMRrO/3h5oyU8CrFYYiNG9tOOgpmIJBFXuybjvdwaMXDky6r
vzM9r08LIxJOAutvpj5Cf27PhRrCbWE4z5YtUdIv6lLiGTf/kqZ0YkiucLt0OZ7hWIVkev54DZBD
IFU8QP4thJDOV5TJplDOiN/HkYFWa+ZhQufeclau2lg4795M2ZrNw4GXvKU42Ov6HVKPuzNEDW6j
n36yPJgxVAiOlRHHhu6P3p6u5/fXQtiq0n3P5GCoqrgKqD8NsWwseWN+SDz67tQI/b8L2R7Ss6Bt
eIePOzaeGlbBcDo0cr6PALZuDvalNZZgN+DuM27LSulvAiMbEeM+4rphYN791lWLe9N3rVsLreoR
F927mQHkZK4XQSRzgFBpUHDRXks7nz4o0qIuwCZPPkclAqsXPsh1fahZ6RvTKLKNL1LnbchQWLgz
vY9ME6do6WlopnDrR6F2dcB9rl8WHJCszTWKcuuDTaF9ymMm0aSdrvwfdx5v+AiHcTHVif7wMq5P
bX2yZybvbKLCzOfG3v67jFIvMJyd957KgXPEpf0MdAXE8ZjMG2ID+tkc+2orY+D1r4NfdzmaWWWf
qb6W19ErrrHnz4FZeN4GcRPLgZdSqczPcKVeD2ozkx1hO3uUjmWsOonkrg1aSOs1WQfgve7p391r
6V9T8dKGDMtskyjB73TUrZs/YEPg3wENwbWcfZz3t7AmWJ7pqgnEBHPOU+kAklByO7fVdH/dhGNV
rdBUPvgNFaesNSBWQaHDeEy5TsdbuJ9JSMxqEWdV598cUwCMlngicg9ES4LgDoR7XNWKu5Lv6ZfX
B5Y9d+eUlFS7YaFDMG3H+ITpDJvNOBwrLkez5cNxj6ob/oJo3aT+98qKxVtOAyi9KsNR9E2zFx5n
wdDiRYs04wMfeQsHr/qhoZNsE8MT76zjtQPgbf4Kbb9JUsvLtlk7bqF0FIfcbH7a46RANnXm2u9y
2BSzSxcEz9yxXj5y6VUbau7KQ1ZWtO5J+fz3+s1uLwNy6vEs/BNJqWjfC9n1T4OE7NZNO4W4z2At
xQxktsEQPNiaWL82Ntosr2YNHjH3Kv2Em/wQt9TyaELWW9xPNl2FPcSmTnV7Q27pYli6ydl54BB7
XSuHQgVxjCVdmvCiX/+UVyrf54PmbbvSwCgzVugpFOp8hUzzO6XaCv2UuXbuD37t12e4e5+TJrxA
jKiPuL5oTLHRUuqqo7N2+TB5yE6L7FbK9s8kcWe80Dz//yEXXI+SUCvcuMTEs+gMdKyBw3394+sD
q8Swss34MYky3ViYFu6xLusbJVKENfLp6rTlhlucvQcH8N3RfvZKj38MDl0DUIc0CoLQNUyn4uYf
Dl+lrLAJ0SpAoPuQF7M6/buxqR7sTFby1wLjZECNZS9h1riiKXhzjuB83GPfgpWUHin5HgiuRYID
WvRUYNIQNnd9Ti3ajIdy3Htp1F+kP4eroWoVGxLFwg+yxDXu0g8ofPmdElfYjqwk/jfzwpgQfk3+
O34Uh36Nvd0DejF685QsHyRxGiKBNIXkWZ3s80WfhZJbHKbFjArn29xhxvutC8QJn/ZEI4SXxnX+
W5kgm0esNlcmIQotL88xnLfX7/8ljwHeME+9r+/8Keo+GC42GePIf6SfVklWv7sTelSkRfl9irPm
ZlqY2ahHJoR0LbNQuw9Nqd/7BFDQhIG58QyXEWpMrqb0kuvrn6Dfo74PpnfwuotrutUjCtV0sZww
UJPkq4tSA2+gxycr7GNnuqwivII3rvDZz5CxPDdCUJC3fNhy4P2jGTgbOGZKy1bH0dXtA19SXrI6
VbZcmK5cycUCskR8Sv2AHbRcm2ZUX/Kh+ZBc+KZkJGraI4MLDCFCtuongKoL270drNLm3pFgPsVm
96vz+V7FRslyPtRvkKOxLPe6v+P5i2gYqaKrMbpUFsu3HqjiAQhW/xyg1Z8GMRSrMXEy3mZ43kF8
TacmxdhXauD7zOUUNSk8kLWvNp2HIzBaplcav7NjJrxrGc7yojL03X/eNS0nSeX4tIHwmih/uiwv
vKyU+5LE3DpedDzTj37W5jQHcYZbX/X5W5ZoHbb55o3QT3TQY7jjBVSpez0GjSrsR8yW7OAlrAHK
VPh7fLfjnhCxf08to4XOUOPqW9AgOjwlJ7HzMzbvYDGzP2MveQjX8x66InL9eohauibo4c0mWNCK
64OoQ3omQCC+wk2zFw133MV8JVa2rGt2nKJ5a/MoOw4waVd5BQBaFz2NhMv1RO89hgULvwEio31J
SyHPER0yHtPGxZXQ0ryREYGpa/8y89gIJiunyiS+VwcrjtPPlyGTfybiMVy5vezO/lls/73UbJ8F
T5OGBPrQVp+yvFn4gGgjNKGOasApfCxmse7ad4LB23FJfKVVZz6betV1E9kJx+nNc0trXkzPCi7d
D0USJdBV5p0tr6exC8NUX4sTOxD9rFWc8GS+9i6lv3GfnPWJFh6WT9ZOsN4lbzJdbM9RN8U2dM+F
6SdoFzbgPggyd1wiXZRMmxvLY0S17OG9SRq2/icuDNSIlygrr3hX6Xn7UAqOOQS7TRIORTASbuR/
xv33f5g7k+W2tWzb/sqN7OO8vVEj4uZtsAZFiaosy+4gXB3UdY2vvwO08x2ZaZovT+t1GJJliSQI
LOy91pxjlrSAGQ/NmpoOlneNkjocbqeqwBQZ+yRYUiMjRAk3nV741H7HWaaiAlkWm2pz07Lvw04p
9z5mRIbyZf3iJ6l/U9cSmwlKAr1siOGgEmhrtKM9obRFc2sXE8l280NVoG424p7ZeR91NpkcBrLn
uojXo+6tdAPk1+lBnb+K5YTpbWDKtIAm+M7qTJTFre7gp00gsfjNLgjGbzmNTBgMIVNVJ+RFzOwF
PIzjkjnYa5ga1r2lJ+aaRZ7D3pqACyX3n3VSjPdse9miIHiDuDSfqnOv2U6TTTap0PdoKq2aYF74
+b62SGx9Wnm1JIGqK5TbJjKNtTap29IIi/UoSWgq+xRTrHiiKT0sRwslD2eOp9gjywnFrVNAmrpM
IVvOHVyHKIeHoabcOGM/7ZrQJqJulN1ShNo6L4kh0KuaLGmVHd+sG3G87F0TwTskGU480E88+Gqz
O7kv8YZOi5gh+7KfGJJwBvDf21z5mAgVB506YQWgqkVgP3ER3Sf5Zgq6ApZnsJvqZLwJ5kWpWS0F
C+NlmuuRqxjZO2HUjUtrEm65nY83Q4nSFP/moxFUj0rPjO+kNc2qxnQRP/SPldbvFI3wKkwq6BCB
6qAS3HyvRcGXXDeae+wJX+qpCG5oygHX1Ul48AIs53DjP3iFQnKI2b/EwvrEjce6Y8d5hAZOxFEh
3C60xCP9gTk7FsdLi3evR9REkWjGTcIC7jac8DVz/5jcNCbOCwuauqKj/mWo1E2g1G5Q1soWBZC+
xnkU73Lde7SoaxK7lTpWOFsHsei2nWg9nNAN9rxZTnbquzWRloOVzVsGZsZr1kQpcgRCnWNM7msa
IxhM0bDu/D7njm5gRzyt/k+fWhwThhE7tb5tonF8HAfgnoGDicOEgYgg4DkZciyebXyPFBlrXE7K
i0E60c6j5C256qYPpkGxM6XywqHIN6dzZ2puxGR7tHxjnchxn2Fj9iea3WLTaBb60pJm3mR2hylU
dnbeTTd09r6EWgIFxxhZYse1dzeC6lq2PXITUs5Dl8XkloNuASElzcKvU/uhReM9sMbsaUGz2a7I
l9Ty4KkNAC/3aGdiklVuwq6qHvM+/xp5aLybAalVqq5MmXXP5hj3KNpowhnSJAK+Ys+ot6axaKoI
yuRcgb+rghCaf0kyDZFmDnfMFxY97sD6U7Z1sm60oVp2fU+QL0ZeTC7FBwYLmSu9NF/rahxsCHLO
tiOG36XW6uNe9PFnRUlSzHVBg4jN6e9b7Ku2zjZIR81OxgAIXa3C/QfejarbO0A4SbRd1MSxAdJL
JbkpaKPMmP5XmmBCLW1u7iWxGEQVWiW49bQy64WqEyFUBElzsEaubGXAcBQzyNr6Xa/s6lkcWBWR
wiIiC/aiYCiF79GmhfNMTqp6x1TkNUaHm6B427LORTw4MxdO9IXJ5waBBvHOn2R7z955cbqBV6CL
lkJJBUbqAv+niSsWm8StJuOBHMymJZJAC1eGv6uSfdar2SPGZ2MdWnWwL+eK29r9TZSCFjyNlRxQ
xrfjvU2u7E2ihNENKKRwN4T9jV10mGfjspqD+vBJ1+weE6QUS9UmoZkRmsXkO4bmGVasSpu0XYso
I1RhHvCeHlTyevFj9vN89FvZF/qjMzraY1bHEPk3rOdNRvlN96gG/VFIbghhFse776Ymo465lhT9
2TCE7SBO6WhBe2QBGbTK9UpVnolvrp9H5tJT3m960JWMzq1oo7FsO8QSyXchRn8bjvBI6kS8CLs2
tr3VYT2jK36nWA69tVx5souw3p+6p0JVspVCAskylN/aMFkzFOtfFcS+K80joa6aRyYUibWPv5Hm
TCPUbSzFnZjnVbJmRcLOEdi1byA76h6IJMI4hOID5r8nPmXdQ4/h6JiZZnrsU4MY9o7BJreLddSi
vG1nmrtR5lHG+2RWXMR6szihV08Puemkt6evpMHFiqX/kDSNwF+Po6FOJKoSvpNG020g24arSG+b
G3pS9IYj0T0pdRzetVX+AYsIt7WvapMhCtX5jYglkxao9VExR/WAEHij5PgObHvmlSUGKpbaEge0
tvVjodRiIauvY1n7txl3p9uoQJ7OBmWh1l7zaDDuWg06FBIuYTyUc4HRcDOOPguW2bAoJqEeLUZ8
YzVH0MURES+dmb9PuadOOe4gjIgs900TJS4E9uZweqAJ/OMrumQYibiQ9LnPe1obh8zQl2psoZlm
Q+6iD3lnFPmw98bk62lSY6jN11RLyWGb57Pd/EByFbKhiPkZjcGHABiPq/WEVJXzVmJKanNZebDJ
25KEs2pki2pbyefCLF9jRW32+szuCEdyMHOuwt1s3z+qCkVBDxDj9PAZ5/d9UoKdHuzKktyleG1T
I+8IvXjxUzVdJ3Ozymgw5BoFDQrhEdQ99NZ7J6p2nk63WMsb/aY3MEAAa0ZQTk0cLCK7x17b5IBL
lt/LpsXLARni18e6Z8ToA6tpgCHSq7DuwX59CRjQrBNpICSCs5Y7BdAQGsF3iadGqxqfLOu+efKa
6o8nTSZ6xH9V5M6ZsF4iDTfUOeeiKRhEpeYBDJy1K0TxaSJ6uC4H70Go9sFhv72JGhG5qQX8yKnF
1oiRhOEj44ZJe8HRcUcxvGVk04aPlv08DVJ+wOLOCBs+QQxzclvp/hdg8JD40f+s/FotnyrWdWuf
wS6AhwgVm6LULKSZRX1/+7XebhEdoahomi8po4GClazmTf0TVCVECNKxHnDzx3swx9Xmh3hgHuaL
zsV49e5kXbR1Fiq+TeyE2WQ61nTWlqMJ/q+A9LbLutE9+W2BURAz5XiYSCm+NaxlM1EegKdm90pY
tKgcUe+aCfOe1g+6DWiPmAFBBhkMCRQFxMvZa0UkX1sswyl2CHBUcXMad5+mtPN03YjZnFlMqeeH
blyhvSz2Ia4AJC6Apmvu55qT3KLcw4uFfnNR6qTZTQV2Va1PSeptoXzKxHwmLibbctrgW5nN0BiX
5C5FIzZvmQcWWFU0K6j74LYoP5/+h83k6wZd6UIIWohVRXzvYFPOeUmuxmBp383sPNhB9MJ16zja
yt3pos6hNUGQNTSy5STj5SGZtlnz0YC7v48bwhvLjhTEqCUY0ert/uhpw48HTpZs3TcjUkHgD5Yo
wZokDrFALE/WcFqcw8lNHhNu1CEi4ntugAQ8EmzXF4X3HmPfhy4tyxehIi6jI7E1UFbihNLNu3YG
yvTzQwtJVK3gu80VqEGiMO81A7T/1lrigbo5qUI08QIwjLh3ZJw0Jd4phfHCC7J31B7asfyBm9NX
loXuRc1jZ0FQkDicHqz5K3bBa03YM3E9mbVbs/22p26VUahuadeZ+9ODIKRkX2vjI+A6Gt6zVxxO
3ae+rel6KCycFxLi9CaLMNDNlklZJ0uCo5tVNQMjB0b82270nht0jYeRvOi9hSn9+3d0NTdRQVz5
CNLjndG1mP5z1K1WnambDMPb0quFdit6w3J1U+5VhXZBbzpfTWfC2RATshPp2kcGytp7SO3lkvyT
ZoW48dtpJFpmDVD9enQbmfprK0syBNqMSmPzARMbBiZaQGbLVCAh2HNlaPbRAHi7NqcR2Q8xYRsk
3SSVS5JpzCz6EBTA8nCkMX72fCJ+9ORu4NM7tJ6rV9jTQqe0V0rJrMKgZmxDNPdL+uHY1CNPMmAg
i74OTbLM0+wpapGXqkHy2ZpV1wQpMW+lwtW6t4k5VxfMYp5DwcDmVA3ysuH0FmTXgeqeOWc6YeAo
qx9PP+XvybvTuLQdbQhoel4Dl+gmrHKIdykpK4t53rorSEkfGf7e9oGEsCsxpvjG1D90Wv5sIPgp
Ir24jbUyWNt1iCihttRjHh96+zPebiyelvGKD+0oBhSSceeMH9sdVyR2jxm4rmrkB8VcMDYc95UY
jgk64FszBhxWCJFA3anM/UlBhfCD9fbcqgciYdHBYflgJgEOLcNUV8Z8q7JJaDSwnAxWy88L1w+d
EYvc6O0qc6I/oANWzUUn4KQk4taWTDZrLAVZPNKAt/y175mvCY2ZRW3jqsa+OEvczQiGg0yOBuqQ
vV/bj41JS8NzCJvQNUGkJUBE6sz40WprZ2/3Q71pYk3dKeTW6XU6unFPTkGVVcYmMmgOt4b9EbCq
2zdG/TKmbB48ZtC7wiNg1Z7IsY4737VUwqRO9CokaOGmiPkM0t7DpGql6Wz1bA/TTN1q7CFYtUPc
wR1hbJt0aAYcP++5fpBPMXODv6bJL8LQqxuaSu0mURiAKnnxjZ6ss7IEF10UevEW6NNH+kfagqgl
0ql0rV9P6CqBQyz7aGR7nWOIqicW9wRDO+UwrQZLf6md93TsGsTM9Y6oGAtJ5GDdjPPD6VstZt03
6HSJbXxcrgNBA85QJB/AJMiHqtJbEv8EGiVD0GnwnSeHFgurOOPQ9sbRCkJyA9XGecjZ6Tke2yTH
SbxFMCnaQ2oX6JE1JBfhZKtrP2eDXbPLR2+lVnBzOIsMH4/MOMbWNkH6jxEIlDGJKiT1TfCatlam
Jdu2Y9EvJg0exGx6GzM+oSydMjis3sg1ldWLcHZ9o8x7P4wMtEo0B4s5TMtqnW5pVO1mnGtDRXwQ
XhO0l0SD1iR1EeNbF0py8A5RNg5ICq3S32iztvokl2tAxadTnO5PevnC0hEwIvwJdTNkZjxy0Fpx
OMnHB59FZmA6SP2DZHPaSiIqjgiqqul5Nfojjt1kRWgTImoUNgcxVAeMMCuzKMZXkoCfhTC0G9w1
S1EgQEbiiLQCop7nMNeQQ7TJZrOhUhNb7xSMvVut2I6RJdeN51QPHilPBtk/Tdg8Mn1d4jJ1HiEF
rcMS81Jwf7LXF7UYCY+2Pvho8LEI8EDXdi7K87Ix7YmxqMKj3+riUVHxGWh6BW+LSOYF5zWdBo+x
4QxhLlB6cQ/v1ZuMBhTxRmwpfROTsDVK9e77ioZe2WvQitkVo+N8iLaND55eVeI1IRnNHfid28T7
xoiBKZA3YVsUwXMm9IVVjZCKkXPQhrHhMg3QtqwS9xAV4KaNtf6IjiWmsZp7TISs5NA5wXBU8sit
DEaeJ6kox/fRnwJ/C3T+rpG2uihTnNenxbdjwEexsgJy3OwgD5Rxneeks+kdKGGEguqDzjy86LUS
xkmvMq5XcAQxQtkYlqbvyDxOb6hzRMLfdokRuYXvE4YtA/N5iI/mlOPrU9P6nVBE4w4MQtGgTvU7
G5Xw3kCtuDAdo3oni+yjJbjraYVRneTvS82WYMVGbtlxHRziNF9oCPWRgdfVyidWaK1jNF8NDo1L
w+gJdMdotGy7OtuBWwODiriIzgvjQgcyni/EoSGSRqvxXqWzz0svBJLMOLG4gYf3JIoE24RY9BvS
fAwUp9Ej0mqIV0UAi3gw2w3bNGaMdbrrnMK4SVmfIYNQTbQfQXGnkj7EgDKO7kctcytf1WYNsrJl
jUCXFfsn6KNlJJMU2qQulknD5SgaBY6AmuPyIUWo5US4H7gYHgYTDCn8yHZ96jBgYERLqJbYAfJw
F9XMW2prroexR9YV7daRSQQSY/MTUybMJin65nKXW/IGy0bmOjKmL2GH+tJEob0a5lpxeuD1+QcW
rDTCi4BgXn86jMxHtdkmQJ4nzSd7Xc9VObVJW64JCaTjOPWc5o3urbNWwa7HsNZPsSE0BVFiGIFv
AvLV973zPmdQfHd6CGrxAYICJlEu5BtCepRtBSI0Hg3ztpvF3WrE/rcM2bWq0M1oItB9FCk3NpIp
Z1mBHKt7+vF3JKmUd2SVjNxwAcvajjEXOKarU4/gj6Z/d+d9nAw7f9CF0brc7BcAYj6qni03toq6
QTPj4RCxfztIJwJ/F+QAnbRIHrXiYUh1ltIQa19oEK3ypH6FDEZbHQ+wv1DbDC1KOfOPvPAd4pCW
0UjbLgZf++aPRcsSKM2xvvAACJE0QePmtNo7PWiKGHYV4U+miVRpxhOUp6G4GXHFlnVK3zJLH4Y+
OZKJkh8kXz2c/gls/RdVneUHqv9CCjB5JDP5pQReRj4xS90u9d2/RhecEvvCQYGVjNF7UBHA52jd
34V1tD0tnsUM0hgcBJwauB5bRRWIpGiF6tHis5fDo6ORN5/En0nU2XlBIT/EmvbVa4o/M8Kk20L6
t/WAEA8R6/iagAPBWciaRelvkfwlq6S1WAWOqGSUcmDc4qf50oBT9ZrWMWPZRmwDFv8rVg3RUQ5i
62uV9pgITXvEBOWsFBaktHIGBywfvcCaPpfIzBlDxAwnmzulRjlVrlqKeNtMZAIIEbS7PsTCwAni
PGHh7h80Y1wW379LnadYx0OtpbiyRTV/Gxca0mCu2tMvTJlj3/VjcXv6YSCZ/KSi/BQlpQcSEPWs
AzV93Da5PSPDhplsNKVgchL1OMXNp6GQXYfYgcHRjy89G8qZQ0fy9I+RN6ZbNSw+kBZu76McC4EV
ZM4eJgTcdId0NYmDaFumLAXJjN0R6MCMjJSHdc9UbWFqUwjAINB29Pr1vo/vFDSqd01tVSq7TVYT
ilVBG4qEoMH7rx97QpI4HcqdPtkl44QgSe6ykL1ULhDQnf7C6d/80BzFIp7xeamttituaiVJ6EAz
cG4NKGFLwPoCXebh9P3pIUqKoxbo7S4WxefxBKQL1Yo2b7VDnaY/tiznaEXB9jud9f28M27nh8q2
XyFW+MjmyD9HWX972pEYcw5O7E0/Hr7vUhLZfOdo/0cY918B2N/y1/8+5/3/Q4y7JvFzviFN/xvI
/amoPjXJ+F+4kuC512+B7j9+9zvSXUoTbruE82FBoXZM2/4X0V0K5w+DbhHR1oaq6ZoFl/oH0F3K
P3QLkryDlZkmHRPn/wt0t/7QJDRzx9KkrhuaVI3/BOg+w+nfwMgVVeqWbjmqPGNi27ZR2yGGW9cu
xgX8h0UkceyFM1MqPfpE/fbDfVglG9GZr28O06+Q7D9zxP96yjMUuyE1CAWiLl1cbpA1oK+OTAnG
5hN98WPav6+RQKakuyJh2LAOecpFebjy1HyCv3y3M5L9DQW+CqcQiX5WuTrGnwEjeegzfA2wgo1Y
4BighoMNLi9wveYrvtXfP+vMRf+Lmf/X+52Pw5snbSNZarka0H1T4p2K1VSLWHUpyZ01R0/0KThy
LCGy2P3+6XROqF8+3/zm3zxfYPSwU8EY7KKmL9gDgprTjaj8MAQ1Ww3kohhyvEH/ksE0pm1IRiC+
ceuYJFCms2SiMSD66CMExMFFkQOEtDDqdq13fdky44sqxBwJo3eNgSOd/q5+QbSNiQEX8DuzKr7U
IgseBSlPj4HumWtNIcFbQ5iyM7HAMAYHMabOpDhpoLyAsqa1OFkTHT4p+UH+MmD1ujebmJ2PrJI7
KZA9hix+X4sh8dIVwEqQh4XZMi0WgbFGPlah0ByNw4QfKl39/hhqly6L+d/fHENC0Oq+RbazS0I7
u3fw4QR5JD6kms/wkwhxB81/eyyNAamxbwQvlaiyJ2Ih6+dG6SJ67PEr/kfjOMHMMxZt7+FJG6XS
7qt2VJfsxV4mS9gL1JYxioBsYKYTj9qiqGGk0V4m9TpLxvKWpOPsYf6LWOusxtujVMg+/P4tGheu
BXGG8U+Ioyzj0IMpbXfxGjw4CURotUwFYVhsS98l2u+zKvBpxk45Hu1pKg5QT0pUaXGBbaLiHtRV
PcmPWGTWLSPthd3ETJW1RuBw9MxtOsuYJqVT110a6TN7s12pWQbsbAJYR5xoRXJaaWgfVCcRT7JG
dVsVzNrL0kck0mV6vGHNgYiX6Z+bts4EU6zeeiGjyzyczK2GwQCyvJo8AIhx1mEztfgNIOqbzQ6L
YkVmmd7T8ImbtdYQAlkXjXNfjpg0kGE1Vy63+a7wq8tNzJfhm1NFIvEjRZXY3dA/NTY762spUntf
6enwsaqJXEG4jVt2AbJyWMQgAh5UJ05wpcdV9D1l5XuGyP33YvI25uLCJS/OoiTsktR4RvWxmwft
M5/bTRsxskhhobPD3zF/v6ms/vj7E0clguSXb3j+9zdvOGPYJ5VwChAbpMxcWYIlj8QDRf2iwhfG
+eB9ggFAxhdSJIQi9A8DRiM9HaVOSfn88G8z5OuDISdoI0lo8/CH0ObAI8TFSqbYWktl9qoSHwYq
vQ5TxoRqyUKdMf92ImOY9gQ6fH3dkU+/aE0l/vT7dyYv3Jn+LSAi4uaNStpjw/nYz/k+Pjo2YLzS
wlKiBse+HuB69M9D8DTY1n0BJfnKM88f1C/uEeLsnhgjbDIDHDVum4UrfAiYiyI0VsR/QqsrMrnI
Mns9dRDFDaTyNb1o0DTHvre24AdVB8KRpby/8loundBnN0kzHHCwtZ6/V81oCUhzM6XPvl9+9CMb
UVy7LlDPpal505GhDPHiyil8aSUizm6TqpqAV2V17fZYI1Ij3Sfjnw1blqn21kWVupnlryQ3tDlH
7so7vVDlxXwE3pzJVWCIDB+w6s7NIGj1aFssOvj6riBXW0iMXQgO/DB7zJThSiDNhcWAOLux9NOo
2Fmj0jNplb0p5K71bD7gdNX3AfxQdc3eDCVVcO2o/vqUls5ZlR8TH4CrRlpXSAgCFnbuRdoiHkl8
JwZYC1G22cmG5jVz8c9jVWERUa/k3Pz6lJbOWV0sM8T9jWM67kiqoWkiEmYi3trewimirQkz/m99
iIw2f/4Qhdd1MQNVy1Uye0cHc9MO/TrGYhZCHhRgbb3eXwSwLn183lee89eXCMlCPz8neSdeJSvH
ch1EPyOchmaGZnrFTc1Oz2NPjQCY0WS7bgCTc71cOaS/LvPSOVusVz55q20w2a5KaEcW9o9mPa1F
0WNK6L86Uzw3aq9VpF9fG9I5q0haFIsW3C0VCel94uErIXelx9ieaR1urHqlVtFyhPQEFmL/Nw/r
WeVJ0jLWUrimcOFeA9zwEMJoVqJnpSlPsMsyDT8JCzYUQI+a7s/vn/XSQT2rO2UzFJAzJsU1pvau
zOM1u2x4W8YKOseN3kh0iNHfPahnBSf306FpaS26LYAHHUuIUtB1j/yjDeInZnkrZLIhp24jjeBK
wbmwPpHOWcXJ8SapNZmuro5YOGnoaqX62sJZ0RaApwa2YQj4oX4vZAcczDevnKsX6rmct65vi6vl
jYRdYph0kSwt0FAsOZZb4LH7vkm2Pd6JgsB0uqPHUUuuXZcXTtp5j/3Tc2oagsk2NF1wxJvM/6L4
+hpr8xqeKKAOEPg2Sk4igIgUuv392XPp8Nrn5cdHIMydUXdjr9yyLnlog2Y9+M4+dGA8lpM7+g6h
ssES/jmH4W/eLqV9VoLMztI7Iwx4q97MCgmJo6k3CKx2/oRiHeOX35hLw9dcB2jp33yvZ/VH6e2Q
8XZl8DeH7ZS3K27RI5PdpB3WNe63GBRDJpnNV9kKpMrfPZPOShE4fwN1T+y5zD72VgiQvv8Q+eR9
OqAum/jYN8VC9KzqTev+yjudK86/r8dgxvx8Io1TqZohKWTuwMrAQpmlieajIos1JrkNtIFl0bYb
GnlbQvqmpa1VC8SRBwjs10rhfEh/9QLOqhKQkXCow2pwAYwsWiz6gR6FjMviVZDALmoatxhsrJfR
2kmeIsBhUEmIZBPAQkYxur8/DBdKo31WrvAYCj0b0ULLwtkkIRluXfpcFSG2WIl2mw/bzq+1Zi5d
umdlKp4abEaqUbmeOqM87Ntg+LMitseO1XVq9UuNgVAQ2as47/7meWWdVSi/U7PQi6bajTNzy7h3
MTtj28GbPa7LSSEFJGl2Mwnb8ttrFerCysE6q1CNLcYuyjNo3rEiF2rKxIp0I6czP0FnfQ4Lctor
eevUSLMgfqKzePr9Rynni+UXJ5R1VqdsgtmdjAwVzPDtNmOtq4p0AauOjl+SIhthl2qReBSrbq3n
xC3Z22qo38V6gKjX+7tH/KxolcR9IzbwNLqNaJBVRkTsYFRHcSOQ8h60lbwjLl5ZAUS/dvu7cF7N
zdW3t4Sqyjy1bNlWgC5YmsZACF6wHwx4XExIurHYVCHi9jx935AkdeVYX/qQzwpWSM4g6j4gLVY/
M2MQVsjpBvH/HgXRMjVDugDvPN9f6uW002Ltb5Zn66xo1X0ZdohLNLeL8Iop3b6zQ5o14U3bzlAc
bRW3NKCwwyca8SBjem0bdWGPYZ3VKvRXaVQXuSR9+gtqlQfZDytyJm4L6qQO68zhikbmfQdsYGsO
yYttWc3iyqG+dFqflSgYf31TMaNxSyd5LWJ5Kw0PkUj+ziGJsIitRxlmT0hMl0VPMzHI2PdYB1Zg
D06qX6vVl17DWemq8zIJvNYa3Cmrt8A63HSYEGE+RdX0TmbTO1sdH6CwQCNCsVXijszyO0YBN5lR
fbhyGC58BOZZKVMGtbSJ2xgxohorPe3/NFkj9xZdUaKoF2NAnLc/rj05bPDKPMZ5ej923ZW7xKUl
kHlW0yaMAONIXuneUr8oSBmlp28Std/JjmxhmGG23ix721uXRu3avrz20V+4ss2zijZibGSKRqaO
AvJa5CwyYxugcbXJ2g6fcLkrCq54Rd9B9L72nBeubPOsgM0DnAp1tEeMQHnjEzEUcXuwTVwbWCkC
ejQW8uBRDtu4C++RO1173kuf71kVSx1hmUpqB6Clp5Vjf07z920Z3xuZXAaIzX0weHVeLwnDWugt
qrXUvrtyZl16x2e1TCIwYgGmhnvTGVyf20Qz+Qt0nFgO9edEJfxML/Zt8Uqw/ItRDV+uPO2lN3xW
ywhHKvFc2w47JQeNabTpnOajJXXXTMd9Y8XftFhu+oC1UaDvk6bb5aJ9d+W55+f4xa3SnF/Tm7aQ
MQAAkIYVQLkfAU3KhUi8W6Ul9w2WWWnh0k3GcWsP3hY0N0h7+15iuqyg8V15AZfO7LOi1sdE+rQB
GAyI4C53zFUq6QgNQ/2UQioPU7FrDW+H13KXp8G1q/hCFTPPqlhbWCLEReG5pfWUVnBPowQ7R3IQ
0vmahjYIp2xNXt22Gci/lXg/s/FbZCvrAgTQlfd94SUYZ1WMtDbiP9RwRuGO7+OifRZ585AwQJng
Edt2BngpPBDuyhVd7iKjeWmhBVeqeke267V16KXXcFbMasgoJrAHx02U6R3hra7pmxsVr6sSGqvC
IdfMzwlNZDEci2qNhplG7HDbYFuwEu/aGXjhojPOSptMc5HnPT2JFFcDynC4XIG5FGDo9JLtDzDE
KUn+DJtiF0yJO4N9r3wCF84846y+Zbl0Us1zAjbpIZlK35idLAI4kEikvMWoI6fsmo1Ec6SP4bUd
9KUjflbbbBLsps4jHMmKDJdk6ZVXjVuUKPfwbB9phX6JanNlE2kc4ZRtC0jyEchILga/vbqEmd/f
Ly55Y35tby75cKp7HOVZ4aoVDaBSAs8+qobpejnOHLhHhTZt09Jb5nPQMruQEY1z6bB2TW105WQW
FFp6bcU6n+2/ei1npU9vrCYTqlkTFhXiFE4P8VTddRJSl6V/aoNqlQh5sH36JoqrDSOoYhgbecNq
D3UXIx907K8a6aUq0rHY1j/8/tQ4i37/1xhbGmdVEexq6PSFU7kaEUxThoadcx+n/DIhna+uv2bB
Z39oV4U2HC3bokoxqGCLA0l66U/DAuTVigHv2tfmgOxk79X6lbJx6XidVUsr0C0DdGTlRiVNJUS9
k0cCaYXQ00xWPnZWAR8xxr3w+wNxaSdlnBVKko2LGMdW5Zqhvmvy7JPkszEyoLbRi+EAC1QYhwLB
sD3viS7mpqPDL/HV2FF07RS5UB/0s0KpqmrTAz5sXUCKrwn6/0IMW12P70LNZmBhv/pIU6VdbRo7
OaTi6mr70vOeFUcPlKVflUPnliNWMbSMYdESPhAx5fPTpWIhGcmhWfnFmrHoJk7k6soxn0+yX1wT
+llB7EozsaKuHNyy/pz2xgNDyKXJTamQza4iClIiTuUyIfWIAB5p3hWGf6U8zW/tV898VhFVWhGR
FxmjC4h453T4tqbua4jTURlXmMe3gTk8X3mTF9Yd+lkhnPpwcESnjq6i+DtAYHjJPdKtidAukn3J
VAPU9a4VVYDVcHRlX7m9h+Wr1a9MduWlF3BWBRtZ2h3BHdKFbrYuCcYcyhFAR/pn3BBzPc5hg1O5
zEEVMfBeBVbolrlyUFLIflcOwaUT7Kz2laZPJkWl1u6gRxvToJwMOYrocZv69R6K/UuYlfAyJXne
qStxw1953gv1Xz8rbn5q6mleQHSPVcYbFVJQgB/96ySRAiXluFAMD+Rz/RDYKXlO/a1ISGWDf3Or
dCzIRzs+Bi1Q72D6vgz5j/R2u/Xj+r9/ksb9z3//pLd7H8Zh8e1r+On8f/30S/X/nH7sf8tnDdtP
36wzRPvjQ/uNULhv+COb0xP8+J//rz/8r2+nvwJY/ds///Elb7Nm/mt+mGdvNXHzYvr/vP3zP37t
7lPKr62i8HOOg+D8N75L6HTtD13aAvWchpDOdgSfXv+tbv75D13+YaGN/0k6p/5hCdOGH2dKnTTo
eZ7M9K0J/vkPKf5wMJgxKtRsCzW8Jv8T6dxcev4qDJaGys+RmqbppgF6VjvJsN4sHSRLZgUmIT4K
xZwjtfKVP/BFTlyqFfR3KiTWN4fk/vuffivyUH++OH48o6Ublq3i2LDMszqhETkMx9xUFw5KujVK
JVCCLYQYs43+xMmCJMPpIci2q7hSF0IhIGTCMDirLyBH5P4jMDd1ORbmXT0BhNXkuJ18fE/OiMVe
+n8qkDIXv3/J8yv6+RhZQkfEOAsMkTJaZ0XUFkpZxjnYRAQWd/iSiefQ7wZewe+fxjmVyLdPpPNx
ACzlc1WlI3lKXsibD6OOnTDAvDtCZRz8JX7Ifm2C01PeNXqk46MVeH793liilF81+SGtUZv0FlI/
J8r3rVJuW3XEpK0lXxXTALMSeHtittnkKoQWTn7W4K1n6uCInGhZh2xYkP87L93qGTG3TV8dUqOs
l0SaKGlaonFvSxKDHozKMZZjhyWo0NptqSs22LYGgz8pGWSuRCwZ8nw1Rh/UoCF6TJs2KoETWzWb
+kWYR9guZws2pLkt3ERCzvBF3PqA2NFPh9uy7+mQBzGeAi/6gt9TrmOQTVlQYHU2y49jik+rwWe5
0ONTSj3ENK3K34dIThbFlG/6ZAp3ZgFkM7DB+ZGAEk2kRAsB4rcCKVCpjj3zdYGPZtL7oswgJy9+
APcDdQtSvylzIN3MNo+VesAuu6QbBnlCNoRZdARtRQ6mGwQk3UIROG3B/Of4MJ11HTjpgpAxQQyf
jMg6LGliTN6D2iUvpPt9bMYZ20L0HygiMFtBZAbbIP1f5s5jSVJmPaBPxA0SSCC35W13tTcbomem
B+89T68D819dE9JCEQqFFkMU1dVTXRQkmZ8554dCBpDVlX+cQUChYdFV5PkbGnv1NYDa1Ai4cYQ9
Ll1N2+RpnYM2jY29Sx8WzKuOQjqqdgDNGdvcbWrmbdO06VOaFz1ZYOmiW7yEV9220rxWQXwLDUqw
65H+dU9+KZH80jMk31Z6a7QyO6lYkweameiHy61rQMKESaFz1QL56BrRHl6F9hGU2iFyJnMfgYXF
ljEKml6xn8D8PVALtZIa+Jc605x7P7BI8TSx/5EQ0iI3qtJjPRrauz/zhYTrvSaS5I+tgmkt55dJ
oPlrkCbykoHzfqGOdstNzP8IU/BAjenSeDb/egToT7dD/4H2L3mLs/bH8nQCOJrRoxoOy3vaMIcr
fWqvFK7RjhyTd290mM5DjzVppIsbmcG2KstfY+gOWzWNVDY0+cEALZanhblS7ly6Nw3PjSzfTKhr
pobEMNKMYTvZ97Ij62xN4B1KCaB8nF6TTZpq/r6Kq3IFcGoen6AiEmk4160P8HUe1ujjPxgq+u3H
FN3n6VMVZUio63YTlRlCGoduIK/LzdWU66/GPKpxBHdV5l+AHyAB0MLf7iDvxAA/Lwx4nTsjXqkW
WcNQ2Ua8HQ231Aym/m/ZMIHtYnPjCvIANdB7WPUUZ2pJ3a+GOv7tp4Aeac/k/YHcBDPMWZinWNrp
utGhPyygdaPS1yOwi3VYdfIw2rTz6gNtiUBK4hxx0ijJYi1HqymsJwpgK6oL+LM9hGR51uyClmNo
ZA26bbfPaf1AzSXX0hnS1fxHIkE2ViJ1XpdjHYd0fMczGrQHDTSEv+fPq8RRBlwycJcJ4TT0eUWw
APKO92a4Xd66zzkSQCmpyIkEq4RAQAfBvUDocj3CxwrrMFmZJseslcmfo0junEaShj9peT5qfhSN
9r38tX+eKKjZymoNG3iEqL7cZG77GxTAndbbd5HgoFkzu3bQx1cr9l4tQaXF/L3nk1xukHUxGAfO
awpLOG7VcOGwd2Q35z800F+xld1bdvdSDPrRDVyLJim+jLx88Qvvk0/zw5ctUmagmRtbZbRAetoR
f1p8YOj7OQy5O1/KFwNxEpklTt6CONLKxraleshuhcV56qYd7kYPKGlhaV+LXLS0uQ/CJod/ZRV0
nUacE8Lmry6D5uyOaDHc+ZSnU5HxItgZwvmM/eor1nKauKHjz7B2WoCCdB3id6KvBBuZo6U3PUk5
bYPZ8Nk61yAMMC34+UOvo3jO93lvG2do4VjXu2Yfw6td5VwtQ0b7HyMh98+EIyLd4c2OjYcelWpa
8L8DpQgi62BjLlk79mM7x4sE4bQ1iO8HZwCZVYT3U13hW6GhsVIU12CjdeAsxzUSEgGYe+Wl5gd0
q46K4JGlne2ubE2cyBpeOh92IJKxmhE9Wdui5uMMye8C0exaZfrK68WhmRImI4mPYzKkPago5c4v
5IlBoNgNFUdhOcRBYfxK8INYVb+j46rb+y6nHWVbH35mXqIQIA70Q3MVILyFmbGe0p62aGl2+2HY
tzM12e9hBHgvSH6I0tTujwAkAAyD8OK3ZKTpFE7XpQlviQDybkq04zKQeDajieF27znOUmC1j8v/
srwdRtLH0G4ewXhzKceAEgWnwlhfwtBtV0gOrJMJeWEn4X2yDtBfZ4dXXNj2ZrJmVm/c/sjilyLr
dnEwuptpiNW+zPu9KLDeTFmEKLBUF80qj6IKvqMCV3gq0vt8JH/v+9nJitufLiG1LaGux+XZFjmF
lcMlHifqOGBa41533qnMdzfGUghlbKyA79wvho0daaQAGCaByeubRo4PtPCpvZJcR30CI4iyv2EQ
+WbQe3/DOu4zqvSPjlZXqvA58lrUHVIfVGuptwWYHF0erGiub/D9gszwCGFTJbfab3/GfkDJg7Sh
gOifdqz5T1o/4Xit85Me4ZfJM2HuBv9WVndVNiDNESXIHgFNpqYTitnIuPX7PlzlBrAWEPKbKANU
qcVqZ3P1r6PW13H9TcCFKXfY09z2agyUitMkP0c8HaosbPe+AFp7aT9x973puv6Hw2aAZuhNXiB0
nIuMEwyWY6nvWwewco2gScRqA1PMOqXBt0WuZkrKbs8Ei0J8h0wpkiwDvld5ohOCe0DdPdpmU10Q
6NKqnfQMIuE4awv5Kuajvgxcznyd5SL5OSjrNg/ERsQdkpA1QK1CwKF8wXHy5eV6ROkhGdkxqXqI
w7zGEAIe5zzE02S8qjvcEy34vryyw203jPNAz8c3Au257Ug9KFcLt0VRG6iM/JnMgC/KKK+pXhur
qIV7lSac2PN/F+nZu5iomXdaQ23K4cMiyxvxt2/HuaJWE6xiDV/ultvyaNTrUnF4VWtQthMmBy02
Hn0EwWsnCcUeCGX/5HrWcBm99MuZrP7JqhGJo4AYiamdLIvW4KD6mOqOQGCHIm4kFcucEspkYg4Y
JszGuqRG/cYgfmm6Uh6bujtmIGwa0p5X4Eu0kWi0duOOvKqp+RBtTlUo7s7GX4Mq+Q0TGGXjMLxg
QJN7u+mPsF1ypI+03MvnlNJZ2mW7F1+i1y17Sp0g5rcQmdZD+atxjficBOM9i0YoCNO+9GrnVKUm
9/yR5tjSP9g6o7TZ0nBr4lZsa/lklplOIi2DYN8Gz9QVoZKwmMOqihllq5libdvtsIaJiIsu2EW2
uSdNlF1KaF05pWWdvyE1pO20KabrX3cBH4TXhv4eOkS8u6AqPjTXN/eGw52BTqx15/UJpgDEMWHL
2aysDNjsoNaQeYtjzOLDAV+c56DzKCg9BGW87kmzr1A3bcskh4ch8VnkebxTQ9A9N4YeruPvSfbp
Oe04dQNYXsy98AEBJaXwzL/qM9qJBp/kSbXhO5+029BDCDmCYcTrZw16f6ZR/oW24XZLGyvA85m3
b2QYz7Bj91s3t91HgQgokcU6CzvgTUYw7ekB2gMEp7gi39RZlZ9s+ow2gx8i49Od4K53cJ1Pk+7A
YNRX0OjK6xTbO3tQn20j+qOyDdrPWg68iZjHj/ZtRfG73SWzCGhidRAM/WM/MqxOVRhTFFqIlWYi
wFKKiU/nDNlJjBFg+bAcAEszKCWNJXfCpost5RwFABN+qNB6c9vwNxw/B7bsHasmAREc8IBvsaRy
2tTZmujiaV8Jqb1pm99dGGB9jA82TtZ1XZvfvZ+1NxH0T1oECgqR0QqaaHNGFexvyhozalpQvQkB
yDn4WV+eNOddzdN6tMwQ9lzh4kRzz7EDrDKHM3FKpug4xaNxx/C8Dyk+ZZJibzob1AsOjgEsw9kD
I7QRRlNsy5IVhJLFDCMZD1aaDpfQr+3daMG4YWF/jWJzfI7Kn5GHT7Sx1EOXt+oKZbIKmnXQD8RH
K6RDoMFvlh+iAaZWj8GRMmXZ7D2adg6OiF/9CVFmmSYbO42ZN5RWvU29XGK3VdpBEmSgs7w56iVd
B2ntvcI5dI96Wma3PivWSeZcdAMmZOeCXu1E9IFyOT0LTw341d18a/T9vVX0M4UfEF+ktff0w7f3
0NnVyR4GEDSo4cBTG6yVPPuc5PbGm2rnMupFd7JUw7Sqa09QhFvoKnq1HjTHXuctAtrJiI+1mYwn
UTAVnxSOIncYMKNorAN8p8sP2dCBRxjzczfQma3aBrimXgisJ7p+6knn0V4mWHvL97T0r5UU0Wy8
W3Wjdtf3CaNl/2r6XITCJbAyxRABqIfOrO4SBN6Oq9w9RL7/WCgis5MziftkUOFdWf+uq9o91fVv
Le/RwdENnZMurFHPIWcYUlYLylw1VN52KntZoiH/u7HD/Xc+h97qfw8d/kuA8b/q+P1/GFsUpEH+
+9giHIW6/8q+/jm2OP/Gn9iiof5mOi5RQe5c0nBNooV/QotC/Y0mWyF1izuzZRB0+8/uXDgmhB0J
QrlKKdvk9/nv/ooxaoZNkBFcsStN3Zhjk+7/JMhozn/AP4XQXCElb+XyvIX2S9j/nvJhDJR536XF
PCFyQ+palElNgA+y+MUbGUWYkftxI4HDMAsKbkyKpIY9O8TKrIZ4ZLXdy764Q4Q8eySoevQ2Y+B4
zjmMtba4ANulgnYMZOU9+2kl4CBLDVdFzVq3umDpS3wiZ8w43vwGD4cxuOAxvLDDD5p0mIwM8QLB
dVXZ1aCvi7HqyM0rN+cGGPY1hJKyd9dl2XInk62TVesy6rGxUw0lgo2cmqHajYPvVbtostXvIbEp
MPVjeFubKQpdUCB9PzVbgqqYdNvKsLTV6IzBW67gTx1p5mPQMTLPTqGtZcMv1bvBLy2NnffObMgK
VTAmunWQT071DuLG0++8Ghzi1nC5eLdRCm1pnxYQmtaay5RjRwKYZX1rdJRs6xF11psGOfss44q6
Cbd0hNLTwbcIK0SzpqesYjV8kGlUECcDGVbju7EEcithDq9m4HXWmwFhjBuCLbUNNqF82tnojn87
dtC/ach65GoIh8QhXsU4eRh87nvfGjld6ysL4ry8FGlhV18l/6k4ScOvom8zyBIQG409avOysqw8
4ysMGwABOna/gtJcVCb2Y6yTzzgaDvRYCLWpGGuIjF5V7ybGcPeGxW6IPjKnivJPN5Qtegsn68Pd
YNLzsi9S5bUHGoV8855bPrrLVYEbpX/V2kb+cDyvw+oRm3NTkeHikLMtLX6NJqNjdgVBivBR7YE3
iaqgBuyU0f1Z2kicmVZUlnntGjtSOygw5i5ilfscdcxqVhFhn9eiK8JfcdUOPzMjzJMDS8i5+MO2
zeA+n/QmWAtYrkSM/MhA6pvSUmvqQWQQTxAQfXRb6sOqt1HX4pH07J800HXOpYHMa27NPmaBYKgZ
eaaB9zWgqSEN3MV51n94ZTzbs0TiNdup0OLi21DgO5m0dFr00kWT1VZrH1EWpKqhcMHu5bBRNi0+
mHg31KKe9r0e+MXJmDk/r76wzX4NDDWCcWbnzauZSxYWAdBR5Ma1T9+735PbfPAM0QGb7GWUXm1f
D4JzieQB+1xTl7AXV/3QjeExqlrd/e5VqDlHSi6N+9pKGmdjcshRYgEgajZSM9pXX6s9UK1wur7c
rJOv4M0r+dujxBr2Yotq/Jce8lWBPM+op4mSfGz2DfBjCGYqKarzxDxt2heULVo4ZrIGPboGyWnY
l8punT2YaHA8GgdWuyuVGscnHV94i5S9itVTCHatoOXU9FIcDXFXNyQK1USfdJKMFQlrqws/K8IA
/TFIBwOhEO4aKmv62vw0204Rkk2Y+28CqIb+kdZiS38L6X2OBhrH9Hy6ZYqjd66JP1QgqsLUeC7d
SVnr3DSq4uSXWZ1crdLznA22bN85DlkfhZ/AVy0i2LEnoXSuufPik4HApPpzVTqBcwhQijFtZ7ik
+mjS5lVC2wEH0RnAUGe6rb9vZYDqfa7EcVEoe14/ugezpu18Y8ARtHapqumBtSGy1lumiIlxcltB
vDLsfDKIpusDWxrasSqe4qBTasWKZbgSLWqnRzXMU1mim/jOnKQAWU3nijHsYFdN3sYo0vQrg8Ua
4X4pmmkTaga9ZREnigm/2ZNcUlpveXw//vDDpT4MfH7mDUow58vVvhtCz3+fqpGY9clCMkB6o1U2
bKQNGUtOTHIUcZ585HCztGEfhdmgN49NWpe05aqyaXz/2mtGYH/UXVWBEm/p1xcQVTOYUOegIYGg
by0WidB48Nmh8HzuAtcLfWy+mZhe/RY448WRBmywwZXpdMM4H70nVSMqEEhWMGyaqOwJ9kMBzbex
JNFPuCyBqO+j9hm3jDk+y6TI0B9r4TtvJU26RMpHS58LP5GgrRmHfYvQqN2a1yiMJfpQgPIfnqZU
tZZ1UyZPjWUET2UBJs3KbQMmVhfbctUxJrSrtE66mAFfzhFrvachaSwBHux9xyToFhitGxBz7EN5
cDn0084NmpxoZSAyW+5VNZr61sQG6x8mZWvd3g09OV4msDFE9ObL+U96/P9mZvf/ceI2J03/+5nb
Jfwx/uu0bX79X/M2+TdhCkl6V7kAPMn5/X3ixoTOdXRDF/BTSAO7Fj/5C6timn8jaasL5lEGyUIY
7P85b2O6J3VXNyFeWJbLVOt/hFUx7aVz+58zkkIK4ZD5dHg3nejYvyVrXRIpkWc31Pzj0sz7rS+m
MdCfpsJosFsMKzv+jvOmOWlKNKfQVFejcNR97x8hI3QH1wO76CuZPoXzpnO7YwOmfIOPtYAXrOI3
6kMozBPyjjj300gS50GGOB7NXmHCG8xd4ify5IqBVYa8Z6KY3IvQZtpWyP7SS/eHbvbmk4LSaXFx
73qdWx4veoalQeG2Hr8OsssOlZlOp3evi921ayR3gQ6ow02tDThDfQ0cSTzLjraVym4/8srTnyMj
step50GIMDGyQfM4jCAfNigg3BvlhBfLzrILw+aXsh3B8shb5aAIcfNMU8LYDixECeOEyGvcMVpF
60Lh4pF9iIqpnbqHSXnNMdUc2CSVLdHbYFXXlNc96E3Zk+YSxNwnqFj6BL04tkax0SoDCHpk5NR0
mPlKmvb06VsJYG4jvYs6keztTrQbAdNsIz2/PraV3RxpaLNRYKQ7sq3+a6Y6fUPSUqyZzZFiARGC
dYH+6a6y7VtqEWKWFciQaiYOuykdnsRafzT0kAuRf45RWr5z8yPo6FEjXmB4zWoVH4cm+8Jb96uP
9ewWG7iJmtrYhlAnf+aDzRTfFsnaHInEmzko8ISUny+t8iGuIPDZmrvLHO+QWQOL9DKmPV5F2rZP
W7mBxbYfy7R4NBRh5gaAB0x/v99MLaV4pXCGg4jNrywx4oNrad/Sy7tn7phU6mnqsbHy+ygP2y1G
ZxLQCIsfWOMCk84HXKRR9Z2HICKDRIY7K3WJ42qtRnFoYG4t4PNbFg/2SvTZJert7sv2KRTyPxE2
TRcdmx+qGCM9RG4LiTaM36jZLzA2ipmTaJuPLMijOxxqd9l9I43xzR33AOOC+0HKp1ZwFaQo21iG
N1fVWt16sEirNpbvYH7VzBVxEHkh3GVfkMHC9+s8yJSVdYp6E8RoKic64Otkl3uFvWUVsw8SIqAW
VeZE+wrQx6P/PDQBk5NCP/Rm2uAj9MSBMvh2Z1EceWi7MXtj9YfAIXU+/cfYL2C0tXl2m/iXi9kX
P7b2Juj78qNmGbZyhqS9RYEjbl5afNP8UW7IVAF3lgGiZ1Cn+fDlaGNztNE5XmvtrtNxJHs6U9MK
rYZpAJoFRUjAgVu8arVNkeqPVP8Hj24dfHYufUV9m3fghMaOFpc24kQRd61v/bLNOnwEk03lpes5
d8Tq6XUruvKgO2l5ixON/H3/hYayeTQsAVc//jbw8Zy7XD1b5lBRhVtSduXrDx1LhFNU+90z9KR0
p9HiQOoYwbSXOgfXbOrzsjFpNT4TjEavkU4dlYhDc9+6ZEzi8bbYj0hYj7cqpoq9jMd8R9fm9h+k
UK8FFwowR1vXA2j5qkOUm9o1bASy8ZDm4fUvzPcwqLrTlPPBYBximmUx1ahLkTAFonDCb86ClOby
nPQSjMMKBpvZBk+ZhwJIH5VEYM1uBXhnlaeCajYgpziHLZDmkkl3HnIo9MB6Zmqhr+GYh2tlpvhE
ysK6q/0MLa+evbQBrSz9kAtvJWQWn806RVc27zLFNa+WylkXqHQXtu6vlrAjy5VeBTtHoVs9dKgm
Fpw5NQh/gc2JXP31qIY8G7noLCfoo3eBM3oh6yIvbM553qF5SrILdYKkHoc4iXaRR1t8Ppq/8jYl
ndza1B3YpncOHDb1OD3Rn1XfC59cYNil6YXSYAr7xoT4u1mJS0ne7thZbbFuvM588cvcQnH1mstB
PcchRQDhoNs/aqvbVWb74sAZPNDfFl8KEaojArM7SxfNJp5a+ejjtFxTSGJedKcnVI/rkpg5HMmq
xWjv+316nCb/ddmznLw90AgGmmE+OSiIIKopSxSkjIkbJ2zQXnZ5hS21ArjU8ati0qsn1QfTuTJZ
2LlYr3GZd3fgaoNbO2/MUb31jZWckiFzrwbO52aWe3U6ddSDbXY7fXCth2XTz/XURCFhS6nMW9Ho
6u3TwNFuaQVspcd1dmjF4D8sz0n0Z5thaMatQLSxmroRV5fujE8Vk0Nm7mQt5j0ddzAHwij2lpFO
G9rbuUlNhnFKXUWpjcMVWonqwZGFja6C/5KZpLtrvIYuZi9GmtqH5nvpQgll4fKoOFE3ZduP28GN
7ANMwN9NWf11BVDd1B77IH52E2bW1pCbPeXFpEd4bbJ1bS9bYy31tnFpduSa25FMfB14x7HNH8c0
Qv+8vCEWEbmuO61YpRh2grWboEHIdXPjWSLbdUHs3PwhnjZMl+NnFfLtWklkvoWzpjUerPHLpNmr
sve0A6nbssmByd+C/KZ3mne/PGMU1xGd5cX0K/dC6TDmgqL46geJfIjKne6Ctz2ob/0UsVAhxoby
Gx/mFFg/4Rc5d39cZG4vfpik8DbUXce0MqIE8u2Y7wMf7H7ZbZFKUbmgQqCr/DQxxrMCqO+brro4
KYMsxUTJnOWf9stuzpl8An3br2CIswxpjUtI/OLR4mYJaNNGppHL57Bt4JBTmPKqDEVnPX2Dy141
titZ2tkz2sLuJZK75dkkjTQoV+Mj/LRHFk3yR5gTfq6dnAKfJE1PVFb4O2k68UfShds2GqwfVlKW
a6Mx/XthFNOF4R3x1vyrJYEcf/zRzfWlUafKiyZXUVX4F0J+2q5phuSWoS+HuKsNz3rnqVXu6P0H
HVnvlOYE38S/Kd8NuVJCn/KQMBpAatX9kaTwo9UrQGUkGI45IYVtUE7dl0jQmk3dZ94X/Y7eYxsy
zdRfQgaFla8NG8uvxneBIvsoEtIUVaGG91owArssbK9BKZqXArtTAYXEavLpRDImvUAix5C8PFw2
aR5nl0pozBz8aT0gZQm3dl5ZaykkdK9lfwKXR6xqyFAK6T38+BSyKyLBb7yjxNTyvNxil2Y927sP
jWzHh9Tqhscpsy+yltpb1Q3JMVXYoYJB998jWXN8ncE4T66evDrBbzflfq0r7eZxDj4Zde5slNK6
XVQ3wxMmrOhuGuObyZeNJWRIvp22YLTDwQl+RJE3LnrOUcIUpafa27KpYOvcyg7OtD+Y0WF5zkyl
tY80KrU03fpp+sl0L+lAfuGqpus7Nt9sw6NkwU3D9bLbijnXDoR+nxiD+TYV008dd99/9UuOJLEV
ue9OVHgfsLienUzXflqFdy5blfzW0QMFoUVweKZAdEE7ZzIomEp6EOjIm3BwYXwSRrUrs8D7dgbz
ovlAmbWkc66Vy93fi5vXJlDuvnE0sddKQkh5O5yE1aY/Ymrc1mEt7Ts1xv3VbsjSLT9QQOQY8au3
Atx645inYCz5qL1fvkRKdBcK/fI/u3kdV3d4+d6XH6rerG5FHF2WPfyU/SOFFpsUw/u2Ita3CUIx
0YS0bG0v4HHRpivOnHg2UdYXJxZ/bf685p/2RTbQtojSZ36dljQv0SjHrS6yl7wZi2QLexVpwBg2
LO4NeW95lX2/PErS+FdaAjmsIGzcF/NGjJJwykRMhe8rY4ym8lEZEFj70n/Vx9Y/SWJPwGP88dMN
skM/KO2lC/F0y5pis2TWHcBfOph4kDdBaRsHaN8hFZZJtiucsvwCvddWyZdGBnrXUEV7cAmGvMZQ
GJcfsxKksMmY0otAgPWQRURjq/n3qpFyPQ+i3s2xmukKNYiwrvcateH4LhNCo02hijOX/fgevxhV
2D0Vpn9xUT4dhiIJD3ERuk8wcIjXgtH+KXztatGA9lZrHhM96vimvvJ3XMesDmxqhccwbzZ1C9TI
FqhMLGLttxxT/C7ogxmuy27UZ+FteYRV5VF5IHuXvWVTVTqsnTj8/MdTKFX3dtUHp0qUBTdKIV9t
g1t+FVAWWxa5fA3Bq27zPor2y091btBrg8qAE4vlG5VS1BAYRXGUxMSpP6jieF0TydukgRDbKczJ
5AZDfU88a0MlI2YKrQGLl3HbWrW6zsxD62qKPdocA0ApKaQ28KyK6pQ2VESsKpWYK7MXweHPviYg
9ISitZAOJvFKmBkjzoh4khLJ6xhihl0csctGxNSJxRpWU1Lj3jnJvCMYlbZftcUQIRpzomuWkChv
VHJenvrH88sj2I94lKriDnv4ytC14g7PbemsIi2lqsS2PkMk4Pf2fOZ2eCvSvMzrDxIPGbn5Yjqr
zp/Oy6NGjdM58kprhfwMBPu//mB5ybKRc/ebFTn4nAc3HgnwVzXZ7ul1cU/PIb7r8sieHy27SRvV
B6MSf16xvL4qCf4loYlTtCZXUmtAlJHQMNzmMj2zlspWTNZT6NdjfwIpHd/XbjkQR85vPvaSlU4L
0aFw8uRNpxNyJerKvsouSt862rgA1KlnTQTjQ2j5d8urzLpOzuU4T2wkbrvafYtLylYDLzSejWk+
XysnfkBWF+/CrPeugoXR2p6Y3TuYtbYj8dv3QbXOqiJ0fiH527z1waGfn27kZOMvleV62bVbD1pS
6NlHeLrZexki6i07lEdMWSFMd9Zz3XzWUZe+hvoUP9YTwpt5T8QBRvvCx1rKXufa6EDHLIF5LtQq
GENjR4SdNVbSCcxQk7ezl3UC9UFbw/emt2aEztGHnnsXtSS0qKZfZzaTLQrevOgeSxRo1my8SdY/
NztDwduam8Kwkh+Vt5mKxP4RjmaOXzH1rwb3vbvR1vq1nzG1LxFvamA2NxNeT3D1pWNus5xM1qzS
DeYNDtL63jTr8RB7AsvpvBsUEM8yam+3je8p60AW0DvpiT8L5KMblb3yUbMjiwQZfBXyD/ZjRqoD
A7lxWvaKsBJz/sZhVR3H196w4mthdl9OJ6c9V2IMBv3vzweEwbd1Nnlb6oJlF47kofyIierYfbda
8NS7bvFFBpacilZOz5buk6AczW0V6M6+perzPZ2Mt2qkpTTrOQlLoR/SydTe4swg2k94flMkif9e
93OFZx55p7bNqaoLwmlXqdG55jXVijD/idZZuXPlUuJOOW+WR8tzY+WcqBJMT8Kxv8tgKE58R+Kx
s2LaCYJmPBijHqF2mx6Wz7V8Qsma4uDk9dPy6f/x/PIodRO++TRILr2OYWqgB4guQj8+ZNyv8BmY
wRMZT0SVxNwpVUOwCSz2DnfcmXzl8LhsUJ4myL2raetTR7+3Wh+F0wixapUVjr0tSnBULVqMu2WT
IIyiLrXXdimn+3XZaGZA+1kAoT8RET4NJcnzlNawJT9IQQ9kmFH4DKyWcu8dQR8ATYnavqYhH2Hl
/ApH4SAwRgRjFmuWq7xSJIkjqFAY0fOsvboTEN3V8pDiNPTxg39aXlkIg7G8bIjBE11w4sI9l7bm
/NksuzQTULXEWuernwJz928vWV5MJXnHLYk7gTXL80IKNk8Ga6Blb0gdVJnLw3YoVtVkjdz5eBkh
hH4foX+jxVWz140TNCfpdtNbYBfIXoz+0TB68WjngsBLOL15HqPY1GOQXXaNyHI2rRjxSMXqvTHb
9NkZBm8Xdpq1WXZR2HZXN/Tfw9hJn1F9pc9N762mto0ejdqkvMfR7jWM9uu0dPWjngn/WdOGiMyw
i1K8K+bIq01RI3OMkXw44YZu/MH4N12a/qdUvCOwZ/tYzMl4w/Oi1y4xykNVIWjF6hi/jnWq7fQ2
1rd9rfnHDBLvzjDoYm0oqm0nEypOehprEuWZGzNPHNS747yDpE9XQDWSbZrZHxyvGYWFdJ41LzAM
G7aOmRrUtbjo3RPUfm6HupI1q72TIbFdraQ8trKjOfjs57fUocIX64xxJOfr0XgHFXaiBGFiVGxG
zdxgShtXUhXVg5uxhKFivT/hJFtRUWxfo0MT19a1pCJp6nV7b0bGa2rJkHqEwjkYJgnQEsobdKxg
HQ6augDe5I0nSd2ihQ3H8n7ble5RNph8pvqcwaNKwXfFoeyy+mwGqVxlubkvbOIERle024xJ3cr0
yP/2gcb0IjGj8zDDqPj69o3HSj62k5cwKpLjrKYVVeRdVGN+FIZM34XMqQX2FC5u9SObzOBFFt84
OtL3gYrnM4vxce2AfV4DeKxPjeX2O72xxN6h2H9N9m84p8T9ovitMZn/VkZc7Ss/3vR5ZJ+D/6Du
PJYbZ7Yt/Sr9AjgBkwASU3pPUSJZpZogSmXgvUvg6e8H/vdE39sdPehJR/REIS+KBDJ37r3Wt+QF
S4d7oRD924iJXaireiKbOMI2g8UPdd9wyD1cmwky4J+13TXtJSx+I6tAlui1LZJXvd/QQE3feIEJ
CG8DfQMbuuFs76NpRBLf1NU1IhD1PfaEuVSO+RwM01u3db1yS62/eBYQyJZW5IKpZ012IF1ZMkMb
yEoqai9FnjK9DahdmAkbVYWgocD+UJrILiLOl1HqQqBusR1UeUlsZ/v0bBG9gTLSNl7lsjyhmQv8
LN7RySWwIsHKk0x0YRGaTkQOkShiyK1eqZ9GENs3W8Sk1QIiirgl08z7VqU0v5j7E55QibdY876G
aHjqSaHTHPNHEvskhw1d+fQMkr9lpdLT7O/UG5Jyu9itlijj5SIovAsyzXgth9nPMTlv5M8zs/H/
WINJClFCclVraZC6u3EpJ052RcNG6erBBq3c0fP0vYEeZT/oKSss5C+hW8di6gltnQMiCgIkXed3
ZpXloUhjXK+J2g4Kds1AJyjzzWHjNxNT1+peD1xOkaNnlyG1btmMSJ6QMi+ZqD5fYWhmXJE/q4EP
aNw5tYdRBtvDImw9iyCjP5UiMMoVxZMuIio34S4GNirO43VDPqv7mbWt/tYHAC+mwkdjDuDowlnF
KpdWGRrbzIqZsSwBchuzBCG59vohcjKm0MY0rOoxOoKM6WbEMylVqZnTMbPga415vnPacM0xEnpo
6vjHQKKMlOOmQQ+36JP42ubYB2QGy8cro+IxiOHLH8Jx4cXTkTEDqr7Rr5cRvDtyedvTFObmYoyc
z2DkVGqEQb00cpT3XWOsVegkCytzi2UzaKvaIie0kNQ9NH3PdF92Ccp8kQeYXJwoJBHWmIXJx6gg
8QBxyJ75OX8W31WeptWepgIzn2DY9SHPmFclN2Z92ianCqs8O9iUtCXAHCEhR+yzGOLqq4FKu6rz
ZrrD8XjQDU8uiRDTXYtqnQg4sUKvm+wSUFkXPTbfROYtWGWKU6puNE+31kzc95voZkwFjP6cAZpI
8j3V4cHy2+os7Up/I3DGvirvVIyMxVAD7wfGmvQbWg2URnGOVfOpTXbErZB5G0UTOwJanaHSzY2S
Ib5Hw8xxtAOF5jt6TL2Md1nXFpu6nqimxLQxlPM31fX+quuUVK7Q6z0op1VfY0kk5/0n7sqln1TG
tg82DeRSssCBmoWhkSwnNCiHjKKY272RCxsMAvMx9NeiP4ad07/bcctmmLndXiJI2BYQStfKFB9Y
rdQVOce4DBNP7gsPs6FD5J3fGSaN3+Am3AdRf86apuG9DulbMCTcaAWi2XS2vrWBtnRMehLUiz9D
pVGkWtX4AUAcs4+RbFo0vltcCD2WkpuFb2URU16UcfrNi/ThqDlEsFb9MNv4ejS1WbvhQONfu+pT
j9Cew8y3PpS4V8huD9CXsFz0gfGN4PjdlOwaC1Gtm5jJCtqFsbOq4DEEobY1J8dYDUY1Lh34pIek
8cZ1JydU5ab/SVmEmARbXdxyv47RzaxrMipbl8HpWO90p7sVU4Y7J82mvYaFaaoCmzJYz/Ykeh15
Vq+60NVWdqG3klqebthS/LPfeps4r3+gIGHHmAMJMTEZ27KppuWw6UAeXgd3AnKCi7tMKU2jyF9W
mUEemd5N+AecZIUq8uaoOiUHwkGXcdfz7ItogwbBKitzXFFvtvbnREODWHDmltixtvOeE6T6Ok3Q
jg8BxKQkN9yli5wKvUSiL2KWWIE5G9OQ+WdA78/5Wjpo/nEgNX7w6fnkkakOF1Kton0UG1+kH85p
bMOjH0WwjMa/vYPfgURYYutSa6f3wjkhoFpFdpAdbZnuQ50Qzsovxa5hGH5mejhseqXGt1FY+krl
Rn4XTDaQsjwZqshgrK4gz7HWkDcfaUZCoDybmyu6Y4LkadWkodo4Gst4qpFeZebfayWCb21nfdWp
/+6Ff4g8l8ukVB9N6aBPtuRbrtnV2vRLfRsnrvkcNUQqpvozJKTwDlps3keyTRcNdmwGjEO9DeIg
epKVgcaZaO9dNH/od4nBcu+sK7Z1LoT8mhIO9zYCalqPDabWApH+vQdWGY3VIWyMYxWiJs6nwlhZ
GrGZYZgg/jIwP45Pj+H5sQl1GCX0zhi/xfrZz2p7W1TEy7lJV14cjCmpVJuANhkj2s64lEmAsX2c
UgJLQktfvj45YLbitvaiXTF/j+HHxsUurb3e66AGWS01AaCjIc8ubJkRJ4VxosEqL5yKqlNGyrc/
KB3Hmmafo0ABlGKaQVJxrw6v93yX9yIG8WslrGwxNCrfFTOMixCV/Rwc4qXRhxwzhOBuJpdjxpzH
7OKbbEvk1DUDXneSYA8bm53GRo+YLQRjP5bpfSoawiyIfC8+GCSau6Ep5LbsrSej9+hYyTLdmEFB
aAJX7BV78N8a1zN5MDYTPrM8OlUVrZi0UhSgoD9VRa8ddawCG2VMv0ZzJUv5XXTVm5nIfEu4NTiS
UetIGWRpDAqzO77e2A3C1xgK8aJQZbPzQm3px5pzHTEomuRVBSkvOuGWhzzwvEPR8PJajcpWEZao
s6xFufCThIy1kt6/pQ3XV5f89R7pG3TF1JRvQNSsQa5bqO3T8KOs8DsQ5risy6lbQXJqr3gmtSTz
rskYkUJO2Mq6MOWDjtx4CtJrNLcSClpXCzlY4Q4KrZl35o3PNKvIsOPtzpXjeIJ790FH9psQfb8Z
PWcONwHv3usjXZlSbPNMFrhoneHgBT7izNrTVlJRwlCuEZZpx8EGhtmfoNHWSTDEl8qFtjb9Keh5
Mmtt3KWpGWJdowPb+GOzbXvjR9PY2yRSUNcS9Atpd8IWG+9sXaygAvhMqGtWf7NdOAAPPrI0Obpj
cWMmn+6H7yVB7bnChj6UVrxoQwZjkUawCx2zlSpvXe1lx9gILrFtvU1aki4iM4RX6IL+UlG41P2v
OLG7rQRzg3zZb9a5q0Fe6pyW3fBXTGzjuZIMr/uQGOlWa39Zg94s/aA6J4H7Ucx9G7+kMDUUXcdg
kkQTW9mxTXskwaP5NkYulb/m7QOzfuKgH5ZZXZQraAD6RimNT4nvmd4FO/I9b9bUIWQI42+N0Z6t
yDoVYTkuKzlA3kmKc5V1HxYywMuUaM8xgiabhwYJdU4KvclKj6WbvPc1K4vv0bMmXX1pKNfYKIbR
LKlRdsl68kxsFa/KQLOXQVjWb4lyNn2Zfxajnq7j3sL2VGcXYsa3fTezL+fcbm3M2VFm/0vJ6M1V
j1EbbFydbrJMfZSIAwfHVVa1x8FGCR2bQF5wZP9R5uCTYpehB+hXvU3CpUiq6YpCfCFM1MU+i5Ao
AngGJnmBiZ69Mdh8Q8Pj7IFfkdk2hGGINpnOpZsxZnA8idltstAhy2bTmGxQZFyrje7sBwKmPK37
0In1WwUhwz5SVfVVkXTuzlbjc8j6/p1F5DcHuBPXr3V0Bupj14iQ+djxl5eaR7sQxrvXvfMAAH95
iK2bXnCuKsozR1+LPrUF2X0ajyHVxBn92cbJwuKdxLtm6UrNXrdjegSwW6ASfEwmhtTUsv+4pjQX
DV68pc3guaBrvowyx3izYvHLGHOikliuV0acWhd/3lrpfO+CIKFtX0P8SOXGRaAIpQ6irg6M+sM1
zafqOWJNmfjV+ELbe22TrHyEDElZHAJb19/nEdlWesbJ6CqPNlLzjex0Y507rKBybPNt6xADUvQe
pbL2reDCi2ypb5pOP6rWCFZRmgw70rzoBFmdu9FTjb5XiGYqAcGwRD0O9R1A66KwqG9VO13GIE8v
rM1wFH2UFkTIIvnOq5rcxGLYV9CIKWzkRnqNutvu+NPr6u5XV7VnFf7RTaVdnUI+op74PuaMlQD/
V5GstbaEEZ9caW/9roePhkrwoYr8s4milkpdSZoHCQMgs/4OuzNb08asT4ah12c3Rr1uyfibAbXg
mIXhyeQMt3DqFuuY7q1DfL17qCHZKjGC6EKHlGhQy4H14RfFd4qoY0Zs1T1zzR8V1DYaDCjZZOle
TG0YD/5Y6xvNKaz7GEuUXLC0n15lnlsMpSLtbrr0x3dyosa1HaiHrRIXTqrxZ2rK4ZY2tr6gzNB/
mda0HnvDuuNHX5kQqMzARBaXjyyF1mh88DrRMSF59Xc/9Vs9Ko1T41JuhJGWbPokqfdJQHhCSKbz
3nDF1ZSGfnJ8xC+u3v4hA/Nj8kDaDZNfbqOeNnbE4r0HG0LrWfnEcmrl90jkEU5WROWV/MQcSlOF
U3+ds7tZ4Qlw5KFUrrfuo+DZu+PasVLr2ET9stJURWsMPGlr1t3Kc5tVPXBCYunRkwFf5+gXByo/
jv6pZhSHfH7ThvcqncM9S5zERG8RsvFB29UNd5bjtnt/hHoqtYyUZ6cvD6jFMGLUHRjSf96lt4kt
W0+IQFeY9Y2gfR8Y9ujlsaRbUzuCMaT+O+7H+DxZw8IT4WxD2Jq9ozaWO4x3bezrrY6q2tDgPKQl
hrvQoKL0R//KFjvNFJdhWwgIBWOlobH595vWDepVYbrwQETsLTtny8JdrG0tIFk0qiT1Xt7f5gbe
p5P36g2/IPHkdULrL0Mi7lcDQ4y0/QiqQVsWdUFdVjC+nkZXPdvCXauyq37gFIKd4uTeroiqZ9nF
xdugaZeCQ43NuG6OeVjXBkWRzCMGsB2hbnWTnozJ7WnWOHQl6WyeOF7QzjSnfez6zK16x3xgfEh6
bc2Yqlwj6TNvMrEplaiZNOLrBwf/TecVUAk5ULhOr25SI5eDewMQEf5JZpAs8LYXb9rB+u2BKnNr
2715uMlPIS95StNr79eGfIPcm7HXlMkqjvNhx1GTJ6BSybtknPbOSuMs8a0guPdFteyV9DYgH71r
WOch7Vohlx0MH9SFmfP2elNk/R0xKEoH23sT2vjehFqz7CP1jpdi2nuZc2psxnBRcs7caNfr1RHx
EsUNZ02SwlGj6gMBnbQM85bYKi9HSlK19cZH83BsaBOgmUcGVQ7n1MA2n1QPu9OGW96nyPQ4UG0j
wX9OlMZVVskHQkz+3RjdBtiXDpkCo4SIBujKyDX9AEfnh5/r9UWUqMDm1zO0SFiPdX1L2zXd9sBy
HpnBVKwpw5+48xn25O01HHPzGBm6iRTQBnkxS74EMnWykmlqtaCItQEZzlccmyPHLCzPY1mvuoGh
TE7YPdZd96+VeJceOyi9mlCsylLWK8lRK4zKaR2CM+6J6l3kASEHQUMwIN1xcnrq+Ct3W3drYOX8
0Cfj5+QX8lQYo/Yx0SRYo1611lAHdYqxAPV/7oOacNWP3jdlvez/hHCos1J9T5zEOqbUnMtBNT8i
pAlAhFhoE465QvD017QzPSNbcffioJycpykrC9dmRmesxCkfD2O8DRrMVWUW/DAnqO2a8IlQzqqb
27T5t7ayfjV9thJ6NZyDMT+VrlW+1+dYn29WM+dEWKLkGzqrXqc/jJTMozptfXq9erpUFqUIXohh
KzTLX+kYd3a9EH8iuw/JhTVOpWkmDy0VbLASfFChLZTZcx4JOoLngHXSsrY5dXBQRzfD/qDrdrJ2
sjJZqK5zl2TZdWeMMxQ0VfXFXJuJZ6P9KidHXTimLQx18wPOLzT0P5mBdzszG46emYQMb+XGmcr2
OFlFfdFKFpWciEVswA2uW5Kps44lsm76rQYixJ4HwXENKrDWHqnMzI1jlRWptXp1MbS02uB/pXW1
ILOkdeguOt9Dq2MAMAXGJbGY/xD7DAfKR3ITmvl4ZS1gYG2T+AFmgrTD9qKcrL0wdGovWlafGw6D
h4DkWip4IhlzIxacKnd0LKnyQ9KEqU1/e1U3nt1sXHldrC8dWfcrkbKfGEr7jCzXXUZgdS6Ro3lw
GBIT+IwNc7frnorts1ET9uvO8JY5MJMx/4pKpmYKIzS2C/OUsoZdHCBsmw5d/2KW2HPS8HXCREte
QrPWkZBNP3pWuH8+qgcejF5+VHqJZyiFrjBPgQczPE6Ju06+jWY0XkxnEpep8sXFnTWfquOIoCfh
sEq58ReDRFmd2fEHxyk63EPNPYq38qD5LmGNDuVcBi6RviE9Aadt1n3rNle4Yd1et8Q3o8iSi9uo
8pSz2JB6pm+tHtEh485NxpAWvV8Ysxd0n0HY/NXx8m1Dy4RuXrfdHvkd63JtdGsUOcNaWPtcY3Be
iqRecwQI2LbKYzyxmCTNI0VPuUP92T4lMA/qheq77aN+rUceWdUw8qU31h66EsZM11T5jbwl69AU
FXyrKEGyIkamygqdTZWSDFYzbqUoFU1mbGWQTGBHonQZtdGPBHLTh8WK6Ib1Nsvt/tC7rjpTW8HI
aUv5KKUPPs2Oy78D0xSt5JcwivdMJq9t5Px166oG+aVBS0q9RdKC4YixCK0xn8l1kZm3VrfaLWVa
xyhIXRpD+znaXfYjNUx6wMjFiBYybix9P0OLEjLIk/FSVapcuV7cnQu4q1atCxKzOQDYeF8vBeqB
VUuI+TdwMLuWMlUXMmZoRbo19GeGl6W+SrRlMhTRmpdWHLTZUTrSCbNqsJteEJDU3JfHkH1iFoDg
cV2J3I/vVmTmK0+wAKMkbhbcgvlRc1V8VzZUuFBq/FelSbPXo6U3IcFeZZ1RHqZevidV+jaxOEG2
8a5xBOEs9lvExcpaoUAVt9LtjDu2KIBAw4gdUrQ/fA4ZEfb6i6PGXVB2Yp2NJGE2ndV+dPkRv5xB
YiATJdv6YVQ3EC/jh93Gxi0kut6MUnVHCDMug4YeaplI0E3Om0l3x6rb+NKKyP0wqKhBBLjxlpNg
dIh4Lhi+O9YRwhBrG/+nm2n+W0ka2S0IkDKZckSq7V4KGsOkF2bbSh/eWG0EU0bc9HYOripfx1aU
HbXG1DDPNly1yN8IK0KTMwFkyqo02Lp0c9eqz8nioiAf9ZqEo5juYUraZFAU7R0lg0NeyAcqlYQs
q+HHmDeIThwmYiJKTq7TbIy+uyRyJh502anU008VubdhfvKsSLj3VloJ1gJMWlhf3LvnasMB+/Va
19Lvo9Ec5hL8agOtu3do84bGvo+eJu52F55UqnsIbtKNW4tx48ORWhZqmpZ1E1bbNCk25QxQseTo
bbkHgJpTvw0srFxzH5mos2ODqmrB2O+zik1rFRqcj2gAjw9kebrshyUNUH33+nbattUCQFJ5zCRH
Taht7sGzI20D88BYCRvyfoZ4QydhjyJ15dSOdcki9wHNoxxohcgy9ndUhsXZ8Uf00ZxZJ78LjiMV
+b1tGONlfkibRSvrO7yP8ihqCjxstsDnFOfAhIn8kBUt8Jk4wM27d9Fft8tA1zhj9Satuhzvs7T2
8CjOdjoH8Y6cUQr3npic4WA41KPYuGhYiUwf+2XsldN97OL8MpUx2kA+QgrJbNui/+2vPT/S7683
Ey0cjinDBS5l23gGA0MZrADd+VtTs9li3QoZcleFNPtEsgewNq1M2/vAIDqczXwwj2OabFmEzokd
juuqo753KYQ+Wu03Mvfm3ShqhgWuFe/HHlyHfGKR9C6eKtM7HYd0xc7zNy2kxVDpZ0PP/m56TrAW
lXI34fywo0Q4O8Vpatkk8NVcSJ/m/Jj8/hlwRsNjLQ41M7zcNZduTnE36FG68lrVfkzRL3PIeTbc
qt0MdtncGmCfl0hrziK8migsmCKRkRYqRNZVlN05y9nUHjyJFabLuwxm+TvpPEujmhHtHs1Wdo0o
cIKz0ZVMPfzQ3mf6pKEAVQ5Vj23tWjiS5zHtfwdOFd1sPdrb+LreNC3btUYRrPoU/FkbTBfEjdm9
d7WdkU6nyRm6C/vbJ3vHjCvrD5ZleW/OMI2Pur2WNf8kelxSuPLunuCa5dCCpsCQU3fPFWBH18Ow
JTxzFc3+ETvl8MyruQKmyusoNBBWxvSem80qKyxs9CPtHxxY/ZufT7tsKJrLGBkfWBrU3UBpgY2/
/BvmRQQoRx2xqNZXersHmAdM38eEVRv3iek22a5MOz6VZm8oE7qrAw38obOHLIpECtwifLEG+4iV
nf6NHP29skf7Dum1RXeD3UFmmX13hBx3Y4jqwtFDfcUyx25sVOqE4DFmR+Mn/GB6T4f8q9BqRqV4
pzGGxdrdVo1zbdh3EYRuYkzBdy1ItI8QBwkSm/vrDcL+tZaXxi2wG1hNaGq2rqAmiiDW+VUZPFI2
TwZUvCxBoSAfZC14HuaCS+YxLSX+tH19arIa6irF2Mpop+/CHOSpcSKHNSvdi5YhOIrw7CGcsIeF
zmpq59gBX59LcpveShH9CZ3wow1DmqO5yV4gXXb2vovYzeUF4b/+FkZ0gZtA/xDyEyNMAOCKN04+
rRLMOu+v/1A46S3NuwWwIlbrLNH5x/tuXcNh3dbtAKBowjpBKRk8VIkpT05A3aYU564eTEQVGYG/
kpGkflTUWnbHUahuBljYnYT/mA9ATaV+F9Rk9OI5AtajMpZTGMw5GH11BBNzDmZZYMad05aK7kdU
eLfYqnBlw0T0SmGe0LM718qEGwDbqkvGe5HTeynA93gR2tiKShN64dRtI99au30dvcN8aB5N2J0s
TdVclUH7wA/3SBPDurhB2z7CErF16OnZ+fWtXSaHBRZmcUS30j4chGPLWLjt4fXVxA7EcgY47V8/
G8z/qS9tbfv6xZXnV2vac97m9VUa6kTLjBz4Xz/bD0W57aosXL9+c5y7zY65Pik080MkMHzaZylR
h69fFRmtPDQqlYvXhxIP4klzwpqjKd9csU2cAQz/+udBGW55dYzqn//VKzv/LfXN/T8PKePUqbxw
9foI5+VwZ0CjpbEOGjZG0lE299eXWm5hn77q++ujkMZOGObO2+sPZH78IZSbXl8fWZX12+9C/Z/n
C2sE4aldm55ePyhqfZbIxzbxyzy5mHcRSJT5sH/9qG9k9MTpM+5eT0EfpfE6s0i9e30V7VCwwVCQ
bV5fHWJXg6UkivXrN1c+oFu9jLrV6zeDVaKbIcBvoiGB75q118Gzgl1dZf6KlXHALVAas1wh2aqh
6Z+ko9hL2Ig2FAMnp3Og1WQvZ9AIQSshl5q6h+w5J6VS7ul+m5sW+fezVpT5TjRNh9eHihP2Aj2N
BGGO3jPUFTMCXhFcnwHwDq3pHwa76KKDMHd8fQilgPrUjvNDqYC5oTl8LwbtZ+uqY9jE8eGfpczw
UC64RbBT873eUtZgMLnnMQmxVdnfizJLr6WGjtG3dJeWfy4eQxp3m3zi6qqDXHvHF7qaIN9tskIE
GyFgUgJi2XmyDtdGWx+HgpNxSPNgBRgVsUGLuDAEsLvVa9S02PX1g6S1tc5bovOSyjEeCH0bBksh
fOnQo1PrfbPmXSEMedGQfJDaKHuTrtWYPm2HVlsQ1Nr29SHfL5ZsuXN/Kr4BFRuvccr9LOmcehPS
8H8uhoGbx0Astg3na7qoI/YWPT21c1JjZSixNvrxjwavbIFYl2NNrZioCcs9Crf/oys2TDTPS70P
s4MZ6ubDoHmwTCkbDlM60Khu8W13yfAn13PGdbPk1TZgq+Vlnh2DYcQQ4MbhcmpFdfRymnS0ZH5q
ssJD6yXNdnA7cs8afZ/lMXa4iu/vqx8yq1ERuhM4QSG84zhTuVuBz46GNGpGUWzovtiPCqZsKQUB
kIPGqIcLGJDE6F+6owG7mmuypLKT99y2xDrpBUvtUCP6dulqpWzBSWvszcndZbJDlFnRTmRTe3qZ
bl/Gyf4lpTKJBFOAZ4BmTZB8zlHD389MYHFtKaoTYKp276Vc8W1V+o/I4Zw6phxravuMwOmcjFbw
GYX5Wrlgmunr6ZSzyPXDYiz35WSC0BSI9jqKpTKoCCyfbygqR7XuCx/RdMqYtRl2jXJRfRqKDGPQ
Q6vcKRPwQfFfmcOkVC3n0U41xN9orPmJZkVPQzhMQH22uLCP/3oAQ1ZT76Bp0DyyqWKr4xBtHkYH
Z11hD99lHSDLqH0YYtMd0M5+RKtxKylp+VMPbijv0pjjtVH0RUH2CC3O310ksvsYFQXiMWR7EbjX
OAH2kndCLKl0YZEm/c5iMPdw0K3cDC/alrm71pTTf6QR2L/UgWUtByLQvDF60wo1ribHY6aApCr0
7L84TZInaIJijwnEZ1AikqeE77EOE+OYWK22qrQ0fTqlDhcpwSECtDF91uMQr7vCmcDCUiFgGA0W
BMAEhOOIbB+GbfZkEt0tzPrbxBXdYqDdua0W3jK73ZVdjnasy4pzZuvDtp4ia6Gk+o3l1o10udQM
+dOviZN5/WVOueeqHp231x8GJLDKYqwkIXrUbRME2bNoF0RnorfyUU/mrg0lIx/c3eD4vBTMu+Wl
ro3yCdAoxhw2U2ZG9r++elaNGC/odb8cYazhcX0Lsbee24w2gw1fmgJmobvT8ByUWObJoM/imXgF
wWh4tsKcNm3Hvt4gVDxMZLIuu3Sc1nWrqNdytB3RvIAjfHPWnpTOJmCw/9QIrUXylEw7YniLp+XV
n3LAC9HQvgXc9p7BmH1YSv2aGsM51xEI0joG+5YwjPSb8OD4sr96gTbcR64QJgYOUtwnJCNm5K1/
7eetIUOTcY4rgARRq3VPH58iuwrHCwSdMIxru79PQyze0FBtR7v5z7ym/zdAkP8fUW9zItb/GRiy
/Fn++R/PP/XvP/8V9jb/zD/QEM00/+U4jmvTiNE93plD44c/c5KEZtr/sgjt5UtYk23Ttf4nNgTc
m6nDGAHk4Zm2OYcL/DtRQvxLIv2UfFonLJgO6v8N7M00/nv8lu3q9owe0YVAGyIoEP+XiKFcaG0Z
G7QzpKdmrMKi1NJpM3SNXDbrMCx3nWMSu2x236Ud/C3TpAPkStSAmuWLxmiBY7iZfu0xatLpyjpk
DYyVu8c1ynYLjauX1g/XgvVtkuZ2KGiuDQkKCJU8hYfhqNULzgfcUIs500Jndx9dwgVdMJ0ZSlUr
ahgXarBwG3sWg50wzP8EEzTBBRj6ZZPHv4fiONDKkJEDUROQydJ3aJk5rnFsa48uNdwGc8p3DEGo
4ssCrXjxBtbqM/KLI8DSdp1WaOQIy92BLIsXrnAOgwCxDM7hPlb+b87/YukgnoLpjO1jEvW+ts12
7enQKsBWxIsk62Cp5vJuzeVlxqNo4G7m5I8MVApyAuo1WnRV11aqqd2LclE6OZYz/ZoJ517qcq80
eQ9nyySzqjN5JJsXPj0ZS4seFoYb46fOoT7H8L6g1r7HuvaTQNmz6fVvsVfFi8ZsOXSMaCeHSV92
Rvjl8nRaIYYbpI7NgoupWQz1rqfzvJimrl0Lu3+knbVuZzhdwz9e1vwe6E04eEnZ8gVPb0ek+lAb
CKkFr0BGNoM1k4y79sf8F15/eP4WHjNrcv/wUub5an40PPGvP2sk7p4pC931gHyA9At26pdF3PWy
KG2OePzVruKBvx5dVdmX11+9FL+rwIKDwfcpTPibiASqZTDyJHfA5U1KAtRO/KxQwZeL92B+MPNv
Z0LF6zc/1b3Ne34lz7mtPVzDvcOo/wJtfKzxXHkugptOP1UVvV87+hqEuAhqJKwPDAcVjQ4uztTM
llnDcUr3g0fYkKveRl+pApo7Fej5JALIUJ8DqSYi7elOf6E+5kEW+TLJKsLuS/HMPI+Jq3fHF44e
YmwWtQX1Ji/hwbONLwPBy10b0GRcuRstUnvr/HOc5H1AVPwPxYnllOSct/89xwW15H9jOnKbSwk+
ErajYRAfY8g56OW/pJXYqQo4Y1t/g/KXU9mMlHyeQN0kYKLnFbR/eQhfG8nFIeZrhlHul2KKYlv9
bRQVd/p8C+YgwDrIZqqVDXpnfoEzAfqOCYDg2YcPQG+4nrAT8BvGwuUoyi2UxdnKLrPPRHAtvz5R
8LQZafiJNgaFk3N5PZTI58vzPcS49JY6w+11OaYwOVBkS0y0clFJLpUg5OUtxoZoA4X6D7x9wkv4
WkXwP2FbTNCQcfW9/j0I9siJ+CHlfivQyP1zqzQwwl+vSwr8fcCWhQz0LR0oBjRukiqMviblrycn
+Ur88kf/lQXIccBxTchseYBkUl0kMN+yto+j4EnQnKFdz9fh6zKef3M5P9I4gEsUoRn1gq/XJ+Y7
8vUDU87VOUa05F53y+v/+g/2zmPJbW3bsr9SUX1EANiwEVXVAAn69Kk06iDSKOG9x9fX2NCJpyPd
+96p16+GGCKZSTJBYJu15hxzoAGEfvfRuJmd6OelIVnfArIC4K8Wp4t9BF5HGpp56WhgdgqvIS8Z
+ZHW072moS7fosNCu9iEUHtDMh/NkatIvgrJK+/yRZSyfhsSUnIX8weiDfkFUN+D3UjbRg5mIxQl
W6u53OWVDA0BzF5woyTfjRpCUCK/RXmSxpzy68+nEd+BfBW34pcQbezJYb6A+3ykc3xrE1BHbNK1
Ulb/dE6bvwdorae0g23WtQxbNyx0N7+f0mEt9Dyeqy8dsc0xdNJDONrYKkeOvfx0y4c1VeEGPtRO
Lcw3SzDbyKF2kZ+eeBaGaYpoPf1NbMZMY5X9aNnRe8HwujCBrUO2zEAYqDH/HNaOkaW8TZwwSKEI
bE02KS4qbz1HM8HBMhoDhUZ5H/bWdSzP01q4j/lgHqnjDhtWcTdcH5SsxuCi5EQxiICfqfL7OXau
80QMG2gnZxtGNd8EdJKG+iYuzBj+NW+DHejnwPq31cq/HRn+HBhc+EWmKZcZJiqyPxOVB8AudZAv
H5EcXwvnvRIDk7bJFS4P1HqCruM7qmd3w6V9xRaf5vMO+Ripzz1dO+X2v/uRHHRgeFpdwZAloNH+
/sV2cOzKygi/goEzKol6cLBTtnfkvRjqD1svKnjYvHbgrt/XCKn1hl4HUB2EG508BeaRSfgfPph8
41+ANXnGuWDcNF21NcsilleCc/82iBJHPLZab//AQn1d6CYWUy7/LAkep8FZL8QQrAK7OIa+uRhR
uU3Mnetnk1eeDHygmflpFwKXc/z+Dx/O/T35av10LAcdyL2OsJG1/5F8pYSmGPOq+kGm6nWYjCei
Emgl18z+lpO80/JkGaAtV3Fk7TJgoV6gs76SozgeHVD37bKxmezWQXu9WII6edfl6qOPGYC0KjrA
fr1jkIIML7vBJidp5pjXfcavgyU6CDgBNjIOr4ud47qYKmpU/LXYDM18Qcl161ajec7lKkbNiCDR
euVLa+p93fdvdZxd44TamVwh6DK4kGFMbegLU2EI7jsCNxDHsMwM8CsljYl1JMk2auJcB4ryJq/3
toq/iwj5fwUHxDCsY0xIGVIvMiNEe/y5MI0wcLVjTLfSOTZ4ejfWbB3XMyVXLk2GNGxY5PcmZztS
ld7XmA2lYrbGvRYCjcz26+XeMlDIicKkEELglek5TCXrEWbnRZqtHArJKo233qKQ4cP6pAyYdeRY
bc5T54vJvm6tlhpVwrAbMsklguJeqsNTzwae5wcVq//snOyqmBkC1pUg2RsfedA/rK/VKomvp8Vn
jfpJo1++Tp6ovJimq+cxSR9jOVTLtw7HgGGdZU2rFK2UJXNUxo8Mqpe3rsXcMXmPGa8zwKoQgq5T
ua6Rf52cgBI5AHVqfD+gEtZz5Wn929blZoSJfH2DdVkqh8pKmRQf8svODft7pQIGGDDODgBcNhUd
y66yr9a311JOyq5zShrwKo4YBKHrejdQilNWVm8geLdRo2VbSpwsRnJxdkNxMbGZ+WLsdgFyMw9S
jrudadFX4cJGoLdkOUGLvHTQjopGRo88J4akfBaYWIgyYBuQWoCdq7ztfAWpBLRd4mX4amftPRzK
B5BIpj9H+m0mFyhySccsD3pvRoKd8tsgYYd/GlBUqN2/jyiAu12bw0yNgH7v+vzfRhQNoX0ULS1F
suoR2ec2yoprpePipEXJxqc0HgHqffQuESA5+YO+C3PJtvTv6MrLs2Mo33K5a4tJw/OL2Ny4xjIC
+7ARIdm7dW+yJqLYbUFVbnZ9JhcD3QsprtjBfCx6Dfg83k016VbM1lNcYKUyZpwvdrjt04GGrZl9
0b776mxCLEq1I3oVM1eqtsoGgRAL4Zx5IFZKFszm68ywUJrSIqvSAFDFN4pnN25AiI6jRXQszQF5
XeTV+XToc8R+DWXUfRoRbxO7jlchRJA186+5UWTVcdhSYvNxLlgY9iAIwBy/RpG9o1LMQSAk2BNV
39A4lKk+evJloxIoivabsKt4L8ryI88KFkpR+jUi6tuialPK5QIW4uBWycfSSQCufBX8LV8WtF50
Xw+j/eoEYvIgFG6HgqKKLVBjChf6QYPtV6ZzgWaMfFEj35qG+1xDQKKn1R56MqrVSr3FaoTGysxQ
qQ1Ip+ZuuLL6dvcPg70sDfxx4mjkwdqqhdTIpFP4x1TkZFFVDmr/HlvLxY4Lh6ozf3XjUH4FwF29
mtiJLia6U6fGIqvW0f3ksK9HyUDHT2OyGgTZo+qrEusPYTaRSDEVxzUSCJa6OGIIzpuPwGaQbrFk
+4y2nWfmm8pk/x+iy/Sa2NAxPuHNtAZnm+kaiXr1cKqL8oed6yAqcUnNA2Ra5LdDKsuzyNem0T1P
dfSttfTnNUiLb9nZ1nFBusu5Smty3lLq07RNMxo+yd1AWtF2ySsuhaIvEfUpw6ZUIXGMnI0UZxUi
cz19Dk4R8Qt0SRaxsaUgc1Ei7YjBpYhMf/py8zreszLgb8FW4vfzbSv3AEtCZAltkys6ovG+TQcM
ddTpbbQW/pxzYoQjGsxwzr8pClKsgs3Rer6s5wWQfNc35x7+CtN89gA44kueHV0r3lG7t40TEJ3L
VcI2avSyCZY3zsHdegJBGU8s2J+z+gPKNGJJrCwBgbMVPM2NG+qecIeCjWeNvGZ2rpiVMy8vwUlZ
FZaPcthOrDm8vMZ9wOC2GRsSrzJFv67nBsuSKqWrrns7y8MGsvBVgMlG1cEeFu/evQYkcBvOgYWq
MLyafgQKHedMfg10eUbvvz5PjX9zmrpsRnUdF7VFrUuOf38b33hFd9bq7mOd7tn5Lpb6GBiR4lUO
gVZ13712VonXpJRej8afS8YKRv4NLtAYi2DG2JtPT609faTZvG96C4UEPk05KlGE39hxfqciup7i
3PVnHWWmiHc/v1wqwxuZUpcZUXOgxYLWZ+LiiHUKSot89Yw0I4u+xlZwVAqtsbZw7DbrBZ3Iw2E2
KuWebPnW/sNKzfmXhRrZpDYXLoxeYeG8/mOhBsF1SozJfQ9iYzMMWM0z+gubtIlCfwC5gQAW1TPy
Y5LeMHfiDHDTfayguMJhnVGLccVRVAM94mz4ecQaq3XOc06rQzDQ29Su2VvQcIGPAgMPrzX+PB3/
iIVtAP8y4BvCPMl0sIhlaV+dYbgOwM2zZsU8U3bWmu43h0bqpYZ+PboQCgvdwGJGYxfdhyyGxDmX
pJryKpF+Crsg87Xyer1G7TpFplpVD43SwLmuEFktzLJeVj8Fs0BAo/Bbdcm5je/Ea6NtlhLfBmCM
ihs0c6vOuFbpj7NawYpbtc/BBAXGczr1akqVZptXM9BZCeKmHolowMoVX5ddt2R4HI3pdj2L855g
q/U7LRDcKTBXgSrW5paW9wYbl3FcU+KIYnH9//qE12Tq629bBLmdYtlgGaYqVIqqv5/wiBQK5BrT
hyaLW87EnlNjcJnFfBhCfR83FSktVCVZkGPu/LnrlAWYmILeP3wS+1/XFvBaOcV0PpJGkfmPym5s
mswJs/OWL1Q+HTnTgbnf8LGDzTq1dyHjhpzbe9Z1m/WI1MljVg3drqtVviSgfBjYyLFNWwMJu9TZ
ltpdqc/3yA5wYJDRsxEDYxKJAn+9AKMT1VxoAGKSg7ZcpahK8pxWkbXHBDWN1aE03Pt0mYatFvaX
dOBMBMzyMOOC5kTvmWV6JtA6Rf00R+mRnsZHBxjJC+gBbzQtudE1gh/jyugPcwcSsO+ZNDKsXy4k
d0i0zjEyil1DYOSu08bDoucQRjA9e6m8qKcsE1RdUiYMUexni3nGrOecZiRd1yJ+pFvTbBUdO84M
6gDVtn1FaAGLSffS5bk09zBGZhXSa2q8b7ga2o06zbpv29bPYORpsD6X3KXUQDdu/UFoWtLdOr7p
ma3jRSJar8XxAtQx7Dd1bBUUVfKfV1QUsiQux/Mo3og5gA+PGneDqLHbGArXUd2G9Ya1/n4eS5fF
f8K7DFAWDKXehjqo6fWnBrlYJFn0gSiSQyIMjz1Uee56FldOXzrM+ugTW7n9469cJ7QeefWhDqdn
yIgsw2Z+fzBakrwMs6dozFlSoSoMmyu160/rb0zywKGMuIRG8DplMaeA8SysgnhnZbhYJGZ4SY+L
OSYJTi6v0rqBhBird0oyf44om7frOLu+lpw510BQFL0qykQGXbScG1dHgIIUBo7S3APjvK4GuVRI
ZN83+TB7usVJjbs4Mjkviqq5oh5vAe7nwm/YnY3CYGEG2oOc2OhLVsaZ6tu79TLQghYa/6S9Wtit
vCTBSFmMfK9OhnwjQavxD7PgWlz9fVAQpmpCjLeoUwlVdnP+PgtGOa0OS1Pfppe8o4ewuBA/MoP0
yELBk94i4cXwhBo0V+IHPUAAVboYEF1SGzmD3vV0YcZTYx3Jep9x7lMgQf3JCoazcknM5FjrOXly
ufG8XtJ1xrRZJQMDvsoXK0MQo6V/HZ36NTTccWMuTLIBGKKoTVNC/aZNZgYfS100h8pwbwqFqFg5
c85oNY80Rwg+i/C/B3JukavndbJdv7p1MkWreSr78WPBALrRGzz5cr6RJ1G8HlkXgGVqsmNLF079
9VUGH1rl7IVC++jWTUbEH5PNrdioCtsCjZrUOTrZkfgwYdj/PAXxGr33dUycT8NoVbACLVr0Ievi
Xa17lqHVTomNFyYLTLD8yDqc/v+2Z9kXHdyFH2FcFn9vYVLo+tuEs33r3v7HD3oc3SwzvP73/7x6
65u4eyvi39MS5C/91fikT6nblq2y8RemprLq+I/GJ91NlZYnM6UjTMsVcgX0V16CTuPTdVQiE1RV
N2hJUtX91fm0cZwZtEup+q5P/Z//9VsLpP3j/t+j7eXb/zZTCyZpS+PCpCUL+v/P6TE0xhwTgfrS
NZPYlGlm3jXCuM/1/NLqRAl2aT/cFLUGtksJmrdICz8x54SHnxdiPSbtWVHM4Dp3I/eSdhTPFDvc
4/l8wN2nfzMxZkb0EG6Reyoo7AhPpHFYjupT7ATEtbCJTvI+OI/huFwlZqbj69CrU92fStiir9Wo
zFtnDIytoHRABSt3TwiS3iw3L4kPvymGHFXYiEn+b1/i7b82igyWCH8eF5akBFk4jFNyuPqzrF7q
SjjbeXQNP+SWYvcnWcbwpgzzaCr9tykKAS4Jix1ybSEJAXyT91Wyh1l204sx9qeEhwMAKqYQqbeg
qtmWYfMSVu1VYqcxkK/hm1W7EPsV7aN0rCO0NWgMLOdsZ/w0rBj0ZPIM14KI9QYgUNLipTaL8hqu
6p0VKMYt3KiS9QE2+SlfoitWXLNXl6QcWVUEKllTKYUlJnsjewq9Zqo6Zod49MCcLVryaLdCvWLz
dtYKAqcXfBpkGBOoQ0J6Z8m4SCTfUUIyBLmvBSKUgdKcBoI5xJ21W6r+ey/sZ7uBDFxOMcQguqcy
OAN9KHMIwOhoSN+mKHtil6t7wS3gZZIhw+pqtronQC2GX0TF4M0BWuUi8VXsBV47IWG1p8/Fcp7y
mAyFxWXjixshNRqHVZZMx0yqDU9nRysisbGaYeRFUHIJobaLFqF+jsUiqQDYYYTyKB8d6KJF2P9n
HQPqeG1OQLGmRZuOxYBWDF5OF9farhaZ7vcWZZMekTfRriJjrLWjLTT4ZQM15CuDOXdw5ui7GhBQ
nJjBhCGb44LJJt+ns+tSU2Nr2Tc3MK+nm8518p0xB4Br04Yk3eDKqZZnrV1d/KN+6PX2akmaGs8l
HvcKdg7BbpKJn53i2XFpwks7wLi8p0l4IFDuFLpOuy/BsVN6oio1WOah73f9WKasZaEkT9lOYEXy
uRoilvkUfjkJ7mEd7MMbJ7WCq6qnnDBN1zSN271Tx4YXwhr3shkCUWZdenXCG6a6rHPj5Z0giHvV
sYjhbKtNbWWYogXNLUjMtMbz3YKoFPmcsKk4+DPpt1hlKJ1NTJdpIbRDq+nf9KHBqg7ey3PxwfTd
HB3Yk10qSkKlVZ4RmC07fDzYXszROeWhlWHuDa6dIaT05dqb3Ap3iaY9sRJYjqrF1nyIOJxkYlT+
YiPONKZ52mcTO0QrERMebcR5Zoy1PRNDgEwhVWTAdrShn6dvqhnU+Ix2mogaDyNl7kdJquyHIPqA
0XIRKVZeXX2Z08r2sfZ9gaHv/LZqd0mK8MO1zeLSL6BKkWV87/Ms2oURKrEcG++2FuRT4Sj44VaI
TLU8sW8YpPaWDmw+LLAGOC0kBSXOe2yt7a5kbaYLo7iFNPLWiHp4S1VKke6oGNcJHjU8EqfFjWAH
z/0hb8YQrnRIwpamHPtROwLRbU5tZ+0avbnrYvegZ/j1qO9nexAnYtvbPV050tngKFU5LRfl3Dms
qrshKBEBKvfEyZx78tq9cihOeD/ds9l3jzobHz/ob8MIiAMqDharQFREVvGKEtxR1/YTSu8TWZ5E
bsdUpaugI7LVhO+3UNNSBAzYpBm8MsM+nKqRTm6qdVfG5kvrFMaj1jCzGD142yDxZ5ZD8u3hiipE
Fy+dcxymYDxDjUOpxog0FOaljtrYm+cUWlIefqtQiATqPEPMM09tAYIgd2hX5iKm6TDe17nKDlJN
zzV1TrXLbL+SVq9uad1tbixAsZKjBU2uVRXNI/UgvJT4YzYjNZI8mvzeaDEfIxOdjIZiVPTVj4yY
mR51XkhuqQIopjVRYmrVDQYDcWy7HWuCCUs6WV0zOIvMttiPgADye5zvrGOblxxX3Jay147gYpr8
jr0PCTv24wi8mTF+r2XBVyWoG/kfVSgkz7UhCNAIRbelgpXtGC5BM7o0Pz+SfLyp7Tk5RjVKOchs
NcCCXdXBnwpr5zlSa+XABH+H5Q36efNmdxN5yTy8GfJp2Y7pC9rSCHUt+Ivabs/xQs0rRAkNUOFT
Z+ENYW5Am4ldOq1wIMI1isV3ihLqVgPotpmCgaoFCdnHpaK7nYjx0oSwSsSQf6R5cTO7zhf2cnVX
wIP1em8JMVCUNiDaEZ7eQz30834g6mRDJAPqQLu/BkRCkc6m4pTM7XXcZpgbWa2yG2Hkq9tTUS/t
KZFwlaRujv2i9id9uomjBaOevSBWnXpI9moifZtwu3rs0HWunMwZI7aFMcnvugSylNDABAXNrTLk
4zGN+72aVFBd9bHZzjNwsiCdI4o3OVbtqsEuTDzHWJgzoS/VG1W8Yl9Oqn2AyIlKJ4KCb1M0ijBT
6Dm4XKFavrkUtMgfRxvqumOPXzrAS499m9qxrRxjalR4D7XTgvrzpJkTVKRMpWvX1+W+rYV1FPF3
UjLRJ/QInA0t/O7OU3QOSCA6tyroF2UKHrFdycVOjBAKzmNIgvU+z0Tojd38rksM1HoT2IZ2bZiz
vygor8jiWHwNl9t1ST/h0pJ3nXDxtavZSafX1O1IciFX2NFAhLLB3JtGmJFKQYS33lQ/ctE4bwML
lCIoopcoJDBC6Y/2YI5fIUk2CJTZMwk791rRp6dRKJ/R5JroYrEehyaG/8jL29D2MY00hGKQ9qSX
TXFd0j6iN+VSmZ8MpKdxU26o7TOdpcG2x+B4dBKizblaiE6y9WwhdCktT3PRP7V9F+10xTYzlC32
awOjY1Mq4hF9uhlDVmmHsDwJ+b+8S58lGNxfHyohzRzj5jzTA2Kaj65qU+xcpQad0EJtOi2fmcoh
nxJnRtFKfyyW77jeDG1Xnmol2aru0B9gxtMXXp+Y5BNOjP/RoH4m76hp/pgZ4Y9RUIW3AzyYWbic
aJYskLhCTAEaQjwINc9wXOudkH/f+urr/9ReeynaAEu+2C/mHVy2FCGtJPu54oVO5z7q8etnNntG
Je0mLw11PqG8+flBKvLdS3TwhWM+p/pEHrg63olYyUqIZl1yaBbzqj9A4gTrDt8CQb5ZHEj9Oaoj
fZw0osil1BxweTPm/bcsQaVMcYzCKy0VC7PunjlgwLLMTVuJbyFtJ3zE2nKsi6eioNex3gTuPJwC
gn98rFvvelFUJxtwwYm2CxeCsKPYT7KeZApSbSuqMHgaNUiPHTK7LCx9SjbmTinMq/WgwMYpEDUD
pj1lrit8iGwvv76aX0dwfUxPSYttGiBikW1GvJcHnACLfGQRbjq6NsuBepbln5L7YUs0DpwGCk50
qu2epeK8B8+uHtbD2eU0i/XcxKSYOa2KxZ4DrZszL9Tn9na9m7U60y0VvblLWXCsfz35hy8OgQP+
PEZ/HRBNF5MPr+VH1NbRrsmcH5Cin+ZwQLMJ+omkynai8KEVGxvvekrbnG8gr5plS7w2442hHrHs
1WS9ngCWNz9vsjpvf/5PN7oLm8RvpC3e6Sr8R82GzKIPMFlC8T3oLHMLQbX27KKgumzXJ9D99SmB
awjEhNXNek9PmlMuIhBU5XqbqRqfLo8vcB7gUsNNamGEenYfqnvWdzBk8+DUGJAEuWapsDNMndab
gN72lguc+dy8U/dKPg9AUJWIcVxUpSxW43HQxubU12ZzWv83yWfxleuAVmd4XlPanWOrfU0AIO3m
ZOxPVm4amWf07DHqLjuso8H6jf+8cBgXAtUEupJaV/DW2pPWwdzti5qDVp7XNy8+hhLOqVLNL/o4
fzMUtHkZia80CCtE5WEYQRp0CAEOHAEoCbEx4j6zu4aOEkcoPvRgIYFAPrneiH7Gf6aR+qk5oF9z
dV90FHnsqvSSudSv15s0Wv76XxVLiFDx8+FA5sBNYm62TGT6daRMg2+FJQlR8q67uNc1DoWTQYzg
dWS143WWpd8VtTcPS2mxh1qfcOF3Yfi9/Pqp9Ue1JZquk8jScHeyHPv1rNMHBEQT9saivLX3ijGx
dtViRpwu/STWrro1w6W8X5zsbn24NrJ8b3ZYW9a7amU9uUNW3xlRmd8BBnpeH4alMe/K0Sr3patl
LwSLbqtdrZTkzHRNdRldtbrYXQAm5T/uro/N8on1f6yYPoVuiN36E+vPro//+oVfjxHf8jlphbaz
zeAYOLLUWVvdhjXhFqT5kYR452CNJmmCZDe76JzpuHtk+VY00rNPd1GOoAovCSaFxHayjhGBT8F8
BbdaXXJweJUGhutp6OoRmq9QL+AdwoNInRtCnAisItytafeTkmTbOA/f4s64re2KaTWP/ZwewNya
hk8SYn3qyOkrE+WbIP3C19mlLmkf+HWsnOjoX+UB2UhKBg6h60u/CkD9qUmY7IyY/niZBveoE4N9
kCT5paBv/rebelGeEqtW91oiNsCtXdpQ4OCD/N4ZW6xsM4z+HKEY3CiSgdjy0BqNTQKIuk/TUiqs
YOUNygGGO5zP0KZrOmGntg9pTjBnd0N3BRn3Mo/jrW5movPqLo19tIZ7Nnk/KPfDkTW/4/pI/KoB
B+yEnjMYgz9El2wZ0xOrlq1eI4GbJ9YpKEfySzct7jEoc39c2PdHSfgAEQfWOU1qouq2mplXm7h3
D0FivOEmiXzidGg+5NHoI/8zm+mTgkPqzaEL56PM/IpTB9FpjUZG9JdG3nDoKY3C2WmJm9nCvId1
Sioj3N36mDiLvmdIepwUMJpmKoVQ8vRcRiW/QKEqLrByt1EQzqea1SU7BbR1lJ8R/duAQEv3aCTx
S67TBqQDlBzaYbm2I0Nc0pYK9cT+dMxg7BdNfEeA2XRYFAk/agmDLpOovaw3VVfGl7jihOARIcoD
+EsDntV0L8hk9JwkqX1taUnlmzkxSAULT80ybcdRfyz0xUEO0jckolj1ZcmXBDBSwJdsb/iU8Vln
5pg0kLgYfmG54d8q8Xq3dA/gZHB2g5mvzmr+UWjKh8zG9puq8IEfV0eSFY9OZtHAKfhs7AlOYk5m
dgIThSIL1fxkilMs3zqZRXOp5YdHAEZ5w7Cl/Od2mJQH+S9t5/BgL9P12LvtwezHjPoROKehch+H
cUL/xp1GHtelaH4YEyEtYJyBcnc7ZWnty1JS8V+sJt80U3dlYzorUPIeMemlF6ur00vCgInER75K
b210jVWoHRHbohepr2QsT2ybr1yCZbeK+312UCerXOjeSCi8X2A79haA1xdN3qhBC0R0Kk+mHJWw
q7d+JgG3WVyweh82lJWanastxCxRHvYCJfkaHBLLxRz7jjs0Hinun2YY7tsybnZVEm5qY0jAGKXq
JSyIm7MSjk58twSUSZdiCn0npYDHWlIKmOAF4phrG4E7XB5ndZzfHcveLX0vsxTK57AR7Ab74ctN
AVQG1hlVYniqUSaZyfDNybtPeTq6SfFo6qPlJSrL+zKqEc4m6uMiKL7gUNu6KWZSlxUguw7VX1TQ
PcJtL5O8Udso3cOgfSJ/+c7KMkaP0Dkkhq7tUznyqHGxEaFwt20XP7g1F1tFAQ3C6XMkNxQKjC09
tG5Y7/jkyX62I2HdobK8B096p0Kn1g/uVGLZLaFnJgk4owAkgGdNB60ep0PZO69KIACXG8EmwB2/
UYoBI2Bl7WUD9cJeyr30IOZ//i90UNMrWE426xNmye4ahuGbU80fWucOl183aliMMFGXvx5b5Eq5
EMrx109Q3jjrUZwe4XO2+zB2npHHultWA+1m/G5MHSLDpKFCWxEzLrrnvCSOgUUSPf8m8IdaUAeR
coEkivfL3BuAx5KnPE3ZWqoA8wKzoQI1JxQgxTupaBR+s/oaX8CLPkT1Qa/m86LZM/3/mu5PHtwr
IAkuAByQsIkO8Z8DRRio297gyA2EhWwbslE2lcEIYFrxbUB388Kq0yRYB+2W3vXeYPXE2A50dsmp
jeF+a5bYAnkc4c2N4wVXHBxOXhrqK4PDoDwQT7s1cmu8JFYyXUwHjG9a5L4zlecmCixEMNP92CgG
MrK2QbJAL1xhgmwIq8rE9zbuaRzDSgA8ghMGJMsmTSXgGmc3ifdB2u90Axo9/3il2dq0OEA2FSD6
g6jCB8N+TnSlOq8ze+603YmmMNkPcBUtFZZhq5bnqKxjvzCWJ2Qd8GewulthEdKtNgC/YyqgbFh8
aWkjdlZrdRcxQu1CdgC9wigmgiQ5ndfR2cYgvyX94DM3sn1eFd0lyNT2krepAAnJhD8zsqv9dGMY
neK3gp2aGowUtk2bFn14RLEWH428sySAkBnIxXvjeoSMGyxbSxkDMNq+kRLPMiwawpmcikE3OZBc
0+bS1CpRoAZsXaZzLe0eWp2ZZaAW69dAEj03/I7Ep/YnAjeaYMwOeadiIBXTJW4MiGtKyH/X+2nO
KoXcGXeLAR0CjeYRvl7iasJStk5eGmu50wyDNZ7V75kNv4kPxrAVAD4stPiNaPk9vmsM4lq0+Lr8
Poo+e8g1uisASQcE+iUJh9rgI8oPL6Ydw+A0gdWGBkjEFvhQUifHaWh3RkuNyoqzGZwFB124XO24
hOMrBc4n5UW+EopMSPkh1frWYoL3Kq1j5zhUwWJEXJpcVOnzfOqRkXvdwJVsFf3bkA3KriKMiuT3
mYsDkxyBePz9kxZH26rUyFlz4u8zbTB2hxEwMNYpla3kgMOme3ZuB9J3MBmbI4KC/isS0LRUizyA
2lnmyyAYzYYMdUQe2o8xqBJPs6P9OFYNfmJ7Twd1OMDquFJcLuwKUgZC5/phIgbJm3XSEjob6TPs
pdNMTZOWWJdsAyhzviOMM7uT27QH0KvGIINcNhukMHEa1A1Rxz2mMW0Mnp2FxctA9dRw0/u405dD
UE+kFXSPVUSEQaWS8oB/JUX8dAgzqldG8DkIDjBA0JNMZm5xQkN6XcghWD77iD2SW8vkFDnhAHR7
iew+P8Dzuov6WEWFno2bJkqusgXiNnUMeuAgYoYJFBT24Q85NZrWd50rg2oJ3fOlu0qNeq9walCy
1kf/SHD4N72aJpSMwzmLdIhTI7PMzqgVhpwOmLR0eyPygEdg0Xxu3PQVUCZhNgoLclHby5aSzxaX
ZbtNKKVtadRtwaATymyPwPbj0Nfxap9QVS0Xk4rUKSNNfZrGm7kn9FhpLZ8MUUp79FK3lnNGq6fj
quIwNog0KDC/D3X0RiQwp3lHx2Nw43t1TvUDEUnJVbewleDs+ijq5EUNCSGtswA0w0z5M8JNPNiv
NaUZrmx0rwRILHxHC0YjqiScno5WdPjAsCePDZNeCCKfDoNnohFZiDo7684Ms5KSzjZclg9DtAGb
n3HezVb1tZ6186gCUerD1kOuN1+6uQHI0mN4dxdGlUiuN8fApocgb9a7Nuk6u4r1DJQBHhs0JuJE
j77FkBAvFSuq3ZKrfDdCQc8WV+45s9lz2u55HeJpnGo+ulcku+uwL+fEn+v/dd77+d/1KTzbh1St
gNTIqaFIYCfim5RTqLzfo5nuPFe6H82FYWGdTVtiDbdh4mI30JTpDCf9hAjUPiRDBnW76SZ3H7hu
sftVjvlVy/rjsV979fVHfj37RwHnP/259Ylf2/5fL/DHY79efn3l9ef++4/9v77br5f/9W7/7rH/
+hOsv/GfHogJQ4YUY5FvChiXtlACxC0lGr5Rn/qGmmJhTcRD5PQ0U4AwjVKfxrBsSHOkxpJr+us0
IoslMSaZh0+zEvfJYs5XIKuLB6NMbxXSBV/D3NJ9UEUGCDg9+FYowq+WLQ616XVywoECP1CXqDbV
M5wsEyVlcJWCTbwf2/QqJXXhbEmiRqJZ9quVYQgd0GefE5M2G3VEPGIzmRcN+djRgisjMgh0sqtF
2809Ad/ylyicbWLRFM9JqRWnHjAVGRSB9aqozlOi1tX9PA/BlSCdGr0PjyMghuJuAxUQhvvgSgoM
FEP7xIoLVHnTvYZx2x4StWXPrdwXU/Q8Kk5z70IQoNRgP+G8ZJ5rBtRmgeW8WMiSN2RV5BdHTbWn
oAWJhNwyS9v6pRchmmOw+fDowSEonfKiAEeA2JU/6frUMtsrFax8Hp/5Y/E3AsPulnJ+cqhnYyVX
XpxxYCzGceTFXFHErWXzqwJJe0rS4t6ts/F6NCfVc4upuZ/r8J4wZlIRbURXvQGfxsHWgSKV4BrL
1p+n2IW7jjzbJ2pmS/4NfogOZg8nR3NJ1YyVuZbdFwGAV/4ytQirU4Qp6+ddwPo++e932BVvnCVQ
962rHDszmf8ve2e2JKeyZdsvoowe5zX6PrJv9IJJKYm+B8fh62uA9j37nG1V9/7A1QNGRHahTAJf
vtacY5Lj7T07vdqmJvOSJoop5SHW4obJxLoycELKLDG2vhtvon7QXlO3fQIZEj/1pKQ8mLX4Si3H
/BgT0gSaXAR7TRb0rAfAbpprPQ9dgJPdKWow8TOKR0vaTUV8YMcvrHJtoLj+WBx0JPU7rXMZ4DFn
y7vmoBUF4ufu7CgoLDJn9ptAl2Dxk/FnkZkefTudMBfTe2BmdfAcM/5ISJkHtcYEhRJjz0v8poRH
OUZ+5YdlZ98jz60emgnOs/DxjvbVtHPThkY0+oD1mDLtjb3BOQRTbx6rAH5TFlc0O0oE6jG7O4uY
74YwzUtYjQg07NL/SIaZMBeBjC1bW3/3vMflV28yCj1mU0tIQdKJD1mz+EnGXDeZOfqz5H81Ong4
IhJdmGDh1elp9W8xGX3qNX33MshOIk/kpzXOBhVbi26jhCg2r0yE4rm/GJDvEypLgg817yNHZzPY
H1oHuUm3acMtz+KT8lalI3GvtF291fXJekv8T8cKSEWDHnTWIW+sl4cTMJWNIhRxb82ySI9uniAx
oqob8SLcPL47GMZRkPD8IKp+xwVDFtiMfYFRGVxVLn+ouowfmsh3nx24LxTWycdU5CZmeCbgs27i
iJETshjUs7VL72oLJxjaB+HR7zVA4SHTy1crK9XdSNyfiV7Jd3ZUfQ6FhC0RMzbaa++6x/8omVNN
locpWBC9lW+mzb46Yx+18UOWUsopDLwYkC9N7JQHtzHCLW/v5L3jH7U0wEIonfKBFv+zDrWKjXhk
3KbQid87+csGn7oa0zghEDyvMPpav5cfVlVqQmY7E6Qmbgp6DMGUHgR3Z2mbF2tU9nuavNlR0L4B
jcvPpH4fe4fiM9F545IA3+wL5lW7IakYABWo0V23sS7oO633sPwu0KMTEJy/EHWZ3Rtb/Ca4yniP
7djZk4Cib5eHcGYT4D7IYQ2GqD5JVO8pMocGMffs8gwvRVBbd6/Uv0AdiXeUNNNe94A7WpIunh57
7yG83xV2Xwie3LHfdbl18iB/n8osuLrCJKM6QmzK5kack5D2rpOaZAjOv/zEhBoVkJEMXkZnwy/h
+YD398DmbZZMjCnjnRYY2qH2S7Z3cAdODbHBu6k238pIWSfLo6mkgRo8yQg+Oqr2cFPBHJtxRD58
7moGFDXpQfeoC/OpYBgC5pKZVFrCnQyKXYIYjkow8+iB/TlfPr58/nL2Pz0c5+/2j0/JNfquf775
P75u+ex/+3Ae8ptzjWIf1PNAXGdQspx1dOS4lXGQ/zoLIoIL1suTYOQbRhapQ29cl2CI+G/ATytO
YUj6Aqk46upLRrvs8oHuz4dU8DKXs+U5vxaYAE0WI3ceZzb0c06oK7yNZjClATPO69B0FnqaCQew
YqtQN6jiuYM3p+VA8+evs1ilH401ecCy+aALMx/MPzMgktnZ1Rh07Ia4r0/CB7EdUqTi/+YhkEZa
EpYJXe1fD2NMzqfhwa1cuTOF91iB1zyRQMAIuK/tu4hyb2cO0XgSIdZRZsQxo41pPFllzXOk/O6J
1rigdSSvLmyrbTL/DHtqWHna8MfyE//+sX8/XF4eu/GCIflxef1E8fC6vK4mfWA+JfSYhmxe55sg
ieqTM0+//j4sz7UyU7tuUg8odcB+JflRSGEfnVYxDVxeyGCKbab18eHv/3A/tuBRYmLElqHafPBI
4lrDXezXUUhIOtZUJpy+rKd9k7JOzBNHd553LmfZPDbUaQdx86eXPi6DMBldgYkiCZk1DsthzF0m
i8SLSLa5er2x41CQsa2DCBuEnh+crrQOPTh8P1eEgzoOJMf57O+DFgf5ibX3jeABb7tcaVHCU15I
hbc2qsrYhOz2MUl15VpveKfKNp7Hzxy6f52VcHiPOLbxuHrpavnuUd9DFR7JuwGGOQWb5Vu7y3vz
75/SG4w4rTD9vlzEy6GYfPwqfz8WgpSYmeJczVfyck37+KRWZSWjjfJ69ddFrQ3BVzDJh8rJeyaH
I9c5Pf+/Dhqh5Mcmx40azmPBquhPzhR0f848zWZK6Ebk8Xj6UThZgNYf8yXby1j76bqy0LdLxkVe
1MrQNllnJseWNi/jaUJm5wN297/Olufo+6MAXJ78x+eI+Uerit6uwXK98a1MnpbD2Pd/nS0PRRt3
a6KG63WZMCA3WobCpWn3f50tz4lE34PAZtVNyU78c5tpVX30k98WIHOmtrnnnpg6u4hHmOgMrXmY
Irdu1M7OSxpuutkBIowP0yzqCtyGynFs3os4kCvHj6sTdYdPRhTpZa6aLn8faj9JV7o2MQr0e+Oc
E0h09NtyazhpeFamGZ6tqSV5KoTVVbdME3IDWUupGZv8Q5qdPC+HqjKDilFj+aEwIe6KXHPPZKt5
58lV3p+z5SHKNn0r5lcHTJ++i5acjfkz4szzzuF8WM6WD1pxRp6Tbu5byANsVOMtnTIw7ZKU9XBu
rT6W1i+DOPl9MenWIzX1Q9yFP8k6yfex7mSbwU+Gg8bUFLNkFPKiu/TixHpwiOOWKZwkxW8c/ZGX
8lNJy7gwWRHHWPbEushQe7DpnfNOAZVODauqRNvazaNfaOGP0NDdzTA2w5mtWPM4OSbtfWNgKIn8
9ZC0qHBLSdjFUItwZ+W22NXj2R3q5uCh+9moWDXPdp7/LHQjvtCIk0jUTBPyryvvsa2RdOop8Hnz
w+UAa/02damG2g2tStMlzSEopLwvB6PUphsSUlTULKGTzVpjZwTqunmJUhcWrx6RtKRgvbdo9GiG
uYZXkwRQvvZjNBxEUNwtWvoH15DaHEY6ErI9qmob1T6RPdX/OdR2ToaJ1n4hwqaBOj+vBwn6pwoc
5b8+lXbM7EnOyZLgvkbiDx3X5axtw37f0FIv5iGS3apnJMnD3mErh+iQg7AL72wp6hg49+56nFJ3
mxs4ZdA0ui1Ot55QqoL8NyBH+eXPkyTVOWdTA35EzzKbu5f0fC2g8c601hyMf6AjVzFWl23u3Qlz
C481znajaT+Jd2u29FlO5txU8VpTnO1Ip88V0wftAdDpU9RApUYzRR8wziRvMxzbcKwMI7o0ZRtd
4s742XYGDtEYFdQ8uZA6zbrIIGvHNRA3JWX4DQj7J+wGbPrLIYsZcjDtQLEdIH4hM2XTjaSRdXPf
Z151L2EXPypKc13A62P7pf4c+mLnGF5ycnt6axbS+xV7t/IkST2mCUp2illa67zvtZNhD+a+csWp
ipP+z0Hv4hAoqtIJA1AeCU9a94mOjt8vDfQT02PqtPlMlOZFl3YEYJkbLtwWpL50pTZLiaHpPPd3
xbE8N5iVWBdWh/V9Liq0uv33smN5mJhlv/VT56tYJCVLyfHn1GuKhpSEFAUJa7ff24ALl2WdSSxq
ouihmp9f1u8wZTlf1u/lbDlE5CA7aTMdWIlRsOKp+GwcbrE+kIjl2+DV4m1rdA9e7wD+T/vYIL6e
b5TbXbGyeafQrDVmU+hcJyxLu5x5inLKjxYS2w0NTeQSMElWk3IYRWdoXo0K+yYaS8bbaXPOjEad
iAgjedctvyn4NNvQa3+NPnFMyfyx5azoBsY38UTAUcOCqs8L95/TFgfEwWlsqK8Kz8CyfJeDkaPw
npderGIiDMjsmUvGZSH35wpyOVuew1p6QC027DM7ybnk548udSPDmW9R1k9IfSkqEZyxIQqcPkQw
lyhz5WV6uNGTFn/GshAvdaWJyH/d9RGNj8mGBRbWLrKp+bCsH+a8ujvd9N1UDb+u+UCECwXWvLik
NWGlAXEjSC0ytU+t6NjN0h45H2Iw6xkaYgQ+VDAzgeSw1Dv6/Ew5S3WWs+W55aGRNZtKq4aDGYBL
PhSyI1Co6XZF03UM+U3yQpZTCyITjrV0x5gD2Xs0r4Dzp2Qk9P45W56rc2P2RFcllyofWA7k1RBf
OR+Wh1ogaFCP6Lfqjinf1lZZh6TPwxqvTTtCiu//KMwT5O5pnF4IwHgqfEDMUR9VD0al30amKXQB
TABl7O7CMJE3d7I+Bl8ZZ1MSSDKg5mk18UQCbLy2e1IWaXb5VPiFR3616RdYCEdgWRJvmRV8GiZN
44Q7z8Co7NgKwijccDaGVVF2XQ5Yvy+eXTcr+nlqG4ck81VVQ+OPLUc0i+byWWO4nOk+P86AvMGc
sLVvQ412S7ToQHDOJAwecIZa9ofnQZjwrVgSAplHV5TV76PvZYe2n8pLoge0qWvrXaDW6CefbIXh
EiR1uRvSRpxShKUryyauWcb1wLx8PGiItqljHe8WKoAwoqF0FsZQIIr9XbhEOsd0n9FTRw9mgp4X
5Yp/SlksV4MRbHWhfeRs3g8iqfO9oYMOQv4Z3+XQpU+lnb4SLFd/IggztzIbnw0RBKuuT0W9QY4q
Lo2W/nUwrfybTYhuyNhtpeKBJqQ+0Wvvx0fSN1ctwup34oG4gRWMtfzCfGlyp/loRmJzS9dvCFQn
YwLCB+3LnrzIfawGSVqy/32Mkv6yPEqHPthDUo3XghxmN528D7P1401mePbJqjPvA+O+MTya/uBu
dK1cOUnMra8y9IM5PIjWQx6cje9ZGGhvRdUrpuqBd1keYkbYm4nvPXGhJS8JDG7bGrQ3m8gFX9Ma
RiW2ua9NEgPjflSPnc8gSHbVoRZeuC65d64xAYtrXpDTkkbaDy1yvoV63j1ndYkgOPXkq+NE+ZbC
x7tmvesfS/2JcrO6/7F25TqD+tKt1JXv8zjhOWIrB4RLTn61VpmDVmE0DkkWEO465in04u7WRfHT
EiqXZgi+sWKrnSp0dfcyBrVDFY/fEt1kvj5Ob2nKCMsZVP0Gt+SSR0b+iEWsfgtJd5kis39RIj7K
xumvRTWFuzLiXlVqnflg2LH5YPZdchlH/VpqL41h07F2AVw7hjJOMVmm+6xySPDLXlgSrVeJFovq
yNXXGfTLHfZ/81xPvjj7XDG7tAcB4RZvtRqz3SR7/43X6piN8TAO4ujUjXZdDsGEKDdRzM2CDq5f
bqb3wSGMRdQgLoqsx52BcXbbcRd+kmH0hAo72EyqEWs8N5AVXQKVaR4da0lsJ3JJ9REC8aW1lHeb
oJI+exbZPDJMZBNkgobWWazlUyon/jeTU95w0wxHldmGSQqp1R/w63lQTZRxBaiflS+h29TPU03g
thItocxanTMdRZGeV+WuJMTyh09yCNm8X2zBkVnnenFrB+FeVKBLknm6gXSN6FkIRGyeTVPaV+Fr
aDgv0idddnnEEopyyW6Rvs4f7PIi3rQ96m2ry59puFfo2LqAYGibxv647xGTrW05klYO/E3XrFti
muXTn8trwr20DRtNgeYSznnopo7q/lG6WQhdZYyuZEentAqvme2Hfw7+FP5yU9s/1cl3DBLkbMRG
fAyqJnpusiw5Zp62LyIUj4Uhoh+wXN8Ht3gKrE5/tUf3WcRJ8yzcVjsTYkn0hgoxYiClh/FcAL/o
x7WFFEutMp8VhdjTgY3H+FYEvDA5CmT3g7p5QKFWRP6Jj8GLjQ2oSg1dOlWty1/d6nWNzKpqr6ea
/+wF5IRGnXo1W0YiDsYOKuXXco4+kHIrvD5/0ZN7lUvzyOcnl2LAuNbDvbib7lisSYjZx5kg/nM+
JBMbHBpy/eg8OKMxvHqpu+kIvHly21i9GkVxYDzSPy4fy1PiKPuhP2vFeJZZFd/hnBBxolwmIx5Z
U8vD0Jn++kCuRTbNC50INz6NTjB+jx7DmRyt/LocGi/UZiHX/G5p5oa2gVuJYj5IGFr7hZs/qeYV
PUf3bM+HbmK9ibwJi9Xgtc9lpxykDfJjeUQbz9yOCglnZPcTrCa3J0U4cAEA6Ai/jvA7171tzcnC
I66bVF0JFB7KjT0Pv217mC7Knfgb+gcvTImPt6BUrpfTMu+G83Kme648G4P52yJacRsFXlbR+akQ
xU2JR4AtYYHzI+YYRHfNZ5GjYhJU9XGdJD0iiFG049WkLL2qxnojb5T8M98cr2SC/Ow6qzyOKDce
3LgrNiXxlNvl4QSG8SGSpXkC7v6+PJUZbhGs8D4dgAFoF1qvPFy+jOiQv77MJNhxYwCL32W61bA9
iCPcQl33DJggvGW4XAOTR8tT9uyH9BBLnpfnDN6CR64g8DzzFyzPoRallgrkwzRGpN6YVAhR0dFh
mL+JpI31kJr2dvngnB1K0DC+EDtCI8YWPXfEVbd977lNsmnTehqZR6FlH/0+mT0urX62iMtcLZ9S
NqZ47pigT0IOj8tTle8AasiDkoztWjybGZrVNnRpTxNu6yb+lclDjcagQC5J0GK3SpNxQ1b3cMQ+
KBnA476QCioeAa1rP00rIFda/qBwMO2imDTTUGFMK0zPOzLQN191DbqQ4U07Sx9qnH2uuHnJIG7s
+dlSk1CyNXNsh6FXnEuiJU/KsyKifIGqYVFSbGBkN8HlxOCBb8Ji/0X4obmtrPGnF5TEM1JpVKtT
/FsmEogl69hHZhj0OpM62xAG+JZ41qOjxo/OgDxVSCTwpPqs+uxXQpEOYGB68jPyV4lhe8IFaGfj
mVpQw91C2sHgvPmJnax7DYHh0CBdHPldltH04poZqZEoV4McLZGlIZjydHCAIUDbc/iUJ9MXEkVn
HRu1uelPIvXehrq21xlKwCkDM1DZPx1yCKsc7bve9/EzGN51O+GjKLg4p8L7cqZoOjQC+EEo1BcA
Yf+AKqXdjFkJoN2Rd2vCKjt0GEVjJrEBGkKkYucRJi+tQLfckPXyU1B0zirLYFfZWEI1apuVB9UC
GyJA1di2afXjw9PYr3PX7c9G4M6i2ZIQTIEbL69uEtUgutFc7fUhjFeV+GkU3gQTwqrWvpweUxM/
czvlW2WBzElIABF6/24VNEdIGwewPewcNzpqbQAaUAKDCqfhymztawSCUvgasdiau3dE9pyS6AJ2
xrlXcUQTeyLOMA4Q1dmvg1WhIq/NrVYOX1FiPktNmpsqzBgr+fNtu2BwPgrmNiXS8tjBNlIj7A3e
HemAcqmsczWhd8GpYzUEkMqm+KF1cXVE2VQSTjSuen7Z+z7VvoZzFBJbww6DKEN1hEHR7FxgkYc2
sUAnGrPmAutFN/4u6/A4T97IWq1hY2fflWcz+zWMr8mD7G8FVEAd2BNkGtbN7px7GWDXoyvfsJ+z
YZtoJM9WkEEVTMC+wpcN7uh3LIkQsMIyIvjGOZNFj3F4IgBhHn0P9BVcF1dkrHsEeZjm3RkIUcGG
U+CVeYkzv9oPff1dxR5tNscdgDQapDqX3q3P81vhZimxS/aTEuyUVRTd86J7g4saw9k07LMCpY1t
jGDdTIIIqJJHFC3oLe+S/+q+zKofVSj2YM5wg3E1LGYQGbagmCyf/f64RvK7L9r0iiuHENE2ofAg
imNg1L0qUB4deqd9rIBqJWUf7zqTuJ7ERYVICzvRb4OV7VVSHPkrEgZv6j+Cmu1johugZcrhKRnq
q9tA9XVGIU9a620CiVG4KHmfeDZO7RpNEn9/U+WrAUXohonmLWtCeF2M5S1FSdATK6JlKqI1JGlY
ElBbOikGfFg+xNps4ynhbVfwP1DmLiLieD2I9B3Xb7vzg/AMfPdgqehe6Ja29Su2CT1R9SoLn1Oh
XpPJnV3YlN/mXW+Z1faOiyenowmkkgG/U1voG8zmezzFh8HpuWwUZqhaQ8LMDfJWmb9lVVmPITys
lVllRIw7DEyM7k2A5lzD/uJdnICGIhFw5TVayNxgPI3YBAkT/IwLkGFhR1MZT2uzwimOwGFGVka0
p9Zp9DEYZEtOLyLdCodLn+ID2p/xq8q8b2EpvjSEbfRektdmwHrYYtHwMvQIU/c7Vrzl8aR9FHlH
BFCMI0eX47mULl5nEyX3VDmrqdHJYmwyf2MR527547Mir6NFv2jeDI1UaknlSq+we639W5nDZJVA
Fx8yGX+nSpdiYvUM4rPNX4o26sAUUXJLsplQ8QPvY64p1JsUUJ5KVz+p0CK4d2pksdImvrpO1w3L
6zYj9moNkGNjtf5THXWfOUb3CyyA72Xr3M3O+j1pJkAIrXisBLxA6slBp9OBYq5yO7V1gZIh+Z/e
PZfXxfYryjWCxbU8uyXYtn0YnUDghA8zVz8mk/WQG8627610a5YuzqmOOJZsunrsYQlrX2tBHPyc
yJtGOgwbtMk/pkntiiG5WoRXhbW9r+fACwQ1Cz7JcdOnSnmvAHOjFaDX3KC+bFqiRvlrEipEOxLg
JQuiezXL9HsY69EmTpMfXki8buS8k0CAhN20vzVN8aIHOH3HzL7bUznvgsI9cgvknub03S4IiqbA
RpdiblvDeS8oqkZZXiBo3R362BP5ZTTXTcTTbXYHw5iZrG2V2yfruve0VeoCLpVBrjZ+3hmrTPOO
gcm2nWCgldR1bZap7cJ4DuMKGxQhCV1fM84em+SS6wZXOcGBpKH4W19j5pdsjKTnPW+eB9TSUEK4
oEEgMl2ikUfHHN1i4p0JPEGrZB5oR7w7peLWPNrvjcUoAGHgbx9PAN4shKptTJ+Av0U2yXIbhe6b
OVwGr9lnmcFiMjJZs3GXA7Mlvacjy564Svodnl4eoj74zMvEWIeNN6yt6BCr+MXyCNIlSPUQaPLF
V02KtdnmXW2QY68HeHDozVFxQ/bt94XvWRsvqgniy/0O1e/kX97IWnqYkOayaSmzjW7m8JT0UeDh
hkzS1tzSW0SHG9pC4QoB6Y0+0M4fw3Mchex9UpGvQz/H5q7Cr1TihUSWwSJmPdFnI81sCGadS3Sm
5fCM6BLNX1Y7iLGnH6HvvIRhH6O7JieJdMGweY5NEcOFjS9pyVrkayuHSkSbSnJaU6TtfU3XMR1+
Js4Pu5Z3z8D7T5/JBqCOhaNtWNVRHfWD42A2n0oAVWhrNN0+lzXSWjFYvxk0lquxIIZHkc1Jn736
TUt2N4khPcYl2n74BVP4k+ifmzOZGHJstBQplDx6u82DIuOwJr5iFbfID/yGCgkcwM5CS0MxYu9o
zYIi6SUYQAfaWNjJr7EDeatnNMzZcK4sPJC5Rc1W+GtUFQel1fuqF2e24NMWhsa58TeIXWjjRvW8
ICUtEZSm+5PEpUNG2siu1bmVGe74qyO6E1+8I2dOyVq0zQ+pbOOickbTRTkPQ0V6TtC7bzUP20uR
htD6McvqfkrwZg5luUm4DgqreAvs+JsecdsSdNTIqiI6CdFrgz+MkL/qa0T1hTHxriNNg+gVPdiT
es1d682u3HVW5M6q7fzflhl9m1Jecyjg9Nk9V14X1BKkAWnvfkUeVFC8jQ43tDbKrwW+ByzS8W2Q
g71JevtUOuY9rLz+KPErbTPd+8ly/9ASFxKHvgHYFn+v3nYaEZI0BUJ3HoajjlmJwhRETn43I3Z2
LR6adSoksWkAHCzfNHZySh5ry4CAOFqI9NLHmizO0ES8XBtuTmk/ALAmRnzdpNab5SY/QD++TSPt
R2bBcYgiME/i7rFruNcqac8mDFZER+/A9FhqZ/JlNH7Tbaj30cqcEFojnIMzXP9q6uLsJMMXSiaD
OWECOtSvd35MWVtq9chS3u1FFw8ogboD+sJm3Qca1ZsG1aJGKrzP85jJI7z/Zoy+xza+j4nJKcTO
FZ316Rp2/OiwKu4DfcG9Y5TviIkI8avJgOs3XWMfsIAxssrQGKQFOWLSu9SudSKhPFwXmYF90Oiw
YLQIwhTB3YUdfTLe2PUaomMz0S9jnKp77YwbNQafA9H0Zcu4ekAtZCS/G+XSNExQ7iTyW9mS8UlY
ZK0VOpsVAtFJzKTY2jpywEFUUyy1Je+DImTdyQlpdKSrzkUHvjUxX4Vj8B9BrcbOKCRQxBEnO2Uj
Sv7h3tXIYw/sAiZf+pQDbPqwQrqH0tqjCgvWTCrVOndtfGsSQ2xJib0yD5iUcqo6shWlZJLaC8DG
E/YM9havyoyKU+z9qhtMEB7wuy1QoAKZnmFvmNcQigEphiGqSK4a6uWVaxdbQxOPdTwAGeiL36KX
WNGG76B8X7IpfNeJ8qJ2sL40X4FvH4vpAeWAu3dtDUeji06H0MduyxVR8CKJluqj4iUOjob0kOm1
gQOvM3yfPPfiD/oAz6H7ZoRs8RLsGin8vkrU99Clr9Koq4p+B5gInvX5uqz8rNwZc+Wj4DI4k57f
DKf+ZHyerPOpCWCS03iO3Td+owRtkikXFijQlujQKYlwLcQk0in9Kgt7g6dsH0zOW0L/J8IUsFIM
usoKnmriJ/WGu6cRx+O1asc7Eb07QZzRmgKv3iCShZZH7TjSk3LVLE0P9npOEl0ceK99laRHdvUV
LRrHYeDjnn3d+hYh2ajmjnpK+STdMjnHTftNBmKto4eqNeuMW7OViAN168kC07SpppgbeU6yvE6T
1MkStONAc0pkFFCBe6SexKC2cwyNwqaVQ90vq7mQxJtWZO6eYQO3LsdbxSkp6L2JU8MsYZdHerXO
Qr5P7QhKquxU26JcJ8QyzMrEOP3Kel+sWZ3ivR+RxkiGj73RBTJ/GRf1TpV2tG2zl4QlCoWBU6yT
NnokREPfJiHsKr99MlqfPz6iB4Zmnk+2CzX54KODGMXRSqituDkdNfbkeaB+2yX6PSqoHZjoH7qy
vQMUlWRfpndYxwRROvrPbshsXCjcupt2/DAgZ6sGvcLydKy+aIUQOBil2mrIhu9hC2EwcaDwCqKu
j77JO6Z1WbBH8h7S6sTqPuCyKH6gUKrYMoL7jsW4K5SyD2yYv/pgA5uo26dmZ26miL8DxWO8KqoR
b5dwZqApCZK6v09E8OmByIRAkD0Pk3sdh7mpCmIzkhZTFSZTYYxuM2PQdwhtPUATxnKoZYQL+orF
0NcKFqkyuE1Et+4EN7gj0masDVIbKbLZLvjcWuUgcWjpHv73rDCvwv5GBGe2iUAgpS3pFHbhbu3R
oW2lQzKsrj2wlgcVh6gZDCxiTgVYsawlvlp8vx7bCbQdP7Dcdk8jmCxI2dSMdvWc+VG0ijUGJS0M
x53REOIRqRHTLvcs31g5g+XtWoIJNtzkWK6HYeMp19hNjdDuVUo/0SLUMIoT82D27fPojM0jjKC1
DNGKqjx8kLpdbHTLunoFCDs1JLyPxTUMDIGglwIwmOftZtaT1O0XxXqE4XtISMjSZP3Ze8zAwskC
s1K/S8N9gYA1vCPyvrYFOPLUVe/o8PrzkPQVWzKMtL75Y2Ha/X904/+KbvQILvnfI+tuZTN8H/+D
9Th/wR9so2WAZhTcpHwaerCXXADGf+Lq7P/y4KXCZfQt0yIDxQCo+Be00TP+y+ALdMCNJlE8xNP9
C9roeP8FXlGgivUM37QEuMF/QBr/b9BG4x90QheNnMsPwrblza8EcCP0wn8HiveWRZu1Ap7hy28u
Ely2k3sT/QYmTnlvCoRLCmX9fWIPRzIpTWMPy5GIYhp5tSiO9NDvelNYrxhNmNDWNe25mde4PKT3
1+KhhnVEB6V5bOs03aUjb9nJdh6sGro0K+SNdkJorQI3gGhB9udUlh8mG/zTlFvrPo6NS2TQ4bWb
bmLQyYI3FHVPo42vFjqy+yLPkjcLLLVk37hKg5bPRaZ1JgojQaNZYbXNmxdXYHMYzVY/dNJmiYcR
kG11I2kfRWDAVSjBp8ZUdLGtR89670EUIhCqh/XzHIt8RDDCeMqwA2sFzTD/asjaCmTVv2fW92pq
8qugKrqUuiICifSPMSpvRWL00BuwKjpmXt64gzHcCGk/5vZlqFDx2zTyBZyUKpjC63LQ+vBkJQMv
D0RZ4favAxFxCIUmkIRF2e1cu/SuhAh71wlky5k2EvOz6tOO2nXdCYTVIchzGvEHVSTkfMx/B9tT
ZC8ZBeZ0X92bcmhufuD35xmUX0xax0y/xO4x/52T3kTRwg5ymYSFdXEVWeytK9kX18Iopz2jKVij
3mGqkmHbtNq06RLg8aZpag81g1VybGvzQmyseexDUrcYs4b/r4QP4z+B4PMF63G96pDIYG3OSYv/
ecHqk+4rOeKdrWbKT19HJSErUcv4xS3fM+GfkPesDGFXn3/+0JGb6bvAnNTViZnt26ltnJfD1Ebm
2aAzvG1osR78scER5SWXLEe7D7bLfmWAMHa/VFwkhIK3+E/QNMLyw1t6DUTgrhnRQnmfhO+dfYn2
Ts5YyK5KRUCLOhMUc017l19V1hoXVN7WESLzI1Za/6E1h3rLbweHbyPr4/KwzDp1DKlikH5QwZd5
E5CtNUC2jrHRnZYLBHgd5G43rz+9fNIuFSP4AyVKc6iCBoc56vcNeIj2XpbS2BhUvbSeW4c++iC2
xvwuBZQciaqEK1BxUTUpO+jlb1/6nQl9oQFRYJYR6CJwfTuPV/QwgpTvIblc2vmgEf6C+YZ5jDKs
GxPykCxCzcP9j8oAqEH0VrrGLZT+LuvadcrFlW5KIU6ytJAATrgfCLO11/YIUi9ErMdMwrlFvKrQ
6i2GPWEKtcK/h2kbbyt7VA/t8m6tuiI8G80YvAROxGAoeeL9hp0ZMg44x/rWN6V/sGJECKNC9WTr
z/92Q/8fMK6m+Z/wdy47hJl4Rh1Xd2GJYfP6z8uuKEWheWVBkEpqfy23RZdQOvryUbELGXkcBoPt
qDv2yUNipHdz/mWP/03Yee3GjXRb+IkIMBWLvO2cg5Jl3xCW7WHOmU9/PrLn/GN7AA8GIFqtsaRm
qNp77RU0Yo8YaeOgmtVs5PNiZsjJZ0a1TvV0Pue3CF82twmEX1KfVON1xDPa1tSXeR0V8ZJSXDqb
VBbi3mIo/FTbeHJnctCxFDAIcIDxVd6NOBDr0BGftEzrz4bTkAIVJkdMWYNdYFb5Mi+y+sliEENu
gw3JudSJARtCwEDPWtTgl7cqDbrlYBfDpqGuug3K+FQh0VxinHNvK914jQlRx3llerYkZqNcdEAw
ZovGax35wTmNzwMsVazZsJQaKWee3NG6hAw68IOMv/lK9zz2RNw//vRMlB3OXOY6FiaN7byQ9VWR
L73+Ly/0nbexl/nycfkVr6MhbKHYDJ3wUYX5m5xk0za0kxsFbYltC+Yk7E5vf6+ecWXuyqx1j4S6
uEckVBRsItd3Zo4SJgzCq6Zhnu416U1PIuNTGecXyUJp7kcRePv5EcJtrD0a4fgEyobXSklaV+37
5/lQJNCd5kdz+lnzj1ACOnXoRsUuwqKutfPvlo1IyUU3cQG6JsMn7HsNovaYbz2mp2f6YwTRlvYS
ReSj2DZ+XbZQmOqqEqhBqAtliOQq6TS242khR72NggFoqI5GNj0CKMUic7xjoXf9ZihbBomu7l8h
GWVHLYCFUopn1h9j3ZmSNQQSl82E3VHJJRrVEzljK55OHbIhq1ncRBjbNolY12WRnS1g7Z5OsSMB
vu8C+mD035FrfUft+4HdG5tN27z7+kCakzrotzx0rE1E4uQ2Iva9xZ3ce0m6oKuh7o0tiy/2YYav
V1emUi5p3Bd0VbSXnTnswIzSm2lheBY7xZvI5XWmaaQl6qdAge80P0edCeaGdu3kdaG/dnspNwYt
7tIKOrkVuYEocF4m5pvI68Ng29ADMv4tuu/4eNibQRGwn2VrfDK8EAeTYQ1WQBpgnhOQIC32T0UB
/TK1otwglu12Bm3R2udpm3xAurOmigFOikS9KuNtPZCKt6ogybc5sdFYLBivxqC9NXKwL7qojVfo
E2+RhlKV1BDowqlW0xt1o3acD6ppM38th2z751XKnBahf3zx50UKtqpqWybJMMSgThbdPxVzpg4v
uzR7pPWJVq8aMps2clBpL6YbiB757y/nkyp1ls042mVgsCel7+Qm7ouvri1zEPzpvZ6zM+XnGgF2
91GAT1WC/wIcvdzJcySdXlMAXOJwhv19DgOdLy2CspdxXQCdWB9FGgdnzWV4ksm1Kr3hS9OPxwT7
jeuAj2jel/WT3cavbR7hxSENuSorsuL0EsB74w4oMRXJ8HnIXZK5bT/eqrLMCFZptP/IGKHo/vd5
c4RkXQcQNjHpnr7/03mzfatPhdPKFcnxCFEUQ56DAvMb2df+0rdEcfbKDTgSdYAl9M9WGoldElXu
xaLFxcGCBAhdd3nqcc5JOiNcoXvkxnJxKVgwqMdxsa/Fvs3BSwAOyoXuuD9ka7Jjg++pz5ppM/S0
TO3ZywK5xY7a2I0qkKueOQQ/JacIptmt8/uVQvLWoijll57yd4//HqMn3ysgKlXVqnXxbGOaV13N
Wgrc+3LxuPKa5x/Rabi3+cJPX5kVgUb6uO+x174JfIyOaLKewtYxbvNBy+X3MG2zTSjNzltog/p5
frYMv7tRb9hnWBbAKlNN07NGMiLm489nZD74uJcnDAjWdlOQWqtG45fGek9Fm6PZKEhJnM6wNh2U
zPIOXWkfO6N4J4Smult5XG4xKSVVzKvgnURfosy/cbLVp/mQiLFfIh8Q2zYr2GLYB9SmDK6xM9yx
udePvT0Bw0OFmSobhNjmceayt5kfTZ6HG6Ja1UWWGQ6SE3VgFCMoKUT27Nhx/myY8CRKJ/aO83so
5QKkbv64mL+LKwe4QBqH0KXDt7QpysuYsvQdVBQeTFoJGoTkoDlLRVM+ex6wYjZ1Peo8ADX4x/jg
arhtJzlVol0SOFIW13kBtMb8wM11mZsaVG/N1cici+qM7YskYjBy0moPQdSg8S+UWzbVRY+yQg1p
vwqZBKvOEMGtaY1054zZtcuZ4DcQH8rpdvBx7QS3c/pbgH0PJmhZDW9MwVzdN8iQDPy/DxGdUFGM
AepYZpsijPpd1CfVvcjoNAyIJ/P942PVsxIMOHbzsjLa/tdSUc5dmDhPNFTTRDk7lROrpmqEjjao
FRR9BiyyHlVaYanepsrYuBXtbe6/amkDjXZs4HUWYgbAqT+2/3s1v1dLfF6w8f/0+GZlHPpyglBg
eTMi7KrrENbNXhl6rs+omU+x+NYV4KyqW8aHrA2/xb7j7kZSZLC9ZJBtfdiuwoSwDLwr7p6VgSgq
bA/Cw6hgBNlZCRxCNtSoNdeyaTd1woTf64D0kH1m29K0/OfBQIXbMsd/I7JanudLF9recxj6Eh8b
dkt1qcKyxNpIfJd5LfeqYX2QoNafWc3sjWjxT0oElf6jdndi/2uee8kiJIXy1qQkfEu1+9GMOsAz
LV0TNOlLFaOB8pnBB3F2Y54zvEumLBu07eOKeNv2UjKGvEx+dPgdwcWzBG9N7yNtE5sUsuuxxuMQ
o4aUkquHGi4q/Vb3fbKHmQd3fhr3UpAkL12RD3u1BLrPlC4Fq5y60ir3mRmJqrwPeExtWg3P47gS
4gUweoUTWn9rakZYivCqu687zUrKFiaqQ3kq24QCxQmwQlfDQ4Tv5UI1lOppfpXavn7QUx5lLE4p
LGuLmbtq4+pMaK6ib8uSrnRUx37NiogLVpnE3qvtKfc8+2ZMDd0sQJsPeq6Ph6YmimDq7ee/lXZO
04duWgPKu+vDe1FlRQRDdO3NPPk+vchoeXeI8KnUw7L26YfdZt0zdFr1NcZfqsjuNFPuPTV74sTS
zliiVXPvJZque50T8Mu/KQOV0MegG492XBQbT8Epl0coZ7gNna9xSh3HOIupvMTsTam4VS0zhJwu
npSpIhtlS9gmlHpIDsl46CB676c/zcUdahlVpX/95+BDuF7iyFhu5vfaSMOfJzthw1hh4e32uLoZ
w3vsMeHiUoTXUiusZ93q920h8wsKPkBwq+nP6WeshuEnxEF0GDwBobws8P6MNPcm7I8w+EzdTbZ8
MTZvj1cWeWUDLsUmckfMdMN645R1ta9T0kjnqnk+oDTaQhpa6DGz3blvtQyDEMG5Ys5jhUZ46izF
GBu0TYZ1E4KzZGT+s+OPKHuMwYcenub7erQlEAdXJbZkdIOMCfGE9J+LmcXofgPU8HqsXyMWXLrp
EO2Vld9DQPonZpXqoKFjm9xAkhKY3x1dNjnHPc6vssGFxT13Hl3XsWsTrH1JSBd3WJ+OmM1zs0sx
XLLGH1cFlh2S4c0zppwS+1ASHUzmr+XCrXqNlRRd7DhNIgRah1d4Pd6poXRcep3VrqsmdzZZWeZ7
AHvySAPRAbAXVALT3Y9J63ON9UJ0VnEAOtSptq3H0rwz0mkWcBOCPVzj9mBm3UtBzXfVU5qSx3l0
GqVZhz6k6DRvzXWCAcQt17J463S2vxvUHJ7OWJ5EIc4wiF/M6fadDwn37OBV7Umf3mpbkDNyn9tN
6XTEGXTd0wNwws+DH6OH8owXhUSQCJYzBj16GAv+YmE2/tKpqTASTbuQJclEvuvgNqmkiyb4HPur
KMb0/YEmlFIymqRvdbEAVR3SMkD1wLzzTZxjcZ4/mhlPnHC127KS2kcx1vpr3hR/+V8pypUdkVu+
RhyZ5rL5mths5NpzF5kogSHRYjQH493w0NfbQTpNNLIzziICyy2n3MnUbzEOdkoqWDQGhCHhoZYM
i7b7UEbSKueDVDEBL0Nzn/s45MgJsDO1kStsquLURF8CvAY+B3Un2RYTWgbQgl3ILB2H7PJd0Wpa
68S3jsmI+UHWYYDyH5X97xWqY5iqRjqpJWz0BYT8/FahtlrvxGlhLbuu/pY0vftsUsPtXbJpkdsX
yrNXG/UzztJ9p1rlsmt1eIuB6y8BNIwDESL21rTVbFFmVXXHMbu8Wz5OZOTR7DG8Tp7KLNA2FhaJ
K+RmNgJuFKfuhCsgdMgwtSryzzHG/yugXsxOREUIibWdH1m7wBvKoc5A1N6zVCmpfRA5c8SMZ2dp
x+Qm2KFn7adWPyeWESyCIg+3jwVDHwAvrClBdJwObXnojmtZG9+jMjD+IwN9Oj8/d0bT+QOYUAWA
oc6g7DfUUC8UDCgtQuVGzUhWo8ulHVKa0CIZxDJxvv35cv0LVZ9/nUMGvAleCbz/W0NBH0T+nQ49
79H/NXH2jdwQlqPIFBt05eO1Y5I6KNaLdLD7jCwP44GS7BJLUzbVyiZBnizHwD2GbYjRaJb8sB02
izK1u7Os7BfG2cPjK91r9sKmRP2HOQ6ygy8pRrr/gb0av+ZsWg6FvU66sjAnGIwkqQma/alNiqEt
aH6WDPDMFtVUWHo+bJJBp49v1bh+UuPxOwEq5j6pGfamrrmDkDZuqUOJHS564mBNN70EgvD0GdMO
KqwT7JwxI9gUEQpMwyHFOk50fsA+5BEtYTeYmxjTU2QPseAO97+SO/gG3jPAnWca2UnDuM0HIm/K
m1sureE/nj5jujt+uXv44JJcLRNjGQ3T/N/66kgLDAoYlfQkq/wxf1QBvzfJ7PFUxE2xLCGEbGXu
dkdRvpA7V2tRDCO3TzaZ1ZA2E6njsZ3eK3MqTN1HgJ7g8LEOO9JpDFRwTeDvUr9uro4WWAfZNeEm
L6Bjt0F/N93kTijMVu/SzMeIxSv/AzbQdMZJv3w+oWkWT4YEWycizLKmCKufLiy2CNTgbYPYuSqH
A8tLjerIySY+261p8h+FmSZggXmySwwR4ZvdjoxwkvJYaeoktGjLIwmwcmvn1jkw9GTpi6o18EcJ
7Ms4HY7I1eXjpZlASIHpQTsE7+6t9wO8WQhCQlECPOOnPWan2Wc18bpL3XvFDdZlscgKffiS6Pdx
GIdlFGrZrghpjvTOMLcGuotVgzno1hAVcPyEKFkNjPZwJGrcQSK5SMe+4IQCgGZuZOxHSfAEM+Zv
Gfy8vVna2rWPUrxFoAXN8BOuszHsuhR7jzAX90A0f0WWn6/6qLCtw2C45raDK1Jaor6BnfX3rjva
leBxreOnufCExphcoiwj3rGAsMfmeAk7BkrzHtMOjbtxxspcOZkWvz72HZRKfoFi0DSNFFdvRkKB
OqJpoCV6AOeVR8rNvBIbNsQpGM4hNsSbuS6YD7ZmQ5ZRwyfoUfqmi2VzCLHq2PVhDTMlLIksanJQ
mIFPn3k50G3jB89etUuns+vT0ItO13aJY+EDEwq8ZmIn2/hjcS0nlVmbYoTh5J8zPUjflLT2ntzo
taTCUaqjW8n4OkOOVR5liz+vpoKIut9uTxQqBmNKmMCWtH9fdya3/bioRARyGxx6Ben2WkYF6RVy
NQ96KurwIyjDx6ja/XFgxkYEtf+eIvG66KA6Miyu8xmdD53RLU3swE527nhbu+cBNbXOv84HP5c+
8BTDD6aJuIaNRXIEVEvg5ucWdOrpZYaZ7naY+pLG6+mhLAMfHFQxhAcDqM5IV+53Do6VboOzC+5R
JZlUWArg/tWUR1B2dS2mSV41TfIaPWlPPjYQqjWaF6cMAoCBQVJr2eXxzyfS/DWKbsIH0Vpj0qAj
OLAl4qVfn/Pa9KCuefigDzUOwi2AfQEhECchXgVV8yPWPMYG01vzN4WDL2vYmXCZ/4ddzq8qp6A5
ITLB62oGPKnrUt2iLG5894LXJLSX6SDgPTGhjZeQduhFcfY4G+zs20rDfR4rkrMi8g2JJfjOEgGO
1wrUIuS7itjbDXXegJHnW+N6mHBWcbVmcd7TJ6r3eCDqyGLyeI9yqEtAq8lT2jCM7GTdPnW+RRLu
COfuz+fO/n2N5ORpllRNnem7rhtz/OFPayScXbM2NdLvHsiLxXa0TAolOrl+2D6QkcIsocmJeiJX
+8UNGwEEnV63rscYKXVv3gOLxhhLLVodh8yXqapis+12GdLTdWzjlje4XrgMChvx3mg0Z6FI8FXa
UB+ZwBvlN9yPyGTmNr0KsdJe+IgZNknR+89mSja7Wu3HLnBvnS1Bi3K4OTrIYI12bytaWrI21pwd
+A8yqMYNNlWYTz5quHfXunq1knsbSBXJfLPDGtS6dAn0NEWfYp6egsjIzxV6yMpzii2UQbHBj39d
d07yMuSpWKbIfOdeX+jaAF29VdjWmb5QxpzmvHA7K86t0pQnDIY/SGzp9xEiceQ1AFMK7odkNyZ0
PnXG6pO6u3lZLBn2M821smulrKTmfgkKzyauPrL/a483/vVw6CafSWpUirimi9+j1Stt4MaqfXvt
J9XWmjoAoTFaEircTSwx+7NCVoFh+syCkXfgG9Xei6keYzf0llhJQH2sMZdpsaa/ZxGhDpF8HxtB
/9yYKXzjbNzQmQ489ZcZR+MWyW95kF50K7S2HpEcsJyL7MLy+qMoIM5FRUNP2bR/D7LnJ4zUvnhl
FkTpMQAFtCHyc4M4F6ZGKZ4C+CerxyTEwKxhg/dtdSV6hJ2UrJGGgK2VbqKFdwm3OJQSiZHMd6zX
6Ib7/FtdWSYBSBM5wmKuahY18Ivhj+0uEuPJgIIM/aHca3ULzhnCYJ8wu2tam8mdO1sSljLt6V3S
Ze95Dot8mHA1s1IYU2pYhC51z2DR8ay/MMVJiBNAi+P6K4mueQgy4zUPNcIHTcOHZFbjYBG2PCpB
ou/SHhEAyX5YidsnNbVdrGXSM3a9wbMkeXodQ62d+BbwrIh270L8of83WU3V5I7QaVxh9rNrMuU4
TnyJPJ2sNvHW+QefbZ2E0Zs2iHNi4hLUxt3AgEtZNwqLoVdZdPN17p89R4UPkWiUs466ziw6XGxe
0g1O2mItkY0ySoMoyT7h7DIbT41eWmCeY6+u1ETXb/PB8MQiQbl2+ectXyf9z8bja1fXvvH43+yw
b/FNDtVlSFu4iqv2Bxt7j1Tb1DZ+j7g8UsmTQBuPhYnvbyC0D+9NnR7LzHBfBBKHnSKchh8xrEg/
DJ61YNBJy4ibPSXqDOf7Yhj3vgZpHjpt8lLXGcUOIQqAMzPIrENS+rv1BmaN4Lt5OD/gKFlPmJ7N
vrcqy8HAUAkKgtPj9qxXI9lclmquizJycF7h6ivwk8mT8TZWaGQr2+gYl0xxxmUXMf0MJLLM2NoV
ahrucL1DyZAFP2TS92d1YPaAKneNsbJxcKfhZYCCclPJBIyml3+lnrAvRl9xE0zwjptZ1a41w1MQ
W8FxnOiBfnpzBx3rqnr4arvIGvBxxk1oWpfmAzk6EVxH3AAE0tOOqWNTu/zJTIy3aRAzK0h6Bep8
UhFu5uvQBcP+FYAq+ABmWUCpGj7bsjsrGIMtvQxL9vm3zb93PugqH3bMvO2j4+naVNkDbu8NIgAu
OZr9C82feUGkSYJa2xU44PrVSvWKFvs7xTtI3TOv5PYADb4WtVWdrVYNBwCKMT0alLw1E/d3qTc/
yEDEgtp0jD3gwCFT4kGwoSoEiiIFX+dVcfD0Pj9VyMT2vjKVnpaCtYwev06fqMUP6dl1vK+qFwUf
ZdieFT/vSAaLPjrftja51+Ho5KDYbYXjbBM0qzd11MlCi3mUBP5VmdmH5yQxxlOK7feKh9Y/DFY2
pQMasXVIpemdjcSGVzYjybh4VpsZ95QwRw51o3HhTP8Tky4Et9Gk6ciTl57kJsiewt8MIvbXmkp3
UtWlS/JUFixcLHj3WJtIc6d1+VqmkpF4Vefqyu8M8lZB6IhRx+7BNLyc+qolRCEXH/gfAHHn+Ub1
9GIdInHDr8PuTsbobtI87fA4hWaqjk9JOiAN/R8CNr+SrbMPTRK64Si9axDa1mZo2KdQt576pBye
2xQXCOLfqx3MsfQ/6rcHzPNzIyp0/jMwOIQwaOn6740oXXKW9cDu60cRkknvSztPupmqLqB0FJvC
yJELmp2G0WnoqEessk4FkSOLJvKildkpDR76KeVF1EBzhjAN43Ttkpu6M2w1/4TXHNrEsW8Oo9Js
+mlaMR9mVomiCXRKaMjswGGi7w3JtzoJDlZuW5/CLgjXWRdumXGN67lH5tTirTZvKJ6iBJ+QMZO8
4GTBjqYo+0yTmaiu99kYnYg/c5qLUvFxn9Z/N3FqW29bbCxPURG9WnHlMuoHv+1J9Diy1WVrfFH2
huovaxuruS5iu7HCQ9OiSbUmfmIS+tnRxf4cnSTQpKGaxbqJEEHCeURtOh1GAwC3yzPCesHmmdOO
obHta3s9pg3MGPXrfN/iuodzhPRelca9osWpjlnX+C9RWN1cZfzyuBYj/M9Xr0/WGZtqPClVKJB/
GLbxqmEtdrFzyeKgYllLqEb7Sk50sJWRiygC17lo6aD8Ijm1/vbYMIGNsI3RevGMvyteM70BJm0n
uBGTGWMXjrPR3Fo7mYPWLs1EU1cgbh1jZYgIffgy4HZ3EZ353RCDQuRgoZNVCA2gR3O3aKpe+UCi
t0qgOF/EIPoVs4CvBm3w3SSQ42qRnQP709J2jWaBzWmZOXJLdwzgSd7uM/nadYb1N9OGKIjhmSkW
YdQYFi183EsUMBREXTgg153Wrz2BIpQB+3Vm6wxTd84Ssi5sjcBKXU93M9Rb6njtKejzF14cXDWz
JslPJ30DBsAtAMimV8COO8cu//BA7ZFEuiulHLUTzel3PeyJTiT8GZMeh1TYpB4R61rvcaHFR0t0
8XH+BW7QpjuZIDq1+j465jG8zQJUtM6rfkpePNXEHX+NIkLrArsyjjh9vBWJZ1wQjH6az+78FRfh
PYezdXRGlLBSGaM9LsZyyVQnPyghpuUKQV0oapxpghJ8kRkjbySWb1anuJtBJzytEI3yRm1rLgev
eKuSYVznMrbJx6jMY+p61IuNeppx8iDlbYhFNrE4CEcKVdgr6kr1M8vHe4XT5j2iU62EXp+0pqvO
5i0pGVxmo9A2zswogivw/UG6aprxc5q07QeyrMYKgo8KI+h1bRZMFaywXz8w+ry0hlM/4WqZVlID
5Qwu5i9tMwuX7RCk2zJI4NIb1vcIe3SpMSAyJC7Lg1qTKDUTjvCLOw2MRi4qBlgomZE1PMq0yFrS
by596BC4XXnFUWn+/9X8ngwRd+KuRDFpkCuywOuTFDTLrTYF4/Onx3dEKhPEalQEZJbru8fEwaw1
iIFRm1qLTF9phItiZnr+p9XGtSz4e+UMA+UY2cTGTLWoXrqEIGtbJBz2QckIFJ5r3xTHthOAY3Sa
XyHoQmwSqTZZM7pY681YbQ38UT+5nN9FaBiQDjgu03nvlWl0fpyIWghUs9gISTb+hUYQe9dYwAbG
F8+N3WPjlwdD5NI9Dk2Hrn16hqNAAWoXGZbxvqq/Qih0APZxkLd1pb7pTQw6TCdNqg1Y3w6d66Oi
wfXOmsLR0m82t6RI2mQ9TzJmbjDFZbp9bL54drBodqituiZ9Ajnrz6QanStXNw8OalXcaQgHB4Wg
wY3GJRw0da8PWOU9uK2o24nUJeFqgTsg1M4J+jW6+stcW6MCR+ZtCg8bB5rdrOvf51Lyz924+Tsi
O22DJlwnlgoBbGlO3frP3Xg/NFmA6yGFn4V3XOsUd+EhFiVzyvgUOc2+Dwdt3WOIvpqZAAH+RYPe
hcd0LDGRPBPL8qlrBQ/A6L5LERYbCox6P301GYzhzdvCgCPwkOq9Ji2MsFK0eawLWdlkEIEbmsK8
yV3qhyY5mHpQL1S3fyZj1f8Yh/jJ8NmQFbN5V1q7PnTZaAL9We7Jc7wSTDC7//l8yH9B8ya8Ly4N
kw3JhOh35peXVeSLIWNdJjHgKMStbVuN7aumeMqTIOSW7RVFJMkt25lzEZZjt29RPKHLXhr4Kb/4
NsNAxXJxsyXGUNFg/Neac3axGAS5xuaxxMxofjUfzBKfgLYJ8WNLK6Rl5NogYOGQEzL8eBVYeraC
+qO9eOE2jP19GMv8hBWxuYcfjMdTnxQ3DefJvUXq0o6RFcW+E9i7AevWZWWTIjZPk2vVPys1EmOd
5xFLBqfCwMR/m0n18+2NT/BErvdaVl+ntUMcVHoPX0o4mtjubjUn+BrlPWw7RJYgF3NB0vbYX/Uj
rhXCC/qlLjt1owpMmeMqdNaDnilLnIu43PagXLNmuFO7OofAJR3+z1fu3+CmDhRnCtA4m+oc2cev
dzI0xUpPC69dU5QztG4wjJgrK48w70YGxWdF89W1iWr9YAI6bTDdbdcgutQBvd9tNFnE1yD14ivE
4vjK3kUdkaDSnL8xv6flXrOex+6FgnXlXNLYOS0p6qZjYvwVsY3i5edHZ1/4wwpHLG0FLN+uPa0g
qWXCONxa0ITPZ67D5nZJ0Ee8ah0n3JSIjTeP5TfBiWXZGcy7k4oGMFC8dM1MWKwTBV+NUkOGNWSE
CUz8liIn1HHuQf98OucH/9cK2dJ03IFUONpUyL8vDDF+cnbo2h2r7cSvK22/3dcRZ7ZpHAcA0fqA
OS+OdjNo+7qBPV12GDo4GWwA5gV7H1uZhSqwM3SGIICVNvwQhEBrMrARTyAst5h24Eoa+v0COhOB
yLn13A1UkbEV1i9Wh58JI1mHT430uT3KIFnNNDkt9kwa4JTgHBcTjBMe0+2pKFwV0mkgDnkzMvAP
e3tr4aEJIbvP9WsyJNuUJfsU62gX/3yiNPE7oCl0i5JXBerSTMGN99vQx0IybCkmBv5QFCBghwq/
Nmm+erEdIHm1zOt8UGUsrkip37UOxChQP/utxhhKi6S1U93g2Y4zIMdqWmztpL6HDop+XSXBO/XT
z6FtkgBgSn9fWXKdVXlz97X6GfA++MDD0lw0sbl7MKdc1O1BmkPaJQr3KTXJxBLtuJslFCVs3iMx
K3dw4HzpGrK667Fjw0nGScNTR+1chJp/0ZXx3lm4riSFjVZnqj3MqIfpMqhPWeJXC0hVB/IWh5up
52SvJTCk5kPlC/Og+PoXVxTDPqnyfqkUSLxTyK/bKbNj5gA7o6Et+snjrVScb51adhe9K4kDycNi
4VnfH3tr0MOANdrmqaQtzZBDbTzQkUNG+VyEOLA38b63S+dUCQ/bt5wMywu6lIjsMtQAc9HnReo0
ciiW9YA8cKgDboIJIu0A191RRbHzP4Q9Qv78+LWZrOWpb7zs/Lg3g6r7VNdRvnJUq9mEeIO/YvO4
sF3aO1cJnLOe6skRp7XoaDvAuEx9E6AZAedmHs2WcRQ9TqEHHhuQSXDSgtzYYW6MtS++nEgGjOK5
aFXsn0ur2OUYDuywE9BX7CSkN5M3v3UxPlt0DZVakrtIPxwqrhVD3wAe69YPwJP/qc0mn6so1/QL
n1Us40YfNzOYjDM1apjwibUGr34o4weHUctW8WoNoxIGFVQJ7z48Q7sEDbf5gWB8lFDzl4WZf//z
YzNTgX9bXwwhZhWSY/Ls/DZCGQrChIYWqoxUGwQEsqlPlkw/96j4NrOsCKA+JdI2IR1vYqb5MleX
vRF7iJXtqTXPLetUDR1w5qTlGSVdk+Y1yiUtDYQS0givduQ15CrUW1Pk2Y21FCGnw1A1G1LSxSea
VMc0EvQQx4EmxxY/CfZGki5FSRdRY/i1HYPx1YlK6zxT+aoSjAZ+b+yiK2gXM2Rk1EW/U1zycvnB
8+3dYlu1Umx9wIjYrG5OPp7nzqyT1hEXgOaIkLSEEZi8IYzGABbHW69FrYKyyoLnr9mnqFfsT/hm
tjTCOrswBhC48JQxUY6jmn8uFFKIahKjlkM73modYfCfr42mTgSEXy+O4zhSGhP3XXX+taTVOLrH
bGyw+5EqMqdjiDrPc6PJ/1GtgnGNSEeFTDbAznYMFzPzUE+XKcAoAefTjAv/8WwbcOOeLJcuzLeq
NNqUATTiKDDlyWpQh/gjfh+pwFIXXxVLYmTIUvYSJ4l6nGWOiiPGLbQta8EVwQ0Q7HpF5AhyqcAn
t3Ga+tjZaB91dcyhu1afIjs7oIMiUwrRUDzUz4XnXmjtjY0B32vpF415m/uvpnOa0+iKo8RafN5W
Kg28uykgY5oT2E/cT7z1or5EBTjpboC54D9DuAMmbJEuQXBzfXTVuizGfc6nXs4VVEX5NE9SVXni
DdwkNTtmLS3u0hLV03woewbZsfsJD4loS2MvnkvSvA9KdcLWB8R79K1XdobuWEkdkaSXYH6tg+9K
B8unQe0VDMmkwsOiOivN0gx9LV093zZW8aS4tJ5NHUcviMTRniGj+IoP2B7n2EMf1eS5jOZLkJUE
sIchGaNAGKv5VWrrmz/fQ/bvhTQ0COoGy4DlgSiWKuLXckyybpSJAsL/AGKqoHBBf5EWuto9H8zw
jTmY2MPKxe8sUMp7bSt0Fg4Qumn73bY3Su2h7BoTNeOvhK8wv2dFIDrzuRcxy5bN1AhwMivBtBDY
5WURHZGlOx+6WtqoJbR2Qy+nrOAhN7tEweOFfLDkpER4NYlKW1HbsAzUSXW1etLjYRqewGnYShqs
Ae3o54Mywq2qm1zuFeq/PZTxQVu1/jvUY26YBxobmN+sJPlRToLFejooCBtAnaPrANlOneQjU7jt
owK0GU1uk6jpnlGGLryyPvLxg6PG2GY7hMRbBgFGo43u3uWASgHyBcFpsmrOqLSOMz0DeQkhE2Oi
7cqy3tcMjiC3GuWtGofNCNtm1ZoEw5aZhE4WY5uqpqm9resq+g9G079VfcakfFaRWQuD8nsSZ//c
RjoeLk+1aUHiHBjd4uQUmblo1lZqPrdYMR2b2I3ODyKI1jhXFH9/JSQQn8JStC+pw/zDzX0sHWH7
k+oaXtIRyFFtG2KmKj2vz7WarrilrLXE9+XJyL8mmq+8+9pw1nB7XcxaIQwFzXXW6F/+fCfrv1Pe
qOlMlOfM+ycUQJ85aj+1yBKuqh8VUjx0lJ0cBbJg8NwBsSwqZYjjP8bgCUmx+df/UXZey3EjWxb9
IkQg4fFaKG9pRUkvCFl47/H1s5ClO92XmpBiXqpJUdFioYDMk+fsvbZpZB9GVOVhXO5Mqc+L9YGE
X2wG+kHQRHyigqQX2eh7q0qGW2zZ47EF4jSljnqmVsAOjHJ4RfmW/2VRd957mvC9uDyTzMNcE1eT
8065ZwBsqUWphVvN6Aoi59QCAo0RWqx684S0A7UcuXunaMpS5iKZ2V+49lUf7tzSIuIKXvFRTk7p
11gI8nX3xdUVb6iS8kmMlfsS+/ZHq1T9i/xZHk5XP5l2qSoOLoiezw19BPiQRXYabYh4ZaslnhTe
wxnbB9j7NsVcUzgvE5FhROzg9zbmbT9tbrHSNORwO+rmrhsqKsN6Ru5xdqY+PCZG0h3uzazQ8sNr
MpUsfU2n7KROfVLB0SVB/Ojkane6P3j3fpLR99j2ZmbDJLVpF9tGcAdRJINvYZ58EfWHPI6H3eCr
yLStI/S772IAK6g7xTlYBmJwl3T/oQ3CaK8V6gkttwr90og/4Qo3lxEKk8rX7FnqbLFa9g+TCfEs
pt0kFT7EWOS70ijwpajBzz/ftPZ7qQ9bia0K1bYXry16zXcPZGKO5N0PSry9OwlB/Kk3ertwxkcK
rGbJJPjnxQdLohX+lxIq0dkkIvlFMCSoa5hY60zE9kcDhfJKdHq8s/N2Kle5+go7qCc1AM3SYGAC
kh9PH9PsVuDn70snn5jHO/E+t9OQOfg0XQeu6XGqa44goXuhnwEWzFGu8jmR+30lmjU2LnHQQqMi
8FAbAT9mPN5BlNgHjaCLUEn2BsKbWw/sGEdbM++GPGXkrtXzljhb7FlRpx1rcteXb2Aouh7lNjmW
WX0J0sQ9S7X44Je4v/3UWtsDRvU2s8/3bkbhIJJUVVGznWvftGnMMa+AUqs138CB3GTJ9c+fk/g/
HktKLfZIVk/bcThz//fK6eg9yODJAqwru70x9r9tqH7TS7XYuRVaX9FZj26qx540SwcjQwhbUISg
+oawOUGdP+i1rW5LnYwFUWPDl6uTU8FvSOaK/ictq630R1dA3k73f6dSBizfNsw0A1wgEmIfqTdS
ICl1kB5TcqCVQs29tnDLq9poUItahURG/J+QA9WIe6kao2or7ez/nLrkV6Xf7BvbdnlBj5rOHJ2Y
Qoxszw4FY5mmwwoDqnV/vFWnqK+59gXafLZVBsLnJrvpX5JuDvAv0RLuaxciCzkPCw8PRyFHtEsx
R8YpKyOOQU/3uRGg/uSSO3b3wLAdOJ1J49DNZvIkFoPkaPNZEozBkGZcCg05UUV7WOxl0a5V64q5
3oX6FtDUXO9lFVcgE3i4u4rMmaOabKOR41EbJC4nSjMyBladna2qaB44CFK9DaS9W0Q1eXLkIC9G
ZGYXgQckqzv70Ve446n73yqR7SyR+BfOX74htdvlxihQTpKAruxGkJ2Ejg0sI2UjftzLC+tTyEjh
4gCh3YYD6SuDbIDXcVKj2Vxa321NdvbyHupFNDEpqH8W2y29p/HAEPpnOtUViIyfdHMwnU6aukfb
F1zQPUB1s5XyUzg1DZXuLPamH09ekOv3KkxRSm0zC2jsTgCjNHS5sdbyppIvUiki67PBLvuNmB2m
DjY2wmOJE0F1QMB2JpPvpr7Cln2W0yvhEqJeDS5Th4x0pCC2r9JmVBJqQip55GyjQwV8bbkGMxkn
W4xAXyY3b4nJQ7VVx0N2CKRprVK+hBUi4XvjvJ/HNefE5dMvlM1Y4vwP6NxvQCXtAgAlZ/o42k7M
cGu1vymcZaHz75OTbWtCXeTdhm6i29DfHWudrMatjndx05c6Qb5Vhwx4EZX1xisUD1IDq9w6NjTW
gG105euQFqGHfcR+y9X85k60SMpKABzkpYtbwlUYn2tw26slN0Gn5vTi7G6ljhE3nihhkcDa1uR6
wXnEJXdSnYWn2oe03XFp6LtumSrkLe4QaJcEOMh5UBdoDUopwsaU0ubIBrsrIf6U5FNOFZjz0knb
y5qqGa2bnjM1KUvaxY0zWdcpmtENxn61LVrVP6Eb4EGTP4GODTXFpa4wovlD2+OhcXJMxPt61pH2
KM2PbFEvSKe8/EovoGxpqW0xxey+/mVllR2E9x+FTs/dYarhGEJdtsh/1W16NDiFqhn+JhkcbeUW
PaTx3gyvzvJi68Etzy3tIP881OPoStAw9qQAmyJulwQVSgpVfhbJSTf9ZC9RNOivfiLcD/dBMA7r
UCVtXi62NfF4+HkSdvccDB0rXqBupkQ8+mNFMFE2OZ/l6bExPt+nWjge8cVloMu5AeojrS9zq2bD
z75Vs5PDSn7VAyYdbgJJNIEYE/a180GDmTrm5VsnpmwdmIQvB4lykm2/GSusY0721QrNTUPfep0o
BN9S2RGZ6BhwJtiWacJ/7GuohfjSfBxUxFkalElhn+7dtuvFPrcscpCgx/Xfe3OYzi4oHL1L+6vc
R+4Nraz9lM+luyYpcVnKTeuH/CFKwmErxUPyJR7z7K7L7LIpOfem2hBb3C7NrwSN75IQkScgNhNl
xB+kYfgJ0aXcmRAWeDon8ovNBEPbyw1hbf1mTuDBBxkQpKUBZsOl33GMcTei9ZtjIAw4YU1W4Rgk
JdUAD0qVi4RnzhiiNfBsQcxy7Mg4GmOJgBmJ3fgWTm2wqtDu7Qug0xtRDNumUQfAi632KmK/3t5X
Xdfp924p4l1YTf5z3uNrarpx19dD+sAIKTgihcPVw+p0lrpoxQ0AwA0Tc/hles3kSHy8lxfNrDFy
HqdxkzkEGk22PRzjqtFAVeDq10ZkQFL7R6rvE2Kv9GAQco3BCIKzTl7eN1J5vboGfsYhq+DXEeYp
TGqQ64H+/W6bVvE6/8XVr0kky389SI7lALvVGQY4NsvXuzWt61Mf/kw7bUO/X0sxRaYbuecXc3jI
Q/0jvjbr4APP1VcponUlir28VH655H2OosJ0soO5mJYYHI+XXudBY6BgfdF++uTU4f4xfs6FuNRq
EX2euUVXRCiezIK0JSAe5nMgsOiFvW0wRc78a5wBn02Qouzkt8C90eFbDJ6cZY5ttMFwvN+rDHbG
/ST3yLIwue9r06WNnoECjNJ0LW1XHVvV4e5YbUJn3M2QN7ZF12krAtmmlR8E4sks247NL1dPQreN
kx7Gm7Zqw1MvZetOYmEx18HnXRRGMoeuiZoHoTfczmq/sxpmouViIzWG4atIk/aBGDdGqzNQgGWC
o44mrV9TfbHmrH+hvxN7ghY5wxare6k6dJwxdLxrWERYdwnTszCy08fodpJDpPSAPJKKslX2w/oE
t/4/pYeam3cvvJJYrDJLQwL1VnA0FugXQV05WTQGSSUj5nRtnpwHUhY2ZWYUlO2s1HQQwov8ChRF
uSU5bmIjQq93fzBaxnza0tKo05qMA01FRzvSW4Fg+IzfHcrtbPx0GX7hh1BRr1ddsZnZ6qjkFaS7
tfaAoGMTawt6kMySix99aeawfCG756mzx4G7CQIc6MbPfhm3oOe1CJwl8vg+4BzV1YXL4zubXMYB
VMNyUoxKBBv3z54MDygCQ+ps+9G1V/LHqotZ4/67Q2wvgWx2D0LhaAJdDi9unD9ACTjHkSBGNy+L
X7VHk+jOHucOl64JKTta/dzNMW11HZaGvDpiYRgCcatWzOswNaYFu73kChmQkb3Bb/MDNMcBpWcL
dXLu4u8xiyenyk3akWWFEi/ZsEnEqx5k/z7uJ/t4L2rTEX8FrYn4R2CUXzVYrCvrEmQuHs4sKCFW
L1bLEbGC72TiLLE0mjDqdV9N/Z1SQ/+7P6RDdEABv4uC7iKbUGzpyqWrGSc15kmKUNNoMs5lmVzi
tkc0s6BuzKg+mK26M6aQpzbW+wdUSu0u7rvixFL664X2GjPo2SG3h73U33IXN163EIWqJjbo8DR7
X6pnwAM/qhhkT0DuDxl0mZMZDmjbrfHpvuwZo3ab4YAfk6XJm4XEO/y5JnDen4rxHjictXSHxigg
qvdDTasE1x0y1Ce1oo2eywyTm9aE+Y3PUznFtviK5IT8IH9OGLc4W3Ck88mIJgDTvf2x1tuS390u
TnSkWs/WR21fNblLwgmKjjmn14/ku3em6SRrYjNoEW06N6tysltZ6dA4UsWnmx5ivqF3sm9HJbsk
WtJTzEcwearkIZyG1otGE0EgbYuh8JXPhR5+M+og2FOZIfRxFhmvnf4MeFSPpLUSFyeiazIO2gvB
H5WnOCgQ26J8tPzkmdun2xh9Gx5m0xouGkyvvOiNL8OQf2aHam92VjI3yTJmt0Fk4T2Au3Xqy8Ly
HLwNgAZyfbUsFqdCdb9OiW7AikqIRHBtB2KDH1zLsQiRMvOVhpxpo5lq53Vlj/q+8h8mo6+Pc+/2
a27pjazV9ax6/vOHar73G/ChAhLDloqMhUbze9MdCQA2+K2C66bN9upOjJmgya/jwdhwHFmCWCvj
bZpb+L3CAK8cNj1xXK35nBQT8C0RPQx6aD5jpZjXdtqDTGhhqcZpHW3rRV8GfFX3Wh38orGozwDY
fHKcCQrg8sMmOIKUij/Exhx4Sjj7+1DhYJOEOuNrJSnQVXtpqH5Msx9SP9S1UEOKplMJP+3jleta
Sx8uQnyfd5CojHDaObFSnoZC71YxYcprwx3tj2YmTg7hLLWh2zfGDxEqlWtBPhCBGq3+Oe+rHSPT
7kdhzy/ljMr6z1f5N8sTLUMEcRYWEViBtJbe9Ski8mkw3xGNpiezciHNcnykW/tqLmJ5x9Rhv2Nj
CeEVlCJ5Uyn6u1LvH608faotlpW1lp2I397WbTc/l4oWIZioUq/S6k+Sw0j71MY/VTonl8ilbpHF
p5Hxgmai2wcIrqTfpYnb6KijFdZV1Ob3FXZg3LaSllYNAcoFI9Gz1EkBdiBdJX5ru4CNuJzf3Nq/
VGn4LIvPkeJldT+iDWUmtorBaO/PV8x633Dligk64Vwqjbm+KRejf58/QLpnOnkvvwwdYdlFdDFn
lerN6J/ki0L+9aoOOtIOlj/r4mZ+yLUPw3yQ+ExhBKxSQ8Ib9lsovGO+yhvmgY0aXuXL4NbGDshc
xhxDqc7FqOJnyWwSIQPDutxf4DFhvyM1hh6Y/3hXmJS9z9hqGevZZspRGofMVjStu2k0YzhZCT0O
RlywfCsShFJ1qj8nanUpImDjhdFc6+UUIoqrrc7ZB2t+yKYcnFG+vD8VS+dcDcYN3ktxyktoASOA
spNmEeWp1BqfLYf3hwY+48qaa9IRFxxDZIKlYSs7T/CHz1jhgFp0zV60xeHPH8pvhCrArMLBSm7T
buNOfj+oEPT7Cl/EtMvMwT5IDM5dMj0S2wyXpRabOxsnnsx1bPhAMWVhOylnV0xoLGfDP2mY4E+c
stUMTJL8E/JP1FOQHFQ6As+qEQZr1KHbznDZFPEmyls8UTr+DvqpmPqyqq9hO02r+3HdUav4wIxn
34wOIH19GJJrUZJXge+D9LouNjeuERINjVjnbaj1+hxaBDHKyeUYkuqQiYDF2ui++jiacgFoYdRn
ToJ5NfxtIXg/2GMcrDPlWRykDBfF+yuIKQ0+fg/tZK47dU0/2D7KF/N/v5LfEulHedkWmb/1R+PB
78nIlUdV7EvEOWMS2wIghUOppi/3mXqxxK00EKvDWEm5UFF5mGmKNKIk5HuhssqXer5EA3vjvYwL
/Vx96rM09QxGHpv7HxaaXu77Cnbm2Bj2tuYkRtHPtuqzazXCeM1RtS1C5EUTGqbwN+fKftP9NFv/
P++2RT9lWhYXSVuUae/VhMoEVkKnZ+fd+VawCauL3YFQ8ueGo9sXs82ZNS4vJEVroFdpqiBs7Mm6
t48zuX9HAkYwO6fKeENOiVBUmPpGF5zYh9lFt92wRQHIUtedaVANtuTXKE4zI3lheOOPl8SKGUTy
KVxC3T0sLUvm5pb66tZAXmKeBuSNhbOJHAUWGEBewBvzBxvH5NUvpivT6/BrDkoIT+L0qQ1ngq8b
00WhGTC1DUJxNoO3BlfOQ+fE8V+kmNp7EQIXj5O/LVR4cvRvrOVG/Nf6qXKjTErHtDepQoigixOh
buqc6Tv3TuE6AHOHwN5Ooz0doibBd5PV7P9qJ3bmRGmeWQxpRQ9RdMwb3qJ+GpPJP0aTSnR3lmSP
HcmtVe/3wAK4tFmha3/p7stf8d8nZ3fpAOqoW1wbMo8p1bf/egu221YmB1XHW3hFCN6Orvie12Gq
eFXf216lNsEGT1oD0Bgx4pgRkjBGFIZSIEhjntyrKHjQrfGHlFv1mlkeDadx2QCJr5n87jkjafKs
mnlxa4fp4OL69aCim7ugVIznLGlvA6PXQ7jYLrW+3Pzqe3cMnuuuDM73PbScuIEW3ZR80drEBShq
C57e+JNUKMAwLs7CMN56eHGejoKbpvzIura8NHXh7KZ8/A6oud4QAX0SXdViwszbeEO8g+HBiJyv
6TzOV/gPO2shzcxR9VQ7rePdW8XolLqLLPvNAIu31QHQ/cuz+FuZqDOjtlWThiPkl9/Wrdipxs5y
QGHfn8XGDUifpfctNS3yK/mST/yVWOkIwGiHs/SryhaffNGXZDbbb2qibP3kPFhJQfYvjdvBCS5E
yxInrITursWjJ8U9tMf0XyBqfW6fZGe+ImAlY126gKi4CZ8xRjsRepq7EZUjnV7priMBKPmAywSB
ZTmYJ+Ekj4JhC88gS5hJ9ps3zFBRCtadx87SWgCK0JGW7yZLZLc/X7rfsR26LsQCi9Ycmtru+9s4
6PV5kecY3kyW/Do0OybgJGh5VpDtUgaHD31BjdFG1c5iiYHn/Z/JrWsMW79120fpGuFkqX5NcKIf
lcXpolZpfhZ+0Vz8TDOuSZNdIQ8fozTWz9bUc5/1rnVV8m20nO8dtz3DGKCnSSTRX0q137TDLtA9
Q3NZZBzcRexu/73UJIQRYeVtEJgh/b/PzxDqkmijHgI7LG9o8fNtk+slCcMlyt64fh1I4WY+mg0h
nCIXNnWCN2V0y7Ujp0E5JyFId4yaoqA/Dks9W5r1uOYIFW8RV2OzA0y/V6GlfsQqvjdzZd7EQD13
TWqCeLYj4zwvL6KELQ6yFzO+jr0ja6d7z2UeU7JmhPFcL0yJwgenwY53H+Lc1w+iStArWQifAlVn
rzDUTZ4OzyIJ+WsqoCfZyvnzrSJ+4yuxYEPAp2OHmwB13zsxrJvF2DQikNVyFmPaw8C4UC2ufWkD
Y09z/0M7mCk4KDu7zQQobyoV7FEwNtO5zlQbNWSEJaMlN4wDX7V3lAqRUFOJi3BzQnr1/Z9/X+23
aobf17FhoC+Bc6Ac3v2+dQwfZR6ZKWU57ZSoZd6BWn8YNeUqvxmHzLrVUwt2LAce1BI4pDbEI/N4
44dzZdqivitcn3wWM/SP8sVR9fQYYlGT3TEzynCs9ZO1UaLc2qZTFAPZ8MVfbmLtt+YGb8WlRcsd
jBbHeF9suL5e2tjCGy9N9EcbLMGqWtqOeq99MZPg5kTl0fd7LEulX64SoQ6vgaBVEwdx9o3nCsxJ
9nXGMLvuOmYgceKKQ9zyBMrZjmIJUK6EkP35+tvLsfG/d0i4WdiYIfXqyBUkUedfO+SM9GduMt33
iG40jjQnp5NCbYj2h68gNKoEPWrmffZNbgrYfJcsQRLf6O3Wa6bd/uJb7nf0DZlGLN8Wohr2WUp6
pCUK96ZY47SbiSi/fwsXhCy3slJYwoH7A4cGGUgwI5FfhvYz6qqG2EjkwjbSJa8aUPkiyXTvbT5t
Lgk30DEe301VxU5yBoYlZ2esmUBU1quJPp3Z9mA/hgrKTiMIEdP8r/YvCb7cd1yX6tMsUqSoLZoK
uWIMVfQmUNLsQf6KWU3UnQT/KsW3MJnVXU1++FYCj+8qSycXFkmJyJibhRjcLS8YQKuT/FZ+NTUP
f/60xO+P96KCWjShLuwTW7xX7aIDdtWki32K6Wk4zYNRg4S00SouEI+4/NAr8DpbQz/a2PfgrS4U
63hQbTJbxuIqYRAU+5GnV4TSAe17vDcHYvdiS5uBGX0mPo/uJq0O+0zzdEUY9VNJIMD+DsKmnb7z
kYSd5Yebp8bo5UFIum3eN/sRCC4GjIj8z0kgQpstbAHaRPWopuZE4/I/WN6BqAnMuhqkCXRPUnyi
13i8sxR3YKqT+DuyPhFnpr02w/gS2QlRHXoNIEAdhl2lJ+NKNtOlIECF0L7BDpVtURDF3DkdsyoC
oc4JMLadq0fUnIb/cqcNKkn/UvdA20otSPZDa9O57lPSxSXqLx8I80yWX3NsEf52/aTvouVbAoHN
X8VabbXf84VxP9dMHOQKky7fJkK/AV+0DmFqNa9suGspUG5E0NLFpUMp9ejAFNZWrioaaBVnOpYJ
M6zAUA9yQixv1F43i7UcJgi7g2oA7BRoowCxIQjKCnvzEs75B0l86PxC30rZwL1hjM1VP/TABF2f
piMHkJy4aT/8SkTtWzdP7VHKpmL97W+3pa2997GhVlYtBu+mxn35uwlDyyZrSHgIvPs91yNlA8Yd
0Ir1Cc5runSlaXP0FlrxPiMPhfZkiEZjuSn71H2Ndc8x6QhnScUc1omwCFVBtAoHS9nLqjB209G7
u/b49D4JJ9jLOzpr3a+lmcePhoGxqpmb8mXsaKD7RZIcGjP+oY5+u0/w2G2HrviWU3vc/Dz5phf4
LIitYIML40ez7glsUsOvdmaEiDqSI67yF5szwVq2gNp1g+xyy8NEKlbRKd4YauUbAk/iIi1mC2a9
hGjI/O5ByUKP/F37VJjpqbEy98GoWAux2CC96L8kVMivkJyHh95WXzo7eBR9Ub6WRqWt4jBvjynB
YxBXytUQZeY9t8Z0aIOAp8k3gCpepbgawkviOTVxDfAWJOcMIqpx4xkl84Cq3iqS8kyD2Xky0uAt
mbLyGVraQ1B1mJyiAuH0ItEuBiwyEBK9FBfchv56/pKZQjlVJQ14H4Ky1xV+xpitmD4rBgpg12Zn
svy62YoqdI65pjFpdTtnNU3wEdcd6z255R1W7hYs/8K5G20lRHcL0DtfcCMBF+4BabLYlEpY7ZyE
zoHe29q6cwPzBSm9uYoit/hM+CBJ7VbzUy9u8D/EVNtfBe/MSzHzLKeyao9muoHNiGnOlcCESXMe
mMsgsErzB2mfzA3cS0zZAAFoaKyKMiyxaoPS3lcJFiDkHZtKyXSCemz1NiJjwNQariS+rYyy8WzO
DHZG4xvRo8RzhwYIzwVYo/IpnAsKu/3cdtikG6y2VKE02K6EdeNC0NXmKJa5nPyWi3xKlRTX+XLJ
5R8Nrb+2WyU6unZVPedR8wL0a/5sY1Zbl01O0ENjV14sbDLDxknsWeIpJhYZVR0TAhimzg936YPJ
1pd8wdT3BdbwadBYhmX4RpLyABU2AIxcJBc7annX9qI0KxqAtsuvYpUG6yYnGkT9THX/eUmU8IUu
WbP2HXjZd8sLOQvO2VUZ2N+J8DUNzPuik8cOy5IxTBsjbSz6ZHCGcya9m7Id4id7ck9xMpRvkWJp
G9jLzo1G9k0JMaPHC5/ZIWN58vvB3wZNZN5HBQo5m1Fu6zejwMshD3dmW/c7wyhj0DWm8hVJHyuq
PKbHWv1hRmj4KCVjrjOyq/u5f06IePN4hsDCF9ZN5n6Mmf7gtv4J2SPTv8oNn0MFm5PeFRpy7ejZ
Z+d8E+MAptX6hW601Dq4SfMW6liaFHYx7QV5kXiUwmobCTN7MPIm3lNZ4pMaQOg1U0PO3RjBgJ6N
ZwWqyger6m4ybanKdFRs06wzo4RNgw/Xupo2u1E7VyBY46Bf+V1ZfMjUEuxsUn2Kqy4k1U9p4NiA
sA4RjfxKTEmTKdzhKI/P8ZK5ukzsAJ5+V5JYf/bhOzHoCzH+TofZMbtvDAi+M1uzP5LuEXglheoJ
ikrGDh8ru3TEO0JkVvKUlFVwmtz2RQKv/um1pgBRgc13wAT7jqPwJzIj6tV9REqdRZeVzVtWBO1M
6ov8KmGGbtrMr8jPm7a2xm2R9fHob82kQmkfDP1VK8yQ5FMShDh0f671WGx0A8FhF1TI4dpB+eDz
w6Gx3WM+u/hdRCUYueoqAcrV853UEGOwPWDyOk0LJ3tKcRhEvdUy91eiU+tkn4o46Y5Vl+irQW+7
V3qX33QSbzdp5Ae/nPwEA4C6voDKGs6T0zETCgOUWcy8g7LZ5kE+vCgG9yTxLcpKpwZZG3USfMfB
Wu3bzJkxgKYw9FMCEro4EF5jmEDd5ybc2guhllug2yQquBZ5Dk14dIxBlBu9zj4PhuJ7KhPpC3VF
dxtbUGulnR3tubFf1DL6OU4OjMWxKzeS75tb8bDtwa95uJL0N9q6+WqpSs8+p7qEBgwd1njbBsqr
6KS7Hp/Qtx5j7inJCSyOSpOEtFFz8D0E15jiZK8MRGwgr683UU0KkhPrP4wkAVdAzvkpKFRAUQun
H9JtsJeWVw7UJVu38mo5ZFjaoM8uqZ7GR4WQHE0340fyTb0SDenpjt7CafYNuRbAxeX/M/ARnYBM
IGN12+CqBnO0JgLzYDXkA5OI+jbGGk8OPc0Zqc9jhEKW6SEE3o6m/1FJh+AYDNnb3XwLjpoOPjII
qQ5L0VPBQdaMAAlGkn2bqUNV38W0YbjPYjHT6UpxzmCf5M08XBjgtddac596PT3Lfz5ChaBUGmqf
dsk60uFTysUn0acACILhySVmCMXPnEESunUmA5S2fOwo9gShkeMHX+2Ml9j9aSozaM7FcqxEyPpa
OLeeU07hmSFZkWwzOBLL0pqHm9g3bsMAZ53smm2FEyt09MRLi5fcap2T4wReNpdntdDG7TBG36jy
Ietq81UARNqTsLi2cW4chBauRFzbGwPd37p0FuVfTdVPfY62AvRQ87NLkHnOSv1pIHU1cWMD0Y6K
ZNZpp5WZzD/wtpGybYDEMAmrblWNQRkBnHmD9kclDilNQmLHxvxcuQD+GmGLzZQtR9mBJvikQ5fS
aOGjTxVM7ysRrkd4NeugLwjFwlYUmRfI4buyG2JG6RwHwyaEojUEwa4S1gBbrTjF6FPbCGmfaSgH
37I93fA/zH01rKCWuyvle52gQaFAD7dj1K+wen9Js+KWD9kPpQP8UH8JrOAhj5CXduPeJfVCKY0b
CKRKqb5YcBvVcvhR2uSbBsmDsIOTa++wSR06cgJdqLedFb4YzmRuhrn9OicBGXczhZbWpi9ZPnt+
LlL8S2W/yisweiKjkYiXlvXtmLr8pHqywIa41g6s/1kJ6N37iPVVE491qa3yjpyhYrTZDobrKMhP
smsiT2qCUEfru09/yGtdH0TIwsl35gWOVaSIboH4qem0nWw6MzmMCKMxjygngrU9wsV2DB3Rg4Gb
NcvV5zDzss4INhoEkR1ooe9jox1gwmHtmc3+KU3nR8EMpLTCMyfIT0pewbwPdjEjR6zaPb1FZiVJ
O7P6dg8h2YDKqH4Y++I2guUnquLg9i4A45JeUlFBP+vOUTK96G1yCFRxtBL706RXdNl4/75P22Ba
+k8UbsgW3B/EI3msVQAQOvamWCc1rs75X7XpZ0Ml9zxMFKSJTQLFjyvmz2S1YnwPGchVlbHvh/xt
5G1Oinu21er7TEyHi6NsBSBIhcgdkgBfVFvDSPYz+BhPn5oAzZLNx0JEhpp2g9faJUEt06PlaG+x
3l6rOHBezDD7UqMaXU8tnB6XKdIKKSOC5v6RM+kG5DhKBG3fMAtVi3w9LCZIC09krc8BrQXOEk5a
o6lHo5sZybl80I3y2fYB73dsJ3PovhCHW68OiEomyBvXmNb7JWtpX+lpWkP1wKwJBW/XakYIXLxc
1Kvii0M8XWsM1TrU/G7FICjw4Mqy3A7uz54gdASj3H2DeOxz7TsZiG9pd3TNJw3LGm4syuiSqA6O
sshfUQfCJVXQ1oJ9aZZcoPIy9Jm26jlRwyIjx0ZTy2QjIsbBTdCeQ0WZdoWifu6llcSFMQ7Rh9UM
IF155fTNo1R+IGLzscvjb5owCY4WTbmKp1OiEFnDokBTNizG1ZKYPXb9a9kEqWdq1tc4VokJUU8M
iSvYi/oRXsGQwTGb6SPFHRc0KzO4e+XNNjo+/4nZDValB1iUT4GrfSJXL1nNsXnxReBzKxBq2WCe
8rtrkxIGgWEw2qqJ7eUWCvXBH0++reGVd0d164bRtBHDTDOiH15JAFPxqkc/olBByWetROkfUBUf
WjpPUFLIdV/epBVPIMJN0nSCxKLBJXDAAZUop/MwquGqNiuNfmR8DmkNL/dCDUfEDq/ZtMlxl5Y1
0C6tSr7aVfzWl9lWwOX0BM7mTVrED0k6hfvOKl/0JCI8YHwWvN3N1C3Yn0ghkYIwM0XVecMhwaCm
sq+r+KcZuh+hczFwRTuF+nTt4hBapwaMGwuwYoFxDV7TzxbDhBeAlUJsXLk7Ny6f+e+8S+YiXHR9
LzPhM6kJRgVdHLHasAxBc5wzM628ftpWTuqsUyoWqghE1X42H2at9XyIMMRCFkenEPAfdB8hpuOO
2yB9Vum1hFodHlv+rmqmEwu67aCWn849QxNUMiAP9Km6mqazQZpChITOBKUKy9eC1OkiywfcDtBt
XPObZiTaxowIocSZoBzFt6qGe9eadnzwhWl7Hcf4le5D7zEqetZ6bb4oKqH0EQeofeGn61w5qhbZ
jijugQ7gUC38gbj7PNIvsx69WRO+MirQfN9bUbfrKjESOJ+Gx/olMdMXMNL5q6VML3HIygJfO/JG
CiK9NfsdG//BFMm3xh2mSzoNP1yLh7QlkMaLBH+xhzRrMHHmViHEeTCt9YQ2/QhLG11i288e8+oO
1gFQAY4qXhxjOXZCDgu2hTaZq16sHC3CzyUivFS5z56jV57mJhP/folNgzeTIUdb40FGi+hiSwLh
uVFiuM9G9ZN5VkZOS8rwpsNQyEe1SO3sVeH3xnHiU1mpcbFnxmkTGyE8FxvycmpnkqG2+Av6lCiF
rgTaDPMeVTd0UfhgxHqqO1TQ6QlW0toVSbPPLDCqPpwi53/YOq/lSJVti34REXjzWt4bqWRfCKkN
3mZiv/4O6H1O7zhxX9gFRWmrVZBkrjXnmCIpz6gkSJ9Qv0Pw8KS8FEtKRb8tK/gxespyMJtHV6kn
S8kIMOzPlgxfhtSBt9M/ZUJ/oBRj8DPDLZAyaFp69oQ5PUUagjimM409q7NhGXep/qWj+nD1WHnp
bAZh0LQH3fXzg0B4tLRtVHxjbn1Gg8zWIYKwjZ4Ed9GbwRsGUmohqA49G9moXVSfGb/MBkj/NyVQ
As9jRho6T4uM8rWtD9TkwxNgle9QEpuX9M+NT0+0LftylQ8tN1z/zrKxOFV5yF8eHyaOiguzCmc1
ZCTRlBpYVFNTluhlG+RaJSvh/L0bc/epbdv4UGtmTEkk7NFM6PFFnzYJlMrVqHJXMDp6Z690w0Nb
hQja2RtpXbRx1O2bMHZ2KpdtwPIb7h2zETvX9J3ftdB4+Zt6DgMQ6501Gux8r0RReiQPb8ggOLqO
OOe+TYwiQz25b+oKpxexeKX23UZutWqcdKt1pAvKhs5iE9qf0kq/pdeRdF9ieQmdDdEYelX8GOMk
ANjVJQvTm1LRlImYhbuhT9TdEHS7LsujFQSQnenlJPhYrIW0zIo2dNvFuQ7FY9as4UqOtnmu6Btj
krCNY7kmHWwZ+qX1wtJPO5syZF1mxPZLI4cKQxWC5vnd2hLB2QowwdnEHLwk5PSy2jOMQ+DaPVyb
2vqydf8Q+G31qtAS3yHqjbYBOa/vda0saTFZX3SUGNaAG5+8UQ3vPfOeRT29kVvB7zzNhiczgXYS
mXmyno+PzY16YI+NFuqATR+F5k7/yyUw5dj5iqRGZptLK6VXmNIOPhrE8fJA9L0paqFwwQczyaPW
/gKOUdzsSrxC42vfZFTm+8TDLhKOZftmujUJADxd9sX0biaq57pTnBtid/MhBAEf0+HRwSSvOzyz
5g8R9tNAk2JuP6AEJkGqC+/tmNWXWFVWmL/DOxSh8D4fH+MvRR8pgf73CPC1qyub5OTpfkJlwNUY
BsqMvLBQ0xahEYz3eWPL9DeC6x78ufjnkK5XVwdZ4unPCdPxiJ6sO6bO5e8hhdSVSBZHBZQFs+Dm
gxQmY0k0cbHTx1TubdWp+fUHElth0rO61+ihqvm3buNgA5YZnVvXza9DPAGoGby+cyc4pcgFX1UJ
2zZtpQk2wB9fNTSb8wlK3yRLmZVr3UiUc1apKhBwFJttq4pb2CrjUtED57PwrC0BnM12KDKVVQCQ
6KYbrfOIRPANBDj82gyXoMB9I0w6pl6qvjmkhWwp8njgGUnRsEoNabLlg4cfZblhFSNZP8JIt/LM
BWydyIcnbOMWqOm28dXuzBVOeq4xHEPPUz8ZDQ3qfbV9QG6kPXRPP8/H9YIKwxj36THvtOzhSeXK
jxYs0pEqZ77Iln0ZjR9jXD9EEUQUob1NjL4oWETjwE0eJF/B0JoLs3TlQ42KZI0/F/aj27WkPbYY
ZpjldxNXw1Co28SMkZQxMnmGF6FsSAf2Lq6VkujRxB0WAXwP4OPqfULB9WTmJdd1NlY/RWwvRt1Q
fuvSuVSqPpykSgaN31FpkalfU7sBIpVq0nu2artZaRX+qdI0ta3jkU4a1QplSbUpERS43b4rLOeU
hn2/KTQ3ultKry8au9avfeg1l8BoqoVlOvl7nzruumgHa1vIsnhvtOrZ0sVn3TS70mm0x6ii6Eyr
ITmYYvqbypz0y9rJNvO7UeZuTNQxlCcwh4Ve26zcNvSeecT3y8CNylcCUMzFSCLZTgyjt/Sx82/t
hqp5U5WbAUH4G6u7ypHftaicaQg1jhFzyRuWJxwr0xvgJomt1qwX1mvWKg/Gm+6R7tFqrfvSJvWN
97XvROnahVJF9b2mSH2goNOv89qSn7lGk2s6g2KYs0wszTh3im0SaDWOm+TVD2R2HwZbkNeETt+k
0AXMmaUfkRyJHgT3ggylm4JI4pyNuP+FptxEIn30W8Wr2dvGVW6GOKtD1pRxuRvN+qF3mTdcGitI
NyW8XJwErrLNLIYq6BYnyJUKUwVX41/Crq+GxMV1U5aqQh99myfj+/xGDkxkGAzCLgkePinTxpSW
cpw3kotOLHLXneaWWbtSBklMDGN3N+FUcif/Z6NMYBXsS5NiVkuSg4GDcT5lxq78PW8+1sjsSLpD
9lpj0iY1bCTdwf8SeJvpKuN20weTancEgS8v6A15arUHVKT/lEb+1OZq9e2OxU/FterLQK7GKvGH
VW2WCjMJyhxcte2p27LgA0Y6vY4Ku+U5Nr0s4zRAGR4MxKPmUDDng4ZhUFemTdrGDlEEnWoDoSvh
0c0va9Top9D8tCoY0WFDUELhVDcn7aqbKye0iF7/rqZDo2dhICoT42lw9fA4nzGfC1482eKuDpeg
KpVyXUiWpRAhL20s3QUXkr4qsNJsGs3UDyVP1EtfiHxVanX42fJN60xWfhmF/UbVtHulrELvA+/B
KVXB5ZmtTigBoYbvijde51OhlF3yMpXvY8N1bkdWfaYj7KwMA0pSa1EtzPDVv+f86IQH0o+e7Fy0
nZ5HECJEpkSSpS76OHiUAV2y+RTSxE6pExlvBKO7a/qC9GWzVr0OZS2W0w/C8uS/ojk6qsIxX1oC
IfYJoNuNjJ38qzyhcpdfqRVGG5+Yjb3oqOa2YX4mEUh+9XluLI3RJbpbAcBiCep3MZh32ib8VQjI
HJaOKft1Av5nPYiCP/C0aSgEJ7Rvr/j9jaeocvpd8OWrUUu6NBdNLpTiQW26eEiDBD7Pep53eoH5
noTiT7fUqv2A1gEcTBxBtyhwHswv5w3iz+iIlXhh9Ta9mUBL0YSzka7/z6t51xTe1sy95JCWtt5N
UV481wz6GDFa1UVn5u0LiwhvWQQVnpg8yZfk2RjMMRRQvUyhP7htikUwuMZVmdY6EPDudBX6BWU7
ko4pnhxUrWAJ28n05lRrFqrcIJJ2KpT3VOwDIbTbvOli32KB28er2Et0cgTSKDzlFXWzFh6/aXlf
Y2aph3lD55SKz7QxrB4qwXxQOm6/sWTw/PeU+dV83vwJLOz/OXne/5+3591501BHXJc6MXxtNRY3
ls/VOZDRphB+cfO7PvZYx4JlqAIwVqShFrf5ncoDia9ZzWnem4/Pn8e0OyxsnXyqeTduyvJmNxSt
0qh+mQ/9/UAaw1msJNEV8zHF6J+zEhcNT0H+4Gp9GwsKz1lorFW47nvwCFBig/Yliyj+t337s0mc
6t1sTAwo5aY1PO+llJD+S2Y+WBSHS1Cpxgoc8UC+tPGzbgVMLXfAfZdMGGmrWkaV+d2NdcrI7uvH
NEn9574Txqbopix1yPjPqdnySBdAs1jKeDKqn6tKr55ZfTSUy3paHtNuNPpPHp77TVlPdAQ/b59t
zDehTxMUyIu2SkwMynWjnIin/tkF+lH3i/iHRxN0kVtYIYmhLXYCBCS8rajemaKMn8qRTKyO9fML
cJGPCFGO09f+uwnMfyt9v9lGxZh99FEOASBJvyQetjWw/4DQFpV1W6aHL37RXVS60l+OjhcVxDyL
PZI/bko+Vvya4xeyRO05EfqTrAfmq5L0dpl8anFlf0a+VmwSG7hyWSA6UgalfVh9mG1UA3XYnKc1
VpZ/qGFmTEAIdVWnPDzbyYg/JbthuSyP816ikrdsUXafNcDzIeCr40YU1bVqqRhQLSvu3WDnd9J1
tY3b1cYynDgfuZft1YgydGRAOZRFODUDp5fU2YBKmhVcD8/92Qx58KNxyveaHvcjZc20GzTH2YKj
SF+AY7zMJ7gTTT3qiuJ54D7ZAxsJtkOpaK9u5p37Xg9+xLUtFpSN3HugE6bQ1kO+CcKC+Y9BBWn6
n9hJxeVtbVxBuaBOLfs2CB1IGsYVOjx+cQdJnS5FGicvTgXTFAPrcd6EuoFBWKYfed+Tp9VPi5ma
Gh/AgFSBPI35a+1UE3NGhwcvouGF51ry7KUCwiY6WC0fiAnVH0h2u+n+zLn9h2ZvhNOwn/BYEn2l
vAxhx9UQB9HPBmfXoI+Y8VykBaGmb7OyzV66AkSJR4ksIT+LehTrRsP7QfgYjykBhk2Y9hHwgc+U
IQMnO8qP0MbtlKIR2kSeIT4STTmMCJwe0i3Tc2GPXLvTcVakzx5qBEgC5TXLg382PXa7RZQO3gYv
L9GjUmkAdMvhOm/I5sGMAlubZLtqL/A2PMX4/Z+q4iaYBwC7Sz/byvLunWOQlJU5vxNdevd5Q4O8
22A4iVd/j5EmegCa90C0TAeosGnz232z993xQuowCzwdpYKT5M7Go9Ov6Dh0QulxRZXKg8LEtlZN
APSGWS1ZlQ47q27e68mEFKYEKQMfZR5gZMm5laz62/AHjwxBOXUQl/mVNr2KOtz2kLC0VdArT4Ej
+4sn4/7i07K4zLtR29SUK4q3FB7TgpjJ7mrRE7iKjBR0m0iE1dC2Kd8Hu/OxvlZ+48BCMkxJy8rR
P83ENKcX1hn34kFYFYYno7b3dFbNJZchSTWK25wLgnEBn9TexNgr98FIZvWAyx4nP898xenik9o0
9LBAv1OqDokGKlmnKnpsMNMb43uZF9aqM+UPLwmySz30v9I4jl4ojrEGyiVWnLH61shlWUIjKutG
u5S+9cxM2+WnF6NPrd8yEcEFhJeHZLissCjnS7xT5irtG0RdqbIDlpefm7L796auxs8WinGlaYRc
KmblgE939YUYAsRpqWFV5z8vh9F3TyRfl43KG+SjPBO/Yh355Y8iU/i2Wqt/UpOOUDbV/Y3PNc/g
7SKsbtp63OahWVDGI7JaUuCTVUFTiCIQScFsFMibB1IJuoVJs301vzEfkyxE+StPb88nykDFrjzv
+0aKZYDSwx0RTr8rg1w/68TC0oc0eq77Xj/Px2xISf+8mo51qfCgaJnGGo6FyfgyHfx7TsFaTq01
9fD3B/z5KdNpcPL7g5bRjPn70fndeZMMjbb2WtCZ//PZvz+Axm238PuoIWqD3+r/O0/vvGXt4+r6
86npNBXbFemCMN1w2g5//i1osroFtNZ+aVXC25iiMs8SN82W2c3VCpTukNEuGbOL0hlHx0dsFbD0
3WmGb6/zvukwEJpyX+sU82ljoSoe7eTQB4IIN1FA2YRHOo4Tx7pgrPEVB0BgUr+yqHLCgvrmCM6i
rO4IbL8bT3lrzQgpQ5xCMO3L2N/UTdtenMiFw9FHh9HXfA2fGdJY3cqiLTfDwCLaGtaZ/6sFpnZV
SZu6zxsTT5asmupkVxbNnXA16AHGRqPKT6Huvdau2jx5juzOhichIHU/rD7+VGBd7PBFaLekJk3Q
hM6jZYZ9dBqz2/YIa6FunBjrovemKd2Dnpnxyh2Sam16YzSpEVdEPiGl6K2DEEW9ZrQzlpou0uvE
Xa5L+CeFbB3+f+29rqtqCWheZxbe2Jcsbx7+CMi40czXdGz5nmqpvTnxS0z8EYpsxEmJPJQ4XPcs
7Le6GMjW0yiRmuqwkmNQbFBvLZ0e+RQ+AbFwMILoJuk9GcbrzBjaJ3wLBHCm1EkS3VUeDhlv27Qx
xcqrygC9dWEe0NXYrJV5t6wLSIdV/h5Ne3WCPTP1gvX8XhO5yPNAQ1BH6El3Fcb4SzcMEFHzrj5v
E0bew7z51z44OAb76Z0WOfPh767txA7p4tM7vtlnKwOS97LFEP9ExEX4VJr8g4pI3MB6h0/pmPYn
lrd/3pvPQm89ulZ78dG7/dkEvt6s/CaE3vjfY/MrePDdKa+7fx33Gug0zrxRfEn7Vq9pQfznJ0V9
kDEzs7BJ6XQK/TKo7kGL8iTqco3IFhUv6ZtBdM16vvLaqoruxI1fATdf0Sj5X6F4Gw2zZR5C+Xw0
HGtl9TS3idYo1tRAaGGCdEW8XT5FVEX3Qx//Mhwo2oRr333Y6ve4DzCF2unGZ5K1CMQw3GntDdQt
m3ALrypZZN2wFW6ZAw/lngTHSiSC0bq4XyP3XJYEhzV1dqyK/DpCrzk5UY1nKu7R4xu4ZpyikOlq
PqgO6j9v22mMHF0JQ2svpA/cko/83cw/BmJqDOL7oeIaJ8KGmCyeeNtBb6KtW4bjB4ID1qMOtQwb
bm4dhC46D47HMU1fxQdsapgRCkTwlKcYn+EYaC8ZqWFbzKM8w7DNSz1NFkFF91fvhnahlilEmZbG
hJdX48Ghybcsmluj5/p60KhkF4E2vPUU4xaj7AyaUPmAL2xL1pLzqjs4IgZyCAhG5SwA0PYWowvA
m2k3Ag6FZr3tjnyL31qii43nK+JV6Sk+SkgdMu/P4rs31P4d/2pwtDo4rZmj2e/SNvBroT05Abk0
XyZvHPgmuaNiUm4R53o734v7RYFzJKSX5YpdVzgoTJJ2oqUgo86lRgNi2mRVsIbpERz9WvnnkNtp
5N/kJ8/KSnXRjWAkq7F7lqg+9g2sHaRfnpfT+zdizPysrRFocM7fTVol9TqZSFilVWkHx1fhbXvz
VgXzxPg+HZ4XnPPG0phiJj4Sfs8IagA+HXntSaO/BTowmyjCx2nqcf1Gh2s+THoncwZidqIpoSCy
FXsDyx091bSLRDO5alNqgUW3lDaEuP3P8TwzAXf9+/QExQnl0vqQx+l4RJc7HudX3hBKVkApWqch
O/rg9P8c72KjP8JYLCPlm3Ik0noj+EWy6zeAYtQ2WfJqt1DSw9I11nEc+zw44p3uNvGbSLv3WIDF
c8tRnhkHJTmA/OHnV6pd9NSVe0oKM1Wkl+RrBgGNOUM5SD3CzNyQNoX3mTCMjoHfZH5EjQ+6SRW5
dGIDj2NhEaJb5puLQzU9aplKQOf8coztC4TcjOFiNzD1oLRZQKjEHYH5lZG8LdujajOIMdTvhTJB
tGw7vep1x03EaqfT0y8/0pp16olH3xHHiVOV7j5l8UNmZxsmdNo+CoP+1Kplf5pfzZt+2v1zrOgI
T/bJi8D+RVEIJoF3Ym3/z8ZIpXdKQXXRSk03VVud0gxb3GTftX3nFsYVUB6MN/ui6n/H0958PM/g
TmvQRPyYR+tAdlHmGWfVGb110yTEbVSFv2PmS3hZRmdATeruQMIQXNR+Yeg5lIGy+T0DpHqTP7JR
j94+iodHNWTuEXvbB1NBUzMM1vpf2AiSfWzp72D30pNlSZBh+sDl5LX7DHV9pSrqvk6jbVIgOaaE
fijw2R1K038jUgDLnGto60i49J47u8Ca3NCA9yR4Q4wZGlL2xRT+m5s0K+s6R+cRgVpUyPTZh87P
WAuew1rt95lCpS/Wh52jL4o4Eqs41KKl1ejfXRs/d7ELrzsibEUoe0MA3TFL9cR1sasL/ZK5PNuy
CybdSdLDpdiqNZIcEpI3o437WYuc22iM10pTpvyG/qJkcA9q39OXg61rSPa+C+aB8FruMk/bI2zT
IgZA2knyQXg+rPSECULu7oekFqu+eHQlUUCjLUiQsYJfSV3IfRxDPLBEIxYyAJAH9GjRwDZfxG7+
5dXVakCFP3A/xYGTLcLQfqhB76yboNs28LFWqU5sZNZ5+7Djqa2QDbgMmBAPCbXnjiaK27uvqVWI
pZplN3jFxOhEwl4aURytBLMjEH/EFxJ7cBpjGEmeG/NI9L0jHH5KfBomXWoU16ogKtuL8rOIDWuh
F6/EKXYbHaxfllN8jbMoX9klOLOkpPVeQ7qN7GBJNthTgU55xYZ/o2Uc+r5VtsEQ2Gs8N9Zrnry4
6lQDR8V9hlvU3PuggfZhrhMDGLqLKQXb1rsrZP5W0nVkppYltPbZxRv7JNHGn8OfRNroe7RJRO2Z
e4wNzz1IQvCQ66jymrdY4OGj7bnMMkSRmaP29IvVs+Xlwb4k+NcgitoeKRj0uc5UuQ7kLggdexEL
pq6gZZuYZro3CpgLqqvTWEDhmlKaGXKiVjwH4kAG36LGA7NMO5PkohypK97CpzRqTmpM9b+ts5Ws
WNa7SndvpHgxgqJaVkkPuj6hF0DHCy0rrYgjpIblQHBiFon0UIXmTycgRZApObbqCmYlWuUtqCk9
aX5RAt/30EyDXj3nhf9bpUmzKGj/b6Xdr4VGVQfo+5IE52QdkQeAnC/Rloile1UgfCcZpMIZ0FGz
6FB9lwUyfNUcHrI36iPlq4WJX9BmMktiUJmvYvjNTIK71zr0FExA8W4IDeUSG1TerMUUOFY5GDUF
xvnG5YEcKQIVaqvEyIuDe+16ysZAPki6B0+kxmghEUnaYS556sgaiid+j8h7LgbPXpZVO6zaiPWQ
46IJi8VOD8b6OtjA6Qkw7Wkz7LXWw/dlhs+Uyej9mpsiRAqDweg4KHQhiUBIF7EpPxvmd0YfX+zR
to6Kx0iFaO+U5xYk0w5dSoki0LfADQMlAcGi+Csmgg+WvxffGgBvdE1zatRqOPiRtxRFzgocu/gJ
6wo5C7G3x3f8RVw6Vql+imFB5BhHrPRJkiW812/yTao67dYyte+c5srZ6/gHjQQqbhK8XQ9mtpGK
jMvbCBo9i7ASytEZtcvIYHyNaAP66cJrqKZKJS3uaVznV7qAS2BN65xGxDUt8OZoNdQdMGiLvJQe
JZTGWrmSGV4t9ZH08PiLdqE8W1UvNqYyucHC4UXaVHWMLB5X/bPBZTEJNodTlBXjqY9DKHt/9+dX
7Zgoq4Sy6583OgX9sjTiiqwVqa3qSCXidhR7zYi2oq5HfGQaATtCW2gIby8+Q8XJJc/SptR1UBob
i5RnbjVKOPsMsQC620XWJ+DOFNqheqA9BnTKZeNGC8Z4nHcmxQcwHVnq7P1EpT3Ps3498DBaaF6F
NYrGKvkfmyLypgaNjVgJ44JwNm7beQcTgvLsKMhr90clMCDbkRsu/DLBpR72q7T0FcYA34dnPCDC
6Kb6WFLRtarBFfrEJNZ5nMMPruubp6fGyvdJ7FJgphJMnN4KRE7IKYS4jNp4raPaWgQwG8ioU8yT
7hJBpASUeetwLyLGQNX2og+G960x1th4NG51o3pvVe4P+lQI0xs6Zei4t2Yod3BlynPaQnUiFA+j
FrIskXEnVxOuz3e0+urH4jxw1i6ZtB1ZGkG2xMdXMu6P1MGRpguySvBmaSL1GCIDBl+UkalJzjP+
cXAK1rtAO4i2pilwnyPzaegg/KnVQChq13XFGqFSZXWyMBWcdNX/gWkKnYQRsFYLzUdopf2WVhIK
UJ6m9PVsBhPGkAT5tsI8aEQEJLMDQKNLkjB+tujRMyX/oWH+3YAPgOYZoAOlTo7QF9QDbI9D4X2W
tBo3VCj4k6X47SuWS4dGKX/6fuawJvEk3S3Pu4xW/qvRuvNAYf9OtR4RJ+Im0srI6c78Pv2U0npy
qyHeWY3LV2PUxhODWr3MfS3dhSD77wbrtsCzb5FV3s2wBq/r6wqYQ2Q8GBupt6ukRw2CMOFpz667
6ir7yEEywl1QB8SgtIpAFx46qJcqUF+OA8xVBiyH0nBb6cO1KVLjPG/qujXOSl2Wy0bzsjXWoX/e
sGm10ROYThzMcuM7zHLnk/9+dn5lVBRSY4N0l//voyHUP4TreYFT2zKwYyIZ//ND55/ltPqlsqH+
zR/+1/+Su18/RK69ElXwK8rzbs2EYR2QZfkFeylZ6Ag03qUHVlGAkJ7c4e6y1zvzCYNjtNZCM7vp
rS43zahSXwlgVUDwmWRZ4gVJfH9U1QUpE/h5BuetixyX8S6jpjOoCz+n14dP4oIeiMmHFtbXkNtA
mmp4qMwMokyaZh9ZDsbVQoN41KuYAhaEFJFuNCscnwc1pTojO+tQleoRF5x3LTtVf9CkVRHK1sph
3i1tz1vhgAy3825lK0Qm1bja0A70O3USfAaYR092nf2iP989qMLrT1a2LcKnIXHTRzdtSjv57Qql
hUbFnjBUucYun24cK7hXsMczW2SU+NrfgED3DbFgy7QK0kUpf5IFQUutnHwFUU4gruzUldLIm6g6
5wCEYGkUtXZXgA2mBFWs4YGkC7sS2S0+E0SQr1wv6rdEfLv3MIBcVOXKlPGJRSqEojim+XfQYUNI
4rLdFi2Ts7bekh2/Dir9s9PqgnU6t00nzUtayk3qkI6glnRugqzcgqMiI3DvCvvLxS64sJ3g1fGZ
U5Ioi5zRpz2NVrIqSbXPHOsDosEyrN2doYfNNQ1k9zKlHzYOTUz0/eE2dcbd2CQkuhWdvqpKzAN1
x9TfZ9L7VnnqzVQssOc6MvTinJvZE52ia9bU236sWDe3u7ipVjEOpSIZD1IL32zhf2oaMyCtUPZF
AYFGdBdQg8QPoGGGC7ao8YZAft3g6r3FNQhJS72TBPFSecWtDp5GiqeCLJblmJIO5kSwWAqwIUF6
1/VDw+0MVfc3yNc9X993wwQ5q416UXiMJcJmZSh2ORWgtDMwN9yw7W7UUjmkNQ7o8UnLxxXdqL3j
r/AMQ2rucZ8NNMcTH6VU2N5RjjAfoFQv+RJH/aQ8oXhFsYf3JMlIMxddejIGlgbqOcrAZRZuuYt1
+6uCkUX603MBhW5BWwkxbmtvqzjfwLC8ADa4VVQkvXT8DKR/Gn9kXclqwfqwjCe7z3d2pCNyL2xu
OY2FlbY0e3REjgSjb9eLrPV+qOMZufq+SvUXpMZvTQT3CXPLpsgQzzXpR2CZN63tD7S3X00GzGlx
gsjnFEVT367aECK3rrDVuoq4gbexBaBX76mTi6DJT6Xi3G3Huzm6sqeWMsU0UZ+0AKV6+7YcCurI
PV04W17xebh9ec8JJPK6/jkyKVGoA948n6l8BRNDuXUM/aa6pS6NN9IZcS6khy4qXzrmXH7tr4+Y
/X+R8XDgJj/AGViT4XRVY7pUIUmDOJ9oVEfZe8HEGXHVc5tWTLlaVvquxqOmU/duQilAKNZnZdJa
MAnwQisGz7ji8UK7cpI+h5TLnEp9dXJaxnIqBk5/L6pAYpFyWy0K1fyJ4RnG1FeeEbBe5YjebEYf
GstrZQLg9RJFPtPcTkJcTyPxNajePtOitcUMsItAxkwi1WVvo9ZiZhMzJia2OJRYbTPW7UFKGqjH
dNjTbx0RYpYz7MnNAKSW4D4J/IP72fX2niaAYo9Po5d9C7N/BQ6wRwW3TAhQ6AfzjGFxXdICDxpa
X9Y4fZkrz2q2yHc30WDTmTDp+9QrTPy7bMDB3KmEP/R31aG63oWUTAxs3M2DhwiBvD6BA590aMel
UFm1RjrpCsm4c9v4GwvgOjEBAQredUoLwQqFVyxPDOfjqgjtdd2kV27zH1nDwJXSTotCWnXxOVWj
u8Pl4tgk8jZkQgbee9sTZhSxfM2L265RF5ZR73ujPTWVudc0ZVfo8clxz6ye9lYni6WToAUa5Fdu
Z8ZR03+WyqeFUnBXaoyNdautdF2BsvlD6tp35SasnfBWjukGheiTZQmSygZMl2179Oz0g24FIksj
QLgfnntbfTDP3tga5H0Rx6yQUfxHSv8xNni7dLRGFI3fER7Bm2jzb+To+9Lmpq1qtJcOvXEDQTQR
1ZPQEBPowrFeHR2lRhDmXAXjo3GLb5RhGh4VgNN89fJjsIZDjSWs8Iqj9QMb0SYou4vGgwnnV5aG
OCm4L3tFojw6FXlPS0FZmRKOpZ5070M1ogkttgY8Wnw0N6uEMshKD8lJvNX7CEAI+oFsPATBJuvG
i+2bEVayhC8iPOTSOqkVbgQn4CEB9iACoNH2D8vjvwHdys79EY7hmxHEl9Gj8tr/zpkpwXJeyvoN
WUVzzIPgl+77m6RPQFRrAdkl/cUCgQiwLe9ttBFcb5LSRls1GASqs8ny1VU0jPzZeryULapwG5UE
8uBTDrqjsyhQWInEQh24R63tvliyIDTR5FqOfrGSYXwzC+XQGUQUu8Vuetqoif+uKXLlZlhjHPV1
MHEcOVTu7BRgOM+WLcCqS6An2OCU+r0VIMCdB3Ktu9pr3qYyrklrfRuSK68FlgAGbVGGCb6P+qNI
/XtsM4VAxLE2BGRGD9H/qKNjMjPxCT/vUqKIw9efrnU80gpPO7hMCwoH+5yo2NH4Mn3rp93V2CmF
8wQSc6n1KO/gEL/raT8sax7vy1xSuDKtW292H4gBqBZSOgt18TSY2ruVn1gEuwss3QHuk2xnjFxN
LUWRiGa3UyQX07ZuCCPWRd4dEa5hX5dwmKj06gWFQRB53/EWtsK2ZmbLvKr8VNzk/Q4vjcxDRWPZ
hfzQaVVzJUweXK6bfiX4O6mVXbCnvtZ5/nv0o5sLO33BIoOZgGG/mDU257zRFpUw64UDzyGPLpFK
17BlnVgX3rrue20H1nA1eLGztVJ3yzLFX3lSv+i5SUqAlVBrTH7loXhRHfjRRkilhgkVTpqLGhkR
Topxa9vql1oGIKz0NWrDZfR/TJ1Xc9tIt0V/EaqQGuGVBEkwK1my/YKyZA1yzvj1d6H5Tc19wYjU
WKIIsHH6nL3Xxi4jKMZDphVBurEU3QupP7tfAhqzQKFojDRSUqTREBbmod5pWrYfxmGLIcEgnYEE
4r0yq7t2ig5t3O77hGErxqjUDndJnO6RDpvZPuXHJvygBTqX0URe1Ga7Xk/3aZMcUxF4uUlLfN62
EWp+jWE4eZYtY/dU2Ew8YHm1OSrwDilLcaBbnUJh7U1usG3lof7bRaPmYeE9GCaZ7Fnn97axawkb
b1NyqfQDWte9VgaHyP4s2DvFaKAtZNHwVI96Qai9AXI3/sHvvqRwBBn47FVlBmsUPrMynmbYLDOI
oXC0DoFmHEA5sWLq+3ac95OD2Da291VS7kP2vhUZmTq3s9bxjHLepeV0JJbDz3DuDrQx8kR77vnt
mmGCaSWNIp69bHWvN4rfCuQ77VtBL3fm9hGgTacpfAzTgTE/zZ2OYCzu4KVh78aUDe8U+8wSdmpp
IhiNd2F1G5iCBGNy7FSAnYt2DNZGA96BEPcG27x9RogTcgP0FioacE4g48aQn0CWpEZiZ2GN+1iP
jxVUrtGqkIgNB83uPDOZ90psbQtYIlFBvAkX+EwjqqFrYNd3cjkPU02ukK3usDftZ7QXgr0yuCev
bW2awpBDK2s3NZMPPmPf6AgqAB2WBMUrgQOrbVuJZQ0M25kkkSa0WOzkFuftbgGUUuoWKmPbV3ri
6hOd/2JMJk6gQCJFexpD87IzVTZgGZk0YUytHu+GdkTvob46kITW75e24r0oMdnfxRZrzjFTMDxn
s1cp2TUN7CMbuENp2Xirl7ew91Yrt2ac1c7wVxPuqpoavPX12FHiM1T0TeR+UW8e0qo8mkBN0g5h
PmF2IeG/bNBPg52RdhVDytwWhu535BaUQ8mOoT2HZn5JB/NcVrG/sveJBfoq2VtpXLyROh96IQ5W
NnnUjGt06kwkTevsUkX14jC6tfRqoTsclUT1HYISauWYD7aniq80nb20IjNeEaeU2LApdo58fr1R
9VulOa3BVSnvjjNR1jmb1Pg7rZqWrN8XVJ3laHkpRl1AWh9t2V5wN4f174mwj4LzZqjaLl+UHRJ0
HFMK+WaCc+o2h9WwQY98ES0nvcfnTegE0//1gIvSV8qMQdeAbnaN+0y6PDpW7LoI54zCAzOu38w9
THgTlbqDFGNfLRNwdccM9dohyXOQOkESDRATJ/a1EfPL2A6/GBrhsFkZnDKN6RHJpIm9hHB0yhJd
MpwibZ5WP8fRb3q6/Blqfxlc0TGpOS8CnUdfZTbZLgTSRDiq8AcUtFa1WmGvOzfPJha1TRw02qkx
oG1OxVnP/6Dbw1RWEswxzEF6Etnyiblw/k2zXrk7kVt6mgoEgRBg/Cb0AI55pLDR6cbPEihGEk7Q
C91btAZuJeth1vmr8JpgfXWn6hdRPzXrvateVAADF3MIP+qxMn4I2toIlR1P08OEYLP+f2RRGUwh
H5pIGddC8atrFTijpKr+zLT5TZhLw9gqU4u91V0ZhZIuJ9+Fomo4BRPRHBSMf3MGHJdwslKuIRdA
NW1/djxDfjHjSD0RBuNyu+jpyOTRgWJz2iusUp7E0sAIjXwWqJ1kERcFKGCQDhTgZVxsWX2IMtKg
F8i4CBtOCa39NeYTwRK3HDDG6x8rcXE0+LetnXkPqk8bqSla1SA9sAW/Vwr7G9wI/QEzoslSwRA/
oGX/+FmZTlpE7tZbtvgYD7opoHbggOMYHfbAMJ6lOgNkY3ZbgtQU8rr+PRRjP2Mpzqb0IxvZxJdd
Ls3Z6WuYw5CZe78L4cCZxpCtN7uWYTXEQE8JemebKRHFypqSIaljhcpd//GC5oFSPOpOgTZ/R3kl
bgnGy8HB2rT2bKJjR1i0hIXLrDD5lTx0dYcFx2oneBC2RuNhIIdXzZqj7jb9/fHGTI3zLewfTk+4
4mwqCZUMB/OZXf1w1bPQh0YSnOVhmuvgXNjxnykm1KPTVvpRvH5Xv6k0827CQnwiD53JMsHs5SQf
1auAqSqsm4nn1JdsbkmOqdB1wooL/3SZXhve84N8Ec3ar9q1S+7XhJtoi6owDEtN9k78pkb+0v9e
0uOx06spiblTuJffka8JlvQzbMiYfgZjnqdhpuoIq9YBgt/NNwy134NjN/48GuukVEUtDzkZhaSr
KjsLOeJN4sPqOntppmg4ykdWaH5FdT3i6OsmDING7TUrE2swzR8Nb44fx7N7Gaz6b67PxUE+kgeh
kTXryS+xlNeeWjbb3pmxBiSV8UEKA1nHk35wRDg8m/rz2Ez6zRWMWoERDRdU+mwo9KrGaRkSeEMb
Xz7Paz+qAVbBiba1NifzPRoaJKjo2+X7K99prk12sTpCRNwN2HgtvdnPAVh8/O4mCqL1MJohM4ou
ESi9kMHgGg46L6p1gzBKXAvyUI9YFXTUpV6ekA6oaQZrQFDTC8+XLvEsAC8wrxpBOdPGL2UavqVF
9KZ0EVw+XfcHeuEH5Lf4L6uV6bMuPk2K+Moe6MOpqsIHlSwlf/3ZKHSGY+AODH7cyafFEP9octZg
E+3Tg0SeiqXBukN7qOfNeWIqmuxNyF8k6fLHxwFaeif5jNczvWgxQaessTcM24eq1PKXYkE0UA2h
gruBcE8jIFjL6cm/WXu5+pSYV6Y3xtVUp7+rA5++2fgWdRhRLUp1vx/hCDS6TWO5klflD/LG9T0D
Ilr48Ozm1hgPldIH3dHgTrH6qJxTGb0HkekgfE9eSJU49doyn2KyNrjZFjn6+cQ9BUN6j9mwH8Vq
+DXWw1iHbLOTWl82glgzj4hFLKdrZeOqBayCEtf3tPBLjDTCph7H2iMMcMxNpv2IiYh0OesyJb7Y
IsuJpoPm9mze7GqLpM4+PwhZlp6RNdn07Dmagr6aOgZvbW+RHK7NE2LiGPbbSsnv58Hyuzj/cBEo
qysPz9AZww5mkr0bkXOjw9RYS3zFJl1fCy7ya4vt6px2SFPaUi2v9FwMz6Shusnd6lJH4PJInlEP
q47uUvX7NO50WitITu2Ij6ppNB09In2KdvgNXOwVWc4pR/53smrFWff49Vfr9Qb6B1sygJwUwb/T
mP/UM/gUohKTe9KFoKeaxb5n/cSfnvO2HdTCLM5VW7k/emdFVRKWa7NFCg0CoXTbUP0OAaQ3usCi
XGGnXjNkBlpTyzmomtZtiwmvqqQl49144u1K6L2hDFbSpxjC4RK2d9dsn0NV9CckWwNSIhO93Pqw
4BZ91WmR2VRAavU0j5N9XF9xUu2iuYkQo8E/0GuTvqSRvHK7QW3XdkrJzKm1D45X6qV9JODceeRs
GmviZk5thiLaweuedeEphcozgro4g8T1DLZHa2eLqyRz/jh2+T23bnuQ56PPstIf4GXR2kyiI4jF
3k9aToGOvKUNUCbLsxhpDUOYtTk1J5/a2FHHrz8uTIAhGlU0XLkaSbE2y+qkq7g9EDxkl8fJgpNc
nEifISogGPfTmJ7C1AmOQsYikkY87GagEBtrWmfXS43cGZPvWX7Vuh1jQQaOuj6MG7VVFHXTpHl9
KjvjJEHo8lCtY7owjz/Mfr2y3dg96EP3WiIxw7lf0ACtHes5zgNjI/K+8wuEXwFzGRh/xXy0VaaI
slwxMxc3JiONjGJwK7Gd2qCZjFTng53ZCdqyMnrVaivFMAmksrKt7wSXIpY2cFqCCeJaI4xW4JzM
MQQTNr8ElfYxT01yVysifZ0ZbGpouIIe7kxwbjj4EnjllLb2W6UPegOCXZM/aEd78osuE1Hpp77X
UVfZxN9h6UXB6Oiwf6IgfulM6kpmFOi3cdctqU/CGOLX/EkeZH7nKlnoIHq7evyVaRpaAmPoD1g/
51udEaomF+HHgqqCQt1qGXoRuZ5OwPoUfURWNzbz43oehZsT2Ozi+dZHmKhrnQKc8FvpcEwprWpc
3fWAALG42IMyPI0k9B3k0vDgsFUWwjLUJsbTnMf8OSXckFovzSf5XJ7P+jENGVo69ZPEHpBjMMAy
WpdBpRLDVbN8tW3Sm9YIEPExliVSJawX17SBFMSiODXJZL0EAeIA1rgnWL80mpw687Us128h1in8
tK7xEc49Edvhz5oPx+sASCJ302afZUj9BfOeXZ8A50jpsnoLMr6DNqe/JrPsj5INnzKX9iHazu4n
mrDwVS3G+NlKSuSHxGdAGgs3fU4Q0SZUIv0KKNA6zyMak5XSYI+0KBEPxHuRKO5VPucCGbxOSWb4
ZSTeZPkWNdA4DOBoI6ACP2EZIbhsvsnT1sQZWnSLtiDb+rI55Wkb3CzDsG/Y9VZWauToP3NHJb18
LWFCED1qkBDtR4vqrlJW7s2kQZxtDmO0EyRiYQFnQDGQOv/vkw0dHh2mbQoARK5cYn2mUQS3IIwd
z5qhtC+wby1PREizGAkiXcnK0HtU3iuteQoc7Wxbb3IJkoc+ttztVDMAi2cw9luICcfO0u1To2jR
PW0bmnE2jRQ7b5CO4Nl8a8QXjp5uNyyrOmNNg4Top16HNN2KmBobYmy6MRYCpMRqjDrKXyO/Q/5B
jpzx1OvYsjY1dDxutHVw0mJGb1NF8qSrqK8qEVhnPU7MJ7vTvqOYEYI/mmuoGluMJzTEOPQJK1r5
bJQ24BidoD2ITn8hbiE4mDOCepmjCaepP7LVsBxvzBOV+WFpHukLPcviIxZYqQYxLLuoFqcQX9zv
tFQI4LLH4jmn4bFfZlJ41CUQ1HYGU4l1+erGsdmHaIPw/NU9siX4PMuMkMdxw9mz0qz2cgogWk91
9t5POIfrqrSfdIHWTJ/cgvtkbwE7gcfiBB5M2ghmi/iM56i8dYwWjthE7wiB45tcHswq+pInL2po
/XaRGe4pRN0nJf3ZpCWDT4tiuMu6M1P5d2A27CDC+knoivmkQ+ReAKmsLNOZlrzIBm7Q8gUXeqad
a4AhIALpw1ljQZdreJeUPTvRzrM+Zni44uZcqMGbsb7bwH23FZetFYfak7VUnyG7zYulutneiFDu
cnFAzFnva/JQdgTrdG0SP5IYyUN6BjLeH8ya7ESYPnu91J7sBCft4/xMDQLp3Gqe0wrak9AiWK9K
T1JPDBBP79COFjaZigN3Eary7L3scQyN9bIQgjq8N1aQvMFk539Xp60+YiMoCJfATaI8h9FXtL5U
ooPzU5RUZxwQ6s1cMsXTIi24orIEC5nDVXoQb0ucVVp4LYc2YdwhnPcwHZ9RsCwvUSK8PHTjPywa
fam+yk0w4bcOXZ5cJfgejSJqo/m3pWoZjbm4OBNUtp0MM/Vsc8zeQ5Po2fKd6lb7ZWCgwqTCpExp
fNdKBb18h7gnq/mhGm5JqM48+zjCPow6/zBil1Sv2vhQEGBukmQBoR8yU2/RAFzkjdapNe6eRvsc
r2ubXOBwY5CgRzdhSyaRdg0LsqKnkRSsQdEzL6cUBumZ7wn48VuNT4GdkjaOhvzELU+MGEWG3ws6
BF/XtOQO3hWlX1BiPOJR0TfRycB6m8EguDlJR6tM2E+T29nc4gIs/GWgfuaRiftjzC9t15mv3duQ
TeQs5XXxZFfJNu0g1eivUx+WoP/q8joQ0PL4h21uw3Vdl8XcigA66JyKOlrUW1DbCAidAY0e5Acv
1JVfijpALQl/RqrGCdfw5eTgeMgCiYOjVQXaMXKsgr82CuB6cdAKpnLFnIUVaAEb1X6QvuaFEC+o
Z6yXtszBOk1gI4r1/oWi9RQ45BzD2Pkq6zj+4bip81QlZFOvjxJtXKs6SjRugsz2IvEOnnMdlotf
8lHhVAY0UKclXo9vCg16e13Ra3PNAvcLoqOQLPn/t9KqGOExKk9HmQvsNstnD9orM76zqH8pe1RH
U/Vlrvxr6g4YOgxTLsMCvYatK9YwzNx+NQM2pk9HH5+qOZqxkanrGrAwDnKJYqhJgEJa2Ccew+J+
H4pIeXH5tMp6pwub3+7sGi8tYIydy4xtJx9metHCPWXKB9DJPcRu/pGpzlOd1/OVz4V4mxb3M5nT
5tqnVbSbIU8frMbh5OGkOM+ohX2zS4i9HULjJIb5DUlJztSanRHe1xUjFDMAD7NLG0/tzgoL7DLL
UB6a4UczZdUFfMEZnkxzSNd20Cy+WBK492Q4nvJQyW4x+ophUoZbo7m+IO7P5+7N0E/QfBdx9BYk
In9OM+OnGKsAJa8dHlXFnj+ciLmTw9Q50OdmK9Z2ZGB2+oUeGbhVZfDNxNA3SzCjhhMz/yjxG73b
MZNBpx8dxnHICGptv3nBzjMGyvxQR2m5iwWSV7mAh7aufjKhtQcDlQYbuJLmbaKC7s70vD5yYmgy
znl6WbAJHYykQ63cVmu8lF7udfpvfq4rJf3ptkUtgmoWIHB8YjGsAUXk8YlSaKJlcE8E0eaJiy21
R7FjNbHxgd4YN+paKA5OTA5Hiw6Ysct3WQ1+1nbD05LmAI175ilsq+xto2T1UR8TJjuZceuj6Gws
1NjyutAssMQyJhXI7a5ZBLE6tLMROkcvYfSdWIl+KNWgOOi8efj3wNNAqI63uS7+acu5PFdL0fjL
msmjF/O72RnZcwEmZq9B5wG/Y56nkOjIggawGercHgJwkn2Qo24xzGejslP0UNDtYsP8Q2HRXIgM
aC/yK8VKSH9qVH1rR1w2SYax0V1t5Yhu8UOrd/7torHrI4C52kbVstzM7mIqH1D2ds5S6VdZCFv2
gAWPDq2+btqMdTvqTGkCCZh+kGoXy49Wpzx7LB2m4E0Noc8xOwk/HLoImyLUmaXl6rdsWFpt7ff4
e+kn18wbO5JMRyqcbkToElicklYoh3GCC9GMS+JVMSCgKVFIAsqM1jlh4ekzt/4A2mqc4HM9GR1w
cwn+HldIeK6RBZjpk0MeEy5PBwnRbQSkvhvUPNgWogVNU/bEcndRvx3Z17T7UV8zntfWjlHa5X7p
RYKSckzOSl8kbLeZLNIZRSnMsjulBGrxGfnuZ/dLkuCNFshYrlJILjaBv8F76Zhw8VU7OTTY0GJQ
3zvV1Qj8m6fojNDkfwdSNWOmKuFnURDxo0N7eyrwq+BFGFLYkdQHcU4Pu2Bg5Ikala2sjdnE0G+o
QOHDovfTERejq7Uw0ZKBO1yXvcSRBToYxL6830558xep/nA3Jg2NdGsGhz6E8C6aHm11A7sgISFr
m5Om3XtEXkaeyzBqqxdGc89AgzDIIL/ecS8IULnP6VWStDunRLlA7llLBcOC3bTl4If9dOkUcWGE
QNltDC9hbb81iMbh4zmXQQabsD0WyDkt36y/UtMGkumWeEJZNTXk8CRUTDl7WdUScAgGfQLp8RyN
E3O6Znim9vuQPQML361vjsOrgxho5Ow+GZUzvqS6clgIEHqniG+9LhvZs7o9CNL1gFHWgTxoYbl1
jIOZJdqboDt1MtfyrSlK3zLdclcvmDc0PX4lYrY+1msyIDal7vEZ4OphbVcNayt/opGaxKbO+vej
XaBP5c8sHqijp2IC7LsUABWR2eidNb4XdfRUMdg96WUKC5IybxckKpOMKsZbuJTnzM7+DPYKuKzz
dZLZB8dYtECz9OYl6br4KWwwP61b0IrEdL+jw7BRxgY2rYMduFYUpqgWG/FACeMT/QbtWetUnqua
q2thY4Y1t5WF3lA63dGC8t9MjXjF24tiMzY2U1/Me71pP92C/IAG+0U7kFefAK5ggFqN19ZwaA/Z
pvChdTJuyJsds5HgNxDLz4jKR9MYkbhh+cFm8zvjVruZl8U4zfFk3MLEeDK7uD2lWuLsapOdAYw3
xLlrubvU/YVWsfGjDhTrlmTPKI77DRnQylO20K9pFIS4WoWVp6hmsIj9pNysNPQcS/zoZO6ImxWv
Wq6nXmQP8c/UZpMNMNA5OR1O3xkEaGRX5fbRTIpytODCoVmlNwpZieTA+2qWhEfXZZ4dDf3q4sCV
sYzaF8PV/E1TlPLah8I5hHUxHkmi3HXpksGfiYonoDhIRWJc052Ga9rkvhqg2nO08rde5PHL43ci
xNuppQsHFb7vOYI1caf+Tn+sqES9LK6yUtbSDFzkVKTekHnxhHhBUbFyyt1NWTTdTjFU4lnXXqYd
K6jx2JZ58mHbm/e0T/9aOaBOx1asa7e03TNSyn/cY+0pA5mnRA9377okf0Mowt5gfgCWBoWwfgEK
msCJ5dKlhnLVSsNdkEcwFuoiC/IcO8bw01735PLjEOZ1Bn9hbcwZZYHNInXtH0Wu/sYOa/1F/wIl
Sjhv9tyKPbLJmfRJWtny0IDBhilpj5tHIk0PBvdjKdRou4CseMmz6diHVGciGH/Kq1OLUqZMhTMd
5Jqddm1DaTtXj4dwR+lTVuCxy4k/qMKww7vzZiTBzuwxqafO+MHPTE4J/ZJ9wHp5iuLkD9kU3Zaw
C20frXtzIofcO4V/txGuKA/wNpf2Zpoxe2rSEdwiujbsSe+1EdNBs6a/SaWLM9LQ6DV1q5FMLhi2
ivIS91HzBTvsRRnG5mvmizGJm20bAzgpqhDKR4jPXLG6vWuRDlxMy8YQnfGDwS16OUvlOaWbADeN
ntazL0OSJdsVomPnt+C73zrjop01k/6E/Iq3kNSWuPisWQXogKAI+W9mPKZFhQULApBai8mbRY7l
vyEXIwol2i96moVSMmoBKd+kKLGKFIfs2oKT3bdkQpWzac1lwvaSD5jJiUtxitbyFTCv57lTCzD3
gubzTOe8JA2S2KZ812BHReSq1DS8xheZx1OJumPQkTV+MldYLMlPDzapbZzNYMr9GbsAJHVmsxbb
d/nRrKqmWLUqLj46MVxgRsEj4xY8XirI4JplnVtDx7qmaiRE/Xt1yUEJ8a73pnJiUJFlwOJkEj6M
2hlXulHHXlxVfbeJk+l7tFh55O6ZWtHZsLeqD32qFXsVi48Xua8AtYyv+A3BkvjrYJaKSTEQemId
nFSYrxZ8j7NedXCj1x0xFOJyj4rcxeOGmRu7BlJVOYMDx3TUkuob62fzpqrallmS8ywfcbtZgDYA
x5MPl5a2HgArdYcIbgC+TfMHGFH7jHVE+MKiLR2KZCB7x9QsiDC9AZDKIizk33ub/IoZO3YAuSBO
KuSvtTMle1RUlN2lH6vHU/L5FBHVtusH8hgsxT7/d7DSCoV8W39QVkf8wTyS3+zVP2L5JQsXtQjB
o7tKglPIDE5yh4o/Oj43KEHlVhUkHh5Z6nRPh8J8KQKiZ9MhLV6rcqAZz4VgHg0tHrZy5PXfIU5b
L4sA/wuVeg0K76ZX9fhnVYM8aFVM6Wmnm/ep1QX+hfgLr5/mU2uDiiL5M+icIdgrGAzZmaznGmhz
BNsj0neRpd5TcI4f6ui0RwCKHnLtGd20A+2qm5qnJJq6+xA//feMfHoZsUqVEzdGOvuDZ8TM0RqN
LQcTEUTNhjB9a+zVvVm5pu+izfJS0YGIsBEEGPh4PDg/UB7LBKJcPxKdqT0zS215LZTbzfpVY9f5
3XpNC9O+FkgCR6AaXoHxGMULymOaZOY1UoDbJJa1/C4t6uNQtMHJUIj4k7cGqZAgbybllpDlNf0b
u6t9jZ2378Z284xDuthPeZh4XGqIWJKwOyyZQ1+kD6kbogCs0npZN2VkelZkGXu6hOK1NblmajP8
dH/Ij4pJFIm2ZyUP0akPEcmZefnsiGpbCojo8o7ZOUx4Sxu8HDEj+DLH5KqMxHNqSlm/ZyvAgz7Y
1NIJMIUhXitBNw9ID5AvSxUM4supYnw4OBc9zR1gjGTy/PcwrqDHEhegbWEvEaojP+IdWTVH2c2v
+atPMKRuoMyaS5tM1QWR/zImhzIBIVkSD0PzZOSkR1Gm0U/t27vcuNnuNPyxS5VSvnNvk9HjDF8X
m35dfHoLNezQVozPAgvkam3hVRWlzQhTJC94uCCIdqStrY+sOgDnGZ7lUtXKH7EeMlqAeNngTMpv
zExOMM+q0fdksDzRW+i8riwSfiwwW6/AFMmqzSd9cAIM76LAPuZ0747e58xOsG01pfECE5hGULKg
B2+CdEcO9aGwlv6SCpo+mc10bqFrRWnBwFIb2Oa3bZ/cSmaXuDvxBsMGouwCNBHd9SBnyxe1ULDR
ff7XBs/i5VfZ/apN3sFmbSSrc/UbldJ0zhLRXYM+oA2XIiWjOUC2VqOuYYfdexjRSgqHWzKV+Zuq
qwghYkjl7Pbg/gvtHsdq8lKjFHHz+blP5swn/Inxd6yjamPbdS3tNjlpoVXv3LDV76Y+fERjguMl
H6prn6evlm0saABfknWQQx+xvhd3xNEufzI9ABTe54dmai2TSrjX5Jz+6nTEXKIj8ymSq6gw6j82
jvcm0i26s+TwTQnyeENvcZpX5Y+1nVja4fTGeHDYzq32iUIEvYhcqCYkQhOidQeoW006TN2/Ul/B
alzMYzIE36RAx48dZkCYDhA7VPkhNxep+AoT1McQdszr0g2A31LGCcrsYCJD/1RYyBecLokP5lKH
vBTz9X8FF3OzvF0RHev/xu222xcN03MQnNP1seAXmp0+T8lSHXWSpjdBVmZHc2UYyJ51hcmaDNI0
3srn9PVPnhfGnqMmnL3s4Cs5hrJImamha42GPkts01nqIWn6Rxid3HhS6+fYpipl56qI40b0/i9a
SFMCHAvEDhu0e63nn1mpQMjvaXYF6ESHNZ92WUJohnnc7cx117S0kX6WX2VZvzCtImW8ZrpyGWhb
xEbnd8T9kSYgYs0fkEYXWXUP1vmM7LHwfzpM4RNCqaCBBszK9fSWl9WrvO50wOybMBz7TbZGf7Gx
9PkkjOyweBREPdEeFRBUKQIJA6c8pPHyrtpNeVONFndPWVWIydMMHFnKQENjbJGAgd0EUs9iY8eU
X1UGfuHAcA8kh1i4SyvTdwqVqnEQt7K2lxc0CSAe5ytkYzIpzbj6aPD37wMzRywf5IAT7GImkA+5
hjzElqZBt1sM77/nIpzItjl7ckqRHlWbJVZd4MlrgZqc4RjnXrsodDiCJiGIjfBX+Q350A1oklAT
SQWfC7mYdQAPxyBOODphD60Hh1HS4yv50DLyXyAU3MN/zweRlW6TRckOc4eJHcdycKC6O1GLBycT
oNQZ7jO7ANIJrkTHV9tZpL9Jse1u8pO1PhIE5p1to39MneZViWVVLiu+AsBWmaIULvwSXrFDhT40
yLduFkXkBRGC5QV3Sjygy7cYlF0Y09RnuWy3RMxsNVCEeGHWNXDQRxq4Q+WHDFGRXvIbDyM2+70U
HhIyr0M2trV6Vxdm8zxpp5ZsbBKuyWwKUqbPYZsiQLTDuz0RMcL5jOesf8cUUJ2dwvHl7sN2Xs1k
qIjfE69Qh42zsLPwyer66ILk2dxUlTlAEwoS/GsEllUGwoO26WHUpOnfIQGhDOBGwICF8byOQeIQ
iwrwjvHY01Y/Vxr+1wi2+WYWhMxCyyzoQHIoSlc7DbTTc2d6kcsIIJqXBM1zDK/z6tQBk7/QIFcd
PW+4fwS+Nk5MhJCOmrVi99LRVeve4tSNL7JoDWcwComrbWUUp+Lig6m4LmYUqdfKGA5hVDlgnK+h
3rhvMhfKTNV/+vWD3JGUcgyaAbG2WXR+YpnpQeix89LZo5leF5NSdpqq6qqbSgXmQrN/T1X4AfX5
Li9ipXPvSIbSzTRegyidfzpFoR+TBRPoGNrqL17VO/qdv03s4HAnQv0/SeDjKkmsEf+FSbRaRCO5
j+efc5x9y1Np1SV91cxsfTUOrLsi1AzmX+2cQH+LLY2D+cwMBjeiB4KifC7KZuUQaXgpx54oNOoa
IjvqTz1Yij/D+EZ3UPvEJM/mObVSekTJchN5BISW7diNbJXAl58t1cA64LQkYcmHYq3cIYs9z4EO
RIZElI2pjdF9ykng3AykyJwzbtmkBNuHCJb4BkIWd8ys+rt+0YKYeGI1iTd2n9Z+O5EbQLbQggOP
6L0yjo+tGirfzpdjJuhdRuV7fU6gvNlYpohf0TL7KfeIZxOQ5ho8vcYakNIQNHwA5ansDWIaEtP8
hwqvANfyHYIJ2hRPQURvfJvFEyUJaAOvtKIvkmrFr6AouMeBCICcMRwe8WGtyO+1peFe7ninnapn
fuSk+7hO4cEYOKq0iDV/5MoEZ4whShmverBKkMIRliCTmhM6vhiox0TDJo9Q0iulOCWj3Z8qt8a9
BFjG1XmRtUhIu67r90DvECngJWUWkl5bPnd3UQUBY3Hjm3Wh9+PSxuK1jgEzXbOxhEd8nMjMZSfl
3DDTqZ5Q0uJlwMXYr3oDeXOVfY0KgtFOAz/E6Vea42KOzwqZP/1jNwPRqc4S9XegG8q9VYy7oqXu
TncaZnLszLJyHv5U+Vzo9EO64s+YizXzRxXlC+uD/qjCbaARF80SZMgFf8MqeQ9xppwigx4hJVj3
jAyxWD/8yx8ykopNbjJ6i+PgnwgT82swrTMKi1uylPGwr5AC6QUf3FVVJix4LdlnM2o/Wt7GR+m4
8260YNXJmHTqZTwg3H1MUW5JlrDeArreT4/tkjkk85PDnDlEAjWbG/ik1mEJGc06kWHsyARjESoD
BEcljMVOwy4bVoyQFE137/2yTVy2VjVr2GZ0hvlj6MLqAGkVb3w36Vt5GyJRNWGW/+9B3qRsZGRq
1F6Vmhat0kfjXlNgh210J3TPjyUcxlD8EAbDE8Y3N4PRT+vwOk8xWXEhyTKyXQFADNG4gZVkbV7I
qRli0N9uWonDQ2Vs5eXRVYAAaxFYFiaA6cGK4wjNgvl3mPvulJNwunEB41WMY8gbMWOxD0qKGprW
/RPcIaymDMpuj8sZhEF8WFKUTUXiiPdmRGtnq9Hsy01Pzqq/Kf+Pq/NYclvZlugXIQLeTOnZJNtL
bSYIqSXBe6Bgvv6tKuhevbgTBknp6HSTQNWuvTNXDti0S1I0KtJov+PAyLZxQmx6ppGTgwSXhCBy
sQxZcTQ9MDcXtbfMvOVECsVpVzapsU39bjhzbHA3ga9DzC4DLJ3R03pM4EciX4+O/yP6lugx/qFW
1rTN6jsaKggQUZg8jksc7nJJNhPF4t0hX2PhI/586wr8aK1SdDUFcOeFXNeNHtCy91yne8ZH6j+E
JG5YaKaETZuPMehCum3NjMAHMAJDKbW+kYLwGHPahR/hkWxSjBI/5YGOQ+JFx0l9HRid7WNFSMkq
BReN2Gt61R/apdOfU/nrMtcuWvTJzEGJ5DabXePjPMWecXH6JruSR38G2BqeHMP66pe4wZI34e2m
AyCueswZ7dmPs8c6MVrCJmJMsSTlWHXlX9N5yG9h0uucwbP6MyExI/dLskjj8VP9mtLI/0CCziHr
m3m7freMQ+x6QWYdC1rBsr/bz5y9/Zq0ijDx34PeLt5TvTx5NnlRTTjou/UTWtXfdpCDH/M1jIr2
gMxPoxc1KV2OWbZbNUwy5URJPfufl0HPT05g6SeASFA/vpNiqzCtcq9meHlMfpJn0636p5DWZEgu
WZPnSIzNbeLYSJ6f2QDv8DUuA75TLYmdB9Ml1lkW/G5GHJkIZqwuZVjvC6AbO0eG2HvyoU6Ht65p
sIdbhFvjVyjvGNJsaSPiE8DHsZZo/7MhTzWgiv3Q6+3BM/LhKMrEOa+fyLpLTB21hPwcqRWeBqfN
L3jRb5o2Za/RnDwDu57fxrH+KpgGB7F4qeRIohlD6c4lbMbGgqfkQWDVvcdwwb8MqYa0YCkZiuww
wkiafyiBxz/3B1Ps7NgQx1amQ7tWi4t0aI2Wi3DIelSSYh35CfweTDhjkA/benFstMbP6gCcBs3J
c2BnwJ54yMDcP9i9E2zLyuPUAOvUDNP0Sv4eschJXRFHA7Chs7GoqLLPsEisBXgPMEp5YzQTQ3Lt
tz/NrKnAoA5M5uyg21VLtlCMDR6Xl+ajrGjP45IXR+Hg4PJ8MMS5icxYDqBMF4Gpa1G9ppWl4XoD
ogOamHCwyn6GktzfzwO9gY7arSQiLs0KjMJ6BmRX+mjWVn0d+XtHF9RvhPZdZ6cjM6L+odVh8Rza
unMdJZt8ZJ77t3eWtAyBhnoBgdIkROCydm2VRtsuQu/IumSdp4mvbfFK5wVbR7Arcms8bDV/IsN5
coqvlGzsFnRpX3X6vYWjHKRcRMdMa5t+p/qSsAv2IbsSw2pE3xvVmBTLzUcdkN3oMqKaagJ0+mPO
8V0qPxnEbemU70vB/ms09XPVWOatcfMPYm3qD+ZoKHpc1H9dh340yylePb9/5virfwbLDa27lG0B
vlX7qJsO3TOLXJaPX1WIbzcqh/qtmDruaqMMTllphJd15UKw+J5ky6OrUXrR7gArZWqXfoApDfwA
ZdpUHCcKTffOGskO4ZyqbDxCYMaZZrPYiowV/NBZTNjtSjeJTMUzwOD2j6cNt8Dp5ycSRwn1m+Nv
8Tgbd+jbs1upSd+H0YLalC32Rrg254vpwy4n/OdBRRuuQLe8WSCao09zQGa7WbcfsURtXXlTa+40
Hxe6K5imeZl1xRUwMi508DTXCcP81mZWyWCZaaQLavNRDyEIENnNvylPHoPcU9+9diEW1fNh3DQE
ZQ5L8sWMEoDIf98C1XQZ4WuicmsL8kHCkf5VQ2QquVvn9fwRQxJKBVPg3IOyrGYK6YIGgUlbadNa
r0WAII4BcAeBpASzh/Gv1lr/2sXJn4AF/nUJyVRrwRFXqN1fqyy/o2SI7tTdn46SGiKIFDBa77VD
W3y33iCIelDac+wCA3i3VLn3qhoiMCkIZktexpi10iDZhUi7ju65o8PAn5LxuPR28qh5eviwTq0n
O3VOyiKxUPMBMbRtgnh05pKlHh1crU3X9oAvewT/0yjgGPK09itjy/PPyBAe7GUMn9QDf987NoRA
gRkesaepuZrgut8oSx/3TrIpAN/cBcUfNUjuBNtziz28EVwvY9nfAYFnujSN7Z4UdY6mifES61V2
8tO0hDtKLG3Zz2dVbth4EuDsosQMU2JyyoB1oOSYnVNFgZcb23VLVi199cCV1pAfTVGoyg2HlDNu
SiZta2d70sZHEUHtwpLsjNKIoKNSx6E/7ZXtbis4+jF+GX4SDv1dJ/F5sTNxzaeiI390PEJW3KzS
H7dkJxZ49OeaEEwoBt+Z0uF1krNDvGoWQLKKyY6c+ESL1286Hc8XLrD3MnbFbWyQ3WoVqcN2p1GC
ANYGODDNE7LxJN7r8jtTD11GrUkvHTKOvN5DzUoegdPGdMKYWgGIYuwUWukmlydPQ2j1VQvPLFHe
HUZQ7049Uw+BMf19aQQaTHL5p+q9uiLQ16u7YFe2cY7lHYb13dqr8gRoX1svScmSNxYyMszdJZ5m
4jndu7SOL0tt4/cYmXemPYIda/aMY2f4KeRsFFbrDMgpcqT1ngFlJ9W/8B6uhwQtz5v7Mu+vam3L
vR1iOJJTTJJRy57yT4TQB5MM3fL6tE85VPSwZnYi1k7OAEjo3wN0Gg7oOtYUqxAN24uHP5GTyGT5
n/D4WQ4iI/lEYDKcuz4n2jd0jB1cnak6lt7ZMV8DU8w/WR3TKGUnoCPHkcsgJS7Qs0Pl9enNI5lk
R/E6/7TGndtNPyK21pNSVPwbay0e0pAkQO4f9oCb9YD7Gq2WeOuI1FjQrT13lJ0vbVwQMJsGp7X+
dMkZwjQvopvSxFpV91JF7OmZ9OQVABjWAwZBR7gOpIg2iDxt3wxwN0ZzeGrNEX+czokmqFDEhjQL
N4uw0mMNzF6NZIXNNzJkpHYtVUprlp71fjHN6JLYmLfUs0m+nGmnnuLAOqn38f6HxHWy+ZNRbhlH
lFIjTRDoL3VldldVwlcFPWy37HZrbZtWS0OoDsZ4/gsPD17wH0uwbG8bxVkrxL72iwwpJ/00Jeou
bQYO6YK9j2+H2h06KxgS9I1p5X6ud0ceYCclJ0HdXOo2S22LDOc8YVTCR36iSKe5TSdnW2ajdaVC
vhWJ2zIlnejEkePn3Nz03UDCgXkb7XAED9YHEP3vDGaCgsxDR5yTuf2NuWE+KJMtVgfADrJ4EFaV
btX8vU6c4CEhz4Nhtplt9dp5gTCf4KhFa6piS3poO1dy5u/pcQ0RwBuw24hTtZPOsXmfCeRBJjng
mPY4g9BJJEcOXJPq2bl+/hO7VX22mYMciXdihqomLZ1HcKEVTpspH+d31uS3wGeimWsLWXA5KTa6
KNzd4sX81oZUR637APrpF1Vqqm0HbyhFNwWJa5G8qyaMat4Yzo4gXKMdGavDQndbo32qE/M7RvLs
3C2NeR4nDGtR1JUPqiWDUKyhep9vFji5T8tGZaWVfvwimCIe0tYRIBCktqOYMLp6nXgtAsDwgc0p
UHTNY+QQVcl3091CPyYhJ2tgKGVetUcR1G0dTVREmAPmJBAWgR6WE6h6gz/N7yn5nPKb2bA8Myoc
fIIzu5hwT0Ocu1zMn5EZfwVpUFytMlvbxv86w04vaKq5YUMUK54tDtwL7O9XhGGnZhLxDYYVsn8m
uNt2Kus3IJ6AK3H9HCcPUi+OKFRduo0PBD6T3y2kqWcp+33lnyOtqR8ze4KPXeLJD9p+Qe2D3+rv
8ZdGwEHTDXFcHDRwVB9MBv12UxZp/1oW5s5IjfoOn0fxWOUcz9cabi4WvkRGm6UVNEd3tutd2GU/
KgJv4QBqxaPtWnxrSU+h6GvkC3dU4x5ogWcHngQFCa0KdSPZadXsJqskJg0DxGtfdASkM5gB40EL
I2rGX40FDkL1AmvdfW9STkEoBJbygG5wq0EvuHYGMt7IHMTBcVF6qJdVb9iIodJNn1Daq6Hsklfe
k8yjV+dwdD6YJU3jXu3zSwbHmaEpugVO7gZBEbnUyfZxMe1YdSGOIR0hPEIc+maA5NA4JFJ3UXq1
pZ6vsLvhZCyM9HZGtFOiurFxBvwClXXt5glhgGyOJ2ZNFFD5qQVadWrkqgNj0LspIXAslyNtgIGI
v/OHej+4whtqYdyiG3SxDEjXP2eBfFv6zp1VoExSHyhJYh0e5fZkI8f5W2HP0YsZgcaOc/ycTTxr
tznpESL1pIXePG/y4DJ1nBzg7e9rktWuan6uxulNNfdbj7MGmE1GlZ0PdBopozibtY0B0ckdMF0G
SC75o6vxoFpJM69700vv1Y2T7qoXQ8xwo8JoHkz9oXLd6bma9Zpcsaj+mBzr77P1vcmOD7FpOoB2
l/lSUlR5aYDDDMEIE6VPbvpoB/TSu4wT4plIj97Xwm6qyk5mv027mK3iShaC2Ccx84dOjiV8MlqO
KYvddoL8SbfNX+ipBIW1VR0LX0QLRU0cocIL38iJyr8JNPmeXfjv2GwAsDhgkMe2s24OqX8boymi
FymHhiZX/4DnEz8wJtG/R/iG0UKaSByn5tXPUjzqNVAYGoyXPmBMByh7E1aEewUSSCDiNrzj+ztq
NOlvGk0IwBg9iJYa0eJ/H+rE//syQp9zQPJg7nT6yoSoEYkkPBh4akMxhnDa0zAstwH2s32TQcrC
b754Jy9CK6kMMz4gThYBD9xu6z7jl20L/UXNLdII0z3qkd1gQIaVmYm3rho8fUePW4aR2xi9rCF+
Wcwo2Kym+M5EQznNNNdSC0Bt4b8g/B3puiYUVEWArXFsveEGtXzyUuuo5aSu5aWQowAYfscGj9B2
lkKzsQmCldtRte0LhnvC1uqGQ7ZkDnD2yJ6LCbEREodgGcFy0tpSD500D8+mi11AunHp1za4cfto
v7aGqGHvwJpTCE+pg2PFQmarXvpON5++WwlKTSVXR5K2aWxQHetZwovH9uhzbOVbGqtLM5SfQePe
1BYsRPAT8bhz7jkWYe3MDnyu6AqneERtQMyRKoxUPaSeeQX7+jj5YmN1/aY3P3w6+58Braz9rA3O
edAL8lwS0IIkrrQHbhp6PQEQtgWfI4JdiCfz+KY2XHUhe7FX7MmQSTYZIZLMNE37R+1zKE2Xp9Ey
L5w2itd6Xryr4xVfbtvHN2bi8b7xHZiRVi8AQOdbRkcRIZGCRamSKJuQMNoWhZTDIFne52Xd/dQ0
n5aVfNX6DYr4PB0OAyhP7PwhBxfpHmct21e1c1bKB+YlyXeLZtU20uB2dz66Sk4Ql4WEmLUzlPMK
u60Jy++0wkLoALpkd5Dm47cksci2a+b6/n0//FY9QvVQOdEtJXENTWFdnCs9qS+pWFoQGeKHKhoD
1+ou9eh8hdyE27UEZf1lSI0zZUsgs3tP+39PMqL0kUYV2ApuMPXs34OJXZxkJKxNWjlbjz30sC2Z
gP4hkcLgzmBgjwN3otn1n7LSWXrzm7VwCp7+jGE5P2lwY06Jr5O61JVvuhCwQzkfXy0HAMxSGNWl
T7xvYyvMu7wguj00Od0g/f3AdMQpUzd+xTEd8aRjTGERRHb2iI5/xlF11lzonNi3SeFoElpwQBg2
UbbwhchpS6TTglWuHdcDsca0QH8Wc1U9+oG9Va8KOk3X0DDrk1p33JI2uN0AVMKXfM8Hflya2jyr
JtRktX9pAerlcLdeGwYaN2UXbQhY2PUzHahp5lbei2DId5HvYBxN4oYMZq3+INzB3gXsjGdREEkc
BZh31n0GNfz3f2d9In6qZpPYzS+B1OzYWhjSCjP63Uhnq3qI00m/UwNIrPZIkyBopq32bcpFfBhM
YLC9M+1Ho/OfdETBdEXq/K9wudK1jRa4wUdtJ7R6kjr8GD39bFQdOLwuubbQ4r8N0491eqcjQqgW
t//TAR/XA9rWWl1rNyJ5kCsbs/vQJd9VIQdpPD55ZDJtmtENcOxnp9ZGsNrQuoJhAcutKLaqc8fq
SYNKhmpzRg9G1uZBJ0mwLCJQCim7WDHke31EQykJJo48ZSiSyjLBDVxssAd9htYwsjMkCepua/y9
bQQfSTbWcHpHYz9N7XQc0Z7dorAIbkRNM6kE9+Q1ZoPhpo0uOUIQDuXoUSKzGM/KrcGiScaJRePB
ogQJxuK9HWvrm9fUZy0y3bfE865RaDm/sDNfy24gl8n0diJK291UvEGd3tn4yG66/JliD8SKk/kM
neTLTBdS87RTQ8mg75HyYa+8+trSw53I5zP9d6dxq2+txYSvG4dHk0QyfGOuvzZl+gzVUWLQVUO2
CkUH7YJ6UN1xNaSiJ7yPY/1MLFcNStwAI6AF9XE9Q7gmV1pCuvqpMU0L9Zu0ZXPk2SiTK/EWJskr
fLJFjDD+72CCtgX+uax8FHbQ7mOHrM31kq+q5YhyFI6PFKEljlXeuy1z6TkgZlG2f9mD+XUrTEtj
+wBBEJQOcXD3uV73J08qiotLZHnwlaWw2M00dtAEo0wo1SEO2fKklsx0tPPRN/fASCk5WxP9rWiY
3ywWBNY4AHJHwlIjOA5DN5gAFNtm616Ntr8zaD+dlFz5n3o5a3T6Mr6dsElaacRnHfq79aPRxhGR
tZeSKR+PwyWoe+OwlkHuDCaFqVR+qhwZkDTNJS66oNdeKGW67f+b5ZKcTRofTRZ0xdHFnAz7QT00
zozi24DZrl4KvF2F69bXWZFIqPLI00i9t3CpsTv3iEdPpf1Y66Z9/NeQUM9qLHIbY0ZTpjq9amag
cwJqJv5/So45cbbZrxWf5urp9t/fyzNYF6FXnNW1Emf86J1BBEwLRqcLkX3bVpa9Npq76xNqzI5N
HtodzXGdTtybepb1osVTSIDRKA3hs26gdPQs61E9WAJUa16GofOeGHm003I3Z3pYv6EGBnVjG2l8
FUkfX8fM/pODxDJ2Q663Fx1fwzag3noiw9J6VWMPv0Gfw1Jyafy8OlROaV7SXkY00I+jVWK+OXHc
f8uyhCPLlJivWTe9DlKDSBtK7LNo5BhDCH289TVgfFUXNRe/iQN/W2Q+BHIf4a1RR8/SD37P+K94
TcvnsgO9XpqheB8tlKIz5K31mXqPTq3YjPK99Zme7UYDfDFs15T02Os6RUXUStQmHTIO0WnIMcQU
BN8n4a0Vjr0ht4wMcy0art3kv3aQfs69GRuQxv/jtFXPHIJaKSsBypqkL0XxIF46wlEfnaRZX7lW
2Ww5Kc0zMhf2OsQfGXhS1TlsO2zjs4kERx2Bmp77hhFKuFPXqT1XlJ3y71wrYyq1HJm6dh+kDTjM
HoUQwvHfeu+V3ztU1ZyRhplp6PzbKBu4W9JCPoQwOfqFyr4RGB/heaS0gpZ6V2fL2xKgZ0cgVz/r
MfKIOCWm1KPbwdQVpTRT4ejQTqjbPCtifiaXCK+zPnt1ebDrg4tbIBVvkj7qcCJQtbWkEFgdA0El
AUwjBEtqH+8su7wrQfdD5l2q4oTxDistW7ANIOds2YXrrVgULF+wUSzzvR+dmtm5pHNDouQvzpQz
LEkn05+su/VjiQYmBVTA86FoYBMafWMelshu/E3q2M59W3/hB0qYxHTJYy2fdQHBEm6xcSLDPKgR
zgwkZiN1cFfLCK1dnyK4+NO0Avmj0xCfKg+26B0Jo9H1klt5gXWdeuKYF+THdglI/n9UuVabPPwW
OA3J22TqEZ2FzBlu5zS7lMhWaRwP/FTd8pO5Kx2lNp7eM6IR4ik9ryvASmYwcZBT1EI9M7B5H5IB
ACZTvm9sYfOuqnvtXkyGc8w8f882KXlbKGXVQ5HiF+nguJ/t9r2rOPHZstnlRy75weqISJ3DySSu
CeGu5k/J4WuJJNzms1/szP9OGuIsrrZLFnvHujExxjaODbm7mZjcDN9iy/jQUm96dEf3F2vYhj+e
XjgWMpyLCYXpiG6JtGh60aPFviOc4rmmb3ERnnhSw9hG5kmpZ1lzZDaAMwq7ufB1RH6xdlGz6mR2
4m1KWtHazSCH9VSlowMPBRjTWHYUHOMCTz1roIYxM5bqLNMa+pt6FZAtiDZaqpgwfVrbMShL2GAe
5as88ZW9T3hFNB+Yyz6Os1d/JHbkkp1EcJJjs04qzXNkCJhIxMxlRUZ6iRq2+F4QXE3LvwKDqT5d
3SabJwI93dgmuHX6m+dIwjFdvX0zXWzUK2Ux1T5V566jpw/WStuqQtucnfSxGug3jMN9OcTdr9rs
7nUGbO+Gj0DXT7dqUlnrWX1qmOqxz9IPnlJj2oVSrZ96ib0xSuvWWBGtGdtOa0C0ZvdgFf5p8h2O
fFH6a1WegOGCOZB2d6vcPmi+BtI376f2nGhafP3HWgOLM165hYJjsEwv1Lkd0XyEqldOxXCpM/DZ
mVFEcQqpZjY88sZ569/7mXmdk6A50Cya9o5JxK1G23znI6H8Vfd6dmbCO56MNH+rosV9Tkga2ptD
jvSL+iHkdqO07czQ/6DnCndXJP4HPl7kXy3l6Zy+dNm4HI0euK7JcBvIjH+uFhQHRqpfGOaDmh+m
/ll1glM4YMyftgnzndvigxJIPIpfzeVLqHNqQ8+Q8Hhv+l7GkG8kEmUwasE8Fw4oBocI91m/vAi+
5MfYcPeENiwvcchbtRQBRQvmc8BALdttm1wj1vPT/zwbJ1IExlqSxvpYZ9yIp2rAjH5JY8KKc5dG
W6cL7ypL9K5xhz9Me4+0EkmBw2p4sCcPTyUovzfdRHrT4IH4GgP/YKWJ9umV6QwRh6s5mOknDxWH
qnkAzOIarn03YmXaoHRqHgZHd7bNWJG+rsbKi25jRJRKnd6gAxSHmXNSLYN48l5r1HtbYbbDeXHc
8eYBkht7/6dV0tfjvrOjINxlMLMvcQuHttZw4DUhCnu9+E7Swns3eve+mL7U+WGoyLcuylnKCSl6
EVlIBnfLcJXb7z6f4ZH/d9kaXC4u0iqarW+QjNGnYf3StaLbphr6dQ25uhr84Y8ozqP308FWS2SJ
ad9FDV1gzywd4J+uBW4GFIUaXhbs8gxcLhjIn30KrlWSAiXLQbPdi6MWw5yqg1rfRePYfNjULAwl
vul+3l7UkolGKSVWzRf7+EfgoeNWTfwMhMq+jhHD4jNiVmJrN8Lgw2w70xw4iLRvdhYC/mfDtnp0
65XxrZwHpOJIj+HH1ZFJeng62Q92S9O6FE62ycYc0wH9ZwwaNLHa/IVLwjnjDe4e5x0JMwHwBnDW
OW5/5qXBEVj4ym2MIrgK3Knv7ZxZmLQTrElsq8jsxPfRWqxHf7CgaVQZ9h3+m7XqJWWOlEJ+NfVy
8Btxh+TsotlJiBHe/VDLp2pbWDIlqWmOC5BvDHhQsMKGc4Jlm/WhJ3JwY9vuOZtrgiiMgB6gbP+p
gtbxOB0ONJPUvKwwjF9TUDmHIfTvlYI4qeZ3jB7eU5zgzZVwBTH3nD/ieZ3Pu1OHyKbovw1ZJPvb
ibF+9qI1/hahiYBvHBXTW3VV1wUg9Yfa98qdhy371dTa5zgSv7PUkRBJajGKoR7MQ/FFK3iYPpdi
BAn8pxjDQ+8OHmt5dd/GJATR4dkEXQaOYTAaSPByUR0C92U0qydH1WEQFohRiuWqD/slKcN7prMJ
ngILo0ziZcfc1k7+y+JlGmD2qfs1NSOWlt5gZltlVgYySvvmiOE1yc3w7PcDMDAnhZmt6gw740zN
WSO8cCLDv5caN/VgDF1IFzgnPDSLll81/97Nzr3xHA/Rr3mYHRLsOH5b0Vx8gT532oK4g4QJioEj
AxhphADZL8pTa5m/ETMN9//eVy8x934rtQyYiJROqQc7W77Pla2tb4Vub23rnnyqaCxzEq3L/GBH
PV3yUXOSIzAAVP90PGOvAuJOwaFGbPEPYu/visSnl6UqP6p652pnDo1SyIxR9W6RAHaU/bbRdXpQ
5rbkyvFsBAdxpvjEbI35jEAMNDJtL3C1JpApyuGnWWRcNpURncx5fl/PvWrTrmyr2kXR/FaZXvOT
jEdV9Bi1TXzEMsNAl4f6Lgau4XYAvcgOMQ9cfv1q0v93eEtTLzx0XXlrlqm+uKV3waB+FgMQSEOj
SQQvgCma0IheHFnmsdzR42ibvNoFdfyMur+96bLxbqPZMjIaJ8KPLJYZk3yA0v3VZ9MHewd2mQC2
rrrpdCdZbga5LlCY0cDJooao9kuGJo+vXmrfA8BNWfCnY/wmpzr9cwD5BEV6fLL8VJMhM+mr1iSP
etxO2No6pAO6Nl8FqZ0bVXEIgfYWVBwdqoGqF39YcWbcVm3pdhuH0jT0nRvQfloaag991pxj6hXz
FSnWzoWbcI+C5DsnTcSykQzK5PCLcApbxwlSW7PVXcrioXM+7GYc5TJPpISn0z5XDkZ9NPv7SsfE
3hukh7OwvSAQZyxWF3QpJVbBx/q84Xj/jloUI754mMl+Io4MjCw4PH9PgM70UolgHaxhVDinBHSe
8Z4nO6h2rlS0VNBFUMoutobhemYi4gTRvaB1eLaalr119IwTvvLotMp9aVqdhplcPbVFJQunQAMo
6ymHpQszNcufh3J5sgYTo1+OqS8tzQeT7viFUTG+FIdEscxwf3aJmeCgY+dSg7gx1M1Lb+eXsbX3
q6JprOngiMSZ7kujdXehizq2Jp5DFXhJ628bd+q/h3l+Z8a1dwzGet6pAp3z53a0sKBzff3yjelW
ltbyi7Zv9bOLrD89g7eLmmIg6bDu6smtNhrRYJsuGb+CQTJuzPqpoV1/U4LDEGwzcop+ekwNktzV
AGAqARMZCCZ3tgVbNe6rU8jFp8wvPsaPO9gE0DssdwTPnVqHSD4rde5hJRnP0dhuh8ALTpOTJ0+l
SydLHppQdr8qVlLL+KJ0yvwCXs7Z6FliE+zk5OektetTXnvE/rREqa4NGsqMbWXYBOBUenFQe+6c
otjGw2NDCIh0FqTU3ekd3lM/QTgQFcAyCa9+ZO+J8Wfr4k75sVA5ojNLoMjbvneEYxz/FKm+oHof
u+McChZ/zxx+syY8eHWFWCwuy32hQeL8twggPUX2sizhrsLMs/dJxjglFqR4LAnz50zvzXbwHKHN
MPcZV+utDNp64wha3lyn6VkXVr8JEbedTOxFzJQkBndEXN5QPFObx5wqAAwp+VzlRt1lFcLOaOaH
nvAxmkf2c8cRhBNi/7nMrAlbPUR63kL4P3K1cqbRYhofKHeuuQwAjMmNu7pNzgRjIqtLvrJCWFWu
R7o9ZqLHyurin3Mv/A1Wsv4uqJbb6kyPik9AF/hpyTT6K81uM/OhaMkinLz5zswIgbOUYEobp+ZF
Sy0TNV47PK5oXdW7MBCVt3iZj5YoBpr6Rv6CnfupKg2yl1rzZbB7iiFpnRiBLKeSZ8N5RefOrfhd
1Ev5oJ4NYKr2iYbGLi6N7EkrLX/Db5D+KvqfZtfEFzYPBBUSxz7nYXb12qHFviEVXcTjfHfQC+8T
S4/Wj9cqo+366TZBON1H4X0jGE+kVT0CDkeoYogJtWKVfitjHVwGxBsjEmhK5DhCESfRHFJ8RmQR
ScN+GzN+TurJW7WQzIKrO1H27+q7NIxGhkEjfNx43P+niN0Zz4OkG/qLO+5SBN9cbjih2Re363s2
esQWKcqDC0RDAeLzM23W8CDqOn4dc6vYzGH6m4y85FUMOt1nHeH+voniz/X4R4RvuOffOtlVZuA/
YkYsohFHjzpdae4VawuIzZFYHk9wp29TvTnWPWl7nWOGF9ow5SvQVaLVQyyIZZJe44EMMxPrLsOU
Zr4Qw/CAnmphCgUO+6+reiCidakD6452BR5jm/a+32d/dcSZkR07OduMcKrtHOK/tqpdtvbMoHMB
AGGMbOIhHLSo2PRt2hM0yIOWFuEVEd/JlVoz9daSLr+AIhhIs7IHtZ0xbU0f1asckuw6dkPlM65z
zTqKGDzLCAxl9GgqpqFlPlfcBlgHnYFuatqF+rMaJ+lu9NuKteTUhpV7nxeRieGLX7RwxUvgITY3
xXc/s4J7pY1lSQgecjG+1TVuW0y+wWbVs9E9cq6ddg3DelkF1X9b8sEyXCrUEvQol/yrr40jo6/8
pk3hcBXCeZ5IV/ltQ8kJe/HKHY5MohEfkIvK4zJC6Iqz8qi1E5sC3+7GHM3saa7dmSwt96S2V/Uw
JimKmhrXZ1b9mHuj3agyAsERqkulp065ypQoVc+xw5O364/btkd7p+QOfIfMTyn9NnFiQBGTTU71
oL5Ew6AHWOtGQ14cfmqRGABnFEchH9DEKaCuejCnADt6Wn2MdgZzVUprPEQUhFrMFASYLzS9wOqU
JnD/tSQ5TCXdIWXYhVJHzok6int62uzo0SXZfLdO2mgRExeDzLqCCLQKQeI+xzsMaJ5TlURvSyy5
evCIt4JiTjtQ1P2fSJJ+0jjVSGib50MgST/V0n/F1s6pnA5nB+J9B6Dx3mMvBLnmx3u/oSNU9OA8
YCbyg7aBd00csuf6uuQoH2XJz6VbvjXHKOvyH9XQfTGEqH8sYX0/BL+VtmTsk/xiF4kEDQbGNfUi
zjNagIl4FfjUc7mz8KhcIq1wbto3JVFQD0rSQuAp4laP6LsKvO4unSP/iWY9VmNyvrGEsbejin4h
qnJhp5i53avgUk15Qsq1fiVbxf7e5NHX6EYPVuL3V5029jlZpl9Kbq7OazFxaRsTLcNZiUY6q3Ix
1Qxi18KqV/olBAvhMQWqtEm8KP0ZETSLpFdCbOCMNTnSCGfYZS5Jlpa2XMc0sx4joS8YcYovlIrO
pYqKm3J1LMWzaiBnjPX08I3FdT52va1fDY9dsbaKcu1jGiFJNZlDT1z1BwI0M8gHaL1SqYKiYu3t
IP3sVLVvZbV+rI608+cX0/TAoSXe81CI01AH0bPRGOHdOMQFNKQq2VvB3HJxEQFSjJzionn8gdgf
zIzW/Jiy6JKODWgFObGvZscgDpIKXxVNJd3aDSr6HvEUcVGrrsys/Wc1l7FtjDcQghjOOvXGQO19
jYYlxwsuFTkdzooys+1rTafk6KcNThU1SIn0/mL2gh4vmAwyovLkVI6Nu6VlZBBXNjl300IeGWYH
YAMFy1YzI7xHQSeDgOb0aWHIhtO7886dDNpoAsztG/U0kkEzhbDp5BTEE230Iv3JxkKvh9iiNiRV
iKVB+27bA0f3kd6iepn4fMIeUYqurMWpGNCOX9UviNDpVx7O6V6g9lqtd7aky60dUbKrxW50iLny
9PkhDG35G8VpSBgy0DFVW+QGcOq5QdsHhcwvjGukdSAgzdg6oOHN9qoe7YlKDUEXbQLa6yd1OVYT
zZb1/7J4rbH3ycuVHepUy8InY0EC7bruV0GGxFOsLZ20bgQ7kvaCveiyhc/dQu/X1A9zXmGVsZdT
gvjr1AV6BdaPwKvIRHEWCFyE6sFHF7s++/eeJ/80GzFl1JCkdv/+AHzV6f+oO48mybEsO/+VslyR
ZkQNtKBNzwKutYeHyogNLDIyC1pr/Hp+Dx7dNdVDDskFF7S28naETnfg4b57z/kOOY2HZhhzvALm
rZ+1A2FCHSAO5/UYKKZGEK3J4oh1/gy0L7fxk7PUV7b20WmZdFPgRrmZIjNsNNIrZCkQoCm1imQa
1KoD/uNcZP5kkYwQIyyfJ7F/RawkC/woQn1xqLBZqOyooptbjnSUCd2BHrrwW9IU1Kn4pBzv135a
xy8o5WKgiDHQgVyVGGyBFB/X/dYcq/JnLDQuCjoaF/3mGlKc8T1T4SfOTR2rTav1lCBSKUYdRS2V
xTZomuk5wU372TUNrRTPwdqK0SkKlPo2dSFDZdDoexVl/CJQGas7ZCBgyDJRRFJcncphP3cKgVOr
xzw1X+Z2plfXP3PPskQaFdOzovOuuc2trKvYWehDZe3SMSXEiP5dYPtAHiZjuEKGLPd1GCeupEGh
pxXzEKe8vOBvdkqjugzVujdDBpntjVWHchbA3byCUDBqRw+t0EMLT9Gt2sZmI80YdF6ampxRVRIH
tz9nPEXPLaeX4mHtm/FwMgIUP50a3wVNIkHlIkMh1ZuhRbbsDJuptZ5LW2o3d9sfHvdTh4D30uvF
ISkq73F+AK9zQ3ocnOcjCZYAuElASI0TSY8luJUvVacZRa2rNJb1UGB9lxKneEvx2HxdiznY0Jq4
rpLblN+jfeTUkchLEvedigFkZIPiUgDmLRO8fe9DCbKxIdQ6ba31rAf/E7dQNQgx7+IxsArvEXiv
J5Ug4FqXx69VKSXl9U89w/yMTkCZO0fDIGZFjiDX+21YPdYKjL1qRJRTlWr5GDlYkQtHepJt3b6l
sCSFHq4syXDUMdHc28IIPut1R3W6JIBMEGUbZTOF0XaqVefdl8Aist3O3EKteoCfwtFZheG0rko0
CcQVYq+WSwsjt6xs0yxr2TF5GQPtLNg4rTOcbRqUqL9D6izhFZsyEbVFDlai983khlyLrlbVySYL
ENym1MYIhITdiNZdj9YiGF3Q0MUFKQs1JXDjGXg8WEyB2xrHF0rTPFuMn3pRjbfEG24E1zzehWwt
acBF2d8AOBCR1jOiJpH5ZtLoepAaelf33nysN6RMe0ZzkP3sRZVsOiuGlS3SHr2blfr6KmC/+AAb
2YdEJhHCajcpGVr8vmNgVR/GWGWb+Uh2ZDo4aUIHdj7uCE5cttAyF/ToxuP8aR1buSFk8ePRmixj
EzLbjNJ0W4T6tpt2RESCl1Yc1V5PXhUv57K5raVlkBlr0N5wtdTRXwbgZXexQ9TTqF2sjrEHO96k
PLR43ubd8Tzt/vNh/lgPHQE0d3WbP56LSUFdTNJerdl3JS0jltLu4lWtMwlwg9bE1u9AO70fp1H/
OdTxH15GWtu9IuKvfDKtVt0HuVnts7IMjiR7sJ9pCx2HuBYua619YblTHw0zfq/wn7kptrnjLMjX
NJT10d+Jg0ZAF8ucANgKS6xq2D9zdSKhmyHGMvA0CLsUiU/34rQrOEsnz9zIZgrwG1f2XvO0+pxg
DlkCJQqIZ5JbMhZ9Yzkhaz2EbULwbkwW6r3x4UsVG3Y1Nl1u5Z+t072NZRKvDM1zANY2Z58or0dr
Cu1NL5MxQAjw3lcU85Ugj12kp9qpB8fyp5FFluBKD+mtF1keEyM9/ivOjBzxocw1hRdhZbUxTBnC
6OlIoEhVBTnGrCvyCaMbQm2hJwUhXbb1yi1TujMF/9TnID7mNtFOKTIGcdVYLWkrug/f1bTKn9Dg
KH90aVIXM7Do/jUNSEPMZMWqL0FiM1DQXjUrwGfhW+vG1rRLUh6hPrgw3COKY5LVGrfTivZ4fyrD
pHSVnW+z47orAFQz9XhfxaRXxg0+z1u9TrL2tGNAxNJAtDTJWTs2nZw5JMWBpret49C8H5oiMwWW
LY5vrLorK43ekgZt5EaDxLOdoZEIWumpzzkuRqk92tIoHQdoDTf4Dz+q2fggUs2xM+ysoVvcRajk
JEzE+yLCY8yA+olAt2IdyeyHGK1SpTRDsJhNZqrm4xman0aFtGwJ9zqPHehx8OZATGdxsfd+b1hV
FVEiMH8u3tAB0NH9/Ia0LT/TM9zNR5P4UORztvlefsiN7lfAPbjRafmJnV1hFYlbKoPKn2MyrSzI
Qkm7wICyhV+DUJP5wbOxjhNjZaz+/Bg96Zh0CrwhnW3kyxaB2LamR7C678NKn6libyDVLBXQU3n8
Pjv6+jIxF7UFvjtDKHTK0glHA5Li5wzxR2QG10G53O+i6EQ2sRoP52lombqXaXKOI4DzvEx7ZWzs
dTZN6d5A7bfTSHyefbTIIshnBDAP7USszWMkhRsCspmU6o59cTQEmIHjc2IKP2uWwB9xDE/f65PB
Mi3XNAGE3jXwpWlpxATAcWb81D2ySOazCOnPIWlrc5V7Azm0wjOs5CKD20xa3M4xst9MdfaqwgZN
r5yazNZYXgk8Kq0xBV2SeJZP+jFKC2WVFFAz6E2rV8S/YAmBNbojs9m3MEuvqTVs5usqD0cVJbJQ
18keOwVkHtwu4cJEUv+kman8EPr0njiVJyV+J5DSWgajCYZe+zkLqhFxrdsSE16h+Rp8NEFYGPT+
GllYTmYgt+Ng1I2kY1LjfL5fo7wZrTtX+h4x1AdzJAu7HFKSs+nFdkYY/oiGBhVovCaX4uIDAdnc
5flVgqks68+DXTknBvn5GVDtGfBnfpVoeK/+fCb1DQJ6HYLVXdbiqMxpnbYkBLzQ5M1gki06i7pK
FR3vfYFKEpFBbwbG0W4tOJeOZu5Hdk1XA10aExnjFjl5c6Ul3Fw9QCG7hLXOtSj2ZkWHBbxri97G
WmV5M9yLPRqaYIQnJyTmRSai1zB+go/jjtO33rXV8icpKg029Om4zeXpO2CDcl0i1CJBN/NXtseS
IilAKGZTmFenCOMcyClFmq39BEc8mX1nZ4pe/T6UHjA2p5ugkMezpkAbxkLww8L26iJw5mTFqYFf
kuWsw8I8Ble5jH9yo0KoYIzGE8j1fkHzN4GhLRlPvat9mHn2PA/lDdluNqyV3qYpa1ZK+OLblCnS
+t7hQYbO7CZxtvA2hzcl1B9rsyhiclXRp5QhjUH073E2kaekDNIKyuFwAFoN12eqL6n/TjOm2swT
BUd9xC8GHU1l3zG3dy0SYxq9Y6pWddqpol4hx5XL86AiByi/tja+5f+R2Wl6yTH6mb1CwCEGLzzT
eh/eTSI2l6hT+eu0dYxTAxrhodChTcIAfrkvJ6FPwomwUcwndV8iGmBoVW5Lm4BCFKsa3x70B2JL
0kUsMgx6tldkKY+3QpOYlYgJpMJkfN/wGhImw26cIUSyccw6xg/jNIewL5E3dBat9AlGEydAtOmh
PaIDJVY5EIH2bKwCiTzotrr6ofRmC8VNxmBsbU1+sY2jlJ11P3WHeQtW/ijAkC0csRKz7hiPUoxs
Ral0h9yTkiznSWVeabbVQk0wzNT51GL2TfAc201fnxg111CKMloH2m4+mD/MblBZlx2QP0v0PeaR
vaJIyG+xCc8fCrXyYZgwOA2kR+waD0qEaRyyDPakWaCc7YUC8M8HFVCZy+gt3ei6kPNArdjNLbsU
LNi6Lntt4RMq4SINI7/MK7wLZVl7DJp0zVhcIZtUNZaGR2KoLBpgscifaMCpIlwFJdBNhJySiLW+
q411BRHUaL/LZthv73drcnsw53oXI5AhHbJPXs6/nZgctAbzVTW3iCQD1duMMchUgn3KZlRggeZP
eVv2Pq8vic2zL/TLGFFF/kIxJ51y3wfi6hAxyh4Dh1anyebfsTQ6GAgcMCpmduMpy1lm55OL1pYg
CyNsJDZpXLBKJw/6YN/oVkhPorakJHULwbAhTrSgn8q/XeqG4jI/KyeER3q/aWKlunt7ZoNPA7kD
tnb5/Y59pSiPKPqL8bsaoymj5bEGMahcfQgXLt85fgYYMe99et6Ucggei6mV1iRhuljDJ0nj+mWm
8+j7HeX0cMT8MDw0vuJhrZ4453MRmk0c0vySOTaZdzOMg5k0mY5wUeB8dv5mEF5QC0/LjlWBcmn0
UlfwJvYyxXuX1NL5Xm0MtBcHfBZdQ9DnLMabHxT49Gt4WLhhatnct5ICCmA0g7eyKhADlM6XyDyt
g+qSJvK4RC9prWgV79AMw+hrgR8AB0jYukgEnogPWU7YMm8Qwzhp0LprnnJxoMANdyCHoI/QZi8C
kpPpY53mzntgAD+4n16hZI4CVJwtp0E2SWGFYkCrCsyCQ2v7RKqzCPCiyK/2ptn9ce+FKZLurJMj
tBrZBXkK59Vro19GVqlu09j6GRekfta8gti2gVjE2eRo6cmPWGkidJ+9x9a//6FABr5lRKT4Llac
EYks/eOsJItBCScYNzmCe6XFjzS72DSp+zIEM0KDf6U5X/wpr+P2AgRqMXdvCUalGkNau5mZcKNp
OrTnspxeLCs2+OAQoVmXbeZZOfUWUMv5ipGom+4/IRZxT13J0MbGo8zeRbWvigR+cVbvzPxbGI/P
gejey+Sg3NkpaYU0cLAJWau68anULEFIjG1S4eZ9gtDojpOGKmqe6o+07c/RRPnWQwDOc/syz0/M
CslpaEYIIcRMJbS6W8bm66A0tropHV11+XC4jCjX43VExu8idZQnrTS8U6O16RPhioDHnf7WwUvD
bcIMf5ZxTWyzSA2arnXUUFzW6bD15DE6+7F+m5dD1cZVQZcE3I2ocVpJJrOUvN2lxwb9RGpgyzX3
QO1nrYPCVA4JDp0DXQLMKvOrh0dpq4oYJYdNAwuEAgW1UA+2VBYuksFKRNsx6c/7j6EmEJ7L5Tq3
iGvAwLgyAdCU0ioejByrQVXuQ6WjriaegYCkDlSgXWu3wU96pF/dyQpw+nq6iqm6TzGw3FWmTj5c
iAqQfMW6qh7CiZZQ930Y5dDCu+QsW/B7KlWbmEEP+VKS/pAQfhEDZ/y4rxgNlCTxrsfrpi38I/vN
7ejr/q43GITNKRoEind3BVcsVCq8wvo9ftmTPltm+89VZZ2QPbcPvj3Jz6Xz4tFH2t3ff6K+vc29
rdv1yXZedxVAnQeikYNlZVnmcl5754DvrugPcyPIxLfqdv1bribB2gnNej/JPhwScH0Liab/DfIR
KJQ0s5bzoTOQzs7IvOS1jABYi/dy3jbCJRk3KUXRKVkU+Gff0AuHuwINzsrwtPRRniYwOo5KgIdh
L+dBA0bgHQpq7MZFBrcJMvzCFM7satKH3cw4UyYZkE9cPbWDCVVjYIgX2tXrVCraaaQKQgp6NtCB
bCApD+58OD9IOvC9CDGEmozjzgJ3tQlKe1yD4QWhUY6pmxdK9NNkO+iPTf8mk37EFOOSjcRID6JQ
7cSDZUbDXi2611AUsFMWeMcO/4bxD8PU7J/SrZBZJaLGsMiSB4YXH3O7T5kaAW53jjQJzW0m99Y2
ZEy4znJyv6sRZ0loTTdLK7jPgCWZHUZmYV1ChT3u5LANnnvrsj4Q3Tnf95qYHqc5wv1sSu4SUD5c
/40+q2O6ZiCHIn8F1h/Kytd0AFdWQs5eqyGCfEJBfd3Uzzn9jHVNx1oomYtFWEnHnP74z7bNH4fA
ATJWhND/dSJuUhUOVYjnIPSy4twEPi0tzTaPjqp6NwiYN5Kj0k9lyl/D5X2WT2gMjsz8zUE6/4By
TzuroTm6hch9m2SjW4DJeY/8sVzOU3pbwj7faP6tqTnxEmX6wFRYLIfAJqh1SNTl/ZasKqG3mieT
cUdCRRui6xJzSmfUhgv0WLciiWdRCkcd+eDprpkP/eFVC+gSj2J9SgAgY4FtpY2vRzCvnWo3W39j
fL5umTrTWZqKFRnIb2mOS5S0oPcJ5XPYhDe57S4Aa1RkfhQeJmNbEULln9KaaSOJ2/V6DlbotJhU
cj8FNuUA72dWohyCNiq2lp4fOtNXd3qJD1ZQv8oEyBOpLOreGCfXNHXtjziqHmaNLJwQuJaZ5ewy
ywTllajyBWM2OXPYSGPW2u0c9ZJVAM+bIJPXyIsVVyMQ1VVm7QDJ7cUmt3wyEYuS2/04raq6M9d9
qC3nOrnUaVCDLDdQL9EpA4f77EDbcE0pLZnutFQmPhIsgFVwxXxjJCsvpvVv8HGDLqZZKdVDX0PS
qY0Igg747CVZV81Oo1KP4hhtSEozODdotTtS+uBoEqldms3oVw5IabTIulOFtnroOmLfxeHoeTEB
YBQ7tB6qaldFeb40QhOBvP1UhQldRAVNnkhulVob3UThBQxMrOCHSaBH4QEDbhs65rNb2CBKaJHj
/RdOUE338hs5oGjnfQCXCiFsrwnF9Fb26B8hBPNfzYBKUjA6/RruaDaSmTWYYErhxkbbWDfw80CM
lBZd3ircp9gzF2GzE2d/HsVMfUZNOSdSRVidjzE+8ntnDUm5WY9S8bNX9LPXkXwETwMrkAf50lUs
smEyC1NC2g2UXi2Utuqxqht7eZ813oGLOKwS5NxDtgdhM651q7hJvR7yF00RveegWcQjeR8mf/BS
xxiy6sph4ipENeIQKru8324sJSue7co7ZgbzIjOZoFIIYCtm88DVp1h6C9J8HU269QRcaNh5AyK4
VuccUGyVmN1ItCGjx6q1tB3+rU0t9L227oGyzLVgWcrsD2jgkA+FqOcU4N3d+376fcYNDRlfUVkZ
WahCFlKOBt2AgYWMZegoVxBEOoqOOw05sZp4nTkOCZmmjHyvf/YMXcza2vKC5SR9j8FfzCPaQI/G
9UwylBmIATNDlm86Ba14NcRdohTtwjH5+YKLg9XNnchCcTLoZPN8ui6rbp8mutjADNU+74ponZUT
vf08RcKLTtpE7nWlnZ0c2WV9zMQldKO6a4YVtWim9cRJ9j+CKN1MU2SfKkAxhy7nFBrlvr3pJcwj
aIDetg7Jq+wS33Pnq8wIfG3RGGHhyrn5ii/Q/Ekpt5Ok6YNJPWoLAsp3VanZq0wApKU4XhrVdCoM
mbAge1B3ASLlRWmlvzq9U58Rn2BXqZiIdj4xcmaVUDwKgXqascRjyH+/Kxm7lo0U2RGXuhlO96En
GtF25Q3Osk69YJ+FY7tATLGeV880UX9YU3DO+9p4gqmWbRqAzcv5MGp7sLbgh9zGZv7iRDavh8CS
zCNP/Js+cHOdzZwRRht1YICYV74ODCZoDjQUSQci0fXB19JD1ktIScRRWDQ5/2BSKkHXaaos4gUF
xsX2+rOZWwi/HONx1Hz5YbalxRK73TCa0k8J6XcH0IPk99McSQtudzoxO8dWzqVhJ239PD+rB326
BhNrl26NrStljbQIzc9Im/yNaY4FKVliZj9mJLzPhSwz9Tm6qgHhswXeRvgbavuVGtekKesqjZTa
6ld+3FhbR4mmRwSyNy3oh3OvJnhUUn1vMRw/FbKtUBiJWd6A4357j2lmvhHmLmcrijdS85bqAFHe
41TZBPRx+iggTEqcuMgnC1psBMBKBkYEMWfJaoLh/K6ND2gJcHqrxtGSnYuPseXqR1PJhE2D2W1A
F5nP0oisixV7+eeSPIF9kqARJoe4Plmy9sQ1ydik6X+Q8KfcigCtP3JZk7hkMADwHUPeg6GS5WcQ
B+1q1i7AL/HXWpP1yzAv7JNH/QwBqYsOFvlaUc0gfL4vFJK3Nyagr36PidoicGyRJdpVg4f+vbUO
ctDDnQCmsvfC8kcqKIk9akuj2zOX66DwnW2rZ5+rqSpn9yQtLdq067tksapqboxdtItryNjiiS/n
jE3G/kodp1NB6yQottY5HuBtN6VzznEVLqVgoNguGPEdcNoxYGBD4NYztUiyS1qW07DMEzJ7ZhcS
9LEG8I19BEgqYo/xKs0awbJixjD3/yQlTfe6KQeuJcnTs1InhEJKJ7m92GaX70u6HOd8RHoPJGMR
qVn/PD9DcYZEZgBIFCtKeOyr4eGuk5EiOT1maYDBRrajiyRlG7/ROtbXLL6IOY88CZLPaJnlOsEE
tOikFFVlsayMrP+084DgD0+w0OuBC84eHqIJ85Kn+eaCNl28CcvRewQOsLqPKj0U5113ikulfWMp
lTaMcRLYv/aZVRZVd58VW8gbjC19fzeXsLVMo8jjXr8JR+cA9ldlYsiYSstoDFI4SpS1FQ6BnrD3
2Yc6ADelflHvzDCo2I+d2gj9s3JVYwp4kQcnQ8xEp+J0Ddt2AH9FS5Jpa4WPNA7jlZ5jqmqb4pEY
b+0Pid4X/2VEqCUMmKVYv0qkjLuqrRdvRWAlKxt28W5u8nPzgWRiQMCxGkpR3SgfTCKGl+k8mWEJ
GNjy+lfP9F8GQQeDklwtKvCwPViZXW2SQSSVquIWSKhmhNkoIsQ03azRDqjLeqy8ZdFlyNtb63av
WHLAchI5ITFS5JNtv7URP7KrxhBOJV3JqQXMwA01dMOU3ZWFc/BxpI6kpJs+6AwZeIpI9BBN16Pn
WKFbS+m4L4XlX9QEe7keP4zCxD1HusXcGugbq74kNRuertahzotK2I7y7AyjeAkRjF60EaoHyZoK
BJmosSMSGLkWp8fG1KtLxkhsSRDutCo7Omh58WYYaJdSVdGXYdMkV6N+wqgJ1qOsR9xgDCUctXqW
GLttKpJwYrtDAt5lR2uUvX1ACpqr6nbFmQFkfDZsZHZS3w+j6RaRaXK9oysy31m1XoSwqFZWrYDf
i2Uh6HKK2NF+C0e7RlSr9EupS3303tWBzoR0SrK2ueUWSjqz84/4T+RNN40/aanICZYBMRW6myZE
wRc3WbofYs279FW1t7UFs6Y0dhF41m2jfpRh+dIKAlbZ9YfaUKzH0itQK5vbfiwYxosxfaIkGw9H
4aLWuvIY21VxYGJqr4k3kFcNNB7kCUN99Nq+WXTCjqrAhQbXtVTGLHpVTOXFYfz02Q4OEg7wgVli
HEPRxfHFgz2S2Chl6jIP0NAWdq1fqoDfOsX+O1Qic3Nf7TDbN5uyh1xAGyIRFMboRgGQtrW8TdEn
4CmnuWulofase3Q/UIwfO0HfswoajfOZZ2mvk5U9eHZSQj4XfQzMlnTU0wKCgXCI+ZVs7ENLOsfK
M20M6zqDJnoZi0qdUg8NUlVv6CYip5vH5HIK9brLFmS0xJtYaFKiXxZO8fXQYQm+/wozJFJrmDJa
qCJRuMv0dht71fcZMNbREIbGmg2rotdKRJodUDKzQPomGHVlGMhwlbQt+sDqQYJNu5KKekQDBHT3
zqvKE2TqZXLAWt9u/QogiaNXr8jRkdRhvAe52dJpKHtuWroeb2vDefHb9NdsO1NUjWQGOzdoQDm0
+H1EpIF6Kz2ilS0JhTqTqhaoKDo42yBNwyvi7JQo9qsqmT9mdWWV2usS9V+JGG5XMgmh1Ww4l3md
QC3bLFGopUxWMtrHaEZYS7MnTSeJOioZTovN44Q4485VTEy/oN8GL6qRcF+gH5mtsH0vIudSBEVV
03zA6iP5j7T7O+4I1QkjByysqTYwhRRbUPGgSMHC5Fp88XTLTU5+rVgflsQdtI0rZIB42l0VR6rm
Jj4Ll6zCgy0DbfxeNcrrxF+XSRjRlDUumul0b0Vbhu3fOEXSL8Y583JbYHL0HzJyUzYzwpCq1tbC
J+LwpFYlk1ytPcqhsilx+jRIE9WQMVftLAKqxWH8rhiD5n777V/+7V8/h//u/8qh941+nv2WtYD8
wqyp//ZNs7/9Vtw/vPv5t2/ItHWEA5quGxYjIlOzdD7/+XELM5+vVv5bm+pDAe8OM1ik6UfZgDI8
Bn/IdMvXRYHZPowj/5CnGprpiQwohxAQYnJp+2AVog3QVaQXir8NSByaUye3t/Oh0E0FCikTRtN7
Bw2mcaCHa0WsiKklZecqqVyUbMbBLnrjwPQ+f5rIflobWnKcMhAYlmZ1cLBE5GrZXNGuhavCrJsb
4hKEsF1Q/m9eCP0/vBCGoikQBVRZd0zDdtS/vhBB40HE10m+bHJyxkPxnmQTEFxMXSgqHKk2Nobv
f5KQ1S7GSQzabMnY2SrlfYY5LqrygomCjQaGUdXeJw0LmFmrWdazwY31hIMNMWDSgz2CsHeIYxsL
bFIsiV8LT6HdEqI06XNuwzvae0p4LECwYxmoNykwV6lQTBA9wJjiQicLbBzae5NczfCyqYptbDOr
T65tUv0cNO5nas9MvvSe5LBtjuoooRIUh2ESqZv//BSylX8+hXixDA3GlWY7OK1N8cr+u1PIh4nH
7Fu4yCeDeO7Y6rZep6jbhmjPuh2fhj5wYAVTkacvlMx0mynYHyZL3dqFKV+DGAZvAiFKY/140eXJ
3+mSTX/XyeuNXJn9qsXqt2gsZoKOZZGbGfT9rSTLJPQ6+zofcedLd50M3VwLXhhZaHgYc/00P6OV
IS+GmFcYmnV57NnhNIQYsfFU16xdSOEVhLZxQLL10COUMMlOhwQz92O7sEoPDra7uAjyW8ZqkxeD
eq1BThl22K96TVNPGmSkna/ky67C7kLdXDLs7HdzP2toUNQXnXKYlQjWaJuLyWk+nEmtb1bz3jGR
Wg7kOZx9jO50kzJiNwaEAjjOp50dg6FAaHlpC/ll/nFcHo07slL4pPHu0PyVV5kMxJf5Hf2Xv6wK
9bxKfObFiC02aP7p8N+2q9vqX8V3/OMr/vr1/7b5lZ8/0l/1f/pFp8f10z9/wV9+KL/2689afjQf
fzlYgYWE697+Qi/4q26T5u/LmvjK/9NP/vZr/ilPY/Hrb98+0QE34qf5YZ59+/qUWAYVmav9H8um
+PlfnxT/wr9923xMH789NlVY/Idv+vVRN6yq+u+GKYzWtq4QMmw4rKL9r6/PcPGxrCi66Vgq9shv
vxGb1AR8k/K74UAisHUd0RpGU+fbb+DEvj6lwl93HH6UqTiKrnz7+z/+a02/v13/8zWee/BfrlB+
raPYjsKfwP9ZMr/tr1doE5AlqeZ+uyh1nyYF8oGlyYKElp67OaKjxG3ZTcPViJ4CsQWyBtB0Y0Uk
6wjKCq2aUhbAWT3HfoKwmomLo/8xDQiCi9qZ3r2p7C8mflDNJzBZNfyVzG1B8oIj4rEHz3gDFsas
eEqecBmdi9SrFg37bLduDHOXJgXitkdpkl80gwEwkIBgLE+ENz/lHZsjFVStPrTRUpESVrpJO1sM
ut3YgwjZVMN21DFIxr3yjq09cskFbBnHLz0Av76VLrykWbApGRYYbc0l8S3+ZRJ+pXDCvi3sdQ0t
rKXeJIkbq/lP7PcwI7q16SMqIvrRVIoPup1rQ/iYJDU6SV6FmkBOxR4O7Fod71NNfW2rHoRHVQJ/
V6MqepekBAGYw7joZOYx+07yEojwJtrYxiw2DOsY6YWXMo+rYXaNe6g1Z78bFzqLfFccm+YYl9o2
whph9dUPTZOgSeKPVI1HBWX2Svat9tl0+mnrGwHGlAmb9L7xEsXHsG4jeku0yVjBGENdXBFU35Yt
xXpdrMcpv/RW16oraE+oJSM9i2FssIvG6uGakykX6/8HS8lrGIfFr5/hx/8HS4XOpf2/XikWOdm+
v/2X5W3xX//9UiG+6WulUH7XKKIULkJZtzRT41K9rxSK+rsqm6bqkL6ugAZ3+MzXSmH8zjxIZjVA
NG7iQRDX99dKgeLgd91g8XFsqjj0YIb6f7VUKIwG/rJY2PxqVVd01eB/3NYtWf7rYkGc6NAEqs0A
oqmKhVfQEELlHS4rwV4vUBHjnqLNKjUgOqQSnl2I1hgaHiazEOkd+p1lYKufjsTEXDErec80iWBW
HedXJJXZXhlF+iVbtoXn5QObaz9HUYMsIZOsZuk4EttyPNlYf1ejzo4MZx9jmY4UxaWv+/HKbG0Y
kXI/rvG7PhuJbewxakxLUC8C7S0X+/lhrJNy74z+pehbBGdhzfBZHh9iEDlrPGIfflqhc1SnX9AU
KkY0yIt68S3Yhnu3bKtuSdHkbVmPljlT5rWVG39waallmO0DgzBrg2ZrIZFdoKhfDyEpRlrrWdsu
S4gHGNtsVTfTCiNgj+6yrlZtHAeuMjQaFMx+yva5yGMIuj3hh/TPAubjUtFjV2T+pa91yTzr4sVx
pCVaAXs3H0Rhke/nZ0EVX5hR4NpCoLcvUzkglZN+qdUAJ5da7mddylygWVuZPOytIX2T09xbxU2v
Y63XFlpsXlXffFFyCL6y/0HaLFpFym3chQhIHZFaFUFbwnBWuCzN3tJJ/Ne+9iaCw6RyEVS3URUR
lCnVU6zuQk2hGmG/DbGNEUhzIFTC30gGPb2mwSWm6fnWr2HaQlO8Zu0fjoLW3GCPtdyYjnot4xDj
j6RIrtinsLQ7yT5sEnb+UeTCNFT3Y918H1PrYfKt+BpNbiVbZyfdyF6w09JQcqte9ikYEwdGtArT
Edl+mSpvbDeMjaOgaOxLa6N0+jVs1V94/2kvmjXnzeOWra3+UhChuTBbgJRWnVSrPoHiA80EoLgO
VqeHAJH637MivnZNQfB2OODnkjzSU0qvcXU/wwOw7Ex9XCQ+HgaiJRBBOgQMKLi8QH4zuSIor7WI
6A3IBxkdeuUowXYwu0ndJIYDarS+bMCEP8UVAhlYXT8LJ+5QnQBCUs16eE2sB1iTjTsEykdhECLX
sn9vU8elDaStEwKEGArvHDbXslx8B+b3maWK7WZJ+YYpCByl3+967GAdSwDkOTAdfcTgChwcE2n0
Vkb5avr6sKhNgonHuj1LhP1VpgHxogMLOSYkA05eDZGywikT0VmChzDR+m2l8oWrwHGT2JzW0Apo
uuB/qeFqr4ZFA4nd7SctWBBks8R/6SxAtETij/Ar9YgNF49sxYbfD4yX3qy1bQ8mkzgO9JGxx8gD
00tUOePWrNEh1BrEmqwkeDgzjcfEINyJt8POfeIOGIWt4yF39cRgdBM+RP6zIid05BiTEYkWbzN7
ojuG7B06i/wj8KSfTWRN3/VagUjS6bQrOn9vgXlkqxZoG7Pw3gsrRNBeYCryiaVy6yibaPxV+lrW
g3zX4hxf+dGLEwbPauxlB9hH0CtM/WK3wP/D0j7XynjKukl3IeoziraH+FgmireJzXzdBrpzDUAJ
KWJODq8DWD8CUxxRr/LYECUsA3Kgu7gqaPrTCGMhrSabiKR2x9r4SCRfu9b+B1Nnthwn0zbbKyKC
YuYUmp5bszWdELZkQzEXM1z9Xuj9I759orAsyW5108UzZK4s+O2U/eXWHVi8tGvDGLFBgSfTmEba
cbf65S1Zdug1wNZLjN7eTFXEYY7hl8as83BAoNokA5BMOzQ4f9tEAelYxt2MiPbEgYxLv7efbb+O
eGbI0i0qGwr1jAGvmUkY85i2CSArDuJLg+CgRIljpvXXTLhpoPuuc9kQkHbNwt8ormbbGJGpd//0
2YZlMDKAMwXZJYSg7hjq09Z20GqKIRobvz9ONm9ujJxRbM80zcIL9w1zwUgA9wk7kv+ICtXvcbeT
Gp5l7OedUFS2c/TL8lYOhIDmU7lTJKEGw5i8rCZ21WW0UPckfQgzRoZjOnzmvfmVrIdeGg74auON
0CUiJM3q2TcNHwWaNUCNdng5ufnUnRV5xtiTqWiGBS9v3YzpO8aFm69bsBtLwBtifkUcCuuKFTdg
FN53KFJXKOhlUr5UxZYVWFd7imYyrpLO3qFu7o6owtHSZNYb9xRGjUTGZT4KbGXiSTAL8HeCAlEf
OIvlqJgRS56LamcUklmJiBOmSOufQvwd6q919D7Nren1gPMGa9+fhmJ6lt5aR1bzhEeNPYdPsJiq
Q1+y1pAa8YaN+eXOA+oOQycBUbfkuai6J42obMHmfanzjWOQVyE6/c+4UG+uP3FYjH8RHTS7CWUB
CxR/3GyBaRhbDpKXRVr77Q5YUr7mPuzOaUPeJ/14yjzGvGtJ1FevQylz7vmfoSJnlbfPtITZH4ZK
f9L2JcyXecMfCWYnKUaBoz25X4gmvybMvIjczH2Hj397KNOcv3qVpU6iuzkJ+ScpIsNA4vKGYWEf
3GzZaY4wUImbGvM4Qh298QMx9PeYJfqxIfg5zNsHXbYkVaO33DnNsJyN6WlRRndpNU0Sc155u5gb
qMEa8IbF09RJ/7bEV6nMJaKOYjfhlNbRTEcZZOAVc7O78urzGvt60AjSNZqFIBzDXPKgmuutVRi+
8AX+yXq0/mol+vsyJkwcqVDUjizHiDhkqh+/f8JTAcC1QNoqB/E+ErlDKaTzN+spm/HeNbO2gyH6
Z9RisFpTG7JBjcwBzsKgYvqfQUWdY2/rem0KfL+5w0kch55Zvw1Tx7o7JdCvyOs90UX35jj3D4Q0
BKDcCEnJUWIYGnQdHYz/zm9XFfVwB1iHiDujgQQD1ONl6XMvTEwPQhbUmbDSXrICA1GJpm4vnAb+
HLLcnamFsd4UZ8I9eTk9Qh4G8LDhVI3/MrqaFrTUfjHsR6IDlyjWOthXMde8Ap6DX0twrXsWzhSu
su2MFzwdEQGeK9smzFA7nWCpQOpYlNBdk3xVfTGb9PZxvj7Hi6aH9QwXruY2LLPNvto1etB57r9S
kktLM1wETUmMtihrekgifmr2iKjvAo9DxdWAtLuxR2CpDfqXZPizMu5VaUwXu50JWeZQD2SjdTuZ
GMnOGUkea6X/Fz1GAcwNT0ZV3zKN3Vuvt1txAkJgfR+KhKitTTZDiJM5YWvQ12DpQXCsGy2526jq
bEZo79za3ZVd/+BI1joEtNp7hoP1Lfe9txx3RTrToTbKO9FmNiyjnjaryU7gJA3JJWA1WItLVluf
wraPHEUlM2W0WdxvV5Q2WS/Pno8VgTdzZJruyUEs3RG5wCt2hHeD7aT4g0I57VgTkehphPHkv5P1
wPWFXgZSTxOuC5GAResl1JUsdlD3v/fYecPYJTplFCtr4QzijU9Ek0svg7k8p1hbnB3e7QkBqk3S
CslXgQZTSIPSvM/rogzTLxOZIAfFaO2ESsuzkbHpeWEKsIH3jEjMSjIUeMxsPeW6WxKoHhXSuGHf
OZI1jWauISQpcIzvczn5Ua1NjJpOozsR3dpqIQQrtcvshd2IM8QIpnVs+bq9yaO3oD5L7hpGFCs2
7MrSjEOZRUnbXsxpZPKx7teVDmmi7ER4DI67oBo0s+oEHh2AhZZm4UjGSVj1ThaRffHFlTzz6BXm
pXwYomx+0McVGM48D3uBZHcend/smKLETLGVdxAG9WW/9HbQD+Pw7ug9NZht3ZRVDtel6Q6pA+tA
x+tLkdm8pAYpdDKvrKBNGKy7CEr3JO3JvWt/OtNw6bXHXP0SkzGc6xXZSEY4kjF5jyMi/mBCVbWf
YlbnZq5fZIbWPqnsY6uECLy1FaGfd08dlkcHmd5t1qevFcomVpfhD8vATa6vi1+xfht79NXzmOMH
wsdNWDPQRM3HSRS75ISQRC2OyrXb0G2RsnV5w+ycEU7jxvGtgEe5dxQIYHC2p9kBk0dSBYvEcmd6
s3uCx/1uT6O4H52ClXI/GTv4LqivaR8oogGLqjLDeTma5WFBZrVfHQYrssq/RmZCcdb80kQ2/0Ez
/Z7yIjJa7pxj3fglDBXtLRWMo5MeLpx3jFkSHHty/w7+jDyO1Fj5lJR9j0TCowODWAn0845tSrWj
x+ie/Dz9KPM4IkqVqma0IlWWF2JXmqjTWKWRhQxrS0vTy6j5LwDKaq6s4Rt7UXs/jMWtcry/mj+p
O9OHBOGs5JfjX9TEl5+3ZAW17ubGHUbMZ6I/8Cl1aUIvNY6cOpX+17IaY6fsBLl02iIrbaujZVG4
lcO4PC7FHVHb2fNU/RnWkZeoXu8408ez1WDDhXJWc98uGWDJv8pFuhH3PuuaBtmXMJwJXsFcsmlp
WPX9/OXPB3P78jL5o9rlnmRfdPjf1/77qQ7u+7XG930dV4XIYZqqnc8KmKCe7S9/vvy/n+kFrAlH
fzHKrP2/72g8m1DTVFmUB4Uy/v8f/u8/bh0hLzMpGv99588/NguDn5euDeFPjuRUbo/z58PPI/75
03+PgrUr0equ/9+3oHXi536+/H8P36tW+P+DGf3vkf7vgf/3MNHrzqc5W0//PZ6fL//30042Npxi
2F5//sn/PRc/nzoApNHz21i58iJ97rWPLEnjqFm7N1O576zCiXLk6wzxuH0Lw5NnHRF4KqbjLKop
MBDJ3/m5mUWZnspDnbXopAv9xWWESsLEiKJPc7KjhPGN1SC9nytg9UNb/MaOVqCyWVEE3ad+Ud31
dEF1VzSP5aB/dmmvQvT1tC268h9/PqBTCrNk9u/d2vAfTSI1sd6K08/XiApPiP6eFGehR+uPDy9y
nb58zpwpe5qaJ1gvIVLa375viNNo1/4z7plPULx/Ji9tjuaY2b/wFVLjeMn036dLVR2zkbteq2v9
ocEY/jKCQT/Gy7mkcwy7bCxfE5ONY+f06OdjUe6GmCYq0TJxqdoZiaIy16epuGs4nR4H9MxYalfw
h+lsPmZbrJxZL5EiRzfMN7EF+5N7yoiL1XfegymR346W5R9l3umvtvKQBdfeeEWrlUEudOuDVVu/
NRY8QY/8eV8PpXjNc5fcD4RFZ90JMf7Eb0SwwUZwELq7/r2nYRBjqAdHsDYPZESg27Z4Rtwlw9Fs
TKzJPWyjszGwkdJgQkCQeVBNJ18HYGSDnq7/pkp/7KqYhs+CuutqxWM2T8Y/QiKDNZ2SaDSFdlod
553GKkibWvxGHEVwUoE2bEAJfGYg9A+VNrwzRvpffdve+41Dqss4u3ueaj8UzYKSpBakfQxD/kX4
IxoriXx7i8lFAry4VDq4T9pTGaNzWmchHh2m/GjnrAlxtSvwJOh3o8zGv07SH0zd+PTo7I6NEEyV
GrUE2IuDUi3eY9VZzbFHNB/0lgmfZLXGN56V3eJoxqdQrR7VPv9oIdPxdVb5YbObPZJN+9VgXz3I
lHkLI/uomqtrDtnsvtTS8mT0FqcfTLJnMy/gG9ZOH0LU/jOV2gv0VvIls4xucaBaJW/00YslqMYN
vWhUMfGFpkmEEFPHcrCHYFazcc016x25ygAbVFpnfZLfORSDCItXDEeGQgJ+8VYBaoXLRlE3NwiA
cnbNBuGLs8m787YPq++2V8lr0fYFVuuUvLy+8Our6Jw56gR+g8puqkvG6iScyePdLUvxnvG2Y5mc
rxejdolN2/7kZy6jBMQ3g+Ksz5EcI5Uw/pY20wzdNdM7AWf7DnX9WVAvipUnR7eflaVnSBowgaR+
EJOiFmzJxbj4aOi6Xu92NueG6lMsdb6YHmeUeCHi1tcZ3GSUkj+OUZtKPQWae2Wl+pYXq3VZurEN
AN3cYdhClAJAdoMI9OHadVglvR1mwvo2NXbyLJyuPZkolINSLl+DkTUX1ODpk9laJvJbth95XU7X
dlIPLYbDh2wcwWut3XvOvCrq5ozJlJXVR2im5oPB1HtHGC07dsuHHClHL+KaNx8IDvBDz5OUc3XK
kHaq7lZ7od/O4ODcjasXmSVDWkT6RtQ6Xh/YfdygS621vWbYbwbemLNssDpsNIxDvZTNedbEeOw1
8TZqwI61pU/PTTz4z8U0+rzVa42yoIqfaUVPIPLsKNcJj9Bmejut6/19a3TLrU7fBhnLi4akBdvV
7ERuQnNYJNnngBt5r6lFnddFe4YclhAJzzfkLenauYkcwPBrjTC+fr0gbicz21if/LXRiHLmw8+f
0gnbtVDmEPWNq50r/RsjDW0iZKaDYsB2G8p6QlbA7H6E/RzIVHMOAFhDnTko1x/GOcT2D8MKNt1k
EO8vvnGe4w93mopIpH52i3Pzy7ZmBplesTy4IGBjxpAVLMSnnKgVHAhYKjRtsndITwMwgiideoNL
o5rnO33JVWhm5a+iW/559R9fdeKGzm4HYhnjRt5/091Nd1OMEyIeRlaJs+ZfBwt3z1AU6bES6yOu
tZW4Xz6UpuMwdIqzYGSSa7SOuzflWGCDBjWLdy458/oFLdbuC9QnCbsG64nTIN3gD3orrK1QPhSD
6q6m+QfE2YQ/LiPc1S3vXAqrCNmPtaXb27fsHY6vd278btwbovoYuuroK+fL67dEpawMfcgRUpps
RxuZPsQ6C9PRGMihbsf9lMn71uSpyn8JQl+QlPFmTo29rsUcyR1YAiQdvRp/aUVOn2KXLzp8lKB3
GdyQfvC5Zvq5oL9ZXOMLj5mNsVg3EEah7k8H+5hh9VFqvDXaeEqJ4R1s/5EMR6vG/S/LaUvwHlha
ZPK79PJfZc3EPPaHS0MLNopPktnWPnCMpQnxk9z7TO1pK9K9uUGo2WgDzBrrwGNB0i3lyS3b44qL
qTKiyrf+2eCynOzVS8eWKfD8UJDyPjNHXnVUOLS2rmxB0DaeH+A/DslX38X59L7973mc45ZcQDB1
JTE7W1ZuS4cs7/rFfyDqACZiztjHHWwOEnagnG0723KY9rgINjP9waejYfLE7dmJp6hdLYIY4cUK
+e6YHfePUS+hRLQnvXeMixjjk2HHrFfgUReLzirFFFUkmuTUr/O9PXbPTqY+aROeE+QY6zDMjP99
kACzfTKMyYUnpU6GhwANnnxta+CjtpqShjxmlcOcvxirR9dBW85k+S52gVtud10s98y6bOuV2WIb
JurFGcSVafCADnUGSYwWR7rW36lyoZMVwzYQpV1BwE82zcyCV9j+C8M3DF/lM14JI8yF8U92Exki
GoczKQSr2tKIs1fbSsrwBQGOfz+qilBsdYjJr39a7OpmZi199AAv1WP6pByk15l71BbzVhSAbsxo
zgkS6QzNDNxyAhcx12++Lh08kesQuEn5SPjJdJzgUUdMRjiVpyBO1wtlNcKvpTJ3vN/wDczXsVZY
kJVnUDl9OqWLw2dKmNbN4Izy9pgggkbSjs5Zc6r7HkMTEB6eSRT8Qmo0ZaAOI4kkIiBkIzE5jXDg
s14yqeAAxZCf96W4RRscP9d6XK882mAYPB7VRGE+tNWehSQTptoGG6jlB42bsm2u80sFLYqHg3R8
jtrKfiX/CfovoTQBVq5HkiG0eX6zsjI9CqbrDGqsP6q3nhcaOVLwEpKuTqSxcQWKUYR5M1VB7TLU
5H1VBS6pI8xj4q9tFxWVT40J5gLe6bVx4NsxSZyCnKVvQI++Vs1VILPdGT34+mzUP+DTPCP4SyO3
mehT3aI6xfx7YZ6wEJXUDgzOzi0+kLeMjPBu3npNTVrRCh3yLbVLgbpLYLfxPEaApmadgAAeZ75v
l89lERAVL3bIOkDr1HNyQmH3peVyeODSMU5dbP1lrecj29OKo8FI62nV0YJL7lJSZ3C1gQtGvL+N
4UsWZpKxAzXlpTdbdBxsn44w0C9CTiIEI4A0wh1x7iia/iJbYbXM7XTHubve0MY4aObSeE/CkjzY
UB0Du715MRHesSBNslMe93QSDvZUCzNNGtx1bhnehKgafpYLW6y6dKUgU7b4TBaeyI8inr4tadnh
KN1zm7SYBpmotoOhBaXV9rt+Ta99QnS1YeN2HHhNSGbDy5wUhsH2Sqn9iK/adRp5HMgVehuBUwh1
QsUTPw6l+WphtjlXjjpNCOw4vdY94Bx756Oi5SVhl9wtLE89rUGSuihmIQCFzr1lIHUfPK4gk0QM
VEvyPpnaLDRt0rg9N5XHZhtxcmqzigwKz4UzC3ABmMeDoA3fYLLGwVvNAd2Nm+1LDeYQ5UvMBh3A
VmeEDiFKIREehGYxed/Fa/bdoz0rNM+4zwFihmtr/9Od7DdcqSCrO3F0Rp5J1TQvlrfcRFr+RrH7
bmjllaAQRoB1xhAMA4iphlvijNm+LaonVw24fPIBu4OUz1wULM3svLkZmfyqUwPM3v3aqrs8pTBh
WYVUHyxNWK+zDxUdrE8l7TXQZ7imovqOV/MDDWCQ6uY7A214E5LVbutO9b5XQH8sNlNnPNtM22bv
ZIAivS5c8HhNx2ZHFZ/jONH8UzH0dLRFrXiovTrDbsWOYg9bOhsM/P4pY7a4zl51LvviNyrvFh4W
UiNjvMz68DBNXrsn2pRJr06X4BdFVNgGpnvIVkfCpVXgjCkQsaaDy0L20SEX/iP5FFv4S7VHnMNO
xaq+8WtB00OI0E4y3Tleg3y30x6UnuvhyrTRb61XrVd/Jhd+hSNYTYpOO6WeA+99Sw+feM283kIn
ugSEZiicakQHY90ubArrjnFZneeU/Kd55sw2ZAWZLvM91BUDZhBRM06UpImvUtt7xa7ZmJalUUfl
wmrBJfsuIPoCGVFm7jxf/k4gCaFsPJhoqQmC0ThxEp5vr/4Q6dTuclQUwSYxVNNSBHNdZnsmidRS
6b9YlkiyNjC/0FiKSc8neV6z2l9MF2eQhqTy+RjyIpa3+d3UOtkd+t/8jlNNwx9p6yHhP3g5fr68
6UMPehEnwc83/nz4+YJRdF3o9tO6KwviMSfiFQJvzFQAYp/KMfOfkcIMx6rCOa8DyShZvuu4vu08
yyOD2XCfdhhJ4wIH0jL+MTWjo9AmqbrsHnhFrQshTZU/E2HWMvEVZvzmQ87NZxTcPoTPCoelLbdM
2on0DBvkQ6nbARplKxgskF4EPbHC15B5pUNxGOeKthbzQliV3GHjOEIdVQcmFjbyEtUXHcjKTQyF
WywTcprsNr1Uuv0qs6G+z6okOdAiwlAcQ70rPzWqyUDKBakbWVqRuTr4ROp2uWNcOZ4Hx4RWrOt3
nmoPlZC/slQzj0VL+wBqDXbxTNC1HKzj0HXtUyNAJsU+t0nU9GFnmel9xlga/Jr3d2rL97Kd1idQ
Hrdmlf5O78yPKaFin4DOI7gA2hCbzxZ+hwC7A7zTBRZM4u+9gRK6Q5kz1N09Z9OeJTgpLLF/dTL/
D7gYsoAaiyOurR+E850Tcri3GnbV7KwvdmzXEWomCjpzobQb0gupFl8lqzDa04fO6F6n1hvDgUjd
3dLIbzYsO8JjfnW9ep91inbVFumZNGdyG8xzDkrFA2v2kMzlp9V1EdyKvYVgTgxIKTqG/CjjvPba
1vV7ypIqbWZyrv0mVJr3YWTvbmzeG5nxD5062wFigm2HN2OdW8/as+ycGD5rl/HSGGAo6u55kixK
wErvYUp9gjUqcTNUlFtmH61q+WQFwUTG/qvV1VMn3GvTmN8lGxc2AzOwaExzk5XelY7I995MaJ6n
AD8o+SutUYI4o9wrv350puV1scyjnFbUrYsMLJe0hew7NYe9lelXN1Z2oLVwjiCFcAIwVsC4FDI/
6YX+6hDQEDW2kwREXB5JRnwi6+IvxnCYMrb15QiYiq0VskSJWbxbLTdvg0gy55rZNK6NVcKS83+D
yf7T9RyyyDfngC3wvq57jAXFnEcIw+p91ZIL6wCxRra8QOgl0c2ZRRzxBgyTBVEkAbJ0igREtA1M
G5INDWhExTQb+2b7J3n57hn0vMvRYPePIT2wHYs8TfqrUJjwCbx/im6BDQvzAIffZqkGgqvJSNyh
iAVpjrMK7HLuH3PifwKjtK4ybqFmU8U2NjJP6r/h0JGkHVuiC/3YeWsWJEJJw8BQa0hNrxdxDysn
DafM/eWUytuXHFfGWUKJwOjTaK9yyT5qku3/Ll0dwv7gPlXmyz0xGTOqA+Xfi0n3ThJZK0epDiko
KzWgAJQZdpIaeKBjWDZ0PRpRst9N7z7G41q9eTjDIkgsaZS2aEPhVnZXrKwxc2N3eLFcVHPdyipM
9C8oVOP9YjruCRPS8CBSOM2oFppv/IGLVX67JsLWAspjmXDCVCIzI63otQs4a6JMpP27bIjBXix8
l+xSL7Zrx9/d3D4jq6rfMlF0Ee/e/tovcON8VDbtZKGwmcf54sQUoQkbXiddzG93olrV7SJ7Topz
5hEvAwYkTHrLe/RcVtTTdBrRwn1Dwf62Vsd+STuNUUmbOCfT8oYHUFllaDai+abrtPT5jYXEY+dR
4tV5J16XGE1trpf0MYIgOROtLVTx1Nrb1iBDoPM4i+Z63Kcejva8PphD+aeodfZKnKB3c68R1rSw
RbHHcn3XBD3/kA7DPdsX8N8ePplCzdMZCnRJ/6a0trmboGQCa027vcYY/9OD4ZgMefZedol7rGBg
hpqxXoYWxIom0cJlSXlEOhufoWKQAZ7ShSwlj002GDYUQYF4cI7YsiADLMc4HlAzKu33imNWrndU
dJceQ+HZ6Ae4NP10QBOkRdbY3ir88HvGQYHy2u44t+UdHvTzFEs467NNyttAr18l3MNA15KLFfQ4
kIFmqgeDedvNctfymrhbmmMuuV4lSbF59bH0rryIxrv4SWedMWzSzFvi4JXdSy+yQ1Za3ZUEcrwg
E9Eadg1SsJ1DqZqjbppnrFGIxeKXebG1cHZHXJWQhOg+ja9aiJIEZeNlICGVAhOjV2YmAD6zbqtP
V2R4VJFXf40tILT+Zw0VeFNGHSqkcPeqs4IKBDuMmYfRWf+KxDiTF/V7i4oS6nMYrTPEIi50RDNF
JwIcgWYAGQjxAHHftkj5rX3reTRRQNjM9aNum+UMTFIj7pZwaKkvwTt0U2jO5jtDVB9dWT+52QUl
ahNMVSJ2eUUBoq3EqfWV9/DzwSOfbd8BgiIWEKthaylweqwYLIytcpzQlLJLWy3jgMxwOccTImlV
MgfFTVnIWREr+DIVln5s7eyuHlkma0PJbahqmIGvvwtDpJd2mePILZ0C+Yb91pEvevXx7TGcvsVS
IhvMRnpaoxWPIm4+MqbYE6/8Ts9RLEzApK/LsItbB3IYS8id1agCiW36vfQffqxa4Nd+Fj45/aCo
ybXXIRHiVhcP5lxoJ9iwXYAFLTVs7TTiR9fXgiInrwTvCmlHrXSX+9Sb2lvtEOCSde4F3SFs5Enf
eQ5Wwbwy4wgHKhxvchKZb3juHu1AuzOh9dSIFtLK3w0rdB2BXANzmHbc1i5D62GEl0AdZ9GdvUOj
l8UDc3YZ8Hmg6hGFeSNWAn7uMGx9L7Fanomxgs/Alnc3xn0kwRGDL2h9AI/DlXqalbywVwY7Zjch
RwNslK4yQFiDpXAiP3OanssaCL7HXT/XcO0AjW5PtuccPVESpizeYJvKiNhexHIs0YbXhDhBZjkQ
cka3ZEFjkc1kqYXIDjw5a6VxtKFRqWkDhoXlNxkDAHU56e7lTKgqs6X7tLBehqncjx3ivTYhy4EL
oLHM4Ww63b1RJf0ZvpHqN/WIf1XePB5eRkQhYdvZPANIPvLuJa7M96zx4uvQdnJXr4Uf2mMSTUR4
BtuuoC5pMRi+02eglmN73B+MgTIu7qcoFzNwQEJL+NPOT+tvrY3ta+FqFzgTPNE58YhlNR+lAwHG
MYuVjg4Xdsrk6GwZCDQM096JYjOhTwfAsklQDPqtGpyHKTf30GDm45qiAGV2Gop4Ms5dn/9NE0Sd
1Qz4baKYq0p3QD7oVP/lvv8ATn4+GHMX70uLEUqrcTbMdrzukz5O7h2If3BAnYsj1q+s1xTaxAlG
Um4GhK4941urwnxu3B3LpLl0/9WbDLCokGIokiRZ9cEcqon1CafOPRP0QyxH0/FZhcLSmj5iZkIh
mKsOPYPDqU9EIJrFJjIS+5Sw66J95bkHcsNBwX9bdXgPgRHv0DOznK/lUyZzcj9EG41juaBeyB51
InYOie5idUnae5coblZKXGKDdI5G9scRxQljbf5USYAAMTy4tt7QmlskoUvsLAxJnsQlaNWYHlQz
aaRKkGsN1CQ7jqpDosBkte3JdbGJyJGQ4brKf84Yye1Lf+kCNvelw8hdJwYe2O3r5Oni5qwGL+lI
saeetmFAx+Aer669t4u6CO20fscty1WrozeBq/mROsOHFRPUAjF45y1jFSHVTDaDdJjo1cAo6T1b
V/tcsmfDrj6EHUt+kG7xSTLPCBYKEagACyMrhIBSOvnRthBYTUIR74qZ3YuRVWk9cpB1Kk6WhLFD
GOkfVGPfepr6QcIwFGF+Cw8E0pE9wGobvFej29DeqN5linpOq6oblbviKnzMRu+W+iVFYR6/4noY
gnZRr65eVffEeBOOThRgSVXduf6NeRpQUWk+l528Al7Ykl0TMtKJPPATBtXEFTX7tP+rynQJR4gg
aJLxLs0w5P0W3Szhfm+lX9hB43/Yq1EgCgOZgkT3yW4GnPIdp6jMyRBjGmNocxutcBcDu6LNBSeL
/lj6tC/lFoMdY0eQ2xyqPKnM/OWk03tuMzxRyHM0sB3tbGvnRjKlsY8itp9Lt//FKum7wOd6NBn9
IBppIsbvDD67ms1K99iM+YniIGevIh6KpL+k6VoEk2+NLLW8c1I7RANmCWmPyFeYhiokt6D9zVm8
S5BdbCFotCYk5Y3RACSJUfu4xhw2JuDKspzvZ6dAf5Kwk5l9z9xqvuM80uESLRdyVyGHJ+upkJCG
E5gDH6KZ4fz7HgRJAK9Za5/8nMjIkWfEUpCsRjNOoRdiwGgt8LgZwvUEOficPnFXIL2mEJ8+akBX
eWBYpL4bM+MRNnBL12uB7syfcjW3O81oTo2p1uCrWZoLMdnVcaZxRd5+GGOSeBLbuYPRwwU+SZZe
jo+iRAL7rePf3KlQMjrq32zgA2uJ7MF2z0WbyCfKuQPCrmfa3FdXAuX01JYQR6igRXRb4jBGMDP4
oqkXjnB5D53wzeCXhUQShcRfCuFotR/xIqB+YtIfsmhxaEMpo4r1LInTYOhCarxE9GSxNUap2cR7
Aw4u0Kb2FVz2qzvJ8ckcB+40zKDmf1yn8BcMdqIIcSw20DadFVlto9O/eqR1RKm+HQAJrP126u4S
Uf4RMzPQGcoCTnR1qWEIHUHFsY0x5aNqrX+CBXzYMFlFwM9NwTDuIQiRSZQqRPWqercmgnobq24C
BwcHIjWIG/aC8rYY7YkU7wyim7PHfEoXt4YONOAwlc2WZ7CSPrmYD3BBieZVFnX++D1ypACx9/vd
suI+AC50lzjS5RR0n20gJeGQaCZ7LfImJDnDOvDMwFYoNtzKHBi3mph5pwfNIVuukNVrZlWbeCWP
smZNQvB8JynwanSZTygjIAm9QrGSPGlx3yLxhWKxsL4P+qIkYpPw584CGl4YwEW1TIYt1lovZlVT
lw/MrjKAuixljCxqN3S2Qu0WFrxCpKTC7yMAsOXuW4UulV6AMBtEF3rqfBu9kUcfJqnzuqi2j1LS
rsK4MjizbBTQi4nAwO0dQPPGHUFcoHOdkYhuUOTm7FoHIzlmUxLvvKa9OXl9LpOeRrtjg1FtwHXT
Sz7jeEKTDRITXHPkjL4IxOCRk0a2GezFu05xxlYG/Tkd4cnW9I86978K7nM7zRX7tmuP4/bGjH2d
Ub8q39yRM03aENYHY1f147sS7rifs+k4vBgxM7PMyM6KMNif307a1ohYNkdB7xbvTdXdVu6zQd4z
ourFzmOmWa38jqZOHsG0OnC9cUARcLQX2vIFMQwBKjAvZk9XfzpZ/qHSns0WFLDZcRr6sj+7NjZM
JoX10WNDGLaZvClqtVuPSTmEHNVOGiIlmHYQjlgHW4gSmTg9JW3+xGnJCw2XIiwJsNx8B5pCc2aU
rBE6fEmhKlx2NOX6BX+B+m3MPmkwCFNy58emM/O9ioUfPCSiYE6lYaZc69fZHE5y5B3z/0g6jyXH
kWyJfhHMAjKALQFqMnWy2LmBpYTWAfn172DeYmbMarqrKkkghF/34xjlD9yGYpJDdgTyyHjBAPBJ
99K8MOXrZus6KjxJtT2cvfwJgj1g0ZAcG1ABLjyGdq6GaT8hCGwEiY1Haz3zG0uANMAsvd4VSDtG
ngKHHe6T5xXniT+q7YxH3MxkADQdqvxoHCbNOns6amIDLGtmlLa1BCpTXW5N2Ka4yiwQWYth3vll
aIkUZwArao9cMb/joETZ361NqluvYNDT4ULxTSdBAS44Qzs4wbTkNpipt4siyu4MYkKbWn+GZ1xs
RvM7IUCAQdfaMMUHh20ex4HKzowtGTeGJil/ypOw4cth4rAIfVsX7eusHU3ID4EWTa+W0VGXBHDK
5qxgAeQikcrJHwV8iU2NwlHzx7KWlqAPBvIyvqQVeqhBM4DZlVYQx9Zj4akb2T96C3GH6VXfBYPW
MGmPqXrj+3elnULc1dFU60dj6h8oZb035fyQNhC58rA+9UmS+yILiUmZbznXEuxnb24W/kKR3uLI
NHbtUO8Xs6FOQmH8gL5uefKqe/xCAyrSBgyEg8c1fE+ALw+z6txyqT60uXgcZ/2AYEDIwnO/uYr6
42I8TDV0i9S+Lel8G3SW0dnD5q6RrnPis1WXLA6VYQLxTc+kv/QdaE9cxRTSNPDW45B1GenEuKRi
OHY2K0UstF9c67BnHLLPNO3F7q6bMM+3yteVgCDE6WnNJz2MT4xF1AEP2FpATFKXSTF85VuIq7kH
ghTMvFBHq1gesip7EV6GX11nNFAQI9uBI/Lin4gHnesNyWxPvJrW7GCfRUqMujGwyvA3XEE1uqAK
HaTyMeJtxU/sQsAh6LytJd4z14ruiTPsExuGjM2TtXU9cegQ2ZiBd1xPMNlRmjGXzggQpL4OiQEa
SZsP7m/eG/L/PwC7MB/jUG467jh7D3QnKPXpKCPenzg1DzoNNEjDxiZ3XEYp6RMGfsz7XnxEwyXa
UvHPZ+wRtm4VmzYxnsaBoI7bhwwtO9KibXWR9yIa7qIZqRhTNR9tU18wnDx4DLGA15FuYxvcm1ZN
a0/RLXtM/l3Mx7J4ZECor2bgXJQnyfFgX9fFZS6mk15yJGHqnPAnebjcHFaGseRSbxQ6nyKtDSKz
nrs6pUs8z16LVGAuNKw9ZertQdo0TA/jiLEAw/qsyu8s7O+dw7qaKZJDI5ihfsRAbqoC+B7JuknP
/huy8XO0Kg+Ib7ilqOCzysdnNlsJ1QLZSOcJQU34BxMEMcox/xOm9ZpaJM0TlPtQvwOrYk1op0dP
aIu/QOXa2IV3sshqED7jRmEoXPtzyqeXzqnO09KGm2zpXhBrwh2tNPein8tDlrBtuuyzTD6p7lPi
WyOptum6/o8DyTeXOnSw6ZRWY/EYTXtU620mU7ZUArxblWvZoU8BMJpqVodl1Bk11ABpDM2NHi2c
Rk2KkbLhzseNkb67v1LrPbycuC01WVjn1ODoVoPApJ8UoFPtUjSAoVyb3f489sZeX6Bixo17okCg
Qa/wK1WRn2/F+4JjhMSGJliCvQO9U4e5tHHBSu/b9up245jz35zKb69sP/JkJKpsDFd6t1nhUd7o
25y2KQdqwyP8gni7aeC6H4fpU3lWGnSJVm8mm6SU3eGYNqfXxEr4p6G8xFTEVuzyakGqken4CtyH
VQwQbUadhVOnL7KO3u25pqSDg3bU/FfprI92Q7LSncrjXIgnUERvU2/tI045DBj7135tHcphi3Z6
f2fn5fLt+LlXPEJXeHGs6IsGdi1IMCVY2qGBcodJ9FOy+XcFPwRkgfdUznfVZIDxpm9JWy3023jk
VSfr81twJkQhfHS5l4M8bPd13J8nuzkxNnzGmXgYgMJaIZ+E2/HhItta1sDw9mrM+2jFC3lDydFp
nxU5Rqc+/a9uxT/CnC+KKzS34h2A5Z+ehzBK1t0ZcUbftjU/r1WHb9Jm84xDe+e0vHvOdyb7e9aE
V82oDg7v6AaBDF5YSlhGaM/x5H27OPwxM2OUgRmGfJD8wL5+WjS2q4jJpZhegV3UXMwY6amsxmzh
01Z7s/r8d5Fi2+bUgDXt8iRTBlUyB6ZAQtQup8tM0S8nuhcpRl+nvCZCKtlELeCLlBImE+Aq51zW
Ny6UDRGmIKrIdNkDFeEphtVUbPA77UJ8ri5dCWSrtwYVchvMIMdFOhi3PGflTFxDKS4YKQ6uLPjK
UBjXRdjNvrp6xgYjH5k1BqimjBuJ08c8VuTZAY16vHVh7f7KsH6Zax07NYxyF2NNZSM+eOqDKc0F
KIXPGOx1pX5mBipzSp+2Zal7G0KbUIt80GJQG7NwP92sDFqdVZ1BZhyENvltx+u+613XRS9LcXak
uOJw8e2cQsX63ofqXGgLYwPeVsWZmHRxxEylO5mK1wNBKqhMDUSO0zMwiMQWhgmjzyh+n6gWNlvM
mqENleNjBpE63kIyeCwOVsCzdrLt6Ccaq2PGpNGJ3Kvde57fVQRnrO4DuwzhFo58OqV33JxrFuoW
I1Fd+zIUl8bKn1JGS01k33DgvkIKOCRSSOpYmj2Wp11pOu+LRU1PI7lmECGxLX4fc04f5YLbyICW
BMjuPisO/bFYtkX7Ucy8HgNauy8H9aOmxzqSvwM4gJ0IOcRzSfbbfPk3s0T76wGvNbL3ybHOmVbe
Y5vnPc62NYzYjcNaXnpsdmNfHQHMQAMNv2WLKqqps2bf4bwdlV0cO0IiYem7CQ6SvFidMtq3KJgQ
drSfUqGVB41TP6qYTX0u2bXCnOCwd10GbT8r4Z14unRgr240nBneEtoOCdNMRjCW6U2n5IX0jL9u
C3JIH5e8+FBF6CAJ2kGYu9/sh00S8Zqwz7Bo/Za5e69ICCJ4mPtpwHmNsjqilsXDeNFT7dPw7JJO
suTLs1FmXHvg7N+cLNTsLFn+FUvabjrLK3yW9MOUeTcIsfvGMLd1H5J0CL1n6oLfI6P81ySOg9Gd
lsC2/Ivt7sy0DLcps3ni2jhlWJAgk3b/2RSwbCxOQ01drPkarIre2HFRZmR7bsT8pGFvJWdxawwW
3XHd9ItlvsUsC/qcoHqFF5jSjW/1/SvGhVMMqBQpMb+q7jYlxRGKJXrpJB+5GV/NFth65U2vYa/f
MAhDWRblral2hOvxLc/Vfu5qkk7eNRrCQ1a5FHkmDWR4CDLI3uzpyz81J1vi7/em1jZJFCqUuPGp
ywCpKEJZ+UNJTQUOuvBb6MNTU4YfbQZZwOEb0mgVcGlJsHp1N2JYnx6803W3aNM34HxOYM3Fe2k4
v+n44xoRnVJcNe3sx8pDzy9yHhlPI1w+dWv068bNm/1kZvfPkVEyX3AKzDzx11sA0aoYeIIXkzt0
zVs/Eo6ZdIe4rAqvkgdJUyRq6e98mkP5XI+ViWFlt7Que/ZUvLvOaDOVE37b2DpJARY6R+t3muk9
Y697sTtE2UiNZ8wFWGMq87aQMiO5nO14iP73NdE6wH1c8IVVMQZ9lrVNMjk3QtO/tmBz0DhH995A
v3i1G1UODDv/i1tUtLfOXf6yfADhP06v6g8XnX6K4/HV7N7LbH7Tc8VWmrRP9Kw6Mxu6KBLEbpfU
Okh4wcCkHwobHy52NQRkf13VQOgk6ADrS2SV8cM8ScUjtM3hjG0Mn25tXDp5c2RwyaK+V6saooos
P1aILFS61YIAYdnv2rZG7TchF5raqUqmwNX58oeFSGdqstQCBXlNjUgn8lf+y2IKaIjy4ef37bDm
79lJ7lHUE3mMtfnMSwsFu0/2etr/WMR+8NTSZM9TsE3Q3AyEaqsi8U2hk1agV2tXzQJomGKNMuD0
Z2AFecezly4uT3lDSIO+r01X4G8B7veuqXxnUu6ZNRnWDi6chcZWw1MYL+FXoU9Y8ww+XY955yJf
ebz2mZgYUaT0GFjmax7x1i01mticvzkqxvYBnEn1lznp9pELoFMfio+aSuXRCd886d4aAAi+9d7F
vCJVPp2WUtFhiiXWasl5FzFHHX3xQiyU2luE/SieioPR8/r1TbHjZfXRPIAqLDQzzZLVk9FdLt57
jlf7ViYvLdfgEXvPaltkho4X0KgFKFP+immafBSjC7gCfnOuyxfbWF7zQr4n3ntZ4Ye0OuPeQ9jY
p4N+SgAjGrL6UK6odvTUXEPDYSzirOPojm1wCbeYeB8Q9uFmJl/KCh80/u7VsGL3OACVnNr8uMDv
qGq2hRb+rOLWGK71X0O0nlQnTkCvJSP0a2rzTcNcfZzRAkK0XzXZ37WQoz+leF1Ra03S2RvXJAeI
a8noN3XmvS4OE8vZwR7rqOqR3B3zC4VvWsN4b5jHjoUsirhgEDvYUEh9ibvp19a0S19q33WTPmad
+dsRe3ea7IwZOMWlyAG2IUWuYeugGySI0y5Zq5LemclUQWmuV4ywU1d+yGvagxAO6+jqp5V6NkcW
Y5EOmJJb9tfCaTF1zU+mYnqdkoNH31ybQ4V6sFztxeO0ZKaSXmSeeyGIQhsTlXXdgtjMQSDgbvhe
LTptT6Mud+WKtio6+2jJqgnyBDW6iPFxeHNxTiXWKER2lJo+2QFO/eycrjoaTvYaltbfbIyUMImY
jT7h1si/gocn0y5jnf848QdKyyqKTL/4GuDJ3SN9IughXpmGv454qOe6h83VtFdjgM7vMHd3wcKn
hcjhMuCDS3G/UDBvldNVmCXhU77GxRJ4Bxp9j59UcDEJ70OejycbAUdfCE4X6gixWwR9zzXFnc1f
Z0ESdhx1nOvUX/he80RcTO7YG9TRLJiYVokxe5A5TPtw7uSewOXBoh8IJ2D7ZyUZsLL6I9eiP7TC
dZg5onrW3c6CEo//0rkvdjXh1tlZmeU8jPofXo8S3RJHTZZRcGkJc8T1U3P1c22/UQQ6AHlCen6X
Dh4PQfM3Ak3i66R6ggiHup6Yt1rKGgu58jmq0MHRVh/LS4nXGXMX795MyzVniv5uVho/XzYG0cjB
PIRywB+N7pexR6GqdTnWpWRcR+6/5CxOZgurgDThxUpwM8XlgWTtO/neDS5Yd+cAjZpk/dZAieTy
P5ibjLTjJlsXLHp5uYlhO92oDqHOeoPjiP7uMKGe4BFQLOg9Jo7X7/V18WDIho3d+NZV+eHkzFJn
tSPQf7Ohau6BYrr8BGrcgMSpqd/hr1St+5D7YOScfHo3QAYqt0wD4J61ti8apCLg0E9zMz71qERF
rHsPuWW+WI2BXjYkuAfC4mhmz5H9JVzlkQ7y+OCRdFMcntaUWtfwIluHFkQzoV4Lwq3LLRt+6voV
URysCCswJNMbydmzMIynTHVfSUYsC/DonngQvlTpMmgxmVuVIFHQ4Tf8VIDgsDaPtEFtCgxGZ2Am
hAQIQziGGRMrQmScnA/UJvTPuCn3CTnJdwjZ77UUbmDL7Nct1Cu2SQel0Mfrz6WQ+0dcs6Z6q2Ei
WlLMTemXG9kALSJ45Jwa7dy5VxGXsLLzPsUCtwrkTuDp5lOlmepc0wAkbJS31GCp7ImaZWnDptgy
ba2LPWgeqAh434jQG3pXHksuM3GIOzqz6j0mhqvSmf4SOb5ZOuNYhOMsL27MZNASlCFLZtY98nnq
bBuNdvYezyaA0+o88hQ9GUO4NyvvOSLvBIBILGDu8HZVSfGsxe5TQ6W2H7kDQ3AzxHQx7eJe3sbc
bg5qeqnVwsCDDwtC0QU3J/cQAoi+Hrshn+gFbUz/ryPAmKD2vw8lP3fIqiSTTnus0ZQiMA6Kok+W
VqYzqcbMpW1exmwe1jOfDJYu5nue4QMk5qXgoLPh70HKYGQgYOlYHzJm9AaitWV7N+RqXgDq509p
lLRBhOib1G9L6FIIyge1nTPv3Wgs9yGVJEjZozdmGA5BbI6vFTIOCd6MKRPaUCb4kKSNAUsQCcbd
kL5aS/KZ9/UZnsO17zlVhKE62cOE1jxhoVFsQGKgvaU71GPKve1lRDt04NhziZ7yoybxVSIeueYq
L+TEUUIFDA0J1HAxyI+yv2iWdq4XDpUePHqd5HGjG5fE7l8HB7wBUvHZzO1TpnXTtuAwIOcsI9wp
oiNxxjiwyA6yI6Qv40BoKJ9HLgIt/lmXvWef4nMdm/61pThmZw/vDRmPp0wf/5UIjQlTTd8o8b0t
qK0RR6aXTGYowlWn9rJ70UOv3M7s1v7CvXoD7wETNYn4jYBmNjrsH6VTkmWNOjPI2uQPwOUhdmZ4
3k0IcGHqCEK10K8cogkOdBW9LR476GybMc4of1wIAHjw4SNH2dthZh6bZgS4w5lMONZuQjdsQE1z
ke7kHsDitdtcWzs4ydAsw3+65m1FTPgpUyJCB1l3oN7xI1s+TbEZdMxwSMcoQEOU/DV0hdluekwn
fMRd7TU7YsgvSwQg29BiQObrBH6sqNnhHLHnrnQtONVSfkToqu5ClIzklyIya6eH2X9ZMVyRd+nQ
gGOfIXgaGCg3U6b7JnE6HIx2cyZSsjNDpsLTjx7V9mHop3up4XzlrQlwf7jn1EaPSVLH29YwettG
Zduppj2monsyk/xvXWYB5qt+AAHeloVxgKA/YwQ1cV5xzIkxSG3pHXNrez8WfQtqE3BO8gO0czza
feLhTTJxyBnEhxuZ/hvK6A9Xyps9WRl3UmYUqpoakj0kRLFT9RUdjJRRbHumkFZrey9KKHOb1ZeZ
LjHqjY/FKnpWWfTTefs1h2DrsEhpvxPXmYOxaSwPVcdPrTnitVfmJx0m93KZLN9WEZ1K/f7/T/BO
JShUqLir6Lzfwm6DzvzsWvwe2Yw4oJLxVcfQz/ErJMj9STJ8POLoW2AJzz9KEWxH+gi7FaDE0r6B
7pAGDUNKsvr3XCvAiEMIpvy5G1lKhzVJZkODoW/QTVbzK3eAgqrFpc3eB2YVhwm+vF/N1ktqcLq2
dJykFVdd0SSnpVbDwXQ4h5dkATVa0ntZQTflBzs4LJE7wmYPdhfnQTrDQoIVxnE83DtSWjCvGP5n
lOoynO0phzKaXUJiP4JCE3So8SjPXIy04dpaRNemPsKHFNl9MOq80BMjuC1kyyDOIc2KcT1D9xaX
/3H6a/v8Nq+G4bYIZVDXFjkAvfhPLs91jcVhTJcVfNpB6lHnfpafcLfvLnvLRv/zIk6l4Am+ZgjI
/tDNe8eAmtBELM00UMggCd3faIJcixMx8NS4c2PU+JiGMYpmN5WQv1G7VPuKuwS7MW+WjjEXqx8Y
jews51gnd9C5mwrtDwCiRWRDG4Zxp4P3JvXSXwyX5m5FOJW/TEURDheCEHxE3Jym+FlIzoR1gcdt
GaTattjc/UHKv8aOvh3Z3pwC/9LaWQEW4lkjTeY7bn5ox5bJ5VAeqdRGAaIYNgsn1Aba9bbewhvz
TO1fua3HOgCMLK8cWXdpM79TQnmgtv6gxqrdlnPL531yByRO0Lw14UkXtXFZ4IwPny5nn7qOdoZt
HBS0aL9vw9mX3nyb6DTc5T3NFQujZQ9lmQEnhEKK1hLEzszBBdq1MHUYocRgjfjXiBU/GF1Ltqlx
z/nYL2dRf2SuBrSroZijKFzatTOPOepIEGTovugpbDgjkn8f7EJC95uWDX118Nw0HE9e+5/EQaqB
Q9/hYF/8JCL2VHeB5VTFu4abEUdLRAg9m6f6JIinbrue18BI115IZQKirHE4uP9NIxwbp+dqxXyM
8lbuV3NCf0zGukgbY+XraXcvTYOFAokpLrk+pC3tUNZoI8OxJqyaTeaM70Bo2hPNlb+1m4Q7c3Tu
ddhp11hR8lYn3sZo73EXbTMTQpoxGIeaMWONPYVT9WIGA0Ldnn1hBhWhYcOrCN501T62yZdENpf+
rlwOs+j3hgCNKOrmA5PTQ2jSSBsqJvzKYt0UayB2FEzP8LuOvch3jk7Ln0PhXFqC6YXN8Z44093E
xLG3ZuMyRgfhTF/xiIDhlOW/dEy/WhwpQiwjsGEUTwOopzPBAvW6U6r4bcPR2kWjkR6W0P4NuXr7
LRyNWLP2niWYWhKD120Sd0QfwexINT0QMc4Osy4wLkS62kjzkaO8oqis2OQKDEWX53mQZbzrtT09
onaNGIzyLyFyIirvXvegh+Jzbe+8kPLbry0rLCKA1qdMnFQnvmBiMoqgAg78R8LlCssghIR0X659
XBknG1Rj4WgRulbaMM8HoQmr4Slt9VdgZuu8sTwOHeBMbnNmhrq/FMYmyt+jAZAXLFZ9t8zxh+jA
MPWRqwWGy+u1zoy4F7X0npFYyGbnhlX4xMjJ21vML3yTG0Kp/RDF/+6sf33akd3Olpe66siyWJXi
u178Um8AJVn9ORHUI7o52BzINYBU6PbQK7ff28J5JKO8AmEqIF+FdctapuyrFt6etaV5MZnO7YX9
3HOodnhMhINwRBCk9t28Osb0DpyqMLoKzjVwwvimOs18nof4hxphWuMocARrW+obDxMgawc3xdoI
v4DgpdvO67lU4ddjNM6D3xs3Jt6of8kTFnQy/xXRF4hEvhuxB+ZSYJUyZzq1MuswS84lA0Ea/DvR
lyn5PC0tp9cVpyGVFpiTcfpy/eLv2oiaLjunA0QR/4KWiIKK4ti80ZAiFfcTl8nGlKwDt2GxL0jD
6hT2qriMibpDEoDlacR/CCInD0rkdhAcqhzuVIVFWLztxVoDCr02C0n/JNUljbiPkq5gmDLjbSfQ
dJik+DTS5rWh0DWOMJlNDmoV+54VcL2uxPMk3fJRJJTIlGcrERhL3PE254gxif0kTD0lNcHShPgT
DB5eOliyB0jpfVBHuIY9aR3tgVAzTyBG5qngpNc+6B4hhVLy4xgT7hgOMTG6FjkgB+HUFC5yPmQv
laV5IHkEplFqO89DoWy9cTiMeb7sXXxu297p/+KKCD3lh4NvSeqiIqPn6cMjHGQrzW4xyw8Z5REO
9kTsE0PsCRdxyU4JzGfWcEiaKKF1eacPDTOaNHkZmno6F1yEKuYF3OJONEvm5pc7NtZDV7dHK/Kc
HeJdRHYBZ76bpdtY55Wr0+Hb0qYvTuf6h1Y5fjPpJyedbXaamYZmvXphI0s2pkPWMK3LZmvO2j1P
m8eGC32QD8lLksLsxW4Z6Ov3JTBnhUxBen2qDkM3vA1mB+3UHOnlavRzhOXyJCOH4EAZH9GnJbeR
tsfmA/jY8ls0hc1C2oR7MnfKMvpJRm052FUbNDPjgWhhTyqqfhuHnrd3tNjYxvajSnOKikwr3RcD
hYExaDoGA1m9lcDgfSyEE9tk+mfWgSrn7mTHc43NuJx2UchAmc+kjNu3ySqyl2FBkMG8+DCCTCWQ
kyPVu/lr75nT3oZ3M2QHyfAEl3MW76dRXxj4WFx0vTgYdNM9WGAXD22bLDR2JHeE3nhPyKKHdAvp
z+itKah58TbVstaUj3x/i0szTEmkxCItW3RgBRpnIrVTzuBSkoeVZLCZOaYyIxmDbsXnYZu2t/nY
LNDZlq8mAnSp77ltw+C3YB+4XfxTGaQdRP6ZW/pzlwr4nYKGMcf4SXosi7XpOv4aS9fVy4KOuyva
pLxoNtahCtBfPxXXkDw4kK3hFVf2BmNH88ZKthW0ou5ApZ5ayI9BG9d4oUTJs+VyyhXNlfOwxDkj
46P16LQxBYspdMEeJ5nvkQRL2JvX7j7BRJgU9UwXD82f6boEpsaDCbtin9nZEAzqIjW1GzC/7Lso
fS9JO22MkR+QXyVHLME4gbrtsjTIVaceelxec96V3AI1mkFdsKLZe+yJo2WUfAw1x1ldTZi4Mz1H
jMWcP3xi3FMHot0JRtoUwoSc2p3I5tceYzbjD+X6sbL1rbDswZ8UcpZFPxUQt5s35NYZB50hC7Uv
l9WdWrR3jC4kLVu8tGLEN7V6cxJurwAgHygLgG3K1NiXWqaf6j7buChYLBeczJCxWRfuaV9/coM2
N6mdyyCKEdjSavHJkd6o9jmH5ZiS6sqN7Voi3LlH7Gpt2WZX3Y2e13MnX4NwHw3tmnZLczBxFOQt
n5kgAHiC1X6XhIrQErFfRlhsCQlznC4ziy68KKIOt4IcQwR+CX8wOpmXVP+gdmU4Dg4SR1z/jjOW
/U505aOVGT/TgppUIn7PTPz7JAKz2eATMec36rAf6kHGyPzJuCfM82yRINv3MUaGTkzgvE6Wgnbe
9tZP2DXHup+ASLtaRyCQIMaCOTsUzIMqDpAyxSwdzwvH1voJQhZTP5xRfksfixhmZ9v3oXUUXln7
gGKjjueX2m8iakjF+dw9G1JOKFzep1rxd8w2dNVXm6XVWvrv4G2hfV3KsTJ49FNm1OOyN3rZ7Nds
DLfkpiNwrh5rsKvBpD0PPVn5BoQi46gpB4kTKZJXvxFprrR1mdW8u4YFT2CcbpptpEFfNbaPKsBe
uujz1rXf40yx0pHjx2KvMb+jqe24xPeuoYVLrzIXjX16hv7u7RO3+U807S2JS3ef5IpUzmjuklQc
Cp2U3MJJjzlieumAp28ak+8xN6Zmm/cSOHMfP7ah1hyipHb4PxfgqxKiRYvruCqM+Uwn9m7K2j85
sNXWrYQdDZ2Iyc7WasEsQNuAhi9oqXWZqpG/WAmdyw9qRUg5YFJu3JmmUfRHgkVJYdGWQa4ULV06
y3CxiyXbzbqHlFP37LiDwTgtzQLlZW8zTYymFM0RmNDqw2GnLWolDj2opU1hcOXPz7B37CtwcTpt
KWVlRBt2EBGIsUV+RXMIjVNAQvU6wOME4k69QtfHRiPGN3MZHnDrsQRWzdmVEC/wyllBX7xDMhbb
WsPog3pBw1uh42WP424bup67kUZoXOfw2ZL4+rSeE8ykvoch1o5pn//97z9gtU6SUT/W5v6aWcSP
xooXxy3MHVsz/lEnhAnTeKUf5uVnPKIKwLxxdGIlbuQ07/Yqz1UpVBZJebDWxVycG0FmsuCM3Zk5
kKDuWkAZR78Dy0xO684JA/oXx/kilt8yNc6WiX6PhfUJlzO6Td7STmxzN6xnbYebYNvEy1NTw/53
yIhxWsFsKtoPWPTqWCX2H++b9IVKR78ZSpp3p69GK4mhGS8LPXZXIASBHmNbIMltBs5s0/owze6W
o4KL/sixmNAHHmwXE3KdDRfNIRVG4przgF5cDJMlD/eO4eMkUJr4rSYjwmxRfYerPl1JJ0ECsL0H
A+gmRxWElAq3mu84OXPJAqSlye22Ly28pgtGY5pPZhRo090zisQqDkQBlY4LRoVXM2OJ36b59GQU
8cQhzIsJB8+27+UZkcYRbGidVVvC+O9ZB8tjHYZHMvwg3LKLKlJZEz6iRoIwEFNBnGRySYqHoPAY
eK2+jjZwF1oUJmt4Tor4MeNIw6j4kMnkX4LZHcMD9l7Po5WMtinF4bGg2DlG+g1HfmaM2WDOQ2IK
Hm1oh61y0AyMEThYmjNp0fvumurel0Ih4/Ulblw7eOD6dHjyBraQkk5SBiZ9degk4+te3xsupFdk
E4D7uK+9gfFU5lUTN+z0eXShhzsLL8Ro28Xpf/9VWNFZMkjfm21DYGbod3Hk7PqqgA7dM4HBpkhx
AculbXvfncoHTkKMiQwtfExnUe49gIxo8gxmR/EG/WGT0Mkas5q6sTPseEdLbF4Apcep+6O65E83
8ytGrfBUu+aDkYk9AfAuEHZV+6lOwh6wXcEtdiaVgYwRkNUh+6Y5KjBbfd+V+VGlqj8XvYanSCFS
NuR0W+CVlFq4oLbKc9fpFbY08V2SCj8UbD/rPQXfjC0eOPsWdH6sUUOZBjM9kDtSdnSV9PmzLGBM
UFiOJl9PP01HblOUzDIczkW+HY3xbtDzp4LBDZlHoCwVF7TCzBEgAa1LB4eFO2EFgYbE8qv9h981
cKSWBHhBHyuTbvMEwtOTLOL9yKFv9TowwK5JU4Kfu+BopiVwtJ9tzvVcGyraNfkVA9VrF/2nqHXc
yjb615oVIx5b7TPXHh+LRttWTQT7bGVWO261naSDlyZ6010Tsayq853bjeIpRHXzK21qGKmCYihg
LoUu1a4h/NvWaMhjZOw50mgOnqx4QlGfMAXvm0H7p52oijXfbEM7wbfxzUldInogL2UDBsvtomRb
p84MvCcdLkwNnmPYQqSAaPQwpPefsubDzN1asBgbmqA6Vwt3FYbIwKCzlHjC5Ocxw/FBdvMmSnSB
26ynyNowqHwOB2qnLHL1gwPCuidHxMK+IrLC4ZnAbOJ7i/zH6A2HhgnpNFvh0yyCHfccMKOw1ljQ
1ueOEJcGp4pwI+M9CTGy0KkoCJl4bfBYlWRGim+FMqflwytY1AJqe4VzuHGORl8LP2UqQDwG37qx
pA+NEdgOLi0UYrLLYhvVEOeE04pTR02wp6X1ceR6HaeGfLLngXtnBRiotp9jiVESe1OUWjc9abQv
0VkXCaCS32IlmChiMXU36wBV5bG3ir82dMl5Zo+EGJKDcqgQWQGBJpP5s7mEOmz1hhtK059lVf+A
qdEI2pJAzSLjG/XLDpJW6gGjn+KshIPTqaaeV1vPZQJsM38cyTeoa9eFtiq7dhhfeJP22fbaRz0C
WZglA6bGFbdoybdY43zmZ+O3sMkRaNP4kHCKwotebHOZDC/R/3F1Zj2NM9HW/kUl2S6Xh9vMMQEC
AZrmxoLupjzP868/j3n1nSN9NxZBPUBiV+3ae61neX/iwsl2hHRFJ211eMMRA0GLKMun5RNhzZ7n
CofIOjgbDdtCTWahPsFtzHmZ3i8hUhcf+qlIE+/m9Ev94nXGyLAevRuZXooHzldM79hHzIWK2fBQ
2mqfsoa4hvIytZD/hm6+85fxYNlhuyY9Rxezfq4mo8blUZ5kjtitsqGO0dVv72ln9bR9DbErfbWG
h7sYhZwteUEzqk7Nmu9BUla9e9TxCmT0IIbZorLp4C4s90Z0nw8UYgK8keU4C+2w9uQlTR/khlnd
G4ntBzkpaDrts0dsXcU+ZuyZqHzV8zDvCsv4rXBl/7BMNV0lnhbOPD6uA2A89KGfetpkx5It41hK
Dh10OeF65wOm9a56IZXwb1vFaVAMY3sEhE9d1BbfUACYfDFYCvVo3rv0eWFJMEltfKroVppIA6Dv
MzPh0EHfrv+2w0dtmMk/7ITQ4Z9sHOOJrJ4z0t8fjQFB3MKqUqFz1tXMI9H6J7lgd12H+lY6w4OA
i+U7gBziTLkv6ElyWi8TBKJoWBBrGA9Vhg2nUc7HbEerqa0YXteWBFXOOrYvOB4VDoxv4eM5BvsR
5/RXKTAfx0qnH2h7b0hT9DnpoGJ4nrniGBybll7PEKOh9W+jSEiyrLoDc0jTGmzt9Fg31mcT8UzA
zBy3hlrllTi/N+FgvBHdG577No/xHxvJmd2XuCWfjidAg5FDMj2rtMChhMHhteyd4hiaiEDy0jEC
01pSmHqMkegVUS1rMnclNB43tK84NbKjTZ9zVUTmx6b858UOSMpxITdqwRWYGecsm/pbXhgbL+yi
XVVW3UvqTM4mtNW8g7DMfSzTZZcAKr/3LcTFFT3mgyhdMJOVrM6gMP0dWd8Tmv3YheYYeq/ajiGC
EPmKzI5Zqic7/Q7V6FA3JrGpuJ0cAbCkjrKzGcV0HkeEJt0Yt69d1jGIgj9Kn4aX0hzzPYNR4iGr
oX0lQgJTOSbZART6IQFo/ordatqXHh/tz0uDWClOqplz/HmJcw7vSfgaLWl8ZtVV8FgP1sJP04eo
swTKxapwt5NFseXQdH2KzeShXTh0106X3i1LYx20a83nxeSwnHlVj/xcw6YxxvwTG/9xIV78G4Ed
xjW19/GVf0QTJj237paDN66VG1XHTs6yvvGoZZD5cpTEE4YwYqdQiyZu+2m03im2ZKBA77yRA03D
bMIe4PGm7ATK/WcAxg/5OYLqcxv7EPGLYPKri/hX0s0V8ej0Hf3KiH/J9jDk6QARGRDFSnQKx7Y5
rEfroBs5SakcFRMyzegi6tbaNRniyCKTQ1CtF2xa3iZckErPC54rYfRIEItmOHp9U9I/zZkIZM7y
8HMpkxrBSW7BPfGZSqDB/5fSKCQi4Na2dn/9ufQ6GXaArzKGwBkISuGL7Vzp6oz2Z4+4KtzasRVR
T8FH85fuafHrb4LFSZYgucHKyNKlzWV4EE+07tBRVZCqFHwNCHjO2c2LQ0R/n+SZ+JxAQKTHL9OL
UeqHnAzgoHHqUy2zOfi50LG6hSO/jIWzCMV8mWH7i+c9qyFkw5JKCvHLfS/xJGXCeWNJXbNtM4Gi
h1Wy83N9IigYH9jQWiAcq3sNOO5Y4FY/grV8KSpzesTYSu2jsPGgxmdwx7Ea655dH/tGr4KGsguS
hPeqWuRJlgraaZ6eB08/MNcZnzCyvrYmE4kpZeTfx490Ex9rltlg4GgRd/p+Uc1tgan+WE3ZfZIn
48H16e90vvCDybEYUuv22TKi+RVYJ2ZSahtwaeUDnhDkTaG9nP2FqpESsSSfaG+kFF8SNQJF+8ZS
IyZ92bR3tD6rx1Y6N1MMgUOShd5ItLBUcqBKJmO5ZNxPlGC+PuNb+RVzDN8mo6r27Eje89LAlm3/
YOB2UAevl3o8ZjM6xd5xHhgQJi92O504+6bMF5H52XYYBZPL1s8SDL3Oju9I2X1DhzfeeMhKpEbP
ojerE2ZD89HP/BuW4Z7NdCWDUsDCfi2oY4oXw4E5JKLsu8uwYWqMKRu2eWNHPPsXtwGtrqIknaQD
EFWPN9sgzSOxMiuQdMaU1P1Dqyl85Wipg/Ct/JK2a/Km6pnuLMMxaiobM3Fsb4k7FKD0/BOOiw9S
48LTZHXP/dCqk2WYlzJPx+c0rOW9juYHTXbe1kSbs7PzccR2vsxkSST0/xzwGSl60EbMZ7tQ5k2W
zdEBT1fADA7ygpzjojPuQDWc6xknSY+4/Agd5WLAYttBrPgrfP9xtvggZwWbqqhD1Faz3IOKyu/E
ALiyxiFyRCKQG4D+bN3du4XJvoGHW5gzBGVhPFkmU9apJUqO/+QryUIy1KMmYskMh70P92yvawm+
WTTqfsrQVXSVwS8PDiUxowePcb9CfXIXkxy9o8v0T3qcFTGr19ty7N77wvocSGo+WWDHaLCsec/4
jQnSiir5soArPrtRtfbV0/FkggLetCEuJOjuR7oPeAQwpDn16KKgQbo6LjEj9Yxfs6ycX/aM3bUH
5duyGwaVY712aLZp/9APcAqmH2XFkbxMHNDSJaBBssA4s03ZXVRMzXbCEfkMkuo0N7lczYnIX4Wg
j5hMBtQvJuBeh6ihWR67kLMxhgVz75N4AhCCUoMuVbitLbkLI9ZXP49eMJDklCJC/x53I7FCW1/K
c4PR9Og6KYu1nXXEpIiHQRuSSGz/o4Cct2+AliU44V6IRbp3s6ActbiPnRGuzdRkJ7/ntA5/i7l9
d2LWfRd2NM9zgjIkK8qu7Kyz+/OpEwWyCuVwzA+gtdr2RcV1E6Qldrt2FapHMazmuKQp5nXFqlvP
JVQ2uhghZSMuMpxuxWp4jszfaLdvqYjcc+N7NCGnkZFiSf1dRHT1eVrSWour451zyxPb3kJQy9kj
28cRmbM0VoHnFY9CTkyt5+yiwXbu4XI0okiZpKfOBsz6LrYXmyA2K13fpPsmL288TTkjWW/Bb+ME
sYscI2s4xtuDcLF+czLq+6W664HUyNA8TiLzSCPCSuzr/rGpkAtSknwY4YBDqdTOHhTnu6V875Dm
CJPJ7PKN+tJGQLpUrYEemec5hjVcIB9rhmk41WP1NNuWE0j4+HYdu4wM/ffOMOHIyJqSbO34FEV2
k3HxPLhLsAzYQOcej0Fr7sA1NmfIPNFdfsJB0+4lIFUEvf51RRpdW8tzmQS5QFFliKVUEngURtwm
c/8O7UMLF4ei8wfTEu6s+csYUutkk/U7jNInogCgjVGhvrQ0GeQd2xbW8jdyGOA4lJqcJ1VzjgJq
VmkGrE4jTs1kkc6Yq+NsLih8Komb2fM+0xmenWcikgqfJAdd1I3mnhy4uwU3VDJgdFhNjsdo8D/+
86nM/knY3p5gj3FXx4xxRX0tymg5GXF7Ng0ikJIcJLbtg0gzBUWz8Tu33wfvH8MxCg8TH3nOaRcz
cGFGOO/N8Xn4msMuu2fdRovd6ve2zaYHV/vfiUIVT62BUFMAn5btXH5ZdQivgek/4q8HVTCcrBfv
V6j9K/s203Mhlp3sebwbw/0i5ArfWDrtx6oKGJuzRChSSpmfeiVSIT1COscts0ExINk47/vaCDhb
YTrjxLvr0vCErXx1RIHWLLQaOFIP9T4BcSKlaRw0pnAAetGV5vPB7Ty6vT2hplBEbmstFk4swOlI
FWxZcTBWVLxT2AYkOmBvTI3w6uXWDW4uJbFIn8ocup5X9PaFgaCgBGr+JvEg9k4jP0JlPYmEqBqW
WGQa6as/h4fFDEa/Y71qyikQefo5NYyvrMj+V5NQtRunIF31wxZZaUcPUs6hAQdt9PGrA/WFJa34
VGBgthUisD2V+Ba92G+ZzrjRktA7LgITRdTm71Q15nefXmJqov+E67Zqvy0FdSRhtTpWjD73OoNu
BKjJ3C1YkbaaEWzmm1e6Oe0uL21Cxez4w3FJ7Km8+jmJktVYRzRVBRt6YzRqOnZoscY+ru6SGsCF
jdAhSkoIMX7NvKAZQBtD5Ec6VZWHtD2XNWe9yKxP3YIJTEw8QsuYvqb1aojvPqh2j+1SoOhvoOpy
7sPfpw7Srm/KKgcEqho/hO5PiaJd0Vv1VzejymfGtEt6A68kiHAQIuN9ZpjTq+3jGat+NV5CUA9C
nUAGkCM/WV0p8ublb50VoGA4z9OKH66h5HZGwTcs3Elesu2IBYOv2ASxM7NzdOlLbcLsy4hqiEg4
GZrvKqtpN2pMYo7IoNGo8R11kbz3EcGL+g+I6YKFAhVsTAdoxLd4IUzraamGM51aGDsdzdjGFP+s
aN8a37m9nGoK4gm36daW3uca6wlpi1FF1NTMnMTE07Jim8zp6hiM2rBORhgHq188UWvxTs8KSHF+
DjsFOV617t4vjksZZ4St2hwYzYaWdlduw7h5VbFVEamLX5c29RlzAq1Hl0zVrLNwZg6URImIl321
BmVWMZG9nO/o4/BeKWExUvCdB52j6J2akaPj/Nbii6M7Mx2hTnBYXpxzDglmLLsECqrFI2Xy0Cak
iI3OW6PEPm0nHihebaAJ/JNdjP9kmC/+UAV5iEohVw+wA7pn38FSkEogBkXXH/22vZnxb7cGSNJ0
zlPuFH/NWr1qlb7F5cPQuXTE80cj66pd4TbHeCnProuAmX7aQKa7C0TnPAmbnj04EAXB1jcvdFt/
Y0uDnAQC94meJbNthGU7O0EDbWTOWxqEJTwMioMnr0k+Fyf8wzTravbO/UTHmAeVnW6R07WNoi8j
xHOKPaZ13nSCXbZJXoWKn+G3vcVtBon79zLk30baveuifSIHB3EqSJmIZjOhyukTfDrAY2q8VV10
xnAbWAiVPGwcdFLNS2NiHxHG1ZIOrRR/l48luFHJ4Z5JPAkDD5QHFAlE6RAwdGo0Fpzxj71EN9Ui
IhFD0W2lxKhjx3+nFGSOabAMZyNxECZ8JFy5tGfILt7o9M7o0KTEJs46RxDraDIEtQgE3Lil0V71
iGpIxwwrPZldrAQBa9wQ7k4fOWBsiCTCTc+rvJXdr9rUFv9l2dFBHDlGMy34mGX5UXXS2YfFE7DA
m6ezvwLkbuIt7yhPGKyWR0EWPJ64CeUZmoEuLI/m6G/5re9w8tr0SojxXorFJzkle4pk92WiAXI0
sMCRGITY+SjNHIOZXkFZOv4wWAwBKiLaVg/+qFHyzZsWb4QPv95uDAQlbBX5riIp9EBGBZsB83Gv
re+dVZIG241iVhZ76tRtY+b0bxNxt2ThRYXk0dazv1/KoOmRHmOVQvtU8NlzavNW1WSbGW+tO1+G
ybkvBOu9DP+OyH5I836cJJYwJNiYml12LOYaV7Jwr864nCmgwSvmaJ1RQUJHepfYJupa3CAofoo5
fSP+EsBuxKKxeHiQR4wKeADj72E2DsZqIkxhIYROHWQqffWk+UCmXbefoxmwBT1/xDXn3Oeh58F/
KnIv3xVOegh9DhQclvjcG0pmFJbs5Lhvsjb87AokvGEjwQo6C/2TVAPzYB1vDIQVOeEB0qAsJ5Zq
YAYlv+KCzNp0oLElKiBdtPQflEJYgHzfA3Wkn/Pef2GvtTavUcTo35Vo/PVFuO3OGpjqNonxzj3L
1K1CAgPfe3BckOwxhmiKlaCCcnFQIiM2EhPcQByfqhFRljHrElsTaUmYj3WNxCyR2G4lvcRhROs1
xsZb2sMCctSunIkoB7RAt/dayFjtVMawNFfR2ziZX326MHxu2nyL1fTqmOs7jdTeRYzBLHGm6AGU
uwYHT7Cgdcm/lCAgvvexYmyjvVokHEKvafhp6LUYZLJTuFOvk6nCNo4Uj8nazkGWAOl+IE3VFnhJ
AZVdNdiYOYVcCMg7g4baWntSrVmDppCUUUS3VPFeTIw8knNkheuXP5d2bMDUrJf/+95/X4VKbope
R4wV12x3hzNA4HQvQiKwFhGQOIWLO3Aq8HzeehlHMe7zsvhHylF054VJupZhOJIXSFKkSTGYMJM4
OUyTzRHTMjivZODZalQam85DEOHk7bwtKznflcxi1TirPci2j7olNVemeE3jnhyMaFxbug6Hf8Im
2kMuDWufUfNvZ9uV9yzftPuFfB1Q9f6GNeXsBjsujkU/PBQeXNrRc6GerF+hS7WPs072Jb6Bhy4F
bEsIXv5nqhj3O9mrRzL2b9lRGeERf8Q5Bka6SM+RLP0P5rDqrsF4UCXLp9lMnBuiPD6E0uNtT4vi
ihWKyHmnMw4/L1PP/uzmsoFdB0MMrcVL3YaXetHTO0KbBleXbVobBnWCsDYv4A6mvUNngfNPYZzA
qNAEk5g5KBLeB8sMfy1D/CuUGY3OnImHy1+Wkccday30Vd02EC5ZMYXu7zLYFvcT8k0gDeY+bFp7
zfdCZZOr5mGlkW0ykYDJ1bw1smuvJmk6h0givy7i6W5QKRpztsJCJ9Z9KQh2k0tgIT7b4eSDZD73
fBVDlJgt45S4HnP3ujjNXnwiVuTbXnHF+NkwFEQkrSLo3Sq8yqRZ+PMReeGedJ9nWXTqKLrpENot
Y4lkIc5FJeELQX0pHF+CueZsv9ba8eI5SEmpJ/XcDDtmRVtiCv8gTBtP0vpFa295qrFT3uomDUY2
F/AqtXtwukYfNIg/uPEHx0vdjUGRvstNt0GjeXUpg2mN8Q71mHk2MW3bgG1Yn53EwZugyUIqKZqI
qcK5v2ak6b7BDt6ijaugt9wrczqJxjN34wIIrNCf1eKgJVusPwPky10RURIo5VWAxrjQ0uRSwA0Y
a4ZTqeZo8vM9N7NQ4ZOcRvcj7e1DXdbevs1s+qr+Q50PyaYuFlKzLfpPvgb2P8FQ24GgfRsjSx/L
PjKJC0H4Qr97V7fVYSZoCOVNCFkDdwcnlj9eVFkYUTz3A0n8cW6s4vfAcmNJWz3EJelrYf4ASmCj
3Gi1HYeBV/t+UPp0TJG/0M4JgUX8SRkh7VDhveVu91fOHIsTzmqHysJLpBnoGtQvN9Pry2AinCSL
xi8xz1dLd5du0MU+gjV8KSYbNFMzgmDQHjNLoanNRgEbIrPOkD4uhGFAumo8wuSGvrz7edn1Z0xt
FPul8zxLterMuOPNFQs4j289B51j2U3hQ4Z74b+L0+lPNDBijy1wE89u9exAsoQdbNk7RUsEYBsc
k0OTT/lV00GmhF72payGQ5tnz0VCcsWG8wuDWsOf97rjeTdIAtkwzZnhw9b5XU+qiScLqr2hCMy2
FSn1CK9/Ltlk5Pt05eibPCGxohsvE9x0eLHKYFgvP1/93+Xne2AFMTMPIcJOoyQDbRoTqFECZUcN
BzGAVucFeMlBZCdk2OcygjfZRm4dRFaC1sld9aQ2ulWByvmcEPgw+xJva7V+oD8XJxvCAF77eXZs
cUywRJ17bnXd0uLb+AwNLqlVG8ifmVJQ/tB77msGE2kAulThEsP2kUwTywZiCzzIqgk6c8RooMsm
wFGI6QZ1sU9A3d0Cz5hM60EViDesByjecJRma9jmOB+3EaYAFMXM2dquMOAkC9QJNUr1mZHSHXTG
+r8LbGoL9Tqn4SGyv7Hnd/tUuavUdqExPqVLYMLzORIFflH2lCInFL/nCd/fopDnjGJbk06K7exj
ZBOgSYrqlDEZ8wRE+o7R8a2muJsX8zvziWdFmZaBeSeLMqGykSuQOJv5SdDxwnOmYYKs7n6OIqDN
zpNRi/FQd98VELHHVpnvA/pdkfQAgaLDYv0yExfE1cL72iAU2kqvvsVLjrKGHMVUducsNQ8SBROt
gm1XWkHSI5yXFAhKBm2NAK2YMDM0B4Ij6fH7/+aRkmfR5esoIVc09EEZSoKdDWG3F3d1zUeTlz4t
gNM49IimmpC5J9W9T7JQykA4TsB/U4Pfpsq+Ipw5zqi+3KmgfW6RA25PZ2NUj77Ov6ww+pAtiTtz
iDqiPLkJ71vnk8UmHAkIdTpakt4iFfArCB30czREMqYWIb4VPUe0gu9yH2JppcN/RGxdPK8LUszN
vdtDx1vRi4t+ZQqH2Xhc9rZhIDQdAiXn6/QDw6geU+JkN1GfvMbJ9G2W4NcafKdOpQQes/DUGN4f
I1WIU8M/hYndxmhH2DTaP+kBeap9RQV91MiCXAc7oV09klG4NNlhsqpv120OcIjDU9TxFibVg0Tg
EA0Ugn3lMrgggmOajac6PIxONJzgBXyMBsQkK37lPiGEngyS1FUvcFbYlWrrWrikorKPHf2w+MLR
ynwBhrqS5muFwhR0QIUojQoOpoLe2Ci1IjcJsip69vKGFW4KD8Zf2+CtU+vbvL5XcdIRcM28xeFn
1m79axwfhK+efc6kGzb/U5PHGeyCI8lC3NAmHwNgQ44N1kcL7C12uuQgXP9fNaXPcRM+aemeWAzY
x2puyXHkVK6t8gMkwXs9yw8r/aDOvUPpQ2tdYQtPMIntxqhCWgx8VWWSJklmXDGg4L4gFyjKh08z
5uaoB4lLIvlmfvHmcEydR+52sOMvqhUaqyJnARmjbwZcUfcOg1zNkbx7oq55QPsf1Jm4JcLUBycR
dEyr+g6dxFEWJneb4lPlA8IlCS+P5wh/SNU9JiiHxkxcFLf+xjTVfVolJnN5iszZtBeOpfiu6Txx
giBvjzND2RGUkj86ZXgTvsEWZvQ0LkPjGMoKwXNOCB21i6vpacSRAUCINygnPbjvuAGVBFgQYumk
n8mngRF47T6FD6MB2tI3ce6Y9FtlhDS5Jj4ayxxAs3Ajev5/ZhcrrRbLrQHI6za/pEXcbV/ROcBk
9S+DgNY3Abxhgf+QVv8u2vpIPjfNm87fmOBuhtl7RjWwKx2FoVtEX24ljq0gZ9EyD6AuTnOLLaa2
SgvzKj8sgaMHq6n20sKUmJMP4NrR1U/rk4chAP8ITGCPjEV8xWSgu8/+tQYmuSVjh2bN8uTky7eu
xRmyHKpD5HXK8sClgcZPh+fOsSMSYIyLAZdKthbBzeGlWbzPGLzDbP0ROd4ro/5iVesR84e/6gRt
0zTixK/Wkz46jUCVDKBDBneEDm6EQnpM5i4LwMAIOln+uCUgJnn20L9udGj+JgXLsy4F2HG2MBCi
K2kvZSyfu94/J6/eh/B91vxZxuXRjojTNXODVMnW5He1XoHkARUU6C8TNmBfohA3Gov0m/m0DLgm
ooYOjEh2Xo/1WQ/XlsKcGpqHVNi0iJ1qVRVO0V6iZh4s/vbk0jgK3RsYWY5Dj6QY/7E04sFJ1skp
Tx1+icm+K6GRydEYg9CePrySu2Wi2ifQzjs4cw8GyEY23Q2P+QrkYcFC7fm90D9HQRGRBskOaLMS
02/sDiqvLlPpfOcY9HhDxGZWtK/tovjw8BodSxY/f/b+pI3pg5Fh7Ng9e4TkYS4DKZdijaNjiT/Z
jfhPSSgZGZfgeA7z7RK3hM3WkbNvU+fPeucR6XCM6LWBGho+emzM6LpMth4WbCc1r2NaP8YeE9MC
QbU1Y0pmntHZa3QlFupNcaT58SV6fS2yVQbhzWif+ZDaUiCKJE0BSOeXk/OG2mhnZwWFuFmGj0Hd
AF6+C0nJmbDwbWHoUXGv/6K0hyvaa7rxjT55PW6dpDO7rWc6HLFCTjnTITlJ4cEEW+XFHAkeM+AN
fj2u/BNnFwriN+UEKLv3/GPXdx2lNstjpORnDtmFDdrwsnT129dMA5abwNYK0LNglYEnJmG+JHYK
8MFBsZw9Fvdq8pmxWDTFav8SczhMCKCfJRWdtdSB7OtjG5YE3NgBw7Fd3+HAc3KF9xNw8741rxXj
mm2zWNigzfKOjsaKdhrbHb2WaniqvQ/BrV53aPG9lxmvkVAwY4lcXKFyZRAyD94MM94IZ8ANlj67
tX6WmCbipIfeTW8389/cpUbn5aGkUd2j5Xfs8YABqZSeBiAihT9AWnHeYp8c03C8NY6x7/T8C0G/
3IcR3hfkuVVPQF8NRY6+KmliJa2/IicSVcuvxIv+KtOmL0byfQJiW6yaOyrIi08qKl52hkjiqFP7
BkTXCVnhfBf8SuJC+FtuPS1agckii76qBGyATJnsKetYM7nKnRJHSnkuhH1pihyIFODiTZ9Pl8bJ
T77mjprJfF1ZEDPskWNvPPwsKwtkXSXdIIn/+R4Nm2I035poIDfS+vSy9pDVcH1S7b9Ni/EEFStJ
P5C303MT/imZkr8JeoBsQmqkRkEyYPgvI1x3/FuFFHq147R0dLC/L9Y/PUN/KrDDN4QyuNkZYkwB
YZxDGWAyMQYIDBoGeZOFaXTm0fFNIAFpWQR1al3b24xcalQc+uvpL+B+ytu6eF1aH2SNAuBl+dA5
zms9XGlmuN0oT61fvcaj+rJEXZ9rqbGBLLA2x9x7KhzaYApetpWYv4sGnMBoDzijhhXGr5xzpZ1/
UZTNmM9ROru2Mmi0GRMz8fo4Gni6PJPtGRJYAjOF/g6Cy52TeLDXCVoNZtP8t9imf/TN4cmZJudQ
2RFTMysk627mc3IkaLCqC5Ye+glKgS+RpnfEb7hBHntEMAIfIR8asbmEPW63yBp8z7wfpDhrOxFn
ss+uccgpyjF0tefvb6zVwOs/ZgqKSBu1LU1QSgHfhFvcO8PZ5USaDsmxK6b4WHlLcqDAX5GdjwgT
/GCMwuIwDNMXpl8o4aoGXeer195tom2nIgsa57gzKYQ7Qf8xcRnKg36N9hUnEqjoOZKyKarwkYCg
O1h6yvc6CncMKYbXJTR+N9Cvdn2Dlz5PxDaeGUejicSvxLkGwSgYSRWP7qXLCnoEyqDdkMbWHcLn
YkcxH2/bJr8QthcTbMp5vQbPIyrsK4MzlFsKxp2n7F+1EVb09AQCWbYrL70REJqCHtDUiVF271YA
EyZNHVMCANLF8HccUEWYDpjeBNQVJRlTmwF49MRjykYWeYhNsgghLFxNc+m2OUplEO3P9pDecgMd
art4h7gCfFrn3Zusfpz+ySdvPtLXCpFAkTfXzCcifIEqRfLrtphLIlhPsWem8cXxaDpMxbHL1CWJ
GvdYLYgW1nOzVw/f+HJTDmfk3sn2BvV2tQ/4/2jzRTurKGh8DHYVmC4Tm5/L8r9f/bz8//5InWkY
oQ3bclx6+DP4jctzz9w/adnR+4qBdGotABzR0HXZcyOAhLsUDMjyQe3a+yHiTVQW84femKZzhJ4q
8ThsNhC/0mNcNBSmdF+61DKPWKbFFZh2cl4xULP7m9GZTwuru1OpfWgjmuJxVV5DYewjho1EObFQ
Wb5z72VTwTC/G3ZTTzKI2x9HGRF/HReIDvvxqfSkhQ3WBoJIoqDLvs6tgpWF3BAwTn2MO6vCRl9S
dsTqDbPEq56s+6S2721ruFHXwyA3yS5CZVcUJjWDhpjRAaAQCM93yigfe1HfWu6oBjq53ficqHEF
Om14b9Ea3YYC5TDmfmMbFYyPcEfVUp4MfMi4S9O/sXvt2VoPZecCdZbqBqL3D0bbl6wCBrBY47/K
GDTINf9PWIKO6c5WbEEen571kJhnX7cM0ddL04f0gMrw9zIdsP9xMAXGtUXa/uhZ+oy1MICU/CBi
wCBVR0wCQpC6ZBEeMCpg30vgnUT3plmA6PSTAE31wxB139k42kexjrD9Rz0jv5xYyPblglDFF+Od
9uagh9WDQOkZARWjRa9joQdWjd8He6QFbIixZNyR0qjjF6NXz9QZiFGm5D0j/BPmz3VeEbgtMyWC
MVKS7fsLqojH0Wj7a7hgaA7L6befMhnwl+mIRv0uTA1mTyXgBlmfLM86ly3MtIWmeqPqs7mGhqzY
X9so/vaNc5nimUla+5h2ydvULyerVtcyfPBw7gEjKG+ADt4cbQ48P99pnzAikwjI29xgfN0w4/iA
poEmYhmqnU4oYYZ1ZgcP16SYDZPqCzj1AUsDbY8cWrOlGmhSZb2J/Hjn+Uzcism6Mb/HiaZp0BHB
W9xbykXphltLrfvpyOK7McJEBDS/y13lf3kRNpfC74HQhAPf6cCwhSVWmyY2nsPE/qzmsCDgdZJn
YBcgMmNsbWFydFJ/RSajUAoNvwmEMmnr/Hyp4gx4bNNDBQt995iZ6tyvrdRO1EXw01T9+erne/5p
1J4PqwWfRmm5052q1L3lVfHRAR/L87o2myJ7elDC+TsyKCWGmR5U/7+NqEnUoC3nhgbz//u+Jq3k
GI7jkVTCbLxT7VwHZmIHfZMWR9eEWwTtt62dd9xc8GasneWZrxTWSHcRNSHVBiHYKOA2YFt2SVI8
q2p+l5n5YhEcwXrLSI6Y1RQTxObn37ZSwfmvIL4Foh07Zhw1+0kB3S7LXJFeHFe/PcLWSUSoFJ9Q
Rzid9lCB16BHOVQC3R4dsmh8JitrPjM16HQoowkDPm6mNcO8hfbRT3sE9uyhNimsS0OHuODf25os
ji1y+rkUZyKeo9MUpc6OmdKFHKTRSJar9LtXs3Ha85pFv3HGhEwlUQOr5wk7TaD2ptReYdW4N/GG
cvrS5Maj+lslbRjzOZq4oThGscvkaeCgnqBeoC8CiC3SlwVpXSw8uLggQOtJVgdVT6xOUzmd6Jvc
h6H2GPKTCr7i0JGwmHtiuqug6LqOTBA/jo+dx7yW4jX4ufAPVv99Za9/zsfotoV2D0Rvfflz+b8/
9/PSaCeHD788ViijAip7valFiIF3Icikdm9RbuO2/t82bU26cNCul5/v/bz8+Qr1J6jQeTr/vJJs
AP/9MfnT5+3BasW5hUQqWb0566XGSBaU6+XnZYFpm2g/YEalM7rw3CZgYx3eprKN8IM10L2G/+Hs
vJYjR69s/SodfT3QwJsTI13ApWEmk67obhC08N7j6c+Hks6cak6RnFAoVNFVJAEmzG/2XutbCwWL
WRr/eRB1nR6t9UiiqZR+2FvXY1jR6RrbXNrTtxb/+YcRSj9ieNBrmWJdJ9hSoUOmIL4cfgk+e8xH
IvSm+U4Y25dsEUo/MNncLnPszxN7fJmMrQZm4RISPDUu14sEn4nGCzUe7O46YHMV6gyBiUAMKXze
RJOyIRYIzaEb63K/r1kzSQy6xI8td1VSXuJfFpXajybT8KIlp/X0Dsyaf4zMe4ugvlA3jnUbX3Bt
bsWQrXIzeXFWH5eU+CFh5gcMLT/Eqbj4uvqmznjttGF5SUvJdKUlvMiogaq9FW/6iYxJs5I33Zit
aLr9z89hdNVuKLstfeuXrpoulABKnypr+ySYfUHAXBlqr4nCI64oC2lhOK9dBTc99ceZyVsanC66
nzpiHKhyPCF4pKpnsMyq8QyxTKLdmyEKMzQebbI//YpAlMvA5H2rz61ZsMAdkL3QK5cKKDhmB6Xr
wByk5lOTt8xFgDfGsrmcZeqkGBcWnt6GIIr6qWjaSwr5rZtwM+1oGTZQBfZBg6xeMqN75Ra3447i
wZiCSRZjo/FC470HBXQOXNj0hEWW7SXSric4rj695VvyU9K90OCsia3shdkb3fclqMgncxLv6h4E
Yy9Pj2WUm9jD+vNmqlrs3nJ0GeXJBv/OC2x9AK5NjW29IQbPVF4jHUIGEUX9pjYvheVeNhpoZMsy
OEqZnTXaNUs6INMaG15VzI2NahoUfVNlV4jsxQmWjrZI0fwcntgGuEzmkXjj0I8g1SRV2UAucXOo
wncMRK6kyzwYyvhYrHGMefOjtHA1YL4lFDNRtrm5PCSNcNaF+OKLkoXm2CJ0ivUeowALxJ+N7DCA
3BjR1kQ7uWazpKRlxiveXkVZJltr+7w7Q2xC3PcS7ax5OdCd7mlRAuW0Ehl7FInKFjLaFtcUjBuW
SWo8sFeqiL8yWINmCPcHixgIOtlE/6j3XUS9qZPRJzUGXjlJCBS/O1adictwgjAxt3e1ILBpy/E7
VJQWZzIrUUWtq224QiNWRBvWAIVeCfl9Wqq5a6nlpmj7V6Vu5h2TMx0HaGaWRo9XgcY2DQkqq9Eq
/BR+cDX6+OJoO1nZlWpYrFME+bmjOC5V0bmubZc1jL0M84doEMWNpc83Uy1khMoRYp7l24G46w0w
dcWuwKOwJptnz6JgF4q1T8+elwxinpsbBXDVMiAXG1Y8Rk7cTVFVe2MIXK8ztozHlGLiJN4qAy8z
Bt5qWycmvf+CsC3VpExspuxQtEtB5QWUpfpYDInmDhG+A5PNmY2iNAZcQgaEGvvypGF1CTmQ3v5Q
qGfQeaBWKrGM9Tsl9rNED8+WhLjWvmQSBKKEFybDPJr1b7W1zdK1g8fnxQAh7sVyCU9KnkJwNi6q
ml3bFCPKDjv5JVaal4EMPiABdJHi1BdlYTxCl+6wcUJ9uhTVkScWQrKDdHlnkjABhSvyxGqnywuF
RALliKitM4tdT0fNIRIiskvHoN8GcakwBce7cgUFEy0i492hV0ikAi2iXJFQTWnroKzL1NhO8N3x
w2rvI9uB/RKCNIGkdopUIpxmczqqJl6qyZwsbzgnI48qjNZ6RtvfJab0KFctD8VMMaKh6luM2ruJ
Eie2rLuBhrAzptShRku5MrJXcyKUih3RwEYWl93UXGqxhTCJ4pBigNfpi5UrOrLfiJbwMsiOaDAa
m5IVGX0BvqvorGsBOU896m5GYULIWhFGtKiA5RsNeJl3LfoPEn90n7XzJWVbf5Tk68Iq8Gkr4W0p
hTS0pTmlJ+dEqoRxklQtW1IqRiRZm70JWa3W3iU6ER6GcB9bQuYJ4/yqZUR/z8u6697o8Zz48rq8
KAAkSHBphdEKcYFMDxKaaBQNAM4URzCMi6DKnpQEbCsJ0NdwRze9VD4PinFXNzqxQSXVLhHTZH+j
qgaSqla9tfLqfVTgCE1W605qC1SOKq9NnCicm2yPDJ+1ltxcDWJ6AvZ3paF7QF5piTR6c4N+VflU
EG2iThrVWXA2dCgEcm1GR8tJtAF8hmiyNRI/GWo319L3aNZ+SEOBx2VAXyJUCxkYkgaaYNw0KGpR
WZiEMfUHRTSuAXFmZ2oiXw5dddJbVd+OUld6hlxeFPVwj8yFHCI6KPjBaQxXkkuDlAkc/M6GFf3J
KiTBL0zc+c0IMzQnRdtExKDJtOkxzaQ+a92NQcfRVJQfWk+8Ka/bLET0UCJjL/Zwr9qkY+/zSELD
nvJ54GkSzSG0EqhPNWINq4VBq+p476Zp9b7BkBwkEvs0Qerc7HGMZxE9JZTLZBwru1+5jIsMoFMo
xotoXjHC/bAHzEmMj0ZnppwMHpI9D1wVsXFtLeU4hwz5iy7R2wxrWvg5+qJkP5E8HFAUxjtrDIcs
Gx4Lxc/9vCo6r9LYPutQElt16Xd5J1F0LlwZSM56HPLmqw7AFQxJB6Ftao7VBjxu7Cwj7KuctuYm
LqmvsLsVqR2BXgxV4YW3XNim0nlfBreyKMWugj+DlxpdpEgCVDYNKOY8tSNFLM+s0qtRAQFc26Q6
aN85fyxmZnXBjK9HRd42pL0yTRjbMZ9gnk7Yw0IDmKNqoLUm7AnWbiVeCHGwNVtMBV2aTZ7c9zO7
RzphNAjukwjypJomCOsQgZ+VxFkgbaNaWbWvA0v5s4ZELzFmu2pm4KGCQrwJ1ZH9FD0O+g1l5y5D
dtbJKy7CSM6nuA3dvKLbpQnlD4sEz10xthBcS+12YWqkri4QegN/EO72KWih4FLXR1mylDiR1Ryn
sly4aipeAYudrtUUIlK0dLcFaiBfo5ndccRAYBmcVLWroHuHNEUoJ1a7TZDUr43S+aYmzbZkwrOB
c0sXcLqsS4zxLenW1GqsvdLSx1DSNKHty6rYmGWFzgGABSwD5FUAc+mD+q0Zi4dAS1/mdAgp65U3
Q2CFhzF7EE2wHyXKKwpmVuSwpxg2fbAqA6Ey9mW6EWn2+RQU8X9PZuZ2InG2AgUtW51NspE0c1dJ
udMLNPawxURYJJryQouoN9XW62Q1CwIAJklifVxStlmVw31eaE4CxjLcuYxuFjG2ztK2O4zw/Hww
p/I2R2e9jCovVIh0LsiMg0HVMx+1ex1Rlo8E3WH3OuwAjOco5OB3YaOhSVNP+96ImhOJ5SNrhHqe
lAOMJIqChkwPy4Rja5ghGzJ8R5gFXjGvLl6zZnMXARVjiQJbJ2kIxUXC8RJk4Wb5zlr7lIXFpTky
oRXoCDDDcnUX3huvUWRQDD0zsCyzNTKejbasNkbfYORpg+uAP+3+LsuZzNEKh6ToSNMewl1I4Mxh
svIHWBrhZm6nAxWEa1OdT11OTDz42YnXxTyfxUqjuCxedZ1q+S3roj1VH8axDGBCA2jfLKnaJ3Jx
Nqr6VaCGGiEE5GaXs8KVNsKzueWXtioNByGwDCB1kIgg0y4kaeHFEBjyVB3c/TqA5vRbRhHkpSUj
fE9n9q9hSS79DdyMcKuQZE6fq0AmkVUMnWCB6qnAphyHXFJmbFBY8zbTzVf4EMmZoFDn1GW0Ghnq
E1pGmiMjG0RyJa5LSFbfrQ6bfligsmmt4leG+qOi9KVUs+DIBj0RudeeLcIPycJudkIrOsWU0XGj
8GePDu8FlBlLPmZoGHwWAE3ZJ8eqqWL8ODAyVJq3vq5NdL/xpidEBt8QauYU6qtsKfm9WhJYo6f8
GlVq7gR8mUP+oAsqcAjUYL3YAHAXLtrcfEjyzrqWJRk7edJcDEYz7HOzKU+jSVuHgjkRXNmzQXSn
vawxUDn9AUpekE0FK8038cwYUSZ5ve0RIBKNLWTXujA54wxeE0gO/1WAfTSy+GGcw/4CnDYZAVuE
IhBvIsxhESaZfJCNfTetBYJOBKQhQE8W5xa2S7zCRq9MDFcrejDjCqd3mcCsYJGFvZG1MwNhMww4
RdxWhzG1sDW0Ix0AxKl2rJIMSeRr4c+DriLtGi9haIrEI0TYWQ1z3pZwDOtMhnI04X0LtbVLAyHA
Xe1KepViRFfLHNJUTz40GkIyrFntC1DDrYT2lIqx1NDHmf0IS3TNtNBkka6iCsOh7dllii08dFKq
UzvHxI3k9IrvYVWg6nfk7RDNiNOvbCZaQQFT57rBDsBQ2VW2sghUOM1wKZ0SI6vbdm9s4ytQ1omT
L61GrnWOsRpovMZjsslyjIwGqOsusgTw6kgTurHzy6AlLaHsHYsLC9GIWMogOlZ6sic+F7NzrJIN
MeKpHNJ9U1sAPWGc8ushtGgzEgf0YbAYVbJhS48ZLUSabaeGVqbGHriYST2TcADYUSoIWwNUpmXm
5+EgbVlwiRshBzVUi/l+wAVmLuTUq7HD7mPZaUp0JghQ1NgDwGEOgi0IwgOp2Jdwj58rvU7IR4J2
19XVGZ2kWda1XUtrMq+CS1TqsS+JKE16i7sWtAijp6zZFpSG/SAWGA6t7Efbir0jxTqFx3RkyixX
co6Cwwk7IE7PrTiYVAs1+HFSSCYAKELWfw0qYOtywkjjxv3wLFkFdFxdVTDopEu6sZrqtqw7y2+M
QbNlGlMWSkpDPuVqTLk0biz48OGL1Yz3LW3cAe4sq5fgtp8xD4S6eDOIoB36aVpBmNO8kWB2CAlF
PHkdusnmvJ2TK8KhaKRSfKAggPbO6k7U9PEZdBIataW4nCiinPXSTbhEJYkjIwV56QfolMaNV5q3
IEmUMAlShwNn3oYqftJumU4s3FOnGuDXjdCIC3HetYK6jav6NgqmVx2DQhYJAL8xt88q5c1xAlyU
pk/DKJEpJ5JdrIg1qWwBtOUMW0WMjoFAMszsSW3sjFZDmpvRXBHQ/oXq5ZLTyy7pS1mwR2joMAwA
6niclLfABJ0RhzdJXN1bHVeiSMWTvKzZndxF1jDVtWbmdDZR8tuTEL4R9HUaPWmW5x0BQJaPVvlH
U0jplvJwBHXD9EuEDx7kDy/IUcWJQH79EmY/ZoIdTIfFxxr7WEvpJS1k14gNzTEn3jAp1zBTlOZF
MxB/RcTGoZrpiU7GDCOTgYAvT24VC/gEUWt5JL2gXGU/BDGQIcFYkTxoimSFfnr2PjckOCrGum8f
EDQOoV/miP1HixC0umDlzYdguig8ahiKQ+TYrTBSwxOSHCQWDaRp0Pu9SmuL3Cko4do6M8V5jFMt
ucC0SurgFFzldbKb6px1LzLihvcl7UYQ/lJurajkAEGqumGtW0W0dZfQhSzYbJDzPhfgD71SOBil
ip0snCUCPRBU5ta5kpClrc5a7Da0OxgRFCJSNcGO5Dz0UPkT6hQySMzp6M8UyEZNTHCK0fPOm2bc
LhFrPvYfS8+LqkMoR158hnrv2GtR6loFPWgFoXQjk9hJuOpxKo91LPRuWDBv6DoogLZdm/3zeS9k
rzDqAAUgV1eFy0oeHklCF/yB+ZS4pPqnEqeNyQQYiE5rw7x2o+qwigxDxtDRhMCmp/pdqofPVodw
KqiNJ3SJcMJVWnBpJFl2y/6VXTvdPfZjcboQqszgsLCeFsbugFZtVVtjNU/Wh9Vg/1RZBBxI9I8H
gCjl2ledtTb0i8E6kmbbbYUpxbG7PKC9g/4D0o+6QIgBsg/9NpjyszBKj8giCTlT6t4bKuuehYq+
nYKYDEv5PqDjnLAk9GuVMKZpYu4k4GlGuTyJUKB7jSdwLohxEyjNxax1poIpV2UHhPv7BRs3tlYB
wZjFAMReNUAdzvynTi9LkYU+5jLQBwH8QHYkkAdz2EJrNT8t5AvVatC6UE7fgJBxsbfQiKL1Yrdj
F9pNFl5p+ZScEnaFkTbD4Z+W+3ytj6kD+QkFGvWV7sJ7ThL8tqv083oej3AGJEdAyBCbBr1zZcUX
BOjM4ZjR/xY8TK1sATWaTAo+S2KO4HtlkA1EYtMb3O54rFJsjvm8iTCrzrm39ITGtGuQUynPEWHl
FWExlDaBHpmQ2o4Tins773soVQDO3RbKbKWvDJX6Jl+Archd9t5ozR3O9l2iUy1pkkhwYEt72TSJ
CCHnu1Fh/DJVZQc56DkC2mnFiN+wt2baCO2TQMaEstw5T92PvtdfW6xRLoVIb9QApGdSTlnHlCWn
Gpn52OiHItrsRIMfqIQTO+rMjJE2wHliv/sD/R/8Sm1t8RiWqwp5tsuVR+DDFyWLHT+sgqd7S9eA
yRRRfZhwpJUrALxK4n2GBAkFxaVcmz/idLqPBsSOuO40u6lGNAwadcVE064kZaT0JKytc2oBdcm2
NqUg4gi5geBp1MLNqCFxlJNa25ARc8OLx9KWoIUqQGCSxPlJUc70NS5BE3p5M4ULQ2jqKhmxwRNt
OFi4JkqHvt2US3ZJ0RT7D9KGnwp19HwsPjQQFZkksBqX5fBsmifNCUeiCOR2PIi51u+oSAVTPfhz
xELTkJ0BwrVHafEYpWw3RhqGRkyhqKGQu43yDqmooDyw8l3Osuqxzdbl5lIMnppehiWVqGS6JKHN
5HHT0GqITxiRXzEh3+Ux1Rb26yiW5viuBy64DY1hS9xC6ATmou8pONqd0mzFScrOyXXzJXNi+6VW
F2HINnzEDOtCg9W9XM4rNx5mw5U044z/t9tA7qftUuO0tCIysobial6B+WokCKA40ZggONqEGF3s
SGGIb8PhOStYH3ZEeOUhNkdF1bVVNbA3VZR78FtpIItu3AiVP2jTqwx9q44owZGKNwPzYG2/tKhp
iZBLdgOxQDgu3EbFAZ6Zo8X7ShXQQjGtYF8e6Bk543susOvuwQsrvB/suCy3HXMeS4HWWbtvoYjw
HBMIYIrVbUbXkglp0L2VgcGQswobsxhG4bOG+PrGTEFYaOqPtmjzrSJq76mIO17D4z9JGBHJwdsR
R66EISWfKLgldZQeEo5zNGa7pG9kJxHAS0mmNO+oP5KlNO10lX1uALnEM2YI7y3gZcG09G0mWjSr
KVQmInoivUX7JmRo9Er6RJiWAh9TwI/IEB+s3HiZRPPY1MqFtIxPepaC1McWx6ZQepNkFnUwDOjw
qlh+6vPJAFpadRDUhArHR8UbOiRgCmt8gUCQ9y1Tla+DmbBFZoIizaivpXGwAVJ0H4nqVdjChBOn
0B9oDWk9eA4pAH5Ewdj0pBaLZXAiTpYWiIogvhWbYxgbjwqIbhgs2okMqFd8bQdCrS9FesF+NdPd
M0f5rOcpoZ2ylPacUSOd2ZuqNRZ/taFrhdWaROEdZLjYLi1WOYitDJUmcCmzgivakfoRi0lLaIIt
uUvAjIOnxiSJyJinN2REtYdmzRGHdifLaUkaWV/Z0aTxC2LW3fRhlZzCSHqec15SrVyeIoluZZB1
O2mmvStRSsffPg8YXPivn3/krGv2SIFQ0ReMYmjUxWyCCIMQ0pg2gphhnKYZ5Q6G5c/Uao55fKKm
YG7MijKZVNEdJzZsdrK6njaBMJ+GilGThBJjGzfis8S0tBFLiBBt25wQeSekasuKb4wNrcKQYqDe
5+YaGKZuw0pH8DswgkQlvH3mAnxZc3RCG32hEaeM9gE2Xm2afrHg79KmqdygSn1KdVHZlChcZTyT
Uc9VnTtjQ8P7SbKQCSXmSBKBDoxJq+dXqc+B1hTKazJlJ7agZwL6UNtokumMGIt6Nyr5ndAs0l5U
mV5QH/1APGk51IRhd0ZNfJ5ifak7kCHaNM9XwkOpKqEriLO8nWKu3pkK99HtcmKL4646xtwvv66X
3KutHGIOZqsoL86TbBMpQC6tiq2hJKuCp1naTuziK0void1YTVEgINhtLOV7lPDbFuXkFPqQek1x
wkt+NSVm4FbynVbOEALD6jy0kFloCgzToZRf86yRnMgksVzhrRN6S3PrjrGjkTPJTqV5Q7ihqWBO
BXCDr4WKbV2Hj7KhvtJBhK2Ts5SuhGRTR1w3ayUESArKO1mWLmSNDM5c1knZ6F6g9S7ejH9qHBER
yGJ9RcbIxBYeyeY8Cc8gPGKaOwms0FpODpWGXAiejUejkxC0TBQcrjeLD0L0aF9JtLD1ODqAa0PW
Deh9STBjDz3Aj0GnDo1PEmSBGG7TLj5veuO6rYIVOwSWxKT3EzelX3TSgznV0HMBWmFaMW2abPnG
KiMCC0Ieun6uKRHmybatI/mEAzgeNP20Bh1AptO3isJKKM13sxkcxKLQeOp4/UQxAX9iqicNOTPr
POQUO+pPoC+NBU49AlMHLd1V29O/W28ZLP6FxG22SkgFwD8m0zlmyqWkOM0isqUEplpEw9FW7BIX
KwZt6p9ZrcFd3kjbdK7vE5oeC6IZVK6ZpzVwQUaV/j7yB5vKPkVlgd3GVJg7A3a0XiKM0sbRGzpx
OVGuX/0VffUDYfJjEyu7GDz+laoqx7op7tFKRU5AMRjxLEGcNXtiT0PoJk/3/dKZW7xuQAcTBMrl
xHIzJOxZFq6IshIvZhYrlqZVPga6Z0VOIQcC3NhDWFQdtEX4HCLpBDvlfTgXlTb26Fzy6mBfAEMp
ongD8ALsCI4aFw2rBmJ+XrRaI4C60TdaLiNlozPPlHVtKiqud8nVLSyngZQh2FzSZKM1jeEDCETB
VJS07cfaOMqr7l8ZVKhvQ1DwDMVvIygCNgAqYXFFPBP9RDooTnT064pA3Y6GcddY25JgBnZuwq7T
IzI6T/qqQueyyN30Uy4NJscC7aEV2b4NVSawfDprSmlV7aWOFMF8ENtuC293cuHQkbKRgNiVFTCo
Zq1fDQDUWuTJW4Le0BYRgYKJnh0ZyQrkuzHClnHDgKD0/qQrERs+xUEb9aroWBloozQbXSG8bNQf
5bjN/QUYiSvX0jkVK8uL/bHD6ESAOTgvvQKijIIYcs2h72ilhkT6uZgZHhCmc7K5J0p3ZWcyXpt1
TnzLNCkUjzZg8cBlMb9thSJgQdzN25C7u2loMZXTsumiItgQWLuN+gAlkr7ULtKHLTaOa+qpMxsw
EOU4EHACjOweaG7YY0d7lnf2ktTNnIABChajnpwaM5Wdlihkig7Uw8hB1fxQVXAM1MyDKsV5nEqP
2FBh0uflY4RAk5WTP9Jdpx7xrusxJL9RvxbF/m3S2CKXE2or4YpaJ2y3KrqFw8KatTDuZ3iF7rK2
OY20ZqnMWsRXKhz5C23RjUgSBUHTZ+y+ip016oc1goCVjQ4fzfTE2ZL3AWZtW6nKc9ZABKrgAHPE
Pn+Sa7ztjUEU5yiPe6kY7+QjeIxhAz6aJl+KdFs1gMdb0zHDneYBmRBwM5BpWmUE2iHGUUABOwvq
TJb/8JaWpbgSNTXYzI6Y67HbTyyewZwY+3HBrUaytJ9orxP4DeAa+GPEAIELfWYnb8e90VL21jTd
oD4pIi3GbYErQVDC5KbI5JsZOzzx8elOSANeIVl8SWcFofN26uZjQlSCUySrvNCiUJUDKFN0aiQV
Nom+goOWidMbaS2km9A6CFm6UG5YRlgQ4uhlPa9lKMl2xo5VKNilL1ImuIYwIiZgMJFSPKiKP6jJ
ccl425GfM9FUy61ETmgxpsC7lXHfpAwVhqzeMr6FTtSKnlEEwDKL65reKizrBlF0owLDZByfrex+
hH/ppuHRkvQXSwQPqJazq2nDiQ1/TSoOj+cyGG5ulbeyRn6eKYh0BGSK7VEHQ68hVlCVWze0UNQx
8F01jYVYHi5cSaEgjYmUwm7B5szUTv3Ap6s6ilZ119CBLc7HAP8NWxrgPACj+oSUZb30RAo7KPhE
Ais88B5E0UKh6VBtNGGCYNhEQNnETO7DqrXVWekrwqtWCzGI9P6VBaM7d3jDZ4r1Lrz/rbxfP2eW
yZBwslsFZqhtrfj3PEKvnDZ3KCnZW5fxi4xiSWrLF3wNPmyBkDSX6NC3geYuoFkaaTm0Q6PtaDgv
I3lmBArLM8HvOBR2JeZZBbWIH9VcEUqe18ArJS8e4Y+YYXuaBOVFAUkM2yV7kTKAC7Fe3K9SVUtV
eRtbjbI/skpZHdELND1BZwFuCgvcpB9qFAhiso7hnTPoRKmou92A6keQsuciofsyBobAgEpbbrTY
IcGfYq9lWPj0S/Rvf/7xn//4r/98mf5P+FaCyZ7Dsmj/8V/8/aWs5iYOo+7DX/9xjF+QvpTv3c8f
++9v++sP/WPrXXlffsPx2r/5+A3r7/HfB+S8//q93Kfu6S9/8YqOoeyyf2vmqzcQ8t3Pk/MJ1u/8
337xj7efR7mZq7e///lS9kW3Hi2My+LPf31p9/r3PylI/7xE/7xC6/H/9cXzp5yfu3mKx6f/+QNv
T2339z8lWf6bKK7eRV2URU00zD//GN9+fkUy/8ZXDVlXVWDZlm79+Qfk/C7ihPrfFFPle7lHqiVL
Jj/Ulv3PL0l/Y2OnW5YlagoThmj++f8++F9u3f+/lX8UJJ2XRAi1f/9T//OP6p83eP1cgiyhqTdp
46r8+8vTFdgYvkn6DyWrq0Vrq+nQ4l8tylVH1HhpInoB7JRfrsW/TvnrKbRPTqH89RQEMvYkQzbZ
USzOFBPDZ0QAgBX/m0eX/3r0OBamOKHAepSoFAu8FAuEyFl7+vp3Xy/D7y6P9Nejt51RBlWywkXg
NijZe6adf31geT3C744s/vXIZWBm3No5PbrQrJzH1u7c3AaRZBM8bqNLAft0PXje7F73W2X39Uk/
+TQGz9mvNzvskWmHCjaZQFTtrLovRtP9947MY/rrkaOirfG7cOS2YnUhl0QAjGMYHb8++icPqcFL
+OvR+2HJajPLs+O6/lAQCRfWWRv8SI33f+/463l/eQmWxajLAq3AUURv2OsPlXUmQoKfy+3Xx1+v
wm/utbG+Gb8cPw4CVR6jMDsSWmvZ1ACwXluTP2nzTUhoVpPw2KaZ9s290Nbb+bvTrbf/l9OhWdOQ
XCVQIx32KpA7qKC7oze5iyvZpGR43W64Ub0rwensl8EL7R2rB/sOj7FDvWyLk9FFdOsw29rn79vL
LRUH++Cde4hLHaq/rivsKocFm+1AqvK+vkSf3eIPgwRLeRNpHb9zZCK01jv1aLA0rQYWK7Dkvj6H
vI4Jv7swH8YKLRvLAC9LdmT+9E587kfLPt7Lzs3GmX1vuj13HcHNvhmYpPVN/t3ZPowd8DVai4SJ
7HjfHU6xczDt88h+/eajrPfydwf/MHyotTRnfWKk4HTse3ODJG06TDvLT07Lxj5nNevA5zxo+/Km
38GeOHsP/Wjz9bmlTwb0dbr69fnSA9rtZhGkx9vGHR3Jjfz1bMumdXkmtq70zWeUPnkm9A+DygCi
RjBFznM2O71n2f7pQrU3XmU7+/13N+mzz/JhaKmFWqzpfKZH8fLMsB8JB3ZUG7vqlj9C97b/7tH7
ZLjXPwwxVkIDVZk5j3t7z4ks+9Fni+1c4J6L7fNr5/rSTb75TMon77/+Ybippl6K+pFz9c76P5w6
XssIgMmKoCz7FNsZt+zNJheHD3lwzs+9B48OmNO6vevx18R2hk3sfvO0fPKk6uu//zIamWRSC8n6
tLjZTW0/P6db/2ZXnM8HCojfXd1PXjX9w+gBHQs1hcw5zmgnuqXtFyfCK5wNH+8J64WT2N5sX34z
mkuffaIPw0hoEscrUCg5GpNIUyTSg42MUMITWEPj7cwKv4pVGth5YwA2tlanFOQ5KZmGY7GkSC9Y
y+2zAUDEN5f4k4dY+/AQd0UFiWt9iMd9dhD3yQ332E7uDtg/D/RMnO8erE8us/bhIR4xj0z9+hBH
h3E/7omGWp+mxW4Oky/Yz2/xZnLuLtJNexj9twNkPVtjRMBl619+/Uk/GRG0D082ER9siNaFgBUd
wp6ae4SNQbJVcoK/PoHy2aX88LSm5oJYgQr48bb25v39K3mV7Brvi93xRGqnI5yEk2XXzKLZ9UXj
EXyxaw/hhbUnotHNDzrP23dP2WcX++Mz3TSYyWOdBM7H6VW7m5maNTt/wGdHOfPh64+7PiC/mUW0
D0/yuJSt1llSfiSKc9xFJbolNnu2niRo0SE3pmwcvz6TtB7yN6cSP5yqb+K2n9Q+ZTZ0B/dxsg/l
wXOc128O/8knET9MtplopqXRDuv4eny8IQNmS9KQv7moXSfah6f+7OvzyOvV/93H+DDvgquXu2Tk
Y7Ban/zBlR0fw7lteSnjTWF7D+eS4+y328Sp/71TGtbH6VYLKsvEx3V03d67L+3jo/22sTcdazIu
oONsv12x/P7DGdaHCVcTWpIAOy7i6J18P3Vs2z6cXxabr6/dJ+OmYX0YphJGwKSa1w/SejS2ndxh
/nFgudjO9psBQvlsnv0fz0GW9l0opcfhYKIE3027YTccCC1hZ0U1fOsnLvXzs3izgXG/ozGWbJMt
sryNdEzd7Xj2Pn73wH8yVukfnhQDoRE6ajk9Vu69xdAx7JjvI/fl8CDsRRfixDcnWm/Ob57In7uA
X+ZXMVPpfhcWK0Gx2KnSritu5fxZDQtkIVSimKG+vn2fnefDwzECmhYiFKtHrTkOyZkyADo1nwhT
2Hdi5Sx6883n+WzdrH24hdC2VWi0DEoBwCN6iqxc3oCZLFcoybDv3339cT6ZxLUPt4de6Zxr0jr0
0VwYXlbY+dcH/mQGUT+8rqTXt9ksiPkxsk5VsMP256wWjq8P/slDpX64CdWsh3Uy19lRQc8r4UZO
obrENAHWNIKvT/HZ7//hLR2aKoJnyClawErq8Jjqz3O0fHPw9SC/eVjVDysIWHh5F0OrP4Y1AnTW
R7rworTPgEgJ3HK//gCf3Fn1wyKhjktJgquRHydNOJZw1JrYuv760J/9+uspf3nXQGPJNP/H9JhY
2A98gDvIrmhtAA/ocuGbayR9dpZ1eP7lLFBoMqGCyXp0afG7x3R/9XZ3JznnzCuv1jcX6bMHSf7r
OdDgWxCCGIsxErPdWWDV1Badm/h9acvvalyfbETUD28y2ca1aNKQOZ7pGyA2ruFd7brD7sZ07U2+
Kw+I8+zBe7Cvidaw3Xkz7pXdd7Wuz3aP6ocXPAvqloxYTq7Yt7ganYm5muiIHXAx2+sPDo3Mb67l
Z3WFnxuxX25YsPCCg9VPj6l9T/ggu7uXO3qNh+P/5ezLdhvXmW6fSIDm4ZaaLFmyEzuJk9wISTrR
LGu2pKf/l7zPAdL8LAvoHexuIA2QIlksFour1ppIaoOu1ZuTK0iWaEZo3TdEfsHIBcoR4FEYBZxi
OwcFjbn1Y9fxDmc9MQhBTOC2iAo2mrG539nSVM5J8N8GmXKazNXh3BkAlATXK8s5wOWQt4+AHNeu
rdzt6EMVKN+Qt4Cko8wmRXamOIbk0BLT3LnPG+bP/WEsWOM15P+1SuoA3QVhxCoZ6UdFviR/d4zM
+03zs1Hd8GvCvEy/2h67SFHAdZj6Z/KZWSnxc2JVemDk+P+BPHf7iDz+JPb93pZiaYFyEGzMyqw0
zxTov4lvQcmK7AiCzpXmlxaC9g1hU4Gh6GpbZyJYHHG+ZELc2j7e7+B6Wt2aLcov9G0Nmug4Tv0a
Ho7Zt56h/jwdSGhyxBJ1CGLDnkXnmzi9TgQXOkTepO9QGI+rpDuSUv8jPjambD9CqMsxBT0iCNy2
1drw56+49XWU44BseiwG16+LoSUHRE6sHsoqkTcRk+WIKiNxg5cUBerBKfSHwCAKkFZQOGUNzOX9
CRIWzImnYggBMEgmBFDKf410ayDfB2iC7khjW08DeehdDykN/Wxtjplu5Kfa4m2Iv+v3+144GHjK
sYwQytGSukJCTAVAXdtyCkuSxJWYr39rn/IlwZBwfdKwqd/UXgMiaMiClONHLH7cb37JV/GUFxGH
C5DSEXYismyWj/TE/mDDjJ6x1x//sQsqwGCjDO+r8x3w5WX7+uo7zsH8wl1sZfGX4t+ry//lSy4h
OO1G1M751mBYjoP8jfuvXz7v+F9Ni+AICIJknpzeQD71STvg6oprXm0HuCb/qwO5npO/uhGGJJKB
KE19uEPLyizHftN5Mq4lvxdnaN65v9qHmHoWBhlmaH7YMHABP8WOHq8crUvn0NXH/2q9iRs+A+Qz
9SvTf7cIyj6I6Zmr7wLXNPkN/8JRmzua/v/sIK0NKgxjWxucYxjcXkJSmNgPTn2C2doykclbZTif
75Y/GL51cHAhh6AiLsuF/oF0E95sHMD4sXwPJogKyWjs3NQIdANlyUj7jsT9uW/w15Dp1hfTPiHo
Y0kEIZ7fuH5jvr5/WpYCjvcXY36z3L6HJjkUn/bJvCB9DGQ50c2POTmxw7UhIJG58hlLcfH1978W
pg+jUqxLfAZeHVrjfTTxTKqbyDA+E/1kr/i/hSjh6ld+dSKlVQyREnQC/+FXyO7oNVk5Wa43kFvz
SDkOBiyO8hjMjgNIXu9CjC2wyrsOL3P7CrlUxwYDFLmYlkPIl/6MU70zHnD0cfrbpL+dMmRjTBfr
uuINlsLWa57m11CjBmyTcjN7A5SN67LtO5bTbg8PKAF1FN0WjUe8FOtgLVqLkmZ7uTV+yv2cFQiD
X0C6PM/t9SkyNL9N3TUjIzQTvEmEFTm86T8/45YxQiBpCWhcVpZ10XiooKZtFFCkzhceQ/vyn/ZP
xD7BRE23t9f89tzSrdFRXgmoufDcz37beN3vHfJmIga/vwGFpaapkETNQX3EzMnTFgETEIoH4wd0
ObML/2YIeJxthezJ2c/1A4snMplEuHNAncXSN8Bhrs3gPI4b42Mpv8VAAv6Cwn+sXm0JhjMQMnsd
bPj7g1zyu8Cz/OXVC1SaQdpuNsfasIjTEvKE/OBx7QlusX0q8kClYwQsMtoHt7PuV8SJjAw7DM+J
+pqHWpoi+e8hCKKWgNAbUyRgGweGjdeX9dwmt9Q65T6A2fl/p7cBFw88ue7YJQHEdWV7LuRnVZa6
xPBDLrfSnGj2jYrgefwBB99IdGOzcgFbuiWx1P7nWhDMdyk6MLaveASwnlLbsW0TPrzEhfXxvh0t
9KJo1CKw2lCIzJxm3voKGX+evh/s0xdOIw+npK4rzv1uFi5hikatBmj7pzNIH1M/MxCik/lg/nnU
10AcC4sN9NffpjSwldzKc/PGdgtKRXLAXhiNtb08t/K/e1nRqJUIsyTmW2ney77sZg9+Q74nHed3
/uAWa33cvsQoGuVx5ZRPNZCkzSPwLcaEpepruYKF9IeizVvk19E1Qi0tgUYavn+04RLDj858ctrT
adCnR/LkELz8zvt6U3z/42pTHrgHIoW5XJ27z2G5zZOHcHnFvS9sPID9/h6NgvKpDm8F87sLr/vn
OaLrDHTws5btm23yxnLPKMLf08VJfTOBhjP1px6UV+IXe37nm5WpmbfVrbZptyopIANVmMRX+D/Q
7gJUHYYK5pcpl8z7k78QqCgqtaMl6O8B8FKeffi93uAs8Hw4/iu4kYhqP/XkAemJNzYyPp5XXMjC
UaGo8zz+Mi9o0mngLJo73GbO9DqaX6Vpe8FxV66kcK4p0FuzRm1vvIQ1YP5BDy+v/gzOQkD0aviw
rd7bc1vHMSwfYmtmYSERJrjFh1k5neN+vL0J7s6Nrc3qqbhkGpQnyEDjK52leail13qs+fn0jVML
NVmOZq+ei0udUK6AVesxKuZOti+v75yxPyRW5+3c48/aDpqN7dZ0Uv5AKpRcDIDiw41QtjGFZ93p
CYkdYha7j59wFVuz4DdVyg1ARVuUJiWfi/EhgJg+J8nLfRtfyFsoNDazqrSmQDXB2X+FuQE//3hQ
yff3lyluanvDrRxaC6hTZcYg/zZsFJgrUpnNC8HbpdcbTyF5GrwZdAoed2TTGBcUT/ozspUrKyMu
rAyN3WQhgAvGHcwYa2de4kxAPqm2tk+e4oPqsi8a+Yy+AufwoMJhQzfAmfFX0UfjaW5lmXaPCMRg
DR3CH6Zi45LgOPiXUC9WL5ULp5RC+xamTaQcZJM+Hu7ioxaAMgyChbwrqDHnpRXKFxTAQXRZU1nr
kqE4V5Ll8vhvi04j3IIz6CjTtkrw0uOGu3SH4jnjc6/5oJ3fvRWmu7II19TCje0hUz66gKRWEOd1
4reOkW8+ATiG04ltUL5syHduRAS82mvx11LkQkPdii6TFW5CZ9vtK9waRMYtXIVWZuz2TUihsW3p
WWVlcLUlPkJ4Ud+nuv32dnTX3tKXThoarDZJlVSivBLfDmkEL9zBH37m+jfvFMRFgYZRGagIchFG
rp00Cw6FRq4pYliDVADjYTYvVuBaexuVaq73ATnntThsYQfKlPPtLkyStEyR4LUAMbdiIaEPfiek
ki7GaMxbPdPVtb6Wlofywz2E2nIBigE+3sFq79P6FokHbrF/NmTK/yYTlwjygPaNF4nAunzc4yxM
WrRTyZu+lqhZukLQmIq+qauxCuduXqMHzpIsJNoC54lAGZx8a0gIPqOYLt/zK1a9cL9XJPVvt9xP
eZYp4AFDvlQ0rZhIVuv429eLifzpU2xDeIWU5sHqgXzdAXi91cVNhpeQnzUrXDifaQDhKPCNUomz
H/JxPD8xO0333pBYG4GBbVZwTEtOiEYPZudRrON57ba44Ie7cKfsZRe5Lg6rd/ZSR7LdNTdxfa24
4fBooKACznvUXc998W4H8E/tIdkKzQmoRhPizE+yZy8jB6DeBRe83iZonAnw2WvzOQfut7qnorsA
KgpASKN7bdOYEmLWwhg2B9mBZLHBmF9nb7TACucHu7XX7kULosI4cKTm1cC2CZ6gL6bsym64qQjc
vDZf5J+c78OJvHlzTAds+Im13mq8R9tGt2LAS3EFDSQMGVVV5Rzdo4bFFe0aeWHOcAJn2MR2YImE
cKYOSgaXMdaOmevZdWuOKVeDaskkHMEo7G/PCClc3hX/+9EPuZM7laPY5JOzSqd0eB1SyBvOIIHn
Deax/jAP/mTUDuYG+zq25wz/2+QeGt32PBYJa5ex9cHE/e54TMiznluMk9hCQu6fYYuTRTkx1ILE
YzF/efUDyHnvYIUOBF1Hm4/GIB8fq3nDBbSiQmOREpAycBepSXzejpzmpwSKtYILCwxIelnh04y9
aKzTDudns2Gs+8NbSozQGCWQogxjP5sisttAvvnvjifZH2snzMLWusaZv65mYZWp2nlA68YWusYH
rP0Tjxyo/mCiMEAwM/NHMVYf2ufdc8PGaLhS1eHeHM4r9YJHmMxCKODtWIRLa1UvC6UUQPb87fil
lL0U4XU0nf5+Jtgvn8i7kbfSfVzxRfyCbxcpX9QAAgOSAowhJ9iVoylZDXEOJ9Vw9tiiuW6b5rA7
olJ2c1zrciGmFilnxLF8pXAcuhy+CgdUMiag0qnD77+twrK+397c6fmnf7tvbgsBlEhFN1oJds9A
ynF05iAwicFJ7WV9Lqwk9ReevnA7+nuBumEEg5KanX31uTI1C680ues/ZvYjWODJq+gO3nvocsjG
QkxnC1CTTBrj1JqVp9nHjXl2VFylo+0RBYQrG+AK8rhhkwq1niCpQDqnw0URjEYWNFBcMJn+pNgI
jamB7A/8KQ4HKAUI5Q1Usmxsb8IdONtpruZ2Dgim7cxdxeMvwOUVhVrppAZtogDtJoTjo77PXUCh
RYP022Gbmqgz2UO9nshzzGy/cebxCI5RfzPfxrttuDdY23hZ26pXLNKtaaHsgGnBrQfehTNS76+j
LuLhDv79YqqgYCn/cKh7kTag69cb3w5Ru8aTDw9HvqQnm4iEujd6nNn9+VjdAfMhdOtrqMMJwrGK
yICAd/aBo3neaZZmsd8HgKb0xlOwFMkGidb4uNlIK1f7hShfoQ4VLm97tuz43B/jyZSjYwZyBhbc
s1CW5eq1CroF50tXfsUoPY+iIUv8DNzCDDg6GvXUqmdDrZ7S9A2JJB9ySff39VJChAYPgsK5yBNo
1c7PQdEfwfrESW2eeGs0GNt117bTknekpo1phU5uJ5yQKRPaqLaw0joxL+A4vT+KpbOehgZ2jMjl
eXfG5ctmkMbBBRwUcWasfzvfivkFZW6HnEzoLaxYwZy1uGF3NCwQ1XJ1MwjoroO0JMpUohQCYTwY
uQVInh3LopxW3NCC26UhgWXIcwXUBpFRuHCn9MJtkxFCFvcnbSkfTiMBsyAWC9BZYOkNCwQ+xjfC
ItxHHtfS4QuPweB9/9urJ2euBofx3MGWfSkfQJZtKDn59hq8Bl4cHq+mYFxcOw1nD3RrTSiHzUxN
KmY5OjNefSs2Kzt0cxuZSby2OKjwdh+Bfj1p3srcLfiB67HxKz5SoFlYgK4LFqBv/cl6BzmyRQ42
qXeD+bFWCbYU412vIb97KRVViCCs4m/bnrwfQhtlhM3D2oPIUsxyre741Xw8BeAAbubmG5MHiR2x
UOz1dPi2EdSHxGYeO8N+gOr0Q4hUzGp9yoJ3u6LxfvUKgapugOBL4ouPwnFroVgRfYm4edvfD6c3
EEzrx/uLxC8sEo3vCxT2IsTtPD4j8VpchqEoaNYWvEO6AYG04ZxAaWVVxuFiJTsRNdpuYq69yy3d
jWmEn5DmgqowGGbw3KNWMvnaA1WIdBCpf66Z/2fjMSUgHSAbrzQ9/fjn/qCXbOY6Gb+md2CR6RTn
6cWzrDK/73vE/DDWWl84cWncXxpzUp2l2GUvW4nsn75Pu92Kq1swi6uR/vruJOPOxZjM+/dsvk7G
19dgmvenZMGJ0kg/iChzgVSg5aAa4atl8Oe93295ycNdb4S/PnpULkUApsX53HmduYIiQzmIeBNR
zDmFqeKSG+4jf61GbSkOvOZTf3V30eoA0pSXxIeAi2UxgDFt85PkhDvGgolB/sf1GWQENAvao+Qg
GgfcdIZEB8KHMLbmIvySCe9dVlJNS8/D19P41+dAL50rZ4mB69MaANnc9l1FgPr+GZqiU5tvCkJh
2ToCIv8H8qgrdrKU+KaBgz3XtuBaxyRUM6JrRlZCBIS4z2v4qQVzoYGDUL2qZ3hu4sssQ3rW7tuv
+9ZyzTbfOKI4Kv8IHn7wMEOhFLVqzAbhMzQWHGZTG6w+HyF72ZlyUm5PX/v2FWgjE+BC3TLUd5Ra
8vrrlrX3oNcjgdW7g5t7EVJMjvXZE7BggjSRJLvdSMCoRUZXIi4EO3V9LV+/5FOu5v9roZUkiAph
nnKkUUQdVc8zdQVrgJKfrC3rkjFdA9RffWTiJazCDpPTWtpG9fE8N5cSooZ9A6XJLYu/G7hq91jY
kS84UOpcCYOWsjfXpMGvjlUQ+DcXSJ9jD6POKCbJA2dMxBq2jE6+QMb6cTGQ0nuT9M2FqOYaWclS
yHqNyn51K1exkicaup05Q2KQh7wDjsrouNGWxANTofMBrC1jrCUoFiLw6xv8r+4aQIJ6ph8U79LH
IENsoI0CTs7cVHlVXNmZsxnfMm/qbphD5VJt1VHxGB5Eb+dWPIGd1Q8U3spYcPuWeQj5GDDu3N9N
SwOi7n692mRFquSjF2ZQ+gEj9wCi96d/a5u6roRjWZ4ZDm0LIFHKC1SCdwFqPMt/+3Qa4idJsRyC
9Hv0xCq0VK5S8MYNTuG6BkP4Pw2ABvllaTOpgSxMELbpHsGGr099+oHpWml+ARqusHPE9cuaAoFN
pWCUB0/igY2GQiAUwYlWfIWge2Zin+dN4VKTIlqjnlhYbJZ6Pu5zKDAFkFT3chaS1dCuGiFkCHL/
FctdCBTZudtfw9EqDrLs4gB6LgFbsc+qfcUMp0CA9gyEPQtpON1flsV5m8+cXx2B/JfvY5YdPFmA
V5MrR40gsoZaAaRH+moXS5CQQ5UL4ZnOTriOW1mvpfEJf3d7blQNAr/R6E15iDqQrca34BE960H/
GoFIamVwPFq7sf9p7oEzdKeCukMvvXoJj2Nz1gyUckqGMGnlrgctwWOvlt12rNnQY1AtCurzStCL
PISYh9Kv3c2XTIXyC6wg5EkGykFPESHMsTszH2W/vz/CpfiLpfxCB4p2dQSIzBNEXvViVu3/cEmp
nCQ5jSGjUpWHJmVh+2nDGymjie9NJeIBRE45HVeRdl+INWpy4y7fpi0Yj+MiKE9tBQGZSMwLS1SU
etsLAa7HRQGtO77kt2qfF9u2ispNx/S8y2pl8MlEAvxrfZnyF6Urc2NgJtGG9HPzpmXa8KiqLWOn
AGE/RLkmrfmshWNSVinTvbBaM2ZjNnlbBCevIJdBtdThARU5O6TXjMeXP/fneCHWkFXKVjU1ZrIi
myav6j5HEC9zjN9r4GqLPxUQ1qcxoG/RZySBYgviAxO38pxyTWT/r/GC7+/vLaJlVQxtlmLyDGMm
tzgDKIZXPQk8QkA5nfXviWC89gMepk+nr7fdbnMs9WNs/Dxu1tCiC/V6gLr8/QmgdGOZWMUnoODJ
8K81hz6uri8z086nhejggP/wkoCCFFyVPc4+qeTjiLoxgixKR/50ZO2at5D9lmkOiSqtJBlvJvgU
Y2Y2Ahc3qrw+Y6JsUvOAifh6eNBL8uz2ZkA+3I173Dyurf+8l24tBOXqeaZCNTMyaF4D7tOz9JgI
4FaHXlavHdsmgtzVkc2PzfRy39xm673VG+X5R8g7yryI3kD7TMSsJ5dy5U3jth+SaWQxaEcZJQqr
yetGcEQgsq9ZKA9XwYpLvz6O3fpyap9MU6QyQ4b9aMBiLev93cIPSiIOcxnjgB8bq/R2fNwcdfcN
VF6PPwL54yOAXsm5Xh+db33AfAz8OstANK4mbP3fB7zCULeoA/RfZxiyc9hbvo+PgpM42F/2brfz
3ryHHRA9RxevvcZazm8e661PoHw9FMSYaRLxCdJWdPHIFqJSaTZO+23nfrgJOYJYaL55rgFvFvCk
YBn9e8wBNJ6UFPg0QOwYALx84x31UZ8oEHnfO8DYew+oHnswn1FINHuLmfgLmIf5O/7klmLcN1mO
nYd3Y9g0kHkoO0iwSPgK1Nxr+3CDJ9oXw3hHJg1Me59P8Fbf3wd4CZS6QQ0Aeb0z2aOCcrt9t+ZH
8Mhw4M1QwQJ7nGuaUXn18/jsmif7C7UI4EpDGT2xDwDI7B2gSK0QyUByenvLMBwZyST3iGtJakD/
9HnYJyaPd9rjz/2xXRFgt4ZG+UAV9AhFA+ZGb4uSe9/yrXfffzeMR3hBYHVh5c4TRjaTd85/ztXx
gfE1EFARxTD5Sf/4jz2xAA3AzDH4DC5A9+i6LjbJdsXwr9Qyt76RCn57WSlqtcc3vuDb5p2Htcd8
nVBJ8/SE2XKcd+vp+4CSC8/82Jk7ewcGoR/jcfODj9lisYw/F4Lk34rHXHiTk2ncdpOURRTFOb4H
z2Av25ft+1NDADnFAj4dUv17LjDZ2SYxfx6318JBF2yT99drgQQP7JF/bwhG6XgGN7E5Knh5NbYv
Lzg4X1ByMjugb9jaA6AfDw8oDYGdHbePR1gangLvdz7bxK11oBxQwo0Sl1SX2C9e2QTScQPMAhya
/PgnhBDa/T5uZyVllfIweL+AolSrah4DMTkTpOfAqJKmJ8VjsvICdzs2l2msM5v3Q583muYJkAuK
0wCUwBaYxMlUQt8Zklv3xzGfnjfmisY9J3hIkKae1zzcNh4CDyDLtcBwKWCjwc78xA+BAl4WT4o+
IB9hyMcKxYz7LjIg3V27f8SzeX8MC9lWmQY5BxogfZDHYjzxveQJNDeqXV0/yTK52PHj9Agh7TTc
qpHZHrRvfhMeV7pdOMlp7PIFynmZGAeslxJQmmuvzWMFNQAjdDUIyvnlZrTUciNC+SxfMexrDujW
alG7KoA2Z9ANCgvZV5M9FF6H3IYFpp1DMek9WLbwpFVZwtP98S0Nbw6Nfp3jUQtV7z7WWK94Uh9k
i13JDi/YNY1ZEKdejMHXwoIpsdHFtxbnhPR2/4sXCkdkhdr55/acRf2gsh5qul8RVuUvkR662Uk9
KpChBJmVxa6mOhYOW4XyAJU0VdoYoC+wznA9tL11aMR/po78yj7VzysDWgh6aVjBJU66C0R/We+i
8z9QU2UdENAbid/7a1HDwnLQmAKJvciXXEIPvVcfRdLuIH+4EpAsNT37518GVPVd0ImgkPUSHMOq
AWkxUPDcn5ilpuff/2paDC9cNSloWnRTswdXcrIK2F44PWj8POSfVCh5wT7Br7nhtqfJhFCMef+z
uYU9RePnO0hED52KDczt+6fKjv2LnfohhKuI5OcP7DY8qf60hnRcGgm1gXOp16J+XtrgUdahe7VN
3yKyZjdzIzdcEY2cH+S6Ts8tRlKWFfSTP9jkaWWO5s16q2VqE0vhBfVyAj5b2o8v4QE8vWAQSZ+q
1/5Q2/8Ik5RlavtmUOXOwhzLHMNHJBb7lgNhqKBGNXxjN/1a7mvJTql7AZdAGmycfSgTPMdZRPhs
y8iqIeE54SyvcfAvlE3INF6ehzZcxggyvMRYQ6CwfJku35JQWb2MB2zhkZEgySN15nkASar8hy1H
nRMg6sJGkGgCz4VaeZX2mfcZNDy8qDhG2nPHXVYCpSWTp8H1schnUjUvJ+v2Xh6S7gNidzke9tsG
+ugk2lS4AbX+GhJtYYfRWPpu7CA1N2/f6CFE1V664nCWohkaPs9MKQSucti7kOnsz/gC5b+qIlJI
lHfmEbIrw/clXDvmF66vNHweJBUlLvAddgBH4i0USqGXmhqte8FR+Xh+an3FSSv7/nZbCAAlykkk
/FDVUoW+kofuO4OsphU2a0u/NI7597+8tNSxl0sHMkCvgBrkR/3U75lD7168WjEueGsyCn/tbXYB
siJfkxG/uop6tROLJMUx1p2rF1R2QWsmqtTDzHi47WKB2ydcebEn8NYQQZFB3gAYszFVVhtwiS4X
bIPyMjHea2zTGLXScFY7ZqkT8FCkA6E3B3HQQrMhfgc1Q0j96kzGjZbSQywLgK+1J8cF26U58+oO
KEpIkk0e1zyCb4Kwoicpw4pVLTROQ+EylRFipW4nDzcXKFeeH4Yp8MSi+zc7oqFvvVIj81RkIzIg
8QZ8vA9rgJkFA6Whbv2Fj+NJTEecYtym8lp97fV6wTfTMLcUIuSsXKHh/vW84whsX7XWKjKWJnv+
/S9z5NJYFgspGb1cGI1cGb5YsfI1KVqJoRdunxJ1eIllVUGqEm8ZgS+asc/Zg5kaYFS07vuEhcCB
JmeF2E2XqdI4zmG0Ufkp2I5YEh//qXG6KKIpiqaTVHw7iFR09a11BzMy49O/NU6FnN0knxV1bpx1
Pxu93SaHWl/zMUtHAF37AKHCLIYy8OjFHxC+71Ck/Xx+hc617F1wn41MaSUCWrB4uuxBulQXaSz7
0WsLfiRZXyaGJASZLfF9ZLVV83B/rhaMiC5+6EIVBOdaiUB3J52AWN/2qLpJTGYt9lmwIrryIeHD
PIVuHy6rFhTvnRAY79gSD/c/fmGD0TUObTHFATw6Gq8ey+okQRBSXEm8LH03FX+y5xQamGPCemdt
dFlGOhRlpMuKCq576RCNyZ8kVf7RXKl9LIVaz+dRgLRxMz/nCahiaMt6w+EWa1QZW23FVlB0iT2v
sUgvTBtNlKkwPTtIDXxelzUkgnJn0j+3zJrU1AKwUqbRr416zvI+R/ONCzXezZmEJwU1G+rTsImg
iKiLr1+VnjmorzfFTGdqwhsIbT7yvWir224NwLw0SGoB2zLKajXEUaSg4gBKrCsh4FKz1GJFTHRR
pBiDa51pGz8o/7YN/wf2Wkia1ij42tbAm5AfGaOF/IW/FlMsOBMa61pD4Pt8BiW2p/INJKzVLwYy
uheNc2pocd/fiwsbhka0TgqKV6MYXVSVXtn1qXIilPDVK4HFwrTTuFUhlaJcTtE6c97H06uceun0
b06EBq1qYxnkkBfEh6NupzRZcn8+FgILGrE6nlNFjFo0KxFRVx8mWzDTFYextJpUtF60UztdcjQN
Bd5XUVee1ZUjf+EwoAGrfHuZhqlCw4UjnWQ9fB6N8TMzx839KVlqntqSgRyMKVOi+d6Q9fhRM4u5
fttYC1jm4d9IGdCAU0Fu0mFisDXZmiG88FA2nXn/w5fWkrrA10HIapB2gQY6xHlRTTXo8le+sm8W
vpoGlAJXkAmgYh09rQGNWCEYA8+uLOdSppiGlEK/W+ySeU9GkTE5wwnXVQiAtnhjyY3uM3mPX7nV
xV0KjGgYaAzla3DMYCDxS+DGA5CSCoTKBqAWw0zP3keAmFaQNguuhgaDYkCiIszDyknm5SjkiXbx
Gs5iYamvCYxfMbvSN1A+yEJckIqQ8BfUTTeqHXQQr20/0nwFGb7gza7r9auT8ygLsjoxQFwxvRk3
H4HaWGLw+E/GSmM5szId+QvUAsCcURgxBD5QrrVy41iaeGoDj03MyCyXTp76mG5ZWJLLuLlVnVe2
woJfu2K6f03LeEEKq1eSyeOn91SEEhaUfvP8IxrTp/tTs7ghqI1cSEohDAMG0IxmvMkVsDcmRv2Z
i6biQi3agu5OYq4loRaGQwM5hXOeBTkPU+L17AjsiCOtBAtLLxw0gHPKJ17qBbQcVw1JmI1YhoSr
X7ts27Su2qF8vg6h7Hso5I0UHMPxZ2X6FuyWBnYqhTxFFw6mVVsSQU3xc7tPB13ZQovhMHzUen3W
OUR4K9t8qbd5Xn+Zw6RmbaJFWKyiMdkwtGrpbEfyyhwunEXs3OmvxotMEAUxxlAmC2LPAxmtbp8d
Yotde6Zb+vrZ3//qgKsLAURv58nLu+chxC3OLUbn/josfTuVUQtjZWKaqIOPGiG2rYJmT3pmioG0
hXGJRaOJoB7VDWvFbAsHFA3cVC+d2kkoLPHi5MQFUBlUPwZofZ3ZDYbVc5tiNICJJQGOlW0+dhYX
1/r9cS71TMXa5+msVUrdAKfco5pawm27WoFfLTgyGqqZ10MfpUUNGCGj5GaKlyRD7Np4Iw8BzixF
s9L4UtmV0EzG/aEsYHsRzf9tDmXB8IEgwZgvtSa6DSh0gOXlVR1VglCIHjhELJOQeIkwaqQZOVQz
tOf2H1/hJRo8CMBk3l8CANkCP3sQBL2xyy2HMqH3CTJIsZWuDfO2ZUo0MjCElnUkd+hnsLSvApFS
afIxFAPWeJSW2qdcQsJr/blssG61J39AxlwyezzMgRVkXAvbFxeKcgxIuxeJ2mMI7E/4ItvxZpZB
0CRy8eR/Ct8lGvuX9sklFvo5mtQhUGJ+rKkGLBSNSDShaDn05ywsVBQ97LjP+iExpl31JD4rKhRQ
zk7/qJjiNjEbq0TWPYyt82aVVmg+P/839JZomtGY6UpBCRSkIsd3JX4RoJoeFn8U4Tm4lCS+PGTD
IRvVlZvV7XNVonlH8dre8pWEzuJdpM+j+bdLpkTj9zKoGZ7zAQ1nXmaV5tm6v/dvOxuJBuRNaiT0
jCThe7k39eL0rKr3/UOshSSrW1KOKxmr25GrRPOLloEyCaivQbDvjHoA0T3wKdn3R7DU9Pz7X2dZ
1gdd1zFoOj/0p5a89d9rD8gLa0mj0yDUDl5ZAS1PYESBaKWxlmBe8BQ09Axi5GMXRNgL6WbanF1N
HzLwaNXW5fP+lCx9OHW8T2I7ZIOGD3+VYYPs6ov60ndTZ3vL5U02iGg33aVkgAD5S10TPPkBfrCi
CLUAlJJUKopn1FBpQLeKXJPFuwxi+chGR4WFmjq7hLylzXczKYfb7tY21tKgqIOcC0t1zNjZflB/
GrrCpgeyFMNac9pL7VNh/VgHQyUmWOwcuZbhT7+ZHjl9ehb+7ZFIovFxGT9GsSrj+5mITC3hHRak
AdXqC+ntOEeiMXLnMOS7vkPzfUciJ9/UqV5vIChkhH5LavCjH+VDVax4z+st+YavpnFyISrj8L4p
X991XllbKQm3V/bsi3IK3sYSGje9nk362K+ydC9sFRohJ3R1AUSWgKxS6qkSyv78pN6x/Z9/2og0
OVDTMM2UcrM1yyMRA8S+l6ZDzHHm3/hI+b7fycKNS6IJf4Ipk9tExhiqVrX6sN0LGl6DFR7hcFNB
dDh1446HTpE8CURRSisdOCdJJzsMghX3fvs+IdGIuSZs+KaQRWS3YpngVZpIjERifg3asLRIlFMY
ahxT8fzAeib5RvzTPjMr94el76b2fj0w0X8vt6orIsFFmNWgdiHooGFxY3BJg5LHJ8t2Bxpq0ZzO
yHdUVi2SNUj/wsfTuLip4i8KVhrJOShsTqeyqPSzJqzsxIUpp4ln0zDnh7aP5+9PwQiQ7M4raZoF
d0gzzQ5NUYp9xAyeYOVmc0aCmLGTlPD+2uG31ME8ol/xQDBMScym6ECahtxuuqwlTFLJntwI2Z9E
qicnSHnFqEq1BLgoDlfCkKXYnAbO9ZdLosoXhkN+mjc5b9aO4I3WbI4rvmQhUpOpQ13lMpGVs5D3
Rlu0OWMG5Umu5tz3IUvLTZ3scTbkYTjg49WfiZSbi4E9/G8tU3tX5ARBrFu0nDmcF0JTvj/8W8PU
3mWmth1ZLuJxbUS0yh8LNzzdb3lxKakjW4VuGxdUMe91+mTkfqMrr+wD+Kcfs5Uc60LMSsPh+irJ
FK5FB5C6dmJT8KPDKqZyIdct0XA2hpdCoVVhKBoBq1iiNwLhX/nPFrApkp/+j7Pr2I0kV4JfVEB5
cy3X3sm0pLkUJM2ovPf19S+oNwtouWITEKCTDmwWyUwmMyMjIObJe/CyvoL8/4ulod0limuytVaP
rhbU5nfda+je3gPGaafBbGoYBY1e4iOKxm0BzYW0OUhYHR7MlTU88alfpy6qRafOmHr1XP0GI8Vb
dY39nHN+WOtCWWocVl0PIgH4gAccn5UOgj2ec2MFSBplqEMzTVEXYOxnaacfdtVgvwXu0+/AD/fJ
VfLASsWjbGFZAQ1YU9IsWkbweOGQzlvZSR+jj94NQq7aE4PvV6MxQinEnvoM8eXeun8r0GkIZtjK
lSDu6coI9Z6ik2A5im4noVOfJii0j5zcLfPLKPtu8lZR+yXA7rvIsEKW/b7eCsfqWFd2ymtcZyU8
aBRRDFYvMSXLJ1/yGeJZkh0h7t8Kr3fldj6/pw4Io8ad09iuzKtRMA4eTayqJPMUqjUOh9au03Vo
z6feXKu8pDHDZmhwUSCHjSVqGD08an7lT+vho8Hz7La9M4IZGlFUV5JRVQMGl7fVSwScL4+RkNEQ
rNEgonGQhykxMTKqKtA2uesd7SXaQDdjO4YuOn22GaQsEkiprSD1vZO81h03wb3iGZv5Uq+RTP5Q
atvYV6tpdFL/9teyNoryEBYoPwLDwpxqb34VT8aqW/GiQtYLmsYdqVEv1EGMc6fY/Uf9hGdbFtso
JazHl16BJzXWaLK96ifV58FOPlnXvnm10RSrS6f1Q5GSJf4Y/MQRwDvaX6Z9EDmgRN201bZdvNzT
Lnppv2eumQAx5ryljjE7yqGX7bvqPNi64gBuHf/+2QLTwQEoIjLdwiLoB+kBrW8by5tqTkTD2jzK
e0xCO3YTcVu66Vh+tpNLe/rzs3nTEFhZGKohUeGZmn2+jr1kcSX0hvKEwxkzpxGwk9BFRVtg5ugY
j07g1rp2j7xkGcOAaRBsKk1/Z26Mkz+24DhZVHesf5hFoaGwlR5aS13giCn20rjFOXc6LxycfMNr
yWStDRURmEkgKAP5AaSbJDBzBe+PnD1lxNY0oi1uk0jOBYw8TJJrjs9B8SeK/Vnl1TUYtGIajWkb
0ETTyD0iYeWeKDeYKwmNQZ5xGHfDUeQl5lhfQcXxCriE1GXBVwDxH4a28KT4xj2I454CP3uVVuGL
fIpyGAIPy8q4bWiGR7OQs6FU8XtSuNiRdQ6EFqQvvpC+yEvqdD2Pn4e5epQ5g5GkNxTyQ+a1A2AD
YKjuo91EB+uFRxDG+BQa4BZq4d9YNoltGVGycehBQMYTl2dFMzS4rZfUWrNIqCx+qM74R34Z0Wsm
Pg1HnpIdw7RpfFs0G7UBvgKo3RiTIzahU3bHsOa8PFnPFRriBrkhNZvI6MAvtVeQGC1IL6p2jSvh
XtuKdsbJUTHXibJwNetzy2jwQ5rdDRBHXCV3ACQAU8GLYT6n/M09SNM1Dg16VUryiu697h4Zv9qZ
T7Inf1S+gcbOrrSHTX3NvQrh02z3m2z1GgBilh2lR/HI7TBlnTbqhTAJlRYvPSYxNa4R2aLTg9gd
ZGCll4BaODc9yzEVR4/Abi3uzN7hNRQwHATN8FipkTGlI45hj4AKZYcGpH63L3OWidLgOVMbU9Ug
kScB5Ovnh+Sku+ND6bU7XnmSeTgoLxDr9aBF5BSW5RHqVwNeVwYUZ5V1jOdHOD3o6aNZ/DCCoGF1
kVb0U5BjqaxT4Z/r/WvIiStZTyoaVDeldVeYOj4jVnZ9vsmyQxbdBdY1GTZjEjumvI/Szu6Hymm0
o6LvFhlPxp2qbWt1m4lbJV84e8Y4hTTgrhub2co/1/NVPwQr+dz7Wmbzah6Ms0aD7Ko4jgQ4IoRg
+ryeNeFFVCw3axM3D4Tn24eOkUaksXaTKESC2hIzim3CyN1cQUjqPPI5rBkBB42zU5NSDpAnkNCO
ZPjxXb3O7fooPeMVfFafpWN2l9Sg+BVX6dvtD2JZEY29M8DMDjQnFk0B36riovlccXMnWPdwhuCD
+uGvUHFCUcZJOSv4LLytI2+xjYN2XDzp0jn1rnm8/SOsw0VF9+XQapKY4DegZeNkD90D2jUHO1vf
Hp3lCz7//yU5FGVtJMrE3QSlA9UYTxJBH4M4XHGC+zrgLNRnk8k3lwWNwBuMoahHsh31XQPo61aF
Z0vOxVu5MtFz6tTghu10+yw+lsdiN2+eBCf2hs3wpr9Ll8nr8On28tz4+rFwUFJK/nwAHYZwO9qO
Jx5IkJVtorF8vdDHA1grpD3uLg0NwVfczhelsdMFktIQGH4uN/ngRF70yIvzWYtPw/i0TJIlg7yu
FBvqFbldoFCwrA2nqR2RB9JgxRw0KaPUoxcwJO/v1gtWC8iHRyir4z10F+Eu5l2IDECnRsP4yqLW
hJi8xDt3PFbv+qrwm6cYqBprlbxKkJjgpmYYemSaqP47n6mOCwhXiDOx7sdL8lupXN3NH4DrhFpc
AS1FXGVvg5e+z4OfnrsVz9oZTlKkYo1Wb6JFItnIYpP/6YGzO6n2vBnXHe/FynD0NL4vqoYismos
IYIKGWR25WBXDsfMWZOnvEjT52htEvHWfoYQQnDO3M+o0Pyd7hXEL2dxW7x0/ngygVZ1iqPI651m
OC8a3mdVhdgM5JPqj2mvuvVGWoEcgvNR318qKo3kU4Ol7iXiVKIH0VvWzbFD6yJnvcim/tdhqTRO
r6ukoCtzbLZxmiAkb8z2u/YW+MG5s4O3rOR2MX6/QCqN0xOXCW3SJH2O3Fu+KtbhYXD6h4nX9Pf9
tqu0+jdIsuMO6r3IvY3o9Ajc6aJALUB2ed1SrC2gnhl6qo2gbMf444yOMSWylfi0KH/AedAFBmcv
WL9BmbsZyF0D+iqEeRm4nRJcf5vStzg3EyNQUGmo3hJ3lpIQF5xmtv6RvqZr+ZTVTv8uuAVi7tvH
ibXLVJzQp3VeSxF+pIOOAjoxSlxnUDiQf1acUmkgXh82+tCQciza+9CKYYsEPc/T0mHcUiqNxkvB
cKvL5BCVx3k1OrqTHvr3diPaJi/fwtji/wDzarVcICmOGIe0SWirEvHAYJ+qB/kkgJ4vwdMn28t8
UTbW75F9+hL0dGWdqJqE/Sje8+3ktxDVie0AtDjBKt/+WT5wll3rteZ1QLIOmUnm8eX38l5fip68
xoNf2blcHEC4vfk9/U3ueZf3HmLYOo3gi9XlryvR2zejP8fpIbNiV9N3prKW433YdRy/y/oh2ujD
rC8tCV8jmKMjBKu+EG052QUSYH3KWiktp9F5j5/PvMs3jpjms5XKeKwCcrR7x2z80EeWbzvjlGxL
SDoq6+gFgpmu4lqOKNvtqbATaMWen5RrdCl9GbqSPzJgmu1Wmrtsich1AJ3OdgNUkbNUxwQyCreH
/3xoffeVlIPQy3hRGoE4iM3yJm7qwTNfhhxBeFQ6nY+cePa4nGPX4ECBGP6Ipssb40FvC3IezQte
fC2UXA3kgFXO6CzrotILmmy1dWd8LhbeXuvRn668GOz7EAmQ1H8bkjHOZW/NWCfjVNvivcxFe5Kz
+80G0Mi/QZSnCth/3MPbcAvl783tjWUsBQ3x05UoNVqSotghsau70scrN+Amkdt3MyZL9MWntCA/
kAUS/YwOhHKOBjSMNwhI3fqc/OIhZViOi8b0SZIWBFOLbHu2SVzDy5pVDEo78w4d67vesG8v0uej
/LtPoW54sBJWo0me0ePWehZOA2ix/Gad7uW9Bq0MrzrwrjLGuaehe3kzNHpCHrtVaRNlc7ezxRgR
L6CXtz+Ftd+UHSud0SUZiXeX/bC4qi3afes0nKQuo8qu0hx3xvRPyjWFxKLxpl+nXQLVxcS1Diru
rz06wLbhfXnCxTVvpxUop3n+iezEdztEmbTSxWZWkwu68fM7Y5dswJilPtaxrT83XrtXriYYT24v
ISvcoKF+WWfKivUZEqeI9/JfA5RFLA8VMOQlOCElw9r/C/hT/oaUVnkyo85Oh13Xc3aJNTZ1109J
9zfVUZ2eRK5eNOPk0jR4QmH8XZTeG37/6R/yfeXwSEdZY5Mv+eJJBlMU84VYRevV2+L34DRXxftZ
+kqlkXx9MRYgfcLg8TqEcjdwoXLjpr7GOS2MWITmvZutpVIE8gCRL7JHutnDX/NG++Dd+6yLWacN
Wq0GDQRm8r68Zq6ouuGM9G73Zu4L20hsdV0+dcJ6XnMB7qzTQ73Ty1BDKZkc/qx6sITUrqRtZfHy
TQzvpFNWLEDbMZwjDF6DUhpNHp1nbXk3M8tsaZgfKHL+lmIy2Ubtj0jddm/GAez/6QtPlI6x2zTa
rxTMKi9JZKEfhpdnyTZKV/erK++2ZqTKVJqtLtG7v2iH4JBCgqsBTdpiF2BGM9z8XX/O3XF928kx
4hga8Wca+liOJC5AH0P3e4Z86IHrP8nR/MZX03R1cZNHc0iCu/Kj24OkmORSLbAixRE69PTFtX7f
/gbGaaKp6qZQMReL/A5hkFHWgC1+1G+3h2Ytj/JvjwRK3VIPElidvFpkO95bM/cqYxgYDfTrK+vv
Eao/3lAX5LVIM48/ZbjTuIhaSeAmCimhTOt2c25X6QqKMePT7UVhpFhVmgesFsW/sLHKNSw7e5md
VrQHt3qJ51UQrvoXvBqQE/9z++c++VG+OUc0pk+ouhCN89hfmIJZOd3ZsPstftHMvRoSvu9IMozv
cYp3c/UK4ico2ud7cT2frENzFM63J8E4CDTIT5alIDAnrKoAeY8Y2ni8bD/j8NL4vlDtAjMlVcnO
VfYQkOuAtgVa+PasWYNToXmq1HM3knKavEIXlJ3uUdjnRGKMu5oG+GVC1qo62RTFlpJHY5ft9H4V
5S6wsLfnzlpxEgF+CQbMbgjyieBrkG2T3iADpjnR4+2hGaZHg/UMaJj932FMfuGme57XZs2Y+MEv
Mx5zKZqXAUtigDT9xXCk1OaBHBg1IfVTYOLL2FYX9UHQ45iMjvQcroNDdBpXKuoNKI+toRu5le1i
xZMiYaAZVZpwsi1NHUkpfIm4Al/6qnXqx2VlXg3PuHR3RDvwF0o4nrkVXm5vCOu+oxF4qtSbszAZ
Etr1Fgj2rNA/+TIdY385FSt5y3u3MMyBRuJVHahc0I2ObMOv9Fj46SrNHV7YwRqb/P/LBs2q1Mrz
jLGbswKeS1J6VXhcuQxbo2F4YOeMsjDF2CAu25pu9Po6r3hyAqz7QiFG8mXiDZj+sjTQUG10M+jQ
Qx7ej1ejH7+0Z17ozYiWaCxeJy6hCR1VglRFXLxtPNOtvCOoXG6fHuIRvrkfaCTe1MvtMhT4gjqO
nKX/UIeG44NYST9aUHku5AUcDJi5ArEfW+rtyY9CNwcif/8EHAeaMpNX+fQYOGD/1X31bToG+9lv
IH5ceqGfcbgpmHtE3elVPEfSgvI7sk2dazwbqMxOQLWnLzxoNGuHqIBc16psNCv8gHkYPzS/dt6x
hqKfXW7vEOv1QoPxolmzdOSfkFhx2mu8nv8seEdLd8ZKXQcOvLAzrXjEdqzFopF5RR8GZSDgW8oM
HYDt5AjHGmh/W3uc3xZOOMCwdhqc15iCEYjkRKd2twGHFko22P3bi8W4nWhonigEqFZW8IU1YKVH
3n3NuJw+g6svZi5oYCuWQ7h06xlc28+v5t3t2X46z2+sj4bfdXqA5lrJJCYixHb9B3UxaXbeped4
Xa4adBH9nu7M91C2h1VwbFx1O9jaCi2CTjvb5ety0o/KC8hiQmf6uFc28uwIPnhdhkPBmSDrw6kQ
PlWUauhTAu6Wkfi0Dtmad9JYh0D+t+cc21EUK9LQkuVO7hkAGChX3nufNTZl8ZlgGUJYYmyEVwMY
MptX0eUV6VgrQhm72oW9HnzC3d36rkMfRubdPguMSdMIu6WeFDNfcHKlk+Qbd5k/OAHHKD5js2+O
GY2xAwtH1gWole0nNwBUJ4TAm+B0J3Nyrbt+pW5RnEhsQ18PCh4eEM/6iDfDWnKSg3Ef37XHfGvk
di7Y1rwOfs/vzTH1g2MIJTxQ3qSePqxGYDZTgA425i8BPe+3F4Sx0jQeb5CWaAgaLAheLI/KsTyD
H/j2yKwULA3Ga5uiAakbhs4/ElCXhy76PqR3E9op8ku1rItkrb83zvyWQAjP/sDRBP8Br+uA9VlU
yDC0+TJEBg6n8YyehocBv/zn9mex8vw0Pk/sejNORgw9OoYv3AMcAky9ASRCsRpWvCwy65xSLiFr
kjhMFPxIfITj8bRt6PAuOmJD3x1TyidoyjxWGQHJXetXbW1uCa19vh8OvBQpa+qUX1jENut14s1a
T0HLBOoGaYDk/u3VZ8SZnzfqlztigmDS3Ga41QxpgNqoGZd2UwVP0jiBLVsSgKVWJnvQ2scf/RyN
xUOSS9WmBt+i2AUs1jEaW3VfuB1DrLNE4+gSM2janoyv2fWleNBd+TxuEjABZBdeVZixHTRuTtJL
ta9JtW7ehuvUgdwDZHhurw7DyGi0nAmabAssz7i39qmXOvn5h+6fBsjFpZAlKjmicKMx+sOgA8MJ
xFlTpp7sRitKxTRhwSd/vlq/NIeHKGAtM2WweRXFTUe8AkI62bM81HtyqPXdXmjW4JTJZnkTtSJB
pEUPLYhcli2/N+EzI/aNOxApcwX5rCmUKoKj4XlI94OwXSI3mO0RMt4onb2Xv6yjhORcOtlZ+ySH
6wVsw4mtPwT32d28qVz0/IhbXXTiwBWmlZSmeOXLvwQ3B4JNvB/9rvMlAP/nJ33a5dDPsKP7eKe7
07FCsJW+8fqQWBtLRQwtmKTG1MJnNMs1xUIpvhj8liOFc9QZdVeFBtAZk57mBbnMIO2Tu8sJjZO2
cGcdimNwj8rrvOERAn//IQqNpmuzJJrB7gz0YXFeSMmVB5z4/g2q0PA5DSIh5UKC9vgOu8I5md/7
Y4UGzdVlJpWqhNmiF9wj3HnlXnR7DhSMNWPqEh/1elpSEQGV0OVuUpwNTfZ/YlAKzWbXa2EZLsQp
Eg4Ww2/9xeM1pXxvqwoNkguaWU1TCyuyA/xrG3rS9mdd3Kjr/juYrxa57FryPkIrvGSbm+6j8Hi3
BCNhDnqYfw9et0Y3NwPsRzqpW8NfdvKmfQODF1ij4nXt1j4vm8xIpCk0RG5WzFI0CCRZjoDGKFe1
3e0l+11UHPRdrXhwDHJG/uvWFBomZ2p5YAaChe9Btf++5MlIM3aX5qtT6xgCIwl2d+kd1VPteACZ
C+8+ZSQ1FRr71hDNHoVsgnrIX+cW3dkImYXn3AOZ4y8NxOm4W2JbALmWE3R2+/YjY6DBcJluzlNB
gpDxo7X/iCAJ5z0/Gd6B5rNLLUgLT+QZ115FL7wDEOOA1gXucrGGpy5zS2giWdCwXMWm3gbn6k1/
yC07uoq+bOfH+JpHjvEgvRQHdT15t9eKdayoaz5OpjKvOjhRFRItDbdHjpERUmh6OzMSkKUgK4Xs
cmz31xR0A/2z2iP5qzzcnjprtSgL7/UqDYIWU58BLQgP6aZxog3Pqj9TV9/ZG3X/KkhiGBU5uih/
Kc/o6xfW3T7eZb4JZc9RtZGQzEfncSgcK3EHFKiOwqY+A++2biGy8iBB1/nxaHCS9QwrpaFver50
w0jSHvW1X70Xr+ibWd1exO+zkAqNfYuS0ZDB0IDHUxT8v3SfItOZiJuEc8AY1z+NgtPSDAEAmXqz
j+0/us3j82SNS/7/5eFUm0ktayTx0ewTgK0UblXhM4v2zc7TuDddrxtRNjDykPmzDEoHp5HPWU1U
ZQ/ib7Xcq5I/u+Hg69lhvhhuBJaJKHMb6JrFjt5tE8HjtTyzPpJyCFqoWk1FajRoqXH/BCcegJB1
niirn9NQLCdiOlfNB7u78zJxAFAsu6dlX8NiKMNkxsjqCt05LtAHnrRCtbhxNO7VTmb53QZRhi+2
dVVZAMLvw1fZm1pHgs74gxHaJlTDrMgBDehGzte37YO1UpQbyKQO3NDkmHVuazdvqltsDY7/YgxN
Y92MTFMbTUTccC2PmX+O1rycICsioSFuc64Y+RDBd0Ub8v4ZQCYI2iHNA3FeOjhxZXd3PDECRplB
oWnuxMZECa4mG35pAPshwpqaUwXOq1TsxSfZ7vfBvrHNn3kTnbL60WyMrkOwh8bzaaPvZS4fK8MP
6uR+/OJO0lGOZIPE/XhHH2Lwh+3DlbYKJS6H2GfW9JtTS4PhssLIltjEQonbeN0BglXbTWGH+xEE
et74Vj8Eu2QFQXF5mzndhcuj9X12TKFBcoo1GmYy45RV+2lPCMbEa/eh+sojb0s++96/+zAqjDfE
eJTFCqdt3Cru/JJeloclB6ltMu5MZ9zVaMB3Z9We1sWTNXm4GJX6WPvxvXp320RZPofWj9XjuFQK
srImCA+ADAv8YW1d1JPo8igVWKeD8gK6RljaBJyO0VF8DbQNpJWt2PIoQBhunobPlco/VQ3i5pdt
wz10DBdDY+bkUJ+TlmSHymu7ih1jFa154EtG9EXD5aQ0qfqJ5A8IVoTwmCUZeEUDaKHf3lXWmlCW
bo2WGiok6wqyktR7Ks+3h2WtCGXnRRAIGRhLSVwqyXh1Wod+o3Oe96wloW5rJbcWRelgar0jZ9Ba
kx+wl6vghwtC3dlmb4yJpmHBrXdj92SgH87+2ZLI/3Z9ozS12UIIgeRDe2wPsmu+c4rorAWhLuo+
mgqh7MliLygtvKN721ppDi8OYG0lbZRmKZSQCEfqvAQPR7ovN+qaFxYzwD8KDYAbh1QXehL+j455
Kb3JT1t7/uiPka8/jJaNbKjs5xX2gAd7ZHQ2KzTcLZqkLpQX/GJqW6oj/ulkTxXs8CDeC7/6fX9G
2ftcbabnYiQkJ1PqmW+V6Nw+Agz/RiPikiSZilTGUi6WPXqJP76Xl86Ln3lxLGOraNK7uTSHcTJx
bRcPUFlHp8K44RXGWIlMGhVnmMPUJsQ3z+CWn9wacgSAGDnJK+Qi1JPs16Yt/cx50DKa+SD2ZRDg
pxp/IWfuHT/Be/yzlogy7zIrl7olVjj48c5w6g1CJ46BM1wpzVpnZUIU5QOmrdly7YzHpPB4/K7E
bX5z99MYubhZwB5Dku2qityRGbl1eifJPAtnHUvKwvGOiIcxwsQB9YnOw0Noa43dNYQX/3L74DNW
nQbBpYAlytOMX+hcaMA3u3ITjray+dngxC1+iSkV6EJJZoUtVS/gd2h9CFVeeclv1sTJ/7+MXaIP
zsxJfqXbF650h95HMGPcnjZjT2nom2n+8/4VwHIwXprsvhM+bg/NmjV1+0ZIUncLWe5x+ynYXm8E
l7cin8Cmb84iDXkzINWuaZlC2kGs0+JCeMWbn3U8QSXTVkO/N51ItqND44zuZfQqP3y0fimof6L8
JLsKmBECW0MT3dPtT2UlkGiIXFgrQESFSPZv+kOvO0XqzH4HEYxqUz3rrV+CxPyjB3BnnT6msR3m
Tomg+b7f67vo0LnpfVm5UWqvObNhvJlpVF1biEoYV1gcZPFntLh/LG7m42XmmF4C0pfluDjSQdtC
erh9BBuBXxwsTkcoKzynCe5EWYlLtUSJW2zsxTV1Z8BzffHktXIN729/HsNR0MKtZryIJaRRcL9E
buEiEtU30xZvDF/imDJrN2k0XTaBCzNRsH7ztngot0Fip54x2MKzWa6s0dekuzyFcCRwtIUXHMUn
rXcL/V6oQzs99bUbNmv1qM4b0xEAgFnd/mpGeEWj7ohoetRUWNhrpN+1QK4V10o6cDzj5/Z8Y040
3q4cTA2JOxXRbGMDcoI/MTro2/pD8YeTntg5xCXfrMfoNXQKp42c4aWp0bAputU1q9DyCvUutBlB
EtobN81B4CRNWPkGGqrXiYoB5jd89Oyll2qTuSDP81R/9pHlR+0L8/C5iiaMi5MG8PW9WOhzhyXo
mmfVMJ06ah2l6G2VS5DGMg4ayqdZQqTWBKVZ7IMtwMB3IFfIdlC34NECf771vttHKrCwuiSKjAEn
N0FD0B8UdxylR11z2EyoI0nr/s88rSrBSdFTCBZq7Jk3XrLBRiSol57w28JJB8mOHx0BvD09RZd2
p52S323vpqod/okTz25mu7rqlb2sRN/0xbfsTjHd/lTeJ6lbJat53V1+1wHnkfV5DX33PdRzJWlN
PTJGbMoVEmqm6uf6LslRVJJO9TH05DM4poLNsoJ2D2HxgF+VzVWKtkOg9kcnGv2kRyANjqf+Q1qj
Kxul0tfpMP1JonWP3hr3tmmyTg718mmTKZbzCZ0Uky+5waY885ATzPNPxUSjBOVHacTIbQFxhPAC
cjNH3mirZQWYzZ0MaGHu/779EYzbmsYWZrUp9BFJtgWXeDfZ1i99zauEM4BCCo0tTJRYkgxSd2zA
ZwaIaLzO/AT13+LYP8WcK5jhH2kooAzmhv9XTUrweji461weJIxx39BIwKZp1UGLMfvZma/SWvNC
4JBMX+O8M1jDU2HSNC+FmecYXgg98RUQShDPeuN6OXA2lrUw6r+DR6Fv9HgmSFeQta/ry+CgKSN0
x5Dz3mDV3j+fal+C02wMironNNnEMJ/qV8mWX9pfaKrcq+h2/BhPqc8rArKWivIGxVCpk0meZLif
zGtoo1X8Zdhm2x9WSj7P75dPUXoRBIwpMWSicXyINyAw560Tw0l83glfxo4gPFdZNeaunaD247ab
nON9WLcKDfNTpDYPx88428mP1ikARNVwSrTt+9Pjj3wDDfTLBDkc8wC+gfQuqBtSFC15bWgMv0Mj
/Mo+H4V0xNiq6YBR1llqBy16zu2JMw4MjfETm7poe8gZgn8fuo8QY4idNHPkvWSCCP/2T7CcGw33
U8zBbGuSdgUxbeuphRd7y2rIEQjl9yK46jhBPetTKDPGw7USdWLGvdO43b7eEmo/Qv/0s/QdTXo3
JplmGAXGH7fhnYKYoSfSUd2f26vEcEI0451ltamWk8pziIxNui12ARpyc/9ng1P3r5i2i9FaGFxD
ssyptyEoiQ/hCw+Mw5o7dQkLRZq3EQFHQqwFbJEgAY5REGg4K/O9X5BpaJ4pl2qikcTm5Gv7aas4
Fac6+/20ZRqKJ2jBqMUkn6IDgt95wxZpzPIBkHxudELW97/BmUxj8qSxLASFSPKAfvEOxIIP4BWO
7dEtXe2D55IZ3k2mMXpLHotVTa5HgJgfjHV61zrvtYysUMVRLWKtE3X/GhoCZrOC0y+vKmwXRuV3
R4vnnFlrRJltG4di25KsuIjGPAFhNh7EwMPvJcfctT8KfWQatNdbWiLnJEAZNX8C4RiERgDqzF94
Rb/vXbRMQ/eyIjDBVoHxwYSP4SFv7vD48lhDU6arSfqY18QvQNbDkz3jbnY7zvlnFMZlGqqnhe1f
+Hvj4gUwH/LDYrkwguoOBDP9R3KJebRvjK+g4XqqIv5Fiim2voUkCHqgeDcYOYXf2BgN2ZtzsZF6
GQvU7KH+vhlWt10ma8bk/1+iEQhdC0JAUBVxCDbKeg8mD5tXu2K0zsg0JG8opFmeQpyX3gmP1rsG
nLX1HmzlU7DPzqQKt+S2DoC5dZZd0VeuPEKM769ImQbsKVJQjQu57eeP5WFYC4+zC/7IM09SlVG0
kWmGuiqoUiMiqEzF1k7tK64aiP7K3rgFb0K8JrRZ5D4GKSOu6IsMevp1/KMbTqZZ6ZJGnwyLFDJB
uVKgec+OXrttDu0lznFgeVkawRcJaSyaGXEhTrMxnuq7BCJ/w7W78DKkzF+gLF2c9QG9Wp8HuXlG
ZwR0pN+LnflennkZeNb2U/d02mTdkpKbtPXiu2VT3L8bWyW1Lz+yGBqVV9RBmZmkapYex7t0b60A
R7m7PTSj/ijTuDyzUbQyIyEkEAcRhOHuRKLZC8iLCBuJLuiN3iLm4/hFxjLRGL1e/2eZZkfzkdd8
R+idOYrTTJwXIesHSKTzxbfU8T/1v9ERvdYO3PcFaWdeqwrjvSnTiL28kINKGXCQALrcZaY9r5BN
W3WpI0t2BUVrN0K+65H3Omc4SlqFttKtvxCC3qkBQNORs+dJfDMiP5qjTklJ3z5xk2i6KVzVlbY8
7854k8g0MG9QVDEYScsNygrnCMSPr+2x8lU3am0Dy/Zy+9wyIieDMmktnSHJSEIzQH4cxZUT+6U8
hZzIibXwlDWXUtynIXG2gx+uwTsqbKsVL6PDGJsG47V6IoYGiehb3Y6Qwv6kuPVuLwprbLJYX05/
b4ZRlxNPWjx0SFjLJ/GBJ+/I2lYafgd+tWwWY6xJonr1bBvvOvyFI57Gyo57J/N+JvUo08A7uY7/
9sWIK9Ert61fHHkQQtbyUNH2IP5zZqIH2csB5MjW3Fj7+7KXTIPulnGQhIVcAPKq20AsWrzqq2mT
P49ujkwUuuFfeEw0LCdEA+20ZKzkacCjoUPGd6Xr9lC5qSNt0ebQXbvV+JCfxL3Ca0ZmwB5kmpyu
FGd1qEnyCFlwC9nsVeu2uH/ccB250iXx0pSbMmEYNY2vU9slCSG1B6DNfX0HdYhDCx5QXmMw42rQ
aaO28r+4h9lJ1wXYxFp/QqLkZ8gTmYbWQT7rb3+k+oFo7ChtFY9HksU4tzS4Lmhn0NGRTLxyf11A
cJ+9vt72F4wloaF1RVeOeUGgIPmH7Chr8YwcgFdx2TpYw9OXsVTVWt5hO2dH1e2wxus29cuX2OeF
jozz8h8SusSw5pJcAgse5esAAknpg2zzeEBY06eez/2CtsWUJDFmR7zmV9UBoXp1rU+8XgtG05JM
K89apTYnNUk/ViXJ7oDYPq9tGVQ9uxbUT+ia/m1tlkN2DB2xs3lwStZhovLYRlzncUr6cMpjvwrQ
0FC68tPt48QIKmj1Wb1SulkhNA7ydlnHDuFduD0wy+XRpHRCn5lqmHwif6FZ8TG5kCAv/G5ntPbk
BTsTjA/lG+e3SATxzauXBuQtOdrWR7IreGnZ4myDu1pyLU8+6Sf52eT8CmOpaAzerNWi2s74kfED
LMQzKHKU35z5E3/23fzJxn8JAnRBS+aIzF/9DLIv7UXGdQSSctPhtt8zDhENs8vTri6MAYdIdkK0
2HUozPO6eFlDU5e0BaMLohzTBy/vdnEhMAs+JN7zgPXaoYF1kZKUQ0KimBmVxvQivWu+PDnqpn/W
tvKb8GtYFX/mDbf4yNoLqiQuK4qmjBbWiShRQbnJy07AvLhlYXN2m+GjaMRdu5hRJhKT6z3RS0n1
0QRDFQ/Px9oLKsgWxbbQcgmjp+hUB0TUVnDf3z6mDNdNs9CVcmzKcYqN0HqngoB6YT81l4xPqseY
Oo23k8Us6GPCfDbIqMKXhaPuK5VL5M4anQq09TDWp46c/87XL33ihvvUlXgKPax0hUJ+9YsFR8Vc
L1IOqIZiozn8AGKAZi1da78BWOr26jPcD428+x9nV7IbOaxrv8iAPNtbjzVlHjsbozvpeJ5nf/07
yr0PyFWXSkA2DXQWVJkiKYo6PFzJksYS5Z8w6ZET78mLiPSfJ5lx37qqMkNTofdqXwRqWAvn8HAM
5h/QXawYvUpR6SpGMGU3aWgBPDb+LByzEDo1i0g7UUNf3ehgutJB4J48O1H+dycxVaItNKpnINKQ
dB6T38C3CPaQ4/os2m1t53wcS8jWnbh3JOJ0mCeSv7YPosIfbyuZhDntogasB1BKs49uJRC9i2r6
nK1kIW5SYpSGQbdyQsnyFoSrT811gmaky7bN0QsLVissQ68iyn2gOkqoBpknfVG3iB78eOIZ5xzz
4b9cVegk78CA0IZg5rCC4u1nSGGFxZ2hwCQtI/Wg1a089dpwCl/knNQJz6QGLMysaKzCinSIBvT+
Bm2A4c80ziTKbdZZWkFTyuPklZ8xupa6Dk9xoto3z1yYQ1QvuqIsM4jvvHGj5O4h3uDiHyKzla9u
s2/RVh/suUT/EmL5q3oskG3M+8/LeuF4/9cbxTfJcjOver1C3flnfVgxk75zRPUGnk4Y3+z6Jt70
BsenoQe1a6Xe6Ml+s7i1APzG+eksIgut2nGeUXIzjGJwSr94qQNRcY0TVlhAlt5YmapRXGW2Lw8t
LjqimiZHJywKK68ypZip4MHbvIS2oaL/9Kp9+dFmskisbYvNGt3atCbYuxqFMmd+9nRZNu+XM4fm
vFZdZaSQnWMIZH3IMf+k9uKby8J5lbuvS9U3M6yqJYplGbaiXG2quznDgezrJ/169kAtJNAOJyqy
QCwDr+R23X0F3SGYTgbaP+VDC6KEy9/AsxnmHI0pP1S/QXx6DeV7SiDi+ufZOZPhFrEpl/N/+t5L
P3kpQOwqumjzNpVxUX2z1aGmOaJeuD0wrXLi1vsn9fayRjg/nAVeyak6tAt9RMUZWgX9r9HDu4N3
WTbnl7OQq0Hpc7kg+OV4HMh9NL2b7nCdepIAp8/76fTv3+wxXeyeKAo9hVwJv/2vGRJB1PrK7s8c
cCzmqkgHQH1shADwczyq6wv5Ld/Uv4H6ebP9+VWuve0+b66W2Jl86bN6Gg/VPt/p+K83IVaA8mav
1V591F6T0pHmpz4obmM/CvRwBE3F+HJZvbzvZ7y9n83Mmv7DlxuFeARz19MPYythTuI6KzKgGqDa
2le/+ENErZs8k2DOYLXOQR+oQLE6YBi9a6PFZN6L8kGeQhjv7rYhW+WvRNNrP2969EX5IqpV3l2K
JWlTFMkiEm3Z7n098TBIIA2bT+td2cWWsKTGCX6E8fRZbhPJpNSKqlPs1RPIvHbN7yVMBOi48+qR
WZSWLFd5bNPLSe1jGAM+YMEUhMumeH5bZRanNWm02ZceaoqbBLXkjOAYMfeaaGQ5R/syi9Jq4rle
JVrmQhEtUzBvFlfl0AYNcDiEopcpnnromfEtnCSdRTSJVhJwx/qTPJjXjb/VgnPn/M7KNuOq09wM
UUdzw/a5d7OgOMoAiCYHUScZ76cz7jpvY6x3FnaWcpiggce1w/5H54PM4rJAjlnUxgit6O+64jTH
InUb4RWLg7KRWVTWtsRpalWQPtKGnGY/POoPVrg+J0DYuPpdUSL9N5zmpT1VuJTqru3prXPZZLk2
xRzZxqorqwSHwPyC5jSdln1xY3gjmi7Adry7vAZvXxiHNsYoiRSabtT+hraKCmTwQ/gj0SxcK+on
fdloXcoKS/+9BmWpKfBljq2yaK1+3bIto1Q7NkoN2069n28jpwt7EYkeT/EsxxpQtMY8Df9xNMrm
o8quhBGqkWPrP+TrlFn4Vt8kqhHRcya6wnsLRhWMe1FdgDrVv7mBzCK08lUr7SrpoZ+13GWFHeKp
XGST9KQ6J5tx5CbR5iLpWxjMp34EwizKPGOfvNSntXLKm9F0OlWwFCdis2gse4iqamjwFdJDGbuz
BL71xV+u2sa/bJ/cXaaf+C2ckjZKzBL9xKfuUd6ld9L9FtZ7e59LaOAULMHTFuPBVrS2MtGhrcYi
j2MvPcvm8ledwPg4pLezvt2g4+UtnzAmt5OCxLAe9DYSDAHmOQnj2ZZqNBmJkOnln5ROW74HGev1
UynIP89fU2QWpzVoYzloEXRXNJK/lYmz6WiCq1Qnt4RHKs24zpgai9cq1mGRChtfoF1F4RzqyFfr
e2WPqRWWg/p5dL2WjikHl7eKnnPnFqMB8psxZJJRWm1Z45ZhPqlgAonQYZqIeml5wpmD264wgUPW
G5jByTpFwuoiTyz9+7ffHHVEUsgGsUXU7VT191LKwTw8XFYI5zIts5gsywDrL6q6tFPTUyunuAFR
/aHH+LkPBa3Uy6/Ly3AOIBaelWBolDSo+AbV6TxwDp6eRFGQpx3GvQsSF5aqVzg98bLWLb1T1B9b
I7p/8KQznm3knSEZMeyli/DONeOXR7mDJFMQ/HjiGe8F/decWhrUYgJPRoRNdryYx2KymnyZ07nF
z268Clw9L+axDeO9eUA/jeinc+I2y5SWrKZWShJ+ug5yaFvBxFlrBKCgcfpt8eLhb2wKWgo4EY7F
aSWJivvfhm8hy+aMNngGZnm3gg0VnEG+jEnPqDa5ZLu/bKicdnWZhWuNtd6leC6HtwHmhNZYDOr+
xEsY2mCvjdqN9miq2lmzM943u+G5/pU/REf7Pr+NTtLdBGDXcC26oXJsg+VVG5UqlweTILJjpHWj
PxHV2zAW8vJncvyRRXdRjL2+UuHTaxRav6rfhS9ySJ5hMDdr3R7KbjRkiO6X4rjEGCymTaDeiRqC
aRij1F33naa81WlZC1JQTiLEAro2m8TLmNGP6ZJA69bDVK37y3riiWb9H1OywASGj7GQBG0V2O0a
wSWYc7Sy6K1G2mZpJJCskaukup0zlErNw4AL/eVfzgHjyCx+K5snCVVpaEV1TNuJ/xh3suIQw62f
+sxZMCIYTBK4tE5gY4s192eFTZmFdll6vK6FhVX1ID1YILC7WkVNnxzDYsFdQ6FPkZFDdIHa1ioV
oWYek8F0jOw4xzOGO8oC1XGcgx0zandm3mO2NqLy6GzBtDfvx9oZ7gT7opxPQViMVzzmiTosK6w1
qGM63fygXqdX8R6k12/FqxD1w/sIJoO39GJO+xEfoTo4usCOuB3V++qZPJSnGrebDBDsAHSJbnI/
vwi+jOMsLPxrndqx0KnecObosY/pbM3jfKW1HuhbnudH9c54j29EpQbeGceOJCXEMnOVZHDNO/ul
vwcNOrBfRe8MYS6aSPn1OnQmXWQBYHWbpHY8Yw2MMtDo86jyvGGKcfox47xWfqkhBkhaKCeD+m27
1f6IzlZeUsbCw0ZZKxIrw/CC/Lq5Gfag4cF46WvpqrwFo4RQgzSInfm6f4BhyditeY5VVEc9KZ9j
WD8NTv0qH7o3M/MuGwUnzLG4sK2u0UmE0QCnWbod6le9QE0ow/TeSqQrzjGpUfv/lh0PulXE2pTi
ddmXfMOZBTcfTtbBAsJiXe4Su4JYEJYFhisfUfep8UgrnInEcRaWfM2Q5inRqxiBUmmPs4lHMlN0
aHEQzjILCjOnMRn6Gj9eddLrYZ+9g+BtSZw2JDex24Knnnip4P7ACTMac9obVSMlcYeldABWy6vC
qR9ET8Icwg6ZxYIVXTVF8WwRgJImysTbYijs6uFfcls8o61U9zbDTY79g6j9nLcnzGm/1IYVkxQf
E9epuySvZP687AU8I2Xy/C2vx8UYIHj0S9+4ETVTc5TPYsK6uCvHvLbJSU7uq+6oz8FEfin5TZ4+
/uh3szNIpWRR8zHDDljDfbN9KO3k9tqP4D4yCwprsjm27AI6yegUC8kxbrfQvJtPIrQPTznMbVze
5q3PF8hf0YisliB7yXxMXbusGJ5wutHfoo5Rlls/gd/ilOWoG2K4W19m7jLcWsnkmObz5UV4RxwL
ERtLhSDPwSdIx/jaClXwABfP4wlT4VzBChyLZ3FidqLIaacgCk0eAFcZhgB0T1qo/V1TF/83892s
+9IvrRSojbcczYm+qU1Ws8SsNdR6ijJH36IWOX2sFd7lj+E4GYsfI4QMW5lPeBmbwcQU28h7MAJ1
WIPL4nm/nfHhXkvVjSQQX8uY97O+zatgmzm2xKLH8GCitTjCgKkt6FBKS3fB1ajWrqiVkyef5tPf
lN42VWc2tESYgXssHcBDMfdOXE+urh3qUXSj/IIXnckmWNYzKe2jsaiQ/ek37cEAtfEtOche/aZ5
0lW3A5UBXpyGAXx52TXalEDr9za0QvgQz1VYkFm3df9dvZI/JK12W60OcFlw4oQEZq8EkYYTZJ13
Ux4JzI13wWLBZ9iyKLN07FujeNNteoeqQHNM962OcbfVb9h35CaYB72GpiSsBXIaB2SW9Wyt46oY
KuRT0s44TLlrAYkF8M4Y+x14mV1tJ2VH6SN+uWzznCuXwpzuaSMbthx1CA+lOzygde25/Ch8IrrR
8fJcFqqWW2UMMhMN5yLmgMQzcZJh13dv6tB4GcFgiNF2CLpSC+W5wB328jfx0goWxTZ2JUmnAoti
hiZIEgoM6Wyv5PsYDSvHcAAR0v02+eMqMBNO2Pjqf//mfValg3VsVRGVCPDyWetasQhyznFsFtMm
x9Mwj8TAA9BNfIw+Gj874jIi0BI9Js+4M4tqs8a0XYZoQdTAeCM39Wm3023t4t278Mx7EKCcytRr
rsy90QuW5BgbC3dL240MdQ1/yo3KW5Sdub00Gx4A4uO0EMdGcfryp/HURr/4246QSq5NlEeBEWgx
lGKuTls0hbFVhKZpHofKEmw85zj6Mr9vy8S22jZyvOKsM9+XOXHG/Alk+IJv4O0OtbZvwnNwKw5g
esI7PijCtEfdFQ63p8fZuX1nXF6apW1sekguXqMn7LZkOdVHG2L+kF0fReQSPN0o//vzm1xXjaSE
bnKyb4YHQudYFa+Xt5fjcF+x5ptqGpWoK1p7EVPizpGSFoO5bi9L5twJv86eb5IxK4E0NtjGT2u6
OpksB1Kie5Ey7opx2RU18bKsC2qUwi8vx/EHFhFnqnWJqaOIHIPX3NbhGLT7JxFLAmcDWEScivFi
XT5C9ubZLqDHgnyS41os/5i6mHlTUCLh0W97Z74uPEsXzhjlUIbILBgu1QDKTmjgtu6SD6R44ENo
djfqjV07GJ/yYLsdiIp3+T5bvdlR7sju8j5wtp3lJCN1MuYj3QfMyNhnePvEgNPutw5ax59FChbk
ZrSVplo5FlAVD7zoVdgJasw8C2J8OekNjawRBNMRPEvQh+S18D8ua4VnQYwLY1xtNKoJNgN0yHgD
Ed1IOIGNhbdtTZkWc4uffES1uhhcY8LI6x86FJPBm22jDT3dSKB57tsn8O7d2r9Epn/eSggLastg
nFKOYhduUsNHfg9OxfcRvbuiqWqcBJewyDbJNEDNtkDfcem9la7uNAE4dTeMZ933opHK592XsOi2
Ns3iKaYKwnzBYNzA8Od0GM562WDO7yxhuccWa5ikgfJoy2gOthzz9yacP89VDjXSb5HZGGc0cM6Q
ne3BFy+nDt6Bamd+/z1pGKzys9/PHLl2oypqTy1zCZLGycE89sOJwYTFtmVdXeRyCdEEN0B0JUa7
+VFE8cJTO+OnyWylQDxAdvORguuIBMvfy/rg3H8IOye06nOlr2l0sXd14xp746Hey7v5dxbIpVN9
2p/VIerc4mm7FXW18eyTceAiidI47rHi4EmYJ+40pZcD3Xz5e84HNPIPkC3CHPGVRuGRboLl6SIw
1fkoTFgcWyxn1qxQw5998tS6Gl4o1kCUr3HCDothI7JUZi0NO3S6UnKbg3IPderaG0V0bDy1ULv6
7lp9ZJGOkmBrTxqoqXvBocpzWRa9lmojbs+SQg9z2t+7edNN7b7XkSPqsecYC0swtprxRlKa4tg3
GngCMdBEGAp4O/rPuaqu3UB1MgSSsy4OChzO8CZ6QOd4LEsfJllpJecdpD9rkp8ZjvUqBI+ff/Eh
FlPgHuaaaBXVCUYZfKKmvp3+ZtdbqHUecX7GQkgsxklrsACUypeTTs4fyS2uyUmkGc57HGHxaGnU
FElHjWa5qfbTx+LZg6v42csWzmCMyW5MzFjOZSfbvUSOiAeFsx0sPi0ttXQsqPtacii5eOpLnVZw
oeDYEcse1tiqVHR0O0yHPEetE5Yo/x2rWJCN88Qzrlu3WUP0r504rVfNfr261UDd+LNrNGGpw+q0
W6KUmulSoq9zcqXO+S2KajydM2dtpa4YJU6TS+Pv5iBg3ol6x3iCGc+NWlsf1Rg/evDmcALl+8/6
rghLEpZPy4TqMwSvrlyCy/ClxzxCQazkxHiWGgzVKjTYyJA9uyaIfqY93hg6ZxE2HHDKcMRkXFZu
BpmMBlV3aAaOsl98E8109u0isHPOB7BwNFvR+7iheSUyv52JDmbro9wv4Si6NHAGzxIWjFZbQ930
G+LC84jxNNt9g0lZit/PmqOsB+J/AMXxaFRu9KA+o8kxBP0nxoB58homXewVhsDfOEcli1QDQAWd
tzSDGJAcXoMD4s/lzIRjtCwkzdQMGY1gkDu6q6/fW8JHbs4RyULMstLQlYUarfGZggB78a3d3eWf
zJPMOHChaJJV0GRZuzM+bde6Ka4T/7JoTgmcsHRhcdcSu6qobPDyVp61On8TUJGf1gDNiIUPKi/7
hz0IhIWWdQlmpGkL1uoCFV0nsmPeRa/ZcfGbJ8HX8IyGOZLnos1NidaH10MMnn/UFsir5S0PizMr
YPTKw5fteRVVGnhZF4s6y+P/193gmTvck1o8zUxXTQ/GWiGshN4s/q0gEhZ4ZswGUtKN6szT3DFs
70u0PmBUq4Nu8QWdM5cVx9EbCzSbJWWwMg2rKK7yq3F1QajiaYhFmclD1bXN1zXPS+/qN7wKbM9x
AZ7vLswEL98c52DxZRiMQMxawk83Dr0/PMiYLdo+XNYKL5T/gy6brVHR6M9vHvX3/knDSML34bk4
zB8/zId0xrXn/v9vHFGoH/9O9x+XfzmnukdY9FjbpsZqLwPtlAFcZb0uQ+s0+WWg3lrv8al1lQPt
xYr34wk0KbtO9JJv0999zlyZC7JUmfZgqagX413g1cbrnTZtPlmeKlPy8JqvgWm8Bd74YV3/DMZu
aH2TBJ2x7+3Yke3Sa1WAgc2jMj3qXeMUxaOFgUry7LTlu6Yc7OU1n++i3FuHe9m+T+QrjJ/stL99
tVPKP8p03IonPQnm7dDjxqaBaXxbX9LmKs5nP4oel2x2lf5KHu5JhgbeXoUHYTpPYNhHOzkMPd5W
1dUb82ZnmJ0rGf5qvEbGPkZz3FAECXqdIy/a9tN6GIzjkp26/BYz1hdQs9tBTNwiDyqg80q/Hf2i
89YmaOVfhXKlKXdF9Ufe3Nh63hKAiIb92oMxbDwoUxtUypWN6srlbeecbSzCzlqHuDRpsDhiaKf3
W8TgwYsOTEYTS41SL7Rapqel080no32UcN+5/Jt5JxALnEOBMo7VmEoHovZ2vo+uErd9Gu/Sw0vc
ONLiLrUr+hJOsGABdHC3TV9VKKh0iF/inkM8UVs8L9ax2DmltUZU2ZE2gWP71KYu6olJ0GP6nxEh
+7usLM4lhAXSScMU2wVNXtV3Gy+u05/xtXwUVUU51qPR7f9enFisLmtpCWry7BeUbJ5/eIllEXTE
GqskbbHDjTX44CofnS5ud3kz+nOiHUx7FnFZcA5LFj9nW4D4bNSUFANzDMfnTXo0+xJl7195/WEq
qlNP6JEuf2dS5prz/vKecNj8CYussy2g0TIFG68lLqA+6is6yU/jaTOQA44eHUsnWIj625ngyk45
1eVCr7cMnzcftpNUIoDbB+t4N3kilBfXhhlPj2LVNpsB/afrM3lCwq+eyqvuWBQhpqeLrIFjZizO
zlYKq7Z0mBnNmhAHT6KLC+fsYfF1atcoWiPhx0dlWjvaYF9LevpXoHtODGQBdqWprAmhl+jaJ65+
HO9zF3So92Bfi7wG2zy8dVeVyBM5bs4SsElzEccjdZjBS9zlA63lztQ7ieA6wfsUxs9rPV7WzMQG
VF6C7mtRSZ+XLbEAu6Jes0jX0FKQP2ePhTfOALHWbnZtf6Y32y/BPnB8gMXYjfqgZctMF1nBy5Ee
y7/S5th32bEJRYS63A9hkhirGrYoXrGGoqN4XYYTxkPoV1ogX5HjT48LFmAXm3rbzhqiht3urbBe
UPNfDvMaaAGwVoJ+Vs5xx84j1ddE34wckNbqUQYzhErHwPuXN4JjoizOriekNRIFYNYEo39Lvzvm
+2Qnet3iWChL0qZhOopWoBPpFDfRSZXav4md/Z2y+WcOwILruiixk1UFVH/scm8juEa1p3oWpN68
307D3rdTdIkX1RxGtFDmKwyzvMpTy4mEDb6c4g8Lk1tJXiZRhv699WA8Nw/2/Rqo/pQ7Qk5SThBl
IXFyYw9g9cPP1zH2xnDbsMGT9M3k/K5CJbA9KVRkgQXxFMVUD5UciJsVT3Un0968vABx44IOHkNI
SMA5Z1g4nKytRTwttN2kz60rlJ3xDqVLxI2qRbsxo0R6rYBG8GZLzQIlsqxfqYRGLgCn+nBQIgxK
66bEjaPOTBy7XtJdly+bd9l5zkYY07bZk3wdp7nqhlI/xb81Ck/FzMC/0yFag+V5ABPv5VXO2Qpd
hDnMNVBiKoRgETAp9b6JrisAzotAUbz6l6hh5Cz+D4uwp3lfV7pqd5V+MiQfM+bulRBziYdgvrJA
3obpEbvGMYud/FeEDDibotAFaUD65l9JVup2MmPB2cWsFnt0lSfTrxyt3xk74dPIOduhi9CA+m2R
tKiBzregOvStgj5TAwC3dvLNIVeW5m+f0qFDA/MeJFFXliuyiXMRla7JBA6tnrPEiPBh0ZN5g/Ek
ixPfrb+mXfmGNzF/c5VXMKYdOsPVgce5v2wiPG9n62V22y2ZAh/RSIXkeJ9Orz8TzNheUVr1uI4p
kLWare2MKonCuIjmn4UOFqtpyubWy6CtO7UmRniaYNQggzvnomoYp+WHsHBNM5uswegQmqSdN+3V
3Ri7g+TGylG9Kw6GFURToI6ifefsAYvUTAwtNmx7pSdp13lTvwOreIoaYiBfV2gE/xrahG5wDE37
c3lvuJ/HWJqaqA1p0O53gvesn93t/FYEGI/t5b3XHLbfufdxeSFOhGdBm71Zrpi5TtMPkpzGUvNQ
DLxN8lEQ33iVg6+/f/NSO2mJHssdEtnNutcsZY8/hJXeV44xKIfGLK7SuDu2khFEQxoM6uYA8uCp
uBFKWiZiHOJ9JHOMSUWpyX094kfsU789/RBp8nXZ/PZtYKskQFZDLB1VZHkW+CQvbwrP3BiXxwNF
3yYA055MtSVulaKfdR5SAUaOa1qM32/tGOVJh/wkuhuv9V3T+vPgRQ/NdXMY/+gYB3KjCXJb3lIs
ohOvOMCdN1hqKFzpPfvVgYNmdgjG7ra3zVOfesmhffmRzliAZ1tnRDPoV616gzDwoqwPlwWfi/kW
emqYc0YZW0nXLQjunysAwcegcbQX0fwLroYYP9cTQ0rJjGLsMj/k/W8l/0yivV7IjrHJrp6+pu3o
mOSqL2cn3va29Hn5ozi3Dhbi2WA0uKKhzx8kVhtGs790QOk7PxNNjfqbV9iproNBBKj2Dby2yUPq
VgfRWwVvKxg/tondjs0I0UtAntswd6dPbWcJjJUTJNghs0pixSNa6PBIcTeG4I/8oToYX24kJZ22
FhdVSgXfuihoBiJaQZ46GEfuMysZB9r/hdZ2J16czc0csvtJgQO5DovvtDPwnssy9DFsFWryb4kW
O5JmOk31uTSpmxBBGnJ2ogNdiH7eN4Pp41Iepo4uhBb6Bjjm6DAvzrJLrvXnEaM1vOVAgtrLAxHP
2rnwShdkPDpWm7I0VyxYgh7VJDda9njZ9M8iBKlkxpvbYu3UJsZmY0z3S3ErPRgHG1iX1HYLApCj
8g6QhApWcHCximIs5wbBEhyqedZI64SPIbpjorMHnED+FGMM/E8Ygeg3Mf6cTFVDLIwzOI39vZnY
HvpY3WwW3RXOBSIqnXFpXTckadEgXdop7l4DDFF0uaQ6ZyuxVLLyv2alqG3dbyYkT57svKuuCGZ3
FpNFBTMevVrVpppdRqdRb972ru+mF/2kfeo7IKyfbBdFlt7Bo1Go7VTDiUSfcy480VUZZx/nItMk
Gdm6rN/PAOV38eNW3Qvslgo5oysWCprHiWQMErK0HMyD1tXmUZZPgiFktqgmSJVzbgXGyTU0zbfK
2NPdqNAaFK6Go+6KYzqhgy/LPUOQOXE2/R906KRaatVjmazGTMq8dEvjscOcvkErBdzHvBUYF+8n
uygGDStUxntW4VoznnK8jGKYjuDA4N2eWaBoF0VZEynYjM77k7yDG/4EAMzDvBNxY547NmBJLE50
jgYLueWXfPsmPUpu9ls6iAr8POGMPyftaHdSDPVQoltQuFte5KyOLXQ+6r3n7Ijx6iInZUKoclq/
vdZvNL92TX8O8sfJrR9+eECwqFFrUxsrMaiHowdvSk2vx/PxZVfjxDsWLGrpGPdM1Y83CnQH76h6
RMyIHNEsVhRhSVdMk94aMJbSuI2CJtQ/Lv9qjtGzkFDdVAo6OJXmdC2gxcQTvpdRuziznywiFPXE
LqtiSB4QpfHYaKIRw6Ds/GPmtBh6tV2JUm3OqW8yjqspSd6Z9BtQBTPlzu0txb2sHU5oZoGhSrm2
yUyodrwk+CXK7nhlO5aoMLekymoIiApnV3+dJIdc9+AEH0MLDe2YDo23m+I3Xvm9n30E47gtqYth
MHHNUcb7Rd+cxLolPxmIgojDYkU7Iy3MtYOCZky4wlsvhev/oImBimYO49jcUjshA+xnPziysEGF
k1WxANFR6k0QpkNsvfpjfFDKo6HdasleMTBOLn7JehEchLMQixTVGkuNzRgLdd5ymhzDnQ6mXwei
CYUcx2VxoqjdN81qQHy2R4nicfFFKAeOzbPQz6lPzbXSIXjyYhQ+RVZ4tl6E/WShnyTqVICsIbd0
iqB3nmd32UdXC0bGTL75Nr2JZrDyfj/9+7dLh6q142C0WEdHW83kpj/zIpZmsFHScVQKiJWc218/
LXWzANB6kzN97SGV+ORu8dRH5W6ZndIBq8Wb5SXZbjtIYeMmT5dDAc9omDN2m4x2RTCA8TuZ934t
AvbwVM64ateltdnVEDv6267cj7vLv5Z3f2QhnpqWdEZRQu7cOfVOvyleiUsHRgxHjE1sw9Q1guK5
uhO9CnM+g0V7roWtJYqK5SRnOOquKCvjvTex+M7Masp8zSC32usf+nsWwCqvJrQ9ggJc31/WFWdn
WaznWs9DPaZYA8/yfuEowt4jTtr3D8IzK6LakpD2mQ8aahxmjxBfufXL5Z/Nk844a16VxNSo9P6A
GsoVTfg64Uh4Tl7AwjuLaur77T86wbEqSOJ5RsKcpkk8xpgHBEWPPkaE/1gs45k1Jgyl6wqxNmaD
aMFP4D4IuiwmcS63Yovpr0WPIVJSPNndXt44nm7/ubRmW2XT07nYg+5XoFuOEbNgRH2plaGgnEqr
XwQLal6ilhbOprHIwwkUmEA6QrCEQQ7IQAW/l6MEFnS44vXILmeIBTODEA3OE0qV8+38SoEOmlp6
0NgO5qB7l7eLpwDGz8qhGuw8h9DJU494rxXkaJyLCYsttDt1mof/RMzsoXB+J77IcDnZEwsmrM0S
82CpKRC3eYiftAfZB/5hJ6Tv4sln/S1RpEgya50yIURO+2Zfq4BYmM9pLrg6cBZQGY1rlTxIxYIH
ZdPJj2jiaY7ZteyDGhdMTpf3lKP8fxBfc19WUYMVRl/uQhKUuKAI++c5rsgivYyoaMuyUbVTpwLk
BZp8EKJ+AmuJEWVbKTizvl50z1wRVWYTUm2tJLPDItFdornGBoCEH8k7RX7LF788JAkqnq1+sje3
Kxan0J0EzdkvomSI4xMsBiwZtakn1qKdEuDHrXgNonx0jErwGMeTzgTILG/ntVtHgimA5cFaruaM
gLOvE/gzZ3tYANiAJqqmklr0o0qdb0q6b9RL2FhtsEwi3+YczSwMTEenPbiI8QHVKbntw8IOgMTf
nCr3L5sv7xOoWX+Lc/lWRNK44uW9kVDbjp9z7VpTBtdUV8ECvPSRJVIrLdmyAEslGK43/i7/YkpQ
5BhXrW+FaKgD4k9d9+s+0naifJWnMWoK375I00qy9KVMTt2+8CLcWmnfpKjT5izQGUc5iw1bswRE
TxWkFzaS9y5z47fGb2fQDuKWFvlDHvQicNjXpeaMY7JkacOMp11b7skpjaLmblnKNkjSegzWWsJM
haQ0cy8pbOOalHg6KuV03KXbPIeVZGl4TFi3vzLJHKXN7mVJk9120BevKiPF39pccpDrPPeWuXiW
qSzOsJogbJc7xVu6xPDLfrYDNZKahyaKp1Bt2tbNG1A2yQPpXXOTljBb8GouazREmDF6VNu82ZMS
7I4jAoqfLEbk1oWx+XFegWhIGSqPmJnsj0aSHDtQPRyNKMfZaqjILwhByUJdCNjctcktrS59tCbM
7STZVuzUSbZcTAXK9lLTjuE8lRnUXNS7ulC3B0npwaSvV7bT94CRKWquHzZSKsHWx3Nw2Uc4FkWY
ZLPWlTHO+mVDDW0LMLp1h6l3voglguOA7LOomRNb6UsIB8ORG6EULQqsPMHMdTAHzm80GwievCzQ
0I8nggZxUiN2mFs+jQuJEwi2rNppyFtE7i/r+bxgi30RtdQlbQtj2E4L+BWLAhMKq03w+HxeGRb7
Bgq5i9HQLaSPVeiG9EXRhieYiZ8tkDZFNUJw6aP3KoxiYdvj+cTCYt868YqQa1UHyb0v4bXW9EE+
Jrg28H40EyKHjXR6OUA0bC5Ej6jwmsr7zXRnv8XeuJSGzVTnjU6u3UlPJJA8KbhsHJxnG4t9ycxT
SVIw2mejrCd3cHdX2Wu3aqj9ET2tcGK7xb5ojnO0JWs5bSf7fd1c81iH4CtqOgcNgh7NfELRt1A9
/xvYLfaFU7FXKR1mqOkZ9eZARMbBcx8m16nbIu8Sfdz+j7PvaG5bWdr+RahCDltEkiKpLMveoGz5
GDln/Prvge699em0OZy3uNFCi8awp9N0ePpY509j9K7MnBjqsvkzafESq8gxjJGD8Zqt+JFnOSNE
kffCYF0rBbOJ5bLWFrQVY3tBY8sP5XMGtDLRLx3p93XBYcgkLVliiEQx9E31J6BKWB26ODL4bU70
z9Akuo1N7ZNRM2fcZL2vHNF/5ZyZRZYoKBbG9EK5CYiGjLWABXK8WXcWM4iCimYsGcXGbTlY3eTU
uaXHa7VmCDXduyYb8yKKm7+x7rHVaJ9zpI8RP5oUvaZVe8McDXgFtDkfalcPkt1yHlQ7OU3H1F6+
lQfZ1T94iSUWg4jXlELrv5yPX4bTuFOQ8vS1l+uSyLpVoqD6nBZ5u1n0DWtN8yqXV0/9RJq9YFBo
aVJfp1gZJlDG4gW/+aFi/taVkGD4af3Ke1vI3e/fp72823UI3hp7QRFQd+Cqrv8sRiHNpNVLXe0s
OfyPCo/7MA2MClgolVPusAu0s4U9YJk1V5kcqeZ8kcFIWtRceivXlaJbj4lR26WQ2aK4uqpwkueP
6z+JIQV/1TLjvsamSMicYr9Fu/YOPnJ3nTLL3tFiJhZcoSgTg7QYrFgRaf42H9YDfMxO4HGHkek2
aWHTWCdNSLZP1EfFRak3L532bsGMua29Np3DA2Fh+Uu6g22Rq0bo9GLFgH36UiO36dd+uwsbt9gv
R3HHKywzDAutbo6DiracpVqxu0TZCY+8+i+LLNF0WTXTaJBBVg76bytAXK5f8OdszSVdJFpuWFEc
j3oNLQe4x049jLGdPlcf8078Pb5tuLTuaFcm3Gj+c3m2vstB960DMvXEyXgxRJcWPKV+Vs1pxudF
TF9jM/lZ3Kmc+JwRCNBiZy6aCgaCwLHJq39Xhw+5sgs3/nGdb5sHusA2WvDsylUw4s5cjnW0AgKt
dJac157OMlC06Cnlfb6KG23lWW6AdJm/KrZ8KP0yc/QHGb1rwmkIbfHX9V9yOedoUhCcuk4j5KTx
NfFP+mx8y7DUXh5tNItw3AjrhokPR/sP5nqlEs8kf8OlNLxhz3uMsi6BvHTVecKowkYaiPB4jWeY
V6gMg5fQYB1c/vfrYJj+R10PALV4Z9ot8Oyv85xFmiizrpixqgkQzdaVsZDsQ/dv2dtjWCatfsZq
oVbppk/66+z/Co8DOkC3RuDr52aoFC12WrMIVCMZ1AVbOC8PkrfY5km57ZlHK566Aih3a0RU8CYD
QGzkroxnuN+/qpy6UC7N9uadnBw7ViQn869zg3GLtMo5d7VgSjMIG/b0M3TznzJ3qJNh7SmMjSU1
dT4vIC010osijs/zAlFZV06UyrpHopNDNOb/Ce1Wf36ZvNiX34dnXhMXiy1EK4diHMY2FLdXNRKm
7uACBZjjLVhXSVSyCIsxnBE9HZOd4FhBjEDt+lWy+E0UckoXYVpmEFYRB74qnFoFi83Et2pqrkdY
XLtF0Jk3/or2sl+4HW+ZDOPMtPDZ11M96wnOPAEXhd/rxAr5aN2zkMolUhfQjff6IXX7b9jJmNtq
bCeu8HITu2kNdG2ktdZHfMKyZ/T18fZXsTiyic2XfI7ZmFEsywtipD/zE3a9cEBKGFJHUVZ6aZpb
3YIyAlL5n/QtcjIeuCyT10QRZRkVHwEIKLBN4z4e7ArwuPp76Ym2yRMThhDSomgSVo2mbs+49oh1
NE5vm/e903BquSzWEIU08mSJhy3Z0rrY7g2w6buaAxK2ceBCgEXnrfuiT9tBRU4hH7X+LKal4ctp
be1uEUCLTpovqrAWY4Zx1BksmVzecATjPq3PF+8XCdzwvdcGO18/C7hYGt/sw525s/ZFb/N62i/f
p/WJH/blE1O9tU4u+ETrtntsNFrurcB4KL7dxBg6p1tkWoepJ1APiztjib3c6JzY4oW2lxXUolO6
gpgLptCCehqepv5HV1a2XnF82mWBsehQrmxlZZ1WoD0f9WfeFBiLKLEoUjeYYV+D6Bj+kibBrnXe
Gh4WK7b/f7nGpdensQwxsLy6ny027vX7u+x8LTpgO3fKLKnYnHyUD9W5RkpjcXkQH5d13fqcWfxy
4kyf5hhLVz67xQCxguZRjptksYIYkTRSh7RMQLiAm/zGm5plcYK4dFEWUSuuQHXyBCw6wmZG97Yq
ivWp/V84IRWzEJr1xmR43m+Fz0NoYRyZzsfqnZTlWVyg5w9P1cA4bd1MvLYjRprFohOxZVnIUtei
f1wSf2nlvYgJTy0p7SU6tIrhLctHvZzF/NgbDSdYY/2a7f9fuAQYL8yVdvhg4ykf3WTH58hZOW8F
hhGkq1CyNBNSoIKsmEDIdvWu3GHa+rHgODXWwYlqJtNs1bDim1OT/G01cc/dRcc692ZnvvAk7Qc4
BxhY8AQribUd7Ld0MLFiKLhF/U0KIGKtg2FKOuiXe6QY3cltnd/XKTPSBBQ1JCz6rEBzkgLK/QMw
WFCqd9PTeOLJPov+xrEvnJH0qpVTfaMPRFOsUnUQFgY6d3yVRZ4I4zD3fZyaIB+eop2xi90PYNg+
8Uzj5Ws1/wICAYbtjEkwBVWh2c0AoQWkZe8WXAE86WlTGNrl0NgRgnjnLecQ+J85J4d1Wc5N2gum
in0vLNupge8qojFV3CcvPFw6Fr/JI1CVViOt21I5LkH4CCAbPOid6Lf2WPnXxZHFceIz5FhqVWUC
/eTcnFUcHhC1q807PYszxHd0a2nGVQ3qGNaFrEQPMRdR+bIXNSnAVw5Qum6oQDrbZYGKyVBeMoxB
mHZ3DcD8RGcLCIeP2d3k10+37OGC/NGerqkx9RZD3wrQ0f/DaCi+zUsWMNr5TIrsBXCAdhHbUN4W
Tbvq6E31MZqdIv1o0B+bnZMfLf69Rwrrzqx2wzx7WXrf8+YHWTzb/v/F6EyoRE2pYMjHXjT2covW
q2jwtp4hHeB91wX1cnBjUvivKu9KoRJU+Ti2mDBrhg6gdI3eePqw8uppDF2gTV5pLC7qXInysWjH
ZLdi/sGWk3p5kaJihqFu/+l6S3bavuGV0FhsI8rdRbrZDqIkH3Mp9qZM9mKtcJRmcdNV8K6zjTFW
bdIX2iToudgMgKRAucz5gQLkDgBLZ1QJJfuH+IYtR1XgTHEgJhiP4hnEi/Abm6gTvcfe8LyWc3FD
lJjeoj+6hI6TNH6q/cgoznEiBdNg94gk/VubOOhrTjfmpq3DRTu24cn6yA66a2IZ9I/6bpaCP9Uf
3ppyxsPUpO86UVt6ZOHxnanzO9ORcxsjsrXmz2h544UIlx9LaJT8tzaVZpeoZg7woM4KgXDw0o6/
rgsDwxzTp11hCkXTllvlzkpjL1RMFcjMUm36Qiu2x0iuO8EXrDH3r3/usnjrnw2OX6xCWVazomdx
feo/+r0w24rHSzOyKBPF6afMkLMoqk8TRpKMp8K/LUbQKU7/gs1uQ7QdeYM00gKR2yLFOjHRiGyR
5XqKQBhIHxgywZzp7jqTL9tFnRYq1BbPVKv574mVA29ikEGWVijGbEqWtQPZwYsOFhc783I4o9Pa
hDgl20gTyBa2kdj3lte4+Tk98crslwVcpyUKObPicg4hF+0xRyRjBCk3Zc4ivV3sF2E2sJJ6EGqc
fJvAt5zBfb1RmGmNooJC6sLGaiyiBF2uGWGI3F8TWJ0iVFoMZgDPMkhO6h2vE5RFmGhfmC5apmyX
qGFUUvD4KXOW0JFgFM/cuhymjfCzHsgvvAIkS+iI7jVTaVrdCLKtG7+YP2JHrW3pR3o3fbtJBTVS
npAFQVOlFvRFJ7E7l6eCDDbTuoQVhxiITEEWM/zH1ot3vFiRwWZamABKWb5OJQiPwFjuPd6YE4PN
tBjR54XSSZtYrL5QOMlBOY9/pn06OzEnlX35A3h//1sFpSI0k9gCsKzVwbdHXuRpHjLndmo+y3ej
5ly/zctsNz+7Cb4o+hJWXVtlRXWy/CIQgjLgFd0us92kKcUqXcehnkBYPiRe5/bBbecl2hiXWqlq
Mshuy1m7k3bgVQ4uWzzzs//nCyPUqjJ6swdhPeicERvpC593kyxWEI3s2ii0igGkhY9kL3l/rnOC
FTcRPczCteuzDlSxLsblTYkzjkpziUrbiZj3AdFtIp9f4WAwl2YRE8la+2gjK9xv4ATZftnd2JFJ
kfWmarVCawbp7Gne6S7w66+zl3Vkon6ZqkbDvF1au+1JzoJsv+LNcJ02i8vb/7/IWpSJiWU1oG2g
w1v0b3yXiiRN2E+ltLQxyJpB6VboG+W9N1jnJUonWrlpCdv1AU/BlQJe4ZXFYuIAI7SIL6E+gMXH
6jDezZjp5EkF43FLFyKrQr7GjQbSAKh/KP3GBdDViRc2s85NNC+pukLEUu0KEYHmS9/qs7zj5dsv
cxqzV/+WjCwDTm+krpv+rfvJHzm+hJHGxyP133R1s8oANzXhBuVD/JHtGz9L7Ok1C+a3QrF560kv
OxODYuIlglzE6rBUn7Edlko4vArpZVtn0DERpVcx8lSBcHG2uNfIOi3RQqmcenFY5uqU7xU32Ys3
GlGDgt0BIEFrVR3MxnpW+zsvQGKJBlFCYLDoc59BNMp95pjAw7pui1hcIEpoAsRwAVRPdXoD4Bzq
/CmnsMo6LnF6RV6sllXjyvTHX4O/etdPe1mvDQpgF2KxTIwRv81ylu6CwZ4P/d34fhNtOgJihmkp
lhZoD4fVx3YpFxv4uGxmSDCdACnjQarCBGwW0BXDC20ZaVCDjn2oqxKFM9DtT8ViR42TorkJc8WL
3QWzraW7+pzn0EL5rniZduod9qT2HIPCuF06EpIOhWLpaKSEiIeuwgUkuBzzGhS1rkvVOltLcEnB
FKZlx0j/l4Xbv7X24/U7Zkg7ha1T0fy0WjnuWHlvnArQNPZtiXSDToYss5H03fopmdvevtnjVRVY
rCYKGipjbxSbNVmcCPj3PJChy04M9T3iEbTUWNsC543OmRf6pp17t4X+BoWni5IkjjoZtzh5CfbQ
8krzDEbQ+Y+xD9e2N3FiYYfe7DvVvy4SLLLENWZDPi11jtNa96ud7VvOw4qROzXo/MZYAh1R3QQi
s6XBEX79k2P5bPYyHW97gRp0fkMzY60FqADsFSgfM6/zjSA/DEeedWHoCh3iCLV4koUFgte7uTv5
B94bg2HD6eSGrAHWppfhGd4MC5Nfplva2ILMazZm8p34yTjdEKJ03KeROwmGyUsYXGGxW3TgtUhG
etelhsUcopWzHGl5KeBHDI3zD5L7wo0PZzSe/1sx0ekk17ICtiO/4s0eL4RiiTkJWstE7eW4gqsw
D9to8LS7zgcGWTqJoYpJNiOKQhA12qW/DA7vccAiTNQyzody6UZINxaNjHbcOLyHHaNGZNAhDGHN
5gG2BL7rXjXc0p3vQlxei030fW2jQ6GI0H8svaXfRq/7Pcnerb9oE6Uvr75MR8UtNvCLJi+yUbK8
LYCjkxhVO+RStLli4X1GPi69u/EtQgsa2Hnbrd0AwslZR08Iz6xcXFmKNwIFogtTTYvHddzeOOVD
fVRDsCLfGUdsAJ/v28TWnvTIRVeoaZvfuv4gOfP593VhZSgtrXdYs2S2YhgihEYr+OjMHi+LxnCm
OtFZZYi2HVkWrvYwAVFeOhQu58gsylRt17yMxEGoThVgn/xob/xpuI1jDHbQqkesA+JiSEF7a4fq
jpHDCbIYBp6WPTpVqRKhBt239lg+SACS7d+k2wJPWvPIrVwUlhi0+3136h5utI50KKPIdXNMK5CV
/NLtjrw3G4vDm3H7ovJFrclKFUEuwgXBLCBjH4eSo/as2J8WPEKhWMywhTBjQV6BRb9B/hC/d0+q
q78ru3a3WLa02NNevcseykDgAFd/Fk//brA2NOJdlzVcsbMQjKoHpz9K+961/NSfvPw7wFMCs/N0
X4QKYzkzb9aQxUPiaatxTrRk063mXAHHoebGIQwPQwHrGqWp0Zi6Ke0UjjZmiO4wgvnDLKybGqUM
Wijpwk5WxE1Ui58yXHkjA8GPF2IzmEKrJUMiziswvrf8VuZ9CEHuXbeQjF4Gg1ZLjDxPWsECYflx
+TPe57b5M3nMZLv5/Sy7ZVA9X/8O6/ybufuiGEIOJ7BsJqJ+ULE9NfY45pIxSG/QxbmSXPS1ZOL8
4anQ7eXn+t4iMHlIfQOY+v0K04y9i4DktnnjXKxfQlRczEwsWdrEE4OKux6/pXCvs0gFKy5oGgW8
k8yum9BWjwdaJ6MdWVDnB23WU07cxvArdL4D6EOybvU6qgdBl9kfCMBj7rIxFkuIxmpJlsVTqODF
eqh+5q4WOzxkB4ZnoeMdYlcAKyxSkVRCXdqxzrkd64CN4EU8rIMTZ5vromLVLchvIy+1Vwe8XitG
XoO2wRpGU+b1BG6jTfWP9AsTuTZAA0SbI/WMc9NVeYZQpuFq4Nxoa7Glp8rlDeow+E3X4xnqDBls
ce5uwU6H5FDvqgLd5Ty4WoYFpg2wYyTKRZHh3NlO31uH27aZGLT1Ffvg61HbyFaehQx9FdSeEdyc
o6cNsEm8Vo0igPzgpf7KlW3WJRLPKpYozjaiCdlGUk3fj17vXDckLJtOsQ+7MsKsxBZDZucBSd5X
c6964X72UiykdKYXAKwF17/02TV6wWZRnMOizPRC6GAMUZ09r/d9bKP1DjjwsitHdvrD9LUTBgMP
8Xt719aualtw6OkvJXgFLoQh2EbpxFA8bDnlBEksASMKXehF1M5ZsvX19HsgtPnXfyfDeNKm2Ugd
x3pIQTazN3g/y0GOgRM7M/AmDNo3a01GDywiXFZ7rP34NzZTooiQ/pEzpwym/W0Gg7bPilOlrDm6
PU9YF+rXv/Qdb5CcxZlNuL/49dSy5njaOGPcdx2KhbJl9z9u68QxaFOsHEpamACCD3X06mnyw4qb
nWdyfXPCX849psporEZVn2ogLWfH+AUN0T6AsbQf7Vtj7sQjL4BmMYhouYUB6nyO6/oU/RyPmlfs
rYBXyWEYa9r7mq7tYNUaSCt2DGD3QL2fXL0H6Mp1oWeZEdrm2i//oy8/Nm/yG3ZKZp5yKhtHdOPH
V/XjthYPgza3inOhGqGMuwhPsqe75ZnHIIaFpd2s4bhkVR+CsGLPfuap97ywhEV4u5Ev0tOskZkg
04s+ymPsFEdkkTj2ixED0hZWQRKatYlwpUXzp5Zf9I4TfjPsIu0tSkNJkMsRBxYPnZMdeQMtLD6Q
WDgyKqsTepCdDtZ9dUA2kPc+Z1Em+mmo2hTJSonusH0VwKU4vPwli8NEH404L1u0b4MTFXTRsrxW
4WQqGOpIG4rEeps0m8AMCwA1zVvsoJF/Ke/XP7wHAusDJOlkWAKGh1Z8oMUbfPByFxHrz/AmLEnj
M7v+RaRXbRhzBNrwnE6//yc9/7luRBj3+Fd/UddLsyyBbBgk9mhrB16WgGFXaYdROWQSOnhBeHSL
3RaWzQGvAMcI3mmH0RBvhRAJbmd7xcupq6GH0PguHPPX23iy8eoLqxcpEURBBf0RiyaMU+ZWHIvN
0HKRqGOXREsXZZ886V4lh7eIh1VhoX1Gq2YqjVaCbmVbfnmXBcBr3qs7YK3xiqkslhOtnONWMMwI
6m7ZQAHHRgUgybXQeQSI13nOSkJTRNpCqHozn/AFNeifzYcS03eG3+4775f+UJr2RxdjhW37KLhq
Z9eNzWsFZIkp0dkKrV/ViiGxE6Yp5mPiiXsMcvKWvrGIk2g3S7spaRUI0uIgaNwNvmjrT9f5dVlv
sab63zJqTKq0AAS2RpYjdsT71OY9GS6fWaeNSUNaj4kAA3xSD2IAWIWgkm2e02DR3v7/RbHWcIit
egA/9EAHyMQeMoRmdp4IsVhC1LYZAFEvm6C+gUGIz7EnckzvZbuu02WccZiZYd1ARvTXd9UTPOw5
3vNCIBZLiB9to7kx0xhivxxUYDxrGBng5ThY/CA6uwDudehE8AON/YF0Phs3VnR1Clk7qbk2CjkY
0mDzVwLrHhqehVaIUnM7iWMQLlscnaLVqs2s1loBOdTs1a2PSNE0R2A+udfVh8V2opnNiv0JSrT9
Aqx7rwJMnR5423gYrX36X21LBeD9xgZXuq1ySjNH6IEaOuznyLH2w4GHpsww+vpfDUxJUWFA69Ng
Gu+jr32Ufn03te7qtZyAiXEFtJmpGq3aKFMwCd0dvvxPiCq1vkMygPOyvuwNddqyBIBclEkLkLd8
fZ97vN1xTP4TL7uaQ5NlmyfRHQPwyZO32t2r6eJd98ybmWEdnWjtIguaGNeb+KB2Xx9u1FjastSW
2WD1G9kQYbXyKAS8tAvDglE02zoTWxMN9XioP4uOjqbCIbHPvGZkhp2hjUuNocj5up36vXQFD71n
++s6yqJLdLSNylYZtjeRHPyK7NmJOJaFofu0balqRSFVN8VBS+8v/QWAgMHIex8yBIOC0mL9XGw0
OWjPvuJKB565YtzfX61L+qKGYgKyvVs9xe7otLYJsOrrfGYAVeq0bylUx1CqMpjawm4eJyzjAnqa
/8/iy3b/S3/vHYE/xsb6IUQ3I13vYmHTefmkVOgY/cdqbSngtXixuE/Ussz7rlm2OFizEzv0eYkW
hiBSxFkFe97NZvPR76krfs98+bYYjkLMdpWcj5OYbkOZJVYhIvd6W8BCO5aqol30Zgbh2V9t41ze
1XbtLBEnB8LSH6KXk1BMidqC+nQoAXq0Hl5vAw/Rae9SitU2cz2Bsuj0KKNGr8qP1ZuD7kZLRaFk
q26JW2nji4h4PNy98h4RDAH5q4GpFv47Kie9S/aGLMc7MEOgKYRstIyakgiYoZSOppvveHlbxg3S
DqURK7sNaZvA24LO9Ftx5MfKDNK03KvKY52XFk48vxdeFLRevuMxg0Wa2I50iKvQ2kjXR82P7AmW
ied4WaSJ4RA7sU+EAgwR7rahUsSar9n369aVcYW0rpvr2VQk20j36ueuec9LrzBiM1X+91MKyzwx
dT1FW81L9tp95CV77dAHt5Inz2JBl1S9z0F+9Q2/vAdcDfrY2ldetwSLKcSEdObY52mbo/fRPK/A
RdZFp+QVGxl3SUu7uZI2hmzh6P1xvevQC5/5vGOzYm5a19VWWdebFrSjc/WzOZf++qh+tE/LjvcF
xrXS+u44WXEbSvgA4ge/AOJZ5y5u5fKWtTLcL63vTkKpJUsJ8tVbGGxyjkbZ3uFFmYxbpWXePI6q
tJflEmmoyAttXnsyiyxRzmGMsxTdESXGghK7OEbuTYpJt9zlbTe0rSmWSBfE9yU2DF4ny2IxVUzM
GWkAXiyhOcVT4zyZ78iNczwvixNEK9swTZpewJHLfYXXwW3r6gDQ/G9bkpnDVPaRUiL+S2zd/nOd
EYzD0ppsaaRLnI2f/O13rc2LEVhkN75/ySEVQrzKVoLDGshErlzWMhSPFmDnzCz7XsVps3N0VwC3
7KF4QDejf50XDJtEt9E1RlwohQjqoiPZGdINwA/eXSfN4sf2/y/8WJOo0Y3wk80dMN9v1A4KRiTL
oarPHciuCCEHl7ctiHVakpMqs7QRmxpkF9i2kJtYZARgtNIqSwkwfwaYiG3vdxLcLm1E4xIhWapq
3tjgohLFFeLNdP3dlqHTimqZG8VYxhBizX8qvZsEgRZTjag1wmJTjMmb7RIB/3WyjKNSNCAh64Um
7kEW29q5C9VZRDc9+SK0kxzVfTrjvrARMJA5eI8soptwfCVqJUM8zp+WAXDXnJ/PEFgKx2C2UtW2
m0+T0S2c3iqwFIxhKROAu+qQqxqjrjOGVXi1etZ5iYI1ltIXKB5uUrCZx1ulgHg1AX3HFjYflqj/
AJH7umSxjkp0q46bdE4nHFXZ8vUuz9ayyBJvtpj/XwxiZ7O0N52WFkpzlI/bysBp830b29mNU8Q6
rZNa8jjqwwDOok4a1LZw43GJhrWpuWIxBY47u9Jui4Fv4wLRsXGJslXZ1MGwQ/cnL65haC6ti5pT
LMThCB78eOINFTE8Ai2JYsGbYhgRDrrlO2NsVecVnxniRddy5oUUrrMIwo0tOK+8GJcRNdLqZ2eJ
ghBniBqTpykoILbTEeuQveuXxmIvUbQ0LtKhzsDeci8FvKwhiyhRszYUhHTY+FDZ427hBDOXb02j
VU2hGnrkwyC1g1cAo6blDtdevjWNVjWtaKgUtG1v4Z1k5+fbpEyj+Ap1WaiFgU0LiDs6JzpFTsfx
ZazzUj3T66EXlE19/eI8+NZNGAAarWRWcbWIpgayk6ej5fm20EOj+AqysuiJYoGs+Lnx5bYYVKO7
N0sxlpp0C22T3WxLDq8p6nKor9HqZdLpYYSNhJvFjSK0RCKzhimBKeY2ibEuj+iblfwvyBUP7Q6r
4jihCEs5iMatelVY0/ZEQX37UDnDA8/8Ms5LC5a1hfXOpQzC+UPqdnveePhlC6HRAuVUSUOdG5+W
cuQqMoso8WtdondZ3ocwOz/XA29akMFZWonU6kURltLatE30smPLTV0wRI3CJ6BXsJSkGKft3S2d
E6LDehsN4hl21sVtTPoS8YpFmEg9ANQRnPb2meeLWNwgIWQadskkZuCGirUx/xcQysuvYI1WITF5
pTZZiuyTdY+dqNjXEd6I9KzRGmRptlZjjsIWnQlIPq0HhOr+de/JYgdRO1nStUSRP0mXvoa35Y36
TOuQS9ioSW+CsBnMuxwtlDeKBS1Clmln6NUKwrJT4JHNkwtG9lOjVcjZ1NRG2JLCvZvs/Nwf7QkQ
0q3N8/6MQqRGC5F1YkpJpZeYdTthseP0J31I7vL76J/oKD+MHiqeP8qOuxOToZsUTUFvYi2Su2ob
TEuesOXqPgqiFznmvvFZ9IlytrkhqvVGP3+YXpGJ9lVf+J4feHlGFnmqpXqypqkFXkU/MelfnAvP
eg1zp3ng5YpZHyBPvkhP5xIQnttE43Re7+R9c4zvxB1vdxSje12jRUq9KdsaYTr4MzhYpjU5i5fd
AcLrHA62kdnjT+D9BddVmClYRIcXXV3KdsK3+squdsKzhEdRm/gRVnNgtvhgvYm78Mwborocy2u0
ill36P0pygHJjbv5fZgTp5gd1VXQfD1wNlkx7D6tY6LJQItrcYQT7KuPvnMSS/q1iJxnOcPe0WJm
VItWUszQcmzVhb+SuVVHFuHt/1+81botljdSmKXZRX4GD3OeYWKxY/v/F8Jqa2jL1ODE/zd7x7pH
osBNqehJ14Hs6qfvxeuInaayy1NfFjOI+ra9kLZtCWb05trvciWZglpMIzeXdGyjUVLxtoifIixM
7ZRjXwa+M3jKruO2LbKOT0LcWslUvdhcgWY3dr8L7Vv5QjS11XqtGetPphdoATZtns4wAkeKrTCU
EmzAVvpavJGbx/zM1/2dyNUoskKIsbOsH6bw2L5jz4xv2XVsR/+kP2U7OWoO/vrC7+s2jMFxirNQ
GJVUi8oQHpcucerhrIW9PQ2lV5oP1z/Acu8UcmG2sFoga8cQO6c0vwuMc7Qf/7SOWNiCz/nEJh6X
2EU0terKGa3F+BGDY1n2gnWEkyu5sPYpNhQn9pLY7XybGaNoDIY6miq2xYTHftTsvjmisQ6LKH6Y
Na+5myVQRIPlptYHVcEHwmh2Fe0OuzI5R2cYHo143loVrbSoa+u4HLZGlexVeqyeeRPEjCCcgizo
eqGKTQHiG15HuO/8OWh4B2fJKFHeerL0dZ1n8zi8Na/xE3o6OXkhxqEpuoIoN7lk1oOJzeh9AlTE
+lv1UHCEknFoCrAgros4WDpo165gj7/MG8H8NXX7MV/ckoiZ1HZIFxMLV4AE+AtT2r+uqxGLG9sv
+UI4H6Yl1SWwOd+jwdjvDxVWOF0nzWIGUdB1XfU47EfzqB5iH/tHbn3sUPCEuC+txBpAWP6Tedrj
rb1MGu2vsSxFNWUB12fZ0WHrlxDveOM6LGYQPTSqMh8MZdqkbkWRZvR4aUNGaE1RE+a2Mhcg0ZlY
W5kExaOF6se0ax3esA7DftDtYWWOl1WvgPziaH4TWJ51qANeFxaDOG2vMYDSYsozmJLuF294Un6E
z9l98+26+DEkm/bXCJKUzGoM4uEjdocF4ru6u7EtX6OtNd0CwIdUAm09mJ+B3f6Un2uvGpEnkB9D
3pog1g8gqgksVLERDbB+dDXsBI/d9XHhpIRZ/pm214wqMNKNddPNoLHL78AXdBu/eClc3tUyxJLi
KGS10UaTMVvHvLLl19TXX5p36xB7qsFxbAwwGI323KjpmlbLNFhY39a+WPeCn78OjrIBpJaGrUq2
/GCicF1wi2sMDaZAC3kxygY6qqzNnME0TC6vCsQiTOLfSjaWWRcaC3vLVKc37Hi38rKxLBEiTjTP
0lIyC5y5Q3Om8VQiwZK419WLcWrakpOjrc+MJJBeDmiTOP7kCQ7rLU8xEkxtydW0BTtKvOXPuY/4
VH9oPRkBcAKQzfIkqW6ecn4FQ0xpq04tJmosaviY/Li6xWNysh43SF1esoBFnqjwnMgtNs+ASfEe
M7HB4BanEZE8z3mzyBMPixUVRZLPOH30Nv0B0o/+vVGc9Cm75woQw0LT1p26Nou6NfAF6SN2AOjk
5eeWO5TBAGYAXNq/g49wWEWjHEB9ltwudYT7LHKMu/mu9tp1lzw0z7ymapa9o009UjrK3SrjS60v
3GN31yE6CScsi3JzTrDDugqixHUoi1Mh4QM9Bk0LL97Q/A6izR1E2uKEC68d2uWTSGsmhQkkyQzW
e0uysVrbSX9G+ybFNEvKnRpi/Aza+BNNVTn3AyL6dK87rWjjiegW98YDLwxi0d/k7Eu4CVmVajn8
ZNPqq4DYKe/Uj9SzXq4bJRb5zQ5+Id+EHeyouQmUj8672a53sp/vsNx2f50+S44otoI+S12SFR2s
nlM/wNUI77qjeeoQVK7wnfMNhmWlbUIy8PCKMi50vJ1LxZ0SJzV3Mt4p2LNyP+/Uexke1Qrk3ouj
+5aLYsWyu7SNKMtErcpEfDY/ZrqtRV4snJATyACZCMjUVPmeqP+UTzwIgs1EXZDnz1N8uamwTqe6
kSP9mOJJvYq+mmD/0lDw7olFnoTbZSwIi76AvCgFqeokmp1F/ryv/QK7e5fKFuLTEtpmaOt3vEoJ
K3/zOUP45SfVmC+L4zLRj1PthI/WaCt3QmH3B+FUCh7gyEdvxPIxReG4LpXBQeLbl6mvtK7BT1zz
H/LwI494tSSGEtHupD4TMFu9gnD7Lj+Vx+aQzJgmtgSP6+IZqRvap6SsUzg1LTi1/ElHB9ugD0Wg
BAVuo3Ba7uuCwSAK7WD12hjqeawfhUl+Xmfj3C4cY8/winTVNLBKIqUKS/NoAtr6t+J+yK077XkD
JCz+U6++Slmv66Aeohz2pnqzs+Z288Jd28ywL3+1M+mNajYbfbH0tGN3lEd7fLpuu1gsJw7dFFVB
rBSQrs6xH3IeK6zzUl22hkHUVRC1KiwcBNo3f8qARZp47SotwsHKKySZ/h9n37UcNw5t+0WsAgkw
vYKpk7rVyvYLS5JtgjmA+evvat86VT4cUzzlh5kH1QyIBnbG2mu/F5eCk6ctjOPawgvlDEdTNUId
e86eDCc5E/fX1wf8d7vGlqAm3SBMwzuahSHnzNMPW82Ofxdo9h9Ik1nRUYyRhfAoeih8NjjRXlp8
izhsxW2yJbYpI4mm6apiYhg25nocKgvv6pXX7fs7TTpfn8zftYYtp8iAVqqau1lYJ50PQbEXAMdr
39R5u1Vx9Ucs9FJ0wuyz9nZIAGD0oQMCvB6DCooR5G0k4l//jL8LDlvCn1KdjEkf4qTaN/U4B8lu
Q3BWYm22BEB12pjktYWF6WN9Fhf9PJVOz9Hgfx2eule65XhvAv5fv86WgChZ2y24nPCZeJdiTCre
XBRu+AKs6J/DbiuKXGnLZ0tCB9CKVLnB8JXpAHak26hy03CJn/shN09bYI01pVjocGmwptNvV0EO
xGsuN0rx2m+Cr+95RVyXOKkMs/+odhOm1jX96XncgcSSj89bzFcrr9RsCZgKw77sDA2bH1D1j342
Fs8xH9E65oHdomtkOrWpN99Pm9WYlXtf8juQ3M70RMH3Wlc/teXO9CJM2wC5jpK46v3XZ/b3agZb
QqviFBOH0gpnRv3Yw5yDg8bzj6+XXrGrS3CVRKBQiwxLMyPundlQ3VHpSp4n6tPXH1gRpuVsmtmu
xjExcD63R874EAcYX87F89eLr+1+4XZ12QoFPKDw6F4cgLBvQ0bXznvheEc7yhjpsWwYgHLow3Ta
82ZhYcXOLUFWlSrqIe2w9uABUX3fOltkRmtmejmgptAFyylQmaf8bOC1bm/dR6cK1g4PEOzh6/Ne
2fwSbaVWMmLazfzcLhMvBcHWi/Xa5pdwq6zu+ijt4MUmp/VTHu0kXsSzd3WTQntFT5e4KxVFU80g
2HpqOYM3PKC+5qXMsb9HzlbT7Nrp3P7+Rx40i9lo2h6/oYp5dw1h2doN0vWVHJUtcVYUtTpLmtj9
BCS+euxBaw2WaJc8MuqIY3ck11jZiCdWFHY5yEZPorjUfvvLi+aA5Lbi0b4K7B9fS9CKai1pIJJc
pmY34ozYtdmHA7prym9bQrS284XaTp2ZheYcw7X4xElcs/O7vfA2iQ9WL2ERNLfVVJOwwfq11+VA
7yW+7cw6ai3KHfUAtHreentac/PmwgNj0lQ3Dy2+NPzSgYlAPu190pfK+D+Ms/p7xsKWACvVBGNr
ng3madyjCXZDdlY0YImpajFCYZQUiw5e7USB6m3BwVYM/RJPVRB7HMsEC+f8o91sy1uJRZbMEFM3
xNU0Y9XqpPLmdXQoer0Uf4uW7Hfx8C8x4ZIiIu8b1ZR2b55EyPVjprnxFVWzt/GD7gieQl8nP31j
PW+ubXTVQA89kI17WDuu26X/YYkEuFZA54wfBpwOJs78Wy8BW864icBzmfY3mXn5uN/w4GtKtcRW
Vf1c2eH/36rhEa892hgnYQTpLr0bM27/sjboXNbkfaG88/w/RyLAa70l7ysWx1joaaUWRjaCZBny
rmD60T4N8ntrt0kSsyKfS7hV3Kgd1Sact3ElL/mhfE73WcrTH7++tsUr2rrEXc1mFsWUYfcoGTsV
L/0NG79yKkuUlZr1VhzmmgkbLwEG0e+erfNW+rDiP5b4qlpa1CwbE26cZ6hqfkb3W5WLFZ3Rb3//
Q2cis8LGTd08za5AM8vWi/PaYSxUsSMTiZWQmidX7FW/u8bO5KrvX1/g2mEswt+OZknUToZ5MrmN
BKfeJ9eNK1zRliV6ai5IO6Pd3jzJW5Sx+7ftLlSwL/M8CzMsOvqgzQjSg8HLrcFBa0ex0MS5GBN9
mtkt7VNd/dw7ubtFbr7mjZfAqXqgUo4U+84xkRBEhNb96NRPE08wfiF6/PpsVsRkCaAaxf8ceHoM
d/3HZ+bFgo/3Xy++ouhLEFVIIpXoEQ5nwsOT6pB/bNJiS6KiqGtNA32c5knhNhq7/60QzNhSFUlZ
SYzSQS3lpbo9XTidP/5qNon81o5joZKoThLDHLC8zpmTe+kmpHyt1rTEUWn5pDZhivMY3ek5P6N1
+oK89JRf+pf4spWdrniFJWtRTtMwUhN85EXhXcrlQ/HRvoyYx6nwfxOXhZ6aXZ9Eug6zUvL6AFbP
3RbGfC3LW4KqrKZRpynG1lVf/uwe9GO/qzxScAM8zhuhz9o3ltiqUPSpkBO0lQX6LtrVjv5g8fFO
9bYiiRXxWeKrzDGnhPz+wHvPT/X9FlXjigNaYqusrgFlsIFjb0/WfvaK4OvbXBGXJV0Rme0ZaDNI
OwHTnIHBVIfQK/3r14uv7XmhqQWxpohiGCUEvgymTfqBtSNeaGiTGEasZJCT9EF5qPe5uzWtcm3h
hcds6t5U8hGWUEchvuXvWxZrxf0sMVITOs/tluEcJod4t668zSlIK45hOXwmDEkp+/y3sVI4umwv
mMZ1twUPWTuOhddsMVXM1gSOw94ZGPhiOv+GB2ZLkFTLyrkCIcPN46SwTB47bp30ijgvUVJsIGNH
QXsL9ZZc/dD2KcQjOZGPfxLoJS7KTjGAcDJvy3vVrgm2BuuuWaUleVFbKelgSdU8hc82zw/hAf3+
b/1L6/wbJJ0tx8iYhI5tcrNKIHoWqJ2l99rDFjf+2pkv1FHkGYkrFTL4Up/7XXa5197eN73NioD/
BwtF60yTArpeeuFh5tVrgUyk+KcHa7aEP/VlqUh1xs7fhjt0e/sYIrb7NyAgW06O6Wqtsu3bxsH4
yttXPM5uvPuuGJMl5AlYbKMYWhgTsJ/tblPVqsMWLnLFXi9hTondChtT3lGRwFzL960Nr0n3kt9I
2ARl/pu9NgILVf5rdNd7Grc+8ss/WqrlzBjVTmK808JSHdkh5i3fmhi4Vn9YApvExIaRqTgREOiU
Dn370OEXIs3t9vSC+Sajo+6/tiwrt7pEN031lEfRBFEE59oxPD2jzrQhLytWfAlgGtWeacMAeSkx
S3Q4AXz3b4Hg7zP7IyVWZKZL7bblG60Oc5FS+V+fxarALEq1mj5a41Ti1KvPW6v5PTDL36K9sQ0A
XjFZv3O5P7Y+ZoKJFPQ1p5cbL3C/oztM23DYVpPOSn78+3f9sXytSqvN+98nAyif9/WprCy6xB+V
jaqjaIdFMVrSTTZ6F1fEbgk5EsCCMXKLeDDJk0soJ7Kd5PnrDa9lxkukUWtMM1rkccrDr3k3n0qn
eAn3k2+4HULuf0tel5ijMsXIlLFFxccIdNDo6WjU+Xr3K2qzJEwCcz6pqAKXfLPeJ3I0Nq5xRfSW
MCOWRlpmGTiUzhtAlSMxWaRzx+ctl7ZiwpfcSW1qK0WqYHl2yNzW2+I8WzuNhUZi7tI8VyOETzrt
kQEtTzfub22/i2zS0kdMrhyx3/oBgN3NXHJtv4vQNWwKs4ykZQIXXB7IJfPMf9ovXSKNullBL2KF
hc2dAghatNWv9PdzoEuoUZ30mR3dxE1HQYM6WxxlKzpIlxAjUipRD5KuW9pYIPgD+KTYGbz255fY
/7eXTbrEGBm51k8YVAjvS13FQS/Fhh/4u3GiSyqlWTdErtzWLZ6sF7B3ZGBT2nJea2svglazQX07
NbD2jfbbAOAndrc0/O+yR5eQIttK83a4XeXo60d2Tx3U6r62SWtCstBCQMXI0NhYmfrh/4HZ5e+e
hS5hQ7FsaNFZt2VhMba4LVZwv+Cm+t8V82qmbVzeNvu9v2/82f/oHoREt3lecM2f3PnnFm72d+T7
34c0ugQNKeUwW0YP3Kz9KR8aP4dLbwGoyy7m0fZ0gHrYpeLiah8Gv79uQbr+npjQJZIoI6nM5xkf
rV/mPVoClDsMfH3dgq6siOcSNzQwSdumBup89strHswBxnI9fS1EK++OdIkXSmwrToF6M05j5ky/
0kP4o6k4fTV+ZGfphpRHQfFgX4kLUMtQ8CFxknpDftfO7CbXf8RFOrBdWapkxqkouRUkrlXx8DNy
tjprV9RjCSZSxIhg3cLyYn6k6bUVV2lsxEkrISldzo3pZ7tjc4FDY3mgSdQk05gn8qWqMCYk/Dbo
gFwkr3VrbJzU2k9ZaLpWRLlhdvicVO9K+qglD6OykWmsaPsSYqT1Y1f1DPhvgnjXsn5Je7chWGtC
u9D4sbfwpD3YOnL1OeblM91VR3D2ndmD9FQ3Yty8q94lBmX83GqX+HswRZeIo4KmdYhUWD9Zyoig
OFSLQ5bZ5a5tsuhsywzFYyul5mNvE93r7ST98fVPXTHx/+kuRmXs1qVL8M5YO9o3M9h81F25+GUN
XGloO/UaVrYwLLI8bYFfVpZdlr2pKRuR3jZsBHRnHv7tVZQui92KmWKyGtpxAWAGsjj4t1k8eDv7
33YCL3XFJG+77RzAlt+rlstTH/zjWC+6bJEtbDaYmSXoqUOP5gDWK+ayfXss/TC9brVErUjmsuSb
Y1IeoQa+cZvmWD7bD2zfcGVvbvHprZjSZeGXQINpWEt6ykDYP3Nr4OFT2LgAAGgbkIi1X7DQ5gJ9
SFPc4wvivn2SmK0c7UnMBd+ccbeiRMsqsNYIQQYNH9Am6SERdcyhfi2F3IFFassk3dKIv4QG/wEO
miO6XboQ2Fs3jZ15D6L1z8FFy/s188rXr43BWqSzBA8qHcmH7tZyZF0bfzpoXv3d2Ks7q3Uw2HEM
lH2X863npZV7X/K3Sa235BApOt7IcPeX1Mn3/XWLG2DFSixxhAUxqiprE/S6ie9Unu38teu2YteV
xnS6RA5quZLnOcC+aPptT+mOahyswRdScePevtZ7y08veHoSPPm5cS1rd794zdHGLmZlnMLRoR0J
IBnjMO4zxTH2MaBW2b+269LljCkTs84oK/Ed5VF5szHqcEZPc3gvXQmcwaXON0KCtZtfZMqTbSSN
Fs3gQHJzr0Nt7Hh7R4q6jcR2LcJZogpLlrdMTbB+56ADVb+LgxtRQDq7LXO/vpEVi7IEFY62mKwB
hYST9KiLL9yK+ZET+V16/foDK/K7BBhOpT5MCiE4ov1oXmdvMjcWXjFVS4Bh1ZAZ1gYLRzvRPJZ7
Unmj6n+96bW1b3//IyguY62XAqQ+pxuNdmM9GTszfPh66bUDv53TH0szmYD9ssC2bxT4YnhRA9CU
PMti32yBAVaE0rgFmX98wYp7cGwiD4LQVH6fXgdXeCNz1XZDZNakcgkqDHOqyijDT+gx7W/cFcZB
+za4mJfrZ/qG5K+d0iLWVluLqXGMT7QgysKUJ1BiohLV0Z2+BQRck8uF6qZ1D5ZlBV9IH+rqOXmI
teevL3gl4l4iDBOCmblZheNv3cqvAdVDEqr0G0K/suslvrACGKMTBnYtfrTZW3pfzG//tOslspCm
cjLDCgvX77IAPgUTzA7Zvy6+jB2Fbddq8/tIqGv1VxDguinbYIVcEZUlvjBsBzppFhaXngCGPO3v
IOtABcdbVnjtAwuNHUvLMtLx9wfyQ5ecWx6MgVUetpL/FX1dUralFq3mnmJ9nQun1u91770INn3I
msQsPG4C3jlLp7jY5ilqvpdPpfb+tcSsHctCRZtKaqTvfm+bupl+1+xup46x1rX1b1Z4ydmWtXFI
NAtbD4M5edJ8FjpVtPt69ysWXl9E0oo+mmNMq+mUyVnvuC4LjFxMtPqxaCfrfmYs3kI3rVzAEosY
dWE9qfWMvPRBPOl+qDvVLnl/rhxy/qU7Jnixx29f/6Y1w7yEJFJdJ91YEXLDyuzyneVGp/pEncjd
7PlcufQlLlEiBRRhopJT8vupe8TjVPxk+Ftlw9VfsHC80sC7dHn7BQW6ZO4zVwcL4zNGGO9bZyvt
XoH80SVW0ahTWSYM30h5e5KDS4/FB4axHlHKPofH6ufXl7EiYEvmN03VdZa0+ErjAh/vg09nw/2u
LbxQ6LJXGSMqFu68fo++/s15ryt2aIlSrA09QmdkQ0B1UOBBUD2gGXYTIKriwv6e9y1hbanNIqtt
temUi7JwrCZv9+loleDqDjXzW9Rq/ZXI3BRukTYJCJVayh70PgGXiG4XD3Ou2sdWsU0e5bFECYIW
s36KJQUMXqQzcZlULZtjosggvWZqe8OTsRVJPnagJjEHOcbcNgSaN+yWzuSYqnTGbCvRgn2zkDJ9
sKbQ9qNcocY1r7Jm5oWmDKiglFX/1KpJ/KbDSdooTJigAGfRrZG6Vl6iOEPhEfy+u7oo8gsru/B7
kmgh/pjo1YBFIGEkRsHLwb0Zv+ySmH5mDxbAUHE1Fnuw+mc7AZ9+jmoqjUBGo/1adzHRPLR1il1m
01JxLBDPftoMrYheMkfgCInZRF9TMReoo8npwUpo4yGsjIQzdJZmOaphWhfMqwVksx7DwR1DfWx5
YVHlvlUiEp/UlFhPshRmw8tQlWe1G0N0K0WZuE9AbJX7pC3SzBFljAMSSUSCKp9jledDVmJSAGlA
6COoehjj3i44s9pBw2uQJlInnUqm8UxMisZTMx9sPiq9eDD1lHAcN+LEqJwcdbYV12JD2rpZnOXH
gUYiIFpaCUcBjzQDwrRUP2irpMfCUidfJDYOPy06TjHCNUjLofjeUm34jBmbnDgzgWbMyeiUZBx/
CszUvSaSqs6YM50ntsQwT9NUvylmmM7ObNHxookKg6Iyi7pRamj7MOs0r0+z3sPUr9IHi0PmhOow
vaW23WC0Le1qL9Pa2C+HaeC5TdAooZbMs+XYg1ynLRu3AcDoMHRK5PdRH/smM5qz1qvpVUoWczQb
dp7R2eEBU62N+zBB3osHBekkbQk3NNnhxaqMGbzZrV5dJ33U3vrarPd0rqk39dOwo7ViucpQ1pzp
t3/PXanueiqt86R3RPB8HNk3G/BR3uhWd2wNuzuNZBicuUqU46Cl42Ewk8aJGS6WWWXsoV5Te0OH
S2tDsOdkbY1uYsBrZkeftPEjjzXFa/Wu1blRddSpG0E4m+Q3O7FEFpAehG04FILm1RoCe6SZVu6E
VjEHQJHGmXLWctGDbDAOM/VHYtb5ucXMWUdRW8Lh2i0O0kAWCFBZJ042J/MFPWN161tzngAcbdxF
KQlMG4BgRbqpYjrDaPtq1e8UqbmqLQ+Wrp2jpg1aCSVWn0hZe3QqnC5XeTQxzrJ+p6fhxdSja1J0
Ac3hUcbI67UUlDdqPrrFGLsspi5JTY5euHu9pbsxx4R0+P88L5xK6Tw9qx3T1DzGVKcsknejirg5
z9yIk8xRqxyfUfZ2Gh86fep5puPNPNM9oKvuVdPmtVU0pxxZgdvHEcb/aeLNLAefzmHGZdwmnKiy
56RtPuM6DWq7OADxup8oADyldlCmGnzKvfXQV9ZZAas1VzPpk6l2rbj0tLZxqHycBajF0TXcpdIZ
0+HRmEq3tMNvWik6T5H5SavN+0orf5BJNhc7Dz/zKQxK870L8T/F0q0i9AZ3eRCGcoSyogO/ab8b
ZArKfnIaRXGjDlxe5a9srl/HWTtT8l3oP+v5I9SoW8jRTdULpVdFyxzF0jy7/pVVkl0Jg2BMEu2c
Q2g6dWVynRle0vQwOYx8G6Y6iMYIJqYv+WhPvLePXdwHMc1c0WuXOQXLTiIeqyx8ii0yBizX5r3e
5qeeoEVawJIAoflAESobAlT6VdG4hWK7RgSfrlj+VCU8s74XXeZkoeaQqr/IpEANf4h6XtO48cqp
fUP7qTPTRnq6Mr0MceekgsJOyewh6S0Xhj9o44ljVIo/0xx0INajFOZBRMPBNsFb3lh+XfpC8yu6
K4a9CMu7YRY+BkK7fRa9pCNFFRicPv23cE7csmg9Mt+H2q4U51HOn9pYdD5obWsuJ/Q2hL2ny/MU
6VyxE3e2bbQOpy9Jsmt71JETGyYofKxyKf1ei1N3mGzBWfRZCOs6WDlqmr1fjbBG8mhV95k4oSlg
r4pPe3wercSCYT3FYHfKyWs2gIb6cSL3EBfb4ITtK3AITL1bwR+LzLfpfWQ7fcI1i2v1U0auZqk5
BdgNI1+tO17GbtcwTocfneYAz8Aj9SVpOt42+56OjkjcBNSE06mz9kofDNnrlLqNOQWWbhzAesaH
6GeeeCC1qqbAplMQK9dI9VL9s2wth4ZvxNpVsuWx8j52jVPc+gqz7sNSR98uRJCMF72IuS5KFy/X
sx4HSnMfht8t+2XQRp8lOeOR2T+3MSiaUu0xb22vVruXSb23ddVLLG8sghyoDsQEWvIeo+CpW4Ga
B4VBeQXyAJEE47tsW1/LM54q+8LGaHYNPmlQ4XQnGH2/rp8U+VAOjrDovgwTble+MI/xYDnILDzW
TieNiiOLjGMDLe/ZL4XqnJDUIf14qsdX2snv4ag/lkril8W8zxtllyUmc6yiAoGVWhxnVG0k+MFB
cMUxfc4lxZ6o91XBdgN+dm7Qn2b+mDTHRCs9POwDQdJCvFv7bOlgXrs0dG+3V5tdsx7vETq0T4NF
1Q0vT9CSqJ/09GTo32WEtxDM/7DtvVrdR9aTWU0IlICKn+JgGvLnuW6+6+SixGdlOMX6ddDDb0V5
IhYEnXnGbAcJxSaFYh8TmFd1Ppe6/q1N7JybNd6fLHCbi0zjdn02xGtuRRAqiYOiYOLOk1OVxe9V
mR7zTPzUBAwRaQ9VPTtRiqBldrSLNfjSduErBjRymd0DHkuDGsyI2GXN1Qc48UhzhifaOCqmpFg7
NKhpdK82Xm1c9Z8RpuJM3tgcNcu308Ix2xz/EF4YBTf7vW5cBbtEe22XFqoTzs9Gvmei4mof8Vz1
rehZqzyb+Ea9M16r2PDC0J8xlWva67DcVaAOXo83c5Ur9zN5n4xA1M+4x56elcTT9YOS7AiBp+6v
ii28dAxE5MwssJIg/9QKRxg8Npwq5d1be2WAlmMQ1clIrjr5aVovcXIp6Wu9t1kA36dhypjgBfuu
O33pW0C/xV4kvGHgtXTy5khg/cAUae6Nz+Rg05wnL00287h2SuET+1Udv8eKDxIjLefGJVa45vbK
mxruWAKb58PoTgmfwucJnEH6Yz4+dPU+Q9jtsfxIXwzJB+tiNc5sBqFy6ipHgtVJu2bhQ/xIK2cg
R/YqQdyiw/s61fc82iWIvOyTGXnwb2VySqfXgTpFZl8McaYjcaUCGu/iaPrt5EfpvpZcP+vqYWoH
PqaIZqazCkOewzw3fvpjbhkndD9CWTDBrXpqrMtQANdUiD1eUXnXHgcbRr5FKJrzVPM04af5T7hq
dXg3h6dJ+HH+M4tPeHN1jYqb+h3DT+94A0ugXCY74UWYg09VKXho3CnMhWeK+vtUfQ5Vj/ZXOAF2
StLrmL2Z+T7r/bH3M4QyidPoe9Pk08U23wzNdLv5MaUv+lx7puRT65l6z1u0w7UKblpRLo2K9ooi
/xFL5OUNQcVk4jIXJkd08ksNYUBreAEYawazAdHoB/o0GrWXIqpxABI5m2MqeVT0Z2lLwUWUdD5A
DpiYV+LUprmNOJFOlziRDa1/aK6zGfJEe+zeWeIBnU7JPoIgWwJOQHhKuCsx+ywJMrkPm6NQEI+W
HWfnLunxIoM8bXo02u4QlukOYK8ULhunLLwid9noD5X6bP6CQCUwIh8NfbM6mO97ku5D7T15aqbP
dlLc6Yoyt4BZnagXj4f+3UTSQUjrFk/Z0COQ+zDOE73m80f1FBM+v9hPxIxBgRI3Mbf0zinNnyk5
TvIMBTag3+LYaio38MxaH4ZDr2EaU+8kozOIkjc+zOPo0ZrrrQgdsHrkAajI+Cg4SR4V5A+YEsXV
nDcmcceBd31gevYv8q309WziA9ADkTcVPDGBjDJy0xcx2H07y5j58Cp2LL4g6NLy/FttSz6PMGYq
nmaYL6HyneVNeMXKxdsY3/dABrsK+Ep6UFR6lO3rmVP6DAaN9DSzXakX1272FRwcrZ0pcaSRPGSW
grghvlcaJJb3ILuXV71tMSeiJh95W1bnNNciXuUmLnlQEyR7RT27RgemxswuYC0KPRiGYW+kXeGQ
sHuLlO45rgcQFVC9OZbM+hHGqe6zqDxEdf8jDgvUEbATUk3R6zA1BpcsS50G2CpuIQsNUGrYZyV1
QxK3aJOfXDuuzastuusQ03srqlyRhCgDJenJAu7Xt2iZcjuF+Wlz9bsYQ+tx1LX0SCvySwkBMYuQ
cdh69cHC6RKDmtnrDAOxVVuSz3iIH/osQ0jZ5qiEdvbMZa/87LSsxIWbsdOE2cnWVI1rY5lzPanx
NilfC9Y4YmpeFL2MB0Qg41PcyeY1LgB4CY2U+mbWgfM0QZo4hiFmbYjiM8+UENnXGDp5igi+UuKc
dyOLd0qNAGFCEFskumdIgtQSvYNOpIPjJgdLDO0hcm0pvGpKOmiguUvmLuhDvC6qwgVF8Oske7jT
IgKqo6IgHFGR4tkEWVcFNn2mdlxCTEKrH6BTnfxZFUPFsyHN9nainlobj7u96C+mPR3bkPwwmObi
PyFcZeKiGNU1TpXY0cc69IoYnI7ACDqCInQvJs+qkl/NjPyyEi+y0x+QyZ0LvaF8NGIIdFImXmMV
GTfsCVEEwd/r4RxZ4UtcqjHvW/0BvVQvZoeszUqS6g5tiNiNTqoRMmriFbiBg51TO2inQQZSNo9N
puEEixbEPENO3ZrNiSdqjZP0tYvIpyKGO1upz0kzuNBb36BqUDGl/ims0O+Tbl+auP8ErqZtTqLF
TLJOL51Qi1I+iSggs2x4wyKxL3PLI6rwMf5pJ+f+F1FgrRSkDI2ExkP43JqiOX1gHlWzxh91FRgn
hlq0llqvo9q8oD/2gem9G1aGT2b4BvCTnNjY+NqoBWlH4cB7/YBn/CfYpebeYKa46nblNhU5Z7R/
I3P9oAyU5yx8UtXsNI7F4GBafARfHIV7OwNsLruZ4y7DzLCmvpa2vEQdyI9TxW+rzunb0lMbwyvG
DhnA7NtzHSFmIheUtajbJeSuKmB3dTU3dmh3dKRNjzLTjrJjTtUDI9SqqE/afUAq3U3q0Bl16VIp
/NEOfRM8M/1EP9JC+ZYmzatpI7gtRXLG5MFjo2N6XwzuKjX11LRKnMEaz6PSps4sqtfxFjyHwHrI
6btR6+xAJgH/WcPHMWtSEXfKBxN5yWmWqB/p9XBvivlY9SlmJMYJqldJkA4gbE+r/WyDdzvJHVUt
cfP2u8gHxxA94n5YMGz9V1vWtmOZ8ZtEgJZq2UUl9JK28T6O+jaw85L4gIcjbwI0rU1OWQ+ifDi+
5Baml233wsoMOlOkCKf6oAkFzB8179ou+ZHqbe/WtXiZ8sqXevHYpnXKx6FEFh2qQZfjZlhOftlG
dYgFBk5nyUttmUFfkNe6qD8k6g+mQACmZ+WPtInuutLq3CaSygXD/4YTK83IuaUWca0oXM5d5MST
coorI+cinz7jEDkjSbXQNwgAfM3oN0rVBVLX44tUEnkZhOVSkR97VbyDdPCQasW9ThHyxJnW+EnW
tohm03c29Rhhj8yrqEFr05anWzHJUvu7IcEcnzZqj8hkd+X/4+zMmiPHlSz9V9rqnbe5gSTauu4D
l9g3hZaU9ELLVCpBcAFIcAV+/ZxQ3Zmu0lTeHJuXqAxFVGwkAffj33F3yaOocxRep69RUe60LXaN
N17DuX004+Keaw8diNp665EpCXu+qe15V4/VQ1m19nVhWt3bltn1EhHrGGSFh3zFOCika0SRXTHG
E1NlAikGe2UzrMaiWVWCXeam2SNLxLmJgCCJaCC/QnEIEmtE7/g4VPq9jhZ16Yc8+mYxpNpxp6Cw
RCPIhSFbqPyBHXndR/WU5K258xs07W26J+V7WJLc/kK0vxO+s10KZ0jauYWVS+xYGVzAbTe4cMgK
V3PWzT7Lat+5ehpcrLXYa+AFl7HrTYxkPOEQe0vEuaLgq9KvX0vs72POUD5Y6k1g+u00dGrVi7G5
MnzsFbcWtUXf+8KKndB/hqh0KfviYA/h1uHdQenoR2V3GJ/XtPd6IG6qluga+eI5mr0UswLPYmGX
ykJ8waVKmnwYkpK8tPQ6OWxNcrTHqb/4hcGsS7+PQypX1iITrVWMEynxiEwHqKJLeHHyLzR85BjH
Gw1FypYlmfSwstRwoW30hcv2oVTFtsX0PtOLLPSwDnbL/VS/1xZy2F5t0B0qdqGrqn5ncQwG8J+D
yFlV2jkt0YvX0V0VDLuKIfKV5VGU1utg2FcQQVjb6fzqIHsRwwR5N8+/OaMaVrXI38fJs48TF9HK
8crHRoapY6GfzaaYYBxvTyp/Il6OiitWJAyzsqfLWJ/g3cR4q6NuuzPanGL5bhJTmcwtEX20WSQx
4IEXX0w450dayicdIdJ33CULxLSqlhDxnZPW+Ukh3bRPeqlTGq09DCyu+LvjHlhQJ2Vz3yDh7Ir7
Kr8f7NvaL9LSzBlVO9uXSTB1qxy5NrXXhu/CoEwct90Sa95idGTi8pe+3zZTkSycblsLyUohswLX
HctdXMwm6eYgtjhiRKegWU7NPghNmrtv3hilorEOwibHIMqTqu2SvGRfhHgI8jdZvktE3LY9xlUl
N7oLMCcAw/7qbwMFuyAv/rhvgkvdrkW7hTA7LpuiPy32hTQbke98fjLIbz1l7zAqZDeLh4J986fv
Y5vHi3Bj5eLUKfiztC0gf4gExjTsnmryxcIcBWKipFug4+HSUDam0nEVD9aVmAerg+Noii4lnXYO
30jH/sYbnHDkyNiBee9sIkkVbdENOSEd2Qvs3TkvY5NTmdD8kagBAl64m7HZWE0YB8OPSLxOZLhT
drOvnTyzUShBR669RNreBNDyrfCy6FupAV1G0jDQm7xp0MQ8+jKFe4+swxHCqS6zwBoPriwhKY04
fTEZQOlYhiPGrkUxnZE4OQum1NT3AtKYCqC6ezLl7XinGao7lsC4OeMndlcdBodeQ16uo2kNIY6W
+yXfSam+Fo6z9tAVA4G/99zXEwQClhakyZrIxAyrmg62VGxh3L2H3C+76cnKV3V09EOsdhAcRLcv
lXxu62pacddPXejaacjWozmH2ib4dYC90Dx1vCsp7h2JqW52s2AR0nsWzhkitCx0mu3MRTJgczAa
WYMvVhgfAUDnsbKn77V4wwinJIr8dxug4tBgV/cChybQcjMy1j6LNYmWxO1UnKubbIL1zfVVTHJO
tqb+Kqrm2+gN2PpVOiwTzpNx12G6hmXXMePLI4+quM09b5fDfpZgZvvelQY/p4DOJ3P5ZM/vMzuG
EQSTDkbA8bX3IcQipbHYV5K/O/mLYSEkMNQTfMAVzrbzvrqzffuhJgItS6+kQjjZ2HAlhP6YYgX8
7vcuPvFIIFTgQJtTpXWbiIlk+WzvXL0cArX18J8xmM+MCKzJXgYBbCieaQVr3NLHY2lWDoJNyldD
xxOYE5LeKzfUi2W1apudMsiby/veN1mbY4w54duWX21hnZdeZgONdgNj5wmP5CjL6KMMeTZXZi1F
cI36vjxw238hg/tjrpa9G1r7Cdk1Al60ju8rP5YEW0SL6BHjEqcpa+mR0JMVlduhKli8lN5b6U4v
WJR5HNbLXUM9fu36PZ9g5B0vDtkUpc76tjmF/WEmzw5797uHxUaDzG7DvAkzDJ/GfMtaZBgIjTjw
46lZjSzPLAHllkXzOvDMg99QguCA5S00oQXzyCY3OoVh368F62jWIBpczeU4QiAgKvFH6T37nk/n
/RyFuFY7ja+zAndQ3HkLK8NYdhFKJD1OPYFxgF3QHvoSZcNWTRgCa9d5LEbkdmKuycnSoYT4KyyM
Iu4MxBQ3X6z7vAzI9Au468NA/TcE8OeRTmXtOny6gdjTytXI4+P6IeoScR5f9LOrV/V13PbnvInN
L97wJ5XtzxOeuB/0YZVzwLnb8NnscRFDEP1ld5+fAB6f+1sEYe1p6kUuOm+BuEjIL+r8P+HI3E/Q
lAh4qCSmiaPV4biG0w4jWr7/ezThZ5TF59YWenSYXAxeekiL77dRTkWKKgSC7MuvQI6Plgp/c4g/
N7cQDRk4Kswu2rTrzE/YLsSE6enF/YK27Rt+54H/ijFM7Vzv9Qpayjf69IvvdsOP/u6N/b/Sj0he
LZRBKd44lTVECADmHERY/VRiU0Hjkf+/3j/e5yYYEISGxcEMPjjtIY2uftWi4ieQxOf2F3PZOngv
vGx0VNsKjWnGlbez01/1HPnZy3+iHuH+boWLft4HD1JGOqJcjqaf7gq1i1/16/nZafsJrNJN5VFX
CjgIYHYOtiiypcEv3A/O7VP+zbH93AtDEIECDcNrO88SWTbGE3bvUMGrrchq9ss5gj99m9sy8ieA
VnPddGOIHwlelLdqr4PEY/GQ9X2q0DHkVy7rnxyKz/0xiJZ1bia8S3EIdtWr+hauiw0Gcv+CM/7J
mve5S4ZvoxjfVXh5TBh/L1PA0Zm/8V5+cZXdjubfHYnbWvinn4hPzMtdhVdHRXEvk7CJ7bNJMJb3
EXNz//17/OwLfLqQkXlxpTjewqyCpHl3dipuj7+6Dn5yln7ukzHjRGpDyjwMsoPKewmTYlP8Avz6
ILz+7rf5BEaiB2gvgxCvXS4InVxR+/tIIVzoVK03eibNTTbMhqYpVuMUHMcekSJko2RwPCjSUQEp
ALJHzBWZY4/nNLX6CPk+R7zDHDfWKJ33fnUNJmjTU9lknAgk4YNBixWKWcymDaBCExPno9KJ1VQr
FYTZVIc3SgcRoTeWaHwqHZJ0Q/XCufPdd42z0t4QoM4f2Ik33uqEvP6+9BrZUY5U6d8f0Z+Qax/X
259OGlfDTu8H+GHspMCYHifrN//+hX+yA3/sc3964R5c2eSx0D0E0J7iKhiR1KJVamrqovtjN/7P
t+W/2Lu8/HH8+n/+N+6/yVYrzorh091/rt/l6Wvz3v/37f/6P8/66//zz012zT4/4S/Px6v+613T
r8PXv9zJxMAHfTe+K31978d6+HhtfL7bM/9fH/yP949XedDt+++/vclRDLdXQytw8du/Htp+//03
52YP+M8/v/6/Hrx9w99/Ozdf/++nv6P0/ftvhP4DbYeikDqRTbGT39pazO8fj7j/sG07oJEdUQJG
4UYACqmG4vff3OAfHqCcgDoBseE/vzUP7uV4e8gJ/hGE2Bsg4Pt+GBL4If/3x/rLYfmfw/QfUGku
kouh//03375dZv9z+YVeiHGvfoiP5uLDRP7nhqiqN3RxeYB5pMazkDuDm4EyhZIpE7vxBhypxRZp
63T+TUpxMzBEjxEny7nhjsAskM4+25b/XSHB/jqKeQ2JftOAAbwaVS6rKCxOQ+k2e4vXdupOKI0N
gt/NtRoBnh2RYggrsL9BgEV1Iei2funwLVq/Xs1YqrvcNl5sc+qv3ImUSU7JVuIdU7tbzN52xy8t
7VZc9uPRINonLRk2xin3Ux9NAPfcdyahrDOBagyhJrM0G2Dhjzgk1xL4GLAhpC8Qf5sBmhhGEWHI
gI11BlPmbK9l6DY2eck0j3XKgTkJVsw7t6ofQoVyKNYEpIpLJFJFjZWgY8A5tyQ9d9YME4m76Vn5
tkioRkyh3TNrqkdd1GiWIuoLFpZvvVt8BzyZ+V3+5mvAVWRA0boNONzs0bItRHsZbDombFiSIeLX
EkRS2l6VmMXKysndyDVLUWvjSR5wtUFTW8w3RpgCU0UNKMnz06kdv9R+hYr8fLZ630oIE+h6D3Nq
vPQMwKU0mKz+ogu3OQzQyin0tG0/fG81BIEcGFvqtf6PsfXLdFEoAtlztKMo96/6shtRvG1gD3zG
PCT0o1cHzcU+CIqdKJ1pZaIKnyESeSrCFsukzHMUb0Fi5bxLWUTh3F8O3FvKlJkONbxQTpkFgsfQ
qtv3bOz2rHRfXdQOVzlOAoAawdrXDjvoCMu9Fdxi4oHukfJDIO3CBzWj2jkwDIofd1oUYjV19FiJ
eGp8VAShZ4EFbFeiqsAVBHfM9pHFSo6Br33l7DD+Fb/yNF+4LdHdsBq/K6cuExxSOg4spWz00rbH
5pL3mHxjluKqgnZau8j7YuO0Lzau4TOuoc3A6XToG76ntgekK1/Okd2EiSor9G7w/Hjsp3xHl45u
AOvvXcTEZ5L3Dygg9Wscgxq1RAXJI7oTnfIuYQOyr5rot1G27OB5zhsE2DoeAUehADVgaI1HO/Bd
QZ6gHRTC9nxRG10XG8pusCbqwWTOdBFUGaZ3HQvZrjxU+pD6rlp7XjPPtqBjzOjUJ41Z+27xJjmy
X2+IUBQT4BwaDwSlZZ1E5Tz5teS7afS3mHXtxcgbymeS58fal/46sFbjyOvYq+XLbLVt6knirvoA
5S5CcL6NTgWsdcid2EQE6o4bFKsyZ+gspZZL18PXSpc1SFFQv4gyHgf0222lH/f55D1GfTJVUZTm
FCUgUg1HVXVkzQpVYczKYOvUjraLeyeVV+8iLJQxIMB8XbVei1MwRHUL75ZVNt2G0vL3pkHh2sZH
HcYK2uRQo+YEFekk+8NQyBU+5yM2x/PAgUbON9ATzUriKWxdUB58NTYRRkHXgZdUD6PCAMdhsotk
rJf3JcxPmG7rHGvi7PkS0YOB0Bvf2nRl0Ww/MIDMeOJTUwT+qpsnkVpcXfmMvwLw+2G17IfbLXul
rH4d9KiaFB65UG82q3I065lSO5YjfVpc396Z+VTloMAmAQGtbIGAzd6QiDAXh1KgN2KhK2AlQ79e
hjCHlppnTkC9HTUo2LOZllAVgR6WjjGJ40mzYYakgQZOyapHa6qBa0Rlm9S+K7dFSM6FvJWngYVf
qypPOFMvYlQpaV8nb2I401AAy/UQrcVgA/VhTGzLBoqqB/giK+dxC3NxeyhnzErgpt4Lf864I+f1
GA2nNphBzQdGxwZA3nFqZ3FsqqU5NBYiL4usvJAXq7BrcYI4NajNyDv5UetdRLMB78zWnYpeod+5
WHnxboro4J40/D5ncjqGT2MUjoeeuPeksIJV43LU68rATeViVTcAguh+yBAqlijet2QDua/Z9UxF
exT03jsLUAQiwHBv5fxrUPzCf/WR8f55w41c4hIM43bCMPA893Orj9IPal9YjKRzz6AldEAZSOWb
3cKC7hyIsol7W6AtBIPk2/bhsF/6H51eZhwuK6mqst6MFjqb1FjmIaHf7kL0Tll9BdvNH+YuaxsF
rjAsm5PRU/GLLiIf7vw/fXzfRVc1P7CDyMVHd73Pc04Ygfbvd7AfgNx1MMAZXmjhgzsMARVIl95F
cnjXpADrUz8jfsC8bu92elRLG3f1N1qZl3Y+h3WHeRHoHJV4Ij82DYtinPpCgzCcb7qzcFsY0Cfw
hl7xMhTInUYrGRj6HZSwwJd3flX8qj3Yh5/l0xdzHBhCIsdD4yP6WYpBpIa28y6Izdl2Nk5ef/Na
mhW9sNJZFizNa5ChfVcnkuDS8WrAr7XrZsTnDco++jq6DSoyEFE7L0Kj9iCyN6Jejqwb2rT3ULOw
ig6hkCk2gufDRs5FGi0SIGnhICuZFeBbzHt25YDpag541cqrDrVFgqOagZyYVQ0POs5d+wcSpzAD
hEFip8DLjrpZgw3IV8R1HiAj+3EdoGe2F2Z/Cmj/FTn+OVJ03eCvekLogzRHx+OIUhr5DqWf3eKo
UVWGgLZMImJFyHia01QIsmsrBY9CJSCQ+9ghN3/cV/5boKC8VjXRKJ13Mo+7pQb3Xkgdj421XBbV
6YsYK52p2W7VQebWg9Hdvl0GfsFlHzyYGyvb8mnZM1ektqP5lx7cKPj6V6y9zjqoymot0ezhVTaI
X+1p17Yux1FS/dlbHHkutqrlX8pcNVujbNsBpVEMp0pWYtsy9dhh8MepdhuVgqTP03ICz+tJX6+s
3sB6kTNMnhehfeiwhB7GCu4Em1lXCcJsP7AwQg1XufuaalC/gbFQeMbfdOLRIbzYWNJ2y2I/4FjW
4zaq2lXb0XY7yTLYNz3r01pQBtLGGhDvtOO+M+0hmCu16dGmDVWOEEPLIq1R4jb9jtt6tMHg5CaN
POZi1bC9A/HQncqW44YJNqJgkFRh7p1Y4dDUbjkuUNGyc1ejGukbdwPg3lqjYi1WqsjTwLFgWRiF
QQGn0ytnCPu925WAKnS5cyerumus4NEiLt8ES10esOmmGtOEdx/3qHLBvlBTbT8O00TPvO+Htc8o
TTrPzq+TN5oUVY9pJdhcYal1y03YIYysaGQOdCpn7BXhN3e4gfPIwp8k1gKUzeSbnjpzWJhZNg43
XQo05trBJnSoHXS4DdBpAxT4sM7xm7QkJJucVFWyIIRMoFu7aW2sbhti3GJK/FE8SGux4pyO9I5K
7E7U9GcfyP258V3QqIUkWSPIHrs3WUvLemjsim0leK6tUzOSoFQ0Ozp/mIR1j0u22Tu6atKmq+0V
TDvjlrcSUWsFbLOMvODgkErFszs/gdhueoslFbiKzaToXjDipLJ1lnMVya/tMM3f+7637pcc3CXp
Q350ZoOPjSnXfWkoVlaYYaZZADNEdYF4AcnCqG+2fLReR4QE164EKhYWOYFfqQZurQu5q/tOgysR
u3YkZtu59drMc7F3xxbnIpQMAMb3dC6ARAaeeqhM8dpaoPgQrBdbTSNQ7RFO5mHp8FIc4ELgCPlE
HR8CxEA0Iv5BPFFegeC3pzxrivy4wEe5C8YiN7Epm2GjuvxF4Zc5/vE3SvK4yAtQdqIP7Q2bqL9L
7anVewv27H0h7RerHexV5O9V1YbXEIalBzglvngwgx2p7twsl8B+KyeUKF6rwN4E0DQXUaDnvXSW
48e/ohHeF7B4L0Ul4TpqsPT5i1sfETv4J3jaegj2NsWW2ptjoQQwZvC4g/BPdVNFKzWJcOVNw3M9
9MGb4wz3spXyqfJaEWMw+PmPZ0ZDtdUdcJOleo380v4aVELAoNHauxIi6D0X86vgVfla2BZIXHtN
UZO4a5amBwU+0KNN9Zqxmm1hMkaaO9rypG433eLQg7iB5TU67jX9fBoaqu6dBjCUsFGoRs0EM7gc
4MmmjjBtgbYom48DzP5jgKjI+EVaBTmGr2i6VKha8xkEilmyiZXVqSyHYOMvtb8F9GId8g6l8Xzo
2XXAWPsEPY3pl3zIv4e2al/DoQNyOF2iQg9XGXF+Cdvhhxdo99lpGuBYPeKM2TDvuQLB1IUhexg5
NSdOUYn8eJrIKcscH2cpabBo59olW452Rcd6aTNu9HxxPDpfsPXOFzWBMlU+n7cfD1SuD8a9s587
my9dTAUedbGexGWjMO7Pi/QpaLU+EeZ1cMUFqLXVDhC5jz9Ot4eVRnmdRxoYyaz8PbGGPEX/SxvA
MCyMZcD12hj3MjYIyrmESk1w7e4+bvTIkRR0ICV3f/zz468f9xUG22fYBt+kRpoLHZpshtGfz+6E
AP9GPgRYY/YAhRNMgpy2PqCn1PJ8N2N02o81G/GLoQiteNrlQKALF/C0iwnp2MxA7hEFJksP5tiD
F1JuTo5auhAh67q1UcIenK2RwfBYTmJno8dhyl3brDvblGdUNftTX+8/7oxLuezJyHdO04lL0RMK
UCMkiLkRV4fVnI1qCY+BjZI9K6Ifs8+R8+AorF1wSuvQ4+ZF+F8XyJdnhw2vlafZEbZLdhQ6Epte
dlc03fP2xe2GdGbYRlGzK2c/eHJEBWo88PYBLdJumNlm6UWYtlb+1gOYXftB061B3w57ZxrQZqA9
UFKu3FqDvJSdvx6Llq2ggJ1z5XavNMfGPYZ5cz+gVhv7vEYqMwfIh3RlULRgxtkGWj8pUMCdnOV9
zn1xr137HVlkuP+4Bw/lvAViEIDYLMWBiyD0NxTl8nkcT+p24yEDX9lOHcYfdz8eIKo4Bx2cW+Xc
A1O93YBQBMKJfrTHMash6zxGc+g89PQ+WiygpV0pQadi2WsXkA7CFWrVRsMmmidsNlx+G4o6a0wY
NxUd45oDi5FdfRlHMT3ipARMzmsFk4fotqoEwdtUZRGj8lreO2FU7OQwLXEzWJDSkHZuOjo1mant
a6iEgCYw6P3HzTSWfAX0LtzU3ZHRwH9UEHhTxvIh6TUCQ6+3p/3cOST2Opg0uWLtJcijGTiHAPap
mVzn3Tiv8mB6dStgV3ATayxfYIvs/K6qh+DYYWdZRR0vYakIyJ5M2wVa51NkVZnLiHoNiW9lEOlH
v83386TqA5SlvrrNEJx7eSRkFEdDoBe1hTt+rQD6Q9/qiHVi9gJR3zdfxp4lXug4SOZrkgpbHbsi
xNYyUTctZ7tLuLHa1bC07ln3DqRce3qGuxHttH11cBUUJZTq9hE2euyTY3EPs3KULCXscS6CzzsH
iLHX0/LO8LDYkrqFIgFnD61uBq8Qhx3eCvSUYF/dCcSxxdvkZgQ9zlUFaDnyR5gIHOSYMHv1xeIm
LLTcA2loszIKNj1a2u5di21gK3DNLhL+IXsp6idtiLuDgxQWMY3Uv/CjYmvRtkxF4czb2VVAKMaR
7hzSbXPQ6oBB8osoVQ4V1+oOgi5Hf3SQe+TsjdFli75ZwzdZNzf1sg0f3QW/qNS5WmFLhRtnqNQq
gDZ2shV444HM0Woq4N1baG2laLY2A1+8VmxJPZtf5qH3VwrsO4y0K4rCCKxJNoWANuUnG76qNQ0B
4wt4sDEz10f/NJwHmzwUzqYQqr0Q8HyJdivxasNXWlN/SSpGyTmw5JPf1vOzP8whcnZFLnALoubI
pi0nSsBPknubvrWBgFRq2g6lo3d+D3IRY42DrR00bN80Nt+ichns55z1m8ga5wzlmCnRtcNShMHi
KwmRFFViefQ9BRehreBJ4KH4WtqXvg2GGCasaUfI0lynIKhWH5Zuu0GQmGiFbFIQXF8RLQLgu2WP
RSVaNl6l72+6NJhE8dXVCs1XNb0la1aGDjXD1QKB5vC23zSORxLwks4LIlAFH1t9X9C6OLg5DhH2
+Xqtlj66c+EQ82BIXzCW9VRNzlqP3XTfdxZMX3Tu1tLD4UeXdf/HYCxYPuQP007qWQrnDj/RK8qF
w6uFCyGeA+V/8RfOE4hQRBToI9S73qPM6aYc3GxkLX9xHOyIphDTE7jKKamsGSmOGQg8KB7NQBnn
Gx76b+g+aSeWZdQOqfZTL0kB9rXHxGVXWanBbmZq0j7nNgRRTKh6bFj7zc5t8VyWC6xILlx7ntLs
IHIQU56ZxrRvsNJaoterdqCY3Ormz4hj0ACqpGsUHNZtOddf+s65EDgbdcP15eOGmdns4Ju+oskN
hq7fbnQLrKXFhsUW1PGYD9OUCJ3UJYqeGZw9ERvadRQJ7Ghmp/OA7kHNPTSEu3eBU8qNlVvwWEHX
Tos5xHT1HlhPhalAO6Fyk0Te0O+LqNv0kR5gAJz7c9s26VCbDcA2s81HHZ5GqwQYiU7y6GUwmH3E
ZnJRRYkqAIQu7AW2OgSMPeB4QOUWGt++nvTr0qlzKedhPbNZZG4InxMLhLuvRqc8wEa45yqHF7EK
xAH2n3LHROlu2iZqMzGOA0w2UXd2PD6i8UIevCg3GpNQNwSSXjusoauPcFTk7TfLM5mh6DJQBFdP
aOuxXxK+vGBQ4PJFzhPbNSO103YOwU+VfIc5dNXZhWV2O/jbZVjQK6cX9N5nCwaqEwq3k+vAPOdM
9NEoTPHqDX8oIBKhD8e8Ihw7hkXt5QBwnScBVvR4EI1cgweMnoKWI9UyMMA1s9DruXCR+BjE62XQ
16kfzbGDeWxoMQD3aTVF1Z1svBhVDDgS52VBlwlQ9ILKNNdRmVkYYJJK1xkug2jVOsTyuFclKdcW
XhI2vRquWFZeRu3wi4nivG5gLqpluy6LlqJlAKye/bQ4OzOBRrXRgmxjuwvUAwOBtwvMs5jx1QkX
9ROwLjie9LTG3C+zLnLuUhxmHcADDeM0VJ8Hrx6dt8m+WmLydlNrF6mMfLprbjflIFa2p+FGtZpx
PwN3iK3QFfhFQOzXvceg9MzNPlcTbHeO32Qyym+uV64xPaWxkN21/d2ERgXSK8tL10UbAgrzJKv+
XHp1lDYMXRHAsZQn5vTlCXrujFYRBZb8ehpix0bZanZLnZSG+FvXQJjOA295wMiN/oy+5ccWokys
KxQhSsxnBvUdmi0rZ7kPXRiR3RJGD1vd946m96Nn4fsWI8xeNVIVKqJdXbnhrrSknTLpl/4t30DL
pg9PVFjsCBz2HYJcs/asesisFnX3umu8p8LQGdYcOaxrc2Uwgl8ll9ESUxWs6YQ2AIRqtRYT2/IJ
DhQlp3y/NKgYVdi1MiUq2Gl81mSlhbmwAYC50+RDc2074W0Do7pjJPtHgRLRfSNLfd+04ZeFN+zY
W22dRZ7fZZAqlkuwnfvWuYy3m49/mcWDLaD2+J8eaKyuWHVTgOLO7XlE285FsqU/oNPHHsXvAKUq
Vm3mnKq7YorKE6Heqp21uhs9lBN9H4W2iXRQIkN3vlqaQDlqPKBxONWe2tq968Ole1MtgZ1wjPR9
OGO/GEDmMnTQWPtVKU++VS6ZWSpxL3Mh4YNk1vMymxen5vO7K1FIMkR8QeA/xT2w7M6Eb6KTMLup
vr4I32M7lI4DpKm0eNSNeEPRU31fbBis2jZ4Lnw4ZqF9LwfEowKWpcodijiQhfeyWP+LuvNabpzZ
0uwToSMTHrcEQSvKm5JuEOWEhPf26WeBitP6T8dMTPdl31QUARKkSAC5zfetreXbYcyS88Iq+9ok
WVBXlfVIDYHKrRndTpEVvxWG2507GaZ+hofrtjNRpnqthre9ViCPdTrDoDf2qWPezaMRExlatIGq
rvttIWyeRNy+Z33YBWFX4y70gMsYo56/pEkNH8HgkioSL3sxJzqqyOwXSjZV/jJh8J1lGm8LszP3
cVYVrzFyEAxk9XysCxTvpKoY7rsWHaIlmuNSydIvq04LIOxW25keJr4WtO3L0m0nhzhVNZhsPc0z
H2kHm6lB2qHt7c7DF19m/hIavw1FOynSGhoycw0OxzjE3fAwtWG4raz2YJRQDWjY0cA1tU0SjTsE
uRhl677ZwLv56MrPtnMvsLxm2lZm4c9mf5NyU1nEjDdVV7mfWeYvHN7H/lh37ZsRoviN5vG3aebt
djQx11TNayqipyHNj5O9jEjLerw+VvSeK5Dmht4x0l4+qQEeVZ/c2REeM3Kt30X6FC05LajZDBjL
C30ilcMWDEPvh3j0Cc9aGq3Un5zVCuodsz56kd38rumD47dNTzZDJMyU71cZ6Xf94P4o2tdc4BLA
J8dQFnAU12cUMaU+Vl7a8QMGmzzeSqvfzJNn+cZYIdG2qg03PcaFWg2s+tygbEQrII+7v6b3tzQy
fJw22hg3H03K/dyME9CHq1adJCi15oMl0pOZBnlcpz7ZDlIaL7trGxjky9iGVKnMoEbRtDEq/d7l
+8nC8bktVit2JP9auudbobszJe8T9na+jbr4xooxVdDw0qkX/EjygkLlFDtAWp6c1UNsvdFlph/q
ilfLwVtPocoN+yVoMjvaLKxcuiRL6/rY2I1T/hla2SGhoLO1EIM13AoXJ0G2PWMr0uuL2Rm/qvzB
Tl/Nhobp2NrTPhsl38tIy320h026TI+YLWhSdxnekfyWoiKujbpMNlErz3JxLq3jWoHKBxcTStns
q4hGTmU1sa/yKMQ4WnxYXMHJ9DHOsvdrr36RkpoHcJqeP41PPbRJskEZgzt5jqE/JNargXFiljn2
ECfdyqK7yUaRbYt45TgNwMfi1t16KAGrkHMEEmCQRA+4q7sdo3D/1Ln6a+UjcA00F11DgtTGOOkn
e7cyPLKCuvcksV7pWsaZZy+XKbaLrc71S8+Vn05Fb6aBIxqx2CclahgCqaRf2LHc5M9hh2miSheA
R3p3Ke0pSHPVbIqxnreYaOKGANBojJTabfgh2+XJlmaxRwl+a8UTSLDUI7TDqR1Z04dMWWDLdnVF
LyDZhfcDUdcZaflOWDMu8JDOZu7kW8NcECMK4zYsnAfZItWAbvLWDTihCwgoU4W5iIgwp31lnkM7
oaYZBfTl3idh3VmNq7ZaASu6rCkDWLGNLXx+LXtwv41mbFrZ6yt7C6ObOi3xgtvcs3Jib0KmsDf6
oJHTK8WDeFfk52mArNCZIBiGW9VSDyrrZTVrLiDDaoCXWUS3m+jH7+vOd0wNSGvVH0FiMQKQqVq+
leJBrJst6otxhBgSmtwGPd1ONlaP26eOCiAhuIOVRjliiOpnZ1z+1GPz6pIfdxHN+C6kCWOSn238
vGqfS72LDlEb68CCROWbtoPtfnReDE/7MHsyWPrn0W5swlPLFVXEVKro9LL8ddu2BfDEvXHYCsAy
JuOA9qswbOP28pgTIvoo8iNcHHiElSJytysayjgKq5FugdYcYtH9NptyobjXm7vJad60WcNohc2d
5o1HHhAu/UETPeFgsWsdiBzjkfIc33SW56hzjNLXZzdYUnUbG+ot7o3P3jk5qo+3zuRdloIbr+N2
qwnIwyFjtP7cIoqJHW8v+rqAm5LxozmoGSYgEeXCTaJJsUJTO9XgVuFJGbddxXWddT1rhDQ+07bw
21j+il3MBY6zzNs3w2z6O801ZGCr+cfiLE+DjJ3baf3H7AYADpEi/bJjgnIahViea5x2iTpEPS2m
lXBFBS3xqZo/TYhcNlFVVX5V8/VZqghqGD8dH+hGGKnum4qJcDBy/LAk6XJV5c8dBylLOEHUoPeN
w2VlzphJ8R0cptmagyrhR8K3Hp91sZNLWR6quAsqPM9BqaF21Lvuo8xK4DA62uYRFFKUZydrYGUc
KCL5TTQ9SHs6JnOPzEcfuVNAhapd9Zq3jndwi+ln1FCahz1FhWGwH0cwZVtTJ7vqhyc8H591ndmB
qT0YZYEwR6vjYJo5j20SJRpto1XcpKMdBmPYLr5oMowzuU1PF6fo3B30KO+CUq9vMPbulnhKsRxh
9jPyAZsD7ZKgsFKW2cTdJvTWfbmmGDnSrTChdJW5n/pUmbt86C/WKPogNdOTI1C08wJMa1bxxz6I
9L1phQ2aqvI2XUaTIM0fGQbH3Zjo0a0tHKVTcgwdke3rSDd36nEcYq7vcRlv7B7gSaNbVLyU8PUo
YkRLJvYZBejD4lncD1VM64EhlU5fnSbVBYndzAejafY4Tgs/LmMu8xyNsYd6Ahha7E9uRIVuWVjM
yM87DTZbJPQ/WWZZ277OwPrO047m1kiXScQ7kid4Xm3gDJilozBBaaZP+9hL9xO2e8vLwQ9RRQ/6
Ln/XehhntQaczBnwFlouVGDbgaxAhzvjzjpaXLuxdof30OvlzFJFQVXPb63XyGa4aTdO4pg7IAby
AhGqTVdNt9QNbUX6LGtPzEpwDRE4CHQkUZGlwbBof7P1fhMJlCU9YIcQ0M/GKLOHcGQFGlrKKyJZ
/VvzOTRi7+Ia43NayvSAbX3edGn2tthAjbpkMHfOpyaoltHl6ijrBIlR3/Vl8jAOeQQWLy59xQS8
vDaBBwKXiWGqGWH317HwmIu2TAltyk9Yb0MAqyDZLebyxxjQxRiZ98vBtxW54M96o36dh/DNwbFE
aTL9lB50uxIUF2ZDrxr+1nYKzy2qfEZwQIyyECl38/0wzXDHbNcv5+jOCEvS3lLE29zUfjncIHxv
iZ6tGsN3Uem5X9Kz20DTAXARx7ez69SHsQSyl8rJrykFVwrIQNfF4y1LQz1DRZqj2h/JVXxd9dZu
KqbH3E3TJ9VN0aWLwto30057t1mVATiVA+7apbk3B1xmsUMpFO9CdMfahnzRpWLm8pznaDRvanfE
rNYSkGTmlB+lqckfZuuH1l7vquhjzFN9L7k6d9eHkeEhwrDjt2lOk1NKow945KJfIuniCnXLRz2W
2VMdCe1m1BfsVetnMvSUkNVbxjt45tnKs4B946IPcYFLEb0wwsPUhE8E09wUSXyXUUG4jZv8Eueu
8x6rZQm8KYqPwCzSd3fYdaL8idnaBijTuPuuKXFhjG3y0SMg8cw+u/RF+emu/bZehPuRWt/l+sgS
w9emJRYWTSh6cddN7b+edX103U5f/uuF35uoDO7phNr/ONb6LEHR6HJ9lj6E+dEbUVOqEXiTSLzL
TELMySlpvOpR72dI0CytyYk40+Yh81JSIE2cPa8NSnDs9B+tgRJWOlJBjmlofUzeIm6F1MqHqRT8
gyo0LTP3H5taYILj5HRba17U9vtv6i1930eO8/XRrtvXTY4zOpc6FAjT1w85rs/4x3fDM4qMttD1
77lut2ldXjd9H/o/X6hCrkjmy0u/P4br150oe8e9JL69vt5Zv+6IVIQYmwbw9U8e0WQKpyP65biA
xN2Lp8Je+RAGvh5+fTZJd/S69/oZrscWAlXg+p1+PYNaL50vHn69ft17ffj9x6zPmNZW69cLomT4
evh9yJCWQBga3iXO8NA1fd7sY1vrHqrIDTSt726vj0TkRcdcokGZaXGP/Z6OIViSJhb3efWcN6p5
QHySw1+Yk+31YbpuoxJT7Ubdir62MVy0eaBcSHRtwdZp9aVVmI+rademJJ/X11WerB9quwSeVbcm
iSMv+TqgiK3d3FDYvz687uh1j6xHYH74fk+uiWjf5mL82nbdQWKUUZPRun9si2GF7tOuRWC0vsf1
fcMwRa3hhuU/3qMc82kfCqwM3++b1hX1axp9/vVl1x1z6mJPdi36Vuuffv3HXVS4r0E3bZq57viF
mzI+hAO2juvrrm+caAYObhjhm+/XjVrZHLLeNP+xzfCa4RCGpv712uuTja4QhyVpBdjIf31Pli7M
A7e9+eu11x1u5dAwc4bxH6+tIRQdHfot/3iPrhFYjte0+B+fRYb1sYJb84/3SBZ7OBY6Zonr867v
IZdBHKVHQvb1u6boLY4E1HQQ/vP7MBq8q3qOX/t7G9Wt5IRulc739TvqJkQbbRR+fh9a6Fl3olvy
9/tVXGDzqRi939+bTNrwJ2LLX9/fBUJz99Qvxsf3JmOq1HlR3fv34auxyc+lHb59H6ug0XLuKQt8
b2rmbDprdvlyPdb196MspJ+FGT59H74FE3u2c/Px+/CLcpAqh+LrlLi+UE9VcWN47f334aO6bW/y
prz7PlaRQvpL7PLW4C7iExSTpaPI51J+zmSmPctRnjRvXeCqWQNeumL5zGFBEsTOMh0GvyvAcl33
hoRagd0IubvurRCB75vMG7bXvaZjyxPrFQDf9bVL56W3StPfrjuH2k0eJSlALztvoEG6slCG9un6
VL3u7+MOdtT1qfRn+o1sJ4G3n+NkOsj1oTSmw3WviqlS0f1jzsO6tzCKiS50rPnXvU1IhkzNgs7w
ujfGiHLnFeL++siz6+aJSvHm6zPAa9mKXksf9fUvt/L5rQmn7PZ6nLGCv1AmIf7B9TgNeNBt5SXW
/roXqCZfweDBnV33SlQex5Xq7F8fUi+bb5YKveH1oUF+CrbE/jqSq5vLs8us5evXQPv9gLtZ+/p8
RZh8dnqRXq5vkoAA9pUr7eP1MLU+q8Aj49tfH4aR2SAQp617fSiqrDgRHNF0WD8Rv9tyGUPt5/VR
ourxoY3r3fUPvW5yKihPrkGktxib2tYgadKy/UAMdWfrJU3enPR18sgGhkInm230m3HM1dHQG/tm
znRk/1wkJzr0kgJ5G52FY9vPZpRI5rfk/R5si/18/R8AGXC+68Pr866vuD7sprK9kx2NUans51qI
8bkuKPPz4Howx8tuQDO5d9dn40MZ0Bda/Xm5HnoJQXLL2dpfXzDRcaQaqaPNW18vK3s+NVhzvg4H
Mdq51WT0eD2SpgmkBgh/1+NYQ/f/USBL8V+FnIY0HdPUhYUvCWPSf53U5nVRo80ZHeHZQOozu731
OiU3Mvo54IVT0MDOwIiACxCH7McgCa0x2iRIzTu7nP/oCou8TJzfbtd0N1Fb6ve5yGPQpjniXQfh
emV2BzxPyGzGqX5zWv1PUnbZnYoaZ+vOPcKOAeasy/hGt/c+rN7F1a+DB5UAw57zfH5108b92SWl
sRmxScHUtDWmO2YwIuwsD8SYOncxvAxoDrN5msZPTyXaVmjlAFC2ofRUVOlujGuAkvT+oC/MKURQ
PtjgLDeAlZAnJKAWJtnfzQ4A0tCoAmGPrN6JAvq2ZAw+09ZLWkQnAtV4k+ZWc2sAw39YipC2BRlb
0Yf6vm5ps2sUhW+yAuCGGMbmSOnGhTDrTJuZ+9B6SXmBVoImKZS5p8mMyl63x6Ax05mCJYotJcF+
uVoDaXGK201JafvetlyNP4MiU+bo+qFGY4rfUNPePBRbIIN6uDO62LpJVKEDNCu0DaGunZzoVNR5
8gcf1pdL83/k5/u/WfX+zdn33zL8XZ52z/8bDH8WHtj/t+Hv8jOL/80fuD79y/Bn/odumh62PtN0
pSvl6qj7MvxpUmefTrfGo6il63Kd8vQvxx8mzX85/MR/SMuz6OlYLmJ0TH7/E4cfbr5/t05bjmUT
H+q8M7p2xzWN1Wj6D98nGJhElXm7C+G2Y5+NkMohUgA2X7NqbURVhu9pqTmA5PyKqCGze6oDkdOj
MFS/EkGX0aVgA+DkuBRciZ5Mnd1YU6fQB3tvz89N1cW+pi8wXulhJWrUd7pVBpXIf2W5l9LMDN+T
RXRUdQ3ak9OLyuANkAE+eI1VbDolHxvNDJalYKBqLWCBSsJrJXrpgwhT7pTczhRvgybRAIgqWD4F
156UOmtU/HshkbpQ1sx21SC1zQTY/jCZ3ufUmQxaojZves5FLLRBGbS7UXH9Mbk1GjbbdNEbMBfC
A1QvEhFSgbbhKtkKqC5UEbVUY6A5dR3UffgzzZ+cCvpq777XEbdC3ALTfup/eFV0aVDO+gWj7Xxq
wwiRqRPl5okq22YYo+MQwxzuZH0asoS+f5GfykZ8DqXzWIr5w4Q6mkesA9Hk7m0Q0Tu7754K8Kpt
Qfqsm49zriH1N0tcjxC5suao6eYBMcF9XKao34snnGN8z9T2nIJGRz5OD1bt0CWYoB3J+qfpAdta
lukkqywLUtlcdLt/W8pkCIrSOM0MPkBYQWitt5Chm99FWKFKogunCpc1NztMFFg3yCbec4nEv8Xh
6idtc1Pn/fNkQNRT5sesTb9mcwJ4ndpbnEKYtlKk35YTzE11rMgityqsoB2NCm4st/8APbseXCu2
A/BWGGLttg+JOjxRpjdWOV/QChUnKsrPckg+FapeG91r1PTYvgdgVsPM+PlGXEyaNyrsGMoLZ++Q
ma630yP0Wml68GJcWTq+QLs1NwO97e2IQmk3ahaT9Ejr5jAHEzZHUHGBAU38Dk0+PVc0HSiM+FJQ
7qTTXVMSzl9IXodFpzJs2MnWxq25oWB96/SkKa0Ml1NfdqhJ0KvEscZ8hgLHFQVzuR/m2HtI0fPW
bXfSFjIpIiAc+mq4FRYSRzG0LDah+dcY5nTjQPKLU+oMiInxByT3SxL96RR4epD57wvn2mnGkTtU
oKXdnw0FJOJaaumKmRpcdxiGuMXceGP5PPUtgtNivlPDEb3Pmz69Nmop/RFeNqqROEAzMAG6CTd4
V9IzjmEHHBkFu8SYX/UqwrKJm2HjeNpxTqqgtMZ91WfnJY3p1EUlwOkQnGyiR3cA8+5cJXFn5ucc
TI0XG69UEwe/L7Wj5WUfIPzzrWZWN1FGZdaC0dW7OxExpS9Bpgum8pgZf/UYelMKpAJp5E2zolKr
tr/rK0QumveTAiEgVw9XDInnrmxNPhla1B3I0WQfM5FZcyUAQTdo9PZWj7vo6LG3nxnXKFt948Zg
I5lJYtjFXjb1uygzPQB2+hFljE51tB9dah8Mk/ilFrhTFWToFKA5y+9Kj502tuu+T7G1t415mxQ0
drxuetaX+nFYCsSeoOIzDaycUED2wQLaxiC3xoQOjmSLFHCx0WwvCgCBcxPr4G3lcMjXOreMaki6
SSFoX8KrVag4qP+fFpV9Wqo9L6grRGu/IhUcoY8hQUPLsNFdCu9IDe8jpV67AcpTaYz7OaQ7a1k+
opJ+4+nNeYSBJLhzYqpYa4ztWYbl0cPdtCD3YTBGfZFJ+Hty50u9hAd9dF+oQ+yky5U0yeQFym6+
rRGKb6hx7fsRIRDd9EmHBV0MFyVyauqxDdleR1eQPlEbVdw6HSYKu3uVS/SJ2jQGnR6B2EutbTk6
+C9CF6SfG+joLWN9xfC1/U4BHnTq6ZXRZ3j54iNVHHMrumMXtlgZJgsfaoKvw+iNwNPAr8ZmdZwd
zE949tI9NuO925ntNhJNuQN0bW40YwIh6qLlI+k/pLlzS9vY4MJlvqyogHOxeh8lIPkOWtW27Frg
oZb4EXVYIOrJcZlEwTAL7gYil86B1lGbZzC1bNaz2rSCllzcmOtxY5b0T2Ymi6A7HHZlDsu2eARl
Tx1UMQNkmfAbznO513oV9EX0wq0S/ShGHOZbwMRDFhk/5KH427WsUbRJGCyPocgZscHZk7a1EMZC
bo62vfZkyvbdkIqVc1vl8WvkVjRsaAGlgqrGHMmngbGgS6L/dEyowFHVvZdxbe0qL6LfFblvmnLZ
35QnmhqbYUjg8EHipkZ9JxpyzaSxnpHnLLtqbmtooB4wO3r4jZfcFxaIOrS2eTCq57Q1kfaIaArG
+ncht2HCvOy5qx5Noypp3/QhGpWpDbJBu6Pfch9G0Zkv87YcQOK18cAUkChS9Fywo+hzrg4xF42h
440R+ggnTQ4/ZZcum3RCLe+m414DVCuGody6MsqAvGEO0PMf+Lpw48dZvivHRiFOsd4w4eKforcE
Q1qk3atwh3NN15cJ20ynMZjcMKJBQRyxDyPm0VvjH1J5+sBFc2ot0kvKN4fGc+lfgInTbMR9s7ho
CZ1pqxZBqKWosh0cf1PVN3e1utR1EfpdInxobQQYqfQ2GX49vy3nN/C0lyFJRl+IPJBZ+dxPtAfq
xGKKwQk1Vsr9oaVr8zZn8ykW9HidKmeweBe92wnxWZOPNrrFqDh//WMpJnro/ZttePkWBNtF6Jhs
tWGBI2ejUc2smwIK3mYA2LqLatqLofeLhhh+AcQVjKaIlvay6DFKq9TAwTgZsB3CC9ybvYtHYTsl
47u05Vu36E8yMdXejmNk+eadqxUXRhsl0P2rhcSqpxzdnqBlipdsyFf4tY4oLMfseBUFlvJHAoj8
oM/2rZc+j+CiC23C6Gg5T7bmntn+0SfOY9uA5kNKJlF194AQE/ejG7NfFufHmY4UxqMFfrLV25D4
Mci1mp0HSr+xvGa992Hpl2CS/dCRzZ0oWu/UZck9vIls4+rdHz1HhosQJnz26odVjKp1XXVqzDDD
g0J7JTIOIcHaVmm43L0FE40RTuVmcaxbJ2V+wZJFCedIy22ITKxTzX02NS4GUMfZ8lWAyByTIELs
gAFZbWLspCvW981dr5JJhkd7nJHe5cj84AkGXhS5PpN8c85mJhioxNoOCT+cLttx02TY5S2ytU0K
dHIs7eysYeTbmvR/3IEOnrv4joaEWtKURW/BKAoTkQ0rRp2N92m6TTT9pCpkPbCeHqvEvMy58TaN
1nGa3HhHrPentBnpgCroJk/H1TUJQddCbhi67SsWnC0pI74Oc9g5KXJIL7+YOQGRJut7R5uPLSoG
Eu0Jm/rfhj7Gxh7Rd5lJ/OSSIGxmqtl2EmpncxLP+BT/NrqzOr3d+wkty6bStRtOpAMWShM8PH+5
BQzDQ3hkLYV+6w618olTmGzQsrRDOD2abrR1EuIpz07brWc3gRydB/fTaaAIN43NcCFsCyytQPUb
caCvl27nv46LMTTJUqabaeaNsDFJmx4kiOoyM0niUCErrc38bshxwqHo0VAQ9UviJ3ZOC8F+jYZy
3Fgqv4yNrGEuTxsnSv+oNESc2LzB5EbRDCFolMxBsq1fyqoep465gahPVfLQV+1LeWmhoyunf3VU
+DDSM1qB8r2/92xGruWWBcRU++sN9LoX3M1lGv1oYwNkYXWD4erVnuWDVzi/5/K3ywg11hkdR7/o
D46RPiGP38yjonk2e3+NEqlIOTPwaLLwpzfWX1V2n4MpVk/NhNpKUpWg28wyiTwPSW9SwyWmbdz3
2Q6HxXPXlgy1MM3fVicvq799o0x5m/Xd0ckRFRVq3uNXfWgYuROiPrSq+cRJ+TZloA25vNpW/mzs
jJgd1Vg00NachzukKQfa738WCavdYtabpkrfHPC6zgp6P+KkXGGsaLKayMBaLV0IughCzfvkvrE0
m/lL8hTns9o26cwwNGO+Hzv5UW/Egqw1I/tj6NZLkkS3DHQ/L4uNqNcAB1GM3I1scW9qk8eFEuFm
AGadyUfLCd8E4g0DbhjNYQWqugjPDZ7OzQL6hfYoFlorTJ/0mfqLrIu3ef6ZDPrOIozNBsNH1voi
xvgxwiRQ4wf3W0bVIwu0H0slqC81kik2TG9ouRKDKhZbUeLUihHEZLL6qPH0XitlBigrTDDWkyht
lLCkPrUxnEBp5RtJ+oH0eMRuwvg2o5/GkzFGvlvp8B4iA7g5wjV+4nZKoVup8s9s2cgh0J4MGvmt
VmFjFsz4A8Dhe2viJp2cufMAgqepZUZTyP2uoILMCIFgVvWdSBVJf+PseWPKb858MO3xVuLU3NWG
QQipIYN5mds3UZlMH0Jp04SXGAnI2DmoOoVOiReQcWeTDjux/B3NyXvbVeWu5oxlSgTJYShKI6js
7FRbqIh7UA++83uQbbPXFgJNxfiOthm7AOpSiEYqP5aFxcmcznfSw0+Stxhws2aLb9vdILf7s+iW
wV1DMdwsYjIZP6VEX8AUA6RYc2uf9OrXODLfQrE6lYO7x6kVotGLPofG+CSG3zpWFW8HB5VDOOmM
PqpEMEWyp+HWq13DL3qO6b0rsDEEnUzQURZpvjEnj0uJXTkpmIOVJMgM8qXa1i5rSmFEvxvRAQEc
JULZjplWpGUI6jpvZ0vimIq/s2M1KJHsVAlXej3FWHiw5ASGpxwEXPZfq1i4wmHX+ygSKSRX4W3V
PM6MFTvkOqOXhuyHCJH+DRqd88HtCTILWCmtGtGKMN0g0F9Cg/DYQ1m+jWVb3DCqBywJ87P0jrt2
Q+2mYYxYWyDh05Plt0tckMVxfte3a+RXYHPBJbnPjeZsZlDVRQdsYXJbWAwMS2FxYlHTxpVs63lP
q4VbVK63RX9vkDUcis6DYK8RwVT0MxltTSpnk6RXeHcMy/mwZZbvdTegmB/i2QEA5LjZa58yekiP
xjGwI8ZxtKUz7jAL1sRHA6eFOZ+npH3OmLRh46RM7VNTFkQD3Dp0BzQyMJtT5jg/ZvuZSWaOjweg
85s6CepiKM4glDd5zrQ0yRCOTWiJXQSFP+h7FhuVMnQDDzf8cvslkjEjYuoCaUj8rNUmQ/wW+95d
ffglc3NKR02+WYN5SOxkPNSJ2js5hi1EzJxYjley3uDcMs2nsAz1wMi7YltXURqYuPB8bBnWNg1t
Z1MhNsSUBygWr0+EkHhBqGWSuNmCEynHMxppydYE2HUGhfJeMDmQujnFgrhocsZaFY9DaU2oZpcC
hn70I/qQTTg/zkgwt9PA2jiZw28KvkHXFQy889wJWf5SwIDpFqyLmEbqVbANBoqgNiX3Lmfv5MVT
7kcfs866s2hOyjiKgfE6rMspsBElRhjAgz0jXXUIVN4UsRWRrjVt8xajmYqJWIzJZPCrFz90+crS
GfnCBbdUcdXrOqygCdMEEUiRK0gU+NzKUzJIHxuQTaznPuPZ+UnS3e68cHi2nfisUE1FiZY8G4uV
bdtUVAeZFW9VKJNDhbxwmzMYSMYatKQ223OKv6mkT/ZFg+zKWvSfA/oHB8coIIq/RjMwiTBrf3ok
R3q+tYaaWQaFHu3meiaNn1V7jM4k/qDGbfxqAy2Ciuu5jnBXV6XzB8gKk5VEdrzWdQznpyPwtRnh
am7LhiUoTO+1FVh4bFrYjf1rHEhcc5dVy7V/sOSRpMXhdIw4i6g7mbfhmNbHnRG7P50SVbcFX3sz
G3Bn2tUSg9bhUcOlqLpQ3axzXVe+Wa8zcWptWPlwY4B6kKDvsmg+uDpWNhfpaebp6Hokb+yuNyWi
9VfVPK5K+43Z1selrvID6yTzU7CXzA33RaYvbPC+c6LSo6Eyqd8hu9wj47L8stfbYOROogYdsxbD
fvJ8LO+8KQfxngJYK+toOKDiUHh3ShZsb2Ya6MRpbTAZENvYIW3rUy3a/HHy3CO6IxRhukWGlc/D
jtO8Djqtjt5LpkFa3p4GVXcsoxb1tjJBEcVGdCRlObo1roYFV1WMNUrG5RyEBbreYj2cXSfjfRYh
7je8V2nV4XMCojFmZNEi5GsHIs93JEOE8M0xgmq4WNwK7trFeKGu/LNHoXigSUsBFj/RAQlxe7CN
8FcqQxuRmQV6SP/d2fUvpRMbLckbAWobVOq+hYoVYPdgak+xlm9i5JEaiR+uhtnPs7Xy2T8NOsya
1M2OIuf6wYDTHBojsENUsrpBEFbN+SuX8m2Xzeo8MMYBmTu+VWvXVOqGMSaMN22ibhNW6BZnt0qD
qpGbxEybc1MgIQGgh75LU9o5yvdKoawgBPlBxxucVtvhc0wwJixU3Bn6yExNR+IZHwTeGsqrrk75
k2iC1RSSOFdgUtkp3iy9pSL2d8plfsoFt/OkCuHJJ6zfOBiBDSxIud1UGEHhFLvKco3LQEiowCds
I5yxW1Mld2Ff7UqmYrlmPJ5thgM4FoMFq4pgt2nUE9URta/k7FfY2DZJXyU7s62g9C0wX4pppyXM
RbCYToozjfmXWUjc3iLGLuL6vZvDT4QByKAy5pHgwKY2RBwcyZIfwUGh0zjj6zhbvxL6r0QcxpPH
8BMMpuLIqV76w3BQs5Q7TJY/hFMx7oeRMVsnjl/a/8PXee1WrizZ9osSYNLzdXkvX5LqhVBJu+g9
mSTz63twHeDuxkV3vwjyWqLLyIg5x7To5MDTWWgJFrrRYty0c/quAkE4LVUt8SrjTacorIPS+uMF
aJdptPlnK5U+Zs953tS6+rJHdHJFiL3FD5t9qOoaMSlN1HGJ+rO4SIwQXUuTjPuA2NYhD865DQ3e
nAzqD7cBIzf2V8bMjGAYbaKV5DFgTjB/qEEj7YFXjHqaehN5fvmg5LpxzV8kkyoaGDb+aB6nBK1k
17456TRztxTSemMH2bOdRtWyt/RX0nTEgeJmr/0qIr8mT9Y+UWyp51ocooSY6m5cpqnWJ/J6sjij
/qTkY2/I9g1uZPOiGd1rC9Fny3qz6lzky/GAeBwdXDo48WPePVWMJhAXbiyNc7SgyblVLdeH3UmY
YblTbolxQZlBIpYF0mRnzeQINVwcOdy+h9ibHx0Nnt61CYEViX7GSiHWJkHWa+kq5I0e05qYcKRS
kyiAAvihr+zncAogSDSOcQnb9E9Y19a2syi8DXsXtkru2DFba5tOy9EMfdTRlCVWku1Hge3F1IXx
bCSGoiFAkYkNwcWK5e+VaugN4MDFJz5+VzToVy7Qo0cMTiYZ286w61DxkXKm8OlC4XrEANqd0jL6
0VORHobuYtYatAQf7NNFGxXLJH6iwT3eFqFJhdHr2KH+YHVsxgO8pBfVUoeZ2nD2ZWBSh6Xop2Mm
J5HkyetWutwnurtZgoZ7BmQSW1W9cX3HPxO8+lmb4IKFN7zN0rReDKpZNrSXtlDBbeRxu46nAOm3
cn5pap4xN7GhavPZnNk/zqQqMagqy40d6VdFJ+UpiqBNqbl+hgmXr1WSYzMVNd67iS6utsiLzEdC
cFDouWDx92Ul6m2Eredo5NPjXCU26D2kZDi1QSCMdcPChWaHvvRFJmA/sBmE2wz2lOc2BsFcJw/E
VRb1xdP9DQ+bZk2SuNhN31PBJW96aQ5aBdZBj8N1bVdEJbVGdk26cKMiqW5maeZPRRqFrC85on1D
7OvWR7NEdsQU0Re3Dc6Vh2FmySTCpSa7k26Gm7atjCvX3AeCTDGsEh6lh98/8bfpOZhdeRzr6sft
aLsamXPOAtO+CJOYjJEw0cHyHwUa2pX2x/Tl/qbXj1oa8a4SCZGDQ4Aku/B+ZzVZITzltkE+izWZ
dsm2HD1n3eVYKGb/pXaD8uCZEjl2QQxTttgtoT6wdXNO7jU2Z3MB9wGsyclqZOu4HUFW0DVmc40n
FS+VCXyUIh2Pd79wwSofElgeXpK49QG3z4izr2ETfM9ZUO3LZtp5SzJJ4psNUVnkgRbJYcoCvZ/i
txa9zb5HaUxA6zBtWgNDgROWdLmWlHm0wuphjGa2wGgIYnR5iOAHVEthvEbGZ2PTq7pD7zif5cSj
3I7695I003U+YTfiAQg6dDGqA8PM3zFxrHQ5okwO0DmIiTlTLWjrti0ETZHXHB42B3sDoVUNCM1y
BP4UB3co2PJ3I4nUUwoST5vl3wHB60MSGBSh2FOZRFgN1h4bBE4XkNmKm6AxycZOrBzhXrzrhzI5
FAOQqvCftCPGxzUcdoDRVJ/Joq73jpzKA+X9jtxbpEixQYDHOJ3iPP9uu4AOYX8D1014RUHEeUfG
OqLu4j2oKxO8iDSOTUiYrtDWCxS2tXB1cOOMM42LTPiy9IorXwVb1DZXU/r5hxWxxY/y2bn2ZA0f
6JnpTUEcjh0xTMrG4lo1oXPJHVrpzEQ7Bge0snHTmBZ8S3NMOLE0kBqHuYYqpvm586LkarVEiHZq
Y3o1aNmc5dOEP7Ox5uGvp5/6xV7LDuQ1ItiStXVvueG8DteNg0MqLNV7AklmNXizz8phvAOMURSg
0JGwFBLOy4237/wdJb4AUoTfxHYJLV7i7iFg/e0sg/8101iu3H8q1WOzn6ejFnF3imf3TxYQD9NG
uBm1B/hC9SXFoslEGLno04yfFjBYOGyCGsePMKI/gYkyNi/9g4xoThYqp0OS1aS+ymJTRrwCT4fV
Kcj8ByfL/R0G0VXZwkS7vww69W1APi/R7IZw5vUw01MObaYtU/C3MjssnHKcmWIU3cWojR+NJ/ig
5F92WQ0cEZiiZZoeaZ2/jqhN2fhR9SgBTozNHT6T+HdWMOkmRrl5CN1WrZQfc+lqFP4SEv3a7iuf
3RyONrFsFFG8Qi/8YXvTHiwlPuHMPQ5ZNNL6lXSMlxDPIvuZcwc7Kn2bBCvLgMMQS6PJ8GBprvvk
xK2zVRXNn24vglPrtl9F3WYXgWfAZEawdf35x4vEU+dgt5xN/YKwmi1iWH6z9wQcHBaHAQFTIi0H
LyvzroQh+Rni2u9QQKKJ3GLkcMhD1Wm5F8alW5ymJuDLzQiPlSGABBjqkOcZOq216RwINqrKk19W
g+FFeZb8KEN2f8OePlP34C8gNt9Cyzqlb0L4+etsxTcLWONm6Ghk973pX7wmmLeZoI1tkpd+xCdO
JGfcmlu60dOl0w81GKljkeXBrp3wEKlhZn4Zm8UWo9MTj+d0OzdWc1SpazyM5Bh7hYmSvSS9JeyH
9wBk3yr3s32Bh+QEpcTd4zPfiDCDr8cas7ZN1ihwtyYBZ9TWoKb8Q+cOxxa5q9NhzokeJ5XTeWT+
z4MykyhIIhVfIQqgfKvJtjSNBrxfOpza0G4OOVPfc0NLNo2j4YjOylonPolmgpTLuBwodbO8PgMD
cCYDekBqQXWto/nc5hTNnk8ZPs1QkeT0xgL5GQkSNztH/Q6Bde2mZsNeI2JE3BrsCbz5fH9T2n7b
8Orqd5MksF1ufWdMaU9p/GamFvNyRUIUd8JrBPlvF9MmYV/NmyjPsF9To0y+Zis/G68kEyIVMZKf
kc03GNZ50yymfKtuXEgmuqqX3mKyxrx6ZFjnHpRDThjLCALpUX8FlE671uWRMGUyWpedekP4IAiF
85+iVi+JUka0mwKEHDXDm0tTV8M+7gOcPSOl4hjhr124XGFA07PW8ykby+iCX4PoKd08qYL4WCYN
nzGzW2A78jvo7bcpBwMmUu/HLVkbjLIO1gUDv/X9N1VmLLbOWDEPpmF+nsF5IT4iaRa3O0FJc0rP
PIGr5blmu04VEzXHmevzBAJm8NRZpThSLJ0a2y5ipD7OdKcsZX5P8RTtRO16EHTzh0HR+sYNiu15
jh/uvy/HLsUtEB4ritm9Noarl9bq7CKOpE1WEQbreijy2gc0MA27If9YwP48VcubrihPiQujeal8
TwyyBurSUxmUE2gWpI2slLSV82DhCsXNyVZ2zXe184Ynu4c0Y+WI6qXxRlKgVSxXHp3KzR1Wlv4H
E0lKWOjHbMJlxDY+6ocvkzukbeKJ3bq9j63yqSzVsLfCvKTtLLwN2MLy9O+boaYAzhiPEN71aY2d
sVU1Dy89QA5Gn+ODzXBIte7D76Jv93zDpnfeLD0MMIOuOehTjEb5cxyFxjrXdLxF+IXb+tPN6uox
d2i12gKyRVDThrcdfTNbVv/IDBBHJewoZo4fvRF40Fy68QYMJLDJfFESoDAzzJA0VEi/3hT9SCIp
D13SkWAIOzSU0/jsY09ZWz4mMTcnsRtbDY0HfXND960ogv4g1bldrkDEJBPxq06wGlqCTCXp5J4J
QTHEc7zOR8/HU0T3q2tc0jwnc2c7897Vv4vZXKuJGGa462cEe4qxjIV5Tq+n2MgPHQmeUaLrWz3b
3dUWoEqr/jSJcImYQ2XW2FVx1bxA+mgpDJ6c11kWNOaC5lpbdvTQ4dyerNA7Z6FCxVVAOijFAp8g
xJP5r2LsiDc0rZGiwuZbiGEk2EVe8oDRBYpcnLEEhJgP2bSjoqocUgAPMrMedMFJtFP1AujqVSza
PavDPc1rzjbUjRiruWSTOniceK6sIePzypPmuZb4vP3UnvGXMwgPxuxcjmb9FLpTiw+uY66Fp5bn
1EzyphM/lyOmJ6vye8ZLNEvMiJ6oNgSnuejZykcWswKgnUzjf6V9OiNsGd+sfuuHJlGrxmhAzZTG
0mtlWJ12L6B36AenbHuCfl0VQb6znOmjkGZzypL+re9Gcu7G/ImJK0tnIY9eTYYhnC50sA7YeoZ1
7YxuiU8TDEI1Wlc0RGod7gvRov5OGa54NL1ObkVDhyaSWNk+GsCmQWDBq3aaGWzOwGmc+uifzOv7
rcIjuG8FO437z+mwP93fS2hY7k3PomPczKfcp/oZGPunuU/8gQWxHW0hGgMm4QPGg0TQD2PgvBXZ
YrmFmqfZ3hp17EHTGegL+8TYade3D7kXkCEQ5jOXHQTOfpmHOJmTvDqzx3xixjGkw/iX98BlEoKU
6RCDCBtYXh+yf7TodtqSQbE3TKuBjpkn0tP4HGj0hwQbf9mUciufYSnFKqumnbq7wcseQYCF+0r7
u2TW5SmO5FvRsDYN4zKYZ+oxx8QTtN48n0LRyG0r4z9W21cnpBV6g7+BjcxAG98ZUpD6OeZfA24B
ziHmKLMmpQ8uCUOAtdlaaKAtlEkxpmUp7o/0+jT6/pPhGci2hNuc7uc3TIxdEemdE2fBurQWDdjy
NUBHOTc6OlYpeabe39NOyy2ErGYdFjRaCwz+vXaOsWhQidF9anr5EPQ880rNCXHZkGxqLh2U3XVz
pNpZtbglV1nbRBtB9MWuNpNfscHNqsi7K2zDPFi1gLgSY4QFTbgHo0vMQ0+eUvczzyRqup2CMmBH
NOKoABJ0oLKxBu5Usqkd7y0uTSyefj/yaJjYdHlxfOgE3La0eM2TmAhTgOynyejehaC0zZG4nibV
QrYATDOQforCoIxhIiAZ3vXiaWD3fLyfp8HOKpivBwhh6TbXxU9OjMWqrahs+kcodcXR5WA4Nony
BEcutWb8pDhcsDKZKEUZxGE8+SEhkOG+rgWSHYsdgy/FoWqKZksrZKHJdO3JLibkJp5DvvDy0fIm
wdLO4Dmw1lwa1el++qlMEqb6ytha2bDyJ2KhxtigFbX8S/c3VZeUJ7v29Q6S5QN9y/4Udeny0/2e
ESAvfmAljIxcHmabPOCswNdqmnUDCHMhZCLHBP8wnYyFrYCM9NMkpKE19Q08E6BWIDkLIpZWpbcJ
Ji2pKYW6pTWkemkPxyx2kH/54jqlRAGBag53STA0N2ramcdFp3eqpt9TzzVouncGcOR3FIY82Yl5
rBuvuvGM26VAv86D6AvaROkfaO57Z2E40UEAxoJAaZWGDZ2eglHQMs1flNGHUonuKt38d1c7zcHQ
UXCVeeruHTH/lDQazuNYb4FZohyanWFjzIAlrBS/cI8MRhuZh0ehLG9xinYbBOHN9yLmZ/gQNkzX
8jOvb6eFjiSi5mdbeMEFbcCCV0c0hql7XaSKXG5jqHY6yPrdJB0iBZN8utQNZqtAZDem5B26oR6y
Rps/634+aHoLic+8/Rl5U74ZovI7c3ygES0iBeHPB/betNijrSEHn1k+ar2marlNx+Ily8/1KC6B
DxjMySSjJz8iVi4SyM+zbT+L8JK23bwZTdQkfVdsPAU5yXYmSIfyGS+WsTMA5K/5t3IItInym0fh
1D9j+eyHCrEuEO5pjNEp+yW4YNd84Fu+ExGejLDa9YowrJhc2UeXjllE3Uj3YFXxAJ4xpHtR9BI7
i0pPhw+Mb0Ec8fQafOKcif9YF17wnNmss2AJTx3AtD1iU/zAEXHEKfwK14fp4AFxcD7akO5FLOdu
cb0UgMNcBEzi0aJa3nA+400Q4lUWNVMN/iDDVbPZduoPSyGXrujqjaRzxeQQDgS//xLBQqvyZtqk
RhKuW9t7cOKvRDasWgi3NoGJLlz6b7FLkwklA61o/P79UPyTGQReqOmrKf3PPjH/mFjnS5f41w4+
NpmOIZQYBLvk2CQufXamh6SXM6xeqaWVbLq3dK7NNSLcaU8GD8Ppes6+7XksNnYFuqYoEQuwGWEp
lT9ZhEJBmz8sm7qrAYuil0w6ExkVsfYtCn+QnWer66GGSkPsVOrQF4wfwsn+p3Jpd5Uj8yhSIL4Q
CG2Yp5Ow5YD8CfL0I8o3cSp/NSOu/paFCXQTA3aPShmVXZmsZawXuqlJJ1++ynw4L4QrSzlvjjUe
wgaKoIcCLmyMpywURyucE7Ij6CX6FsHlVvtdhOJUaKSU/rQxSxzWwQzBdepInPDZa1LWPRMiH4G1
tq0/vWe8+0XzFQ39a42QtZYEnnjdrzDkkuIP0+Bw/3FxHK7SEblDFxF/PTRbg+aAbvsryU8rUJWo
1AVqjNpoAIJ8M9MrtgBfWPSa5h+f6nlvCvXokmxUVGXyEigKeAh5xlEEzWtiYrIWLON7pNLF1iu4
XyrfoHwZJAY9uhvAvUATo7yIvfQlZlSzza4BQMh13WcnwFn2pq3tZAcR4iXK9pKpHOwlKaAMolV3
OvAfI/ik/USuUJNkr6Ojn0zuyrVXlQzgE4uklpAkMu3HeAhDddAxWS10L1iS+ujvkDnmtp6e8c3N
5ESDsWnnP4Qa0iAePpn2x1vJqpDI5VbPfzG8PSFVzCBaoOgXydYLp6eZhmcHidE0TVogLVER9IWg
RDHnYbS0YsiKBqot4dgRltsWBiIx4XUnFeJBhGa0a23WBbubm5Ps5I5GiMTsPstV0E0bTDEpDD0Y
i5Y3Vowl7L2V633iVH8Nu0YXPkLPAeu5VkTcwEGdkAbRhEWgQTPXGz4ck5b6EIQt6qS+W9nG/IUa
Ffq+ODgDDLfIXtu+fclZAsCqffSh0xMKsQq9jIdPwzMKDeZ2tPgPmpGI7JwEHGAlKGAswcieAo0Z
w3OKZ5uOpCi2ywWunLa9hgBpXH84N723VdhZyM3hTUl6CqHbBmgpqwOMO9Xp2g1H60igC5O5csJx
vNg62SZt2nwRlbv9RGPE9wCVsTWOMrYgCZjoc2K2t65FgFI6zZZ72Nv3VvOOcKA6VrDiHOcx15mF
IonTP5frwp1+ptD4IuELxbPbfNuhu2PwwRMnMiEMkxhWTz4QtgDng3XxqBB3diLybRdARSlRKRop
M5kQ9X0RfMVx/YhR4somYwEc3oOaXIbhiEkYSC6xS2KXWgWZ5NED6sF5w4PIyUW8C2QFeyU3P0C3
bjt23ll6tAv/CvOe6Q5GA0PZ2wAOV4yDkOwx2qHxY4hq3gwN9kc8QtqR4Hcn4mgZo4e6bi8n70Ak
D9HhgfM1a/cE2+cw57vQKd5GNWVkhxfWjmR4OvA0GloITVxM2bROzUQyJkirTVnaJVVESHbMb9VB
+fbr+iQL2jZG4Tur0ByuCLDUPjPjPxUth53c92abbQiSSGGKM513u+esDT4aMRE/E9W7aILPAVKX
RtYm46ACLGE4B4sKWlMefcRlmH/CcUbR5CR6xzncVXKuLzBJoWqV+k3lY3CWCL02unKQVoTPZuqf
sWgBDuoB0dPuOY4QfS/Kd3Cgm/nmDmK1QOZthjymvZmxVHodlD1FBx4aNO6kzm3FmhwwgPNy7jfY
i5AKD4dcyH5XufQbSsNYoivydu3HXoeUJXI5LJO9i1y3BjBHxr3l4NVxLSYuKaYMXbfFC/cZ+rPT
KOVnO3rROgb0McBQx31d8xoyJFR5mX0aPslVpL84U6632Ywc3a0REowxFE+LLvkY+NDwerb1FR8F
JpRR5IrnTvlqzcWHik6Ue8zwwx7d9yofZkDdYYVaTJPoLBcFT1nQjZZPJaeQXUxzJA9AHUxlfsUc
V4T4iI6Q/e0GtOmHUf7g9LQP0eJbq5Ngzb/Jc8JL/y4RL3Ucsd+TyUCrEspgkZwMIH9bjSKNbGvG
CwGN1S2v5Som1OZMlWjR04NdTTQZHxx/4CXVmPXGhQfTzNWwolegYMB+4wHTR5k1+zuMvU+Ci9OX
FY2YXh7Yh21U6NIaVe6lq0dvK0UBKBxgXCg3GrIp/8RjUQfBNczOY8yhwncAc2pwnJVZqCsa/kNa
OYt1AKQP+nYYbHZTMaY29IsbifOMK+hTyjHfT4XJ/Y+qD4SPS3Uf6eVpkrykfu3c5gb+C4q5+FNV
Hfyf1MlP+cjDXhcN6SdnmWqOtHKzs1FG9SnWmDc8uwo+LIbCKLRGiiRDkFOWWuGrGzvbOR/njyCw
UhKFVnbgYxly0+oTSd93rmf3MRCifxysBXUTP7VlPX1OPubvALXbSQ+xQo4NmyZLvwM2bp8MgvJj
E2QmSFn57Oexf3b4rynB3JqByoTBv1TjOdPdH0SNz2ElrY9pLp5Bi1rrCDorOz/+BGP+je2oEkni
WO4bhAjQ+7kiWwaXK6i2+TUqfPZ6EU+ItJHE7cFt+UgWQ7JbfLbLoWATaYYIA7Uvy0+TCDdD/oPO
yXqIbeBTDlEcyfil6vGcJmG9Z2sLaX6KqTOBlgCz7DfjkPSvYd0eiVfcI4OmqM6Rf0Rp/+7lTnUI
yL5aTcvfC7SQa0Ll7fMop3CjpcscDIHd/b+zy8Q5GmIyNrau5ofRpSdGLMxkh0ev6eS1Zb4F0or3
EAE9FzJhmhDG287vUA3FngKf/JwgBP9thn2yycfmVNpDfshYIGA6TxTbNq6MeB4PGG6yr46h06bt
0AKVI5MVeppsmFtwcIH4qSaS1Sb3dL+sFM/fiwOmH0Ia1WE1UmkKHtkxd5bmr2hVY4N0kShhzcDa
MxioMOzyt1VzOgfyeuhm0OEkGAmHGvWCMl4DB2MiWv0H5eVfDZpw8FRkFRpQX7bdNCAXH/Nuz8Tf
SNF/ZsZ33YSEug0QjCVSXUWfeB1Xhyzt4q0gKmnrZ5SdmT38RaKljpZgChVgxNpmHQ/rqmoJW0sf
qKIjuGBFcmENOAAvegFedWviNNmmEp+N2QsYJqU5w6eJ0TKJb3PkOPhazVfk/Xjeq8ok7IQFe8hH
dSINTvALRA6FVoRmtI+HW2IOJcIMNZ8953dbTtVD3adnVoOdTF97d+h2cdCd/cBEAmcXzU4rG8eb
AhXljXF9ExOE6/pip3X7Ao9MHez0VirX39KeaB6tRYg8UMl2Bn/FTLLu2BlzcgoLQM4tnLjftBhp
pgG9DZoKQNbYWee5gx0cmPVVNqBxzdnNniJoBqUpyJF0/L+oCOKbgTV53ca9v/MKn+vR4OISN/Jr
UK6HrjjjVb6kc3IbDXyI1YDvh1WKVbkz9Jn9LIW3mbcHRmZs5DvYnXn11QeU34gU41UzcxQX5TcZ
AlpsoqwlE2EZkIKwvnbS6J4rt/7ocrYCA2Ouc5GUBwzESGSDct7K5eDEGdDeQUqYrWXwG030tHbj
urxmyMoeA++JXTOlfTu6n7Adidjsa4uNtfXWzyzwLkrP+X7uQYUzf5BbxGHt7wgBFkajkhrSihW2
FKG2WTI9uGrbs9p6ZpteaE8pVg6McBrSKfE9z7I8+mPh0Hhgimu3gDtoJB5yzBVLJ7b0I/NdWCkz
6jGstiPF77swkQZZ3tm0BudNdhFKyqXQr+Nqm/uDfY3DPEM+6Zy4/sbX1HxrpKCNPXFbWxbNFQbQ
EwWMEbmbel6CH92aFB69bPE9Sh1R/0k6eXJ6z95PpYElcMxPiaVwKCd/7o/aTPLjudRL47I4Ih+/
pe40H82EMtgZ+xu5BeHvwB5Bt0H3XoWdhO7H+Ql6YwlUoG1g982edM/omCE1RPfHfLqPrHZfMA9n
lSaU0LDY4Qw2+30/Ml7suN4ws3ojYC/fUR2ZG9NnQwFpnU35NC3tD/FXVGJnZfGbNVcpXaEMc6vB
hgVhLAtvyzo+2MY79AdWiBJVTuUiGZWl0OvWDN5de3p38mEv3OEX1U12qXV/mvvo2XanP7HtodFg
eZ1ayvUemMO2K2I2hdSda82pSmfv2TE56UyXFDNvCP1W5B4QRZLkMbXtMQaAt61ME2Ox82Ji/ZwA
1hxaA8C4UwUU9AyHsqj8hJb+JCeKpnE5xkEepLem7PrnNGveCBHwzrbgWWwmsb8mUnZTOOFrov12
ayx2Puxn2Cn6BwiWUW+jbmUYfmwJHdo3i37BD//4GSPq3Df9T8/SJ2iJ1mtQBf5ZKYq6AW5rsCzY
k0Dq1bT2RxSwwxltw2FdH1lKu0pxD4Gy8HMTwURK964xiuaBNCBrWzR9e8gSIJ+jlzaYveSvuHdX
88xtYEwjPWnCIvBpNgB4150TIhPueZTx+KfJmMuXNNHVM32cb5XaBLXMuls1ymo+AzwqtETqTSpZ
EpKUgEdEJdNuHit2NiHOwTg/RywSo2qMFSVtdtEpo/Rk/ulyTtIscEEnLfG1Yf0kWuoGJpJ/PP81
zhvxTkbCSxPBvfaK4gZcE/IWfstP9NFACXBZ9QqLoyrt19nghr1/58zDyFDbcKAhcS+sUCPQiqtF
exqxKny04y9HDaRmsLVJJ/3ZthzcKoM24Fhf9rISqqbT+LE77m/6BFzBpxCxLQMIa00so3+wVSLP
PLpB7GDX8Q3jYzaJOC/mzNhWOLUpcUL5Mf1nmW/bF1hmNnsyHoUp4YM1t2CMreTTTrpH1ELlS0au
6LV3YbiGjeIFRTyOBuZkV2FlKASH8OH+/YmMTUaslXtoO4+YoOrFiJS9HhzyE6xCXCbnKgU1jYEH
5lBrShbfFubnMKI3d1HCYyUbxpFWAKre5yjSL6U9VZ9GxmOxjSQXhymqz5KzyVlDg4qaaQfPhQVx
Gsyjp3OujLhCVq5Y1o2if0is+McY3OkxSd36iTXqY6jn8EPQYtzO0kP4kQFcryN7N9PNXWdN2O7N
2X4o2I2hUaqHnV0pmwazMX1kw4wbFazqEay4xf58EFcjonUbzL/hUITsDB128pSlFv/ZZ1Ea9KuU
92aj6LmA1KnXRh4nn1lbfUVBec3Lyb/QzxteZDw83u8oZUgGW1Oiudmr/CMTf//z6agmxsymt1oP
WP4yKuw+zOK91QafXhK5tOyD7jbSllqpJS+CaBYA2jrvrxnBws+ySR7RUaTgy8nPYpcLmnxm787r
4/YZaJBM8Xsewy1PCudznLof4kNhS0XGUxJJzSg6HZ5agSqZLnaAmuSjMhpmXIKUA2g1zUuS6pc6
NG7Vnp1l9exP+Xyoc4rdzhpeeobNey6XBbmkd21JD6QkLGxVANw9IaQKPvr3rHbbt0g1ew44wgk3
RjtSp8OOARmLcOIvLO5e35R+RmsdPY0x88wm0unNzI1PFVVMHFoGMKnFFDBoYnYcA89mrN6qRR9M
W+pXkw1bH842viDFGU6RnM0uWVB27jN4cJiS3N+MHSOr/+lz96/++4X79/37uX8//F8/d/9C/P/+
0P3D/+lz//6q//Wv3X/s//6+/+k3/6+fu/+qf//av7/+//7cv6/g/hP3b/7/PodTiNZhPwV7DLxg
26Zi5rGcipMraWgIUrHXrS5j0uXK8UKvSbEq4OU3QKxd8tqOMJEs7xYpXmRcf+N4wTyF1SYuDtPy
I//te/7bu/cvRTXmTbjvcnv/uVp6AQ/t/cRA+2xYWI7nwkCVN5DHgbIE1aQZvw3SpAGzdD8YweVE
10aYptVcXu6fw1RfXu4f+rqOjj28jY7mI3pGI5ov/sDOfhqNcEtLdLpM0M7LETmGZXXhjuixb99x
5w33x7Sea68601teAeOhtR+Z/yRjW61G0G8gg2itxiIfAZDYt3kM32VWYSlz9aVGm+8ojxtUHJU3
a9xPbNeimZzKJv3olPvdIWylf9KmVz1n5mEIkueg14DQZjLJBgIbQutPUxsYqMG8rkwnNlezPveA
DTadJPw47NztNEwtnowBUXa1tTs0IOXyxzlfLl6hRVjApotKxN2A/NlgUsw3KCkJLO2ijQ6lRivE
us5M0Niyk/50AHT7VoCPyumwRYIOsRrRD6t1NZZAh6vZJnhgOMuaEJg8DN8IwUFuEwLsoYdEQpzu
r3ZCN1ZOyU9X2b9DuvhF8z1M2B/oJ9mnpm9QJjkRRJr0GtgcOOlCO29bthTeUAALNj54HBoXvzGw
5QP0Ayf+MxOIgnG6azZZW1Nwh6fBqmGUR/4P0qttapMixjJ68ezB2XjMKTI2iA2jUlqR5Puirh9q
C+0Nh9HgHLkD1k2mkzTYVQhthkB7nagRP4hw1knvPoK2O6NJa7dl1qcI6tAVqjpC9kMHb2L0zSQV
RI8SzUsFtWgdwvxbwZa/UgEqVKveXo0YFwwv3sdGQOEcea+aPG4ezWiDGJbS2WUjuPQgUPg07V9c
xrd8mgHGw9SVxvQMyARMw4CEKs7j2+RJZ9X4ye8coDD7V/Jg71dt3/fTJTFmskLDApkwsIadUw5f
XFxIs11+iHDOk9E3IwcvhWjkszEriehySKABjDS5aJmRdYZpa+3CbgEO8QqvJlU7ux0OsJOgWrA6
CepbdTsTUcexVRsytbHbOtiEbZK9aVY60SWRamsxe974NNsWEiEJDg0heLQx1kydNV+cEiYJ2V6n
0VcQChAco0e/wAPQFs/G78mgkpOdd0qWO5iEJ7IPyXWjdJUrOy3PRhAFm7SgzxzF3LD3/z9ubTYb
94/zftH0jkuw5dLgxLTkR78xn3HMba/btiaQR2gSL2IoV6bt/dM0SMkN7PTd5I9rCDHccZpTyW7C
2UxE72z7Bgs3i6p9mluQECo4ZLX8wS3obpQZJ0cuiGNX0/OBhr1qLTpzlr0kmgzTf9F1HruNM2EW
fSICJItxK1HBSs5xQzgyZ1YxPP0cqgf4gQFmI7Tdbrctiawv3HsuCEH/JnRsLDAdwkA/1ztufUuO
g4W0hivDYdETQHAUp5ZYafjN5chAVe9YoC1POnLnEz+a2FZx+ec5Q3/COtKsbIgC24FRClIqMgmt
+SWqALKTGny09RKNQtaIgPYhANTfc6G1NXfJZXvnvjLue6wwnzNa5PXQlj2+UHpgWEpnw5pxcs+s
CTll2aL3Q0dwVTQhcQLp0JL1uEWH94G4ttpb4KGZhph113JWL3rJcXxo4tCB2V8dmW1uLK+QKOPS
8SQKZ4D0kAaq9h+HGT1hOLN4cXSC9Zaj4XrbnwxHBJpNGFWhWnA7ElzZ0eCGE9HIBGlk2ujms/Rk
OcldZc0ebQ1uUyl5LwiEjpGnCWTOzWHJBqM3g+kSalF2Iivtoa/ZgFMzkv1cT+THxEtwWPc25M0l
p9reOOKLnAlkBTazhEFHR5dn7NJjK32ZJsx1SZzsTIcLewZzuGZmsCmh1KwwJhh42/vXqTZIWaxI
5x4XUdEHImWQBi13WRAtr3Uhu2W+ld1Ysj9ej8XrQ1aKRc0U/js0XWdWoAM4Gv/7iuuf3Hr6JgL2
06q4kk22j6dwwoiruSCCrh/2NNyn659yb/BP1Vg7O1Thz77VF+yaAR7OsXk7hPa73gzj3h73pluU
9FIKT1bFU0deebaTLV49Lnb7WdOnr3YAWzW52ndM+lSRWrdhkz1GGnggk5sm3oKV1/g676HkER2Y
zw/C3SxlJ5FYHMR65BGVwNu5ta17b4xfACWzKYIYe5LLwwTdGMMxStSRb5RhhugrJ8DYN1Cn6k9l
3BAboHPKWObgoFgrnyKhvbpF/8NE6rk2hg174ejgdxAtvWw9S/W3LLF2dli9ejZKONdxt/MwfRUL
BaRthbNpmoCzNlqhqqG4yBjZTuXIYKLgGEvEnZ26a60wzYO5HDi1pWhNU/gUVdJuDZtZo4FO22cy
FUZ9spFQgn2NZSfGd+TkGHU7RmxbhY49S8ondtQY2rW621h9CO60IoR2oYbqZg7CdHkokGSulE2i
9GzKFD0vUNnQ/xhKowxYRRNunQt3tYxaHZrjtWFE6tRIKHZOyAsX5iwz+yY7OeREnAqtTm+cXBwA
NZ8VHDrWT4qhG/u/E5U8kpAE+LEYz1PZ/jaLe/T6XeTATKT2n64fWIjB1oqKas+29JJ2HD9u68Mr
8B/rDKiDY7lMsBbjb9ydkkm0p8Ulf1KjLQ62A81leZ7NKZ0Y6xOeXBK46ebY13QnBKKwRAszPZ3j
qN4UhgbZ73vGPn5Uvl6fWiQt7K2MgPRUeNTLdTUY1pPRQSix/OSYEztp0TRMBUu2Fp3YKV3+68Lk
DqAG86mZwZ1WdoSyhwpDn5dXP02JEmPnvfKn8SGdI2tjigq2Hj/8MsDtqwRGPR9cH2SX9cGkkXMT
YYPbF21yr/IOFsbou+u0QxZyvTsrtiGNDorOdDNOa+015s6O6X3PT0nA1/K8Yh9b7lbRdNB4ta+H
1zRoxUnACT1Zmduhc8sxFbX1U+LN5g4NZHMTueHeIZcLz70/BwyiNjm83UOTCnmqlgezbI7YvfV9
w34Jb1TLAUTxgn3mp4UjCs58w/wL2Qfw+I2fWp+x9Pe6XdSMt/o6QKc60O2jwIwe1czB61coFcbZ
vxnR5J/GETaMgRSBlfwYZPOQHWRMksfEVm6ie6NBw++KAs2yP+Ik35Iu8+uY1g4dAv0scZS0BsNw
xzb+1Kn+bI7UKZBdyDoHwpQXkK9Q6skMl0JU3RJXU+/AKP/ElCMCsDHiwGj9r/73JyJpshyWiR4W
D4U5MjCz+UXSpats9F09ay8F/+HpvwcflsPJpPbcldx5RKIgQqQoG6swo1DoZbXRwtwh6sLCTV+f
60Q7TJlkUozHFxMBwJl0yV3UKNrC5jB2tkW87/DQFgl6uNo7xb11N+lcllqaB00HbV2mB8SybO6c
2wIj9J6TWT/JpahSxUuKRHWdQzihaeDAv767E9ejTMEYvUdQewJAwyY+/yGLsGYqDtswtFj2WZ/2
YOc7M4Iv5Mvuxk/mIEJZu0boQEFuhzfsKQyQhv7P9Zs6y13l+qfryf7f564fmiatROY6/752XK6x
61f89w/+z7+vl7dntTVjgmx9I38rB6faNXE1bTU9Md6aUn8VcEbvPZU393PtvFw/Tb6bvq0t0BDX
Dycvv8eNWCGwyuq7os9+rp/Gaw+Yg1puB76j3Xs+z941ESNyiEVH145RWGBItAtBSvqyGv3vb3vv
OEaddb5+KYwLeh6KPHsfG/HHf1/ldGl2qC33kpCzfZnwfq57jViR64fG2GO/8hwVlGloXJqiLS+G
9+8D8CPm5frp64OGhSpFNbmKyS1gp5ZygPtog0txMeX0vw+SxfneidHYYPOcW9Vfrl9wfWAyIy7k
aLgBaPooKHusOUQEQzlQrnPB4/DceuqN+Dn2J58KA9ghycqjVqM5szPz2ddxgOitdS5suh0cpC//
9fDX4QN6PkraHsSmQ+u2anqUzmWCQSMBfWj2bnfEpM+OtgBQ1y/fHvNNe5AGuth/fxISIeScsVBe
/tZlHwT9Z1vmD5GNRFJraz/wOn0khYaHgUOMOBegmX7jE2mMEoE+Wd/1WJrYiVNdzYjPojI5IaIE
MSfijunQ9TEz0df2sdscloiiDKDfvl0+un7KI+xaSpTaWu/YQSw+xOKHMF1VH2CH0cj67b0/mM8U
0KfYQIBbNAVOtOVP14dWdBloaJCf800tGQmXdTsHchGhEk7nY7ZiRonahOODAB33AIxpBpCrXlRn
/9I1xhiMy9/RoGmdh1hRn1rykDEG3ySm+Xb9FOMpDwc5L06BimKXRya4ccjPAfAhuCvLhy51NULY
AuQPLh6xmpbhUzgm+j7qx5099dhsEQZ3sm6DmPkeYjsgCg21BocKWKnY4WNK8+rAzQG/PS9EWxUr
kSk7+H+HOHPjvBVszMldQsdtyqacUY4wBIsq+0wkCVskcCubNGmWi0rnHSKTm8T4owNE5OTG9Adq
IrvPWxx4oizrQ+K5X6Ypxk1RNmzVl+fj3zPgPNc94NNIzPmW5dezIkDhcH1wtZAMj2zC4Yj/rEgR
iuKrfL6+ANeHKUP1nBX6S2hDr4YDjAy5pb+NG954+262z86Yp3skrVnFh/I+pwhEJCpeo1G9gELt
ttdnk4K/OlyfbGiepIATmYJcmmTKRCOcyRdvoYcJdMywhPAWtsWuIu9xY0gc/ctz8t9krJF5AwbE
eA0d/y8nAWZj+WiyWyAUB4+6YxRMZ8Yo/CGF7un6X7OBtm4ybffv51gGf+RZkWpl+EruC2RY/2dW
1vUMtJmeA44yqvio//TmOC9ieglGwhZbR9NOc5XIbQq/s7CMm2wx6FCOAteKk1c28dXh+ql++ROo
4FoTpNdiQwkz+x1iCtrBLC3j7cxd4XovkLhb8N8tv6gP8hyvKjwALlmgGkT1+tBG6exYjCQepMkh
qolVHI3yMuGrvwijxzk9F+7GbBOkd80CKEd2xnBiFNpPL5i/JwLlqp2aSP/Tei8gJv/Re+Lx6U9u
60Rvqd4/h7HvfmLG/yW2PmNEQiGOkZOTw5xAdM1wAtOeHkpDEzSN06WsNktjVSa+d9KblAztkQJ/
WloKrivS5oGWGWH6vw+qn75yNuGQkqCgDp0HTmyKoA9o9mc0hU+eDWMknMb4GOs85VYevg/ML1aJ
TjrhrL93vnTImCPQNw2TfU2IdYEkdqDF5fZ6iKhkVl1IJ8BaGO20hrFG/jE4YSUTLoOKJ9y3Dtc3
wcLxBNiZfeSKu+QKoM16oLDeGybufmbSn5XEBOxOi21+BO8xQ9EMix4LSDU12HvaljEVTq08kbto
KIhnD9u7mpdgK3HMrF2dYEw/mpFsz/7BzEzgeIl29G2/xCsAYKkSagm86sF+QLujvjy0QC1u6Pz5
t8uBsfh0w5pvEubntMuNnYUw9tK6XuDYmnmJCSy7cM/YDpYB+lNJYHCIIx5rkHxMNGpvBZ9CsH2Y
sX2iIPf+8gKtjCq+QeBD6UkF/WjN8VWohJ8d0DbS1YwRoK2zwvooFAJNStqxZClr1eogNIVKI/yx
WIlvkAQRw8vBpInO26HFjA9j9kYezRyEsQ6Xrx8p+7v6k7z2HRvR+16HDETx9IqGcNxNFuiPcvRH
7rlncNYp22N5q3tfWLREjt+/0BbMC5MzuP86RNtC30h8fYHBkKphtbQbkg/6GYTcgpRArhZcbuDx
akJwy1iQCWi1b8pYliNzZWA7NNlbYmrJZ3YNcslT8yjlOq6s0ahvW1vf0dctEYEkXsbLcGTk7TnF
f4PVBrVqPgDmcUdk3znM8dbSewvFah2dvIW75GA0NgmsKa35UEeljywobVddQcRj0jLdSNIjU0fu
pbF8wHVJnqUHQL3ETWxJccDfNG1zsGqFRsNm2dMt8OYEKJM41d2IrKnwXwhFHQj5JrNDdtBHFMyP
xkdW7thWuhmwtNQjLsDGFU8Ig94Yad9njWPsIndu1kLA8ossG1Iig/XGI1w0rLkoNCCMVhgr7CzV
YdKsF44AxOY5A9RZgwBSUFEwIKB4kHfCLLSNg6Q6NAr/WKvyoHw2xEPmHdsufpRMV+mbkfhFmXbM
Mm4PtB/TWbkScoyG08OVKSMxMBFbmfj7zmzv+x49mtZj1hmMmxgdA2xdkhDahcCVT3Kv+/GRzVB3
yDLYTJp1yXXQxR2ij88q8j+FsMq7uoUMlHbIp8j59jtBXGDpRGcX+URgIEfFS+nehjX2Cq/pf1v4
MKvSDT0ocCjvVZHHW6NLPtQsXfS/S8ZhFtf7vmYCOkaMevTib85qlwGmybB6+TGS0xDG30nK+QE1
p9jATgBuV0fPDVQIRI2kd88RepAq04JCqJBNPghbLnMSM/EWB7hx+tVCPdoBKi/WQ9jUQHpDY2U4
KH5L1HQ3GcoVfomtQYPKb0zqnOddCtaUu9Qn/XtS+GcLN0dECt74iBkgFOWJXjPe25XxMZF8Qq9e
RIHe6c9dp4y9R64Xb3s4X3S4WxhStsfhXirKTJKdaPqICxGwbZwi0XFJlPXaU/ZedKREyuGLDEho
lCagtoLJxlSn+0jBx85Qs6GTLbtdXl4aaQ0rP3PCc3zb87Q7pXbvAnjmokUqhMCDUcyYbztWHmpg
kKbklr/eW7TVKKpnHf+e1+3SND54FmY2b/jyKlAU7BdI4ZjSQ8OMddXjnkCdm+ErLJp1ETZnba5M
UC2SeHF/eC2gvRtwelALGZBozQKQmDPctlyKt5xSmbB8VhD8dF2ZlWvBKmGbjbg7vER7t3Vn2hNz
/cdrgXuvxa5vsMxe8T254S088AY13iZuU2M7SMprgsh89mc3DP5Y1RsSDozE75z4C8tm2GsGMzQD
99IuK4zAwXuNbBsYbTwSUN+jCiBwRQjYZTXFk6sJEoiHnIWonRWwh9z7PKkfJsd7QcPdjmgCgLdX
rL1SCNfIxOeUEM8G3TQ2xRcMCOc+XTr/u6GhiWL4++JH5ScSnCzQFhImo3EfB/myv/5y2oXyxaAY
1duH1dfxVsNdzHMLvXcQPC990kAxJDUPyHhzJiJmr3SxLaWNUK/MGwwvC0ZK6Geh4idNv20dzK8i
g/08RUAHZvTe3NkA+NFX8AoSx4CeHnxt39UQmFHMgpNm6dUgAboLwf1mg19eVDFsGceP3OlnfS3N
lwgzCqe3/InRWzPOGNmF4wts5u9kAOPqzv2zNjvxxRqaM23pmxayPnKEwE1rmEegUIjXIii8vtbf
YvLH9M1UGlAohVwhAO7E0bS2NPms95B3Q+AouWb9MMW6G3wT+UgJIUHW6zC35LEEuf/ao8mLcv88
dfPwOhjOU9+8xijS1grfL1a16l2hdWKNne8jE6peSNI6NZpegidBXM0CBktl6ZzrcUi3XtneGEKc
mYaM2HdR3k6Vdja94VAVzo8+O5iMQPuhTFF7qdRtg/Zj6P5mszc2Rp8RM5edukVgMhCkA0VCOwEl
+0YYWd6MiTwAt3yxnObVrcbb5mYa7Kci8rgs8sTC6G6ilyqw8yTy13Gj4hB53h+j0Eh2bxzhSIBc
9OFFrNFkGvfDkN65vKlXvS4/U0CKqzpVgXSyW9oAF81Xj0ZWb5otKM/bpiU+VMHbQNitsaxCl18r
E3+Zdva16WAxE7VEN66sdsw3mJEzJ74rGnEX5ojXsLpIyA0Y341jxvOf6HG2wU31iCAONwbBgJ54
NBrDOLutBz3STaZ9H7EDrUE+y8l8U5ZerE1MbYpmBzAmuYG1c5sM9SdGvqeQdyDjmPEwptpf4x+X
Sd1xzMQOuupGZS/uRH+LOfNkuYex9PfN+NcO2a2gxV25/fjVadXOQZ8w+RqpABa4ownHdF1DCusL
Db84Rih4g8iMQWfL8jcpuEKls8gmvhg1yVzeZaxnraH/8Vu3ChjPEnyNfrD3G4jgtto4Xd3dXx/0
/q6xjHSTet4+NlNr35biJomZQk14nfdjH/sPji4e0NB3vDChGSiaQ2bBhKKV9gl58o7gghTnl36c
w3Y+tX32m/YzIik2Hp3HO4AbJ0xQJ/2aSk41Xdjt0SnpcjDhErxRkRKYeWzY2ob5qjnIjcCGB6eQ
eVnVvPCGS18E/u/EAyidMgubES6vRzvEcgpkLmb/sBpdlG+Opb2VaA+h4+gpqkiOl9a0TdDker0R
2G3XRqgH/eCPG7fPX9k6DhvHjV9jgHnKendEMgBCdY1b4fY28MSOAJG2q3e8egwGHPibCFfRyAoA
iW3gumrPfj58bi13Ix2YfOHg/nA/qzamAf4E6hoSMwBk2zEl1UvWDmnn42MbsyGteisM1CiyO8Kh
vBsXv7NOgDFGQxKgfT+F/+NTGi0x5KJmutez1wxsA+dIHiOT6G3zxK4X3NVS70DH0jcxsACiBKI2
3dVOlK6L3mKIOwcGcCnGLOSYZD2//yKR9DQZHx3zWfq2cfAjIYCdtWeL1E2WgInaQH8+yWG680Nc
zZSa3lqHPFKy9t6qGejCjP2wcWZCACQj3CzNHiFspa3/EJo3UyfgxIQ4CDvftYOmQZnONlw5KDAp
FYI+4pIC+KgZ+Y0WLSeeAXOeEJNdU0S/hU4ItOe5Eoo3kkxDcBvrFlxlGX9pFt5yt2N+m1CRQjTM
9tD9CJC4ncknGXqdwqVJf3IMagfPqT8dzNQID3kLuSdWoOwaZfXtNiaeeLcDEG35BQpPF4kYiON+
wFbmGb+2YM1iSGI2agYCq6z23RvSf2hTCnXXyM+2gwjoeRTSwCnhn71J25g3/65JUMgIN3ze04xQ
ylunR0SxpI/178qyb8oK//PIabJi1XJfEDkNIeIV9bnFdpA6pR0sfl9wkpHWPDiZBxAtZ+4cVaRI
oqblX4OcD9Eu0l21bgmOBKQjgjMoxlDW9hhkNhoT67JhQWy2pzHssltF72/VRUB+mruuKQ6clGw/
BoLMufLuBDyr5qWXfwJsEozg9zQOaWcmjzV32QYaAburtNWjndLTFw/g5CbK72Xu/Bi2m/Ei0n81
bKhr5kRQPDCJzsq8IWFwLYk6QOmXhFtwj7+N5T9KOQ9b8kQpKraY7VlGITgIULOc+nJJoU6ddY+s
Zet2aHbbnmlB4sCtHtsbUrpJe2TXBYSRX3iOXpn6L3736B1bQcraq3ue9PFU2BGvTC2xlOYNhdN0
YHjxEJcwypLZ3ViS5X2mvq0meTKM8VVEHdEK8Xqwhr9UlNomfNFpliTO7VLi+/EsmODJtDXyL5ho
h5Dp7mamTIPggU4/mUBj5Oi3OXr0LyxzH11S793ui47IPod4stMp+50NDtV6iBGC64exGth2UG6R
nbKNDdwzLjJ220NEjqFkW4TlXzQkcNkTp12HEzd5JidsYRr+fwxMIznvuj4w8IkumwQ5j5saByOi
DCtZSsF7+cUteImi/CLK+IQvSkP1LkDJaq+gpHEHzNG+yFhyObbNuShfiwz4QIOIDruUt4Wt91gU
UgsA6DCFyZlbl0yWjeRQGy1b5YHV7yKSLvN+51sekoEMF69ttmQ/g2rj2Chv6KyFlr3S4EDCyrWj
afLtpvp1iE06wJyDSo8WboN6bloECWn8lQ/8iDj4nnru1EPqvowD0mo9A7/vIAQlpWg3tXF7wW5V
rCFKC9pDUWCvGxfpIIQqBtQGDSbRSIt5tqm8vZefm7F5tmMIEIUx7oq223HDv5vMSm7hup4oy93V
aPtUQuwG3cH+8OFVDziQkPT4J8YoX7bTOJt57Pb7pC9vwxbDqm36lzQHlVkn8bsVDTvdVr+4s/7q
JHlP6nYfa6O2Uvmdop8XMwYIuy5BDFnhZ+UTWS4NVARZQlmeMmfjcp2NDzJq/qZp6jgdYRipyYKY
Z27r0OWAbn6ENjBbLUG0s5I6ePafxaBhZevU+ct7wOLA1Rd23OT3GzTx346q4A5O4i0fcGKrGXlZ
nqtjEtdNYFLMW2W8Z8GMfzSc8SUXxUZaKTtT8Jqdy61WOohVYNquEp6FerYCkoiJxNSj81g3P4NI
wIZASslzc4debJNZ/WPu1FNApxN5FgitSX5yLD3bPcrdgeIMb4W2BIvIkdJaFz9ofZ7jItwSccW/
tjwKC/qmlG02+GSeWV2zL/GmcXDPeDil1q7bP+tF8YOSiy6xL14mvA9m18UrQm6eOl9vKR8qtNYp
5/pYElEnZPq70KX8ebRoQ2RNzmy9mpjDtHoD6atldxjDHYh88C1eylsNEtEXZ/J2ivruZrLNfqvX
9a5M0KlYuOkjaQB0q3AcgBhAQZ+1iNd7xOZe1s17z8CKNqZg3cSCzyW1HgrYUUgLAwn62ZUyxvjg
8GZFhdBy61LDLmrjG0emDBbxqtxbzkET2vwdpuObZmcfcd9pN44zdC/QlJd8Jr8LjHjpxkDK6H2/
vEO9deZq3V4McUdrIfVtY4bgrXQRbe26IS/vrXLrE7EeBxTUSAuER6czaohqwvPADHyDBu9mUhP9
iu+9pg3C5Qonaid6ZFrmX2wnz7NjnZH4sIQGheeYCcEfdNsynp6nVv7MafFcUkUs99qv2uYNI1Rz
1Gbj4pIuBZps6znWAgpTgVc1UJWFe8nTGR2c09IDuWbguYLFvqq/DDrJaqGURuOrwb51S2Hk8Q4H
rYMryG4QL0Q+6iNfbs2e4XI4zwebJgc4vk0tZrwnZgEi1Y3/+vosmlTbGkOzlQWjbM7PlTNm2znz
FuO7ZKRmohCSZjCAnAkcI763XDwl48i5b6qbgeUPUwIfp7xTcQ1qj4b4LbIuW8saSFnM4VxltAss
xGOEQPo30p6H0YKLr08YKaFeOF7+6edte6zg6PBqZT9yiEfUkOnzOFXZ3vLte+hC3qZ2BPEM0sBR
A+673M5VkxOhAah9QArHDELfK7cRmxhZXZYy9pPhbi6iU5MTHVQRLzLoyQWkHG8iDwoit2XQz5J3
md0sQqnyfWwdgnAIEKu8BM9B5SYBZDaxhncSBpFILvNgMBUgnXEy9R/PF/wSlffSNIAw6PSbfZhr
38RjQb/SeEXaofkuGodfG6Gq0vL3roZyl0bfLNC4J6QEw4QtziMwI6C6/lTBXK2cXsDIBmZO552W
BtOXonw2llmKsZA9Advvz3NVvYrCwK2QvDfKBSOQahvGMgfdGdHDGN5HkXNlo02701v3yWQTa9s/
UFP4z9GsQVG66wpPAhXhbuBVu9lhTs55htTeLBk9gjiMWuJnXLfd9xZo3wyyIuvULu1x1RTTMam7
GxWb0OhdSm+N+mMVFvGTGCGGEqz2wKiQERS1TTq6NvEKrbtqikOuM9TUUuaVk7WUKPHKbBx9Vbc1
WJYwPNk5hiMCLDjfLea2sY9CZKBynh1tjXjs2NT5ZcRGenFwz8BlejSH6KNl67IdGh90f3lL8C8H
rYWK2Ha4QDL1lbGuXgM1MsnAuNPxT2hksnfwxRis3FYdeoohhEXre5A8oER1sfJ3k2ygY+qAG4md
6F25IG2Icqiqc58w5GnVzijw9c85mjeTNK2IdoEh9QOx4zvN56ZTlW+hbkWHFBVXsuQiMOe6Q9j7
ZR8L3SR4Mxm/QGP9MhvzJ+cLi1a7IeWOobPSCA1I3QfkVocB+eiqratnJgQAINyz5CBsYA7s8N2w
cNOmk6/UNhSGvnGe/ah/Rbvw0mkwVAWFQUWmEsF0+pcN+P0i2mxf4E+vw2CCQTig8t+qFjEF8bw7
O9Vf+m1vhHI9SFQSHeiD5dxddX387JJtEOt6coipsDM9aHueyMG8RbKUBEWZHs2LrwNUazScnGVx
SRRyZXpdNEfNfESjs4mY8e/SGFUo+3Tc23eFlna7QZkfeig2fdSSWldD89QT57u0Q9bT/o9eo9xy
bVLux8p5hCgYshja56p66hLno0q9hBIKV2pc0ACgJfwq3DNDmDOYh+SzRvSnRBrAE0GZqqatq3FX
8phwLORS2ZYZ9MdhuiHA5ZExJCMNK/t12YQwBNDExorfo5n8IpmYNHFJeGLKMTHPzMJziOyud/sj
K9/Fd+zCcO2rF1ExyC1Tit/RpR4RNMlWPP8MTC4LAlyEF20tgcWWqeABHIoNihLQg+NVFnE9CgVu
Z1EvlMBsOrqMlS9FAUWeOZ2J6Yt3L/f1KLbIyQzE4P1m+LZsXT1E9VQx6DP+hlS7mD6O7Loi7bT6
NRsXcKetnXp/8QaCO9fsFObHGD9GNrXW4M+vitiY1iqfwA50QRi2xbE2bPi5AryONCJ4mti4vfw1
i+TDqJWgvEv/gbXrrYOcYw3zIN0A2vitOgbB81hSipKnrE3ukgSUb3wHQjxGfn0K5WZwmQG4OhbO
tMH2kwzM5F9hprx0CugN3uILh6zCp0/skVTGhjTp/VDD8KoJ1NxHjX8nDfsDU0tyLsLu2x3nvy70
Hi13vPVQJ7bzS2r2ihJL3ScJFwbKlkOXMM9vOvNoaIextk+g+L6sjgrf5jKS/ptk2kQVRd+70JKV
NFaKl4V94s3Epp0SmkIwIZ18XWy44vae3X/WNKBcCDQ3sQdneQadZ/v1xuv7245gJuU+RSRernti
/qyaQUyJcCkYnP43b9OMA6d7aEfvro0ImevrHn62tYNsgzzQKB+Lyt0DTjcNgTeIs9JsImYSwAJD
B0CbUWEIJEgJA9ilcZkijJn1QXjouozcEk+r4Ng3y/spU1HQ6Q/kXLSz+0ok7NecqTvO83OEx3dD
Tg3EOqVuMlmfwR+5zyGRtwYzft+cLkCqX3MttbfNgFoLyuDJtI9W/yvHmdMV1G++QFstfXH0EWnY
GWLnSxMsm2ieVFp9AgfHzqDqc+OGVAzGWvZmzRN3D5SPxWV4O0JtXVnNvNM6UD8QamfkJ6BIMgQI
9KwvQm/vbfQDDSlc9cgdHgNgtFbcx6E2q0CgaSWQgumD0Vi36URAJDuWbqsb8EXrPBtQ0NY7L9Q1
wFr+uS4JaNFBTSQl+SAjgQ01S+s+6V8b5Ww9cvKYDRNSojE0KXsVpD7O5lD/G6omxX3JqsicHqtQ
vacys05WzqY+Z0suNJ7GnBtv2KKuc1zYSCZyV8jiPjfdZN27gpLB5p2sDfWfGxtMj61AIz5yU9iZ
G/RtkCOFQtpkfLW1RmVX12tBjrJmolzr9KM9RMWKHZUn6leWwGplWQOHVdffhh0ZhkPxYYhs33jN
Qw2w2/V5a8ncBj4NqtLAyo60iAvchm2nubyPjeEQzqQ9efeuaddQa4aZgewntYi2KyiXbI+Ii8jm
8pHxeByc7olVFt6JWbAmtp0HrzPOKRoHunpt3kS+eC83MbRSiPzkrUf2zodbAzvBIUW0Nw6ZgqDt
qmeIZemuYoC38rm5e86TNYH/V3d+JrkfFhkKWHIjB5QDU38HiMJYoZAJmb1C+2aMurUY4DB4rUmh
1fwbrJ8cTBH8wSjq9mko4GgR4AQhyuA2k5FrpZFkyA7XP6pWv0N6zhtq7MxtGBX2BK+TxKZ0Mnt2
OgmqruXBMYh8iNxu2upT7qEnLWF/hVyaULY8L0AKK4EWRsDkM8QBjKg1XoMh4FTaRlTKa7stWVx1
hO31vAxaN21yOztS57B1EWXEVtxkN+VhUB8T0dz1TfhHUKIf0Ig16wk8IyrpGJvDA36thRzmE0uT
IJP1/G9ekZ+m75o9y+8I7ARLXb/rDpPVjCv0OjDvCjockiJx/TCWBOM8HDEV5RtWKjZySTKpTRUk
IRWrqlG/yu7RFgwVtRnoepzdEWuFIUQhKmzChGQy1tO51RxVCTU29rpfXgNYgileEWn3WEq470u3
/wGNsdUKcadKqkmWiO5l6NXRdMCpRqog8qt4H2YaUFLBNOI4JeAZi8GVHSffWjmU6wh7MVyHh0mO
b6ZnEj1CznOINAUnzMbrag9O/SNP3b3VIWfEvMSXt9m7mJR+jLRk75uPSB2GVR+OF1Zs00pteyuC
TCNAcQtqRr1hhtenA+Tg+oEipFn1s3NX0Rf0FsnCGLS2epgASG8A0NGX2VSo8sDV1O76mcuVVHK/
eWFT7u8J8WUcs23n7s6BJWcW8963FdljiK9WobO436aShR25yEVpnUPmzaYxiVs7N2/hV60Tzseg
gfWM6KiCmA3Qq1LvYJp5cmnrS1XsQE39obp4yjK28Z4Hi8+bDCh5BLXSf+MqqCLG2R0WTOGILQc5
weamCBjtCVyb7icb8xZcBIIxQjiBggHMsNGV6FkEOD9862pyBYq0/aqm8pc0jHpN+N2jPekKbzKG
ubmT/s7sq6dK/x/GzmtHdiTLsr9SuM/DatIojBx01oNrGe4RHvqFiBuCmjRq8fWzeLu6G9UDDAbI
TGRoF6TZsXP2XhsHn3LteTDCuDUmd9vwxmMZ+OVKbwlKSaAa2WF3I0Y0Y+ngVK/8ItnEtndxiPkM
NbmuDKZAbVQ9iSr8tN1gWOkdIcl5Dluot18nUbkQ1yB6hMZrbln32aTFEKjMXZJ4Jy3GyDHobUyD
stjatbK2si79FbdiFz5HNSo7Eh9+LFaVQWWvXeoTGUknML/a4Xmq0xcvRL5Gdh2bL4oB1X3jjP3U
QrWJIPYoIirjWn83UH0t0foRhWerxzgkgHnwOb/8SUlj1mBozLITA+QL25JimFeyjzBEy9jPQYFJ
/6fvOZr3IefvFrNR5I+/qTxoYkqWhMJN0ZalXNAN4zhe93qfxLD4HToncQcGfmCG7FWiuOprTxGY
FvTFa2AnH7O/YmXCIG3gKCwlJ+g1+5Zc01rlqBIPKYfgidEwPCjpZxvR070zHE6/YCEf/YJOHFDz
fSJ7fWm0exl+xlw2UCDKFQaGFrc68ZDcgWiKghJFO77gRvnvJplyyATWEqvSZXjrCZwai8reuqxO
iC8SGEm+h3aWnDSioORdlt+jC4EC7MZvAroMKqCamMqIxE3bcQ5J1vonx2Sp6GlMK6cmgEWMG/C7
D6BxLAVCukZdt4rkp5S6t9RR7mqDKPYSyRvM2yrZOizWVdzfSkJNq9q4aOnI4MW9j5HtrENbI6tR
x7vn2snXvJ5iuJckrTDwzjx5EQnCol7tTV3V7OiU+7iEUs4jUDojAikIguGwzeCLv0wQtNF7W0UE
6jJwwU1JB1pRh7fNUueMDFjerxcocwWa+0pHDxcMC3xT5rqkY7Vty/LT0L0zCSG0izzu18I3n8Ym
3ENfsckGaR7qur0ngjlI8CjlUnhbBIbvzHNXKHijva3DliLgvbG7/qoyziOS2TATDYIf8hKHhjb9
GIouuc5Zfy1w6GZjs+wd7sg47u4rk2S+xohWPkfulauNa1tSmoVS7XpteLfQ/0H94tLn/a3MyNmE
CJ58SU2dqc48SPApbHqQsBpKpy1AX5BEDMU4JRKZ6wbTsU7h6YV+73HFo5xQFfDSLt16o66YFzLf
GsgkXPacuxGmlIqjarkhxSbaZUpauMjYtQsrEAybqrXl0wSwTGVtPNPM0LbFdy0TxYXu6UgX6kHc
Fa1+BGZ+8WEDRhUxUiUAZNqCAf/XgRmbQrKepo7FruNUVQfVa2sRZEMSOpzOOr7IONwZcx5L7n0A
Wq5OSQCsM7EJagva9Bx6+7higgr/PT1Wk/doNKiwRg40SZL+dLZPs1YgXbG6Jy1ozyqVxqrywx+U
sckiRioQ15eItKxJefmSa99euB1iCQD8cBJ9wrOHYIfhS1vnzfBaluLHMxyW2CZfhiPI4zJ8o1vs
ELREIrz1TkFFl4joygq5UTqUx7xpd9rY7CsBDK3SbnHZ+CunSu5SosUQMa3JU99iVKU9Jz56P3iE
//wSyODVz/3v3PrQUaUmWv8dmaiZxuCs2zaGBRUeM5BHqTDuiiA6d73PEBHBb9oiZTMi27orlXeh
aYRyhkiIJk/HdZy4NBYcDauGz+BhGgSlHu6RNivsBfz3bg5vp1Roq/DFnDlgY3lDgPqCrVFyRTSf
Sc90qnchqWVR+0ggG/ZzbXxjGPKkfHM6EVLwqW87i5ewpAy608fwVVfxF88WafsU6JvG59KtyJ3e
WML+EtwfTBl5JSXIzCwjQEUfGxf/WPGSTYyu2/aUNG5/9+c/RmB/o5PsN0IrFQfqfJebcpNyMSKw
jvyjhtyrBoa0pG1kLzMPJOzVKGPQvokerUl2obEFXHhpahXML3DV5yRFDAaM9SbIUK+NqzsmBxbA
Wdc07SvFLZmV4Bx1bT+UmbbJSv0rCp2PUhPtndWqVaI5T52Bt92x4N7EkrSe4t5FBHAUhvZaOShJ
217PNo6J9YtImd8MsJN15HEUG723MVNcKkSGhmbULIepf8M7AxQusX4qowAhaKV0EHhI3cC5Nc0S
CP56cefJ/MlGen2wu30Ji+Zs1shwNa3km/UHk/7cCqYIqF6custBml+JNhJFFwXgnhpGh6UPlFMo
QES//vZv//j3f/sc/nfwXVyLFL9QXv/j3/n4s1BEnQU02//1w3/s1g/rPz/xX9/xP75h+13cfWTf
9f/zm863zeP//Ib5YfzXL+XP/vNhrT6aj3/5gJswasb79rsaH75rmlh/HgBPYP7O/98v/u37z295
HNX3X78+EYc082/DWpj/+ueX9l9//TIs8ecV+o8XaP79//zi/Az/+nWKfn9X0cf/9RPfH3Xz1y9N
/t10qNQ8T+g2m6vu/fpb//3nK4bxdzrdNp+1bbLouQB//S0vqib865f7d9sGvkAFKEEJS1vyJUZ8
85esv5u2Y5HQ5rDbEFLnub/+86n/y3v33+/l3+ghX4sob+q/fglL8ADUf7zJ85OzJTRKz9Zdz9Ad
U7LB23z98+MhygO+3/hfaZ4ZgsRSuvu1IDMJizJyanRoTGkZSZmSCYH0Fl3GoavX3U/fdjyUhDQl
AUMA85m4sDtH9cuie29x5/OEwiXSCKixOTMWwggehg7ISitpF5iY/HEMCLrJhYJVF3ybnvFhiALr
f0DqfTzBN0QRzmk03fbO+Kap2aAWy20A58e9zlxXFCBR+x6bp4C+BaG6CKc8PbrqJgoND0w7lWv3
Hth3DSI/krYIXQ3G4CWK9FMss5c2Cjb0So+SjkbEyOZQN4zBOgWTlGYHQHB/o0cjasVOnifG6Lph
vbcze8WkdUq62M6fvPuCgPLBK38DQVhmenkBdFNyggs9mKd3LU9+MY1kMVNw3cWlezJiDWmiFu0L
crsPkWAiEPZESbiY30wnfPEL+B2N8YlaHBJb2e0D0kLADg5m+iRy40mLimrrzq2SSdm7yRC3Ak8s
hFeOdE31butUBZVBxGuSsfoSdy58QFUFv9xw4Pp6AcE3MnwdU5NOTJ3t3CqfELAZWzCozwE5naCW
7XU7Tqcwzb7MukCPGJW8rU15BCK9zQrOganDuFEltNFrc9xMZnk0ymwn9Xwf6u07pwanoeUbeOXW
gDK5lG19qTn8NdGlLaZb6mFBrTI/xgrarsb3gHMHuBkDbP7CFdVRJfFOVNSwucjhuVIo9433kQeu
j598PJrJeDMlFxaloWLbABZrBAzFggEKR04SR2ybsM2R2pUkshN3b17bbV2oxxyw4HL+VbFhviZe
fEhTcEsIGysS7bBVqxQPLPLanIsn74Zt6uWPuOvpXTtcLxGxIjCAmewARkRROHNJFLwRm6KnClaW
ob0PSN03pXlf1gqOKgi+fe+ulMwDVPGc73F4rrA1E4nZbpy8+IblbBvWPlPNjsZ5sRhMYyVCYS/6
ydyJOLjXBG0BNcVsvV430UkYUHie4gkB/GS5CRK7/DukVZkJqZZeP6JTptccDO1FFtrV63OuQemn
m0xld+BL9lpGjnLjPjml9l5Jg6m1GyabZuwfiUtDlhxq7tlLLcRdxpHJok6rSH6gTrggL3gu2vSb
oJ2WwMZMp68GUi+iYrcQGzWu9VNEJaO44Lnn4nLGyVsS7FsiyUaR1yuSPYIke+9KrK4hivmUHsmA
Osyngyy8qN9w8LhZHj/QawiJYocMXyTthEk4YqHsASN6+JTyNBHTOY8T2VJEWNcdkyVZb/o++Mom
AIvAX2m3pCh/8vpYJdVFynTnwDxe1KJeIQ5K9lIHZ97iyRCBtshqZCJEGP0JGHn2xsI4wK8n2yO9
cksyc0rt56QxdfDs9o3LHldLuAc+/qR7BG6M5a5U8RwiRGDHmHY36tF87cZBy4ARv3zALyjRVAhS
hVZiS1jfkYi+p6YNzYU7JE/SL25hYl5dw/1sU41RwNyXnIKH+YtdnaU7z6XI6bojFMSX0KhfQ5jO
mGHgRPnBWkYFIwSh9Ssn62523cH/QkkQmNklm4+29HCh6ZGTJG331CXpqiMYZ6sb5udYVtsqVja2
YPiqWVNusxAYtT64W+htb55VFzTXOMdQ4pfofdatBASMT4pyiuaUj/tm01pA4Um6aJNnB0lLNccd
jbH7MmFaX7t99464v6JURjlTmt5FenLrwaXdlmMMfp18iQm/YI5JaEOwELDycThS4OZpn53ifj5X
GhhIgv4BJygaKuEiLK7OdTFsKoFqratvdIdgCmpIUIhDvfm6exorcQIDig53CoGftVf0FXOfX3wP
lbXLnIp5ereWCHXYR9/cNAZyj51FnKLWcFZZNgmmbnC7VWc9isyDTwzHsfbHWzPSag45WA55AwR0
tj/LXdi3O5zMt9pg9KP55qYcxg9yi2xiHqfPkAaVP6F5d6t3dBLXzDdfJVhsEgDjnT1yV4NMqNaO
/1P59kHhglmMttzI0dlQHKYz3Tle1Zr+4dvlJWbATPvYNDftQAZuWDSgkIvuzsrhr0euov2FOH6o
w2tRPlbpvYa20EGt7DhkYWX+x0ioNOY/trE+tBAolXwviSLMYkkO5gyY69w1IQMH0FN6y3CHi+QK
mJs+bjBiZjz0lvkZaiQOd5CPOino68XAZvoupgNoXHHTccmn7bsHe3FTFcW9iAT7a4cRXpw52Myi
c7kv4LCyiwXelv4ryU8d7haV+AuWCUr0gJQm2X14pgxvTs5QtsIYM+RfdLbFStPz98zIvw2Oo8Av
3UdQ4DPjlBe0KsxrZcfvUvTJWtO53uSA/F3H3ugWYM5izrEGgQNWR2NZddH7NE1HRLBVmBnbUILJ
JFRln2faLU3pSPdJdGeRMbmLu2FlifHDq6ZtJQTD4fYZMdQZtcasguuC5VDZNyhMK2EEF8PubhNK
kiGjWdPk+rSa95t+i4CqZoxFH25ROB2yaG46zT4VQXbB3lxjhtXKoxsY3zBWv+sa3yvN3Y7LNnbQ
EIhSv02Yb5e9wSs8M3SrfOzXls6IhjiGQ6syxL+Yh+DAX7wCYarb7DJMxiXZkhFn6h+k5toO2zTt
JzKD2wKRa2a9OB7HhUDXkNKBKiZjhgHM+DyZQ7frnfSSZ9WtslnjDXJmmKQ5BSjgEp11HccHbXCf
67x/hrHKSLDVvyoEmU5CE7TtqrmNgMeBaw7j43zOh+COQc1t9GfEOSgVASGJhNBlL872JNejVsMY
obfY78kUfUJOwzvgoojo6X97BfVKQZ+IFeIyhCiWwppw4k45aC+KqebwZOMmyzj+8WPuoFO5VS3V
VsxwEXzkKh9IxFLkl9LVHb78wEWxY4tnFzgZxgW6iUjmIkSTiGGLVxobeBKInjbgTCwdWdpUis5v
hVRnmRTJQ2nURFQXuCVpvzkQQ3yHF3EUnDRdBrLwI1+hKUOTglatEz4AF/CxQfWX6eZVcr9X3nhB
Imk9aBxGGWI+6zBE0HY0PFHqADER+4Zc88iV+OmAk1z0hLoRQPoy7xttOh2xPN5Ca3ie36Gymnk9
nb7TLMhkVULntcj2gNvOPS6bWVaFKpFioe1Zxr0qewh7W+NU2b6WPXExSWONiwG9bGPkVDvpTbS4
0+LGuZDhthv8ZDckiF+UW+6wD6Mh5i3BgHlAMTsa1IMBiIIFUHfJRR2hFgeH6HlbhH34lVgNfUO3
7zokbXNey3efx9gi7GPR/BbK/pYdlVDCAP4oxLHOnXwFr6mzQhROY4Y2bGRcJPXwyWnMtw7q0AbG
3aVR9jbS4zefnF6OSUSS7y1sJU+A6nuUAEWUNvu+iu3tTA5GZ7fKqyqnyxsd4qE7pn7wEMZgtdJ5
rufgOqxRS0tE+CuyjR6kjlXcG+0DVwDXi6egOjcne9QOtNmxQAKtX3owk1cN/P20FuaJYwcwJ7s/
dgoV6li/Dx3yhbDBFYfB0K2CahtV8oUTz3L04FUFlFV6yvTIZiNhBApwSoPe82eS6Z9zYZCCDtip
1lHkMvEzRm4p0+Rlig+GolqAKcL1NqVALeMQYx8zKZtHRqoOpiGWflTFnwFyP0BqVwWCZTXXV/Uw
2IfJ4H1Fz4kIwZjTXUjHg/JF72uXWdx9fee9KY1dpEk8OnImngvS4PvbHx2ZxUJpEDxDFtpJaw9N
xZveIEEiFCn7KgVZJAJLklobQnxL0WJGosGuXae22NO5WUHUxVJLhdwzPFjgKGc2Gj9E7ZOMvKcy
RlUAdGvT5oLQdkXhFybAjykOUnLUGRFHLzb6Wk8+c3ehSxXmazcaL1Nub+OUQ4tDY3z6xPh7rtmT
zJJRtY9+iibQRgPfrfcDWawa2eXOzshIrG1l+dpjnMyaazH7AsMu+60XZr9s7X6RuPLZTGW2iS0W
kXSiIOEU9jT/ocpqX/FOP4EUGRmQP4a2eoIs+vvPGtxZ45UQ6icyxDb2FLgcNokLM/nTlehcApnZ
KVQwo/b85zicrs4oT9NbMWSXiS05bvtrmnnnmtuXmRBFaDGRiFYUD+WYvU6MZd1Rm/YITVuXKi+l
hMjIjfPkoVEqPAiXbYIBFRoKhHs9c88VeukUfTL4JQKHTnbMPTywfAFO2Sb3CTiIs5dwlpid/d7k
ocQtfiot3Jc2q2blKziNmEABqLK3j9fA8j7rUj25QXVzESms4+EHT+xENnDR0AsgTJLktVVniduE
KBnC+e9mDL5KD/GqIdzvLADqH0+7rC/03TCMOJ3KYBMQQuImubPQZLhwNQiAOhxhRvxiOwzOnPfx
aoj4QTfZhhKqtIBFKh5uwSypCVrwcGGMVtuOMOFkPDJQ9vpZp65Zdt30nttFArAr0M4Kia5sqHOL
Rj11cXhscLOu6B4SiYR0tgZDjpWP+G45OOlK8+S7iRyifki9VfXhquy3rUhLtIfHOLE2pEUWCwwY
PZsJZmMwjQjDaphjxi2xGTN5gbjqNhzXEJ0LESAcWLCx9hbug9j4rZEHg9gtR+nDFcqJDpV5FOwC
51EPeYNas3+3ai6SLNO2stsQzoX3Y7bk92bl72PmcQtWy61UmX+OsunOxyS8smteAGPipTAH67m3
wzkdabJRZoWbweQ9JjFwDj0ZnmAX5JfUTXfkm5P0kzjbtME9OOGEZKShlo07fHDY6NeobM4BdN5G
fFa9s+nQBLy2XnDXR8UVS1x8qSXbR4OnCzshuuDu3MczUwt8ABO+0lrahI6dkYwSl6VeQyvTWeEZ
dieI1ZSNqjC0meXa5Oa1vX3fWs6ZxL1uV2RogXCzejij0y+va9YTLvZFRbDRwWlaim2rjTHbMjSN
SURH8htdTH9+qC4aJ31nht6V2njaWn3v7A3S5dVXxjwXuZJ60slOBSeyMgbrI/BJRBVMdRgjsE9j
WeuiKb1GCWNmLRXPSEqPhBuiDh0q9HEmURDMLJEo9OE+NDf8cYUQVsqVFbfVGh2x5YzvrhbU7y6K
bkOOK63Is7MDNQzFQvO7moL9gADSG/RbMoEeIfW+Zm7cBgCpikPgFD8G/g8VXwPHfzYDbViVurxI
cMTUPRJR5iaC342EfzKvQ6Tu+656Dt1A25Nyc8H8w3kZTrrMMAQk9H+BgHG591Q7vDIXIaiJ/JJS
iglvRnTeUvOR2RlmsU1HN9/4RUjp2OeQ1MpcW4mRaQ1JrsfQ1U+9CB6AmP20bFgglCABVodpwjsi
J9CsOeekwi33hWt2Kyv4qC3vURrqKSmjp8qsVl6FTj2b97Mie7B68liQ5r+mtX7DQzWbVb6HRi6r
uoCo6XAveT0RYcrwN4xsH/QE0UeFoO1UTYj6G+NeB8cKs6udiV9usXOn64jJbZGPGNEqPQWsX6tk
6WoUjFEgPzWD+ZE1sai7tf3VGztdG/ot1QU0wVvWNSeoZNe8LJeBk067yeflqoZ8k8XNBRcWUGVw
dtvSvTruQM6q2tbahLu3Kz+lUbAGw3ShH1MeOlvUjwg9KfwEpAHiamgmtO2h9dguGrzYOZF2Uz3J
1XyyNfE+LawPXxR4XJP4gy68RyZEM7XPzmg3uzKgDDM8hOilgVmCzlloVkxcLe3ZzIlgm8HSre8J
Ml7F89Sz41clode2D04AnvtKj11yMd0HNPV4jFr7YSKjbVGUTJeC/rXjoKxGm8l5XS9C/EINqA/d
FZ9iNKFeK5JtMzJ07Oo57cTBcc1oN+EBNBrA3eTKzia++a3U7ZogrpiARhuVcuU1B9A1kNt8RZc3
fZoPmWZCWh45Ezk25TbeoZKGipJ2TNCLfk1TTZIpaKCFNGnRJMWAJ6XOSRoiUhs260U6+c8Qd1cl
y30/OfFBhc7E0hOySE5z/2bSnwOd6V1lngZkATg1UUDWg/Vbb3tsXLVL/WP0VxOE/97roq2VtwAW
Eb61A1ENGUKNyJbGy0zW14kqlKQ3bmCdLgvD9J5GKICIzIjhG/jbGDHYxAPjJKPs2hXeMc2ifiWQ
Yyw7cR1s5R9CUHeDM03ryqJVFBuAkxyt3QLzvy8C53twsRYSD15umhBcFa6+mv7cwgXRXzXO0aAv
toqoAPCORAtLTaeWc24wiWW1x9yxDTNFMC1kf+5xxvkBHIcx1yQeoPi5s8+xMK5eOrx6RqshpwkA
bjAZbx1xp4NpXVqOvi3ptKK4rLnXjYIsE+M3xpsB2TiSEDoxkC1ZpdaR8S5nrXVdv/W1QWvGArnR
p0m3xVzM3kvSBmM/3MWuY1rbSZbn+V8A9XymLPqdU5rbMUU3iNDjqntYV/vm0hTunQkstfRTsYYG
udNi8WKKfpN1XAjJyJ0Lw3jpazwhzip7xwu/2lA+GuMxR5vEVijVVvc55VbZptaLeVLov3G3PeFx
33QJbe9+Q+AqPv65i9K4ilrE8LZFCIu9n7agnx/iGuoGb0PnmOten9csi7lg3a78gu5p4Q+bvCh2
QaHfWxKlj2sNxzhluue54HG4UVQJhzGfUpjDtbZuOAIuz5WgnWdoLD9xISfSxUBIlNmwj9v7GuAE
Bv+tso1T4cfiE0rHGA33YSaP/SwogBG9EBrYvXDy3ixC3+HDvJuMhYG6lHuwVM/cPdp+DPCe06kA
A7DtgupeI+bYd+ripSFxwSYPY+FjCZAIc8g6l/1s00ZFmDIaJhg0Rri+tMr2lhBRfbSnwtzFVUVc
D+FUptexmnnaVRbK2RAuuLLyiUllRjuoHYffenzqKnptbk3PfSqz15ZJ+WJM8henh7nXjXD57N+a
nmbEG8w0CFJ2JZqcsKwuOpvQYqqJ/PWzb8BL1k4X9V00GNDjVYrtj/6Lh1ZwFTVgZwU+e3pOLTBt
3vsARSqCAf3s6kIxTUAx6cj2DF3W5gjDmDTtqIEphxqrFYtUH2H3jBwecmH91iSiNqu9KCd9Csgg
X7Wu/dCYNpe7MNg1mHMt7JHdFMWhvTQGkrsm9j69UgdHkd7lWTGpdk4YzVTxbYTeubx1+BhYWXJS
Fkh3dB2GYBIkKTQMmJcbfZpeO5EdEDqq3AtXYfs+0nKMunpPTuPnV1fET7bqkQQaV5aOCNKi/qCH
OtDPnDAWYePa0YjaK91z2dozIxNKbE0pbmrZ2fOcH+I10Fd0a0MZhL3FzCYSJwWg+PonQSsJR6RQ
BtTMqZjMjSrcgxg1XOxJ8yqgRGgdLWRInePOUNO0zP3wrIvopaAmPvQV36iTnB2QMd5RRC5IySYt
LMj2dtx+Ne3D5LffJkj0RYAEBvpF9pzn/rh3SoIeHC1EP5je0/h6xw7JQV3z3XVPt7Ftq/e45PDT
p4W97Ru+psnhFNjpxTDGiZ4cK3Yv91iNvVXfURhkOhoYIAzYEYavGB0WpUvDTImUM8HmtmLSREFl
Dxdpl/VyKqM7UoK/YPNQGuQj5u0R9w4BLUpr94CwIQVbHFnmDghNnHHf8HiXBBoeHQvzfxjBRZJx
uYscYrQm+2rW/IOpSTX92bDzyzigg7BC51wYRLgNLpnNQ3s3dHDCpWN+xj2FSuLTkk24uUrJ3Tdm
GZURBk5atvuIbiGqn+AHF3lPh1nrT00DiiLyW2Lqm17sU6N5QwIYrzDgYy/P+ktDIAmnw5vvqn7d
LHUwZhUpnZWxZ2JDbQ/l2aUNtRvHL5RJ76GdostVcuegNyGE9MRBWiF1SAfa/sVbq8YbLxsrftAV
G1vWszHsw0MKB6aUZkcr4pe8Y0vu4wXg7HwBVaqHHdE9ZwKmZ5cJBIt+fSGow9J9nV5E8RNO2N9C
9wTmReMSU2tinsaNH9P8IQM2XrrshrUMy1MXVw4WaFiLjW29Zk4ybkVl0pMX3bqstQuqLXZU7BI5
6R+ObSboyvNsFVq5xNFXLlWaBRSFM2EtzKcyvUAq496y8FpbTCS2lqIn01SUf5U/TsuxbV4VoxLP
ITkkmw5MzC3mXbm+BwRFOxO5BXU2Ypgeieum0UvKteZ35iCZdgd6A3UBNZ4xjhGuHb2NNnqHhIh5
2hvYQjCqbfk0lsjSc7XhAtiG6K7uDItzdtOMz3rlUvxo45ZoZ5CD4220XVCHVbDty11gUegyp5jj
EdnYDfrKoCeiTTzf8hW5Job93M0g6HzkvtZc5L2AsleGwo/nBx9jUzlbJ8AECGM3ZbwoCItyaU0q
S993efs41N6nRhLuWo3RrQd0hWRpXbWg/UBGZXPftMDvuMwCk7NTlP7ojpUjF+5e4Zg5S1Wm74Dt
HjOLk4uiCRvTjjpRnaJUYx8OxjvWjGylNyxLJvcSN/dr5wR0bHQ8BMbvNCRrHf60u4a9uk0tjTmS
RFOdmvV6rPZ50vbggYzXDk/dEuWmx3xsRPmzAw2ubygba3fP8j7L9nq6gZUGH6J9MEmtWKMsWBdO
xXwcQ5gnyUCNwh7TT9U8ZWbzSud7VxHmY2eUlh4nLDpJRDv7gP9diztfqV0QjDc49B9JxnVX40ps
6oyOI9dNnNgw3ppkaQlOHiKWXxVxk5nlfnOHYO3KpvnYbZwhMN2GDMjljP3A8RU9Id2geRnYi/Ah
L8qWEwGihMAVW/xEXDCsKQEMgG7od5NMLk1PAT+aj21Uvnfme+7oN2KyPs2Wspg6aEkY9p2N8dzN
J2ORCX7D4NWfdcJtPkTZkvfYWc4+j45Ow3odps63mbMtV3OnzwjqYyk54phYIIfwAmSb0qse0G1i
AUWm8Wpoebry7fFE4Q0XuqrvuM5G2bwmMvHXZuu6XJMl7VClP096vioo1Raay4S7/5mK7uZNdb+Z
bHkgwqmQJkkCBrQbuzlAyXLyOSqcV3zbFqwcHPesEsl/6h91l0IrGoIvZ6oYKAUJQ8SRqCNWNZVZ
VCluATEVH5PpHXMbaokf8ulgxkSE+VfIfI4HAl4Ge9y2zaor6JRqiY6pWTp90iIKz9G9C3qbeblJ
ze5kulP7aAUzx4GR/uhOBwKfTlknqbcmZJYld/ITPprVJOlw6wiovxkLerORIOnagyYq/ZLozr1l
9JIkQU2tg9EicwEI78xNnnX1kdp6sXfWlT5wwMCjQup09lRPA/NvJ7xVQZg/SbI3WVd4xUO2WsPu
k0cOm8kjzL6PiTv2JJokeYwLdN9g4dRGpF7yGDnlx+gZdBSS7gt2Y4Xljf8Uanqr3WY6/fmo0Wr8
mB5zsBy3O+5V64kFtgM92idnw6yceyPhhWv5+6qw211ZVrQJbLO79mbpHtN0QnDqu+JQCAQahAFZ
tNljyGyiDE++h/zFIxgVcSoR7xmUt1ObkxszeikRgc1b3+fNwSLeZBkzrt6JlH22wAy358UwligE
CMCuUXToYX5lnoRZJO23lYdRMsayswo82Jl5mI8Qb0LkFszzzlHlk71W89H8qWb+P8Ox90UgnFMr
zX9+XqlmU+oNwCo5Z0O2WvgAtiNE0ubupirJ7v58RM1DqEDEZMdHDbGxbP2LAZVx1nv7FgnDY7bB
9u/mvrcNMhOl5WwWZwFy1+lEBnid7ymjjBe4NownYBxccMF9IKAxV2apt88dxuCC63m+y4VREh4Q
Hjohs8dU6kzcnendCFRN5yirj2IC5FJagbk13fDmoRF9R0FvLZvWh5vZ4AxxXcoemuTFBuifz3zw
jgRie9dVCaxMSPdHAtP6XUr7n/EV2lvcuhWKHyx5ZhDp0PXNjyzQGFOPruJCLMTGsMAhO6Q2NgzT
t74FM69uAJu4Rr0vSiaqnWeLGdMON0DBGlFR30BsjNahCOyfMXOOdU3m19ygwsZAPz1Ufk+DVZ3y
lvxGzYIfNjpqnwFCJy/U1J/LiddTpPioJXZx7idbv4GQEINdvYNTxCJFqDWm7+tISvVVuv4jlmPU
vcp8Cd3+adQp1qC7RxulO+W6vnTV6NOyniKUHC+xcLXH1O/uW63PLn366iNlYgLoVeec2SamJuQi
USc5AGC2qeZjqT9qvCvdpzG0DT92dFPv4Lqw9oDErBsvom/fTO6FTokkQmJG3JlMbAIlx5PjwpRF
pUz3wYibHbZTjvxtgiZnItfV7zCj244md7zu6aZAlouzpwCOO85GpPmsJ5N+m/q1t3YSZmrlPPdl
ebduDPd5YFP4EGjIITCtih385Lmijr84mjUIwaixA3ULWL5JHPG2NIdXHck/m7HUGY8FCj9CoCO/
6e1qZTjhETWBccqbBHdsEzILIdxuEPBFA7/C1W0Cp0hs21p5RK5etWjWlIsQIdJAqmci/w9757Ej
ubJl2S9igTQa1dS1iPDw0GJChKTWysivr2VZ6AKqBwX0vCeJi/vezcxwYbRz9t5rE+MevW58GpkF
D6SWESHcvSPGdaWSfm+lFe4a2io3WB6XxyLBy2d/qiHt/oYEGkSpffj0OXHbImUwDLm/Tsn97AY4
VRv8xcs5xnMt7c9SRC7T2hLfuwPHK65jnEBhRJq/DU947tTVGcgr0EqL/dWdHnmTgisrkegWy0ZO
rOky47R5otjBeCRgEPMz1pUXfQLhgCKB0hXVkbijVhFoqfRJfM59BhOenenYVy0Z7+w8QiSh9ySx
Nx3757uhouotNQ2GFre/93OZ3IzN8oZtwb0LBzPAFh8JvMctzyU6P09WWLHItJrX//qLSDZr8Ui+
EOl8nc2RSW9EGOGVc4MNtLNyN8TJR9shHq6Uq7xVDr98N7A+ufRDw8Zl/kLHAOvCdQG/DSq8fg1i
gLrbAC+XOyHv4mio71OWWAk2zzvl+ccIexilnV57HEXF0eIF+UFaTMaORTdfaZAApK6oH3hEeRlo
7S1ZXRR4rn2n2X8vl9R4csN14eBGkHjuWd4KFinF+FXP3GHsRWtu2XuWMqcDNgnP/tI8ca1W16xL
u82/v2JvAVj//3bg/90ObJr/mx2YFHn5+z/dwPo/+G83sCsx2gYcVKbrg4rDbft/7MDOf5ieyf8A
+CNwMR27/20HtsR/uJ7LQy2QpuXzdff+2w7s/YcV2AC6XNysAluL/f/iBib2Kv8vNzDu3UA6judJ
05e2adn/0w08TI0vzMXdpqYdbxIRfOPQkCtbb9zpGYBmnCz4z1tmmMy4VnNWHwh9DyCfSQmRE7g3
arCifUpXqN7rTyz4o8IPd8yLn4He/ZcNaAqr0jfKv4hv8gp47iPEzrdqZJAL2Tp7WknwkRQapAVt
jDOC9tk3jKdq/Ky1AjE13VFpTcLivIGF1GKaaAEeolv0uKMGauqRMyJkDQt5w9I6R6oVDwDR43rw
M5PpNKWVQYYVe0P8F1orEYgmIfpRMZseN6burta6ioXA0rk1uqXWXLhF0LGADOMit+TEfY+T07/k
aXtv54Z9nfuE2HkSRfsZD8ESPeIjvuNCg0zkhC+ixGLYPPF4+Yvs+tQkVrQvMpuSOK0UxbZ4zEcL
lFpy9OrpCzeKFi9VcctGfNOBJPbLsfuQrfXBNV1G/NBo2v6GgCU/sr1DLo6PEUZqVINwV2s9ywhw
+eZIXKhfL3OTEqVIw/xqTShRMshoN3Y3cvRRyJDKJIqZVs5Sr33G6U0FIXwRZJVAujTdhst+iY1r
6R/wGra3LZU3hNzuDMZX5Gbq67Re5/yT7hqt4s1az/MR9hoEvlwrfeU/zU+rfzRN3yq0rvsYYTDW
CiEcyRkDcPRkIR7C3uDt0nqiNR6ZPNLbSSuNk9YcR60+QkcsGOwKorQqt24xNnNZNfyPhfn3Ug/M
XotPexq2CVI5eCDTHrg0pZwqr15GEFfSc/8l44BngqaqTO/g0QNHN4DFNG9aNxMBvIZ6kEcjIYna
aVx2TY2ypejoNUrrDd4kYG92lKuuQtkOowkJKTIxGTD7gSeTR3OuuRfRcW4HbLbDbohvY6Di/ICt
3VCTDp/bM8BoJJ1/UmKizEGF9aasfDogQpQ9qCaRNZtH6n9ozWVAXPmxiJ/6zHnpUq6Zo3MxJ2tc
N73vbcLAzG/8Pt4LWhKPHdZfNgzItWWsWBnGTrmqa3dgc2Mh3ammodBF/XD75ht+jao62rmqXg54
awmJ59dgoFawyurghPhxTShYJ5343XQsbOcU/mtBxkX1Pcweh9h/GJ9CPExDD5W85HdRNAkfFgf/
kYnlHF+SOEJWwnzE+3iazOod1hszg+OSh1qQbUhNbHokbURT/orWkJ3NxXaAN4kM8Aa0+ZR7myTM
T0Ut3r8xujgSHw4VsxWSbHG0yOjBu8bKI5rHGAzztpI24Va2zoZ6iZcWnwfwgqQkCsxX7SnlNrKT
3VAjzKNUiycR1PS0W+25TeZbL6gfxxlPfRlH8GlGY+t1VDTmzmrwabe37LAHOSz2A2LNJpIUAnt+
05Dso51bqG6deMV3bbhouKPlrKuYSb7QLkDoWlgluPK6FWkz3vT3XgzUXsdsOtPIfCe0ThguN2mU
iG+Fls1z/e3pZ3slXO9xqq0zpPm6tp8LM31o8xNGXfzfhcML61EiWQc3HpYCvEpMQaE5PXuGuDVH
YxMvBS3vZggdZmn53KnI3Xrtd9fjEMvxbZ8M1zlZjuCmymYWih6Wioi1ZO7VP240XYuaDvmo/cgs
dYCdiDsiKpDgRlJIUaw5hwWuYYzCy8buvN8i97M9y1BjS+cJYH3xmfiQsC2eDGvO6avoqKHk1Dhl
QxJvfYSpVYNBKYjB+zmovZvSRX2wvOaEov0eVgPaXjn+ES+vD9SXszE8x85sXVSNy27sfgk7v+AV
gE0RGNF9PcD8XSisCxr1MwPly3NW6l+C9O06s/nLZnVKXydWA2ncqYlKqajqjkQ411aOrXDg8woo
hNCcfAp6bsBcy2SydKsOlTrI11YBLBKQ6q10l0saxMfFkrsSTBOhvl0rq/Bkzviu1Rhgro5WzcBr
OUzJpXEAGrk8YhRxFstmzeYGYh2aM4nY+sSEckMHxbVIm2fT9C5D7++4dt+l/sBOSgRXgPOkRWHz
GPamSQrOOOMa29zzzPCeDdGaT2e5z+YgWjlxne/M5jrPxR0y2UcPqZ+0TfiR9uF70HiQAsVLJwqK
FtwFm2jzHPUMekP3bEwDpnxRH1uR3tcu5haH2ZAlVH5mPRHvhrTCOGku13pT20oRyFU/oib/om1q
HHwHONPzCj/oATdNiElV/C5tfpz6+pYFAzhl2V0HMVHnEgavWcUQ3ZnJQ4jcN0Fnz+AqMA8hjZck
EPc+5ZGK73qfkFhkxVtZ1aei+cIeefdYqK8pU32puxhf7wwqZryCyEAYyivw7TI9KGE+MQHcUAu4
Y20fb7H03/se7G46LUuwrwyj3uR9JqZ4lnY9H0j5ApHCxcW15EIiEC295xhpmmtqLnyIJGUyNr2n
6yA89NgUjR5cg5zvrIUCkjHgMi0yatFk5VKIxdcYRIa3Yo59qeK5O9EV+Zb6sH+bWjxX5IYRm2kd
88cjfJ5y1wnDXUe50SNSD6AZQ/OhtrKI6IbUBzl7sPAmDT6NxfmrFip1ycNhSHPzNzOveAG8/MuS
7je4fhsSn/dL7+J3HhWHskQXtIZxOowBmm3H8oB9AriXiBi6f6dma14JB3nDtxCclk1QqWxbWS6G
d794SVqKMFFxV61TvqZcRjet4jluIrriT7sjf22C1akeQ4MFn2f7L5kc9wHUwvViDc7OygZC93V7
rBSqBPSB+x6lzgVbdQhMn81a8MmSQi8v/DVbtPqe8XkvDdBzsG+MvT/cSWvGH4c7CmQ6hgorC08q
QJmJhmyXDQ38SHBFqvX3dXyD3e6lL398H8fUkJt/JqbkJFMcqSOcqCF66OAlNm554Qm7yTpsqInv
fjfhR84zZLssgPR8OTY7DxfjJm7lTf/VGJS6iuZGeEu4D1VE64cHuh4AmFPSJGf4JXckIEIM4Bt/
KfJ9tcDsKEHGNJ63MmRwJSBfYBBebP7E2aT4TZ5KvNHbTvXJwfNPaULvYNNkDd6SaLjNZolhoDT3
cVZ/sEBIr6WX7pY+TXirZr6EhN2kdRtUtXzxI7mPAf+fI4xfqFsJ4oQx4P2GApxFSvfXjdaBeIKA
+Me/t83wYQBJFKTWeEhzO1l7tV3RvlO9243bb7oI0SFzCoJUlDtxBzZuF+ZXKdu/2g1+A+qgN1l/
9Vk57lSLdN/CqO5oujiVtHTJXh6m2UCqD/yZtyPFSIaRBc1rA7vu1xBkGMR4zxKs3fRDFJxI+1xa
lhC+BFxUER1bKebyVaGs++g349EL/KLNdGGLw2UExbaJrE3gwgYJ7InoVJuvfQlQQLa02HrLdFzy
6SMeIM/0NcZuqMhAY+KZhaSkeaJcuBdxacOq+WAOLWptigxE+3Rs5b9jNrPbdvJL6XXurvXQH0rh
tahi2U5KBeIwCO216wCZHIzmL8vSH1GQYchtuuhTSqGWZF7HLXkq1/FPYV86B1nKjTKimzlnuYgy
H/vgN2hdpqugxbin9mMVARSbTR4FpNRdp/7NkN83wMLYeKQVEA8XF7DTP8tuuVmC6Qs1/d7rjEc2
NNP0TY/i3SDfWSAdS0S6VbIwofkNL5gZ/hYOHpeyxccemPKRx/2fRxsbSZOdTSgFQbDb5QFkuEFl
Hz4uxxvboyW0rOI3p4Lm0bU9zggDJmvi8KeJqfvJCm+k75KgDnFohg3B87oqgLlZ0/1Mwe8WCeUm
VwFNSORZKvZh68mDWuj4d2kxXG1o9HfctVipgAv1pCABGhnP1O6uuybjrHV/GuoQFv0otkYvAjFm
fbIO5ILUfbcBBq4G33HS9wfleVyKwVq4NcJZOnxlY2FvabIFFhfDINAlRMx9zZRGeyiE8E5Ntn8N
vJc8ML8xmdwsAJ5mJ3zDw6brwAL0dz5KNU7UrJ3vpr5FZczQJOeecgeeubu6N5otEVI1vnEJJ8rC
V92ArMgrxbLV3OSTHbBUfk+0kTUvIAVSAdV7BKmoupS1vSLfybh5qcR0DblM1s6foDqsSRdkwTz6
ZML7TEPQTFCpe6JLE5fhsBRnPp4nq3FPVO3UR5bmH31YbMg89KjQlr12wvJpkunrYFcPfeZdg3pC
kTMx5gUtr1OL6pVQWVWE9IwoKhcnVtlK5D7SUH5Em4xxXS4Dt4Z+gxj2Z1UBwQVIPD3gikaFT6CD
Vwnirg49KZ1ObJx5hxjBcmz8Vc7LXH2pmS8sldYXeM4kgZbnOTVfJkkjm00DN08N0BzNnL2pgtVV
PBKToTRmOwNmK1VqrryWyypXzEUbLYr6i5EXkCNRhypkhQU7fEdcGSlrqxr7t8/k7ZSRba0KTDBu
y8Ul6XDRfnsYGCp9ssfGSzva8WGqhp/QelIO82iU1s+CHGGg2wbLMD/UDuO02dsMGMPZ6eMEfkUu
uajgjOtBLBvVEZMzbzTQDE8TB7R8U4pXgxK4bmg2sdlQhDaig/kuTeHhPaH9x7Kf7lQHIacCdEP2
DpKFuUBjHgl5iFvslMcxGN/NuMi/uep8NkuyWzj3oWkE7a5cJOOM7dm8MP2LIVKX8vHocSqH5Bwr
jIOdJPoZKu9PTDag3+wYLlF/cCFvg8PW9QFODrk2Dr/tBtogzG65sUD7RkpsAtogpkSc+dZQBJY7
9GF0ATOdgsrnAQqiQ0TuKgyv6HDdttZwD09jPkoN/Gg1+gPnxI4FR00HO1iQWQNCPI0KCTU0pIEe
4tdgRHx4IokGi/QaMQIRcTm3vICOxo+4GkQyaCRJrOEkvgOmBJCPfTI0uiThHe1sYCYkUUwNN4Fo
SNUpvJME7omrASgmwEWBa2kzconejEwQZdLDhzHns+X0/douDhqeuhX/0CowViYNW6FPgWpJTyuD
fKAHhO5rApvFhdEiNaxFQm0JuIVV7N942gJ0Idbdw3cBGPdAU7nDUzc+Argg7Ilp2NQeLmEGtyOU
GDeoF04XG5jkP4SMhskY/7Ay8GWItKwCeDMt3JnRA0ATQ6JpNJLG03AaC0pN3jS6ZJsvWCVkeXAT
7yEpCtRxGxOf1KAbBfBGg2/o0rtDCj0MFpievHXxWUDJydqCp/vEYJNphM5ARioq5n0HW6eFsVNW
8yPPg50bz9netjC7AkohlIGx0yb6yHWDS1KRbKq2mbFBvAeKSdJfdvnA18jxxnkDiJiTDPCP5bCh
Z/ePsQAokJDNSMaqeB80MKgs701sABdyNyzCdCteAF0I5CkueA0cUpo8hIMfDNEotlgSsaLAJ/I0
qMj0I4oT/sGLoBgpjTPK4BoxEcQXP/4WwxFzmw5ENUfCrGrNrvRJDQsVYggTK1/jkqKBhyX4JKlB
SkojlRYcptuyMRwQwZA1F+guXpwTDyqTz6lNqjclUIY3NXGva+GZTP99y90IPV/jnEL+rEEDnjyN
epKpIXYVCLVd00wAHpvpqxicjTQmsPTUJ2388G/Q8Cils7YtPCkSzAf1DzAFaUpAnOJJHmPNoyST
Z27Z4gwL5xItGEwVRWjJOoNc1WiCFSSrKKl3Xi6+l3j+LTTqig7iUKOvENRfLUIuXX2dASk0LXsx
1qPZ/Iy0+NeoVG57SFrlBqcvCRvWs5g0630OA2vn8fOumR1Au9uHUmO5Kvhc3mi/FYw+xkxEBaj6
m1dD8NdIL6nhXhaUL9H0z6MLTiegDXLbEMMWxh35n2xXcpGALg4szIUa1mp8mAVHzGXtuYEAeTZb
rEAAqvdQiCEVCnosLDhkcweQTBYB+GLPGTe9Zz0mDdiyEn4ZMLivroWu2NbxOxMPcU3gLRp5Vmr4
WQ8FTWgcWgsXLVEd3EeMfqqmELkizrqTxXShuwAWJUxQywSw5mnUGjqJuQMqWW09OGwxPLYCLpvK
ZjxQZforbOYCXR47sBGyuM0QAww3C3kIGMp3hQpshKMMyBm1uLa2hyKEhmMEGo76eB724OJoLTww
Wnx1cOTSrNhV5UYVfXCIJSU28NnwnDte2+5zdzi5GkinJofdgYbUkQf0SFA7+xp+nbPIKwtpKiBF
+eCYJF8LnBapht4pdo6DxuC1PHIyInvpdFEOmLxQPMZQ86TG5+Vw9AwBUM/pQOtJzdhzHvHB+IfM
BL5HY3WsYXw2scMFOp+P8WZKSVASP6TDJPleNMhvNNiCAfaDaKgxfx28vxFFfVcQYZJOf26Cni+6
ZBW8lNa17aOdyNofAT1w1BjBTAMFC40WhIT627Yp4SeKx/HsYNuCLRRoIGFqgSZMsmtkQnbATZyQ
aWahBcQw1ThD1Ep4xf5aatBhqJGHqgZ+uEBBpJ9JsjQmez5rROIiG6q+oCYGGp84xiQqmsRsDpmb
/mT9j61Ri6mGLpoav9hTnRP28c1iEznVgEZ85sEmhjoH6Ky5ThrjKDXQMWZ9zo3Ha6CqZeeoh/o4
WBhwQufN1UDIWKMhLYBwA6xIV0MjK42PdDVI0i6y8ejXVQDuIU7JNDqdvfHTyacYawFZ1gnoHFkn
GWb5BU5tj2NHhWvRZC7413rBrKbBlqxJrz2kSy7YUFY0/BLIREtEGaE102jMibtdhCN3y/ZnIIRo
HEXbU5ehkZo2bM1RQzYHjdtsUlYUS39VcDibBO+VD5kz1IjOfLw6c3AN3CcH33xFvGOVRoyPLWVe
AItvIxjss4Z+hhr/uQh73xshoa4s30v4oPa7oXGhmQaHgsa7dXz/QUCO2KuIep0RyuiAkbsq2W8G
krvagJ+IoiBjr5IvehkxVHtsuE2opcbywzORxkNgpgqLXjsIWG4adErIZ9TgUzugrbyn6wHw8IOA
jYoP46Pgy8Iu7G5qIJuaGqPadeVrFT1LjVfFjn9eGH0oa9qZLnZiOJmsNZYvWi+QV4Gvl4ZLjxfQ
Vkc4GwOHJhHhv44O8zW2lGQjOYsqjXzlIpsg+HjFhumAy54Y5pu02Kna3MpJtWT5B3kz9fN7GD46
IkRmrsZ0M8CZzeDNBho822gELQaaQCNpW27Jg2bUwqp1NbTW0fhalovNf+Fsg9tAA24VSnSjkbeW
ht9mARhc2k6mlWs18k6DX6SG5doamzvBz+01SLfB3LhiQgbTlj9gD7l3k5cc3hyJJSC8ucbxYvnm
jIDQO3NQryyYvTHs3sC5HzXKN/eh1LMet2H84p90waNXnx7031BjgP1WUJGj07ESq/+iYcGKm9kI
PdgBIjwB2/CXG0h7FEYGcmf52WsIddjS+GHW85C4vGfM9dyJxmOsQnwBHelmqp9v7by/Bt7MKeq9
2h2n/QNU42jjivJejZCxKw1BHiJv3VMM0gQDbviAUUwHq5t05qFNfV8G2VXQzeYUi7kaXOuyWPvB
w8Sk8sfAZuMxQ2Pu6v4Cw7fcYES9QkJ9yDS4eYTgTNgA6UxDnTvozlXPvXrwnth47T3oz5Zfbe2s
R1ViMxiZAKIrjYqGtvdZw47Ot7EGSTsDSGml4dIzpIMB2nT7DzsNfzqQ2Lo0kLofgjfheLdyTsG0
TV8wRW8ccUpoB2s10FrVfBUiRKK86u8J5VKJAv1aV16F450v3UfDnv7woXxXGpbdQ82uGsY+5cwH
aHzdqjKmA8IrbUdCQ/ExBiA7XHqN4W5k8uJaL2XfQ+cG0+3D61Ya3N0xfGxHWN4hhwBoXZqMFu9s
5JSf2MAVKt+NTkXm/5od7aaz2/OTEseeOfcDkKFrvD8PpnzBjcAxJBdINtw48hr8AeUFBZ6DoqPp
Jn+iae1WwSVHIUXrUJDKXZDlJL8oKEn5DMXhTdiA2kXHYbTMPwQlGfhlLmY//5H/hheg+gc/JrNj
O79qLb254WvKinUIFnMtSiSQ2h+Kk2+a48qtMz4lArQHy3GcoxrE7uj8KGOVs3GgtNsa1250IgJs
S6OwXMlm+qHsgHZfkrCpxUsvNPTd0/R3vvabUQPh7R40vKHbRUDFY1ie13MLWUVj5OOFhKYTv9Pm
am99jZpPYc47NntaAvGPiw+OftRg+qKjORLTCHhHA/+f2jUaYq8z7A1U+1Lj7cnk3ZberahhkGr8
vatB+FUn+L4omybg6snQsHy7oFRFPoKVTzD7g9Mf4OpX8PUtOPuLBu4jY/jcN+ytgsVfaih/A53f
YpUcE9egLQ0HG8KjBcdf2S7LDI32Jyx+SVrIjT24I/tCzc551FUAFrpD13fXnM4DmgISXRngs5Pp
+xgYHi29ulQgShMd7QAyX297R720HksmMgJw9+gfcbPpONXBBpVG0lfg6uKClgaDeqLKgEgsuAQ4
Yrz9L2HUv4onw6b6gEr53UwXguMUIAfKpd+PfNQX+hIoI3ro6E+YoPWtHBoVyIk/sAOXa9WQXAp1
7YIK7S+O9WZSv/kwfOW6nkGe8QZ9ebN/TXV5Q0aLg6HrHOryLaKGYNXR8+DT95AjPsMpmzlDwcmQ
rNl2dEMo3fRCV0RKZwSBWAIIKTUSuNEb+j2wfI0MkzRNeJHL3T90r6UuoQD7dodiz6WOlRSdQkUM
m8YVKG3UV9TZ+OVyjqcD+y5n4i5aBxdybnS0pZRfWLRgwBzB4Uxwb5rqSzOml1L5Z4PSs8pLlb7U
UxRLpwauU8YZXbPR07fR6OKNQQgG279kAkXgWbwxDrymlRvQRkZrB/MSfYUuglgI6ocibFJTcbth
CHpsXVIis+7/GGJUINcFY0k1iG/ikGSehrTE0wuKwqi97yJRu64l1pXohhEQY9w2SU10Zrn3R34v
3UaS+TDCdT+JdnT3zc+AtbXLnKc+ya9cdsy1ytwPSzec+G17CqUfbmeHT/UYvUvKUOjneN22tHqq
IXNYoVnZzgizZ3sZwLxGbKdatG7XH18WETA6t39mGZl0etYPVtDvctolKeULvhgIDtTbvBckicPF
ZMbwym9RWXItda8Lt5RvMx0bChfpfMGY8kKnN4MldTDUg4KYpiAGye2y6MYYczBIPpcRTRS6T8bl
+ja3GEkzqmZcKmf6AQNcp1toUj0+pLqZRlFRU7vOV6s7a2wPYy41CrwnfE8NJpx/KFrrUNGCCcaI
5htTd+AsWNAYd6LROjUuHTlFTVuOw5Mb+xq9H136POpGHRpJf+qFjp1Qt+141O6wCMcAwLpT+gsr
s/7BoKAn1E09dcbnAqO9XI0Y5kOjzNZx9dtQ76N0z89E4Y/SzT85ee4ZPcbRnUAe5UB8xctNMlmb
Hi8uuf+W56nNoN6nuwFpaSXw6TptzfIEn4/ifhEbv6luI0rK90rTmVyD24dBYVGo65NrqX2qGNld
XWrUcPfOAmiwubmOM9Ymozm8yiS/cab8FgH5iwZYxu/Agn3O8RuHPRhrz7l0JLkPC7aOTjCZN/PO
EJJIoFwuWJPOHF38tqL9YnXd0ZNZPLtm+xPK8dnHzgRphyanzpn/aryeY2zf9ipiUl/+MCz3lBDV
p4QyqEK5r40JWCir/ONEldi2JbK2ALcRCcHGxsJsG5jpiRDUTflipQWEWVJr4KpooXLGktL3AmA+
f2J3CAjCQqJ3wDBZOxFz5oS60UpVDDieNi4nPX1XkZt9GBRgRZImLMc9pZMZ3FPerVYxZVmI6PvC
U9bO0z1ak27UkrpbSw48T4r0PHXtuSdus5lTUs2BbuQKMrq5CoRFwqL0dfW6uYvgNQjmgaHeodar
gnPGhFPvF4fGL7aM3TGlBCyI8q9At4Lx1AYZ5yEwtzSG2WKAODLyzFAYHwaJV7mhRDIGeL0UxS+R
GV5PiozW6Dj2Kislm14vfWJ9HK8oaNnOdvUCT8LkLa9+ymx69htWPq3uOeNZ53mXDhc6rzfXq1k3
ouWSbrSWkrSEsjQz6J+zUisdtOgETPVNBVBihHmHFlsnzrOVqc8q0c40qgZzdlq+Pz5auqAN1ESE
CWmSwOImKtwAB92CtKClgBMMY+kNBSD6B3InbsSKzwfdJ9Btz1FZbLGcklnQbXHVnBxKJ9rKEhp1
7pN6yz3nxEP4rQ8D72L0tDP2S0BpGpg2ZQSsY2Ii7T5U99O/X5IpK/ZsEu6W2k13uCcILBo9EbMx
dDFCsNhiQXjW7vLsjzS5e85s0bJd5oI4MKyN5kzq1x/u56n6ILDLXTgmseMM9rabp+J29gLeGdK7
86AxFzXru7qq+pt26n9YjZYHfpL7wl/uY9fkPC8iNBxQiitr7gUWkvpnYBu4zeIBwmYkk6M5sbKa
7OmhunVMBzlzloy5XfqGceoo2wFn2XKNHNp8+g5f14DhCEDSvPIgzJ5KkELwWdKzGXccD1G3B5q+
qznYVnXHZt4T7V044s2vng060XZqiOU2jTFz0at0TqXH6U3ChMAQLWKQSBPgXVsBQ1+K5t0x7fYJ
UzLukvitSknX1DEWI6+3HX0uXUlH/NHU7a/RvAsDHCFCdLoap+yZFMlznZo0vIvkh8Yz91A4JogX
K6TKrKi3ZmqOj/UsYSamRE0Vw2wdoTsVdvQ1OlRFm170rmqa5BqbGgg7uM0xNq1nMbHsjtJLxxzV
4K/xswX5sHVvFHu2g8dSGg9JgyfaD49sG+/bhZGXtU4rWuduDru9NbTt0QuhEI2kkuhYCQ5TZP8s
hE9g7efRWnbBi9GlJ4+HMiNYHh2ype+eOVIPdEcNwKPTjP+v4S6nLopOUTJke2EZbE3N7qYdCceO
RDTdzjqKsS+2ZTjgDKui45KxQ2I53dZ5v+2hyHLYRN3OERHZG4lByDKrrdXmT4J3naaheNd1AR0M
wNmgBLLYhESyEm2nUOy49uigXFX+wIf/rn0QESOu6tpIXyY8aTi0yP3LhufssEu9xd/QGmPuTLY5
3MNGvhHjW5lyhhTTOLKJa+hoKQgyz2FJFDd8NnPzCui44hrWupRk159VId/cXNerV/ck15w9qYs9
lpByywyNWXWYXxJX4T0Yw2lXd/2NFMgrBuSuyh6Wu3BxH5eZ3M6oEe2SZ2xCK/LJ73XcbL4ogruI
2+yTazJMSQrzXpo2eZn8TUlqXdHZn+opPauRuwHjD1f6FriNpTacEO+Tkz2Znv8dm+2zYcImSzRE
RCTPM168fV7A2iwFS5rOIACeJ7dpAO9sbh7CZsV+jgx5U29yKpNWdoOxK2jrZOss3M6ovqRv9s63
lx03fB6vNV/5gHdvrfx8syQFkmh5sL0EMQhoKJs7/Kw8Zkw5nnCKPw3Oj4EmBt119NdzocQqHgTw
SEOCWkm9g18Beu2mGN+TvTNmdvRR2D3MGNAoXG6gBHpvUUpVkwdzxotA8PY9l+84CG/ygCVzbMb7
uvHEbqg5heZyODi6aoSnGNAL53loKpLYzHIjsAROVcxhYanYGKEft5MZoUaFW7aoxHuai9APaJZQ
bCHiZG+nGPDsWq1kXbdnH3fTeuFpv8bUDnzNhUfFrflNdqaEoA8Nwwz7NQorPcT6l7KTXbMax7w6
g7asmqI7KY8zC2gG//jvlywa3UMjRyLU7p2dFenJsYwXKknbvRkhLXqZxWW2U83attvbyRh/Wjuk
/BYoF/NwfVS0mMZQcHciit552ierOQESoGT8TRZebsOu+ZoKy3iI1dEFHXYoKk4223A9Vp2kIFJQ
ss7EPbWAe3o38SDdFp2gd01wf45b9u2WYrSw3hLX1A0IcbizuQUKHIkUwWSvMQYXMw0ws5rh2+I/
pqY/n8Ywul+yZStMQEnVSA4wc37CoXkf5p40JaR4YeFRwrz1qpyBroRp4thzsW60+Xdr2jQfYcyO
/Tk9eKbzSCp1hqEAoCNMWWO1uKRKvECbGUvNWhbJM1LbJjEda0OkB0dcLN+jzvwbtSZFWJajBtMR
7JUaf9wD/sU3iD/bSPaf4WSfk57vAxtVGKiDudzYC3o8bUlqAmUfRKCdw+gV2YtZezK/RkouEzHc
pp6QeMLjH17LOaL81pXzEUdYLRu2pB10575VL6NSd3WKy1VrNEgk0e/UBVSUWCMOtRn7LcrCime+
t4kja9hAe7ihWsNi2sFLu0zV3ipiBF5AA8OA8xnH+nrkVR7QuTdKRW/Dwn4hTzX5BfGAN8IfPADD
fsxRazjsEwOeJPxB5zilEaB2oSt3NbaGyF1N8PvMWpg3/MbmxPctrQw2/6Pd3yy9fVK6orpmG13E
PrTf2P4rsSSJpXssWn2NHjAwehDOdrGcMILnJGQqmuQHy1hXIGKPnfMxGs54qcafpBmKy+IF4Tmx
vRsIk9gmYKmump3tF85lNn0wa2Av2O1V63yGbOeO6GUm8+AWNXjZLiGGlnDpXu22WPYMHeWtEdW7
fAmWY+T5lJ8NCZX1Y96RoSL7Qvn4o91zJ1VkeLY5OUTbb4eDO3rGycfB34AMXaVdaq1nBrm2lsEl
RxlcRcL/qFqeenlEW23eV1+FkKe5Wx4lph2MNy7Lr9mAbJmcktS98abi1Z6KLy4crwY7xtCJ8XpN
wxEc4gVhjLq7iZ1Biw+yLZ2Tyv13QZGsE3o3EQlkGn2GO07kQ9yGT22hK3lSDMzV8m0XclthOyPP
HH5A/P3QyB8gFduFXURrxxF9JwH05mk4yZ5zuLX4srCzuEPG/qG24DFqfhqOtE1o7YmYA3Z+Fkvx
GitfNy/XD0Xb3lsJl+DYKO5Gl/84UsOfcBysif/J3pntRq6k3fVVfvS12WYwyCBpuA1YOWcqU6k5
SzdEVUniTAbn4em9qP5hwDcGfG8cHHXVUbVKyiQZEfvbe+2ufshK8S04nq06dvkI5tZD7eqSVvMZ
dyzmPuYrn/jh072ciueiNrr10Nkbpi31E7nffQTYbtMNelNP5tVJ4v3EVMUxzOAYDO62UZBGyFry
9Emb0ziL6VqNJ9uPH7NOelt+QvBDQfhVR+NHqRKHDggkgDEXO1kgPA5yrnZWVANQ6eYjUfnoyPbg
CZQeuWR73Q5wmp3aZQ0nVuADkRZpBGd64DVj4rRrfQaJKafkoVb7iL55Q+dPmPfynU00bKcHf0Rf
8zJokLjKIzIYNAWJG13KZ8p+X1w70m8FxAI6gzx8CdLEDjwr80h3JMKHUyZPeaT3ZjgPe8YgA0Ma
M7hmSp3hJ26r+WKR/l2ZwHvNAQxgM3fDsWhEedf21SY2eIRIkRunfm73/hRTxzjlO7PjzrHaM6Ma
95gzP5rtkPmRgiVcz95Wh0uyvw3HY7zIk6M3FZs0pisSdFpxh4vh6CD0//Ew5KR959BJWSZb7mzn
kE9u+dzW7qs2LpBxhhcGkNZjXnZE/AaKbRKGjGNTyicrKUkNikRsf34LUMicMoPEKFJZj8vnLbbi
7hQNXF00BzlH24Zy3nIF7WOz5zXQuHuccYbA3VrjbogD5w0Vi6IsXQWbKIezjAgiHbTYOeBtq+gG
wCGEZTP03qQTh6DCU5xnRGY5gW2MGVtPluhtb3G7tYW+Wrg3D6amywKDOFoz/DB6qGCThz71RBVD
LJHgEAqdon1kAJxtgE0UzxNESySwKmRNStBbJ/lb83zFB/ldUL1xbefwmhcOlkcOmE/DagBWct91
OmIfLKxdLDWWrMx6dmKdUIflOC8hsDM2dOlrLbPgZURpacAGQaePsVYSYt2FZhxh5gNLN3gtvmO/
fatne1fW5Un29Xhyex3u6gyyutGZX1U4lc84IFjLYXKuytKhY6NsqGL0mktljKs+KqOXQQQI8ADR
OBeWuCzNLtrKDt+CHhFiIIGse+nsijzuX3v25rXpn/wwoKUog21XtCWhJuII5thfzaKCWYOTnfx3
veKb493tLXVgevnod8OEi5JW13gw3G3dN0RC9NIv2QyfEfPeU5iFW22d5zlzr3rImAondr5Go7q4
3AP7buzo4gL/igVBjvRXxWpv8P9hmpGYzqrzySxg87UPwvblwWwbNj7OvBUcyDf57FPJ7uR38ZSB
Yo01bbuKQe7khKfOtj4LbYVkBeyvwsmDnTWjf1U4e1ZzajWPdXtDg1LHXhWHdm6SA5eIuS7snPEl
hGmUfiK9YYXbze34EUQ7Wfs6SPpV1A79qVxI72nWtltCJP46UVF9NqsjxY3lMyonNdHFg9l68aGT
zAjzklyUGJahT0RlgV2Y+IgyWnJaLrZDEn8mdfHiYq5PmRMnkX6OlzmZqUheJEt9em8inOBPvoUg
iNKINFUYLOtwbkNyQL4+V4GV3VPxRzdvGnPad4tX2DzpLjOodcWVSQlDg35eRRws55mngT/al6EJ
QcOOrC/h2PxmkTO3YdWjA2F6W8fS+PT4Qku90qLKU8kRYWpVLuUO2rf2jsA4V3SOOLSjXBfLjTOU
xI0Cn1l/UXvGlXpiPExxo4A8E08xo2F6trzosSW48VEVg7OM3Ylnd0AKlo0HPgKqgEU6o/EVBHOq
5q2My/EhZzvxIAv/NqHblFqN72ZduUdEUy4jy6o34SDp9R5mjF/QhWaWbRxGVndJXPGSljYToNIB
lSAa+yLicdwYXXruyjDYsFN9mRhd7cKQpZe/H3wF1/oKs5NxDGspaSLs0EeHGEWAwuitEB7MWpWk
z8hG8z5GM1klgffpWG77kifGX4aW9t+BhRGHmP8GVoJyAYb2QTYE73liXePQ9D8BHZbdNZFD8GSE
JUNXg0QD6fCElM1j6EQ7TpX2RkCG29lx9Ra5FtvLwXiMw4ba+eXICJU0PrZe2rMSseXFYfoUaYYt
HEfSQyIWLwFTv5UducesHwEnBuygQd/NZ8OpHlT10FWt2oUQMXdjU71UGJox+Mn4IbXcz6rrK8rY
xoUlnDXXpsEnLA25A1fRHmd3rIn3sUu2wCLGBbXZUePtlfYopOTv4qjmkqSngeUur9jLJfPizTJ1
xaEXRklSNHSaAzxjL1bO0KMVxy88AHUsxkM1eSeSdOOxnhWaZYOi5ZjjtVUC+DnUDzLyeh1NdrZr
LY6bgEOnGyno26SYgHEiTa55DPIjjd6iKLpUXgEvNU7kazqQxUSlLWboognjku2QWNnL4F9nshsn
HjH4gv2ORt+hDTYuOaWt7gb37A7D4xgWGE6JGG4WnAzdDo66T9Pql8SttW5iz76XIwpQ17XXcEj9
bTdFIcOyUJ6svOZgEG0FXuR7uIjNWZHLmH8Yj4aTbTtbBsfCT63jUsHnhA3P/jrZ9UbVrS0tOekV
O7jp9zIvX0PdM5LoUgyxoxOvWzOJT6U8yCBraAdG4GW+NVNB34bnpP6Wo8YEMKdfSH1nJ2SbYtUC
PV8rTv106VDpBIGvDN/7gCXFyjeGDDOOu6ztSDAFPPyYSpi6PHfiV0Ky0PGnacVQ92I07jPJS3tt
mpmC0WOvmgWbmZXOaxwmf0vB8NK3sZf5yLtq4NY0iVoci+o1mEv7dYL3cOcb9oddjlwUURlSbw1Z
kvbWGrHXfbTD8c6fqfciQScOuRQfdoBLXpeYr+aexruZ9hvboSy7xvscBu0f4CUpDHMaG4XtnRO6
x4n3AZELUtumPQ/I4mDwtJ5n7xDIeOOVjg0Omq/X0rm7zsdh2znBb6MuAVJGFtQe9CMMHI2x5wFy
N1F89WjZYEvt4T7q6DKL0rnDQYqY3U/1xfWC4DTbel949EIE7mOhwudAUsSrhZ8cIlBxXr4jknK2
fRQ/zpYTDS7uDmVzNdBQwr7HfQqHRK2z8pcZ1B8ucVJAhjWjZnkWEwPpYAR50DHLgsTK/C2y7ucZ
t71iHlHYK4Z7K41w3DtsrOwsgC00No+VdkktEOZq7Wpl+gWF97m8ZUP8bZjVnyQRn30OQdlZ3G2F
n7z4Xf3LiNWwjpaQNCUlWMBMwY6b4UTjm8/h3MKHJ14hA4JpKC3enUiISVbc8tobuWP6rXLZT6Zg
njv5NvbTzbb9W1KNz53iT4+6onsQrbXk8qPjpd4XQRCSDfDORK+7xVbpac054tZN6nUy4vYhatgk
JJHjr61U3dJZb+2yc+7cEaIeu+CLV8EqDyy81dW9woiCHc9BXJ3+tDrCVbgwgpuXUnkPhWQ+p+GM
ON6Z1tqzLznPS4tjJZZgdyuNHphYz1wS/j00pKUoe2kEoLW3zLGvBC29vl3bs3/+68eTpD4n/cCW
8gcRmdiH54Fvy5+zyrrWo3zsO2vLWPsaJ8G9VXgIwWXzIGkouuv4OrbENe9p+z2kFzRS7qHNCfuY
/WaocvZ8LO1jynEyMG2crq4D5tygGLae6McBYQpJBIk2PDVj82Fh8U37dL18eUOU9yTke4oAuX94
5kwpvEEh6S4E5NwRLbD8bO04CWRpq4Tby6ORsPbGSOQqnA5+SCNPN3Eo7kVycW2DlNPk0isACElm
JCZmUTxJS3ziYgCNpOazDXSl0ukT08frMNR8BeMXnJYz8OlmrsMnv95zih+JZlCm5FLt28G6TKH7
MfjY1i3thphJ7/AdE/Q1enmqw03AzGRiWHJmJtbYsBYTDMZrqdLntpzzy8+HWUBja4Gg+wLovmO8
6Fp6l58PTYShLiGQy7mLUBEssGhA9OXhfheL/MUuonldi244DUmDP8sXvL7AN9dunxPsSjxGF8Yw
bDKO8Bj6cDc389bxsUUSm971vroObh+vGUd9xyAx3C6a9l7YYspVS7GOYGKNF05cGzXC6imdE4EU
cWXpGvcBW5k7J7d+18w3WAz1ZnRjexWkgtbLoNqVBlPuwKjmc8jUhlsY2u5g9SejqpLDjOeA5ZGR
kagRXn9+i22pOFZkMO4EbpRxYAbP9VodR2xZXgpfZCIfuJZjMHC844NfS16ahutFU/9+tCdKgQzR
scSokmrBIXz0VPvilhNT9Ua+N+1gHrvlQzQsGOli3HIH/52nrj82WvZHu/ly2IgeKpsErtTI9MxC
FLlElxaoWVf+nonxdJSxT2RkmdAaUXNUZtUcp11YiGfMjLRxBo2NhM7LLeyFSQpO3DFKyraAcyo1
KZA/UXxQSbcPmYutpJUiTpfGiblJug4aYRzSJj1WRfqXiVZ1VrNrP00Qxp+nob0Ql9YvCmsu0oIG
Yje58fJj2yg8hAL8GGO7S3EGb2nPIUp/FlVHpJpBA9Ze/dTVdNFw478UU+1ukybdlmbWYFsHvu6F
XbUbbUJcNKIxSU/PKQm8dUXWeJXAD3IKtF7HtBhHuIuaNKoTUeGzTRsPfS2Igj5tWALw1XjWeRRt
WqN+K1x/W7UdtMMwnVcWfmLgW9YzfjJRvbEhiA5dMfGWYdaTLOUXo8RiG1X5uWHM5LT2jW/9gaxc
42hkRIq2sBJsPQfGuwvjPQ6IF3oDAEXa5nm2R7b0Nr6XfNJ7DAVe0DNAQoqNj0nTXZ18ewyV9jL8
cgaGuF44/K40DzGbZDv5x/JTufRX4YCpahYLI0y/wRtSit1hDlv2D+7VhXCQayyOY4Y7tWELmpu4
b+M2/KaE4Uy2HLdJuYXlCUCQisq1MU/nNgqPHNRpyhvbYz0gjnSw8jdBbt3G0RWrZQmh5zbXK6Ym
weidW/L5dyzlPekDO9142OF3YK5gY1dbmA7eOmr673i2Hquxa1jScXxqUZR7aLD5CLbeManXsQrF
cSGYtko3L7iMH2m3ERuCkZ2LXRrDDuNS+j5mvCfaBLxZt+Ytz2p/06eoqQycjYS6n3IcLkVzdYtc
sZNuf9WuwRlGT8RMbJJWMJhXePqy01CnNzhf0crwSRZlOR+cKenx9nNIr5Rnn3UYnNKo0RuS1I9W
5bO/nQJjXSTMRk3XJU7urwEQixXzLUcN4kkW/ZHg6i7BibAe475gVQt+UwXkdmZHOUzyRND2OVu6
jzTdLegfrgqsXTsA6bOxDN+ZLGBJmD95MWQF3ZavRenqu7Jl1RD59NL0ITvNALopU7gCYoGvN3mL
pSlKMK5OU4oNZIh3ohQ3QfscgjjdEY2J7IGpqRcNe/9pvimvPBgGyRZOanRO17gSaDPBZUp3Vq45
ahcy3LmVNe7VhIHLHKtxk2qnhVXaXwKuLtur7us2ALFgueehBdwtestchc270cKQ5tMsm9rHKoh5
bZ1TJSLFwN4r9PRqxmxNUcevWkNmMDkOmDntdS1O7XlgED2H9AIrmroq7Pg0LmC7SWLcTwFMFlnV
hNmmCVSD+wfwK6XOOcFyckmvLkUOVgG/RLGjsbo83NTxyCyVqZYTE/yfFs6tkXubCE8JFhUM1cL4
KjYKMWYb28kTyw7GZcYqH5y76Qby++FYh/q1jbL95Fu3OK7/OE371iesuMaCJqD6Idox+1J3pfPb
DmdSavV8BbbyyljuwSTnX7bDqzV0974A29YUu7FI/mhXH/tciY2UlKWpZGl/xI1szCTlMbWQucBh
F33bhcCkGB8d6F5bVTnfEMlOSTcjEvQ3QnRxD29VVnitak0smxT6XWX0D06k5M5w0qWdsWUSXxsb
iZ+6nir7boz5yZF57l1SfVeXpZKCA3fpDYSpw+042MtIosyfuIICrqjLwF7sjv4A+ufoH17lnf08
dNGTCoiS9B2HyYCD86pIS72qMeOvwnl672gOYFydCjyv4IGOZgLuMIsdj7yjjTE3PqehY+6scrzF
btqvPFrLzCn94/w0SNOhQWjiLk4LjIoBkNseVq+dRh9Nu+jCc+Fuw8Wv5oYTkYCo6HfK6Z+ReU91
ItyVF+Q9RrsGJ3EGPAZLXCRIsJkUYu1GY3jn+OWjyg8SokNwKpZSdb/xzkMM0LQfVb/uDXQhLF1Y
rTuxqUPnnOYOr6UJocT23QWLG9KuR9DFGAtnLYPpW2OczXxeMCefSPIHb7ghiPxnEdNaY3jIXOWy
Qarfpw7hTlkzoOAFGWzizKYWOVrLQf0dFqxw2QwX2caEOiAOS8jD0CIokYRFzGV0thY4sdVcSXVf
GY3cuUNd7YVoIQfjSx2H4hR1kubMCjQzdrtD03E5uzkDN78dDiOiZzJNm2oBJQfcOXd0f3xOMJRl
xoyVtoIH6mDAK6N0rlOIy7NqIXGUHvMuaMwl7I+MbS4Ko2Rv4MBkqWA3B8QwzR+Ys509BNCd7RmZ
gfAbCmaHvEwv00dZJ4+JtD1kHT4Hn+UjhBftwI1GTEvu5iGfD5ZbvpWjDu6YQzN5t8YvrZ6EGj5d
7ATM/9gKLGDqAYgKw4Dj0Kd6XWKBOHpR9u6K5Bwx6MZijeXZZcNGwUVzDsjlWhZ/UCj/2HNXbEeO
Z2CzZbaZSNCs8uSWwNBWRYLJTRK2nPxhE3IIRan6thfwdkcnZMnXVBIGbYq7N8JT06dBtwKVWu0I
n62a0nrqQ8hLjpZXNJPrQJ7ry4H5ncD+njG2kcwXGRr8EtcoSgoz5puHu002ISSDKfj08uecRDAJ
FGylC2S8gDYefZnITNWCIPdsYOSOBks+1/pYpmDYkRZOdhs6K3tS4q5acOb5AjZvFsR5C+vcoBh9
DQTiNYSCnkz+3Vy5fyIliiWWZuE0Zu/iFbzbnZwPTYPtLLWcg+N2UJtIRrjmglxvzLOBiLnyG3Ds
5QJmFxDaMQCnVNzldNB2jLLCKTlPFg09qVddApfTKNXUX1QNvc0ubuIQCnw0NIiT6TaYPXQeV+f0
pv2NF3D8pMo3HPDvQSZhYcnyhlQOZD5f7HTtPR2Ef9oFQ08ZHVNpQvAKmXFbw6q3Fmg9vhK9j+v6
wf4B2i9oewnjHrcby8uCvYeUbVD6xxWKjtaXi9amFFc4cWzif/dBbwCvMMO1a5SP2HUR3QnSjOHR
WoD7tI6/ERiFHpC26Ncw+WHzh7P/Syyw/hxqf79EP9uRc0XUPwYEqR1T/BU0CNdY6eqF+18+6qUF
YKQOwHDFvGY0h2qsTPduo0O4xW6JrhWiWpRLqYBJdInI40OvMSvi3jvJpYAArYkZT8nRfNzmKTI7
m3YwOPYV8dli7k2NARUeMdEGylWf+nlXLGUHUrYsjW65SZhobKylEmFCVKEhwaEpIVoaE2hOaOjt
XcHi8QzuuiA29c6N2JCM+tRG7otD+4LgrQ8WZcEQJvGvUa070rYbC2ujK+d3imi4SA08V7Q6NLQ7
9O3DzIgG5b+7TgWTQ6eS7CPAmppLNUSf6PPyb9OTRwSkBkamGlitEygx/VIuoeyovesbHBSC5onC
rZ8VQJtoAMmzVFOANOMxudRV5PRWcOI8AfmhznyptOB1paaULEtL24W/1F749F94giIMj0YMaLDX
zjnP9GRMCT9QGwK99ZYSDZv3MlxqNbwg3Rk722bfrgTJj5nWYF6YiDYObQL1R5w9uUtPx1LYYbLp
OWh5nnRWYcauG/ge8muMskdOqB0ArepYxD3v0FIFEtIJAscjONb1VSxlIelSG9LRH6LoEQFgcd/k
2HNcM9kgarOQCxJypaz81ygWKwPg19Zk67BSJYnTTry3LRezoyFYG2n2Duftz1hCuuQoeZjKivow
nKSmqN1V6os/lQJ3RvdiscErwCZlid5MbxaCxbpjsYCm1M00g0/UHrcaXFZ77aPsuwjyh7qhgsUs
R7YR5rSf7CpbdxZFwrXLUjt4XAhhzd4fyOcaZGqyL2G4b5lq8YBAGlF29hoHvNktdTAVvTDKoSCG
kO0uDdgWLxQ/6XrIVGLdZYIykOldtaQXo8g+QnB4SxyUrDFpXgjEXGd6aRr6aUJ6avKBGyWrva86
wRfaTbeics7TUm3T0nHjLGU3TRM8Ye2Dh0QNzrAU4nBy3/7s3KgofWONsMB/IXK6SbJm5v0uIAsy
waKgvMISnruFcY6BfzhLDQ9j3zcP+BAwAJ+WHguH0qH85S49JEt5EoYDd53T6wPgo2Fi3d3QZ7pj
uZT/2LQAhZwP7jrHQviiIYhAVIBG2xIVTNu/aaaoEaJPyKFXSHvXYakZGhcxGibfQ0UD0bRUESFM
M2nCHMMA8Arb8z6N3ed2puCgoku03ZvC+pSQcv4/tXP6v1I74Vz+1//x3/+O/y38Kte/29//8VW0
jIsvv/Ovf/3jf2a4GOL/A9rJn/83slOIf+IAgbBpm/yP53t85j+JnR5UTum5pukpBTbTEv7/JnZK
95+m5zAnMpWFW8Nz+FRTdm30r38I7590FZgwPk3LdHAAiv8XZKdyLOsf/6FLPLRlcfj81z9ca/m2
HKicps3a73hK8Pm/v5/iImz42/5Lpflnph5QhuGndOZ90RVPuYvR34CDRVtblV1a3Jfo6yOPPZ8z
FZFSmh0E9DYFZc73FDuQiWzdPMEyQtW+D9NnZeXlpWVYeQk1NcQ0UpwamEhkILDqQyC5iDELDl4y
FRfDrdzN1EX4qoI2vniNtYK7163NmSJ1m2lY4mEE5vX7jKZK7Ty7ArmOso3dpvxIOt0yQ9mTuJg3
+ZBmq7gzs4uwguxiSI4+rl0XO7wj6WXO413mZH+C1sy3vdDDiXz5NjMzfQknyTjZF8cwqZg1+u/E
04+Qmptj4kzzFvVqwovoVJeoJuDPgZbtDgdJQIrqoIvhIC2TYr1WDxeY9cCitWLOXdYjnS2v4Zhk
h34UFxT5dccR967OKwL00Txefj54nT9elIJZpaQnKGeyzrlHTteuyg4QRQnmfphhsuSq/0YHCPf9
8rLmlVtefn4VWhUacNxTEm7hW4hmXqSkXbZ9Py9FVNSKT3N66U0iapEujU3qG+kFw0gQkt4FZxJf
fl76oEPPEBgaV1nadJtM1gUeiV6RLcv+88PPb3XrI33H6b2Zp4vp4/XnsYiXn9RIJCYMr07WrH/+
Y7o8MO1gIDEXi/sfYRguld6l5NI41zT2sRfpIXZb98zM0j3//Eosv9LwGsaxnDcgKknrRJNBvbRn
nH9+9fPBBNKEHjasbd2Em9adiHH3Wgdnv8s+E/Cie7mQm6pNKsLHnx/QTXnluegwhS3tacny4edX
I9dGirRx+vl+5+XCmSu6R4LaQvA1jJ8BQNps/v37kJ9vX/PsRXEvfne1n90M0sOrnmn1Qjeyt9Dt
sXUHkml+HYhjS756B/6jJY7bLmyQSBy8kROF0kBftdHGv5O6eehzDy19pBJP5rhoizQ6RWFnYisX
HJeVYi80tFQAtrG9Gc2B7sCYVsLY08FORogSOrBfWbgXWcXO3/HVfimt+i/D/kxChykb6b1dgcBN
o0HxJxrBVFRBTIixHgPoJP64GkanfzLHgEKjorLPhWL/nmcE4jI7GQ7CzbGa4AuBzeGHz2OQFGyI
gvFXET8ZfceJ2maHxy4lyZafgwLwa5L76QcoEmh7ua/pqmTWFsYctUnKp7R9clJbtOotqa2N3XcT
hDjGqQ31ro8DHMpQgRysOr/863Pa9xlPkcYMMY+2PL+M5KViimXbs0JZCFwGN4a9kziMyjAN9nRW
q3M95GoDZCg+ND7LtwwZYxFoLf/49NDyfCu+27K4ekX4HiG/P1rsyVaja+pHQEUVQA4T2Ofy3+Dm
021TUUuVGuk3FDTAfmPv3gdg6zhGpO5+yjVQYF08h77jP/cduKF0/vCcwvumFP2ZfpbgxW9iMu8E
4sAcGleTBHVDFeummvz5Ett0iclm+BtbnNOnyI0umofYJi3L4pUzJ4M8BMbnxiGXGtl4rlxVf6Ml
vBBOrG5hTKQZVsWfTPJGFRICijeRKHRuhRLjrsspq4lJe+gc4xWnzu+IHRI7O/Rkl4hvrkecvsG1
9t3oUBAX2hs4BToDQbDtinCjPVfdF4dpYQrWHQgrzonTBwLguk5agGXsxchSLw+wUcHkw4wUttE1
mUN867oYX12TaqgkIDlUhe09wJdninfyqxzdh4lwyD5zlseNoPArGqLuwECgnQFP0it+CiK2nQAx
H+F1kFGhl5w2qF9z9VgMqbkmsJwe9Jg5tyR5nd0/sWE6r01QOfe5QzIABbmM5HQjlzGCML8WU18f
QNmIC/mT/m49zKG8lWg8iLcIEiPSVMZN0+b6eZ5t+hj7bE2AI6ENr5/eTOZymhn8xsceDwMgiQ5L
F+0Gp2l3oz9oqe4cIN3HRf0qsMvIpskOlbaMxSbZHLIMjMDPt+PbDPRD8DbTJL0zjXMcR2IOzq2F
SzpbwEoZO/OSfhHSZxrQR0JoAzK0gHhsejeR1Z/kY9nlMUnawsgNHvMcO8/yw3QOs+cCa0WRBh4p
iXa82en0Jge/fIyNZMlDsZ+lAuw1BYV6M12k1qHqo12vpbj1qfnkZ8WVcZ13X+a18aBCrJPpQv6M
S6nva0x8rH7YLnu0NrxuA2OowHhXxCp0jOPc7mGKiqnp7xOPlGlneeErSPItp4dFmK59XPbu9G76
l9KDzFkBmdwOeDkORUImlhBasw3dmO08he3AeEoOZpayHqwmesJEwLTJHC5sueGtFv54wFoVobd5
X47W0w1ybHdXJkZKkWNNc6UySiLC8x49SN1qBiOWg/GorcW8yRwK0Ohtr+4wKs6XwnT73eDpfh1b
tHn6pnHzMavtZpP6QdW/VstF5JfDX68S+lq1lAU3iTeAt53PZRz2j00iXxQ0il3PrzZW88fGeXTT
Xf4l66g79dN49kLLfsLa/kAg0rhZbm+tpFm8jDIwtmgr022U+StTrP6RO2YfdbU8u0VM3KPtbpIW
rh1pBs5UZkUSjVPRuYud30EzD1dgYvpJBNhv/fR7inkWpUn04dfhpxknLT1gaPCm1X1NQMgfbYa4
jfHRYnneA+kBApxV82PaU3o+UwW4fNcBgxFQvDjJOMjxtM6sWx1Ev2tVyKvPDCT1Yv/ix/VVNWF9
m40hwN3ukPpaXECDb7nvHpXcd1CTwnOV5bdy9JyHoPw0W75Ztnkf0cQfFFggSGY2K05caDyJV95a
Qb6WCavcBg1ddcvdE/m5zdTcQ2xFHDELfjh3qrNHnD9vpTqZsV+9W/VcL697BSsjJ60LcIBK4Ikq
rLxmJziynuY6pfEwOE78DbelAeMeLSnBWhzHN5Cdxpoyq7cxpyLUzXE4TB7XSdL4r3D6Usy0b9Rb
qY2Cb7MuCusZgpC7KrrUxo6Op7nXk9j8fOWox5NgRcknpaXWDiid8Wpx0QZkIm+ZmfqIrfNBYXi7
s1Vlv5NTQvWJxxNakXMsDKtfnmKF2WfvaPhHwrKw+TqcM1UX8bYkxBkE36fZmBhyS9T6MqIxnWD6
/ah08QSNA4kdpzfFuNP3PDjdPfU83KUegHIJJWNPRnkXE0h6IYb7jCetf/SN3NrJnuUiLxDWetG9
D6ZJwJ2VFyHQHNYDKYCVCCfnFDRc9o6KfKAEsJTaeXyX3q61I+fNGE641pMzB3EKZczqlKDGnkZ7
zu/M2kMRNONTZkf5toLl9yrlTH0F8g871WdDxc11SOSvRGL6cfKShK7iAQDGJN0KTa9kbZHpKiPW
SBZF/+SOi/DfM2GLel4VhXvcRsRYjTig8bc04ujgzsIhkFdHKkHVzkrYLrE27pwU7srINH1VME3e
zmb7kZh2cutj2ey8DHrREIotocj4xTQ0PqqGezCSqn0HNzOkln3yJ7Z1ZFXjsz+FoJZ49LxXrGIb
+ALmbvLpj4qmt4jnsw2m4iGpzeLVpzK5d/w3Nw/kdWDTeJIO5ju5vFuCZOgmnYnwC4ZraxHL/Gj1
aHlUlUz3uH6OSTbJJ9Zpnsu9iWLAQ6cSbCvpUHGOXCDzSqF5vnPH83Jy9PC7Kdv/+70xrC8bIOrD
Ig9a1VtjvRTjaL7zlCSC3PoHnLqECJclxI/IXU4Zu5s8wS5oBhjjLHN6KTTUH5g3BJ/sNL4Q1ja8
ig6UTdh5w31TUdrQsmhesshFfetFdvEzHgRUTdLG2mgqSOo+ufNh265zdpDrPCGdZIh6Q/0lnTQO
mxos1el97VpEwFgxg8F7T6W22embX0RDIOiNjxXTyGpW46VtjL9NVKYPTlX9ER3aTWmn3XnqOpdd
gU7vBGW/G9KwzUbMxDG6idlSYhH2yMPO30wWRUfAazGQIwCFPFgqxgCvUSLuE4cR2oDxWAgl945B
Yi7G0r+bpA2fEQF51WQt5v0M52H+MXay3tRALlYaoNUmNfmTzRmurX6KpuLeMavh3PY5Ipr86zVt
8V7kFT5RytxpWelWVR5+RKAxmIZzUWqgzfAVkcQJEcu9Oau3xTp0GH3ssk3KG72EvDkQb3ywJMnk
QtzCUZQbmG8zlcpTodEwKbAcvsI6h/a6fIjc8UMRrLrPu3CE8OiZ+4kOyY0pbXujxWQ8m0Hp3YtZ
/AY8B1iE89dussM/lmvEuwhw96oMhd4k+Hl5UpcnDELzxuyBDifUakjeLxyLdXRMtHshyf2dGPh0
OXkEx6rhDxGr3xWc8xgKsBLaw06WzcmK9L22SYTpEmoJy9dHAn7tf3H1Xstx61y09ROxihnkrTrn
bmX5hmXL3swJDAD59GdQX/31nzo3LLXsvS11kwDWWnOO+Uw3zT7R4r1hv0Oh3DXJ7wrGk4JE+2Y6
TbHLTRORPuE4qhnaXx5JAbS+5TUP8l+QmUxKdLyKfd5bK6fvPvNFe52iq/EWuuCLznV7y9xwZzQd
8p2xcHeEEKmHk7dvpQW/DDn2xSM1gmSOleHG8gRXdltPuBkTAkLBLNDrM/kI+sQ6pyExQE3vscYx
V6xEus/yRc1C2KZCMxqb80Gl+rlPDAZnxvSceeG9MrCZN+X4alOK3H8uTArpbyOAXKWSWUtaZeFN
IZTbjhECQJgjgJ5ATq1CRgzP6PjzZ8+lN4gHW/ExopGZUVdsDWkFd8mznr3x60bZ5J4D6YlHY1j4
zM2/2sNCjgphFwnUWoEP1RnZPgtPm+uHGwDN7FurRsRr9huJby2Yu1WHi65stf2QIzyEEsnRxoc3
19tvVQTwpVfDfPCG4EOVPQq91OrXTC1HuJBdcXZILQpQrwC9xwBLQ4whaQUQE5O2NowrUPv63iCP
7qGp7Wl68UAun+dQi405Cf2OcZR0T1mjhW7hvcup6F+MVkG1hdrdyzyi+V0MO1GN+s6U52vbA755
2AiNQUTEMdQJJEmjz4aETDJKYUwkCaK0fmqN0/9/adwRrrGFfNRHS4Y38cZvEW5KHgrUbYlYW9gT
4nkEK44H69UZfZSiHhB01OQm0yLGB9nFUeZf2JouPNPNUJnNSe+lFffPIXIIuizgDOo021HfLb6a
NGmPLbCD/1265as8lsyKS8CeU90Nh77ZN+ISVenL2OD1K1J5XagBHjovytCjPfRY+Et0g8eprJqj
qfCB6NbfdDTpIlIm0I0NawNFHCpSvz32GGyEUyDU8zRTg/gdeGC4QUkPRmDJ0sRLlY0UQB2UmroN
vpB/ZC4gncloPhGioSAsI7XM49wDhJ9+p+eI5TxkzZyy9CUw+38iylGvBJYJ59y9pWSI0j3D16ry
XB7SFHZyL8iFsNKGQBSmY0OSF3/nHpNA4UzWC6NmbwfOjXxYG/Nh66zn0XJeORZsWIPM77JjnMv+
gZobYxdpcmLlx/rNGVNq1yCanr1ieAzpxDTXvhAhSHAfTsmnWNTOqzFJE5Gomo5NwNpU8Nz04NGf
KgHSqMiSV8IqTgOR3p+hwz4xZD5R7bA4rrGlynXaVCP1rxluhETHFvXEyyQJEY1ee3KD7CNAYIbh
1ZSXIrIkeahRuYlLWyK7yM+2qXlEUlCzU119lXRb34xhlHAkvGV2lJ2lnUABcdG1xN6MX3e8uob3
lluBcZuSf2PbX6JBDt/UR7/DsNOv/mgGW6RVTyqv1SHH0L7OE1IPZITH38pxcs9xVVynfr6qpSxw
F2FuU8y4sWlKrsaJiB4aEC0tFgvlLFhzqL1S7cOWToCZ2ieg19a2DpNnBPefQ4ZiQ7dQmjgXAFhw
gqfCYoKXReqjacZwZZrOGQ9MvDNc03z2WnkszfjQwARHFo4mbASO37vhvBs5EQZzhYNYOWLnFFa6
hmCwZU61dpeGDpPwiPwgDIZox681EQhrT0oPwaT/PXWFfa+9zIDglT549oE+wqHjdBD8M5ycoweN
hrc83+uiOo0Z3Z2mchmSRx1Q68inZmmdS1abJzUF5TpoLAeR08SsafI2vaTmtyqakZ7/3Be5/dz4
zkl0JWZg8i+mDmGCnU8OuXXFeVT23zgR4zOgu/c4tcW+77ECEWkXIxGhxxkZAxmw6kNEQH+F3lK8
92uBIxppPDh36U3EPgELA5xuURYxW869mqYskyKByc27Y70r7zlMoriGETBGKPw8ZnCaogxl9nxT
HruNpca1rcstiIjoxrH1H8fQbEu9gNSshbNdVv66jOpwx+AnX1GMeefEEfotqZoN1Mh9akzVLexh
UxezhmHs76zULq+V7b3WIJvYU6uvQvvbBD8K80bDW2WehkkYxAc83Uh5sbw/YVi0tg2YFYO81A3y
En/TivzZxR538gEWzw3jOpS0xpOZG+9spgIkmHqx8/oiA/yjeMWnVdbR/7V65CrFhzuTppty4xF8
v6ge3U9W7/famcn+lYCbrd4iOjQe3tmDiSxMxTFDzXpvMoW4IK5OA51yenIgL8sEbDmBDgTphC+0
aS8i4HZgx/5mwE9mn9sbpJqP5SVCOYrm9UnWcLTbhNm9icSXQLF43Jn9dzbjY6RPjPvdpq3D9JSP
y7nzHTrtJui06J62xO4ZKaq1gal01Cy+6x4VAQKrdfxbtwFtfvpSpVucsDO1LziLe+xd7KpWaiw5
hws+Ott7ztngdL/vpIV2xEaHGOOSEHDKdJBuSVF06VAzpnUDqfeTPf/zOWZgOri64N4LR/xL85aU
jxTaUe7ZCADjLN5ohx8JQqo+iiEmDLnU7k6H0YQFhLxqfwwQAtvjVkTJB4kILwSOTmeMRx7nTxYS
csAG+9HpQ6jAofMdDjheNd2T4uapYDo3dvBm5hZ80ymldCvK8NY4f3p4I7eumYe1HJwGC9d89Zoi
eWltx7kFNRREPROFmIOowZyG3ol0odvPVxAY7LWRw36WLrq8SEwXPkNc7l0GXz4Ow+McFgR3xNhd
Sj+YN7Ac4lbcdIgpvdLdfgzI/F4ytU5uZwz/uwSMldHAIhzjt4QGX2b1zhvae+5Gn2mwLiRzYkq+
bWu6xDdh7D9jSUcd3rZIcHgjT7ImpD5qGcrb6j8zj4Objax9ITkTDjqrlGRo7z3mvcQ0Udv7KX7l
Pz2V3G5W6MUHsrIctkXliXfeUm8TzAH4DEYSflXgGx+rB7rNCEJQGaywAw/HqEhfypJi1Kltwi/j
o0W/FDUAlXdm+YhVxaiPQ17pYxL8f1/RSZh2peFdCCoOCBhow2uFPhSPdUtkL9/C8n1O+2Y61p0c
tvTaHmPRHqyRAtxvnIPN3O7a9APTqDZMWURBasE0tmBoc2DC89lsIuHycrn8/EGSLXF0pLlvhbEK
8qG5NvhZVzSkvZ3MM5Pzr51yOjaz90ilwSmb3ukT4HhPkvzdNeQT/B1rLaHAgt8HzTO1R8Wn3FCB
v86oi3azMNNNGSF3ICflJl0s0/QFFtMfd2GGtSmmCbd3jbpfJ8tL21dyUcUyacA4zHKZ2a9RDT+j
TP/NBseOPBf2u8PziVofCJ9kJ7v3jX8sGs1onOSYKPnXFUSbDM6fTrvxh2NXn1WBLkgYBCoUid4W
4NfXA+DxU66RJhkWPX8vPoMnnbjPKyqKnoBc493LgUZUVvU6E4a4VlpP9xHcw7aHMnWRUeNinOZ0
6bM0ZCRjnBxi1KzR9c9Ku3vh4vtRft9ss+k/xckHGc30Rjnm83tbfxgfpofex38esUFydPuKTbAC
sCMWicUE2bzx/imBUxJQJGkM4KDowaDijpGA6Bi4YNy6JSZ+czMOcKpG+nSEKGGgSGCXB+IrReOX
9HQfExfUSi7qP927DTx6M5lzga4LST/BqojNGhNLaN0n1670157joWivp+BJzDMn3qxHyKnjg7Iw
0rnvNr/wjYC+bxIfBwGIgpM186x+rm8QPOtbL4LiipUtrrIdhuHyaA7+25C5zu3nYomUgrC+sw0f
0O9Oa0s79q2u3XnbUeI8ESHtteY9xWz6pGsfZGtYltfQoMUHyfNWhE59BsFCdApEIRk6REvGk7rW
dcPkxQCeWCDQHPU4wJtoX+Dp2Tf6YNb/Lgm98a0t0eMh3QHa41EEWstfGUtU6KFfbf3M/oK+jhdL
zfmNqUa1VVFCf8fwzVMVimeXZAha5ykP1ylqWSczzMYyC+y9SJyjG9lXcGrVupMStg7NiU6Qd2Ln
1f3ngt034oMiZRzrUXCi6DmbDeF8nQ/jJXYIJCdt+CNuB2Bvy6ufCwmY5m120HDTtj6nJfkXFmD1
OAlvLOf5qjY7MoG7mYYk/2K/JNe0jaVvmWrB8IyZf6kr8p1Br24qrG/raDDlPVguhglQQJGBYLh1
u/JIx9smKcN+u4P6JrR58VTZ7Rq3Qlakr2ncTDv6St4TgDHCIIbAo3Ka7FNKOLJpTN7daTmHAH9u
NgSveXe8rzMTR2HDbU/kFW4llGEbTlqO62AUn1Nt93CC+//78vO9vILhFkNhP9p9xqlhKh55YCXP
gCzvkclpfFDBgymvXjNBzxB0odZkEhJQkPrV57AAuydR9SRalOpNgDl3zar+rOZ16RT5ERA8Pkdh
0b4nMGllZBaIVE6anwH0i3jIjLfUHFCeG82fOMQ7QsJv9hk7Lsl1YW0iujF4KfSH62funXNt9kLn
Z5m+nYQp/Wd/SttDJhyiiQaRfJII1cKy0fQWl5ez9wv2BF2UHoU8gq7kGgT8G4MzxZ9hJ8ttjn94
R0c//pSm910mjndTMeVSa43+kTuDWMgk+hh04RxHgzSXmdnKR4vZdl13hTh4oavuk5OeYSjkxwCX
kBglTPQKxcmF3Gb7YtKHXseS2A4zhOhNEBlJcHQ46sXIlDP/YTC1fIlTvTpG5QzrIE9e5GhZu6kB
sJZgKH4z7OrWlEYBJw2LudMq3DX4Mu/erO1TxnF53ehk/COXC5aKABskoVeh4Zy4P9t7E1FbW7yx
f8osuRhE3L+nTQ0ZtrfKvRcXkN49Tl9WBjcl9t3hCNiwh0fpxtugkvY10PaHDkrzjWlZf5p796BT
qLNlP7/h959u4OwfP6/gvSeHQIqOmCVOHTgzErgFBYflMWKajm6KfIRhRbKS2Mg+NDgLdsnOnvz8
QhaJ3GdD2J96G5uz6WIejVEDzgwzXfeoswqxGhskLAGKN4SGt58qGATsp5A1P1oascrVgHyQ0R7H
yavuTgfzp07SjWii9l3WZOUEjamBttA/dNLyd1LL/Ti70SujT1w64D3JPV3CVgu1pg4TrNICmJTN
tugwMQxC/7UIEn3OAPw3snC3fd39Rw5S8sQGQkaGW5s0eWCaeD6dl/E9J/LGkBl5IJTq49R811Hh
nRm0G3g4uxcwq7QSGzaP4pWx5GIWh9maW3eqUmNTpwmdHl3+bbIZ3o/H0tiRqTRNwAkcO8se1YL0
4H+/oi2u9hQJAbZfCenJ9N/kiNfKVhIFNkB+6JMOze0qOCW28yga+zrncX4Wkl3Z9wImU9I4+IuI
wveDnJvHmfcRNASU/5OTmA+0ojC8LfkSRoUNSiGaNuMoi7O2FUGbKYlpVaEsJuTlE+KrYE8ZDBA3
Yc6PgCG+gEWPL1NbyoMJIppEoOE01PWfuSfrLccZwGDDfWfQjhGUiadhWn9EsJjBRDKg7u+PVlb8
aWvbOkrbcO6Vqj5iUBhECZAQF8w8sOiachKU92iRv8nEFG3YXmrU+qugMvK1FeYzNQ/qjBIgae8a
ZLj4RG4kTUo9sYh1hsZPyT1S+pxjO/UiOgdSLyN/As3GAkrRGJWIW4iDwXUlVhF6JMZsm6Hwst+R
A9E8a5yXOOm/as+Yj3Yj3uMPYRqHgM1vXYeut+5JmGWUynRhqkjV6eMjOisWdoipPruIY+otoDPr
ENv4Re14vo+fpGPkmLf5T8dvd1JqW/N8buD8rQeFaYqMiqNYXKKlA9Ix9nLGeaV6MX0GuyHITY8K
/ylhlqUS51W3nl4rvNRPfdQRl2oqZMrFsjEjkkMCDSGGemEDG2aTYoN5kkQu5tBO9qbvaZotIGqS
Mv/spZvuWxIQN0U0YR4qIM1FbWVuQlju6yEk1LhOkOLayr+KjKZtPnTpsy3A9ROzzeQf+k4+QTuu
+vKeMgxZoXEmT8QXVwFJa9O2xX/5RnQGkKuY34r2Ou0hcoJKF90xcrBgVVvM6ngwEw2kJYDkXIDt
TnsK1s6avrKJXOK4ZL7QcvwroL7yPiAW0fUn57bgRacl6SaPFH3Tc43CFRhPwlhIfvdp3B7QDTFC
ykhLmt0ly82PTylv22Cl23x8bktIxwyDaPyzBY2xcfErk0YRMaVwRVYmvedzkFgP5PziKVD+cOia
/u6NAZ2pbALvgb+SekG8irx6QytEvljk092roofvvE6C2aWsQL/lbQsC0WGgw9zOuAI2WRu9tTZo
jYkGtE7dB2cMJNVWxxEd9AkCB+sz1NIMQzkxvYDZTPI+wzPkrf7mI90v2BLt1rEfljPLq+eVz0zH
NuANzSa+twmA45Qqaz2jcHiKq9o5OlX7VTDW3waN9E5QFLXhweKoIDFLcoBDHb/lU6f2Vhr91yiC
Qekmw6W1gvLgJ4UmDY6koaocMEoiODHarcvUdWX98P7HKN2laGi2VtL9aYzps6iHeS+BOON+jZlA
D+YB5vMpb5yIXhTF9xxKrMqaGxWM2IW+aUEewQvWonpdWsTNuI7tQjFFaq1GomFqsIucGaJ72RZy
EciQWycppMo03U7aXIUI6rYmhFB82Ny01YjohkTiAaAkUnscEb7VmPuiMzZuS46gXeLcYZM42nP6
JWFlEOaAoUJNX2ndl7cCtF6XIagw6XM12W/LdZMz43+5SjrUhpEfj+sp7eTR8v+lk+eeuWtxqIRi
12JlZkiCpqkjFsyE7bcltoEDneGHW1iWzioqxVs8E7MCJO0dtSQlCuUvtD4U/SHjK7oNDu2YsTW+
ggD5uhqrb7TLbDXJ/Oz13gvhapNfNq8s7/CTpzVGpRuJa/WzZCWYmnscQ5IvuQu22HTApWsMYWQk
i6d6UNdW9tjH88TaEn3zMsQfwBMthoNQGCwXL5ZNKvUgkBOiJrQKIKu1wt9TY2d68rtyh6rFeUJ4
K9eFMyDvZEa1Q5HaVppUAjR7fX3xg5RyFgr9IbW79y43WRlb0jaTFgBiq3bUIjGm4gE4gQAPR/pP
v+ls0ssM73dBr7yFczihFtVml8GpZZwaldFpjNXVCxrijNgLK5lcB1Z8mnsSjN3SABTeX2ma56QL
PopJRHR+Fv6zOqZ+SJ+dmJ0nM1PkjOB0emIYzlC0/SVHY204DYTsuHv06VRCynLpqU8ux37LwXQT
lvtIUzZVAIEy0kLRwQB7G23AyNV8DROsr9xX2S4itNXhjTWBqGwa0jSyypELyXmiD9RPb37+5AVK
72tHHwq2gQhZrR/qW9unS2iXU+4yDeCug4NmkYVIh9H9VTMCqQ2TBG63wP7p5Oj3bPYDhx2Wn1G8
94JpRMdn3QbYc+2EKTdHVovo05NwqqtEy4iOgZyLEGxvWRNGUelNM5Z/cSViE62O4TTsG7SSayJI
UEN2z8Y8ptvWz76mtHzusGD4yjWYRnDOISiYQxr3zcULzW+ffirk+Zvjt2csL0xhil3VqjOiYma5
dbEqp+I8Be9OPC4Bn9m/ebtc43EY6Q9ZGIZjQXQk+K/MJge5FqRVO+FxGEq9cUvSgfzau0GZHAzz
HLflNYnUQQneYFJNkesV2S9Mv0tHDQTfTL4JgJONZ1nVmYakqjFsuYaZb0yTEfJMfzPWKXLSmuE+
UOLYMgc8C050aJdc9SaDNNQSUouzA9dqrqBXG94B4nvEBt4NF11xs3cOtuwBNTCVIAJipMO0Q7Ze
4QYcEgvjhFGQ02t0sUtF69jjYzc6AkddHD/lBNkqK5N3MxiJp4RhZznMfHWNIG2ya59mKRbtIayM
R7dc9NAAq2mK9Bim1q8SwRfCbBewmdu023Ico1toJcN+tnIHUsqoK4KOC/ts1NLYqc7AZUVn5ylw
cFahtZ7X/FjlTgCPf5VhoA9zCaN0qNzm1Wq6+W4x0nIkrKy+pfQ0Le/+85Ub+tvaayYADnxfVZO4
ZR7LeODuK3u+Ipj1z0mmuROzAqGOrz1rm5HQe3dhHsYW+xSsihRy0buWNczCQGc7XD7pFnLtv8JJ
jJ2VACLrul6e7aH+wj837YsJOWgB4wlE7uBB11VqV7u2+4jJTalB5ew6DcWewF4QHFnUMBJMoaox
UosrKtgRBcJrE9jHcS4n3nGrOdoR3EOvK89+4W1jIwcaEjtvptL9C/O31cxZoRR0K0bh5uuaJJQ1
Oc3MqfVEFZDYkCD1TyZWXu6nsuTUljGYF6MXbGA7dk+y0cZTFLhygwS2PqI2RF4Y3Mgm9u6Mxghr
baNk5w5lscHURlQVkhFuD9rwvjppipwT2jUovdoEYtIAEdRFcZt66115BFAEAcQco8JsLSCKV+GO
Mp2xL6fz29Q29LV7DD5EoqnHjKlum9txuPPkPH3pDFKvXNfZlH2qyPrsW0zKvlSE+sYfKt0gD65f
Kws7EqxWjkCsH+sa4xM8wiY/0u5dj0GKWgbW03nQFROucp1YugIddXajnFoH3PE4oEBTtEyfWmlE
t265qG4yiBxBn9YaxIwaHcsV0Ln62vZBdbX6AVtmFB9qxzduhp080mIeN1lodftUmRwUx1y9+8vp
sEoYHaENqtRON0MIJ6Hv8PPZ3claLpPTfaghz4moiBgKGMDpsumY2SK7VI2Mt7QiH0Xuh+eU6Z9k
+I7bFQcQMYnOtqvrtwkpPGmR3DjZZLV7J6OrXwWkBsELj9IuOtFEy4IjMlVn53UuVvhonE9Ziv43
Drhtoer/ahcYptFF9mkJTvFa4h4II416/8Mvu/DVGN1PZUcWNqj0WVYkdDpDzGDMqkmfjKIPNCnx
DQz88GqXNmEh0iHtJkh2lGLxLVgulGHBuiYBbZ01SJ9ixR5kT66CuzjvfW6e+88rHmXIzZ7P3pLU
W8+Jh6uzXH6++rmoJrvmflocG4nurDdxTeaiRKnM7BeN2JKW3hSY4WHUbed8CG9WN80Hp0aU5Iaw
5Hq8thuCUslaQB1hh1b0UStYMx7bkm5IOLYCx7o40z7UUftlTfHBgUj8BtMbYBTYaXvsWahmmA55
/xiRKTiGKz9q2mVg+421mOziYdGSfi0VUqvEL5qDs7yURXFHB4DnN6zvfSXUIarH5JoYGrWa0X0W
npiOCd2y40SP7ChzGziBCzbMbBRvQlgM1yYkz8JGIYbUUXSHOAh+h6qqXvmHinVYCFyU1D3Xsm9f
moIcAhxj6tD50ryMbh+BOqzQEW+nckaE6cUErPY6uqog689QX9ejTH38dyYk28AgICPu00siMh/w
iFuB/slOfRX6L3S4H4cez+fvBphCD27lVA14sjny77pFrIHB0Lz7MaFYUxftzBbJs2up5Ba2ZbL3
JItZQsX9YqKrqMermNQ5Bmx+Iqu3gxudQ5ceJiNBhGNmJyJjs1NhQBX++UqgMAB5qWlAxPr0c0FP
pU9J2hVg0xSRIcTcM7iPHlbJgUSF7mq2su5ReZ185EP2K5M8IZVwwZKuSvoSpzaFiZAzPaUg7BWj
QVaUpB3m05gQEUpWjskBawHHBfOOfqlxaMtypiGh/JXR2sUiADpLs+suljF99fTQQCVx+fnq50L9
CULk5y2krn5jI60vdciyEwLTiRUSArqWHedaICDj02YoEfz6QWZQLpixOgWpd1aF+uYA3J7hw+sX
u89ZZsBp+ZRUW1xK/TuAtkdMAAdZIYh1OkI0HiWMFeicYbaHm0I20c/r2OAmz8k7h/DSF/i15HDt
PRRay6shSN6LdmrAOH9UXTdjD0rmK+mnNLp6doti+d7PH4xhPK0rayYxWTtE7AxpsQZxPp/s3CAo
rlZnbY1XX1ry4TouRynL2+UsYI+qrb9NsxjupjXc40Y7RxYh5+jVHvwvG/+/YUsHqz9kBVLqBnJz
NMEFrkWtOCIBZMoAvgfqPT0EgyVnpW0H6biqiosndXEx2D12eRx/0wzILwmVEfldaNgCsUsJKb+F
5i0dR33yXdTEqGQxN6N7XuIJgzM4GHuXFC4bVQrXzkLcCVRBm0dvAK8RCAF6nHtOFQg6xXT72VIQ
ojuXqNR723JuTj6H73BKSQ5ILZJvEoT0iGGvDYbnGzF016gM/OP/XsERvzrd07gwnEQa6pKjAwgo
jfYLzkUoH2YmSg5GK4IfcTqE7jMzGmeVj7xFHRHZl9xKk0szz3LLmYg9yw2D28/FykGi/FwGut8r
Dx3thoNheAFu0+x8hben6pfTl1P2e91xtvTMSe4Myr9rjuX8KtCNZRO9MHjZGsU7SAqaDOnh52c1
S4+og8BKYctkFqEpHJ4Ig0ASmKjrMJK196Qq6t9pufQ2ACGRvYTkMKxtOovQDStGkA07Xp8T9Wkl
wdYHHnCgV+6dysHoDjnI+xYbBbtjf6PcZOwaNDBMVRiuuqpBsVO35H/o4SXUP7SvRb3Pnkarsi2Z
wGtacwH9PuAIzV9PSYYTdYGTWSEnHdVbPE4rRmXmxTR8F+tQa2+538MnHrKRwWMwm2eXtCDNrPrT
WzLTRI/VxxlqWFCFfayWy89XzbQ3BqEfoV3p5yV0y6Rze4+Wu2QEB/rkTEa4zah+t2g7v2tQY2Cx
ZbvhztVPs4n7zSK6GFJlGO87R9RHw/sUVti+Qnty3uboQ3Wb3BfJkRRLROEQfcdR5G+0yOV+Eg3E
mRKDZY874ylJlxwPSldwcJkAbY+rzrZ9Cmxj+hZdgUTZyLJfBTq72lMvAYrtNDWzZx8X1dS2D3jq
zT4Cdc1eFU3rfoZKN/Yt/oUK6bcvspoegxo3JUTsZ56iHMF3G1+DKV+wbFl8MGKlnk3VE/0HZhiJ
kHGJguwaFAzkcchVb7hImXDVPkAB3fxu3GBCjGWSKUPlnEWmczEHvcsl/i6inhMe6sco/OlLiORS
pK2OSWX47eua+Ije+tBkMhMRQC+tEnRF+laRYl3h8S+MbjfmQbKNKyk+ounFzeRdxfX0q6HZtoJU
A8Vksq92qtK7Hoyrl+8No1RfpiDDOAEh+jXaQfWk2/cum5oXgtjHS8YIKNM1eLrl6CCoj6ymCfDA
0hHUnIzOy+BqHxfyEvrDjUYizkMt4ytUqPg6R70CRiQBX00UFGNHlnGMgWxfj4a5Qt3c73vDhqGM
homgHdPfES4B4U79bZF172pOgtukp6pEkvXbYpkALApTNAryeiVDEm5F5b1QKpybkijcJLnTMQnR
ibpynZaquIG/sbd2iVSr49PN0M0pM8WYPgXXbA6YBCl5RFKOLGq0dpx6CHZ7dLwXc//cw6P5jUwm
xJDUb6om0puEVv4tMBNy4xzwMvI9cX3rYw7qt37ovVVHPCODBKVf2kzRU9J+uPbdWtBTh1NQiJBA
xSKCdqNqWs7ZTOaXtEAZmhYFX4pGONxJ7Xu/HUmJQjBHf0qZ7WwIV0V2rWS/jpnMHamGbagzHUDK
xQ/7cxBH7YIFwFbP4JbogKD23VMMcMDInUfYT+aXhLkK7Mo3wa0ROsk0E3aCv6BT+fnQORXBPdHh
DaFvvRsA6qy7EW9mKaB7qdp4D8rQ3SMZXsc2/eR2dvprIYd/Q+/SoMlgOzsAd5dPwjHFCVfVPxXS
aBp6uzgGqZAPzxzl4//5Ho+rgqNoPEpvo8wooKFnthc8euPzhPURumn+MJ0xO6fAJklZ7ZNjTjeG
qT9d7i7zkn3Mm3Ax3E9rSvwj3cUDDfWWYwfHsWEc+q3n6gXRYtdbC9TKXiYsollRfWjax0SDqhvp
56usTDskg41A9xVV+yhqfAh7ybPbNeJjdjDpBR7PLorcFBViUx1t3KBPTUjmgqGV/r0AwjuVZ/fa
5rOaE2s8Dvh2Ah52WJ6QNKQImm3q1OTALIc4d9AfCJTEyQtcCuQ4N9ihmG/0KSdGYgKWbe4r7zv3
xK1cPkeG/Qn3JdktEzH2SLI29kTu7Jh6qVML2exUFriKRK6D3U8VlrVZdTS1+G0pu9rDmqOMTwVY
1rbhb/HrzAzCAcTF95TQ5r2rNOA2mnnlwDTcBbAIHWnAklc6uwRMzCa2LH1WBFt2iJrYshQCXpg8
BQkdOvT1qvLNfW2Q+lm6PMcShRcbOSlsQzozNgbiLuaH68LAi8EjsrPnfwIZh+D5yIArC8fn+Eyw
TmWtGT1GjF2w6wEnY6fq6SmlvwAxL5C4tWnv/UHs2c9OUVGSgNyk9JDp4q352xtn9ErGHFJuPLCi
q05YOyOc0nsmlf9iR817ZiYngzYa6phL2NblDbUBggHCESxr0y2y8piO8eBTEISZSdCbvBhJCE+a
XirSSWbMbr94bEW4UujoYM/81UmcIorJredazAnnuooyhVl7ONnruRMbIgwQwHtFQDu8OZgjKKq5
CNrNIBoizgKaVH3s/8sTEgWmwJPkWTQ4BUu//xWSCE5c5Pgfm9nWjoadaVQ3Wz6zejpUaw2yWvjR
UwAYkCn9p+WYO/ADzTeRQBxIakh87Wz7WyNOMVvSLkyM/7C0A8XQDrlntYuAWIqLiYL43AYJOL+C
IXF25yS5FZxenHMQhy5sYh7HtBvS374JuHgCAktVEnZImfgtTLobnHtyY08lv2JHOKUpc7eJEUBV
IVst5+QXoo6I+gdDtPFfEoVklLbKf2opPQ4FaxoGsqIC9mXPL2CzjEeLRIWbdn4hkkqQBB93T2kf
GE9MqLsDVByTvN+WCXPh653JrbkeFgkUYv72iG8N3zUc7rSBY80sRooTve7/Q9R5LMeNbEH0ixAB
j8K2vWPTs9ncICRKgrdVKJivfwecxdsoSIZmRDYbZfJmnsQEDYAbAcN4j4Hh8/ymLmeyNF4Tqk13
tuO7RMv96I+uPfNgNH545UJNkyw2qO3YKfMCCYXLeqM2dTnCRDVbSa1CFp9rb/zLmO9T5AkXSZlQ
lWiAI6SiPIW3eeglhfSjV6pVHkNU6GV/CSpQNAiOJ2PSF6oV4itJl/zk5v4zuLmXlsPymZtAxskT
64xRzX/L0qxfcpTdJtKLZ6/dIjz/YtpKWxYTk2DK3rsi2skyDjdBThlKXBg0c6a0cbCAAV2lDMLU
we8i9mlXK4uLKPA0zO2U72i0CHnW2JqTrj8WPns+kuV6LMP9oE0833P3HrXRa2J3A+KpHcENbbA8
D1ej6QxwW0Ssu8TftU2doVX5X5CvsnUX1/Ypmnx/5xsGlLVxE8XhpU/jfg8vivGylqSUGItPjt6U
XfCETfCp0gxUuqnWuwqC+Ca1mK/LlrNbPkC4t/T8meXMeFCu3ozYGQ9WJ8EthcNroDHMJeJ3A6ex
xMEBUQqwroVrhbDPIwFbqJBjrz/AkUYrSw/DWfO3KOcYoDDwe1uZZuZ/5Yo6KrflveWjXOHp/k0J
CeHHvKJjgPo5EqjwvlxiCEa0I4fXHDgYkWyknhiFEfEuHy5Wgm21aRPFzjvsCmjrB62xRGtOHDWu
zaEvTjLCTmj2PMXT8kf3r/LT10zSi2AXjbyo4cFpDKJmk5VsakTgr2aO97P52bUgt4e+NzatSNVJ
57p510GEP9Ld4cgaPnDNPNk2DbwSpMqVpgrrWPS0SBRpnz3HHF3X9vTS26198u0fARyTNmZtZh1z
eky7YmLIaDZAuHxrh2ZFO6qe6Ouk75c02KsF8gSXgfk0EXd3wHGeUeJocKHq5cblFS2cJNjBnkb3
1gXJq9Z+ThCnU8QuTLFVnrcH2O3dsjEZWO1FgOhb+TeG2Woz+c11Huke9vOyeey56TmEN3aT5n6W
jsX3gHr1UiqKpGYskMbkWC+mhlhZNXPxMLvM37v6zwQD4hEQAANbwq3DTNdcFD7gU0iprlxMgUPI
JEbBDuhRHde+QHzjfLAZSEXrNO02btzTBWH4rzqNCX0m/WuMRgJyssXoWkjcGGC4OYs+GqOLKjgN
mEdV9loIwbBiFosMYgdbbIU5OhydNGNdZxg2WD6xBXLKgl2o8YmaU3ifp/FNsr1ctTScSxoM+zRn
2SJZdmyxwp3CxP5I+4BWKczWC2YhPMUmHQb0+AwB9FCJ0Q1vC+nWrBxv4/TlWfXvoR4I8MRi1Zcy
4JuhOcZk+r+u5uaPG2CSAXlrYRV3s2cmON7F7Gk0LAecxrwoF3/xXDp0uzUqCy/4/FkRdDLsrClv
r+M8cxfqFmiTaz5W3VywMv/KAva5BB5TV4fpqsQwsWJq2zwkoKFTd7w4VjJdhE+75oCTBN49PrZk
TsFDzDYC92SfCLKCtQ1r5OB8qRsp9ZbDT3Vy7aX40Uj8C7uXhVcOrDn1NgfmOfQeedxouducf/5g
l+QjisoCvFfnQuXuFncic8A/VkEbek54dGv1pPlKs3UuVsEdsbchnTrKMzCj0lBk9s+ZafantG4r
sPltdCpARYKwHotJUWDnZHt+Vd9sxeI8aQof8BR1tj8cDWfnxxQ8qkJ7J7sMI8q7KoT25XtzYlw5
frlc9VDGK6vw9ooM09G39EfJ8fO5DEKAiMMZ7kP3DFncOEqR/Mt8Wz9C/aKCtR13uiaXXVob2Izd
JaV66r8/Ku4aSJZds+oGmZ77Sn0lC0g0cbIMsSz4TijuaSgNCAA5dk2LtMe1OQXfj+0xlyjoMMCx
AGJARwNnCojpw6n+qCDglZriP2NbHgtsw6iP2S1g8JiIcN9XVKpHTQG/iApnrTMcE5zLmADZzG/j
cRVJL141I2JrHflPgw6OwGioo3FzostzRtIM39K+Ma13/BPBpvBVf2o5g6/sW9JYeM9746zzar7E
Dth4g9vzOsj/kh8hqzBNR7eUVIU1wbBuPfcYYobeciQo16WDAS5p8CqEtlhrAc9Ats+W1hhbci40
c48hNWflZwDivGX5TGWol4p1azzPJAbWo67pZPLYCOLePoVlVm6nqYNcUoDKg4d4CqiLP1tcFa9L
CZrrkabyCHSlVWo/BBSbzEn7yFBgBxuAi5RLd8i8PDLSzdJr+00ZS3eRkbimNAfup7G29nWTPeTB
TDKx1ND667fRwB1vWvTKD7BHwhqLM4+Kuw0yTENcKxNE5BGnLlkN39XDSvlOtEeOB8icqumRjGKy
jSn6WmwQeyaS0ZX7wnRUlnz2G1btRIKi8SknIR/d/5os0E1AQr+VLwHtL1goS3b59ecjs82+pnbW
sCMPfhG559qi3ZIkwqUSk7PLZ8LfGdWJc8GaFvCy4u2zAHwG1LzkHCJcdKKTsskmOYl78bEGu+1j
PhtwODJx4+cE7pgFJ940H4MZ4/UYMcum3B1P2jYhau2Ksf4JM6hzFRUw0yVmkXDiqEIyu6vi9EDo
7ZIDl8JQgSye+rj3Szl92qlx84o8O8a9RUxSQ9Chx3Y1Dna5V0X7j5Yj9M1Jfft5Z68bLiGam8IK
xwcGUU88VrF+jQ3Rrwc8m5ARqz0J65fcY8C8WOEy0R8Bj3hbWIIrr00zDsHFEmpHCa757VAWNj73
gICvEZ0Gbm3tRDtdQJ5FK+zKQcERf1GHtr34Y1Rht50SI9tlhUHTMXHk1JDmIdlmNBMAhqIzwaKp
ycu71TXEXnlUKQOF1v4G0ZWvGcBhCXexvA/M0MG8QOwHzd96idw7zaJlV5DeXRPtwxjtJzXFXG2k
YxBTF89F6m7AQmB1Byu9qooQH0g6v3nglI9OI+9JH784XvKnz6S58SO/ITcMqDKOfAK1a5nEjxp7
OrIzd2m/ecYwwRmh39RMFo2qNX53ZPlLGrOtprOeY45rsX0EwLGzVEG7SlM3W9vKp1NkygaV8SXO
M/+XZSDJwpHKmQ+slqs2s9ruqR7MpfkKCWPCXr7qKI0c9eNkcnE3DLDdBjP7mT6xxxx1faAcpeJ2
ldnaYVegCavVNiYYTMHT5PU8SH0MgjfzVhKUO+yoGxXjYOuDu+K0N6uTPSRYPlGrn+DWFmc6556n
Cp582NkD+EZ5ga3BhJawNE4/5rUIA1Haz6/2cLOKRD0ODhxU3rknUZR/E893TnW3HERc56xNnjLN
GHYbMcTbpK7PmXuaoD6X2auRkqkzszs06ujImqrXUTcTEWzR6RBtd20wYY1msnSpIofUo8vQ3I9q
UoMHHeXZKw4TpqKB8UZcARbObNGq7LbfMmyHXc4Qh52Qa2M//Mn9udj3NvXWwWQuAPbkyTLk09Rh
FVSpRJrR2GawJUNFN0jH2laATvUjI1fZYliaEtw5yz43Kz932RL4YjMK7BfVI1kgprE+5QtWYy3T
uMXc6aKo06u+dTtJq1PcovbmYkTGc20KoZ3wGi2rrK7iGipB8jvSI/GEGnPIxDECMz0dvZaK1zAi
sm3RBfoYhPFzRK/elDnlW41RgRS/urc9BXuurYhBL38IqlBo/5QgRoS3rgTmGI/WptUYd/hCao57
oqqeYzu3X2RpovqYn4z3iq0K46NVFtalpkN4U9kthwaG/Bs/9Bl7gcV7rgoSijTVd5tJGscaqvYb
ebIdv2Jx4bVbdwPP+LBcdiZxI81Ij0kRWk92YEHe6EqEgAlv7ETD3clyZXh2mvA1HyRjK90eU4O9
gxLY/ph5wE4QSa6KtPKamQYzdruhs9rt3oZSP6d5QZB/EJo7avklLLsnSUgA2sMih0WXySQhx7V0
e+YplslxEoDiFsHiX1/n/plkt3zlm7xUOXMSK8Wx6L8qx2MpAvyWLbg+Kn9hqoYn0xg/MbruYZMR
eAfp4UkgY5kl+10Y8dxFWW4/ksr656CUMAcnIhmRTbQVPxMRzGnlps7z6PoKLdWiAqOK18Au8kcj
7PQ6bnBl2gpIVj/y9sBmuZKmMp88tPkNo05ugEKfsDTToOOvXa3rrT13+VGi0a+xy6oiy44wZb7H
BhAIljYSLZp9Pkkp8OwFHERZy3E7sp+uY59lpbFuVXRzIj/YNdEcP0g/LlfwEt1tYeqDcuN6XxMt
qBv6+7qp6Tfa6LtLYgC7aAsZbtylmCT368PYMDkfyhEwXwfioqrk0TbNt5n7+mY2qdrFftCuKfXw
9jbJcVZp/j79y+MO+vlaRb0FHMyx0JY6+xwN1Vbpfp1MOn1PjPSVPrNhzxEkAqOFFbtsuujAmUet
QRnbu8HlBGct+3DqrfWSQDBxhp5cq7qilxZErsanSBfl4+Ja2vFzI2FBsl0xsBWbUZbWqZ5DJlZl
QltYknyO2mFHmnPS36yDoxCsWqa7wye3VkNnbeuCQFUZKibKrv1G3mrdMYHcRZgwH0wvxpfp42Lg
Tr9ywsw999M50tN04EV+mIfkjcP6C8PDN7fgWN+PggUudHeeYbTrIEwSbt4UIpmGN28gGgretT5m
B4pUo6sriTcEuEpr77fHNWwy++MM9c+KsxHdFjtD5Bkl23nvbz066XZJab//nIWLku9bjKpeEJ2c
TnWEXtC27aZVUKwWRRz3Xf4xEt8rUM8hi299IpE0wHDxbakeZQRgXvraKTCWOrdvfMnNtSiT+kQK
5NQPHT/m4J9q3sT7kITj8n1AU/sbtBMoT21fqqGG5VY26E8iYS8+yliAhGKgyAUJVJimLYs6w5kC
S6wnuPeIuvq9v0tLQfTSikHigoNnTILX34WD2zvJkxjUa1Kxv0+t+VGX4XIEzv1r47zNE8dZt4Xx
FKdBwWMR3yZ2kCUS7J46dzwSXvMOxJC4nBKBclDxX42co1uscWMNCZMi9BJn5fKyvzmDx8loFKfE
ZZmFUkXnIg3O24Llcou1ZToCHTwHgW89dpkhGR8UBx7TBwgF7Vfr2/Q59wtTR0zfsDX9ncJuR1BG
vcKZTo4qnIIHIj1bWfXdsXBh3ANdpHvUrK3t2ATBCi0WMYMXRMWFOCdloA993KKaCzhHhgvZvpF7
q+3xDhrx776509b7t5nd/M2tvb2nKesgfnTmcpccaLSFsG+QzWmLlBwPsvyTicI8oRSclZtCfWcS
nhSl8xV0yIrTqu6SBJsrHqeyEYeiaCH81SzNCnoVh0v/zSQjxPhffOAyDbHakiv0mlMHoeCrIq6W
1umptYf6b5roSzjXe0BN+kkR4Xxksf3tzc41Kz3vavSwpWRuGyufnLzVsw4bsv03G66EEF68QQh0
J8976RG1YYoTlIUdufm5JQ6YLoyZyimvpO6mDt6VQYmpV41QelzWmq73y4e84QyGHNDfOsiIaE7J
yS+gGQ7mUz0GFpHRqLnEtqh3AC9q7iA1+KAA31OyUAVk1eEkAoAEqaCFbIK3mgCptzPEWLx5dbzj
6v4uJmr0kPBjznmt8cjQ6wwq+htNUT8rwV/qY04pbDdDyHhVJMlfZmIfAcaIdwaL1sHLmF9Xc03u
N4vloaFE56VAKqcezH5Et+1fCsxau4E5pcX+UdWtyWUEuUC7wM4js+eeiRBwmsscTnmiJkSaShBF
r0p5+vkjlh6K28+HNX6yk+jcZldqRCxV0UQSE6TA7VwiY+LDNeTigW193Zx+Pq8Zmx6Iw+ygnEd4
a814q2tu5D//pgwmuBrLvz5FmOBlDR6OTCqmDQzjPx+RK8Id+vP54ClqoP778OerXUP7hQtQfZvZ
sYGpjT+8KIkOI6Hy0bX9UwK+e2bvPbpC+acu0cQM4zGmUNzE8RgHuC/kQNfBz+c/HzWd7e6lx8y4
HYcTctd4+vno5w+gnRnVCS4Fy37gAnmDRIcCemzpjPoIDVVdUywI1BlK7+aSxN+lMVYEJ08E6Uls
+FCTJTVnmF/dMipv6KJeZvm3pBriB6otl207DW62dskwq3TT4dXaB2Unbn4NxCRqnUc5qPjSjlBh
Mk3xF9HVWy4YL7Sd/6tKqNNR5WzdTM9m1OKmqCTLp60r/gUof49tqhk021iZql8jkZ2bhzB5IQDP
Yrl8WiKv7bok6lhHAvuGpgOTPhuPchzKs5NE8iPLPn40yUK7NvBmYjY/iiVNOiFxotha1c04//cC
RJnzT/QokIB9s4sTcICW+u8Ue+mN/cy6zhU5mILcUNc7+olOOQ4kCvkyacvs5oG/2bYpZVQcx3zy
ZiPdfHGCeB06armwAakha/eRDW8/r3aaE1OfA4IxP586BJS2+IrMPZmB1Gz0DUn6j11QJqsLs35v
FmrWIphSrcIN1IYdBP5M0RXEDSVnwkZ+xOk3U1XaRxIG2afbxcDucKgNbZ0+cXT8HfY6epAGd8lu
goKrBTZTbwl5uh78m8Av08e67cRbEOLbW75uIwIM3shQCqVgQ/dn+Tk7I6G5pJTnn09TpExzdj4S
qdptRcKG+ih+It0YwSeBHAghKqMsPhjcz4IZD19NpY3JR8d7GZCuGLqaPXoojohQyZVQIdlhrFl3
7v6nuU0hKCbpXQnK7wbTn9axAiUxkjhf94k6k+UyX3snm659C53Kz5T4zGcurpbhCIAkvvgk+19J
17z5STmc0yGwOWPU4SeM/3zdVqlz8UAbwtFPbY4+9SGnjpm8n6DRs7ePSTB4hzGP1RaJI1xzH2fd
6Zt5B0782M6wmeLAXxq7i1/2Eo4dBFXtbpd+Ce0Dzg2r+CsNK4QXO/0sU/tASPKJU9O0xTfDbz3R
6T1FEl/3JWK4OyJxxuoMDK5YC2Ky0GH8RxynABQ68hXhVB0QGhBXFLyEWv+VRiY3Nc1Epxm+Deap
yL8iXhNqG9oTHQLOZ1sKZKKMiUnmePan1YpvVU9kmvkeXzJfvsT9YLxDxaJiIOO0ZyGN2jbFcL2T
h8ALUpMLNaZkxtRb3jGvkoHqlYYRBraUeIx4odt8gvWcb39e63imtngm/UNqlJe+pNRaNcWLHKpH
ztLdRSgzRMT13LfIVJuOaSJkptA/tj4PboDVODDy8E5MQq6ndFywryESbBu/iGpk4Oktz1NbDPQu
5dULkaF3ogjTPZl5HFocgtjTNOZUQxmf7GZrORMuKlKQQ6wEjP6Xr7etARfEHuWFJtnyIxrd/76e
2AmlJDP4TodFIc9l+zmn6c+sJ4D58YGFqbx4S7XJz09mdRzZM7dJLpbrBB/I2piLsHOXY3JrjJfU
lNGWCkEa+OpO3Qc8hn5H+bMIS+Q2N3xVQU5CdhpCFNrIv9umBCU+8WymZtu8RKb4+Pm6sg2XU4VV
nRKnq24libAYL+DdNOc1lT3WLnabfkurlAYNVlLNzhBvp8v+mHpN/N6jW5+9YgzX6fIfMQxgnCgb
/6xl/pA5unqxo+ghgK9PK5Jnnm3N9WcQsT4QlRzvNUlww9kSmY/eZem5BwM5lPxZMt+dOn/iGakw
GnlASxrnJZ30n5nbts2xe3JrphpJlK+E4MLezy8THRfUrWPqEBN14BiWewCTONBYf5y10beoEX73
Lm8dxP/PAocHXnuE47Zi8Yx43DxyF1CbzX7fOf1rXTBGDpDmGV1N9UsFY9S8Jtn8SiVS+0pNn95U
ZqtOwme5srJruzRZKCfrn3PFQi8S+znvWLT1KP9AHPbuOZqZI/ndGRJFeqwqk524n4hRcz9ISUmy
gu/MFgeB1NELQosClgdyp19+eXoZG/dzKK9+GvvPpMTuEjTV3lz2UqfhPe64izsHEge7nrhnxr9Y
1cVnyYZ/7E2r2v582Uz6p6qgoAfUiYCNU8Hzr38hsqb3aCqatTMyW4wzHbwXfHt2Myf3MPG20FjC
bSxGElE6RDGKD27Rw4hnoMOyEczHrJ8s6rfN8RPHN0mO5bW3bcwZFPU+Zi3b5uhyMa9jF0hNbHyO
qHuHSNFyCT8lIl/ffyYZQt/c++NT4iR/KJp+RMhmWI2pBdYakAhifrBbGjrcBz7ahUsTFhSBNeGf
+k59C8UEOQPA0h3ru2FMr6XltS9qGJJT5MOW4SZzwGnM4cTmXZeAjnJEtzTiVPfBI3JjXODbIMe3
rUvwqH5tJZy4qfYPiZUQN5fhfJ/66DFy8vZV9Z1+aJnBr8NWz3fkC+iGusJ8SXzl1YGy+vP360Fd
jZR+dxazTZEgwLbkpFn/PocVUrcFB4F8WTHl5nakc3HtCtP8JAZOKTpDLZ1aZztwxKGueP+GoTh6
46l0kIBShye5b+W8ccYBMqbn/KLqhv95vIwxeXKMhMhwX3+0w4cOwBnUzEdPGOdGnnNP3cMeNydH
LJA0v5rYwzZgFu4S56HYsOR+lPnTtoNvgERo340q5ZQN+ePnb07ae42LFgq1eCu1+TurALdMeNPr
tNO70cjP3AYwA6TTnylLNnPg5xetmXUbikN2UpxrO8LwP9Q3xytHKiml2qZURqx85DCOaxArtdPe
xTQjJ2RucACR8J1SIPMSF9Yrc3SeZKmyc0fn896lI5GR/WaEdslY1z+Mk6G3MXuZN1v85BnRjJTH
uWhVd8BO5mwbKGcoShzDg4IRaRJyXQ5lTSwL8886hYu65ihFIWxH8MIQgqgY27giTdhrXlxRh+IM
itV5852ZFhkeNNrzID6K6HejQzy0Zb6n5Cc7GtKd0aC3Ft5pkg/X2RsJOs6iA4cdvXkp3K00oZSe
OgJUbyc4p3n73lRSvYhiGdda3NLN0bLuUdg8Z3HFeywMVqGHa3ZBZA1cjg+W9D/8HgccQ3hOLAXB
g647upxu8TXE/qHgO6IgSa9dO9HbdApepole7I46sQ6lgVtfKrdDN44rL8rPsRswAYYDMSoC0GjV
Qo35BebvB8/6Hl/bjVjnDWTFjP8KE1ZYzfIagVlZqZ6TT9mNUA2Z9lem063TJkeCn1iimfa8R9Tp
FqbxjyMeZCLRsk0KVPfBAyZK+g10RSvfnYS6MxGbr8qteTZNBgh9Hq0LwqmAZZxuP5lmvs9aU24x
5rADq3bPDXpgOmiax3IC2io5GXPVJorvDhkgnDz64iJ3JUpHP4c/ToQymit1fuUxtzDvLq+xkGlx
74r0d0JcgOx7ccL08+AqQh081adsJogc5DgjPLFBgCTfBbAaFqCPB3/5z91LV5IPjfSi3zEzTO13
SxkcvQ3vFEf4ynPRuw9DA42QBHYOqpfLrNN77wG/82iRMkI53pohqreRk/FzgC6/JQEsbH5VOWff
Q+J2tCkP+gZGHF9zBQEuJq/IA7sMWWoj1/g2AUlIViNvSSiMj8nMY+BSU4HoRk82PcpiazPH/XI9
iwzOEtqeWDxn38iYXkFBkNY7A3pnF0tooKhH/l0Y4DRE8JxRcPmEmax6SHxO5JlZhV+UV3/QnFbR
SsHNxWQZ30JKKJfF+KCcVrMEiHFT+c1nZ5mSncwpHmx+P0aG6TCZ0ca8nqMSAWC6QQw3WcmwJtPA
YiRk+c9TBhcTu+gORaY78sImAQc3zzdVXwMoNDkXogJf+V1fGBzBG/VmwlDXkPsh5gdBe06ixG42
KhLFwHWvFPL8K4Epnwzlv8XklZ8bXuRVEFUPrcVaFAzSOYu2ds8w3yV0dH1qwRx/haXItp05pScr
zeWRLaraqIr3fUPLbEpZ7lOpfbGdvAdEGH0ATdW9Ljl/lm5/SJqrrQ2eCABUh85dusxD29/AYD8T
gJA7M6NXF6Orn5ybMIDX5H2hgUwwOPhX4p52V8C0NPLxx5zSCfShikHz1qSU2Ktr+6FeQmYB/8WD
NbADDLHxHUbJpqjsac/7j8JDfLfrJsmoDuN/gDf/FdbeIUrK9DI5BO+oR6lq+s8zmYDjiJpqyymQ
mmHR62Pm9v8YuQ5wPgIfQIFk6lsfQk7x6wHMwyrpqf1oI4s1y/xmi1gbHmO0QuIk7pPDbHK2DRkf
rBpNl3QfFL9IjKpH/IZwjLX5thjS0uUs0WPWU3NBcIz75Ry51dfcU2YdMP8vfbaESQP1GhN5akwK
tFMb9Qk2klGjc7odF7Fes0CBFvXpDTkhTvE6hMafjKv6jqk9OIseM+VYheuurYBpGCL/BaDqwGgb
MjYQYNBvVc55oS8O7CIni0YksGcRxH7jBcy2vnaCjneD2wFYTVwIVPv5rbQeWh3bOMv4aHAj0Fkb
TSyZRDW0m9kghelUqcd0nW2esTmTGL86aGuMNhaWJZQ/gzR+4pd3keCEIVJaH4xU3WRhh7vA5htK
mSTXrjy6hiXf6LVRm9RQzxz65W5AdCNTAyO2x4Ur0+GXPQ+LLeJk5LEDC2z6W0ebiany3YoA7CLW
JEwZqDjh3+NtSwyCm3FLCeAcZxTxFojEFjPTh5a8ImFibJoNsKuHKhmqvePpaguCFvsaB3WDgQvN
uQJL8ZC//Px0IV7BZYGkbXk4GzmtiaHPjMYJTAXduMW/UlgvTZjD2mxiks3LUot8Bwy4W9NBpc9C
09M8CISFn3+CJNSzohNUGIZ6yufJf5oa87ujdPTuULyBsLQSoZMdx2KggIJjaU3+mkuewaFyuZjb
gLNXP/fu/18Rc9xhZzObozXHlLJtjnBT0m2YcfjvqXrdBDDo7mNLpyaGIu/adQsZOMaptrytTOrr
z0PJCdu0hmI/2k1892LjDPNrfh0YnpKsiap9lRKV/jlYQTw/lAYW897zcH9QFwqfNVzF4sRzHT14
xdLHiBVkjKxNpjemUZ5R6oJtqP0Lp3zc1areEIizDq6q6n3TBRfF8nkeBZ/wbR11/51WTDlYNen1
TFzeo45BGgnjJOz3HoNIHfwkS/G0FCY/lOpphAIzUvd83QjKlCBl1zOqOMXVxBuCfjwwSNheo6S9
qiD7B6WPeXiDDmHE1susB5ecxd8I8eFAL9FumpRaKxu2dU8nhpcz1IrDDsiWRiBmX0o7GoqhB6z7
DidsGNX/8p6LIyLFasKgtE8So9ozVCPFHA/rDkqhWGxZFZKAVrxUOqQNvnT4FImL3zjmYGjb5dYd
ixlO4XYWjrvLq/zu5ymhI8ZyK0X3GKc2/5ky3HgNHOtOotw4RZh4uvJ1ziTvP4ZaKFm8ZEaDP8jz
WfPUyP8o41AXJIE8dEaxFLIjh1Q+Qc/csNQu5UU+AFLIrImHgJQbMJAO67wZ+Iy62G59slEbQLl8
DwUOH3YpBxv0LC4dYBaGITVFP0HFNWuuj5Wa9rVKWQUyAWktehkbdzP2oG/6YgjP7Abv8K6J11gT
h9mKphgv5UoKamkbo1LdHTBkVctibRcTDg4w02tQPhvhPRpDPm6zNm52jTESU/E/sXG8jHW1MXOo
G5495JvkGOc+RhAG4HOeMFKy+4d5mQSZZQffTTQNhmG1zr6EisChVC7V9Q4rRGrjisqWiRmWvIRz
xrqg+Wb1pfE3kgC0mbcmzTvplsHRSOfiNITeLw1yjsNrcGDoPw/BK6XcOAyWKVjt1EvA1FvR9H4Y
y+xJ5/MzabwPDt4bE2ywp+ov1yXGXMfRg57yY9c/oCxtW4pRhAWH0i2424z5N1FICB9pDDGj3Ite
GTvaWy2EO/LxJU+uCR40xI65souCjGj7FHW/aSuo9r05Ikl6zknU6oB3rtw6ozftZMJwIuQ+PUQY
NWnGCU3YxF7b7YaCuJxW36LCe1iNzi+84H9Gdt/GyfApEYdkivJUZWew/PUxydTNwYq/51cID5P9
Gj8zbV1lezayWePrCjHFKIQ46avx1HLN5sGAAmyV03SpqvGYWrxaXjQ4x2REtc6Iy0HwNJ0NBjV6
zmyO6/wMVLGrYOuJ/lzDuZ0dq3vIqhQvv0EowSqKnVvol9Ji3ET/2LpJUyDPyJirZgi32kmWb8vc
Fq3GSjhDrILT4rXhol8En6Nb/HZn/0KwGUnO+OQE2evahmMx/WKhlCuFx2kDUYHu9aD/dLE2Yp2K
twDnZt7Mdcp26ayDAbHQJI7DvKemPGve29Ld28FQY4LmzQRrjwOmHDfxMKGN+5HF8IyUNO5a+r7m
Jtp1dvmg6TI6OfA8WS4xM7O+4kHnu/ebBovo8kuO8Yl3XCZ6n0ZXwszHkT5AitKeY9Z5Y8z+lR6w
fJyQJ4zHH05qRYhyjGJidvX+Tm6gW7fT7yE1AHLnkrconQK5Z2+liv+ptELpTiZ6XIOII55I3krK
bS8g0/A/1pVa4QyfMGfNz02avw1DtdOgofeuRD7WDrYwhEFjbSqj5fC7Bxz72oRjunMRWDe1Igo2
c4zLHmJtIbCR2Rz94qQL6sIoAL9wFwMzKkxkPYxnm1RBeYragDXUxgYfkVoMJ2EyDPZgvdfsWx5y
sWXopwCNYC/b9m8XGN06j0HSUKekGhPLaMfcIuMUO/shpl31AEBkQ1EXAwW/WlW++01BFx3Z3V9m
muCcLFBIYmw/wsjbO75DvW73JszqlwwoN3Gd3yDNevPicyBoHfyQ7ujtPNPk1Aq3cGPSbTup5Gh3
+OPT5jvAe4K5lFRqNBFxiIxj2JrPdQg8JGbA7nLiDErnvQMjk0zy3IjpLSch4PEu4h3MnqJLIMKZ
LEMGR2YGx6sEXehOH4DcRJF9Nh4nQ2uwwLSlGPGF+kVJbc1ttWqwObh/qTuHfOqtGss0djYqwhoM
/7mlfTuek23K/xwBFRcXG3uzhsQo5j9F7L0W4/SH9CRl7RUTK7zWxEzh1yPtfzv0S60OTfA/ys5s
x24ky7K/0j/AapJmnIBGPdx59tk1vBByScF5NM5f34tUVEHyiJa6MoFAeobkTuclzY6ds/faLqUp
BAJmlfatBbzp5mnITcRcUkEbWqG4H2P6onS+KAZIzGPxCDG+T8wFp7dRWJ9Sr/2SgLyTfvBd6zK+
k4H+OBL8Kt2LNeCVQMchNuCNsThPn4XNsi/n4Sb8CWY+xV4ybL94tkMIEGLZRlMlgP0i2OrBG2qR
CsAAjlq4W3JlteFnoG5sZrHB0820tjVbjK1TtqEbonaCTOFV80r7aR1Jr0QTjOPUCD0ew0rtdbON
95OdnUrThqLmeI8kRawzogLXLfQly6itzTj5d4E191xd71HPaD+7TN7ZJXtRrRskNNm9mWBd7+yZ
zLQju/AUdu5XJkx3pZurKy278ZhmxpmXDsk8TXir/MafgDsHgz40d5PCBlW6MQRzKkxWurehMIeD
Al/XmXa7ingrOdhq/iVMtm6A4H10g2wjE3BMrkvLoOi1S5xieMoQETNtyclt3XCH8KBpJMhhpMk0
dzwIm2SCGIpxE+Rfk0Skm4fQJXZxCbD93z8SbO9/5L+qJdH2a1GOYDvD5t2X/3nYPm7/z/w3/vtP
/Prn/3P/vZgDcNVv/9D1aff8/g/88k35sX9f1hys+8sX2yVk96H9Xo+P31WbNj9H8P7//su/o3qf
fx/w6xB7+/9O+N3WUVN//yXhd/4LPyJ+pfgPQ0jbpChcAn6F+18Rv8L+DxRwjkPvnuQ0uInivxN+
ifHVDdO2XRuMquEZkm/3Xwm/5n8IlkVaDYbpGjRTxf8k4de0fs33FSQFM+F2TOYxdGY9lyjhn/N9
47AVOoMBZsZhnG87VKkXMhdX9HOqfUXH5yGRmAatueWSd9+wDYTbERHKmpC2iqFIh5IWuErqeh2j
qTo6WbA5JLEybG792i7xpJHA8UJbgOM65rAN7qV7K1fbn+7338/j/8rbjDzxvCF42ORW/RxTPP8a
tiE8aQuhe8j+9F9/jVoPgBBBZ5r7gsSEJhwI7J05mcVRKjahqtQpdFTen02LcYMqjFtclfs6Bcxp
zMtUEYEo6b0XiXjk2FY4RaCpOaz23/qES5e2Q8AohzfQSUW0//3FG/928dxKYZqOxT+tOYP5p4xl
r3EHWi2axahLx+lcmpiWvPhzZOBXlsmZYTpqNYGsaHRI6pC9+sLNjfZdZh9I5cjPv78c8S7yeb6X
LlpeWvc2/0X68+vlhEKzpzAM5UoQVABZozz0nT+SQGd8deLmiKRpgHQDDlFxdq0c5yGNrYORgdum
KYqYWltD4lJPoF1p0zowoi3SrhoEyWuQUd6Bu2uu+7Htth0Tb1RVUXAY9LwnVS5jqoCssi1uQOnI
MzPzS2dp3rlBafr7X9KYf4mfcq2XX5I3D5m54xmeI9899w351rFI4nmoPlVnEKSfy9BjTuFof7H7
WFSFbbmrvWk2l+N+dEAODAjKyqEzH/WRrUhROmt9oNZ9Ur394eLmp/X9xXme5GmwbNfQTZaMnx8I
hyI86IbKQpyJshYd4Hq5VcsDkUQC550LokNRp3jxXTun8PzhAv7lESBAy0PHh/qC5G/n1wuoCtz7
puw5bFnwzoqATjI2ktLFxmmX4DmLCkMDaTfMEUgA+fHhdlnmbEWbrv9wLUSgv78ZnmXwWTGxM+bl
6tdrKbKyxF0fUkpL20LCBqcsr5gxlnZ+oRNlu0hlSUAFB+gxT/BLIDRxXOyWV35whb/rx/BP9+ef
b6zDoo6YjcuxhaG/e3pK5HWmqAjWahzE4x35JjkiGCJFv2Q6h/egFBY8HjJyE3SbvcZMdWgmsrwY
Q9a5Ye3+cIuWn/frA+MYrmQJtFwLZrb97oFxixIaJM12Uo4Qc9LN2tayonqSQ3+r76DN7VBlE+0Q
RtgBfOKleD/Kc1oJQpcNGjFIOYiJEEAtuzlgHYNmBHIkgQNLCzPyfWc3VgCiRyP/XAVXC7MIls5C
Owo0x5RI9UkR1kC0Al2DDJnn0TSpvSxOzdlwirvYfRiwPCOOgJAYQ8vUUEhToJEaOdCYqGSfcb1M
05hUavtm1D/oNGAcZlzFIOTZUPiVqqF5WR69aoqNg0qTaDNBIiyka599Q1FSFV8Iy9w2fXTIs1g/
l/OS3+uJtWrkQMomp8qV52jNzqy0aOMh1F8W0RG2vG79NRWVdS6BZu4t9+aI8Su9cQv7GOngqgRH
Qm7sBpX4sYGtviUBJcONEn0QDsEBVUFiIRM4MKQZXVpCRWB3cOBLYvcrg3b4sPM6LshoO3Tu2vZC
rO5Jp8Gihi1fN1N+DMvSfUCrO8uYObg77FdNxTakEHcxrTwnYVYdPLP87BSeQMrsa+s0h9Oc2a9/
eJD+7bn2TIvJPPsgncl3O1E0qQJuATSkZSfqa3XRfBPof2oDvEjVNgSKuw1752SN+j7ws/peoTNc
j+Q6d6K8+8PV/HONhmRDlghjJsdjYP9uFXIql2iKLrDALCKXpcp/5CP4C6lovRomrHOesLS9w/tW
KG7zGFYa6B/aps+zF7PIOao0KHnxbf/xffvHkjSrP+Z33wRtYbpzUfXzho1dpRtTTveA/txj7AM/
waBPCwdnqO17n4nbfYSAlm31CL7GmBfH39+ZeXl597qbrM+uZzmMgN2loPjp5zea3v0oGOK5rvID
82yJadrhon8ySua5lkFjye1wcy1P6O9/+L+UK+wL7EymNA3A/+a7xQ8YD0dik8VmMNDGTjVgDcv2
/5Kjl6DqplOv0QlrpVttwO1hKqgcZr5gaLs3oAvxH6oVw/nn/kDdyuCTwDyHz8N598x6uBk0Uvz+
LlciYUf4FZpo5gS9NWE67MzQA2ki4DYFQ46QL3vjNMi4ibcS2h02dbs4qXk719PkphkDpiuLTWYp
iINeXQrIveui8JqbCqwjMIfpUM4/QAwQ8HpfI8Zl/l4tPcSzIWYTtSy9S1L41jl1cKuZBZtiBChj
W2piRAeG0rulR4PfCNsIFVLJYCWJ9k6fvGKFxA3nZ/deQ/pJSx47Esp8XVP2bt2wxpUcwsIKc2Gv
ORz025Fq6gJraZPResgwTnzq8mTvIISiJcpCbLcx/j4tXRcxIGlpM/O0GVnTvSjGUxtT2RQiOMGJ
3zddEF1V4F0ZtkdbGLs4WrSzm5Xhw3LFibIoiKrgQFeZjx5Qyie8pQiL9Q8mpdSD35Gpzfa96yqx
H1pcICWmLuY/PKGTbxP545ozCH16HRSzsTA4CJPtIkkHXKc8Z7ik8BzMm7lmnmovrg5BtstIjrhF
6N8GxHaC0zzN8mdqz3Dry8nFiRydRsbAdN2ZQrn4wPbLsh8BPboNqcSgKdHqvwxRsbYMUsZEw9F5
+aZkXDGHL3vrTMbNk0HEB+O6FK9i07ygZusQ3IMUGujc0sDuq1rs46P5GMSKkZ0TX4pWGTcft3+B
Hm9jD/I2CVbrJCPxW9rhDicjCTtsOvD6W5rRE4nESAnbHRrVdhNXnNtLM/5cl8kZNm97sti+gd96
5lq1OVhVEt7YqAP6sbF6gRrRXov+21KPFzbM30n7Xpo5kRd+mm9BwugoO6A7RYaHThuTGG5HzltN
+6qTJnFrc8qOyjRuf1gI/lklztQl6RiWkAyXnHn9/mkZSjH+aJUCVx5imVozIS+3gcZ7ZNHO7pD+
FUZtb2I7bDd9gBV+OQIk8eyu9KFc/eFiOBG/XxOlsFxhmA4HWem82yw8WkJQCEOodRJHRx7md607
6oegYURqFPSnfrx3856KntjZmG37pTZN60/r0b/dFNdzHM5OnCv+cZjTW5pRccOBevm0arNhf/dg
zxvxJiY8tMzAQaCHGOfj28NyS2YSpa014n9+xJm3TupTNvT5aP+uKKymZgCRNVmrdj57lV7RbDMP
L9FyGKcpcBRKYZMdJoILMnc6BL517LUQ8wB+YL+xanK+OOURx7mr880fPq5/3iaXpofFLfJ0tlLr
3bMjMysgLlaykswLRJ5OEfMHFsYggckSzuCRXiuppGreQEx+Sy2kh8lxLLiZv7+W+cn4dTd1Jdu4
tGzPla4r3j05ggGIj6XVWhXjgBnMi7x90JOZWHcpAsaCXXT5mH7/Q41/blsutQ0NHtuScx9nLsV+
enmcRjTCC1EjItWCL+dZDH1cWX6KJcA+abmPuuWgDFDR3gY8bpoM6nK7YUev/FucEvJV9PL+D9c0
3/Rf74THjaCzpHOysYT37kPBMB2XjHvAJ/WfB5FZp0i22zFll0qY/dYROSUF87V9ENsTUpVgX/bf
/HbEL8NIZhNUUEh6OEfLsvr7S/uXpoQnqeVN6cw9nn80eIZK9+o+Q1EqBqUu8ZA/Kv1oGOTIN7Zj
bUB/pOjFWnOrD96VJhRj1flVlzliL32qNoJQcbI04jenjYgr8sd2Ywzyktr4/xGDwQbLOQdNUU/e
WmViPk8BIHoRuSUY2OMG+nqMgTRPUojYhFcgxrOKtVvkfzrt/rMC5/f0+I/BYmbb3rvHAu9wy3ER
wVZRlhionW8MwJH+ZRMU8hKoMDbknqTmzICj18OwSKzXGpTcXvmEQaTS+cO78a/3naqKTuTcJqRR
+etjmoCIk50AYig6zLwh3tRlNSlwZHO3fG1fZ8brxCFsCpA3TOUEXs5iQE/+Fic8DEV4wAmndt10
PddSAaGPpCGHe2jbAutWeSyYF58TYnPG2rkTPp05p1oPjq4dmDqQnNu+IU6DNDq/Ca1v0YaD4v2H
pfKf9TSdQ5s+x9JsEe8PGrZBlqmnOVh2JviijPCfZV7vnQhTPtb73XIWzKa4O2IQf/79gz0vwu9e
OctwOb3b9HvpBL/7vAvPqf04SuhDzS09b344l2PE8jOdBL0cuSng36hc97//ycb7Hy1omPKAebh1
XJ05z7s6HiALp64QXwnkRjoHg7/ufdJiwIp893228eW4rSccbJz5KBFnaXFMK+OhjC25wjlqrsew
S2g5TN5W6dUXF+LSqidA4A8Xar7fK2hCmYYNPmfuTHrcqV+fQaPMW+WDq2Kp1DlOQ7Te1w7Cg74f
LEzYg7o2ymDwiGDvx2WRL7RCuhOefXVXmhhOerApNSFbPt2Hu9pKnkpnbPaVS7YkxtI9EVTC+FN5
hF39fR9PGJbHKV63WefZ6t63iZjn5MDsE0Bvpkl+nrom6JfOAOgUVUqn7UQdbmA0B7vxNWm1/MLY
eD/05JwQzVzVbNXm5BrrUubxztCxX7I/jFil4ufCJACEJBmdVc56kkYNMJE4NkdnNjrX6EkyJiuV
CQDuyjn5hC5LFyiBP91ZyCSJovjmo+hZN/gPq5q9xBPlJovHl7aTRAxYznM3IzCoiUeSE+qQ4wEJ
BC9MatNNWId/BT22u1E9Wma5D+P+E82d6wh3bA3dkrF8GqtrFqidUt1RdZV1rMldTE31YWyEvAyt
Y19sImYZXdJDmQgs4Hth5mv75lPAiiGJxqKixMEDQLWbQdaYI74ga4QaMsn+CX6NQfMhJgW+kI+K
HunBasQmqFHsxUF5GYlSWLk1lXFhz8bgKNpWLBkJcZUwO8Lha5kLGD+o8k2Mf/ct5fEajMIjDkL8
rHN/kciRaBLFDTQRw/6AY1ZobxQ5eec40b4WJmyzIqiSjTP3asoE6G4uKu+oz0jypClBcMStuM+r
lw4M4XmpawqkmtvRCZ5+dINwET7staLN1gYMJM0ZX5e33ozzfKvR2V2H0XBd/qJjgnPF5vliFgZW
fscTewa6PPemfRc6+reiEu4p4yljepv91cTdS2TDmofakWOCcJJDU/kXyJI9kvkq2uObQFiIVTLG
PqDhUMIswOEVZO8pJ+d3h3+JFbCV0Yaeln4w3YvloAS2RJl+nC+zdwiUzQqgibrdUqTNX8qo5rCY
9D/KOKXgJEyZ1e2bgMrW67G5Bbj/7Uo8YepuXpD1ym2Bf2YTWPBWsHDyzEVde2r65sp7rFLZfUhL
D8lmmew6VFm3QJoD8RZfSz+sL1owC4AMgnP8UMecoOojnPHdcpIciINbW555wLaSg/ihV73ccNvU
05U0fHs7xmiJNHJ7ltZI2YibNaI6z2P23ASa4Xo5Nyc6Myo759TJqFwdR384mzk6rLC54MfvNqEB
fBkHnVHrB0gO5FubPEQ99lufwAyUPQbGSd8YEN5NuyoO6SLM/6gM8jrcRNf26Vyi4PRyd4VR4TIP
mxCDaWhcCIAkYLLMgh3KZrSemnnDExxC7tLDyxDQMxR0vynUnG3iTT4C/plyD6UG9akS7XEw33QP
s4TmGdZrwKQuKNFO9G30Pey8cwDyRg5CPbh5lF3SKvkKjORO0ru5ZXX+yXYSZ52O/oPn0eCI9PtB
BGIzQMeIhHGI4i7a5/Vob41J3C3VaDRWCKzokIGxJbl++ROxcD9FKaI3TvUE4Oo8RXP6iKnTjWPi
k7Lf2OMxsDp7B9e1vhUVzzfnfkUE0rq10m/BNNdqMzirsIl2GM38PAGos0piDDl2I94s1wq7whal
JsJmV955icp2KREAlwgKdTag6OSWyalHd2ET31uwtzZT9SX18wyNOhz2+TWfnBFZPXeab/PVQjd6
aif0t5pjb+D+txc9zb/m0Ka3k66g4y7dPQ37L45DCDuNQBfUYOrVaQXvl6cGSxEciN7Ym7mV47VM
1KEwrWsRdNjuB6I3dET6bD+fMjSy8EwJPEhKDz5Wm+59ad/7bkiEGsjtThLaEyAiLIvqLzOE57us
BeicIDKRNmmY1UWLRb53KUqXf+UR87mPPT0kN8sja6+LXx044kdR41V0tJ70QEODU6QV4N6yKdkV
TlqAaJlMKo8TImkk1+M+GJDNB2F47Q2MCYAg65PkumNj8o9D1EyH8M4G23dXQIldi2LCXxzKGwyn
HRtqdrbnlCcbZpoKnYs7yrPpRd29Zt2RW55cCn0gHVRX07YY0+w2+MyR5q/iXFf3WEDghiC26y10
QXF50BMSWonqQ8JLRrnEN7mH2MXzxJyXkcBTb6KokB2xbCWpB7vAxvqaWxOxTcM4bYlq5xEaEk7W
34nbTS61Ny8aFulcLlLOpraynRlV087v6+koK5nu6yJO91FLNF/UcjqokqS4l8xbtQhNe1dYPr0Y
bN+ZjklSuu1n+jbEjZfRE1ZN1pY4k2vQSciPK0bhqAIvMFWXQCjvHLmvkxVxiELDGyZUXBO0znUZ
22SFBacGE6kJjHFH0wsndQUkfzTc+zLNCmsdZpkGwYwQKun341XkH7upjsDws7SCU8cUVTE1V35+
Xta5efJwLAIOCkXYHkHvW2QFjJCgGxJBRZegMDW0lSGAjpXFoasgciyH28pILgFq2c2oTdB5RZ+B
mSuni/D1e8PgtccDdC+9NFp1qQJqE5NNZ5To6VLJgrsUq1VUXPUu6k9uxsekDaRO1p3a5IQS8xFP
D6j6EzR4gnZckzwF4F6OgekDTuXdGmWonkiBj3mbGfnm6m0SL900bAXxms+TJ2mvBl5+hAoMGV1M
CWgVxKiY5LCpjpyPLNrOEDkMMOiauWsd6/uy9gd1lKyNejKeAhewTPyJCV3ZtPI0zftEEVWAsknv
Xt4gQiwA8dIl41PgquLz8h3IS1iRiviWWikGf79xQXY4Z0/pX3Wllc9anJuX0LCy+7bfLeVAXZHp
4Gh6eNK0ju1Ps86WH3Otbrit57FOROWaTIG6M9iAB8SPSwdkGbgs19E7HKaGjCZocHULVaBkUMmx
0I0PvmoYUs2t564D3gQoZN2lhcZbm7m7ebUsrS2nBYtm9WCsukCw1ivQS7QULQKouARWWaPT+JQr
AsBLe9zRxvIOUak5a2duiKaFHW7pzKyn4htpMM4DmhbsxmP9NhmQTsATtwh5aadnCIl3GD0ujBST
AwLhEBkwEzOCgwvGnwaStaUHzz06WGXj7+u4vW8I+0M1KukFY3u7mYL4xumRAKXsx1TZlJzx0EeN
q1YN8bZyOm/T9P1h6cQvxcRI4PoaZFu3nmsR9goGey4a87nYwdZxtH1qsSQu0GIP1vTjuwZl/Dqr
ln98nmHbhWfK0Bv8iAG5lAjmEnVPi3+A6dUYt6UOoyXD+IhYcYGCblVqm9IGrjrf/mUXKBMJarAj
hxUgb4Z9c8fHkx8bWPmo+cdzjW7w4NINWT5aFaujbsf2RvLgQ91vAFugIq1m7z6S2n6PURJEbCi/
DNjWEmtUt0Qlz16uqr0/WxnFgMWAA0B2ijXtBhZ2VxBbdWQvnzahhRZ1kn/30edb6ScDfhgGLTOu
SyEvWsvQ1V6detg4RfWN/GEEecOANV0YKWKL6XUswuocjOzGaFvwtvP0z005eJ7DWist9LJDfQxw
PkCD4dTX1pK+vSs/x8p5VFOn73CqfVn+SmJaB+IesL4sw2iPJRqGNeIiEHwHgUzwtFRdnBinVQPY
ZkcF/EawNFNpeBP7aM46R2DNUZID5/IdDbfJzrkTHLn+BndrosFVLZK9aSecjDBjrrIMpx0igWi/
fCxo7NJjfJx6yh49H4ejETLmGAOVPzSxvxm0V8+MwpsMxbkPu/aKMPZ+QGt5q407Di44wEvFQabz
L+7cdFnmCQPg8JVHN2aj9yExq3NdC+UgWJvaQJEdI7l2IS66eXKFpnMYvCS/hQSTMGqo9l1p9ic9
LuaKwd+gafssQdafnBi+dsdgjDS5ceXAx9lOQ9FRZiL6H5E2E0AcfOir+In2i3WEXeL8XeZpbdAf
ktDnUXIuiwAnbI01TWZ1p7/4HOD8Iq1BH1TdnuqmhUWZUirG5qHyfXifZT3vdVV6hJ/82JVdceuk
+miT/TIfkR6zagifmjIub5ln7SHKbPBPurfl6D35A3bkiDF2bWh4mKTK1jk0U3zWPbAWAlznswSH
Cn2Tp9m+r0AUlQYjUi3EGrFMaUtjqs9aSDhJ3n0sG9fd+RXJvQ7cwz2hxoyAipLKey7cuwbunfTn
mBXbZDLjVzs1znNvzEubagC+6CXNjgFJs8tMcD50iYqYcDfNUSiKG4pda/jKS9LtlouHvBYemUMt
j0oyEIFaYe4rmSkelh/HCJXO5liT80trDfBYfi479Ou4Me67htHmXHuWRduvhI/fE9G2T79IvQ2W
1T0HpXcNBrApaZzfT6EFP5mvBhU4V+D37O+auTXIT9wtdaLhihJLDaHvlp2cKss0zl3k7VDVYLBv
DOKYWIzXPlX7drl0N2y1Y9gjZM+gIW6aGMKXJXrtNev5FcwYm1qVJbuk1e8pzzGEOng5x9G7+lpS
3JCB3jrPKU/UAJ1RAcix6rsirfhzUXBsiVZ8NvssX3f611H/jLmz2i0L6rK1l9SkKGAJsp+1aS6e
mWjyaO2ph2XI2hXtQ8nzFYxEJy0LQ2AVGhAWUgaXs7aiV3wlvYYcdQ7koDU+9h5pg4mB03NeR5Y9
KaipvwgiqbfCT0id03h0mcg+Lm1POit/L0hqgt9GVg2Hq5xikEcEtoXLq7MvF2sLUw4tbcGXkLa1
3DfK1n3XatZu+VG8XYoju0p2RhdrO0x5Jfrv+GSm9gWijHfuCz88gMj6mrDybXqF2xnOp0J4LWz4
s5x0IQWk+1C0n5RuPdKcM27LXRCR+b3VKWhchmQARImstzMOFzpvAmNM3PsN3AzLio6aM1yyUjnX
aDIqvGFMYZwJS46X2UCWceS0Y+BiZmPonAePAcfWtQe1i0Nc9DTZtrivye6gjM2O9MMEcmeOiPN6
eFVVStUw4QVSFsIHCbFjbpYRtMk5zqR5mLzIWr2MDsokqwjB8JtZ8NnCHn7wKYhrM8fHXlTBniM6
Xc/C0HaIQTtGn+QO4hi3trGBOzSMx/uYpgam/TY6lNB1kLP34zlq0APoXcxkFEM6epH4OR7ru0mG
0TnvjC9TPSZ3aaPjsnHHL6JrDE5RgX3La/TV8ZwDrLE29V0Ub7KqVs9+iWmFDg3gYuOCLIWhgpER
n0IMpsS7djYopXZgBx4Lp60OGDBITutB3gOLhq/FoYLjhPMpGfVVXQvg6QPCosqES58ZwL5tUjUa
H41EYk2gfDg1u1rgHjSdT0IXlLZmEPcnzm+fqtJpH4Ih3UvL/BDNSqYQMBGLa71WHDcPuGrRdc+l
DqVkk8kdR9fqRw1RaKK/xArttjIoin6Uejb0Fr2SXyjAiiMfBmaEviUiJSPJm0bDMyUZzlEyzTFz
PESek+2m3LGvuq7KgyezAJqYK066Rx++FiRMtUQPjyBuSfriGU9uSC2Nq+0gTUK/+JzNKE7w1+TC
V8OjHEtxrxvVpgiC+ELyjp6fC6fT6YBF40uCVKOux1WtkvBRKeetcxiIkCpP9756DhPV3PoC3Nww
pBi3Z1aJ2FLpEzwf+seeRJNrGqYcw+JnWy94+cMIb5NpompwGMC6xMfoxvhXbER3Gqia1YTZeN2a
HxLnMqFbuBZCnDK8DKsM79jRakZ7Q1w2XVvZbASw/b0XBOtWy77yXhU4oAlzDUjE8TRcMkVE6xNe
DrPzxN3KmrzibqIcH01igfs3W3CVWjMUnN1GUK9j/93it+Rj8W76lH01I0AWgRQDThqyGbnheAvz
IjznpQb5swIOXerT60QiHK+D/5KZq8ysw2OaOi8lh8hVEXWc+z3YgSmv/SqtWUhleWjd4BBDKVWW
Ie8nG3hpVgv9ucnDB9tQ+H+OQHwSVmo2plWs4xiUNEDSMpRAG30cj6ZPNAuTZBIY5b5EAL8OCU/G
L48/pRPYnGtOu4WNHwcP6g5qEi4jSe+TRgi5Eh3M8QCeYKVEeMZ0o+buZqU7zFSz4oIy6WPBJwZI
vHJ3BCmDQiqqj65f6bQiomcvbqadOXTQAM0U1zDWlaA+Oph/XCTMjG/8p1pTCZhGUAeuAFMov0G/
fh4DzTnFXg4qcf7H8mVvuv260BwNEz/P4wTeU0yZ/oguZks4MIl481dxS7MyaQ4Rxt5rLbrzCM3P
5abqdWduBAdQjjTdR8IHONk7ROnYmbLXtQZfA7eNPdV0nhubjKCMhDNG8HLlCxMvZsR+1/urNlHP
WUx4TlqeXdEn63xgy20q/rqVvJnBJ1Grh5pdMpiPimFTtMCxGQJLG/B174XEQYtum+ikIkFKP2XV
bN2oy6Nhk0cwON80/fNAYNBONvQMLNA4ba2xfjUUk5HdZ8S7xTupTGhifvLSR8SAu2kK+RiEqAsM
fpvTZAIdTcfcih+dHtM6g2Pmz54+nwYfOz2gwHXg1BFhfEsF4ZhkKpF02K/1CEevbAMQ6xl2Pb8x
Hw1iyOHPKeKoipHjQi/BmcghvLQ8hZC7m40eiHtPNeU2S9CWjE1FvglDuHa4iSQC/F/nz5EDACS2
cebF4zdYrQB7kB5XiR/tmlr/1sXBh1KKD4KFJklBJPRq9v7hdxKGwzLdDvE66Y+5GMmDl8RHV/ZI
863TT6lJwIjTJjtUxNA/sgSf76ATVeDGL6SnlcTO7amRxcapGFJQ362CSZdbzmroqDgwpDHKp+kL
UeUobiQyaadkoXd0C/iJHw4XQH9X1973em/jqJyNj2lF4TtBfwjuJx/aJ73AfVadMDCPV/Tfr/hf
sP4WLv5zlsAqyIk7koxsNPdjxO+4bgqX0qN0GIzB/wIV89xUGilCmfnUe8ZXz0nhuZNatvLc4rup
VQUoD3cOHzKPmfDOdRW/xqpUJGMWr6YMvvkxdoOA6I4NOsPxDvm/tg9z7dborgtuixfZqGj7c0Xn
YcC+HEuoU6Yl7nrbZWzq+7huSfZiVnwtQuOrG74hKU0u43S2wyS8Z5zqHErSsle+R48gIMHhZI9x
fban/jyJqb5zg+pTK1vnaM0O+mTwV2Xv3smCrtlkld3BmtKNa3Ryg8r3Daixf63q7oP2LGs3WPeJ
0a89IhSY6w5qk6V8VIzvCmIz1TUAM7d3x2pnOjljJO/LMCILL4rvltVjy4zoeGPy5UhY32qatJu+
bchMoNOls7+tumrE+pSR7zodx9RqPus+GsM6rJ4hzapDFWP1I4CYPl3Js1DmsP1yxN4QV9ZahKPA
DrXj6Fm3ovSdM/V99QCBnp4rWIn15OXttvO0kZR6Q9zjBrfPekO+2fxVFFTiXlKhQOegJOSs29ef
erM9OdS9a5n7irM627tpORv2qRZ5r0PeQ1aBs/f2oWeUL52uBZu+SZjrxUT/qpF/57dVz55LjJJe
+X8pjQ2uhnjkhe0LLepjo6EkTiwFxbQz5WutJ97WtwdtNwIseiirmpi5WJzYbB+AfqSHPgvB0aRV
+NwpYgXQIV1b+3spOfSVcWffG1Pq3EMnqK99QKDE/H8lOiJvx7Th73nYIQfW/I2r1aBurIgEozP6
/XstG4x7sKbFCtSbuTOyaKOFEgujjbZZtKzBAjHdxSsD+6kMdlqaaodYkd4iUSmuijkBJgiy9gm8
SLq2fdeDTkHElYbAaIuRooXfLdTeCQglIFiDE+NVFiFhpKSzkOOU7Ev/g/KNamu3AHdhgfCw6q/2
ZH4RCMXgfXFX8jpS5zTD3IlEpDiKUkW3Vm9IVSvlC/t0d3IMkmcbe7pMrQKtUE98XPQ+34LKjtmr
/U2WKfMwFGKGbAK/3bmyMU/LP1JtCI9oDjfI++qdRcY0APBKXR2nt/de0X3U7X5OBsjqQjH3mv93
jPx3m41wpAFrhxf4VCTzTlOztSmTzzZgyRWZqdoGzh/gLJM8WMSbAb556sYk2JAu72yS3uYxsY9e
3bL+27FDLEegrmL+0TjSN5Gi+RQAOqRrCzI/yLSjvMgOmbPLPI4xV2ofO3pwXue6T9ldNM1OaqHL
tSeTq94U1VYMwBWj9DHX9E0y2XuMWZ2WvWj4WvI4ehBZa248uzo2ff1o3IWmTUByTreAyThnuPxh
BFfaQS4loir8WLV9vqlIAiS3wU43Cb9wS1Pbo84sSOuIw2TmY2qrzv88xtDyQ2yIZm/G2/aceHMG
eLpkjiR3bmLRJQjo/Js4P2XmAuejobyBG3GrJOoRaWcc+aakPzdZrq164m43YxaG81gx2pbU0Lk9
V+mZ+Whn5SePdjs9KEY3HoFTgynu7FiL2P6ri+vFzh4WNsodE4GQDmYmpXtoh/KTDFNj18zowlxz
kZU0XB3wAgpxPFErrx/Q4AzaN7+aPnmI92wURNu8nUWkCFVzFY47z4XlQD8Rk31G5+//sncmy40j
WdZ+lbbaoxqzA4ta/JwHkaKoWRuYFJIwOkbH+PT9QVFmnZWdZm21+xedi7AMiUFRJODu995zvtPZ
1htM6vDA1IMs2+6SWFa7C1rrRkicyfjXCLnu2ndinkZwX+xjbtLcUr/iNCUdKXTRSFaO90Gj7dHW
SzpHacEBCdEVw0lzpc/RkfqQXSJhk7wBwMBJxFNccR10V5qRAC374KEfYg0mb0VZZas3Mbjgjiz1
aafqxk3ULz0j3LJlbAhyuF7SrXkePP9NV8EVWxnweU3f1OSzIspfidaR83bI7kNsrZf2+bLISlSt
BigLUS/Lhm1Cw6jM4IxZvkqTjZPMScwKvyD/4+PF5XscdDnRX7weWplmxvsJF4Wt2ROiX9BiLVXx
orK6vXK7VU/Tr2meIeW8NzRSloU/Xkl8ocYjsSLznWUiqNuigiSn8FXhEFt5qfdYxPEDEr5rVkR3
RZ6+yNJRK8rcL9yvn4JzseveWVo+42587bEQ5XGaIsZrwqWdAsl6gISS+liHddzx0vOwBZNAysuJ
QjoQk/9i5xkss5Qei53exmieJyJsj4YPWmski02pqFsWUvvQDTIFY1fcJH36NqLGQrTCGIb3Db/4
qybT58jJrj6HOIQcI1TW2CdIChvWtskLRTOgioi1FgcNghlFA2eo2uuRAZfjp4eZnrCxKEsvReDf
w//+BHn3SVxdtSSk4gg3GZ1kEmARROTIkYblL5zuKnPsr8iD7Z1O0vlsmoho2AkLGXk/qj1Chv5K
3WNcohLcGPYuSR2EF35QHBsGIfvrz0OixPyFlrPDrcOXgqJNz5UfH3+e/edLiOa7tQHyZT39/IhY
D24kafenn+/6hWSjNYy33z/ByftsVbTw7n//HV7tUsimvPx+dj8lmSGjB/3fT58P80laS/vdz9cM
Kq1rQ6RJHLn7YRyQIFnc2BCPklXbXuBwrQcIlpXVQwMmCw/cAOlEHNhZiH+13HcSuGPhlZ8EeuQQ
1EFqfPlTuTBCTIBeNu10wz/aeU5I075W/Ysp9A9EkNsqQXSDXP11isO7vPenVVpS/Ll86kFAbw1Q
wXOltJvKooObGSZ6+JhmFlgg9LP90qshy2jVs4wcwmdVCmlnym5BuSx7E2RiKZpowcz7zXNcbc0C
KXo/XZnQCI/eGZAIUhywWMIXFzE4wzk3oXJUnFoN0zgZA+HboboGiTkDvMYNXjzAFu1Tc650du9h
Ep+2vLha4VM6BQOkh+ApgWa6SezgiK7GcOlVBBC0lpAPsXNAh6Z+sZkNW4wSW4Ouu90V9KLCnasN
b1NSt9v43hpRpGgYA1VWoDiB3bBBgV0Ry8UwuTlW3gCeqzzEU/dcidTEd+teHAa54BvwiebECkD7
3US4+dduRJahl2T1gpTy7wyjfpCA5yPnvUEdEUWEmPkkD8xazpssVmKlso8iymATEAS+UPDkgbfb
W81LuHW8DqSgJ7etk4f4++lW6iivrRnLZ+bmly5RA9TI35Z1K+8rcj2ZxwLNmbBXId8I9YWrpwvb
ik+c8Xe97V/6uJA7KMjblA+CgYN6jWCiMUADSVOEl8bu7UUtUd14BtnfpiTc0wMUQNpy3JASICwy
9hw5OnQpsoPl+eOdY6V7p2IUG3KsSVX7HlAQlKC5AVhUTBhIvXcA7RJ7V3Cq7811Cml3R0A6rhEN
j0Uhs3lbo8zqig/EcAngLJGsS4HQavS0bVmFYjFZpMQEofbWdeFHolXaOlKwzyzgD0t9ABlZzHFI
PhVPGsorm9CajBYPHdEMzLec4BCmNH8S/07HKM0ixqeN4vwQkvIJhLFK1z78rFD37jNlkZouOPzh
jlkyMyPrg71Z62CFck2Wi4HBntPq25yQc8hDw4PrkuFRBSQVdRXAWD0Hqd83UP6wRXTO3aAVL0GJ
z0LdcOzVF0XmCriE6pHsJiDWpEtV8peuddM6jI1tnSPzU2Q/ZKAQmtopVrA3loCMUIiRSL4MA+8O
NHK0ocG6wrSCWnF60GgZJqXLMaWFIqPlHCwlHf2oHct1bkThJo5JTbAzBIKwVbJY2/r5eLD0iTiQ
Qb1OvMlVyq6SthFGkoErlz0D3zamx2QwdQ4ttLyygWDqOfdSyow7Kglvp36o7rpoeA06SDttpU5k
Lxob5oDoVvoJ2rU/rWWsPBpPjO+mWb0RCbps1mjvseYcS11j5ShToMKVUB9lKxbpC/ltwTps/W/f
v2kqKFlQ9Wy2Wb5ZkyYRTaQ41ENI1uGqLp09XWrEfw7ZODpxh6RVBE8a1n4+CwAnkVArs+7PidaS
1VrZNO4IUIozBL+65bBF6rqCuoMClPZTA4ZumSTpJR6zd89nacFdZC5mjOQInNMLisWcHs25fmdb
Vr2SusQXEmcAp5kRYx5ERpDfofemdJbsuaYzPEL72mGr+TYteFydpGqoe7oTyCoMDyyOfE2r+Mmw
tC+cWqZDfDDxhV8KEUF6Z4cJHGJJb7CQ+h14gncjEeg+RE20iCDJpe2dYNmZ9a7Ej0/tKUC3ZdwS
upI3uU0zO43mLHrhLAw50e4OtY+hOY4Oo1qHlM1Xt1/oGXE2nEJhvh2Y866BjSRvImu+sKZhh04I
ly2zGjipa5yd0D8Pup2TXMLfOn7mHoMu51jOjEFsNst2gimUD1uWWASd9EwIPEu/krY7Q4hS+75F
0BNMwG2lTbJTAVg41It8S+wzM0K5N4ve35uZR7xAC34USc9a1Exi6HaGu3ZeH4n4OCZxfB955lll
xMZMjgGozLQYbjlX1+recaTabLbDnZpIhmviiwgRr5l+7m/q9EkivaUkMwwsX7SjGvy0FFrsRkaQ
7RIKxwV3GF2kmEBWGAzHLGQCUhcIigezuRKjxvGRbWDM1GNsobWXQX/BLzat63CbS0pDGhrhwk95
Xodan3iW6TXwUMpW5XvPQSUfSoZ0hsE9rQWvGrIfYx4+a+NGFt8Jk8OeVW6pu+GzFWm08Sr6h/19
zQhhSHwaApjfNqk1PnBIXrexjrWqrEmW6kxjpxnsMGjYAdsD8ARElQ1HGz/3grAAr4mCey90g3tl
zdvGNIx4tFRA4I4gxgEj80rMf0V2l14S3dvqdC8XDTEE22G+hHI9645WS/CgBDtzMxr+s2GFzf3P
H0A9PiuyjW/MSa/vk3awdlHMe/rzTVM0zX1NYBgjYPfy84ioAY6qdzkjxPk5Qq3uLjZ0wZ+/TfOX
3IABJV4wbffztSwGEMrjw8XPs/18TTk9VUWXnn7/q8F3t66D6vbnrz9/mMZjqOvZ9Z8PwLsVtd48
YHXlqrHz4hjq7ruiUQLFKQUQGdXelkQdQeJw9WKOtfw1PwAiafVgNIbchQgI/vcHGLb8wzP40n/v
5h8B/lT+5Y9AwWPrU/lXD1CT+/s1/LzIv3iGf33Af7/INh/7tRqAL7O8lLdwY58JA6korqL2JkOX
hHTUrJ+8pvP2eB0MBgV8l88GyYJrp+tuKuunrpxlrV4SbH6+6/nwe7iRo33eg+pJvD5j1JftI7sG
y9+2Z7uLx5ikG7oj7th8Q7PfmFTPmlDmVxHxVARr4MJnRApPkrWXYPFkIhmJtkmwg5DVfhLB+egk
bvWeWg7zvMJVL26OXinE6w/l3nGYj3rRfYk8ZyVtTb9UNjGSSMfUeXDmTMwO05mlixJrYtc9qsgI
j11LGyLTRPdooDol+A+07c93fRTTJ7ZE7K3zg+nKlufKsl/9Ou4e62Dqbp1av/v5my4S6zLE8bGQ
ivlBrat9VtjDGTjBcE4Fgx+0EzgDbTeDlTB/8eePEteslO0rAT3+E0squU7A+Ut/L0GOoserq1d3
mIcafVFf6DHbF2b7nz9f55fVVvjupn0xP8x81lFCvuqcC/eqgu+kZX75+x8b41RfhoJDaCtFAocb
8pX0r/zW/bqFmXku1SB3XhDQXvBn4VxuzpTDo4nSpCHITJtgRmkNdFavjV9kNmX3E7D4VSJQa81l
SGBysgrjbJ11LI6jQ9hK8kWyR7z0hqh7yIsUriNAiDIrsgMCmXUneeoQTa9PJDpg/fE6CJSyibMy
XeifxJz4tC7tnLuxeA5Ni1ND0GdrF6+oIZhcBV5obcO6fJ3C4LfD8/84T0Wbq5kaFcZFDqjpByS1
//zH33zh2mBG/mCkmalT/3zATLP6x9/QJnwW//Gf//Hwnn41USzf//Lf/2Y/GZbxd8Zh3CmQAjxf
d3G29F+N+sfffr6DpcrExW/hzbSxB0IvVtE//maJv5s2/nr02Y4pcNbi2/kn+2n+lsVL9HDo0e3n
Cf8d9pPxJ18N3FGshyZeQl2YloN//l99NaYOBlpzsuIulN+J/TjQW69TJBJC0CZG7AAnpMD9jC2C
gxACP6YOf3jnLr9tTn/ENv0ZJfA/XsGfnD0R25bl17yCqiQNlgNXk4cr1tBVfxr3Tg0kr7qL2zeC
rJfKNRawkn9ewL91gZ/iX7Rti2/1Zw7Zv7DN/gpU9i8P+Cse2v+PJLM/fEL/49r+f7X8yuN/uaIx
w/6TY+b+3bXAPfDpU2QhC+WK/X0tQzjDsgiiwzFoVnm6zb/557VsG3+3dNRMoMINTFyO+MO17P2d
9dDBHGViTUbGYf471/IPEumPPjrKeNwsM4/DdngNfwaAeYPb0HtFMZ9Wxi6VDaV4XjzpxfRZqijd
9FFTLkvpRndOhMSU0Uc4eVumF9paeHZ3IGOunkWedySSwcgUxBAY8y6tJ5ugS8dVzcwpNSgLSkf2
p58/sqYnNBzl0jJozP8FfWKa3p+9uI7Nf8K1fhuE7T8zRqJ+aFyjbJM1mOaXtJAvbpkn20DBPqhf
WlJqF0yTmE/jeFn0RbWzUm8X4XI5FCYRdb12m2dlv9Fan8EVmVTDEA5rw3DXsR3fj2H3qbOtsDd6
ANxaWDhwBms5NffgDvpFKzVjhUX1lOKSP3ZT+uaP41faR8OKXz+C1KVZR9MuLioNT03hD0Td6mgb
y+RtniGYhrprK85vBRxfpJPuiixEC1d3NiyDMdIWo4pPIJ2WkVJIMQaOl1m1sfy52VmHn0zLnuuQ
xaiBf7wSU/VIXsI+1Q/uNNzFfXOx6+JRm/K3OPrWGnlOQAuQi4yJDMRFU6FkK3Wx74nRqdrkifCx
pRT6bqrD+YRyO0zJxaLpHxpvOfVvm52csP5lRurOjPsXq4z3JZ3qKCNrkQlJ85jIZJe6zS7IGFCE
yTG37KuVFt+xcg7tVAGPh70YSmtuvEVvrWmTjZhgyYuNhVnDCiva23aMrpbe76mxFyTgLMtx2vat
jeN1PEXFcMP9di536O1vyhRlngWxWWrdBj31VtjJpopOkOu2CXgRMvOuVT6dKE8eLFIBIYBhTvBh
ggahcTtYOEu88Bw1xl5miJqy8UAX/sE177PCOxPNhwifwiVydkQCrOgh7fTSpLh5by2q/MbaWmZ8
ipV/ZVTwjMD11gFhZcd72RZHHODrioHkGJ3Cstw3ALd8J+Rcmpbn+ZcxBdG/4cFV4iD8jOihEKO0
dlN6xZ3XeDflVJ4GJMiBUdYrs6r2ni5fa38WjhDpntAIN4K1bonNrGmAUmUr6xcmk1fHoR6U3T25
o5SV9rrPx72ymVB02rk1uqNy7RNzzk0CUTWE6NwRYxxNpyHBZ1RW1nvoGC9CRWREOMNnQEDTotDT
TV3eUUMeq8g6kcBOZRc/g1y9eA3tq46YIQAEiyzk+k+Dm8bygX9qH6k13FQyWheReDdjhGimQoY5
BckKvP1rpYk3C/WglCcZZzv0NLuyHI5o8OdB/I3DQpIxv0NvslCptx/C7kJUFu2XRy0Q70lOh7vP
IZb2NF26pv6AovtAp+DGG9Sv1ENxH0+eueh0l46IT4ZX7N8VXX8jivLeMJ9Em5zJVab59Zj0cmWi
PfVtZjFevCuc6NX2xK8gS86Q3NYRIz/XGs6xbJ5CDiSIZqzvYUKUHxnitPGj4ff1pJzT/BDPhB46
1PLqd+mKZMWTHhpXU7QvfW7fJYH16Be7SjpvM8TAq/EYRNM7osr3yHfu21PVmA9213Ge7sCWGie/
9s9Tm5/Q8e1jn6F1WN8YFdk2uaweUflReyfTLQDWXaTCYy/KXR7a68YiS6cgN4v07K9yLI/l1N9U
fQqxsR2Zc3W0qLvhq2PVD8L6A23NS+kefBtRDEFWOiLghBENShpCtbXhUhcWY5/A+Xbc8hzh+pIj
F4uSBkwyQ8558c8hFW3rE5qoIEYn6W3j2V9tpV8aIhj6wnzIfCqSPkYvVaLd8nLmA+PRaAkAoXig
9/QGB/shI5IwD9R9ZMNockym7u5p5G4ZWXNmagz65q1jV3fGYF4KM7sr/fgBROQiMMJ0R98GjLtY
twZBUAwMb2AB3UWgh+a3kM4y4RtvXYZypkI4FkSWuSsZxvFSWA3jd1+pe8tyaDB0e2jBByuMTtqQ
nt1E3iktX/eMSIlrrZT3EAXeS6iN1zLAe+Hn9DbG+yZsbzXEpPMH4aTpvck/Zw14brRriStxqfHL
OcltVJbhDgdPFyMbSQzGLWE9wKQe0avYewQLUOPG2wDHqvTNk96Ih4xJou5A746KgDzz5JnWxm2G
LikSyS50N14RMxigD9PI7BTa2lGWHfrRZFcUrD6tPA50ohdGOaJFwDrdt1uvx5SfnvLY/wa4Txp1
TKJatXWKbEOqx8lX+a0DcLixzHPukJ3isU56gcYkadN2KXWf/ULM8nPnjR8u5JGGaR6FGCnXUX4e
akzKTuzzJhfaXUZgepLuyXI/eb5JDWmzOodPLfigYtJ2CBR2XBYrMw0O4IoOg/HQxOgPz+MYHPKu
fdUK9w6j0DEInkiUv3cYVVlG/EiAbDfe89JOtavIjrXEqpge40DfAYNfGIH1pDnGnUn2L/XhpuwF
RoXgxSwWaI3fixuvp1OuBfskSTYw2m9Qc88bomNlj3WKyiNDCdA+oDva+ZM6k5C+H0S/6/N2gPwS
bmsLMWKoXhq3eqJZQAtLzNLhEZSzMit6bLjD1ZqedbHqvWRclZFx1xeobnyZLGUs5NIc+mcXS5PZ
MzXoNf51HyCoUtYhBlld19g101cQB1+6G310entFv4sI3+lucz7bMSh2BD8turS9ravoCir7jZr/
mdjCmzLPvv0uenCGAs31W4+DqbfStwHz4cKxe0r9EBnjUk/tre8mJznngdri2mX2U4HNfjL0g3IA
iiaX0BiZZYy/AvjSy6ztj0xkFhZv0ahxo/F0gDw+ZISkoJzHrooEEa8PHiMG0yTNRGtTmy5RPjL+
GDp6v+3dZLaPXS6+oDeQ9zPlT1Uud0a20rPxhqLvksXR1SdP3iaGj2SFZWRXz18Ja1z3+8XjX8Pb
Pt/OVuesYh0El06snlFsJc/isEEbsb3mU5igubUeSX6O8eC2OVafRJ6GPDwObnt1be1Vy6bH2mzY
e5zdg6U3bzFnFVtztsU2SDyG/7V1jzz50hK6KIr4LSG2WIXhbY6CebT0ncz1tzaDCT5gDmJAz/mj
KDimOGJa6OTVXXTNLW7t+Ijk44D9azwpRskYn0Hvgbj7KkS0BsiknUPPzddlSNaWm3aIP/t7dL6Q
2+sDp7x6T/P8bjTK6DKA6DtlE7lTln1I4e5sI9bXFM+4yg0DTTSSyKbeCS282JpvbnS7f7LSajkJ
QuJx/SjuQI6uehAnW0dzk1uwxD0GnV0l8ovCTX+0CmOf6HHCcxAbpEfDYwqTfzE12gYuebh0HBDr
kVPep/34SLnDaW8arBW9MY6Q6XsaZvp29K1d5mkw9bTorVH+szaG9TY0gl89GZibHC31UYzpi9Ng
vPdQlnHYwzU3zUNfoJWM1vAX83FYRz/koNvGLnkmXMBVR4Qq4qCz3+FRM82nOkAp5OkBAwdSB1jp
r/ZkFGstVd02t9dRzj0ZuAyP6ti56r289f1pN3Xhr7isbsqOGNlK08gZx2Q5tNM3h5OHqSGFnUie
ZdHxupJ5SCjpNFpqfInqE6wyYpQrwD7TKN7xV0ZEH3m0rcpphQLvyfPZKtDkzVfjuiEJnmaWNNfg
V4hmiWmdawxnzfy+GdCe00ZnoIR9Kx+C7zjTz6Srf2vIK9Zk0HAQc6yFPuQfHF9JNe4yIu+YrBYo
wHYKq9eiEqG/2MQ6HXabU9FChulTqTEHN9CJTYkW7LKJ4EyvXOZUYUuZJPfg/ENmksDidfz4UCms
dweUXkomHOasAweNmFUoxqtajssK3egyquCxybx7xU0IOgDSCqs6cMBZHwy/OrD9a9GjB1VA5M2K
XndcxzduRGhbGtXOciJi5haNBHkb6UDUPZeUxlZ26w2WuA28ke0/9T6aCsyYidgPzUZZr0fSR9aR
IMOygwqPNDtbtkFTnaweFZlDlepnzPtaF/JEUpvlOWU9XeJNr1HP0VqPMJMs9apEjFlbdIY9Hc2n
3CswLos8n3ZdEU17CFoongHtzJkRNKin/rEnUJMDcn0pXQwemqN/NmVEwiMSSmey6EB6CdonPMjy
zcD1smTC6q5NvSObiSk1YseKe8ULzLtqmzF+PcPA3ms2MQnTrI0pcassEQWjtxhrfdsmCKaqkcSl
YnIfTMbFQFAbnGzVuXMoIj0nPdcsM4sEFAOB9qhbHKFoHwfR1ZA+Tsk4u/NUaDyP9giu95yXrn5b
o2RZDtNwyiyH01TzngmEJ4QaIC02fjnadB2Ud8Ue4R4VPzpz+mETN8wmvb4reHO6ZFmajk6eDXMd
y+KZJWWwU8fWs174d2411VsjjuVS74LkAa8LpLMrMmSsX4OLmKcDDckIeo5UYTfoEbp2WOSzMhdb
4WBF1epVbzDYVZxV+6G4ps7wTBLnrI9XR02RXOLFPrhfA2uSfYkqQnmIHeAaZi5cO2rHEHSJENvd
WaSteoSPmWVF4YwIrPChSflgFBZZJc9xNYePFu9RVTKsn4vaevgqM1JPRBYx9UKHu1Bedhd42XpQ
3znKvtFKt17oOIeu0eXe8PN7h8/cCsoLAtM3ze0+bOfV6jrjxg1pG5eFvVSxJzdOhUbLx38R5/1N
2WsvMfitxUjc6wbNGVdckDI4zTyLVdWX19jbm3mPjnO0GAqK7FxYFcLTIFxEHsPgoQlQNua4m3BW
B4tYo8xxYsz3md2/JOGp1HoyC/qZKRbxnoTF25BWB38s4L8h/bWDZ3gqza4kZJ2JvmYg+kAL+z5S
TPQ2FfyAVfExYi5OcjpR1Yag9x6IJehE4s19cJ62Xk/gX/yVk7u3SUoCD26jlFNlq1YOD4JM3x4d
Z9e2w5NLKlcBSRYMiLmpO21hmra7MB3vLasVM7YF51PSyyqbhkDPC2H+Hrults7J/V2kMYrRSScg
1PhOIm0AXGM8hP50JWfxmEcMuhPmlpsxsB+UG6ZM4htjVZXYrA1rzgUa7NkFbz3Qc32W2CUTKhyZ
xqeBmCOMNxoUrbp47ZPxahXi06jNbQNWsl4EXrtyuZUIEwxthLpxss7YFOqoX/lTEuApab7stnzW
QnNTuNOXFfVPcDcwxThvmew+vUH77vHKbokkaBal5n1nDgZjWXBccDgYxYZmvuHhz9cqrLBnEqJo
2tUnqthLA/K6STP7HNRyp89HZI3GbVjCT+NtQbNJri8FM5Ewg27tclFcsLqSgZYhkep7Eo2ci93a
zcabZTF4QmfB8cBwu6KdhUz3yfLsfejGX4OJdzrE7xhzmNgU2Iy2ef+dJC6aE1f/lceYPSIyZkkY
im8Qtp/ikBtf+HgdgtH+7g39tfbTuzotoQSrhOUnaJZi3lz1AFWCZayykGOZwgiHbkWuUUAQq9hq
hD4lhPIlbNBR1oiFXpz6ID9wr2Bktqk0IhTZprZumfq2SXLVKsYxiaxvo852EOQw2s9LAh3VqAxU
uNZjaLaEEzs3ho2dxuhxjUVI+Qpi1AvStynxyto8aZDGFvpLkxonrKtfUGS4InVClOLaHNZVqLqV
M8f5FYI7J0SFU1ZKLF1tVjcFokeoX11t3zkgqWCoV3JSDE3OxVkG8da7TXwcEN3gqzWICjqIXvNg
mOOtKLcazcNFlzyPLnr8wIhRD9Kh66xC3eDdS2maU/E3PYFUqIEFMiFFGVfrYbPqGnsvo2E/+b3J
HpBetXR66swWX6AxL985nqSkY1o1fNqkpxEgxB2LPYrlbTG12ieyVLJxjFGgqoLe6nYFdYQ9n7wj
LLbBKYnkkSiIga7/wixDEse8jph5QYCerd2GLmqtUbduS9HfIdjbI3EkKCg6S8FoFUDqna0nw4ol
8oGCdFvo2WcauCYlHZOg9DEptMM4E7pLu5+DFaxky1Dyl/GGdgFae0YQY+NLPOANOqcmp6ru0ZmX
AQjslH7JZMwnl47LxAavvmCEIldVzNZtNeC/I2t6gAO0qRqf47QWdPtpICrJa9vvihdGhgRCivhT
OiimyKn+GAQvpk/37KtfuLWZunb8CH/F1E+cajNejf3wHHkgpr0xuCBRNFBlsJVGXvgoSusKDXwd
B87JEDnqR0luD+lEqJIeW53ahexMyqad8LJjk+MyqPTpNuvGRV6mH37JNZ+PuQDDxLEh0o69Uz1R
K+yS1Dw0nX+2POc6NBIEj4F/SVDGBG18j+RkURjq3ra+WhmgwAOEsmh/ysYqZpbNrdnrErxALsxD
URZXwu1xnIf1mqikDq0tEbKOCFBkQkRXE4cxKaJ9gtOdCamn477WDzc5G+3aMqxho5kwz+j+vLIj
asD/UEhVWrGpzYRjtXmeGrtaVnGplh2pbAcEDstktJxVEs3nDU4HCw9R+iqU/g35Dfai5Ay1BKFW
bxDW42w2cOLPkwLH0vdDh9DOxtS6jK6q2QS1wuJjmNE2gumEv8Q5BKm593LgtWaRPFJ00BIzcaLR
vbnJ2wAhrysuYUZQsUXuXGwQhDU1/IKxhaNFaLgYxpIeTeFr297kYwaRz46P/CZOGLvxKW9nYJMn
Cz7FHh0mtWl9QNNMNcjByVdVtLJc4zBoLVzzONKXcSDflS+ddam0gOg7sS2n9iuc8m6pOus5AQCs
goPvlpepLk/IOGk/aMjd6i5eESiMuryXM8WgPySO/1JnOsGDhR+syr6EGeWeh5DhYMdmhTlCrJeV
1mJNnbKvUbK+hRhrmlYdjHJ6cVVbryDToJvkvIEa6tdMeiRxuH1pcr0GztV9TnZB1lPLkdsT3Dc5
53EI9B8UaFyHUfii+f1VEnuBxGli5a+7T7tumxXzmDrttQOzUoYSslnrSXXRWo7mvRWV2xR64aYn
oJUdmvCRoGG/rwrElPlwW5sslrlJv2EM07fKqlsCCbxlISq17JvpYiuhL4fSrpchTmXWIf0oe31t
zlgpTPL8+slBRIR4jhUvZNJMVLlSPVSCpFp99oWV4VI1BI3nVvxFcFr2JAR1hWkgdjXhW9rIynnz
v1xN3GJ6KzbxJ6bmOVRwVOuwd5617ClPu3sjmb4of4ymOHautW8i4yHIp7e8wvGTm59ljKwXmNVn
qg+HhssLNN6bkDW0Rb//SM28XIshTxe6j0wqwhZPFNRbm0Zfogk+B1XZWzzCLtr2ATvKZ0U4/FIo
jXKvzUBFd/Km7rOrE/lb/OabIsOaPWlbZiR0iIatUQclaABod8mEXGMSDg24DBkGuabMPFxmw/jt
eO3JTd/hFeyN8SasdYMy69ZxD60VHDKZ3ZeqxaJXE15Yj9U37ra7ILcPjd7GG7911r6XosBqcTkr
stXiHOW8YxQnq1TE0eK+2nAmIflNHXDxFm581szsMoXxRuoaMVgm46NI+yVxfi9NLl83g7M+2LyD
Wz8xqiUzwXyNRf1kkM6wyHFjGojieUOsowvWtNQSQiJZWKx2oxp9ha40RMKLzDGxxmPUT2rh2t+5
oTULs8MRa7sUzeLJNPuBcyfvbI87MYI75HEUKw0VP2P8r5CRSbkaG9JZsv5UEwW5ygOfQHOCxwob
OEjYHF1lvDs2dgr14hX684DnzE2t7zHt31JIGvhwjhXovh1dG3/BoTxKulPrb7Oi3CfhixsOBxiP
nDBKZlBjqz/3LStHjf5SYV7jfdTz5dR5lImJ2goFyyo6OsiUlUkHsTUEgAJzHc/NTtntkfCtm5op
e2po9WJZC+9DxhDLzdrdoHdL1g6gAeB8lb3H+eAikl+xsO9EWa2l7J907kYCioazJs3klBsFcECl
iw2n1W0bxe+4vr4FzuNVOQioynxAelFhpjLSbY7QeTRLwQ4anKVt0N2pOVcVydIYcgKa4pR9H3Np
PzdEveEzJYaCW1KAz0m7T5N4F0QMG0ePSeEziLlDjLRJY04wdrlxZRmvhiIfQZO7W/zMX2hf9Y0F
jQmz3aHzNGZhxgGNr7OSYfXYJkQu2xwcODUexLzfC/87sICTmTCd6OE3R7BXwJCHslsG1otRMPAy
72RTgWBpad7a4r+4O7Pd2JEsy/5QssB5eHUnfXa5XLP0QtxBonGmkcbx62sxs6pRXSgU0K/9kkAi
IyNCVyTt2D57r63/6ge+fe6TeyfSgRMYRocjGcY60Et70Y0vwtTmvbvM/Eg2dPTOaLitJEURVho5
k2yEw1X4xJztghyWH8Asq0qoiy3WTV9VuyoLuDjN+gMRaxmuvdOmMT7i1O+2Vu8ZG3f8VrSohPY0
u/s8GJ7N2v9UbonPg/DehAUM2XKbKPdoUpXDv7EyoXD1JFKMzCGBoz0JNRKtXkRMxjK4ZQnJiiYn
d19OfLD2QrHRGZeDG8iDu2C1NlONKijn3hlLf4nh/bS+JT+NVD/quWezQF5QKMS0Xn0HefIrk07y
3ijOQaP/6GOWHSys/zwUJ55Pw2ejNkj7A0+Xs3Vnb7gMefWna/wmaunxDLVUZxHS3l2zZgWJ/FhK
d3iZO2Obdi1oNzvZukMPLrCaD7le1Ht/EEvYqJpexrwJi9n+6GZ2FUvT5NHY8Xc1s7d5Xlg1+sc+
Ka9plw7AJtUtdpbtQB8vKsLWiwFScd92J8m46PORxagbUUk93ViCf1QZ9T5tFqAsORwKo6mHtf5i
Cu9t4hsbZ+KtW9p25yv0x8DEpB3b52TK/A0nOEaX5jayuN22Ig2imm7SOLvx56Bva5L1bcqvEu5I
CZWloxM1eJuEV2FGy7RNTQJfA5uDuTtQV9HJjdMuFUQFx0JYMmxmENPeL35JD6Hmnl0s0qAD3R0/
/3Cyh7k5xCrbY/HFZkAdY9g5pr/jdg/9c0APjLseWH1nP2XDOH1KSMCaHc9X3+TaVAcPnZXMkTPT
zznP5X4FdIcM8BIMKIKe1+kLaxtBWRUOkF3TAAyTwnX25BA23j9/SyAk7iOfd/fG92XZ+8rBda8b
vwLsjHt+/nwDW3U8rUphy0N68O34R4Bh2TplY+35x+YpS8kCvm7WzhRQOxoJWuNvK9tXU3PTsKxJ
5haBDMlJu6Hp60m4FOXbGOCu1s0Y8ukuJjlyU74kYgCSqp+m7M+kJ6ShKySFwf0pA4aOvgera3cP
uMlC0yoI5BPoIhNs6XtrsedTW3LdrLw40mhD3xrib+yqwzhp6tk0X2uUcAAtT22mhzN8iaMSXeSP
drr3OwuNML1jpfxwyPm+S2c+Azoco3wQdjgQZTYCt39MbVzy5aQxMvHScS7Tulv7T20qseTWj502
x4eUKQksC85DprUdw1Fznipnj2iPapGU5clN+r3daB8xN+BTmjXWLh2AOVRxHVrKHC+El5873WxB
ey4dn6Bj68avRKp95r3Ye2Bla9k4QW2q0TpPIHdpoc1+/dyvh+BoAUasTCIxZsz+RCdf6AZ1zdZt
KTHYMzBY3s+Arn8VpXkOAnO4mH5Fx177hlZbPOeTdhAZtrOhS+gn0JovfsP5YbAYrJyfhvbdfZX0
6cXy4xmLPsUX9KHyRbG4t9B9fS55McUo+0vTvOYxpuZJd4JjEpMfMGRqnCfjzMAAekH3MeaPbbIr
F+j6xiAeZc1l25q0F8vvnVNuy99O2bIlB++0G9pShE5qYiVf0yeb2i7PntdeQRpJ7O3XRgcLVg4a
MK6LJeedYGknEVBmE0d24JM4X/ybxUKyYZaMkyyqJnrFpUmOhyQJys+k5ie/UMesparc3tYjuYQp
fvDz9G5oxc330w9y3Nuk18B0/LHhzsq6fKzSATtAN/2UVvJmeYJeX++aF8YveMo4+AqUwRE7fTfQ
VGyBOVzDtGDcINZ5JHTZW7PQJlbxVRkr/KZ8h/34ybPAZgPMCzEXurmwhTxOU/AXH+xPNhiP8lMz
59cqQYxL5pjzu9cunt4dSiq/jkYprp1WvBZD9RfoYFS0GFpFEL8SzT9oPGp7VC2cH+W9StXv1haS
UYZcAxD/v1Q63NZBZFrYaE4czfz53GyQR2e/1h7n3Oh3tAs+1cmYXwzcjOE/lqrQ8rY20iheOMxh
MdlTsw2kcTFF/KcEn7KZyvLNsPvnznd/kZZ6KCC2UGmGyu58/gM8nIIby3pmcot3WBf7RMcLnTnq
7rVwGhvdRF6rlzxyeQdd0Lyo5oR4/Pfcjf/iTCmmpGIVwrIzzj2wWINPqYcNlpLr/2KhzZKw+63R
dLQKkD8VE1vSrOrtKE7GnELtpWQstQ9tT9BZFmxwvfJed/KTyPTHP+a+nTyzG+j4Tia8B65z0gqU
E4PMC3dyLXvEPV3Ofh/1jitCULvAy7ohWrz2ybNSEKjWhc3QKdHyZqtxD48oLi7CacRvXbeyOZrs
7ZNuPOPXirktY6yUdT5tNN/3dglrF0Io42PpuzsKZYbw/91t+T/ZJP8vH+X/T7WxoO3+N7vlwzcU
q/9qH/7nX/8vu6Xv/xu2Yct0HJfZ818u4H/ZLX3932hdND2gDjbmSbrH/tM4rNMnaxEfdHENBqvh
+P8Yh02X0liXz5tjuq5hWNgn/7Ms9z9suv+q902+6//BtsuaZG04+y92SxssiQ0SX3eokkJatP+b
cRfRJZ5KP22hUBEmnKxmX3EzRPkjpeDTbYQZ4KItK5XCGDB2lLc6Np6cFpHWWbiyGhxXXMPUHR/U
rjMU12UglBvJPZpo/yqZusFGLukN4yD0tmT6sYkonnTrWLR2vJvSt9gkgpZZw6XQ7Xq7ZNV4SFEB
qW4XcAAW/08viASw961De05hYWhrxJYRSw4fS4ebYhDen3YGENS5xq1P2jUMzj12HFsrMpT+CgYE
AaZyLpVZPYk8m3ZAe25ZJr7FZLyXNqmCalRXyzlaxt+lytXecaur58yEG1j7moIVHmbFejfCHwxu
FbprNFKqBZmzIfe3rgvaimTmfElJ4ptjML8Z9E3UXfEBxfDd0KYfaJcQoIX1CJJ634gpCQn99le2
+3+FyUY7SVFQtBlNnP+N1XFdk4RlkVAy2pJm1vd2q89hkMWfsZwP/B4pDSlsUBMzhLEuSO6ZEUgQ
zvVW5+qyUdQdnpWR/vaa/lattF69nmOy6vHVtmYuDH3/qNUj60w0H+SZczoKP1r65qbPzTUnC38W
NL69kJXPtlPahthnjFOWoEmqrnsLOgf01Krh6HoNjSIJXbgBuihlJAePbiLubZu6XP+xvQtX1J1O
LjfoLTTN4VCmgB0FxNXVQDUa12YBn14PxUeWkuebWJLnyvmyTecpdd1mDzfa2ZYW1BWPlTd/q35n
KXoWOshDZust20SXelguxUuKF8AYbB1v7PBZO8W1y1dJH6IzyNBlp4zWhhhlR6U3sZyd2m7rL9qX
A+gfcgm6fJNWl6JLX0ngy+0swVwY1AlXLbKuJ0l7JvLUjQXmPC9decj3xiP9R3Q7YHO9BhFlVHR9
e5P9dPdm8nnanNaRu4AsbewVqpt7HwPrIrb36SMzxa1Aujz3Fl/5rGNe76ZgU7X4LDQC0qVAiUbo
3tjJT40ifWJfyMCRW/ouLo6YurWtqAhHBo25bGd14+bwLSD4nHotuBBPjxKksBePfFxH6cBFonGO
1SROU1wB9SgbqOIUTtCjdPKX7gIUAyLbIvDt5Pz59BM3XexWPGJE6I3qIxEpaLVYPVBvvR9no9rH
wn90e24zLE1/07WZwHw0DXKzv0gCppsG4OAm0H0tlCtSd0KkROaeLv4wEqD3Hhklil0ziB+ZaSdQ
/lhxxFrck5OCp9kOvFYiMZzUOjmBzDyLUtxQ+mZYEBTa99xgNplUwc5UzXH0c+Oy2m2UHU+7QFvG
g+KAlR7q4SQMrDI+3O8VKplyC9GVrW0yamRZMjdkFBaPPi/bluFM7NyGl3s2QZFsyeG82vj1wnZ8
1HyvOTYFlpJqwiZUDd1OZTBbqM0BQSvKzdxCZ7K62dyRDD4qwrncsNlN6UXKWsPwIiBP1aGjUdQw
sNh57u+sQrgfNMaNbmzeNHWYel5apw/44vRmRf9Fd+1nU/82MnFuR/Vh8HAeKWwmTic3cVw6R2mw
zRl4PzJ+h4SXgYMrq4LT02LjNcsdCyl+vHbdTBiCRg9C171Jge7qPk+F2Mkpe3Y8gsJ83mHhGfV5
7sCgwDKPLY0BLdMeK2V+8Pa85bq/3PHlRMY8vAyxyzzXx29z6b1WRYfVB3TihORS+MsCdGxvColL
cUR4yrkI3/SpfXOdKaR3ob+Cdid+Nc4XLxobHBuBTOIIMY8hLtnmk2PvzICwok2Lg50w/Go9EqLG
T3/UsvZmCpGFXYlTGZUf6iKvnmjN0FCq341Jr7/aRvbF0+dZI0SqytXvXQLTCLrjFktP8hLrEFak
LMnrEoXGX5AAOx05NvhShlBV35rUC73OySPDAYxbzTZVFMPBEWOxt0YbeXQ9djSbBoxFEA7O8uw2
5UxnzviLvgCiX3n/4MFAi6RiF+/H19Q13KuNSMvGARrNwEZtTOna5gG8QHyft4NGwN8yX2byf0UZ
cJv2HeR8TgSol1tVorTiT0WTbbiDiDk9I14Q9Gysfu+uYXcUYTanuJFjoHl0VAZsdhCE5kzZh0oh
Mi158UZHOjlzXGLN0LN3UtreR9KkTuhoe+BNLb1hwS/unVPhTO85DOynSQeSNgTLy1SdUb76BxN6
QQ+3P0/yaxycTNE794DgW4jdMAuTqhLgj2S2M5PyuQYTyuWFlXpTZ7j+H7MRwvSiTmmQf8UCIc7H
U+1id+XTxd0s0/xLehxm6Ue8S/kujhvJihcbeNXae73wWFXOfA+4f3WHlo4Zc+6wVnaQ8BzyGgDp
pk0u+gxEKiahxF+FuplHLh828HLzLt7yxszYX+pza2TsftcDaKT6EjaDsWLW1ZbbObcp3NwGnn0y
CHJCiIPYWuB/2YDsf+gqq4sgfWBosqHmj3hHcRTsPcxW217EOY8yOYMlsfqNWL3xZV8h4NT63gma
V/RBdasoRkfXj72r2YHTIVDxZGXydUxSGQkdKaqZUZrdhtpQAwYwA8JT5szuCbA/olGcfOl8oNO4
+07EgJuqzfNQ6ZgfdAknUpP7mW/yhmPW2c0UnbPmWR1jJa0wKPzgfApvv7ijDJUzi/X5XPcGf7EA
X+0OWIOdt2+pbkG/Ch6tQjxVzok4TLcBtqHruAZIz/lb2oKHC0iJHoL5iHv8aajTZjcVEkYN3MPN
4jd/iA6hnnFbvvjo8WHO3muLIxS6H2+BpeT3nFb4W5ovOUzWSTVpNMX4DtLECq5GAo1+VPVxqiab
aAWDjk8rlTFnXGhwdE4D61eo0/nWXjcXwGXD9q03xu44ZdMdbYRPrTlUuykWyXaaiPTAnGVfmIXC
C9gaCO1gyjTem6grEQuyakNPXRLNKHVSftK96yEmcGW2zeZPjTAM99k/N4UJpCtHrvVT/qFrfDcv
fptmlkVwd1g1aQXcBdMAroRdtYQtzig0gPsh1JMCfV/0g8Z32eErW+h8eCul3viQoQ749YMjLcau
BhdSpzgMZjpdMVDgzKvg3mfaqzd7RjhKg4ej8HAp+dsshd3ZCWoZeuBjm8DsIx2q285JwaiyW4bL
Vo/usapYFYwO3gtQkPU2N/TINrsnY2hv6UTM2ACYTDsFTEuO8ALDW1aJ+MyXCHBUwkgJRoNN3Yl7
w3kc2nFXqvRbpTjAyF0NmAd0Hrk8d6OkhTWWF/F5MPyGPo75kEzHglFrF1ApQHOX+41nreR9OWsQ
GPZt2a+cGfMOS6S81i4ePdPtYjIS+GXC1bE7B6R8Ejtn319uKKdJQgOomDBXLVJvDkXpf8IoMQ4A
H5O94wW/K96Eo2zzKTTMjKC7dL1jZZtsMVSJLDWnEStqTM1dYpzj9d8QPw+miEbchIx3Q0dpi10b
+mUJ1rGngn7g1IyVXrotCwtgRUJDYw6SEXaOz2s7s0LVamB6Ku/ZzgzOAx2J5Mb5Cu3L1Lpn5ESP
Whrg3svnAydTYTg+vkwz3y5WkF3YuV44UYlYeTxPpq1hnzX1g27WxT5BuqFLHaW6+xnq5gtxDppN
tilh9h0NVX4WA2VdJlEqVnmKtuj5AILSeZbjUHLaYv0F8VLedH7C52wcoqb49AbGV368u+bRiYJO
9BnneXvUKuNXStH6LlPVV0IPMs3k2SkXB7wYI1bNxNmVQZzsM+xigvY1Unr4YiHq5bg79/lkfmNQ
PNaC8kir7wY+tf6fLMWbpbArXYcJHoa0zYtn/2J8cnZ08Y4hMmRxT6lWDun/2uQzQJNJtTgrboOG
bYHFzjnVekq/h0TbuPy69mURoyk5/HCVNf0oUd7tolnxHdpXmk+HJSme2qX4qRcgn8sIlz6YGdVE
c1dt8QigNpzSmP7amSGhYSlYLoxd/eA9Oo31G+3wBbfN1YuDif4FzmLANC+mNSzQQTOs5+LDX6zi
3S4pXEi14EXu7YK2sMaNXW6lfFezVpwqndE08J2TmSbdNlgcgOtuSBDQOwQr2bS0nz1j7g5jZtJE
VDjaZpJsWTqfKFrv0cmF4WIsXXdf23YOWHdpKIwq2oeiy46CjT7evfab9SwSm8xPGibATsuWvYN+
Ddlt3/SpDO0KbH5hBMdYOsbRYB3RU+V8oqa4TSw2wtVjHXBUppAjrwVNDKGt1+UZDWsIuu44pPJt
CQJsjV790zS0swdTzb3Smfd0+6YhlIxsDxKm35CSP6JlkMN3T8tSKWQyhmYkNe42dTs/OIqRPA30
Y4dVU/PFZUIOuVqsTcMgxoZpyhYT2VTtLb2voaMX7iEr8Eh2uKV2wvtrJ1p8N7k1b2jtqU4s2fUo
HgL+t5EpuGfXqEy6oeZm3heyx1ufgpqZs+UdrP2Qa9zpuDbDmOVZMg0/f6+pX8KAQKElX2t9200N
W35F0Y3fOYARTPNnyguLXCWWfYvJrM8o1hsCuDh5kKfnLFasHO30kFYZXoqkszA9tVwRl5jBKWXb
KCbBYVENVGsATcQpJfGya11UNdVX7llA3qYYQlbGSgLyG6sa/9WakmPT8H9jD5E8dO7I7C1YOc8D
pOg3KRb5l48sbMn5q6BCaeONfzXdHCE0cjS4ZlVdjbaX59VCzTQJuG2cAa7PRbxfFFMq5x0A+EV/
0GcLoFIBJMwjoxNCTVxqpz07GT5NZ4nPczNad5fZ/+wL/iLdh0o1qshABN5SGsW54pYo8+O1ApV7
8TGu0IHUnDOzHrfjrEMHXyqHWI9LLC4tDpydv/Is5lqSfamx0ehiqrY9SyRbb76A3VfcLCk28bz6
LchYV6pdhqQfWcUMpgvgmaEX77JJXwe699g5aJ8LxYYJHYEnu6tfhwwwGSaJz5iqJ8cdf5WOVJdM
Yf3oXJ80Xod2xLDOqGmtm64vUXbJzgVMtY1VqnZOLl4Zao60b8BhquGpcSwG9XIaRgzRnRFQDjAD
AiUR7URVlRqhMSynCSF8ayeNGxUWsQP2B6PtvbfpOByrVD6KeIx8Iz22mLc3fKTTzaSw0zV1u5Vu
E99MhWPIk93J91lDtukRBxemMps2GuCO3Gr4pC/w93DXZQ+kjjj5cvor2X8Q7gtmf2v32cVbsFCX
eBp0L1iwUCTfnZW9mQPMi7RorDBPWGrnLOZ0b8if6f3g4U5w1VephlQfj1+p7W3ljFTScJM7xiQS
yzi9TbTzPsmg/t3xvYnX6YKl9yExig/oV9x+J5IrTcpYbGLbARgKvRPB+Yu3vA77dHm3HAemojmt
IOjY2mr57OCBZa438+aSxbMBp8fZp60P5XTF8XVk+vgWLq+VDSMlAU7kDh2V2T0ROSaIkgZkv6Vh
B8+jjtuYX+ocNZKQZDX/mbuJjVBg3IOiunR27GNiNiwaZbGR5iR9CvNSxdNj4ARnN4cU3cb4INb+
3+rgGMO6nDG+l7EdcB7hKi/HEj6o7h7juqSbz120Xbp44OHt45CPWai4NCqnKLddn7Vk34ZDXHoJ
lEoYxWM2+K8Fde9jTNpnmn0ZaQWdTAsFA5VdOfRvTD7WCpMVL2+uLvQzxPHT6FaPfRD7XPJzdTVx
6VdY7imvePCG8uYEcJxbHEFEI2xvQ0J1OAVdwOg0zUXEg1Zv8fGx/MoPQSWCyzCUX0qCDENSvQt9
tWbYmnv4nodxoGGl2tpkT7dMlAtlEBCbbG2izoVkEityDPJW/WJ7RYVHpiwewLVFEwuExnXHh3Ts
ebXBM4fMN4nNqDz78P0duY0dkLfNKO+uujXOxLtf/qk0ZT723XTMXYTBUdh8tlgKQYPlZuX+onlD
gTcjLEAfD7dLjytsmcKkWcq76Zjzvkazc9HouN3gZvaydXJw8IvlFYvewGYOTIsc+LKDACcSTE4F
QEv4r742pVeF0dE1jScKaq3Imfo3bajtSz15z9ngNdGMBo+XiwYtR9J/xQo5tzNkSg5TtzAug8ax
0XSWPEy/ldXS8KgvMIZl39z1vIvsWHxqo+UdDJwpeGjG0+yW/F/LOr0FXAv7on4c+vhg5GVyjEUV
nKgYL8qbn3WRl2fi2UmZZ0oqODo64YZCf7dpwNpn9s1vchMpEFanW+/thFBvxtFDk9EcSvbvhB1+
SepeHvEvHWZJcjw2KLeQgTdBh7QAtDV4VK0Br9jQgO9V3E1PfEkeEyIH1FxQD2S0psslQG/OAzkA
UwR61KPT98TQoyzxaD9fUu5q9HYcMB7stQbjj2XXaYRKF7ZFiagljecib6Ybv1YSzIXgRZrKazsy
xC0UwzyVC/fTXnxbixGfHcv9AGZHBt0NHjFNcuI90yLm/wl86yqzwTyS42dGHe9Yl8pDOWGfaepl
rftNvmJJFYjCIhsDz8T+iAtX9BMX1xgHpWZazaZVlbsHQPSUe92+sJfpkg9RZoNqEsLRd96SPukt
80Y2dt2m6OSPlfcvcd8yQyksu2u+jtqQia4GG2N7sFM1KCD48gPuJCMcmhMOh/nY/OYnH/d+01gA
/e3NXPlUhboDjGECIUjtq6MR2bribTJS+gkL2z5QpQNSnseLGp/lA0w2FYQzKP6cd8sbEOnKPmkO
wvzFDnc5lD2LDfTEN8HX7NQITJwE7kKpSW+nIxclc/1ICjPgOcjQ2y2suLZBL2uMSyBqNFpoxyGh
cNEiekBeCBNRj8GfleAuT2gnHArt0tVUr5aWQ1SupRUsk+U9X0jiVYxfuxTu1U3pZOwJk8Ew6F8a
y20JpeGrdamdpALu4A5jaAIIqPrqAq9pRadN5l7FDngNu+CbV/5WCaPHQh50w1Ev2QlgM6yWaTdY
nF61QcNG0OLcbjuLW27xOplj/mD39cZuk0enwtfJ2uHDxMjMqUJakyKrC90A38Qwpv1IMu8ig5+2
Cpp9KvEftIHMaBjGdV25xuWf/0HHDRH1yngtJ0x0kKqdnROPGaomRTedrQkYCj7dXSzgKS6tJ+Ec
k3K+OrJmzPPyYBPMFFwLJU+qTB8bT//KLHSV9oPGLfcwBvYWgbmK2iZRYa2ZBxVPJul7fUeviX1K
HVpDuqKH9Kl5fZgwSbeoOLeMTfWW7VSzT0z6dVh5FbEZknz0gEAEP4ZenRaoZFvd8n8RkKGET3R/
nabrd9TvBcee0c/VhXqwRB4OKVpy6lpfg093CDR+yb2I8r+kLwkFlwk2X133Q112BG2AbG9jPTjX
S3IoEpKu5HGfp1YQP89OAT774+jW+nPrxR91Og+R38oHPlP1odLEgyf6P+agP1EpUt56tmRYTn/z
e/3286k7Wg6hVU2qT8fK1kovz2ca/PVP6Zaa0JLDSsqDRyZm01Y+KWMqRo56SszIcMcfp7PeWERi
tEfVslN8KUEGONOGXAr423WS+BuOBuWQu3a25Ik2ALyXthv6SKaE+LqnzOJ3xUOIy8oMTKx0oj+M
XfJYJmMQ5j2waZli0lItWUyQnE9xh4RZeha7N80iRtNiVy41ebLyy1gn2cF1W8WstJtK8awX4orI
OR0aV+yNvB6ANGfPusYNidAqYPeqCs66j5iPAZlAd/8HQuEcaQbOnbZwyqvgTJnxOOz7kkR1FQtj
MzPWAwljvTQkzQNEWjE/ih7Tv6biA0AMnI6KWwF5wxpoJMxTHZb6YW58+qu0KNUhvLgGVXGew7I+
Vf2WP5c1TTbsS6MSpDsna7cs+jPMAoxU6bFWA/fyJLkaBd6oRiL9LDrFAdbi/MI2MmSIw70CWl6/
uRwCD6ZH8iEWgiHMiPEnEgnF+U7CVDvgnFiLR3Vi9JAkMOvipc20BeGK6+wMlqFNtFu+DE/aYhMA
NS+B3bBkpN+RFAN6XU2fVlM5w1MAKqG3wYD7Gb7NtSxHq/1luzTeC8ETmzWMcaAAGi5s7r8LRW9Q
rvzgYuT9bxv/JxnDFLXdGWnZcipr63fm34LjbEN9yZYeyfVynVDf0q1kKYoNIznrT1OAs94b11vY
UkWyweSnyr3v6PTSji43zqB9GrJMi+KebBltjPwCAL1suE2lN+V2b6XTRlo/PgP/hBlkJ6gy7TPR
M0VesX+KgYFnvGNynn+EI4FtBKRrcpzZPaLHZtL7+GEsYgwh5lPGH99GjnKXGiBz0Y/P5UyWrl0L
ndA5jJ8OQ6u6py0XpM58qhueGCWo9tBZJmRJzwWz97YLxRqE0Lsfs0RwUl56jI0OHK1YQzLMUMSn
HuTMUwrVpABYUl+IiGAHF+0TWVOdSgLNrI5WsLrbXAohpLgv2fBja9rfsahe9I5Cm6Fo7lomX+p1
K+46El+x5lzL4rVtrAXN2vuRwEr0EmiEN6PpgiroJk5y3b/6rqI2Hf4BF5wN8ut7Sy3qnBRhVh71
haUaZP5PX0A9Dsrhyxg9AtwZ/0XSPlt1xxZq08aojYGiq1VHJRVnyj9Nw50vxvB9rlwCVQM7qdm+
9IVBHJ9ImE2tQdewgFd45bDquJr/wOh99VIW5VbenUqY6F2erC1wJHu9/JgUxh85IBBMcQxnJVEX
NbRbPyjfrD54VmImudKn722leEn5GxK2U3Pgn6ifTzcmeCnMgwFO1/KPX5BgoPU+ajJWLaxFd1Ag
91ZVfBHw/avxtG4SdeScNdFlCcRgk+03Aak6ArYAYDyt+20MdOfw8Hgb26Jcr0jaMXJpX3ZyxAkk
TAQKtyV/B1U6L94VHJ+ksb5ryx5Cu83PHnPqVqvNkkXw6G969V5WM9YIoT1xd8bjMBt4wweqztuE
GWhptR289Nl46GpeXtO2HgsTcrBR+LjJ8+wRd+9Tly+XZHKeLDOuQkL/N/TOF4SfnR1k/T6OQ/hT
8HPie2sUyW5JzLfC9yDeWi/8cphH6vmvxWMb6V5yEaO6lVlx1IJyl7G6i5YfRZA6JJC0Z84PLd96
p7AVI4At76MiVCIMgtE6xtgEg+VIiwASufNijX/1bOEPsEI3fFMqedd6hCAEKoNN4IIboqJvtVmu
bh6f605neALOMYyINUmBRz3mSaHHbth7lUfeGlADq273UxfWwQtSsV/Ghd5Jp2B0pxQIXPpr3VW/
mlFQSWIlBKb94WDFrFSb2LF+lQF0eSsGdxTfF2GWF33u/uM/SocoI0SikeivfYxz+RsD6KcR0xfX
FDlivdkVfN5xRHT5aXCYPvU+B6fUNJRx9Yl94qSTF9hsXLNL7TJkyr0ohypkTengtnN9l3QzX1rN
4lo1c7EnrxQRdaM+rcrf01LihfSf/JFwaKBws3k+l5cmmAZC/m4ZEWHrN0AaWEVlwQc6KwnDsjkZ
WR6R5HFCoQMEdmb1zpa9w2wy75E5CEJlmsQyoO1KCUJ9BJx5an0CVH5Gn8hKDbL8r2ytEwGGwDJK
SBlKzzi0CgBH7H02Q3s2JRVDwhm8M1CgsmOfnRENqia/Oywwp3h1W05TnRwmvsXWGYJdrrj+qzz+
Nh0DRA/vT809iP0ab2DCwRZpxAW3WksZHOthbG7LU+wwWYFn6uw0W9vM3IvUtHSXy6DZiqZ9i/k1
Gsu8POjxdMtS1A0AQTnf5TpStBbaaZXvrYxaHLrld0OFXwcynEc54ZC6P3PaXWMxfq95YYt/EW/0
3+0GpLVPgQvhhr8Q1L7dNjgzcvO2uxiU2nfUM1x6Bmtp809fTM8WH+FNTLtAU+AS0kVM4ApXJgj+
nEW6/mA1yEZ11R5MLuBzPt8SojJhdhUKe0eiezS16ydzssoQtfwvSRQ0/UJEOG9YLNYswfp0JAOF
/YxTTD3yzTq3haIBq31plH53B/bMpmVSpNZgEh/d97omkOK9rmk7pWP9yZofw7jSY4OZuGZgIe2Y
lf4dUHQb6crYGdM+8fsn5WlYvjZgygAqEUa82gA5NqlPm1bhaQwTXCGAZzA9DRxQyjWOdobTyf3d
un2ynx1Sjq2r7/VYfdgaok0bfxR9hz++PWul/+3q2l9pYPgM2JaZEKpDg8eU4wVeAK235b+zdyZd
bhtrmv4rdWrduI0AEBi2JEEyySSTOUlKbXCUkox5Csz49f1E+rrb9nW5zl13LSzLVorEEPHFN7yD
+YLU0ie9mirN3sfgDZVyaNTT4rzMaUMR71/EAkIzSg1idFsAHy7jh8kbXsWACi6NwL3J+A/C64ny
G5QDzwXrRsaLiJTEh94AYI2jdhJGKdR2BwI6RSG8SE/ATMfxtFT5fQSkzGVup6y4ODSBuZN59TbI
I6abNnKak7etI5d7ZQRsFQowtQcHtWaklbgIAdTq0uHhHJc8nyzNXxgbf+udkiq3Gm9MCqDcmPug
7AfMNjduC10C5Vusd5AqT/Of7twc8MMsNu3IJKN7GrwCGn1hI4tFuxX4HeiYgcFO/T2PgJpLEuvK
Az0brea7QnHOMILNYDyIahm2A9yeKb7P7OLelMYTz/1Jru1Z+DXCPbg2OFbod1B7ACjJokHOr8kY
BfonrIg91DX2OYwnAFFNtgnGlLmanneuBbc4iIahhnOeqgLZp5SsE+7/2FFIj602DXYbOGT1tipB
QRi0KLezcl9K10eukPlmbTQrlFPIyJnB2YZtsJbiQNtfgnQHBTuxfZy9V1hI8qTrDg1VehCiZ1gL
VAhjchqmM1xhp0Q0vB3sux6mxDjptCAJxwXVMfKu7NXMadS2epKbTEGoDKf6OQzOG1Ba9AM6ROCC
tXq1m7G4OvSnT2my7kssa5jFrRdShOeYnzkWGRiGl0jl2Tk2mOSVA2ESk2HAVFN67yHKPqtsuPR+
9ZiT7xsJWWPSdH7oZenVMNr8qM+fdmFS5kyrwZjOHx/hFc8o04y31m6fClP1X5BTYq5YiuWophxa
bSPaHbOIbGtAAE2j5aHK61scmAa2sB11osBLClAnoPW+v89hK8UKpHOiQDzbHkZHss3WazB10SnD
MGS/Dqb5Kqzlm5833ZNb5T8ww4RNpUPkUuXfmTY/+3jAnptZXA1a42WLzTUYneKunH4xynI4lA6V
WRm5APCXZCsWXkCJ0+tWGu1r7mISwI6CLAyQj2rSBie0aQsM5xqs1WJh31lpZp6jeeQFzcZjZU3r
zveK8aTQ8QQlVmNdtHSHqPE/GVXv0T49WcKprrJq1S4gOx/jVj03im2hvOEXNbXPpUdd4nOz5yLp
eMRRWRAwi2MHDmsrKnXniaQ6GF3rb0t6Yk1u3rVOsYarCfMt8eGagKJbCvBcdgCPXMABZmFa8anx
3Le2n8SXpYf0ajrri68gKE7lCl4+QJx8Ll8yEdVPDXOshuX4aC1PbjmbW3SfoodOq0Nh+0HCHMA1
ZfvS0beFfW/m7W0GI8CIJr24RnfxgZKG04yOXdI4bBzQGDR0HkfDBaOhChGOqGmHTstgwU5SgFvE
4bKClp/7K3wkT6gHldZ7hynJKcM1OgfuFAl0fmYGH/W948HvqHKwRUn9QmISX9JxZvzAibKv4CvX
pMq0YfyX2QC7FcNCK1VYuQgfgY+K7xBf3idNgfJYsPOGZt2qJnV25KmMtOS+scsLujGfXbWe7R6H
3gVyqcBgiPPODY0cIyiJT+aEkjdnBxZjPPHnwrPfgAxQv0ORo4rsGTZ4RhhAzhPxpzJpzC0MMYfp
mfpi2StEmMVEJpOuQ48hKS/9s1qh+0RNjgVl9+AX6biDpncc8F6u8bhJmJkeMAxDssh+qMHtp+Iu
70cOPOJ61jpfCuYVd6nlHAclANLl78iM4GZsgzNtZwloC13uMlZnSCcNlAv8z7JyDc5rJoeTB5ev
1DSmGRv6vT2CdIJcPu6AyzlteZLW/DlN3Q5pQX29mRUchMZpoIIBuo4IvEcD53sUSUa7yNha8KS2
jll6u8KlxCjh1IVe3JDp4p8apB6en3mwrRAO3/aNlVya4Cdmmv3BTThvBr9e9gAAA8TJZbTgF5Gs
oOGivLxyH+uGoa12s4Juvqge7uXYPKaw6NmaK5FYjvtFuY+GMICrxNgo4XCgLWSmq2X1sB3xIE39
5MUN6LG18h4kHYOgAuVRKFWMY7glNzhV4BrIbxDaoUXw3AzMp7Nh+j6o7z4T0WLyGP+Pr+aw/oQi
fDQVDYHRiH9m9cRcmdILJ1JkNBjPlwESHeRG8xlfjPzngDH8AU/Incgo6C2DKB3nD22+BhtbhgZ0
edvyoiMuorgMdwnmVP5pxFklTr4FfsbAwbDQeZkmuijZygiWrAwck+VMoJLeZjeqT9lIUrpitnxc
XHkjdXVIJ4bt2HSvKo0I2i4WDUgK3qwMbRKF/SKMWxdvPghDO+wl6AO01OGm0Y2vbWvO901l1hth
sOGMrHoe1ZCGyNT1pSq2rebtomq172JJA6/0yeiNBa/AbJ9NfnOfW92PQowvnudQa3d5sGNGEgov
Qdh1RSCNBYT9n8uIGTxYqNxuX7DsCpxhN2nZh22nxQtyl4FPTVXROOjZZJgOT2YwbpkVZvt5GTDB
7AAu9DQfNtFKozHxHkcQmOgl4ScjodeO84gkVI0XN+bbXh8ffJPkl1xg40CGPHvD9Eaifuz5ao9m
I+YYba0XIjxG3wOchU3GpQP3w7nsw5sc2pHsW8WAHa3+gbYNnXX0njcd8mhKLujFraCeGHEvsAbv
JpD9KIbTAZ/yu2E4LXb/hXEHHjflQhKWVOAg7fRuAdCUjxZg7RzebDpRymO691KWbnrCZ7rZdmbH
rsvro+mlr/QB8epVNQPn5lZTMxaJdTVrWHm9Ys8YAlADRCoCA7iOkqbQvgbxicwvioJx6WwrPI88
7Hzu2yh6yFNEWUf/02jAOLC7GtlhOLNiSvBJh7Qf0P0wsUA/9EjmRHLJ7mTeHdzOa+7r8gfdgGhr
53hC5wsqRGY2nETkX6JiiSBZY18F4aIPLnaJl4RF8xnw1A068c0ASXO06GR5FiJ+nZEbYV878n7A
NHtTFlDhJVJsmZMaF9uDLE5dybgaQmgBsgQCQjldEVxdsHXFj2xMLsMkuzMurg02lOX0uUwngZgd
rupzYPCbAEUTr/llVLy6tJKva4aSRxFYcFHj/glhnE02Y8vcJCSQ9Yifr/uMwAg8D60TxfAbyRtS
bM+/B1gQMbxdXhvg1l1GhWqmR8+cO9R0xc3O+vug6xmL4Cm0AlgyAvOxUM1jNpvPeEavAMzkF7Gi
tUcnsM6Hr2ZDNEJPC9YB4sEoZ74OyLitjkFj1ofOYU9faIng5GdFxpMs0UnURg5o64A5bPr2Ce5r
FHA0BNJm7KUWView+x6QLyMjPdNO0NsNAEsJaKXRW9bUSB/1mhaCaveovgRgKgDKilsXJCO0d8AC
JtDtg4dt+6GwyUkXoyOyZoyxE4jBT7NdvY706wF2ZA9WUNyQS23PpTr3Kfz1pZmvY0GOOCowpjh0
jBtJirwytUfMy/JIp2DGYMc44AVjuADKS6bQcJ5xdIGHWkwzzuUsL3qvY53ncB1xYXVI8MbL3AHZ
QsZIQG5Yx+M4f+3LAM+ntb9zhx5UhBx+RDWMWaTHHrs0CuHAXcWAfJFVw4iglfuWpWjeUvrgQWhQ
xspr4Q33lkLXcEmSQ5S7sCHNmMOrHCmuCOMTvZoTukrunS/J9tUrU7/jOFrsJ8aNRv0ucrjPgNhC
Z7Lr7bfBP/pV1Z+mktNjgoNoen1JxtYirpNO2VM6omad+IhMdJMfKpXgQGi7J+nh/CoHiz4XdlEw
T8u71YRS3jvFqXAlRZ430VV0wb22FVjlIWkluQv93rihzld5dTZxlDzroQ1fS98bnZEH0mD2al9h
seUB1ihdHJdG76gpR8Cm6eRNVMSYpeD/6HaIVUgO5uVHG9A1qtr5yBwQ1A/0HTSirJ+2+NR2Y48y
MyrOwfgMpqUBtlwTWW2L+Wwzn2USJg7arY5BAzAl6UI3TX5GLuEr/MYfvYkehY+QEbx5dBAC8Oye
0+yg/0FpjtWLmSe0ymGzVI4efLaxQwRTp6CI7Hs7+USHqI/Hl27wnhbZJ5cykDcfWAFqwALkGzNv
d7q1JgP1aqrQf2ED29XiUbPZn9TYRfsVp+xaqfwg7Yp3YyN/5pTFw4hRISl79HWmpgcXj9AP7RhQ
8Ha1XRDfzpZbHCOYh1e7sQe6lx7q2hCgDJC6ggHzoKdZxw45vW1tJtp6fTopbIT9FhlgHzyhQ7aA
KtOz8tMCrLy3SZ07xAXRw8riN89ArcOd1GutonbfoGMhXDOsoI8zWbSQZjF4tOVYv1miidB0BYhv
MULbOMO9205sTx7AiNo62frnWlAE4q67Ebimb5Ix41UBd1oiQekfz0fHoRk8ayBoDlO6bZNwgi4P
FonKIKetWcWXujHByVMEJsNEmyV1v0FMjw9eilFr0IPCj2nHcWYuKTSrut97iMjf6PfTwZW4QKb5
XTMz91VgaF67Yf5FtWN1aH13JyHQuI30jy14AjoVDfLFjt/us3Ym2Ld9cSwcGtl2DYhH+Fea4/at
gbvW9LaH+FiFvkcDJBUlSNY6cxSnr0yaMFkLLda8pr75rVXNcIfgqA3U7RRjObpVIgm0pgr6T/Mv
HRoI23K0cXMfrfiAFSKi3fQp3pklxrDeKU4IuEnFuD4g2h485EVwlK20v2j60rSY6tWSdxG3zz50
l4M79ifjpYHWHaYZmlaGYYDX8EO7jVl6U/o2FOXV070q/g3SqQHBUxnnRZKZtxzCDb4JFKbrA7DK
bE9ypJ4GIPJwXBDGP5C6kbxO1NkIDtAae/MD+vEMOtEJncTJUxiXDSS/QAMnlk9lhhPjGrN4EYVw
QohOHfTmCrCdCyautCNEg1Cl2evp/c63kfFobHvYVn2EcBcD8AWC7c030/NqkKin0Yy6gwUGEj3L
DUkqNVYzTafO999iEahTNQOTcb+0TaNZyWgHJl2CEmN6l1ZDidjQaqNhdt9ABYBvHuz8NhZoMTL8
9UwEc5JV+8nDgNjE60LnHteBxFL3rQn70JH9qW+77SRMUv7VRIgOn0E3yob7JBbiWEz9izF587bM
UHwEfvnmQ6kMReyakPcz/4ww4Asm0AWCxfmFMIomDAzLo79Ksrggn9ASBac3RpI5fX4qtYoPgyQE
PFR6tougwi88Za6ev6c4OPuFF5+xSIBB4X0ecP704JVAMYvfmIyNtH4QzDNyJCVAauHEDO9O1sd5
DRbsl5qeUxd7QRdVksvk1BGgJqomx8GV2Yh+JrnV/A9teWlwMvr+X7ogweb937/xg//FJOagflbf
fvzBJCbgL/xKWzZcHF+wgvHdAHSh9HE2+s//+JW3rP8IWQ1PBEK4lsC3GnL0P6nLwvqHxFwG5xbh
ONIWFnzjjpQZOyQh/kEpgNmRFQjbx0vm3/M80sTk/0dcxtvJcm0Iy/Cg+ZWr0bYr3789pVXc8V3/
y4f5V1RCZTszi+g3qB24qRn0bMNiFpw3EaDfcmKKGLzgvfHrSoK//tfEaWH/xbdLU/o25G1X2v6f
HJdEbVbgT4hqLoFEf+1E3wJFNvYYzJFc7VHkRIFrRrNGhQXEWYRk0HB5/937+gv+Ns/5X56B65o8
aMsOBFCUPz6DBfFuUO1ztluYNqRAw0p4d3YxHRqZnSpuvq7E9u+/0v6j19Svz90Tvu86XsDNB3gE
/f65N41w03mE9VVM8tjNJJdI/XVRF7oGWmomvFKmmVEDDjr+Hk3mtm3vWw6WIEXDfhh2yuG1VOnJ
yE+WVMfRuOFcKWlQzJnY5jwoX4tjFN0+f7bd5FhBuigrSl7+xJqi/862yoNJ/y9PEDiaQxbAWqcl
9Me7ASzUI9DYo75tr1f9xMYG6F9y6vrvbucc9duNoX5B8DkUoAXgu4fg3BnxiK1g2mGKrVp40RqK
Di9DLcNuMaeDBUAIk6UtVis7v8T/hpsWdXVhcHhwFoQK2/lAQr2i0lKiQKe/V9+o/qczI/po3X41
ok0UUHaAwUusbt/SG3bnWzd3eEfSqVHvE72hBXKE/mmi7QaLkGrFJbzB1dAEt+stn/ziO6AtBkYs
j9jo9yVoHn1N+ml6uYmMkHvNBvQZ5QxSZ9jrV6j/XF+QZ3KbvL/evsma/+RYrngRHbeYT/3eKbMT
1cRu9Kpv+lpXuJ+KazTGW6dY6hCM6VJ9bIu0NjYFNajN+5s5zybeNP3yp1FXP/mpApaM59NO9O+m
x41zLuh1kKZ8Akgmc0DAkb2sf1o/Z/0gMo2CBNQj3Y3LPLyuhl1LGVvGfLGnQuq1bTvgRtN3IQ7Y
VLUt4+pujwYVTd+PHy0c6CaQSJZiy0SdjidrN+anF7UvUSZ0DT6c3wc4iCZw4lA6rlG+tbu9icyX
YnnSu7t29Ez1vp/anpwpv+hL1CtDX/4QWcfYnw4xYh2g9mi1sC70czdpsA4QiHRsUn2/65vpMPP6
FExqHtqcOcescY5Wst7QFt8hnnVcuQ84HWDBeN76oTkmPcKrQHX37zf3h7nWn4Mqxss2DBXLI7Tq
gPO7oDq4plvUbsN2YOmZDOt1aNObuXPpISDKq3isBkayi4YhBDdge0C/VahfjAUErV3zk+O862DX
FeiocUN/f4Xir8IPchqeY3mmsNHH+OMVLqiaV4FB+DGBWPjxwAsRTKf6veAYWMRtmXg/FUmTXiq8
pwad5b+/hD85lH1EQIdA5gqHo8e0vT/FjGapGiltHpK+BB0hdGzraDSWTyp6l123H+ybfr1L+q53
42/HQr3emmXjlePHS/TZX+iQ1/jPBPknvYy8lEOrJefc6ZCqoPX8/YX/Sevj1wtHOwSVLul4Fk/v
T8+ucXtleJByzaW4uPGjy6W03nLQYclyuzCha9KixjBAfVFdGOn3TOQQrESJjibBTgcHyV7VaSlY
yN3HwkUIVD+BODkCND14hn3Ue3blKLBqiYsvDX1EtmMbqXL2sQDpa9tvcTmfcyGv0HKOCuC1Dp2x
wvs2ZRKUX+LpVhHE/v4BiL84L53fP4A/nV2Jt44SOfWMu+4/Iqxe3orIoY8W/SaxSdvpIFjEbEoC
epL3u0mvqBJKIE+LCOy3nE1VeflvLu0v1rXDimbhwKpEEoZs6/c7b7UC2/Xj/NejXIfzhqO7i1Zw
4VwaX50STTOTAQG/j21OT885/v01/MVZyCVAc4EnhETex9b73eaPE7gEw4xCoF4L+mv1ZtcxfwjS
E3PssDMczL/X899/rXR1mvKnqKMzuABZG8u1HFNr1Pzui9MogM7iBylkWpxUCbKJw+x5vvG0M8DQ
i70cjAVID45WhWeeEYXd62SnJmi7qAXqRamDj+Q4apeZwjQ7sWbtpqDHJG7lElrIoOpXrVOWpaWF
57BOS3nkbCvXd4tV2wQsYp20cAQH+XIIOPn0Y1CKU4hFEbV8tn4cLMoZUDjkub103pF2ui8Dhvvd
3s7haRG4HSu/6BNOB3OgDcwkV/rS7SZw6NSlfdiBS9fjeTD+9JlDLBfDiharXlZtbt2ccToL0gdT
rmf9vE0/BzREGhHhRMQt6NDqBRMyat8b7jXNloPgRNF7FubDUWe/QwZy1cACu+evkoJmHNeK+K2n
VZ40tvxVD5llkz4pW9cDuO5NE2p+QLPY9TpvsYziUmBmrvOAxngCiABTVh5bfrzpzHPO8Ew/CH3b
OuKX7QCJ1rzpVMfA0XbcIUVIL9133uIWMKaJHD+rdQAFjcBX9a7zYpd7SAyJw43JADaiT4gSIbjC
Id91WNvpRPIju+L5f5yURMPKQviRg7nE0ELfp05D9E4pOLD1PcqArIbMSl+1xVDag+6ezYePowv4
C8KnJijDONoDvzjqvKozSNcIcDyQ396WTnN0ZsTc9CNTQsrkUoDN0qlOk3H1D/oF6JWhL5ZmU6g/
SF+JTowKn5qWXM/lU+oZ2gjC7iDN6L4/6y/oNMFkIboYyI5yY/p9rhMLmEMChZ6DTrdw76KBcXW+
tplg2IPvO2lnhhycD7HH4TM/0hOuRp99Lh+mo7R+WrM9vaQuYYvVOcz5adXpDE9EX59OTmZyjmiG
eke+lzbnAqCNx4B+JL/QS0Bvi7TuQv3vwmSjcSsorWhdxGvA2kxNc+Pk2YaikJ7fch5giNaKdxgP
YUyapvO/eu3CEWCZLHkZWDqs39cW7w+TrNGCYhHTqJmyk/4WRDAZXA2bwkSl0y3ofcurPaw6dbwf
q3ILbWsLeuHceKw6/q1v0mjGvb45vez1IaszT70T9Duumb73XK1ewDoRsMZ8Dzj1Y2E640ECOk2z
7AQoY78SRXS+q298EbRCk3d9P2xmnQHrJawfi96xHrGFpaE3sXQfmfpBjl/O/cLij2BbkfY0K4mm
np+QtKXecIA8sq2/6GRWlzmoMcKgbsN8DoDQuV/gaL3ofAAf05NbLgc5fbc6xAhHShwigM4mB+5B
ADjQH+pl02GZs4uuJPXvRzs7KfOOh3uccZFsyClnPBz17Zaud4hl6HnLOSBOZJxetWQ04WUnJyJu
R++g73VNqD93UYSGMbusOAf189eMNay/0nesY0qhoRy1B/sOv7jcTTv9J0VKRpJhyEAM1CFJf6xO
sx3mssxjfQD5OjPVebS+fp2htn0f+ujwfGTjufsFTZ5NEiGV4sYn/TP6EenEF3At0gc42VB3sOBs
oGITkVUDs13yI32Puh7QEUDXAvqrYqbA+hpJM2fSPp036D/Wm1R/sz4edZqtiw+dq+eN3ioS4MJ1
yYYd1uo7XRKgYLKzKWH4lHqVV/2F+lN+qyJIxjmrjq3v37v+UX+uPhD0utbF6EduOa3nxCH/a8uL
fiArueC4eFfUGi4ZU1CDhjWnjA7lCytOyBYFCvM8kTfznTpE5SL/Rr6YIJWooRI6ndLFA4cefYJo
wrkshfZAA2O+6cerVyXnlY4hui5w2Nq6zhnWM8Idu6Gfz/r96LAc8ZT0w0WUCm18uAhu/5Rj3OUW
NOeH3RSwzpR91MvSTNibVJz6wRrLgwU5i/Y9w6B7xJ4rEAi6mWCv2Umna32B2GH+XKM7bCZMXIme
etF8VEC8NP3+9cvrvMNvZ0eRUxQREPTLmUmjdE6oy9WBqdUc5Scd3/Sj0D+jH7K+lGIdD9uLyVvX
VbQ+68VA2TNSAmENy/+CGRSaLEsvnXZ3g2MfdQDRVYCOdPobdLmUEW59+pf6+Vf9dzD826ynAOMf
vZQ/Mph/y3z6/ys5REuXFv91Y3EDnDWtvv3H/ltX/14V8eOv/dpetP5BmqerKHqMriT7Ixn9Z3dR
/kMipaGt1rVr8kef8P92F+U/2HY0I4UDC1SaAQn+P7uLAR8IQQeqoaSZg5qh/e8IIzqm/6dawZPA
xmhWMjYwLXhj3p9qBUDeIxonYLdk8H1GmQJimbSQBEhxCkC8am8rB+Fahrd4WphwE8J8EOIV6iHQ
HhsYpx25Eu6gG+9a0z2a/XgJ0CC7M2cAk3h2IY4yQNJ0uh9Onr5Lu2Ru66tlt2jl4diA4BaMDKjb
YIYGoD4+/cSufbew4blrgYkAX8SzLZbDZyeHAVCLlvoKzWFS09i4AbJ7tSuqc2U6YDns6seSCbll
AH4sGTmdu7girMlnBOTOHqQkSjP6RLVKkC4X6QsEbsYFRUJ/Rc2ciFQBJBjZPsciDjLsEp1XjszE
WK7NiyDHpAkAFcRhK8/RVB7HHmZ6VwTIbAXv8wRciEuB8DBz7qYA8wpU2dp1Co7+chrN5LMzelbo
+vW3LCo+Mbx7t9zxCllRKwN3D0knLnGJfnSLWNDFqqKnzB/286rkldZSwojHLe5cDOeQycZyWryO
CTr0WAmgtJFHjFsMkvqlMc5RhqiUC2BrAxQ6Ze5kXzmMpjNjXwLH4l4gcIDVW946wdQsGBhNNogB
0yA8oA6CBDqEt7YefY4vXSjbF9Rw3B9UIoMRPQUpLtS5jXCMOV9SH5BiOYHbXyc0o1woyxm5hztA
006GtAauWf0sy0aEs2/7R3DSSPsXDSzE+Bfo77Bb3eFomclLsz6XVY/pZcLDSJHVuMIw+Ex9se5U
BxoHOeyRYZTVW+sGJdH3wBUXRO7uGjhFcZs6G8Fy2MbU31EGUjHN5I+5q+978NY7z7NfEPFLmfY2
7+lkLsdsLBc0NWqE++jjoQujdjFRn6F+pTm6IEBqp2+ALQHWa4Bt+TYwGASLVqDjW4jSWgYDneJq
wLSrVdbbCgyw6pLulEQvi2XOe7E2LjqVXaIJHOjoO3m5ReA3/4IOs6/QlTRjnIxkUX3yrPIou2PN
qA0zozF5rHvMoAuD9MX30Gb3TMDZ6ouN0t22KYu3pkTbsE4gH9vgipd4xgAAcfWk8T9npnGPFoC7
8TS3wJmwMauqb1XQlXe5XZ7symhCjKLah4QMk6b3L5YcwYjI2TtAgYZOjycgiuBP3Gq6jxOYXrVw
dljgVHssVkYAUFDiYptZwJSPbLFk59jFE1QQ3AKEeDEREvSkUgcmhHTIUBIcFrSVh9bkVGVeGsn6
TWbt21QW0LqrBNwN4GSMLDFTlV20K+biee4jzB4i87OIxD3GNj8hdjuM/7pvsBTndQCIv557uyWx
VK19WJz282hoUbYJx7eutgGTpN0+rnJ1LFfEUUv0EdHCKPZAA6DW2WBwSpupgbrNRpoemPXbqCcN
DlspVvsU9oDpmnMYRwyyyyzpD309XA1UGDpLggONjM9VirO4Kl+gm45h0B3wJMc0SP/SSRefLad7
67vgE0JWEfC3fqUGB/LomQCnrAjwnt+6u94LsBQfY9jHVb3unSl+XEuJlo2TTCw0tCmggR29tnpp
Cdq0YRP074dv4IiGMB2w9kQzUOSJF3od3IMiYOyZloCaltvQwyYemIYeg5y+reb1OxdkS+qTbZVk
tV0D/0L/3x6Btj6hCze76Llrt2aOo5MtJ/9UZ36HS8cdGP1pt042kw+nH88g+DNSi1PXYeqF6Rhg
yKFoT2M6tOBBwdw4RvmlV8AM+kUPYlWHWnSOWAyo4f408JLoJia7wusprib12cbE6w6ZIBCZVc4z
QJoa+MvNgCp5U76A22rFCHatTIg7BOZm1MToI3c/QOO/NKC1YCXbqPhY0/tUo2HrmFwgNg3pan6D
zfep8roH2S3tqXVQl85qeaEXXCM5Bi0zhV+qplGbuHjfO8OMQht2LJTNwdkq2xWHbqi+cqyN4dCM
7X2ZV0FouSxvt8x+VjU6ZGyt9dH0OUWWAQCDg0FpTaWzwMJr4shkupL9UgUllGFI4HibgoSrnQr9
ogqTXi/OkAYvxzByIO0Bc5/tWCIb80Kxn4a1bVkbzzW9O2tB371Sv8CbBG3YTWApvVrt0gBDPmvq
wfd11U/X9RrEy9YTzdDhYLpvQkzxEfKDRP0Bp5MM5cyN6tBPGkoEhTMXm7d8IpJa8PgzdJnG2f4+
QWI54sD8sKwCKBy6uzRE4bbAJF2ZjG/iLP+ZW/KxLqV1sqrlyaBbs0I9rlZV4UOJqnzWIX462niY
Vx1WByOwr7j0P9uGxDeRikuomUVwMhsFM59ogId4v6ljNmtS9CHIB3gMa4HjZ9vbW7dHtBLFRtBd
1Wf0E2NrfFjwWNj0vn2b5FlWVphL+MCDNd9F3fwVM40GEx47JM15KSMsGqvQyZse2MOqTf7uAT0A
gE/6OwSOvTBOqfAH1SNlbt4x9ERY0UEbzNIHeNGcVsAbBelJjwSzESzXAndil/cKEwCgnzUsJTbf
/ffVjJ6LtZ3Obgz+abXzGvEUHK9apGkgbX8KZgkvtlNfUwOQnZtPJTq5GCbjQ8fUoLdDNK5u45xA
k3SdCzni1xZLza3rpRSDm74F0AE+7K3HpmYe65auS5tvsImodjPb2FuGcm+x18OGmCkzTODcVtF6
GJPvRdC4G+RFkv1cWvtEnRh0Ghu7/jJHC2YNKP+v/YIYkh+hOmU/ujVtCgcwGZiIercgNXdp8tG7
L/Lq2kjj3jXtQzRHJSo2sGIr8akcQS/OU4YEM23uTeQ419KFCWCYzVah8nNA+/obK+eQrP792nm3
yWO/Dup1Muc73Jz2IDI1W8nvMRHFRGR4LqX8spZCoYGMsyA4IY1Rrqk0oWgA8h+swjquLCHH6G69
ApEUJ/WCHjNqPKnqfrSItwhWYRd4z7UXfRNuzwGlHQsP4NjQ9pSHqZ7QJFgw2oo1A6kRqN51uBm0
pboFOaFu4QkinIghuoQUYlZ5wqzwxVpQJYtMEezl4AxHH8DaxrORLDZV9+zhJqo7mJtVTcu9W6IZ
wYksN/UMcBV8bn/ItNlIIFS/na2KDhx9nb6Zv6NUjIqzX76j67if3bY60x8TVxwQjZDKF1kA5Ff3
sGqnDZr8V4Wad5h1eAWSoD/IwnwTi0pCV5VPMCbio4EDBghnhIRFrv0Qwe62Fnku3kfJ1cVi7ugr
+V32MKl9A5y/oN0SbZdg3vrw7+8iF3RvnZjXj19SsiTPrkZMmwkW+YK4F96a26GyoXy6va3RavAg
l/VkoOB9XWq7ukKhrahR4TE6L/WQfrLTWdyypx5N0Y2HYOE2HlE9Td+MHIhiquwbWiKvdJgErQfK
C7OmESOiuAoFyuCXmcM8b+29vaonG9zplarinLipfyVgf1kJjgfVWPcSh6V6AvTK2NsLA0SNTipG
JHVaVPtA0gQuwXupy1zuEJcIwTAvp6FGUmZJsLRGmAtnAw+pEWyokFSwUnavRniiGKGwsYFuZY8G
qcejZVjrsSUO7AIBKjMCuFzVZXRyEQXZ1o0LhSQdOV+39YKu5JStUCAcXzE1AwxtF8NNBg7IPUDe
DnmGMYoHowx2UxOHc0KcaY5Bbf2oVEMi3ado01hQ5wA5G0nvbIdu2kfBeBCJe48cj8//+JzTuqSV
LqicMF2BO3knVrZB4/par6gMPQnNIalJ/OZjEBTIHaI4hEQg3oFT9hVVdyRfuAhF+ruRmPECWvta
ud2BLhK5ZgWuY6LRzkTQvIv9VuwMpdCAgz1aSOi8teOg2jtPX9pugTCAB9CyZD9oBD/jEomBE0UH
1hx4Ai5grlEMcMbqGWFoEHdgx7eVJIjnqFd0s3kch/g8IhOOtzW8R9qcO0gKz9APSHB771m2Cmsv
jFhjD8ZUye5WuWNthvZHQGdtMmCoKKzCM3I/jE/wcs8CXBmRZ0mN+a6MhDgtbQncXjeb0kmGOPC+
DrjW7JfVu7OzATa7450TPbTHSqYW8a5PxkfMHlMAWjFkWfy/NwHyIllVvOdaYhFqO1q7snwQvLnE
ZQzqgWNdHevZKs2vU2Iz/MDiaaGzZJCr6geGXAGiQ8m83lKYS/tJrf5GosnEPnG1t++MxM0O3cVH
bADvk0h+VnN115rBLVtJdSDEz2l+JYRhS875ASggZitHD3LVOqJZ/Xkxy3O+WC4bokPOvZtOI4dd
aSHnG3Ran0cFhzUpN55fPVmFD+zMWLaWiVZwqhI2twctYB2eBrIUK7XCqFSwQ3oU1f4PR+exJCkO
RdEvIgLh2aa3ZbJ8b4iyCA/CCPj6OcymZ9Ez3TWZID1z77k2H8nEYxUzE0Dxrc6MozlH8Tlq7s62
zQ+9gdJPTS9NmTNji96ljn9DPzLWONiapES6jLmP+0GfB/UyDCMRI8wNzHhrdAsO0YwfOaNuBr0R
Fxcco3y4UzWS86y3YQekl8FfwhcUd0Ic5efR+Z2Tdi8wGcfp9IXYrtm0YIkXcQnG0ry6muzyt0OQ
3twm4BHNXo36Y7iQk3VNfBICHRJXp6H6QgbplPMX5MInL7SLfZVT7jvvhkjenLjfI2Fdhv8jA9ed
ialta5QtWbPeRGhYL+84DZ86jJmZYh9Ve589vWAoXmzd/PSVj/GKANA2S9qDiO8gSQ1YDkJ30yX5
aR4b0LhobtPZefGD6V+sY+YaVbwNB2/bCxCauj9xdP9NY3LnBuYh7exvWacvI70LlPJF5ejmazvN
+LDiCt/yPN9DgrcuZv7kueGPRzAwQ8wOey68r7EfA1z5xKAbPMxFj3EJ0B/iR1c5NzHLnkFwXWzc
4h95FHdGSoLYbz7CsejPJpROmrw+gMtJfMv8j5OaYztwnxIhOtzxyKwF173P8s2r6EfxZt/kyG2O
wH3MScnL2ESCzqivGZgVUC3swsnTfUwqLK1OdfXxF+7CyToQBcVKix805fPNcXisU2u4sSjN1xYB
mf7wwZHrH7SMLkj/m1UDwLSbGSKEQfSkIsTNURPMsNCGs1vfl9V4Ym72LabsmkgI6GZn/Qs7cXNm
hsixOOeahWsoAsrVQsPy6N8Ukp44RS1b9+UmUN4/y4mI5+6BB01/Y5y8jDG0bBARq6WbXwXwYZef
0HOxAEdNtDG98cZku4fEFPlrKAvniPTPECw2XwZh01FyGuKNPcRPU4k5BIH7p6jGfWY29v00fqsO
RTt9JorUP57o+txZLeL/j8IfTjM4hEMW6Ds1eFwSIvPWAFloglznpQ8H2rpxuAJ6Ie88LgQWXQ3G
dUJFmyTrSQhMEEqYu6pOMFEF6bsuwuouVTXvitmyiUicFwMvH+a8pL+jJHrXdYj5rUtJCBB9vrOl
/eA4XHbY1tVRRiG89Ta5zpP/EIoFyseqTivNHvjRqQbvjigyxvCDre511d93McOyyKCTn/mmRlvd
yEM0DgYnd2P5r+TjCVIifenve+CRedfjEmrEyplSe8cm8aDZt651zaEvI9IEekItusL+nbvR3vhO
YG+E+ztoUTAsZ/REcTzZ9p0XSUg181n5QPN1ytyeucZKuHFDoBZTBhrkIqu27dg8Nar/6mZoA5QX
f8oorh7L1sQsyLf2kjdWRrs0mG5D7D1Aeb6vOuvPom8tSromK2axYGgDywNIjUx/l7F+cdLhLPrl
nXB7DC8Tf7+cyMzG0EPAAVkxr0Rcn7tIXSJPxFvC/Z6ER7U7uPYtMN+r0oWsEWOJ603zsGADI7ts
7ssSObqZg5RIaBccpaODl7cnpBXqoCZd44uiNS1Aqp+dqiKFwGRS5Uzs+MzqZvC0cHy35bk0SFys
03IxCGCVINi6PYmO6NMuDi2eGYVZpJV39WDITUgYFmuSOH1uCguShpvcNTEpfqIffvyUjIhBwgeT
3PUQ244l2K+vKqReVePdRNAZ8a8to7rYN9cYN29tH0so3f68x0EQbFr5y4DxgrV3msuvrFObroeb
Ownvlvb+o+Pd1V34x4r1bHTjSQZYmXvUVxUIAU8TKFnqMzOYp45UxEK7ySWMp1Ne4wGmAUd6vXhH
/oS2A44elJhRP8LaFj+VEPfhVDlb8riytbUEz4YJR45AoOazZWvGIKH6/IYM8G8MOOl6JrZQo7hp
LP2YAxM+Ig4AsAuS88vvXGp/czhkWehsmYSVK8PHCay84VbOqMmMrIXyUNZrogCOrt2zBKZTz4j/
YkbDhAB9ejCbj6VZswcqAFE5+fhRCSzsTYZwIegZH/aWJld2xl/trWWTkSMUXYqgC471MECZttXB
q2I88UOztgbBnI4EOduM8kOXU75ZgLwwzKEKWO6BLgS0EuhQHNHwk1myWLShhpFUOjHtao1mkyTK
XGFNtWheZIRTlJZumVzNtR5vODneWPknJCUxc3cJO6NjxJcWFrgj4ntgNbwys9qLiRVxYnX7SPVn
Ejdw75oD+ewFoJDAA2HhaazYNoFHDPvq/WwePYkCo8IHvUptivhhNP3VKAY+Si0fGo9XJ8polxJM
woy//xzpP3gmYX5Rqu8zT66ZXtw3SVu824WWe3tJYDGCrkXwRcJblO/BoD00oviIe2IUJHQBBRGj
MOOrNQ/DPnD0veFmaI1sr2ankRz9NCa3OmKmE0e+CzeEqdkMaTvOxhbKYgclyo23Ld/HytRdwmTT
uE1dlO4NGZIMOvTIFKOC+qdRIS+0/TVXznMaGuJeDBA167nfuZBHCQVi3+G0sPwgZD6XQf4JVT24
D0ABQEY0xTUKbHkOcqRaru1+M0t3gBh1CGxw7vN78etYhx899iEJOq+pb/4SqOrKRK1n0BlrM+SD
JgEoPsDEQT3CbHxsmJZ/mSUDbyN7HAd3evQ7/zi4+WeUx++dFc6vIRkMtkHi05D8Y02abrQKo7sy
CP4c1cptPvEkByaMhGSaN07VzlvL5loq8l9kLuKETN5Cp8oApw/2qF6T38Dqz31kZh+9CjTQ4rA+
M+0kzah5imaDbwAC2a4LvPrICI4gpbkmUJpHqh8mY0PGxaNr9hOTO1AJdIz09qX7m5TaPBmTb6wz
E0mBKKNoS7LVO2Cf8lS1SXmKnMpFc5zvC6uC4FGV4AbhmOOym/BDO1bhHyIGNZ5FcIxvCxyTeSEo
zlChGZkpOAzIq6vbBDzWhGx5amB1Dk3HAcKOnZXBOnIacxc0T0btqV3t0CwOYBG2YHZnfpcAHWw4
c2WtPIsZQDaJf1Zv/IsD8zEt47VfegRpWGwffF/jI5zQDxX3qamaRVoIdLPOiw0gSajr7asbhmeS
a2qRsYmo7IUPx+lFQJaI/WFb9Ba79bi4eZ7zI73xHWT6xi/hY9YyHDcNw8fcLFkR2Fofoc6dRgj/
TVk8F62TY7Qe5RIW5t4as//UU/CWZDWqqwxYv8c0QfojwtjEpBxkCju43JB+hv91Ms37wOzqE7Go
qRAb0rkogGsC/2qCYbezJGmhK8yEj4kRDLOiA377YBPgDltXRMVn3hhtKgNqOKx7vYVVQDRhXGHS
HD6cfp4+SJoa6eQPA8LfSNrZoeHkVE2f3i+EpkGwfMpd59J23l/KYrFsNQP0qqzYlwhOQ5JehK9I
DRTBo2Cox5avOqia5PPSX3pMcNyZhfUc6+6KUW+/b6aOS6bK7mRZvkvegAM2jBcIS9F1LvRvmAs2
6WymcAE7uOEzsMdBvStnGey1haOtJEF5jtoPEqU4AeixCyLTAsfY9J771y1MmiGrmJwus2+Ytdtk
ctTaTUmrkHZz5S6CcIEulOuZj57cW1rwUD1qu/cxcin2dUl71iERaj7hqlo+9nM47CTIC0CdE8Cx
3LGJRSEeh/KqX+6SfZ54zj6uHYB7QXMyc/sLrGe0i2Dv+vCxwWuwP5zj+M6NU/Vod7JbY79Hc5GL
DTkK74pzBucwtYPUp34Y/iBuPYmOr3kcC8AEHuCGrgVG0YqXuE3cNcFed5CQImYfrlwVE7nFNI3f
gB8fBYm5m7kgLCVFexX54Otz6EC7TAz7eBC3HkBeL1K1jzA8y6RhBDCOZAsDTwBQNBfcCAWohA6X
8q4D5b3GC0/QO0Ysqh9rk7nPeR7X/KRNuHabSKO6IzU0ac1ttui/4oxK0Y0ltyT/lMwcvdb5HQ4d
W6SqikIWOGAqRHtxI/KvWXl9pw69Jn3+rwvDgxc5JP2tJLM36WZ7OwA1WPC0D57wsyvH6ZW4a7k2
Zq6lSTP8kRR7KwqVb9mBKJaYGc8Jw6qa0Crot4xLB5ZmMPWrfab7H6qvJfnWxuJfzMhMmpARBv59
o4VpMzf2UzdzpaRElzHJgvgUBOJSzUBn0jm7i0x1LQzxWsmw32aR/TPb/HBe5ocnzazGSzfMy9WB
IPBqM3S/fLbAa0ndA/hZ9Yd8ML+lKh763Au3btWqowkpw2Lh1WR2+zXie+WEGrpnFlvPNXqElWdz
G/RL9ABuWL1ybIQ+w+Q+OTLg/xsOMM9OsXQHmDiTur3XyWmqZbtWcHAQbGVcJQaW1R5A/6oy02pF
4kICDMbOyBYm8yXqs4tanoKk0JCMLGe6tMsvPVE2uyCMfkYY3ZlFDeQ0TDZtW315sFqzfDrnCqev
O9BuuX66KelAqtEDK2sGB9uqzTsH4qB4sKZQ79y6pbQzVbyBLeFDoWgZnU9CbzmbpnU7ELjBqJGS
kl9oic9hT3XZ+RATB0lPmeXx2ko5Oixg8dCTvYPrB4QPyOizTgDEej2CxZn54zoP3Me5JqFcd4j0
TV+h9ctrIgg6We1EaH8NjatObaop6TrIaK73q7P5vbNNItZL449UXY9pkmdh8Og3fWEY7D52tTKz
/WQP9jGskI2VTTlcCDt4G/wpuKUmOYBGObwplxxB0INeRMZK2xZ7vgarzZ57whG3pvvoTD0Madvc
yLzlhfbZdY68z46q152/eBSLcbopYp12RsNG1dbJ1bYZ+tik8qyCMYBGhR1HZtV3xZN/6aqiuDL1
/rDYkNTAcza1ricKaHZuvqZojOSQv7uBddUziJ/IZdKpYwsLc85cmLrgLuOuiReZbrTkoCXCPEZ1
ZZ3TqnjrTCzIE3fdVtpA5tLurpxx2Oc6+VZ1OZ4GziVjGspTEyETFWN58Nk37uVYn33TpW3PIFuc
ph8rMNKTGxoSAKwEjGfnxyYOwHRLNrGBf1RK9EwdJ4pmavEVtSv6MtvK7ssw+yuR57Wz2T92QfYW
ZymMxTZg2zhZ3QGFhAk1GooZtHqknQE0RzkDOGN9rgNTb22f/biFTKFfGvR2YA4LJ00Sj2BlG99s
wAy0c/vGBoGn0/5QiQQlCNt9I1uKXIUKEhB8hbhjik+a0nequwHeT8p6CpA7FyBqOAk0feNacGds
v5z3ofksfEE+OUz/KORzsQBYGayCyEnTO09C9Y1M77tpR3nFs1/L4IKdADB14L6VfQ24y2bQ6iJ4
2aC2JZO9nQgvECY3HavKrWOjlzHgwHQxU/jkIhsQ7WlyXCrYU49LfD14EH6AM5WHuPOewH4uQ1Iu
ihbEzVh3PJtBUaNSZnNR+P9m1xp3Ts78pGx6uashz/tZ+vT/L6ohO8NiL0wyiUN8YgqytXMumbbP
ngnikJyhn2EibaLhc15JPXaPVg5f2DU1HvJMQP/WGevI9o48ICj0EnKbw8aWRRsQQO2w12DN25Vz
eyZOYd+nEtVz4QI695v8EVXrcNe0sISHJrsCET3Kmf+4SR29L1w/O3YOm7jwXy38aFcHQc3CUhaP
//9imOzpxMkm8vEczB4zKjAUrijxPgvjTGQ9fGQjaXZRD7U4T+BeeRpPtFkMD5UK7SMqkRopJWhd
cjL2eY8uyHbD+5BI5afEJrU2FZCCSRnPwQAW9S0uTFrOoXiMPf2cwYAkfygmehmXyZMzmDc90jva
JCeHmf0qZoEGZ5mmQUULMdnnl4BKzOu4dSCV9S8IZ7ZVqj6SSQdoqF1g8wNYqCzEqu40d17RlsAP
MsgyPAuK9MptWs/myiKNbz/XisE5A0eTfGdwvax2nS4oaKIRNbbGcCcaO340SPUmg4P0MEsAzIyS
C4FICROi8DsjyfLkYiJh+NKwo3L4rnpF/5QVJvKraWQkAFgG4Ub3nRDLzgFs1I+O8Pdu2uP0m5WN
zLYd9jw4841thg+Ch3wfHqVCOPVaj0hiZpYO697kjwatEohs2hZ5am+tRUHMD3Tp+9m5krtxG0bW
Sb5RQZSJbcgGwtnhLb9Fs4SMOE50C5k93UaljWNeJ0sgEuSz0btvBIVVbaLsjQXwzoLkMzwTTP+B
OOt0ZECQJy1lIvcjcCvGA6NH/rm3dfls+l4+jEz1AVqgMyW3sXS9aakeMlaiTJ1q4AMyqNSLah6a
QZ0Sbwx2zIQ/RgHSc4QYvklYKB/9hMBa0unWQ8lGHZn+3rRc4+BnXsBxDhnTDrOb09LsTyk5Z+DW
uyrIrpxsgCqcxSLlDUTwmK+1xxalMvJ5DUVoWMXUvhsowBZ2mSWilRo0yBBR9RUmxlh3V4Ol5qal
W4H2hSMjD89Mc9YTEoVgESRMCnxbVQ8XkfiSARbNSunYZE/ZLsoicHTNXH1Wcpo2TioC8l/b4Ixx
hkxL+mozhZOXY+a6YyWJjpo9eTulbwUzXVJ6AVmTco9it4PN4xvPvUmwIAcYoucpfe+8Xuw0u03W
X2vTRmce5fS1Xm8/ZQ24s8n9an39SgJmsJWCZY7lj8SLWB7gYuZGVUspIB3/j3jfj4S7dRXl4IXp
qMgWNPwjbCqfmMhxN1tzddBuebZlmu4qH0KtAFaACgKkQ2nchA/smdRr3tIIuiFQAgrS+ViAQ3Fy
ee8UqIhFyfOh6Hoq/NnXwi93fmba22JmBxLk0tiJFKEe6czLGNNEUV6I4hTMv3Zgtcek9khr1F5K
e4GTVjP6gDK/RJRhF+R9s3NfkJdIvT53Ccl5KD2tTj20qbLW2Vi9i8kl98DYxaYTnR0vhs9cm/EG
viVITarcKcsy0LUkavkqZn5N7um2NI3zSN7JjtyJRf4zFrU8A664E1X2GkWBA8BNkshnbxunUIeZ
b4zyNj8SBkuIaP+U52xiYX1Ma60SbBg9Dwm0an/tO9UjmSnUhfKBEFi+sDl9E2O2c4vqK/EsRncu
2WCUTL4dfeXhRBQZ4ooDilW6d9VYBzNNPynhX7xxGu+neLhiO9sQbER/6/nMTEzxyh5imxXZzqKR
eHbC1yKecQyhdEKWnlNQlSAY2RKzsEitg4PwhXWYh9QxP8rEjhlnMXyvCQtjvSaY/PHxUTv2pGd8
oBlrtkExDVh72H/CEU12oLiPymyLG4kep5A/MC2D7TAj7a5Uj0scuQIa/2Vu2xDLkWTM6SJ6oW1Z
6Ooe8A/L3wHdHtQ2rTVmbY8RYNc7+05Y90CySRhPuIAYOiHhWQhsSXpndxnDihDdauwr/nK3YBV/
k5Hz2iroO3PFCSs5j6hb+ppsrOJWEL03OKS92cIHQQ1gmPW0xXucejszLpGpRfICqXmdN8ONOtBG
BZOOa0oAWvW0AzYzuJ9YCrLmGFTWHf8CrZgrxiOMHEY43XsREYtVBXnPBvcrJmCdsWpyUp3/GiT1
vE0ZhsIn4xc7cz+pw2lh2vyYYd8ItfOTtGF1EEnEK0tcahCPa9fLvI1e7k51nEjbXkG8jnd5kYq9
JTfgv16YK3wCscEFV3i/Izy29cyPLxGNOZRPHQCXfezx5SPF2I8iPERjjXRgINyBrCTSFLK3APQr
03czh7o8pc8hxlJKqHMQDc9lzk82jt1nZQfPVao9CkXeQC5U9vkoOTkaNfJVtLoKWvnAzACFZr8a
OtjraMHPMowf8aqpc25RRhcZVgkYaUQ+VsQemPZr5jBbCC0WC5MiGS7j/Wlo5nmh7yeSP55Gi0W6
8REkI3udagpPRpr/m+sGmFjNMD/R6H4LHy57VM8lLJNgxJZSwjyRzjYYneFbw48cSyfZmCpC5fUh
m/i9Tedy11cuIqm0ZFyUFjys3CvFwrUa3e4DdFJxRkC3qYsE0pkFVs11eAMdwgidUMdb0Ko81qJl
jhV5PjwlUmgdasH1NHrpFp1MuelZ7W+r2XoKk+EIlKk6BFmBawts1dIw78oE5nXcE11HcaS5l5od
PEm1GWfnIVYOCMXkWTcla29B3iR9uPcCvWHFUGsz9IThSd+JttE871xCysBHjB4TfyZ1eVGejSWe
lVDudTIBJZu9Z9m57yCqTn03kHACMB1pafmVeywXeTOH4oS+6rnNxrMpFUN8ItNRPflU1jmHdc9r
wrwfhqgX5K8jir8Nu0i0YwHVH7hgy/X/kcp1bjwSU1QMoZrdyxozLo1zRzaLNcvhMAUrxqHLOoik
tzB8ijRbabK6JNIL9gs6YDEwd8HMMd4ACrPVOZnH/ZwDky8c21zVTHPuTZKKCjiVbUz5yaYoQn5h
cEEkzQPMi5d6JmsvT8sLdQ3jqqpyNuKlrdFuKonUwC6RSvQBmba9YeRnUnY4i2jkciukho+bQ27f
5jq6I0GtXJGzgcA5RmE1Bt6vE0p/k5igjdWYiG2TkluSVxKtemfuO9CsJnAnxhU7YWMOdaEwbaDW
ZpwtRbyfeZ8nv/h/gLtBpEsU9ehaII+bbIvI/BYGWbMNa6yFBGajPvH12vYk5ftQyV031v1jCb6f
vCLW0i4TYI9Q8U3N28qk5c+b4j9G8lQGqNtRHqa7QYPDrb8GQlVPjnLBx8p8y+qoQiFmELVM+kIs
CH9ru5+sJ7+VxPoi7l0ENi3QvlLfO6zuiabIj5AiIs40NNRuTy0OXeiqxpz8oU/wrnqt3NTZNF5+
KnSC9C/gMWzYC64oa6qdTuWHl4jv2kv1NtRkwFtor5iQwb1U+lia17aggqjZy9MrFuplJGlS2far
RQjLziXYLJx8IqjAufVC+fugi9dJXt1HnpcRGVSyRbSj0zTibigDlMg+e/qITVSfE9kkQnpljU3S
GGn9ph5zRuJeiI/+6aBfrsiFbFbicYxZJ2ZymCFmQXPtR32K0xJWIlk4y5KWAWtIpmXRn0ik6mAk
O/tUuyAKi2BTRtwZihiIQtT/mCqDEK1g0iYmXGQKbwqYYFF6kPjSDTuzdG7kAbCjTiRaKOmd0Bje
IrN4can+xZTcGxTtSfZZG9kbWLMJ30HyxOhlhiaXBth/l9txCs5YX9o1VngEhbPHIRy8Ebdxm8Py
ySSYO7ZVSOE3PSAh23jAulaGa6H0QEA01BHi6Oxl0tlIUk2x+tToNaSDV7/nJE8qLi2tWESUnrcp
72LLeoBQo4lhRHE6+DlhcvPY4wUxeDdD4wzOcRfYiwKd7PGJg8Aqih/o+YdxYFlOb21IK1+3Xo6i
V3yiGcMJQKKBl7959XQyqmbdVkhPRvORknhfKjteuYY6hsF8F0jpk/Q3X6OEKmjhdQZI8YkF4S8k
e4YprjvIk8sNYDvNdgqowfqucyjaepKW+uYvm63fCepBzViJtQ6kvWgKf3nRCCk0OAXm5GmuugOj
kQ4OcY6E0v2Sk/M9jfMjddSrjOsLndSqzOL3eeZFB4m7llXyl7vuMfCYH3F09IiKmsrjnokeY79/
VSOPy7Wr2xdT5o8CM1xmXZjb3yzP/Qq1QKRCTEZgNM+JYuDCYsGLsx+fiLhhmfI7klDliHDo2vRe
EyI8u5lloRWuhbsEsRsnBN73Ffum0QjlweuBvRcEAplEClnehci9mu96pD3/pSnONqkxHSjAQXrD
nWuU1wCsBA+R/cjBfWTsyFPCmeulzERiGZMIWRxR7YIGLogON3uyK8MsFHeu9N4RkrL4CZ1N36De
c5PkUFnGRdcYoBkQPiB9EFt/mn5Zlj0nuowvzTDBfvf6Zbj25OpmWDeG4lYffoeMfkGJ8dUDohuJ
5sHmwsW3SzbI5G3i0Bl2TmSdm2HchEH7OpSMMgcWmthXUSFWmboQNLOtct7iHEZlLp3jWNhvVepc
XTu+MbpZ1KTWKc02da4f7LCBhekyHQ8JY2AKUnKbb1uGFLPC70iaepolhOqWY34OUIuB9U2xfXG/
9kWtqfsoWJKR//OWDW5EoicnjU8YscDwVDTBwdVTdZ5GER0D7tMgtd481Zv7xGc4UGkD0wgk4cRI
1toS/saN8mDjoA97EAWcw6k5glhL9nZnmbsydu6siLXcOBHgGfpkyUV9QWDGjJrU6Zkzs99KvYyg
Bdffj8bDbNrhM2u+HFmy+oksE9xlKR/MJg1PUabUfW0WmkaPtqqTNf6FFkUV8w9Xg63uEuetqSvS
ULTbrx2gnedWowdMg3/t2BOgZpsCm6gAH2M4t146/xJFnIPrP1FkdIehJkUsexYAiOBXQS4S75oB
5kaBQdwYDmG02QCaHUqF+ZJWSDtgMIDGhs6fcTkRaHVFPXrPg7STOa1j3ZtPYz8zFu0+sgiPL3/W
XpcB4HI+54Y8VSOFw+B4zdUJWwQrljY3H23jf2lWMwrqzQ4MCDr63r7ICr8KqYSb2UrItkjq6yQc
aJmqfcMjppkU2AWJ2PyCz8ljZ5Xl66qjm0lTyiwzJnw+n6hg3ly7PViC+iUk9S91/3Vjxe8Z+XMw
51tl4hzyh/aqqukty+wMrxrSVRZsbIkoklg3o0S2L2JK1b1T0vZFQxAzhpi3KgFMSgzvNW30P1Wa
KNlctmKkymeJJkHFqk+jR94lFpSfyMZsrfZDyh0EDtRbJYyZ14jT1kHVw/OjdaDQ/anY4GMPWE1G
8kOGAoKGjO2C1ZHjbVmEfCRq7wExGAa3RPekf2yHONmavobD+Key/I9aF7swmWH1lzsGFmyK2YYL
kd9ClggqdT/ZjG+oRw6GRAOrxBPgQKbcLRBKGu0TkceXJMZ1MfXRU91Ya7w4y9ZuPqRz3/L+NjyW
iK4jGr/SICCcVmrJfEvWITq2fd3iNNTwnPPFSGcp1u11RsmdzBVZhPanM+UkgfkRlie+IyMm9SDw
LkGUXyuYi7WKd5M7b0MT0iYpICAJo0XL6TJwtZA7kk61Z2yGGyEi6kfcoU+8dGgHA4+M7Z7bvr8F
XU1MMjvmuI7fIq95N4Lklba3Nsx9YI2P9tw+d3NDZPrwrE1s1ExWwBHnKH9FxXlNogL28wxGenkp
HQOsZcRepXEpetQpI3yUitR98VN6UPE1oFsfUK6s6+TbNP1/xHoiw8uNA93j3iY1EKeiZWzsqd7K
1rpTefqZJFO6MzINMDvKaI0tm4kqGwS3mZz7SBbfhiHbzTS/zQ3SDyJRb4VEWAntOTItAA/QT9Gg
EF2fMQVH8c4BGCMSQrmGlAJPQgLJPW3DKwCBmKlKPp9Si2FyxRlETt57N5R6U9t0fPki1JMOfnxF
G5J1+CUGb9m4jP6WjfwXz8/BsvqXfgjf+iHIqGGNXT8P0cl03hV7UMszKGXqcmcUuBHcYEJb4E9X
0yeEJ1SXWNHYD1mJFhpehizQIjgC8j3S5ryYGM8ExbBi0/fqybNTTzAzvbOjiBNSPOfVLNhjlfjH
UJoOEUBkiy09F/90bCUag/QprKr3rm6uboeGdCn8qrr6Se1u23fe/fKoR0Dj1zhQcvoZ8cb1GIXG
ZzAgXkcVv+rD8CFJkgcZWJ+UNNeozoHIi+Q+4YftUo+ke9W9p6HmPyFCm4eh4XJBGmokG4sjQuoW
mR9r/DIq4TEPHF8RZ5EIyA8es6/mbN/HwOxjMkeT6nv09AeaY9mjTB+bMN5EtXklzSWgc+E4zVA6
4ENj9atYUTUfJWveLER73SacnVW1Qy/xELTWk0zHF5BnJ6YOd0WUrYWc9L2PdiUez0D2H3komFzG
NRO+Te1y4ttGau6cYn51Nf12PD7NiZ2gD8WnkaPJ3sTOvNVIdiunpTGaRkhDQXfzw4FXWgGKY3W6
K2qg9SXD7nXicV5L7tI2vnPMFDabsg4evgoqmZ/YmsgMMygRyck+2kX86Prx3chIzPCGl6FGtUaG
xUtXw2Rtx8/F71ll2Lfq0fbZPH7ZOTG0oYrhLZFpsySEvhuKKyEBZYLbPN96NIDkQpMRjpMQrC1N
2ohSJf315sXDh0ACMcm+wO3UZkskBc5p0BXRNsVQgrWzICwypi/1DjwhR0VZENQRECABq3qmUKCy
Rl/16GDXM6wwXnlkH7sukstkMX7pMODvfgP0RimYjh9RCcOFOtlbIlQaLCStmg9ZlRFP2zyVZX30
G4xYcanwKUv5mWvmZ4Zggpqd3LED0MoeWTW8cvXNsYZTrRBr0kyPmn8t26bohDfONOdcNcZnZPsf
EVMx0Er2B+5Q4Jp9fTBAboMu/xRy+OdBAWaSID/nML6GhIzgFmF1GZjTyknaAbt38lzYqrgEDkv2
CBier8rXaKaKC/680GB2HJR7ZynbpWnfd/10sXsT6wNKwkm9puPSf8SvnTcfaj2tCarRm35EuhOF
kqzKDqE2Cwx3eBrH7MJA/mjL4c8cgI5zdSK7xYOv5cEf0zs3xwqWVtB/BHEIPe7wVMZ3zQJcI3iA
aSNkRvFEPfYbGtVzgS7WTRnIeFF3wOSA8oSfVfZEZSjjt4mzJ6NzEFlZr645fOjBXydF3ex9s4sB
l19VBv9kuWdsNdw3tkDxSmOXLnF7hus++QyKWXKJtSPE+X/naBI3f9KAW4LA/caY4o+zGuKXuWVB
841XJGM+BojesOqMKFqJcjYD57082tRXPzFvRs3fCakLz/mcIk3yBzTfosMQPLEpKjDELMP6KrK/
xBgQuycZb0tk8Gup9LiL1Bf22Av8c7ZWtvXmU+6vzBA0ufcfe2e2G7uRZutX6RegwSAjOAAH5yLn
Qal5viG0JW3OM4PT0/dH19C221XuvjlXByigUFZZymQygxHrX+tbxtpLo63pD9YVVSW3DqjhQxES
s8wRXlcDc60UNnZvJg5/HZ+On/nvJsO11nzvZ+5/G+aVHVLr2OofYZr9lJZ9pJDwOSWxvaYYNh/p
JA2/Q4Ddb+RVwPA7xj1f4otiqTqlmeAgrIJFUh14oDB86Sy2dDCNZYNrqS16wvKYo5mxrLuGk30c
z2tyVxy+CU44TRWxWZleuONhQerp1XCbg9Wk35ZMPvrQwrXV4t6HRs2Zoc3praotWEH8oZOK9Yph
00Gq+ZGu7p1XfNFQfU6Tl6S76TM+T2+ofrBEPeF0ffHQ8nTQP4T0JFHuBgWZc02rsNCCRc/2TpwY
Z91kt7NXv/m+pjcgyI9C1m9RjNliqBh4Fx3tly07U44azpoqpo9ofKGp45tpU3zu+hyn5Taxa4p2
3Hzk/RXmRuJX3HYGYX37w+VUq7LhUUTQxg3KGeptUF/xqPJ3hlUfJzytbpn127Lh7M0DAQNRKLjC
Gepe2Q6bGJPbOEPRt536uVnuGcfC6JvEuK4D/2BPwzEdtuE4tCtRn9IyugD9PpotiIdung+mfp/H
6aqOvBPc9pq7M90OQ/pltO6ulCF8PWLM2s8xyDBxoGcmnVZxQpMcondLtj7feAQ41/Ss2AiN6EVl
xY6DVhhyHcb8s5/bclOOo7UmBF6sk5GQnxRdtYYrdSdma9jNao7OlpnjoQ7YXBNz1QkGIq+q3CPk
hWR1ccvYo5UjqtcJYASefH5MIhvwFrUufT+o/WZ0aI43anhdTpR8ka4Kr4bBv9FufFNPWEz98rtP
SBPRS7BFpSPhyOxprVt4VDKVz4wj0flDdtT+6Hx2A/d3Q1a4ay2EnnwkvGwP0EZrDG/gPnpK/ZCp
U9tn2ooZao2yTkKKNngqtsGCMb2VHttaKZpgA/7dPU4oiEkGilUkUX6YLHKtCVVpWQNwBwA6Rj0d
HQZHU3hoGhkgNtypjdd85pAeLb6eBFwikDs16Vh72FWMR9mb8ZRJ5MkgNrSqiYoT27dvm+wga9bI
oP8Zp+rFCGwmPT9Voqxt/lwRBl7TPYLS42tugDblJVagQwYc0I7bUSeYGRzjYKN3sYFo7r06NkP8
ADETT9475PCP2rHwp3k95XlvTjCjHJqAaWM80KWeOJRkD5Wqn+smFVurLp4oN8c14Xr4uV1w9csZ
zG4AMPRI7zYJm8bBjZbPrM7lh2afltk8qCLu5SCy7iX0zV1QGCd4E/dD0fVb2hRWQxlUq3YRWIbI
OziUzoaszftcm9Z2YHIAruSilyUwLxJ2rtL+dKws3SB8fZV5cmCTme4HpIKVqlBEM2IKO7ua3JXF
iJZ3+NZYIePmKfX3ZTI9dQiax9Y2rsfZu6m69rP2vce5JAGWUqpFMSE5gh4E2lpr9cLM1+IoPT/R
Fj/cY3HQxasX5OErteIkMeZoD91ki8gskBJXtSvqpzLllWAgI/7u0uTZjiLd97qod5yXyLqx02qC
nBNUR/3Z0A0VDdXhyQtw9Hm5q3Y8p1eGbLJdWy1tahrw3DAzWYxTHmw2s2PBNG00+mJrOvWLdAuU
1Sn6xPS39br65VdS0P9nKf0rRrtQoI/+NUvpUjbl5+fvMEq//ht/p7Sbv/i+Z5mE5WzbRAxREk7R
30FKwv2FfwDM1/wHjv2fmHZb/ULvnASk5DiW8l0HFGwLIxJMu2X+ApHJFib2Lukq5f3vMO3qjyAl
nsA+r4/wEQKVo4T9B7JpReU8KeH6e5ZDljJY5gtQEDKmaqeq5uVOthr06Nnrff0pwiDGbG5WXk6M
FjpZIOVu9EQo7qk6luIqzYVuznRACepm8NJ4D6mZOmzP3BFb/k0kEUW5xzGcXOehdOwzc9cheTYZ
xuYnw1MWoQ+0Cbs5VqY5k9HIbaYzRzXDLlnV6JnZkinyDZYkIdReYghSayw5dZXvQljTF+LvmDKa
dqC5d0o7NTv7QqQ57m2iIeGc7HI3cdR3YlRquvVx/HRPZhsqkN2hI+lKSAdvD30vpfg4pasy5LO7
GWgzORqhcM4lYTegBir8zmvF5pyFsbt1IyYXvizsxzoeMfsNGac61RnTxfA0hStRip208KEp+S3+
Qh3qQ6ms4TRFil3vSDdo2KjqPHPoONguahUgVmTlkpgHcgIQGFMyCce25d8ZkcTqo4C/NaaJ1JUk
/sbgEf2MwyWg+gVDGnWk7hnWCfGBQHRX4xJ94dMytsT2sXSyQU1JVGbhvixMJkBQcCi0Z5d0aAqt
1nOOjDwFLSuXgM+JZYl+j3Eu3kqcI9VG9DZlSZlHRXXvFLsJwMV1FrrtPtWdOFSjx9BAh8Y+MzJ/
m4lRHgZbzbddI8mpkK875qUlTzr27B1eMFh7WFGAdjhTRBiqzsZjg/l2HUSMW0bfkVvOluW1n7Jh
RscTbFalnA4iDdpjbguQA12AKEbjwHBpHVx/TGg8/HuxPiddZT+6yqy2fhKJB5HbDAUSwDH7Frf3
ybST6ZlwaHPEA89zmc/MlmN56v3UaTc8VSlRbJJCf3i8193kFObrOLeUCs8Z5UtfflObaOHuspUe
J5IN3pzn5ZOd5k782AwE0ggi1I7xWFtlX9yKnk7D+zZMqS5UsYm2gzMGfSOsG5o6ekwHRqtIRSQD
z6VLnUfxrcxEVl3pdAbHQ2VIcvYdCDTUNEHcPENbiB96cwGnGkDP3hRfobfKpVLe5EcQR7qOCYhN
aHgKPaLkpEdIO2R+CuvMJx2+o1V3/jmULUZb07GXSWLacrg34mwyN3AIy6+8rAbaY3I8TVg74+pJ
ERMPqo3dWtl448VF6gHKpCO7WRvWtCiY0gM9JuwocLDK9vRDW35VeLuZq/EyzwVh98AJwoexThhO
i8kkjcf8hch5l+YkKacexEg690yt2E7Qauhgnff8aiaMYvANWsF0G+gnnFzyAHhJOGLN7tA+1dY8
v2e5YgMtJBLzXgyeKG/iseOYAIzBnd5tIlgfsKxP0LWGYyjBdZUjp34nQVTUxZxcICDQfmX69HnF
2myvfaCUvtXm5UsdABrtZiM6T4H09p3XPVpRiszVBeHeWdrpdOTcYBl+wWf6WAwUegnoUOEc2DuP
ZZ/e48reJHB8AHmmZPbq7DVS4c98MN9dtPS1bPzixB8YVy0Ekm2pDLHva4vBUyLT60GzOY8LOJJD
EH9OBHDWNNQO3Mle8GwQocMiOuUHh2/gEOJggUJ2nRqFe1N4Vrxxg4b9khSBu81Mn74jTrV5mtw7
najuFe7gR6vV8zO9asFXGtqk7FtmPIgOX603IzxPRn8MGbnOAfVm0cgKXAbjF5GKbOczat/5Tcd8
gb6qU0db3109YIxNW/duFLNzCKP0MZ7ZlCDzY10xY4InWUFoqAfI0pb9ZXLFY5L6j6YL0aX3bhg2
o+v4BSUOpPu9Uuw1PguIMw6e7OLWpK0Q1QTrpjGEH54BRCmuWPP68awlApcOcEZ1pbubMxMdy0gO
bSlP0i+erYQkthU8515PLiT55NP+xh6cc4K0dlMkTss1L4G++fTRW1X0WdTplSHhMFCMG8zOW8Ue
mJ1y9RoV3kFnZQllopr3jqDkCAeR8dVkDe4NLHOHlgRX76sThWwA99Uma6dLXnhX/QDJw8T2TF+h
NNS6SAQnZrUx+nLLkXfjKsRl7iRu2+tSFHdWY78WLamanCTixzz22b6IkuLkBhHUn0SQMLE8HhIy
2Vs1jtKMcyp0wsAzH9KeYkQyWD5k7WQ6OcyEVtgEMOthtlo1bneVSXWDnXNnwnDiGLbWTc8u1niw
TbqCx3Yk8NNt48wh5t+m91Y1bYvE/HaqbgKQktQPmtLeFS3zhBxhmZLZqUlIjmO5ieeifEhyTm5O
QyCq4k5tRHsyfCZqDtL8j2nyPtzl0k8OqfS0L8rXAooh02flLESxMC6OUelW+5TpC651kECp7zL3
qmLFkl8VlIiGA/S98UdE7GBKE/O6sNJ3i0MmNBZ1g4rVghGeGI7AklM9a0pRPCWm9VQIVO1ctebJ
qcrghqNlPu6ol01eq163Szrk1BOm8euXhEGeiRNVC16nRcWdoCDJJ+UnnQV6SHjNQcn8TnrojQQd
NLQqh/Lu1LVesubiy/g6Lj57Yn6O8bP3rkPxyqkecItap2Gy96uKtoZpo0R09FEyy8x5D93xGJFO
YRO0tuvxYtVin0VPQfORpe9l+0qU9ooqK5YV3J+F8p9jUW7F8rlIilS7fGM6KHzQWjSchAyGxdxb
+4ULxG2/5cbdplFC0jK5ynGdNKN+JvH1UWqbr8j4ZrAjS3CiW+X8OIxwtSfjOeUoP87BIaSr3Ebt
pCoxacztOKpNMEwnH4eg3Z0V9W5Ft6Q5T641vDi0lFNM/2aU9h5NbTXhzRDwXlHTrursQ0w2B1Pv
KeF8kjTzo4ApKD1xGnC8z+6zAY3FpaPahhw9PBK1e/ObFn39LTXLdTdRZwlKsnQ+khmvDac3h/JB
HwxM2sW3imDMaBnb3HaYbFV01GX3OcIx5oo71wTW7pongEMbh06uPA2ZhC21ubzVquFYqgVXySRq
GVP+KJmUB619KE27xifNQRnYSRkmp7KGD4HRCS/dGScY/tfTyJCULrO6tlGKCRZHzqUfMJ0mLz0B
QrtiMm3jd6nJzhDJepmleciY07YqvOq6+sAzYN1K6ginJQ49rGtkltD/4BB7QS7BQYzt3Pwxj8RG
yiPuMeIrKLHCxltXAWLLNsxGrXXjz9/o+KQno1tvxs7EI5Pq1k6TWJ6+l6Ha2IcXUKm4+avFBX3X
uvrRgDUCsUuA73aI94jpGHfvQ/c8BqcZ9pGgT8FsbtmRohly4+NvFbV8tKvmAyfhOJLp04dKw3zg
u1yKg8j6W6GdNQ/0jXRv+4osAT2hms/TzDdWGm9r7LBNCiItfhJsGlp2bwpjAmwvVwIf9t89P8G/
APevfpoZAEh9nybPPCOeOm3igAOkBJUDGQvSVMI2t9NsAEC3JV6ACnbjw43zXbzZNKzblQejx7jz
SoaXC00Qb4j7McRqG7Yw1LA086rPzCQ3WYY4ANO4NmosspDPv4g9rFyIz337YDIp0rVxLeNbGuPp
f0ku6XSyRH3nd6Bt+HI5P1qdg1BFlVOX2CgxDvvPsz4K9RzB6jDB+i3pRQtcGTGha1yilbpmuTi0
o3fCucfQ21j8i5hYKKZivEESZeWwKcxLYEZLxTHThizDBAdDwMat103MOOb+Kpgwik9UzNMmGi7r
nHxU8ly7p15g4SyYjx7IgkNsuamNny4Dpcqh+RWeYx8tG5bpAEhunTvQ8iyL4JED/mqHH45HyAU/
HkRrwiHdjzQ8+XQyK3fYON2dZcd7EZ5V/2zgKlCMgZRC1Kask3X50GL8MbuvIak2gaRYh7p5WI+R
z1vBrcVxgt0/RRA3Fndzy7sZkXWt7jJ01DTEOeNb917y2B5Shl9Uy4LgW7kkoDv8ml74Yc4sHY6D
YPTJbYJVU63D+sYCkuHw4h3vKXCijfSYQ/m4zYqvuu4Jl5LqCl9wLWz4sDajJoQJsgvT/yqMJXNb
PHHJvVGjrdrDgRgUHv2novqyaMqNJoNf1dyBI1kBldk68jXKQZ2xK1RQMlh8aUhlKEZLsftqFtdk
721uocD4aI23OCcaO9h496btPFrMTtHCgpus6Li/PwXmBaBZx4pfYpZXmsGH8F4GM9sGzmMsvxRu
fgME6lxCEGakKGNvbS1GFad7svpbPS53EB9c5v4wbNJ+1L1zZ+BNtU65dUtsHVHfPhoThiZuQWlT
MOAaO5m8ld6T4b74eXXMTIgvLCEh1QZTbHfYTpkjt/5Ow37i7wGpSXcutke3tXfzDPiJ1+O6LzLw
n4vu3SyC81jvBtwABopqzEUNshtjvKf7aqPdH9iwHP9dEz2mAY6B0FcTXzrLOZr1TYJpJxwJIuEp
oz/xLp1CtjEJsuK4izxxMwSflv/Jls1YJr5UZTLjfKxCIZknWjv86VcVwfeg/wwr+zB7mODZsDRl
gWOB3M2N6z4OOMeK+Ad9rWBI5u6WllXCHMRrjbWbjQ8e9EkjzUAtDs/Lne73zSZQeB2jbo0N9xbD
/sXjJFbRdx6kWDK8YwneJTFfi/IZIxEhZGYu7TjewV+BjZjhUSAXYLH9Vj6KRnXvaeLTBAK3+EaC
NSG3S8SBHx2zsWmWjud35dt7lwT0BANwY5dc3poD7LHLfLGzMjJbhZUsIw8tV70/EwHpIa5hFPeQ
cCNmxov3JOZVcLL0oKXqW7yhr6lvb8Ishe+vr23hZPtItRkcL9nDTPOcZ2/KqkeQvvZV2psUkJeR
+yRMg2xBo6/SBuxP1BpMGDR7UWpSyYcYE/Q1WVjPXu5fTFW0FOX2NyzdZy8Kt1nCgKAr/Lew7+0t
g4mHaglBYe0JIWQR6HaNNuZ7zz6GeMKNlc93Efnte7hC5SrOxq9EojjpQdmPAd6zKyPxhos0q0MW
mNcR44GdA+WIrBrrlpyGp5Yw0KqFDm0k9VNTWNe9n2+tNnn2KiJ8tohWc+u8aE9x54OdxGT2QdLh
jLUDp5vZnXUWXOq2O/oMQTGrb0s4RQDA+ZLk83fc029rqTZfu1T5rVBR8jViOs1tCR1mfj3qUxz6
iMGW/z7NM2y9rFthAnhwSjff2W3DOED5L2Fu3AdqUjwMYuR79Wm206s2Q74awY1fsOuYIIPj6JzY
FFItbq87Wb9GnfiOiNlsks6CjxXwZx2//UZI2ieeeTfHEj8EZJRVX6IzpDQqEllCMpLSviVe81KN
1MjDsrqOHPGzGCqOR9O45VD5YDXy55B9YGlj0NfLBpqT357IKu8HWgaySj2USf7mZ8kbdIXizdcG
azkuQnw5bteBVhowNWU5Boa+z0ZSMXCLiFhY6NBsHzcyrJpr02QTnZQ1FEs8FXQJuvYxAPnEPFXW
sLpb+5RMsoMXYACtKXNMW7EX4eVnIgmrotoUmdmfOeIQ+PYfE40UpsN1YnanJBp2AK5Olq32NW7k
0KLNeeoXw6a1w5LBkGwU21lFOaHxLh8P4MXoS/CjN2WU8kr1bb3DxWm/xACHcNSNlN4gZ9ySynix
+qY5B8y1r5Z81YZkTrPJLc0HXlXyTXvJfFkgcUFOTw/Qmq0VmArrQIsMU6tivvVLOCbsoPaIBT/R
pih+wSkoM6PcOV4d7VHXcsoorCI+eKRvpzzk9EWFOAnUJQmTWvY56yJ/Pzm4mA2PPTlffmcXL4db
yGdkPCYKYKSEgNL2JFAkNlkdg1heWMKc2KsrOooVOcjkw3S0+DJJaHpa0tcVc1ehv+FwWc7KyxOX
iSsyxQSdTuxNoC++Db0JDK3dwhHRwXJ7b+Ic52VdkG3v66PbskWIaXak2Jypi1j3lcJZbJyMuKnx
Xei3AgN26ecHqy7XIZEs/vmm1c5+6qf3ovI9BNJgyRjU1b7vgv3MGaVoKDBSLYbhaQ3w5pj3wXsv
zfnWpTaPhflcRg9T7RLT+hqUgkeAc5sJck7CoDPeLJ6obvqUexc7fWrFC+hiJjnDByzEA2SVu067
B4dFeGfQJt7CPw3y6SRF+OpLv4MW2DtPaSu2VKSuAtTOSOIO7XAYJxzgwvaHpUn8jLbZH2mbvCWJ
9zDoY2P8+hS9y9HIKpbMEXv9EIiVrceroErvY5d51txv7Hw+ENgZ2MLW55HAcx2X127mnitZnyya
rxb3axiCBV5ookO71l1IC4jgDDJccy/ahvUINfqO6T7joTp/d5uZm5uKjAn4sZsX4zYwR3LLWFlW
adzfGoba1rjVa2wlDR5ikMV8YdhmzMO7lNB7UZ6KOL7rlXlGw6Kb2xof6F0+idB+Xj6DBIqxtsVV
Y54TzPzKyPZ2BR8/qK7T/mEKk82YkvmJm4IOZYENSVERJHBuUcU2xuZZVOG5MK29Hu6K3t7VAWJ8
IH5WAmpSk/Rru4D9mVI4l3blFUDM2xHLDSRYmlpoS/GXXR9bZceeV4vDaQahE0DMhZS7jhDx5gJb
Xo2JCa6pNp2ty+yvZMOTY1ghnrX2sZ1bFifzxE33Vjc80ii2BhE3YaLuVxUSm9vdBCK6yuP8hzHh
VARm77G1cp1tx2VPAFzge9tgYNvWE2sJ2ZaHORg25JxwK6qKoHVQ19tc8w5iAlYHv+Xk3uT9fBxD
592V7XEO+1WStdBWwTpxEJIdYJqsPwIVurAh2wWgWcyiOTF/2HTjo/aax6pnhN7nbD7EtsejHs0l
/pX8R46Bm6RjeBNP0WHRYKu6vSSiw8/ilTwqbWa67fBIKI0PLmGHPIX1e+Odx966AbgcRtQ20UdO
GxvRQxRQxRLPlLA6CVFVoAF0k1QjJfYLLQHHi+04L0nYjVjzKvQcwWdg14MlV4w5DKwwSZLYlG6n
LuijrRsOyzLoWkwYKvqqPUk+oqQBIDxXDgmtXZ+H7qc5u+Iln5hjcSKqplpd177PSkBgGi4YvZii
y28guI6MsNUkcQyQGsaYJKCh5kebfTlFZFjrePgVRRB/kCNiLAqnHFxSyxCZpRcagjvjkiiX5wZX
lEHCbvCTyd6PjGtIt+HIQmGhmoupAKP5wGOFivKQwBjrZIV+UBVN2B8dJluclkIKGH7gXvIGHiTc
MXeO8DkLkUwdPSp5yzAGP5OOIy67hGVxFWgVpPew6BqE8rx1clyokxqMdzt2bUyto1QDh7R5GEl1
rBvYXuLSBwYckxVqO29jXbZt09n7UAezfMCwDoWbo5iRhxvTc/wAmuNg6ivt9Zl8TH3sK6Qag97k
dKrIRo32ymMjX/RrQ7uaEoIxmG19wsc1GOfOK8wRKkiQ+reGdNle/Waaefu3lr//oNT8toQGtDQz
m0uRym/a/1yLNy/J3kKHxjFr239o/wuNiu1JH35YU07xniSM5z1EVUyEJiDTFt0oYy6dL9ku9v44
r8ecMRKSK1fWXpEHzkJAkSUUU4SqyrNj8BghpEcJggxKosk+JLgNakDVKexT7tyK0ID2iTrkrSrw
/IzgV5q7ygB3QqbAqRjWbZpBaPch7hjg+KQzh1SaOL4HS1Xruq0Nb8TylRJR6/ZTXaVOg0zhwYOC
LlPLhLRkHBQ+E85+wrfFxDMIgZNjIx7YdwSW3QE28ErVccQr60Gmh9FonK/E19NXi2DubUwT/h6f
oBg66ytkJlhQTSw0iJu2M9BbVwwEmdl3pikxAQpqsLMbqlEs/RgMnK/AOaipAbntaIqvhoiN0A9D
U94mMfTCZeHYEfnD8CXVxEEfy1iBgySuzSJ8aMgWv1MnE4NDGqB1fwUG9sJsL/2wgf8lWMjqL9Kt
A0pR4FUT4auByneXldyuLgpvKUZsclDtuRpAzpNTS1xkN763O3y7/o8qbsxyYxlmDKPaaME3PzBC
YFFdbDdgIzrCLpfQcObkyUwNNXw0IPaxpemoMci60ItzzXeJv2fP/NYZrTIuzEfOkQPFaKFrR7d5
mIbFlS/rAZWyiUWN8Kd9YHoOBsydZWifVLZVBsSjImHy/FThaFvHqdZG/jPo7QoTphnCOPuxCMPt
a9PPyOxOV5FQ/X/odFj8FJ9lRU1NGHXt//0/f/dXLB3vv/sf26KjE+NOfzfT/Xers+63bfD/0x/+
x/evv+Vx+rdl88KkQulfGxk4J3908e/a5n/9N/5mZBD0N1kwaBkb8BBRzGT+YWMQ9i/So27eJ3vp
e6Z0sEv8vWxeOpTNexCW8Gg5ps0O958uBmn9QmcT7U3IJ7RJSfW/qoNaftFv1ijXom9KWdLlj0HL
UCDq+Pnnxz/L5nsE9Ll3MSrLFv5HD4Y38cpqV86sh8mCLEF1z49FzcN/BD8NZWOgLiHAqJ908Su3
H8NIK6oO7F3Iqvni6jdX8k8WUeu/vT4ll1coSMtJ0/31uv729VmcVdJ+MslFNDoHRgfSKQUocc7s
9I1ZShr7Ien3+tmvBrLJdgeRQpNEcGgfiXEgKVkYZxlEz0XT+KdKLE7XKIGd7chTkiMCpl2odiUO
ZZo6zA2RPVCTLpIcOXf3r0p6//t7WbYJnpRYT0z4zH8o3upLnbLr15TIT1uSqtN+bqlNZgz4yfFf
r9ukCBjhoU4GXYHvMot+4AlckVQ89g4itsytQ5mwP3X+qnr6941g3AR4bHDNuKbrW7y4pbLstxe5
mFUxcc4M14NGICw7iXOa/kUzIT1NvqDUmXt0/UVddMcf86ypQDQElIo0vhqCDkTUUmARlek7aIN9
i0eFB0N/8+/vBDzof7xVlS2Fcmwl+SJJHC2/f5WBpczZLByiqCAIOV9CP4OeAG+XGTDineljnJfG
EwTapwiVdW84QNs7mdw0hktQazTCY+3jLe7a9Gsc5nLJGV47KFQJxjZsJzztPDdoN24GG8FcwF5R
nBtrOy6iE6nmaVWMzFkrfIuHkrAJi31SHloN5D5ulXk3br7nEbENxgtJfniY25FENahLgJGm64Ip
NcH6Z+BCZgKft8MIUzvN1S6v3fGiXeOWLz3jMTclOqerCk0UAJ8yCswpOC+9Zg5204RJ2vbic6BG
ceajPIS9Ts+TwVSntxj4x8Cv9io0gp3GbXGD6F3jb9mxk0UxY3eGN6UkgNbqAwE6UCVGSftbVZ4w
y/WrqDea64r/60nbJWQhKzssD/EjafJhJ2o97XBHUPFqW1dODygjaJJz4yf5LpbEb4y0ag593pz8
1HwW7MQ2hpeRnezA8IjMao6EE1vOcf4pVLgHPd9LTpZX/dC5nV2EnL49CpT2WTqPu5C+Umpbu22Y
ieI5UpSKBXNwZgendn9xU/2+nPrXO5/VmWIZhcnMcn5tRP/N8sdED8upYzKk1+Rj+uYqU50E0eme
eELNdKAkBReBSoK+HOOtwRC/HPBWpSg6r//+pdh/9lJ8x7WkjUuJ/4jf394e+8g89CKDE053NHmk
wFsA5Q+ioxww1Gec6oNitHd6mKn4jnAxsJPEq1pGG+GkDM392dok8YCsPVWwmcs3r3fDE5FVh6JJ
96dBodg27JepGXXQeZk8UlTXY2bGd+VSV2pOdbtBKWXjkNgP+IesvTE0f1GJLRZP3H/tiX+94MrE
NsejzeK/5LIU/eaCsw41ZjMyevKpvbponddn435wmDV4kaSHC20v4riBf9Q99FaNHmtl4a7QuFs6
BsP//pqL3+/Q//ZqhCksnr2Kni+epb97NW45jNhocfPK+ocQ4suOXPtOQ1JguYQKbDktnEoS0kbm
gZWJq3ZtIsSuZp0hAz61dRmdqqiYN7RGSRaPv3h5LGB/crVcJiM02jusfN4fF2ZCfF5qVAZ5jxen
RAi3tc103Jsv7rhUqSX2GQrXmwMl/uC6rMSisgOmnXlEgNet3hKhPjVq3I3EJjNNhnnqdBYf5qmI
bri3122rmwP1bMGaYBHEcsv71PjoT5WXXNCippVBPzH6nbqN2l4zHXYRts41hq+3r6rMWdj68Dxn
CkLx6N0pfpyWZfbqudFdTNU2OR+UI6gLPycPJW3SNp79arqQe1HN3F1VEQRSykxXDRJJ23FgcGPy
0tqHJA8GLKyN4FSjVW2TuXoDFUB8Pyh9zq6xx15lhHc89iQ/CAdm8wN/Kj2VQAy25aTG4xgrkM5w
iQGRVtEJyQxOdsgu3sLfWBGSIG7RTFjonduk7z8TUYQn7je1LVnqN1YwsAlSTBhNG4h/bbVnT9eP
btU06O79JXT9Q9XkIEEj92A5hGYYigyAbXv01+yFyhhBsXzUozo09Ey5txLMPl/mWoNNU+bzYMUu
QxB5WxkDbRG5ZT2lbKE2ro0P3PH0lgQGHe3SxbZkk+4LyrHa5ZwxoBeDToBctYtwDb3hcANV1+xL
HyXP98utLfwjAUH4QG7VHadxOHYG5GLV33TN/CPjqoPJ9G8Ar1IBbRETmqtPkB/Gk+MmZ2sGvWuE
1cvAzbRyUj0eZlHRE6ajB1bBp64QCwtYQHmWF8q2+LuWjHd+x7vC1rivXB7EeWuSDp6rgtnkShDq
Texgy9qKGlUHzpGn4Mafkw9ZzSWyGIUUg6bMIMZVwPOFasAh+vKdvH0aS/u+ZBuwQpUIz6NZN2vB
IfkWPSI4+eNdu1w0r1YvUvQvoYI1gxFuZTXuN6OQ9hhWHXPFpu0uomzhszFF9VKccnB2uKRURXSW
oG5Mk3DxhjHczqnBdQ0JrgqRwFAzh287949Rapg7w0bQt2bzypYuFT9xdOJ7SV/2tLNZnRAkMCKO
7vAzxDRGFpM/krtMI8L4264DawnH83wEo4lMbISncGAiFcxELGFUJMdpYJedhHgoZY8sVjK5XXqH
FEIGPos+y/MNoLGGBByF8tVM4fCMovgQ8Ya5tOIedIG/L8LIOSjU9rVnT5tcBe6+bmA9tNERJMlm
SMr+XuA6W4OuP6aGHm+hw8iVn2Td0cIFTN9J3H8rCdY3uiHT0XHc+eeJ6E/28eJPnm7KY+FXHDJo
t3WWn/9m3cfBODIe6nDzOOPa7wH3hrlPoKSMb0kHgunifTWu85gmHficySO3AIF37aGX/NU2/E92
uw6LOZEs/L6OJf9g2+4bH4ewxaI6tCbdE2PCvjcaodCL6K0pYhrsK7D5dkDLYojPCk5AtccQ2++L
vL3NqznZ1CT+mv8k7MyW40S2KPpFRDAlCa9V1FylebD0QkiWzTwkM3z9Xei+tGWHHd3RD26HRBWQ
meecvdc2EgKjIrKddes1SKb+X4v/st9/2SmpySzp0k5wfj+aCLeuMb3nYGDzzlvNvBNLKh6De2tI
NpFfONYFfbqJRNnTDnow9eupejTtev6Wh+bD3JYcueoWVjtlUFwY3Yubc0qgy9rvlfDuE1oXh7/f
5M/T0m+XbBumdOSyo8ovN7l24aC1cY8EIK+7Q0zSw2qezdGvu47ocwujvG0rnIm6syW89a3VqlOu
OIvYhbfTw/ItSDD0albT73NdXn8Wlw7P4qawiF+L+gV8zUzA5HXwJVNXn68DuQRW3N4FLmIrXNKQ
rP7xof50Hxx9+UwC+aTrfDmx5ODtmCUSe1XqOIPB9I4oGc0Lgb4Y6wcJ/kunzpAmsTcCLNEmc0HE
KONH1WCLzDhzafxs5B60oroYY3Uu1VsIInytAsPaBvYYwWLt3v9+1X963zjWWhiETNdY/vn1fXNE
VJN6gobGrvCSZmVg7r2pvdjqDJJkQqdhs9qJVPOb0IvQm1gH3vxipdwwu/n7pcg/HGKoLBevBl0Q
3fs8hP3n1QeIRSc3Yzppdpm+S0f0I5q763vQu/2sZqDS1JIdOIrT4I7Y1pjF3pBVJfaUlRZyCuEX
5MLf6437nW2zfYi98XnOSpIbzTq5j4S6A5x6rowhQIvKiynMdkN2C8qAqtwnMQB4Vy6OcI8UJ5hS
pzJHYRGmYKE7Qkdr1872Bc9s5Q3tG5QXbRUrgCNEqJiHwZ1/ZmlobCebwbqBZb4Lx4MOsP0KVfmG
0IubJtahY3ZYGsayC44d49Ky6upjOPM3B7tv1xkc3m3UZqC8kVW1WXkK8+r7oFjTm4UU34znFCY/
hNoqfZShd8is8aGmkXQePeQKhjW9VSYiyr/fls/u85eXFX64oKimJ2G4zpcnhCwogkebWcN9zoZq
ZcWqgyV6yvuU9FoFSYZV8hxWyOxqCfOTceFPey6Jb2ysVWYC3ApJdZvJwDgNzFqwrHrsOzJFcrUh
UGBtB/aL7MbrzpyoOJ2ZqCiLuYw7AMJXOecC6BwoOKqp2vbmaa5AZQ7kYfRpVVy6NGDkwnjsHx95
Wdm/fmTPhJdn0G5zeSJ/fSmCmvkyUhKw+L1rkwIFY88M9Rs9bG5rCrPraFwUkz2e7t7TJSEzXeqX
kZNeUk62+BHKVRokSLBMI0CDzEmxfwUO3d8TuLfP5tZcFaVFeqVCJhER8US5Xh6TseQU2GM968dy
ps+d2SACiujQqGXGVujP+M+MFzU8NaGpLn//xOL3Asdm+KC7S0AlHRX7SwHhSZBZCbSdFUJ8OPmg
3vd1Xt+BijxafRXf1PkPROYk3vWAuMlehXjBUeRAZlz2FJoJK/f8olCj3TBz0cnZg3EwpGZPkieJ
JV4UP2ghvZisn4Pj0DjktM9ivMGRgI4FiwvmFrw2IiMfwKsCHo1IbQhS1G8m9uCL2XMuHGa5axjW
oQnEQ2BWtXHd2uEilwBDknePZWOCMfMAocf3oaUxglwIsDVjR9CLBfFj7SkwTFzjJSPOWXcPWp2d
PT0TEKNRcM2Ft08jAJa17PV/1bLLdvbr40TMpG5gNrPZqY3PL/8/CxtikjTDuKRBG+tjPzY4KYaV
S+CZgIFiUztq2mBvOKYS4kogGIIFyKzm0NwT6/av19lYStXfLob57dLJkNSLX041+cS4oVbc6Ykp
0a1yo60kvDEj2GQ9aCEtgGbYG6Z5hbELhV1AKg3HRexGP3Iv7P7VtV1epN8uhofOZYXR6V8vndD/
fDOdNvctQBQOVsvhdGoWchRv2pZwXnZzzG/HmcjTKIvqTWliVYh7pJw9Oj9Bxua9biyllBaEPIfd
MR+p/UUUNaTzMb3WRxUcKwUbCCX8W9HgJtESTDPaAmpJqQ7//gaZf3iDlj47TRm53OjPjfY/H8XT
A60rOxrQHkEOXrFv0c+eQwe8CA3/GzFU6kUEqCJ0zCQR2WSaIc/J0rcqHfYGIOFlAhRKo2eKcJJn
w4LICMIiIFR1ug1xBT31LENaW5hbzWA0qGv1zzFzrRcr3P/9oxh/aqbT4cf+6NLst/SvS75TaRCT
OxrQ8Yh02MSPsQ5k8GQ3mPxkkt+Y2RRvixLZY4nomCp72k5kdQDJGqHCQCe+SUcywfzZ6NSraU54
gEODdb2B0qfnDB6dctOmd0X6UEj8yLqO0qIgE4odvrv54TBihlfRfEPKDR11MTOAGQatluoCDhx3
2UssECdt3ZOnK9r9RPRHRH+Qdct0HoXG7M5IrsF6OfeBxvs0C0IMWPWQp3eVey7U/NKnGqESbXWZ
G/PV7cv6XmJim8JyUw+eupfBALSUfBjdLq4czCHnsZYCghyF4Ugs2hpm+w+L/i0RHOcCusWui2a0
5uTvapJcq76Pz6as9a0Sgs6FdrC0Jt2UiLl2ahfAk6luPA9VPnBPHSRbBQ4VXalM6ISExbTzyHla
y5aa1ilw0MwynbcEIsZ+qkBO2zRChWoBzy6NJlvN7lXcoISG6pT5NphN35y7/FXj9JsVtnuACJUc
2viDXrznZ205XHN+3dI7XwWmsl8dSejQlObDtmjoDAKW1zea7aqbIkj1TRHWwu+jitQutqCpE/oL
fFPoKpl67PRWnGLa/bkMknOTq0dX0FsaxVj+o2Jw/7BQOLbUoRBaWGj599eFAnGmMzQTC4U0Rvh/
TReTPtuJk7QTC0QsSmyPLgVC31uASvuoMrOHatZgMYhkoguCf1C5+oM98wBnJJ8A1NAPuAurZ5n3
H4NLCtlAOMnBtOqablOLDDkhFNebXokO3zEmNe9CrONhBeQ5HHVSdDKCLlI9904xHWoU6jSBVeax
/4zjz7Bok1tDIe1POrc9gZSsCQI52CNPhp5buF8HyMJ9gRh7VGdavUeJYOKSUYFfhzbYB2eCaB/q
xbtjEYAzGmBbg766ad2IwX8k+3PcolbRek2DQtwemfw8d6VXXwRZ5Ejai35D7tLDPNvWneqW7wvA
mI3+9GVUI3E48VDv6oER15xWNumuJAUmsUy/TdHLHESbOkNcgplIrSSU0FWETxNJMElmo5hvMdAY
Z4tW+9/XnD8uOULnvOUabJG6/LITsNQzhDdNOpjVIvC06HCEYeyxwDBB6frlwW7ki8JlM8gIpOvi
wmwqC4YKdsg8IznXIFR3W0/lIetpHZilFDcUGwRuWGLYDrEG8TNDDwmaKQZvfkqHH+Yogo3W6d0/
9oI/tGNtx6UG9MhbZAJlfq1vAfz1OeMmzLdZvEna5BI77XORgM5C4s34EYkEd0GsQX3GNMh42eZF
ndZkwetkadGtaMBrSYhEyGmbk+nJ8rr2sluXSOdmuTs98LiNRkhbaPTedmrndGOO1bAruwjFAeKM
rC5e+tZ6N9l/SISe9t4cQyDq5DctLJDhuawtI73egJjCOwu4SpsLF09YU3Iun8VDFNZbhe8LDsSI
ZU/oZ/pw+a3jdahcXRcXsRw3ZZMNm78/B8bvL7rg/aYTKm3hSOdzIfjPNopCUxVNwohR0AdYDwNa
rUa8hNqc+tjuHiwbGF/IyKHXxCUQ8S02OtRbdje+phoXnxve9K/t8PcTE5fEsJMSSDJc+dpcj8i1
HKwebu5oRU/1BNm0orleDwONwphQ4wpyfTigey68AbKUhirU9aDDjSjC7W5w/lWQ/T4eFo5jLMN9
elOcm74UZAifBO4SAodKgx4pF4xOzi6Gp5B2Y/qtQGVDO17pGz4NLock8nOXhmeTcNFY9dRew+SR
4dMZsf/tYIiWuAzmu5Em4W0NVGBGjJKZ7H+K2AsSkHPqMOhkmNYseq2gpUAx+kBFjS0ulgNUJ2sT
uRpBRcVta9a3mRmoyzAN939/MKzf2yt8avpcDtnLlkAm/usO0Dq6RNZNTSYYG8eIW1aucA+eE3fb
1kPjSlEMSpgQRlpJwJC1Is+ui2i+68CTWAOipzJNH1pykrHTg/2OaQcdYMtBTLcTuK4zB4xOvBoE
p/duaz/R6g62aQTFJTUAjmAWwAc29ZvPj2eN33qOT//Y5IzfG458RIextUubcCnEfv2IjADIA4AU
DqxEvuqLn2dyhutxJo8b2pROPLm42EEC50ix3ddz9cOzmDd9vt9aics/VGxbZAx3m96ZD1qyER2Z
5X+/EeYfXgdpSgAJQDdY38wvBURTKyck0zLE/NA/UrXvIl0s5H18flg10hDXlR7jF6t4EwvTxZw0
jQ9hljwZy+SZ8munlZCX02QYSQy3W79AughK8ZaEDLnLCIc8kNzxjQ3t+Pcr/0PpI1lXlsnpsjIz
Xvz1+9WXSKnK4UXGYxCSgAIIPIlRiTcTEjWnHorrPBIXSAP2ahEo8NZjTLIcJBbl0YrQk/3jen5/
kbkeV3eWgT0eMbmUFP9Z6/I4EziYOaB2Xi1XOTv4NsVB5TOI9Od0NM7AKHBsafIhG2virQfzNZYM
cT5Lm8/pODSyapTZ9rNv8o+r+71qlVwebDuawzZz5C+KHwMGLb5qmwksquxzhCnay6RaM3t+Cegl
7FDbBH6fK2iZmVceui2k7MdJFw9/v45PucavNSIpuUwU6cNQd3IC/PVbciYdqEDJZmp16iWYvWxe
NdFwNQ2Q/7TcK3ZmgwyX7Sv34z4CHEdgBt5pVED4+BkY6Ya1aUR7NxjLmATx0K4KXIiaVbYR6VjQ
8SCQI/WwNYWMina68SQ58Mi5OBE4CK5LLEwwhYEB8Ua+6dTwrGkaDVkxWrs6s86VG5YnvSFkqs2b
eTvnngeT2L7vzfSW0Lt5awzhFTQHKjmLHCgt6OhrFtWDGwidqg/mRBI07coLhOMrDeF9Dijp2Aez
uf37N/mHmTrfpMfKIhc1mftVxIBUJYhht2hUFUVxcJ8CaY5HAS6+ocVIa7Ik6c3CYVocdRCt62Qo
b8AnAZpvouAU2HBR/3FBywv3661dGotQcSQnCAuh2q+3lqmzmSoRsJNFXrmjOOsPYDZ3cjSLS7zX
Zxc3vnvXTdCI22S8YhxUbAfyc1bigsNwPEPW8/yUNgpW6hKAipufi8T9/ver/LyKX69S0rgB4IOs
jBfS+vqalrHjDjqAhjHpmSaCfSmxdsweTCgb7IovTVi5WYigVtOXnSWdyn2f1RiOdIta1+ziV5o8
d1XsfISqIINkIMzDmo1NrdkpDoHM8SXVI+P6DN9fkQfriGSpfao5NzUrftqlR6OdIH5iPAWh1jao
ae4KMbi3ExzStZ1oZzLmrQ1BH9FjrFUFWM/yzfbwBdtN1dzmSM1IFOrDHSBynOxZNPl//4q839cK
nijTs5Awm4sI4euNjMeF0gxYZoJvfdBmkoFaw4hPeHKAj+cVKxsnoqVYwgowOYzIBpvDxNgdMtXW
Gy0aUTQJHEuSuLKiARpWx9kGaiH5LkWz9kxwsJm944CFOn1yf9JCMw565r5bYDiOzN/1Wz1h649i
wgvrtHvpKszEgNKTi6cw/gTN0jWIR4b5mTQv3oyAeDFNyeaEnCvfR2mfnxC348SCcE33eSRcpM7N
u97hNyb04q7bZH6aaRztZNhkPhmgH41NeLnZ3TSN5WzD2vAte8L/nUyB7+AvQI0NirvdgAKSm9Yx
MZAz8iUiqX2qgEijmsa67WorZMDgsS3lVLcyrnzTDZ+w39pHRXOHwTfCppgQW89J420SCVJcOepY
yb0JRj6g53SitYQCxlV73Jz10Uy/hfN7Ui89aMBaW6/w9PP//4OD8e+3/Q9Fm6ujSXVQmbI621+V
dqVNamxlDsT6hXcknrjYqz+sUruOe1j8Al/JkCGgn0s0+3XLWTEuzsQkxUcCywG9z6B6oN0hClu3
qtx0zXgfj/iHOzO4zct5x9tdHT4bgyB2uhXZVTg0AF3+/UP8YQLGTAPzEucu1Dqe/mWfixpWQzTn
GrK9tPcdbXwMJxQ0Cq/jJsnDYTXFzEyJgc0xMAh4KDyjI2Hz67ZgbPb3i1nek1+XGhcbB+h0F9mn
QAH664LoKDubvCoPqSxIC/ewblfFPxZdi1iHr79FWsvPpqaxvKXi/vJbpArbhesBIlx1ePtrUAMo
/kvjuTHzfts1oETm6XvUMMF29Wpcum/pJo7ZZe1cPqHwI02yiXl84R+SHxbRoyMIao7ezZJ6qCKt
RFp9CiEmfCvxKS1IcFDYmFqTRiNluWQAUkca/J+SYMJW3YCbumdp+iiC8TYKwkeSZrAtdTfcgp1G
2dsM/UgUSGNw5iX6yYqeHUTh6+CFUgvJPLZ+ijfKESCvnJ3GxWqd7TBoi1U41lj1bEjOmdFux0H7
ANeob5b03pXDYD8jYFbXC5rhiY6Hu2n2mUyjbRf1OJQdccuaR/7gtHeb/H6QRUcSMBffOjMdaw2D
PxiNwPthTjj60ibAwRugVYB+9l1OGIlauM0IcdkRCMxLoV0QqWa9WwQjZIYAGsvXw4BIKeZjtKwJ
+21QS1fl/QgbU8uA+BAeSSTpCPkm0/S3qm1d3hKCZ7SoPbkPMaKAbSFQFHRzesdujY9utnrg+RGr
S4AGuyaBt6YAjSz7pckrvyE08SD4HlvDGv2xbBLaBvrrlM1iF0JF1pVWbpS4r3k4YGVPJ7eo3fXk
RXicNVQg9BwLhhObRMAc6DMBP0gCEU6OcRESgVETFKkn4SsKlrMRacDZsLraFV8Ok1LCOplo0rU+
dvhbwExRJWcQ8C3ktENBN23GI+MblfaN6IiXKYduA5HRXpM045cYdsmfkSwUifQTx7lm3HOV2GW3
IVcPv66WXWEzoUUQY74steg6MjWcE+oUFCZRwvwY9neYCoShthrof08izuyJY/WBlk1Fd8gbluMq
70haCzM81/J+rlJIGfE7CSw32SSI0Uamk3o/seHc8pC8YOHHuGRswfBkfpJDy2ql9Rg0Q7zOc+yU
Wqg+hsbrVw1DXSeK/KRHFm85HlKu7Fm3on2yBFiDk87wTVZQbpwbt03ejES7qIGP2nl8cbPW/3CS
fo+RD055yJ8Y2cVKvBI0U7NEpVOsx2H6c6hLvmAbEI+xbmR4MRP+bzcpd+1ZJD5HUXgdGsmbN5f3
pLFPRDLTFmy47VbD48A3T7iivB1jm9+iOdV6dHlfUlglwchKZ8A8ZEZmfZgVyLCxPnWtWaEhNee1
HOClG2VyihplQzR5jebiPLeMlGQW3KSWuAuNnA3RPaU6EYZ6SDAhLLZ0CxQHHzQki0QS+mNSvKsc
NIhwtBnG7byXg3ifLX4OCiia0pIus9exbV7PKiyWdm7mzx7lbhG8zCQJkUZSIksgZXRV50way/h1
NGiITPHD5+vKHYw2ihB4GSUI5x1xho2KNMBdXuW4/0mw06qTNd946yIgk3YN/PrOVO0DL88VDyHZ
mk3F5NbuttqS0xDb3Awtq69D1b5VqIP8evyBbJrRv0EfH8H593lgPI1UrropW/dDWAUsdCcCkIIJ
zrHyzi8TvWA10cijSl80fMIkZd/BTp/ouHhvGi+lx+chlAUGEWLoVXorpg5rMERuN9J/ppVWsNxm
L3nErx3jeRulLaqp1PCL0It3fZpsgCzeQp0iD6xiKIogCcTRjE8GOtu4Z3gKq8MqDyMhazSNxjeT
PLOVbpbP0slPY16/jTSXMUk+G1rz1jWutbY9cyPqHuo2K1ZjTlcFq1VWolMJUm405oWd29s/RLUb
hdaviyxnwYQYrlfGURbRvZeF98qFM5w1rPLuuLguPaJCYaLpyXiXy+apmPtNTxb6mkDUGaBwfTb1
+KwKPq0u+daTmbND4PHrDe1JVZZAK0NjqnK1W7OS+2lguc1JCvMvVUlWgqOT36dwaQN98uMg4RGn
7F91qBls5C3cUuDD8JmIy6UuzBgSG8yiNNq1axReLeFNfpmXHb4KVvit9EYGJ2VIO7nj9oJb2Nlp
eOukN1oJ3TiBDednMwDfhnwZQdYC7C4ylsW11onUr/XIxhtTvEcJQGWqXc+fasxj7vi9Sus9WkT0
tySKr+eOh81I1A15YD9rMqUD3co3ht0zAQ+PhZ0nvjbxpCZyuA/S9qFmwV/1QYWJpWK40NIgol74
HnvyhL1gOzo9LojFiRy7z1XnYeLNUHJEmOyR1NBLmyzw+eY33A+WHyCuBdM8nCo7ZXMpiaRM8NJG
PDO1gyPdJSwA4+Dg9z0Tc3f0Nla/rcyQNIqBjxfJkDQEJpdpz80KFbbAxn7W6oZK00w/QJ4jm4xZ
TMmjGXRYhfwUoDRgx46f/+F3mU1mbeaZI8qiPzI9JIhEiy6D2wck+t9hABBRMvGDQ2PajChpV6Mp
vsPxwBgzZOc5gpKE+mtihjdvR2wCYCi6A0Ep3cb+zKcuvZ+URsdBDx4il4epxeKDzZKmls5NLVr3
ysi78zCTIygahI7RtQz0l1rXyG6SGKW1XrxQmFHzE0NI4eixWVXPuGS/GRNieaTBZLtrbsW7tOuS
7q2ELbceHWEQsNAMPlvXmgkepxxKkVSHrUMNgBnSy66FqXieDTI0XajZUE1XLXxxGhfJHW7OPoif
s5zCMwAbor/W8MJWRhgR6KWbL6DZuJHkjqfwAG1qDK0kXb5HoguX4lsZIJfQJ+OY2SNRq+QwNTmr
atWif+6U9dzm06sXBbGfgzsZ6vBhmtj87SJCNMGLrQcmafRQvP2esgIWI1GXTgTGJAF0WtuEiUot
39iJQ4GU74Niwg9Rr4tu/umkoPo6EwIIHIfcARiSOJCflIPPBNPxCYuxvmoF3pQm7q61ShGOuTD/
OQ6hOeLtTkBS8VawU1veR12pF90b220Q3DQu6u9sjuKtFOF10hEeiKbU3rTZXd7XwQZT1wesQgTw
ARuqnbPLqfxE5pDYceC7TzsL6XT9Ng/sk5CqvsGAJru80QWsKvexarE88PohTB/e3IF8v16IYmsx
ISGMgZRbcKjOdReH901Lm5i4tlU0gPAPbQYRDCqIzeUMRyD7fcvscp13PyrD6QGrRB/mdM4b3r/A
sHe6yWrGI/DsBIq1Dbd6ovEIp8yqjEiHniONXc5DynQZUNiUI3bgOY0NeCgeUTSQQLmr3EPHJFTS
mC5F5r1h76WPlOuuP2uce6DwHloPzbUys7fBQwRh8In7POFUhRWOTh6g+IlNwkygTnlcGzr7Kkgo
W+FvenUAsksnjayjNTGDjjdGMghjklUZXyWHbq7nLWFbd0aTvUiLPdSdtIci1zeRKmqQsQrFYyhB
o+bTAMvwI9QGpHZWemf05rjx5u+2Uj+tMta3FuF+uJzRlItC8CoDGY86a13oC5+paEhuGEfWdlhN
U+V79iT8oY04v1QyPIyDVW/JOjK2MmZFY0Ff2Y1BA6G0X3PEFBFtzqPp1s06iHHyt3oBpiPsILN5
+sk0blMFBGGkybdxhDg29Fk2GP8JeCp72Ks59lp6gbECIBw9mnq0C1MLupojqm0z/jR0oifCytli
6x99RMztJh9eq6ojO2Ni2q4R8Zv3jMpRPS9ohO8qjKJrVSkXHSg2XgbEfjSCPVUOEMUWkbOK6j3T
GtKfyeUZsNJfpvGdIUe4hRlEI7P2toZhJnttlODqZAnZP7z0MRJJE+s8AkbE2o5dfwtmEPlIUst1
M0P2nS249YsyKzBvmeg8ew7VXJAl4B5CrMWJ/sSg8egs+MsunC8VpJq17kbfpiQ/6vV07E0eujjz
op0Zp99znPZIVikN+KZXnf59CGRFjFFhb81SPBRj/NEmi2V/9oByEt4XN5BVHE7sBcSP1il2w1x9
UAldV6lJLENeoykcgdtodfuNv1is8jQlmDAjpS3UgZp63dpRPBElNgbysb+NeUAyZStuHQL4yBsB
e2DL6tKGDboHbrUk3TuV3j2u54H8JhYI5ZxIhuSwB8YSkDv6BeLu6i4nwnJgqI45mmYyKeRAhhDp
hKyis958YKUJKBfLmJhlM2M1i1JmLERtFbzsD7kNGC8s5euYIBmF9RXm7YbmZnQJaPOVqrN9UZAo
YffOAVI0we8CwIVLewM62rSvbKzsSfPWe45gRJe/1jp5zEAaSpiw4y5uCQ0NoR/mwviZRD0AyjRW
Gy1mue2nAwrGbWDQ6S579bNpI5Id9NRHQrbXed6MzNjOnssXmefPxTD4uHvarXQhMxXBRPqHOrQK
32CAn1161besBhStBPmFaKVvQozHW16QfNvb9mubey31JAeX2TDeOwAEqPcCi1WjTX3QAuSmx9Hz
bIwf+oghMmtjvljIUb1azCEsRmhbDLpg4Y82JDRyBK+Vz7PFbYeQlCZ7R6QQsTo4NfXdKACGzx4x
NgJ4o2dK3Gf6qJ2TUCJWoTMW1viGoqh+pJh0QPeUaMoRu4/5XjfHAwEX1NNle5GwyUm8Dy41bLmq
Y/9Nm3YpyHyc7hCvxjTZhl2LjHdFsPnPWs71KqqS3BeDdUrFxCzUcMWur0boO0O9j9HJibm+BaHL
lgSLPNN4StMAabeqKxCTmEx3ySUjhgaMHeTh3Aztp8rzfnz67h1Z92ygoHXxVUZ77l3M/GIAqTbb
oFxBMVWI8JibISTV2Q7UiNgotjJkg+6VVhnexQZXVdS5ft8Ez/iXuNtWIq+EAVJh/mxXlOVVN67E
CPFtnNhLI93LdxF+OS0hxnACCwkuTfkWiSSUytojalK8dab3gJcXnKKY3pO0uQmb+cnsk2zXotoC
focQMYjqnHa2vJIcv1ZFRuO2n4hwskVwIWaRvd1tAkTAHitCfu81gK6h9TjL/wQElxUgrC3nThs4
3cbJNU3kcl1C8jipqb3yHgBbS0SPiDtl0ewHWzVbpbrHsKR7C1zlFE+wqbNWQgwFDBTx0hK+yKKJ
cWZv5i0hXynW5zhHtj3f5ygD/cmY3tKMdU8PmTtGXkoYef6egPb2IzTbmlFRfvfW0bUJS7GT+E7B
4eCgxRoyprvE6oZd5KH8spKfnR0RxaSWYBsNYNlQ5tCxCA9VFOL2BNeNA1K4aLiNyUU4Fobf58ib
OA6LBXkVEukh33rZxMdUC14bqs9DQMPR1lhlxxK68FATTsx5LlhaEqkoY4oNEnRYv3eDooIt3Peq
eIOPbqJxn1+HKrjlZN+uhjY81oy0tl38QO+boB2y9Ky5Z+wFLyUkqyZxo6MXvBWWOtkiHVbE+qbr
mjxYkBI7UhXhLUlnDYvpQlH1WEA8YX8pMbREfGccfcwYkR3FZdReR9KLt7NJRWqZJ0ki5zYUEp1a
Ylya1rilcfbkhOiLeExQfkfyyAKJXzCkGyhjdgjrwwbM3iPg8qMC5fccO1cVgGS7yq+rwHjPcbK1
bfjhAQ/S7fbWhvOBN3hTRZRXrVoPTgPAk1D0aHgtgQkAHlITvYJ66dBuSE/YGql9Y2nzLT3PbpuX
4RsWqmlnFsGhKLTrMZc3lQFiKzcAG2pGeR7KuKYNs8bishyz/bngVs/jxg0hZhtB8j7E4BCbJLzU
Em6woXi6o5t2tE/50NsXesqXmeoCBWR6qLw0PYaai2Y2vBQjOS0kdIs6qHeWHlwVnjb7ML+ZAQa3
elSShUMaDNe5S8AZIpy/rvWi37NL0ton6AWxUHJw7SneZSF5bAR5b8cZmBCGtPoIgQXYMtAaJOSE
f4vsw/WAkoiYp9dgzfeikZFwgUlqyVNyIX+yhr2rbFj140NQ0D3IU5isSQ/vey66jyQbLjKX+ypX
RJpF5pVtp+9B2r8PlYTOVCD0d2pzRk0IKEgvyIcfqf1FzfGxgt5OGhGRRB5f/Zy/IDmhBNG27tx9
p/Actqbdv5r1XOO6C6tTOVrlKeO4iYrFPKaVmLe9tbjS9Z/18rehhv1QnZNsG2VxS2tGonq1ZnyI
R7ONX7tMyYvoJk6nFmGqAwMx4EfjOe+112FhH1gSl6gG+xc5NUnoSZk8CaQQMgeM51i8uxqHNnJi
0x0uNGYnNfjJ9FlLw3gjApssjtaHvdtsu0q9mXqd+e3smltFKJPF2mZ4Co+vBnxZVextpkrWZnw2
FH2w0ekeWzOlIQYlAZ2y1DEgXlFpQVwfCSQOWuIHHbEEJ4H2J5c2GzdZ3JNcNpq3fSc1qD1Ex0Gc
cddWIKx9Hk7paky6fVrTMU4igJ4A34FsEt3ACj5SRnntxZyIw+XPQZqC7LUViVUUdfR/9Xv64Epb
pPZ1E9+ZYGNtRz7aWrjWo3U0uP3GYf7vG4EJVZyMqE4M7S6kC6YtNHXRNucY1eCcsxgwZcRqmPQU
LNmY3E4FojZCzhgVj35T569eMCouQmNPdZWfAaiWIBDQ7yXvnLL1oxjqMaem11t/GHnTDGFcSVtd
ZXrR7hKSj44lWCQAkyOKaPoUFIZypRr7wod2j2TQy6Npqo+RtKdtq+U4ZfAFwDKraKVEJY2OqnO2
jjDfRTbbazKEOb7uPFO/Y6s4z1OabdFcKte57ez4No7QTrsM1wsGaPT5fKa+BZ2Oahu31XysDW+X
xN5059mECRqsxNY45Rtl0Cmb8ItuJlDLFmbwK0mMqJGE11NnE5miC7WN6ow+ZFEmr3YhknUls8d0
GRC3afNNWwcarCAL1tJ6ca75wtvGLlDjAkfVKL93TrAF+Qd6bU7eURTfja3dbZb2FJtIfbZwMnB6
vjNAZNfgwUx2DuhM5Y8WrDV49DTrX/Hh5pt6SkPwsq51ZoXcuKImqxGXk/ZqhuWHJgl1TCxEonSv
7UUPWe/dNDk1FgVRNxAHEpHMaKqYtRmOHZKPPqfVWUY2s5IWyYfMnaMzR9dZpY4zpxEmIPngu8Bh
rbZfvmQ6ZKIcrzJh/LCm7sUjhwR5CIFumj7tab0/xTw8V2YdP1dQ2dkgoM169TVYcU6WDa+YMwPh
sujrusLu1kh26Hw1HopkMCuRApY4zSR7Z/2FsSPG596GA6sucQOSEDuOUaasBQ6Nk067gfr6mMnv
ga0Drg4cP8KEt5K5vWSJc4LAr0W/GAyuCryzPly75CP/j7AzW5ITydLwE2EGOOttRBDEnvt6g2Wm
JHB2cPannw/NTffUWPdNW3WZSkpFgPs5/8phWmohMXAHK8aVXOKN27Su9lAPqtoOij/Bo/epmtvb
IBot9HQIjFKhuIbOTzF40u+p9cUfTRAWs4a/xjoId0ngBa/Bfe6UBWpFawy6UX/LrIRIqML7VuQN
MMuw6S+SP2Ui72PLgPV7zJdnKujMM+wtN1OmAuVaKLXnj2aWDHsZt2zDPU6jSkMeQ2cy6ADeVi54
bU74pv9kd8Ol8061RZW55M82NbJEB6tiJLQwy1Fk7UGut737sqz5icTb75rspXG6pypbKc+IENLS
wJc5jtLj5EQAAoM3HKRvfcbQ7UE1unve01Nr99or4jjczrjSiM5pm450CQNmAN8FcXD6YZzRXel9
3xztGnNqPbAvyxyPgF1KLF+MnJvKSsGr8T4oyyx3idDyXW1qLzNDe+yXNsEPFQmR5LNu9bXPLlvq
wJqASzi9TX5DQljnogHJ5VYbRmcMcPSFBocMPniY0HY/e1j4Jz3eGQ5cmL26XEWXnubWiZFqEBg0
9ers5+SUqRhB2jiQ28yr0CZjdAQXv7MS46oL812WfX1OtHja1Lb7qLXNfa7oT6w0kvdkTfFrOi5c
bSTXjnqtUcPqHAfjmsacykY84xTnxkRxdtX85a1oZ1D78dPW/PQiZzvUZz/eNxZsTjrq3y2w4MGY
PLoFNGTifdKfOOK+4jiTuKHsi0Fy+LRyFREZadtymj49a7jvm/krKmVDnAfZQagCyEG0ohvCX9Ao
RUlcl+6H3n+bdC4AIT57pWkbiFaSJ7Pl4BSxTR/IdHCb5UCek3+aO++nk/kz1ZMF/95hXZUV8Eni
skmZ9VEOeoiQ6YiQrwngzs9dh9oh60gz5xGIHTBmUKM9ZCylhZH+CMYexL2PQP1gLUye5eSdHRqK
rtq4PPsjrY2Fq4WjkDa3dAmCLH/bnVEhCXa+m9RxGVmXWxbFH1Pb7io2GpzzvLJYmKi1Fd6fJikg
gi1+Osg7cDOT68RD4XVAF6OHbeI8kGa+zydt3AN0wTAQrRX0JZWY/nzHeoDdHuh6p2Yt26tx5KKm
d8Eg1gMblL/sozrFe2H3r6Rlykc31y7+RLtdq9s3YNFDb4DR2PbyRnXyzETobDrB/axmpmfUBSep
Tcg56vyFvFE3pOLzpVsa4zyAzpL7zt69VL+sTJxlVWPhXx0w2fS56OLbL3rGRozk5HB80Bc9HCxg
p02Jg9XpUxvOq/7KKK/F91/XcHrHgrgBKLSDWbNNWjGl8FU5PmeeRhp0G/iT91yusZ5epwFtgT0Q
KsQzTb1GgBQVhXOTUG41cOSQy72ZPDPbT754wVeC6t75VEMOCDFkT1PCqpLzsPDBIDxnaDKq355Z
vJI10XFpVeLYZT3J6QpSOYFNbyLvhtgLmyjJIhozFOHUa/Mfx4LXk0GZ9VvCv7stsXgDtIOzs8m0
l9UfLxdLmLQUrnZz/+OQR3yJKszeREth0KTStR/YOZeXKeusQxoHwoPgtnIsTEJoqLO9fWeBMGD3
eexdFyqrE3d93X3io7lPHY9cMJ1213KeoMJYk9vE+6UT6Wa4n7m71u+W3X6u1C/oMdhcvLoGFTK+
XtOf7sZ/8BdffATFFJOTaGmZWHNs01No+o/ums9ar0kxE8SwQ/7OdrCI1S9nsADoVi7iZo8v/AWP
CW2lfXFN4iLfE2jCvZc59wxc54mMmU3nmTidOEBgKOABu5k0onLFbV2D7QUpP8MmHRRQ8/EB6owY
lMRKn3Go4lrr7pDTgAL9Nd07D2W5UtIwlUFMcWSQN+MLheWBtMgiWWT5XluIEA1i47e1CfLV+ged
IZpCCGwh1gQYhd2H/rHaOuakRbjQ/lsQ/F1MaZE3iF8Uvpo8bSZ1Z9GThPPDQEX+aLVedcm08zRJ
3uk0o3MV2qNU/sHwTnQZEVorCOFN4BzZ/A5eYX+Qf/eH6IsEflyFHtgSMsXFhgsS3idOYUwNDdEa
Ir8CZ33wX5Nd1Wp/1FLRzJyUB39aqKxI8KfZoTvEPfw5vZ4JRVu6xR7aREUgJsbquUUK0uf869J5
4a0Le51IVggwrAZTthfiXSXqWe8BolOEjBurgjYqchqiG5Vi/v1TktH90c7WEQfqc0er/CmKza9O
xaeOgF8aMqevRpAh5mbHqbkuwDWRqwcpWSz0B8BUpXH5ScM1WSRGJbaJso5ifiw09abV+q+K/7/N
i1DBTh2cFCe+JQyoKPwenGwggrMzg47Ew2Gq648cIcBRyJpGCka49fewpJ+FhEeGjjlcXIOeF8f6
NqwxTIH9FBUsSEgqalk6fn2SZr8aC89MHyXcreqp9c8G/9S1+EErtMj6SGG4OitDD9NF3ttTohMr
DVJOyrrcDCS2IqcX/UbQWNVq8a4H5dzawiZiemFrSTyBpGhQv7jEvjXfpnAzXTE82Ab7ExnQpqCz
oyMlLLBNLZR22+3H8W1yZvJ1DDazfsnDtvsWI++1UauzFLCZuATJ8BfdExQ+IkkSRNtBXciLqWSK
00W3ki2U+FH6y/Nc6D9RuWqHDW8r3VF/9AvaiV00aUyDrzjd31NP/WDrKUNVXUlneRs8/yHrgYt0
tKabzKSiVxE6mwg+CWt94YqWHFWvz2DYgbogItoQW6va6eIH/onkWytaWRHW5CYlTsnJSbit4Dnx
3Kc7+IEjWywrT7v67yLH344zivokoYxpaXmPRos8pfaY6TlYOMymo/SAOGeI7KHOQl1sGxMkhIhS
uPtFvKfJ2lMHKVhpGQSm4z24I3M02lYwyxH20BcFSxNgc98kAb8PHDcJ/zztE9ndQ3OwiqQPiQf+
Qe7R2RlGsSir9yQe+KlHGLMq0LvOKNMyD0AqnrA09TO7LueLn+Nfd2eT4xroUa4YIRz3CevGBMVX
4cNr5+ZEzu1zbgw2lASZu1bkPMSTsbP7HgCNeiJGGhEunnPB9LfFGV5vxTjxBSbLj1NUe3R6QAIo
gHbCoCKi8Rd+lRhhiUA5RwvrJN3rIV+Evlepjxqsyz8Iq/J4vghv68gQEaXNK0NoWJ+qtXeYCPNO
5YRAeCReuOjcWKGZos2JJyd7GaHCwbGMT/YjrZPcVw4v4NjnJx9pUTC18EaEsL4W9Pfuuf03lKop
vkyoGEJJClLuszs9Eq+cv2FnkN+TlfNnLfwMPdbi7rJdQpM5f8/NaFv4uHTA3rz0HgdRzWGEYoTN
VM2Avg7Cgr5KIRIB6RBI2o99Qi2mufBo1d6N0ayDL8j9vfKn6+Q0JES1TGyj/4IBATO8bHZLh+dU
vDZqQPkkyTufc3ai1TF2VvXonZrxvUDXvuW54k0GHdnUunPVokUPYldPAqKC1z8McFx9iNzWgrqs
wionFThDfk/sUokkCUHhsDZBo5HdUuMLeq9grp2WX1y/Qa7GYdvCbMyw43nzavhVtWeQwzqylOCG
LXKq1skOdevy0JsWBn6Hu6TTAKAslHBtM5dhQ9uzPxF8yJJl7CaCFOqa53EwyZmPJwFSnHDZR/iv
CnDCyEHy49hsSVHn8Tbx3cZ9+VtolNcI73cRsRIZHfRUk1bPCrEMkbj1hwO/MOkAKtKjYjQV71Ze
OUE2t8GIxRkGXqek20M/VpA2Ekh4cO4sQXYuuqYcv/s2yfn8YovOwSIxVzVeN+ztckCV6FD2QaVk
tEYJonxxPNJ/5UGavINkCjv4oDOmmuoux9W8hQ+zwRLqx9yswHt4axNM8+gzoFXbIbp1ZfPuxig2
4syENKhRsLEGpgg+eDSPMG/zpslAJ0xYSeojGysgUYuf2nZlUI/i0I4giSa8bwQhvPt7VHpy5L33
081Qk/aaJPbvMVWHQWQw65Q60anyBtRibPvyy6W9djMO5XrLSr7lOquDInP3Q0sdAFwn2XOOOE0c
j5WAuiHrhwAUKQgUTkhEkuOdyfq10V0B3MDGz9HN5G+7zVGgz2BJ67cy6gEuV/tiws175jFn0AOc
31DMwLwZlfXG7qr7QmaXLrHnc6sNWN5iNA4CTVZZaTvKaZtN1sKMoXfRDt3QA+7alJOb5hICuCE9
k11+LCkMYp79EnMXNjrfBfVoxpbNYw/5n17y7lb42RkxQ3TAq/rk9L6JNx6BzEjuUjkkoCVKtnfc
8sS8F2QaIVAhn4DiTTxrNBYxVO9L0Ud7MwaCohB2h0eDZRz3roZ2lc8f9KIy1a/EMD/x2dJskNIW
GqOts1vnWPYcAtPGkZDDhDyStR1X12RKSe5vECp0lLVsJ8QEgdGbd3N0HSMyymRCoUerpxqKhpao
BzQdKBXUgaActSun+Iv6byYEjE5Gzw4LXPVuilkEecmUlq9AigcnlXrUGBhNu4tdKu8mC6C1M0xY
D6RqAaZRLs6K/DV/GXZU99AUpOkPrcraKzX3J4S/LIEmnL/pTu8UMGwqL28py1Xk/C8W77L9SdEo
sK0OMu3UEyW/LB0EJfExutO9NUz9jtz4LaF7HWuIOBiu8WiayBkkF2noqGzgTmAMJ5eE/IiJoimO
nrfCYzGcje7JH+Nd1/rfa7ZVnwX6iOBw0mmAR8GKW26pd0NEBbAEqUjKFjyoGk6a5g/MyH1HoKrP
dGWAsk4Dvx+Oa3YKpoXncfIvOee/2WvPC9yj3Y8wEtjFqQTZetVw0H2cBIRY5awf7CTocB1Y7E2W
oUDDlPCSqeytwxhMN4mpUzwTIwnyyptGslJs+zAa4NAMukmouVEOCX804v6XPdfIrFbA185X6ZFR
/XLo/omjidSUrAnGClvdYi3+drKYntbxJqLkiOC4gWb6snlee2BJXADKqUik5bpyEFW0366aPzxK
Gx32rrbAVlMud0T6+yCB8LpVThRiHZPrnjw3rUV3YgMNQM0Vh4MBoCK1jlAVPlZivFgs+X95lTzm
czeHZUWoQu7rIN1ySvaZ2zPDRBDRRdRoyNyKs6bVH3Eyh7HD2gpYzgTIRQo1RWeIBVxTji90HR0s
JlDqvpA7RLnVnWoniTYtNLY20EwgfVHu5BE9pbWdRfw0K5AgbXlxnTzdKWS1DS4KbnRzb3e1TQwi
gcqVIbogn7hXHCzYKCY8ivuQcxSaTYJCIZl0izAfmmLXYI46iLbi3aGWEqE1jv9M/oDDPXtxiQCm
r6+uVt81k/vOmveHdEmUPBB/W7NfMJ5MtR7IrA8AQMddpTUvRWI8dwnCz94iE5Fy3QdPptCsqbqi
FqNmInYalh0gX3MCfLIBa02hQh+Z+Jod2W/5AIcwdfpHCS10IL/1K/ftXy5lmUlpn5ts/C7zVO1M
KGoWhC4LDXBoxNFf/PDtaUKHvmG1RxFh2iS+GH/auk8uuSw+HUpeUTYixyXte7nX/Txoz2Af3l2d
y/tkADnzJAGDupe9RzNK4qEoSIDWvkREsmnnc5el+UrXZuV9ktr2s5OUNxoB/0gTdMbGJvQ1eFyB
NkFWJeLnYNTG06LVfhjbKJG6Vt4aWbxMi94ce4bb0dF+JYrSRZymXUDcA4iArD/HRogzaDTwq+7d
YVS3zyUpEFo6OQfLOpIhOKB5hKoczGE4x6oM9SUhMAu4t0oF0QkEwGBoe5R2hoqpGtIQdQwnCM78
fZ06dxh1sYmu7r2BKMU70Xd3IwIkqpuheTA1wPijsNLXSFG0EgGnVrrvWuf5729g2v0NbN7fEesw
n5OWHwNycO9GYjxiL6uDpSMLNrGIINUYbhcvcm6rfbbKFUI5z5M704adLaSGvKkD5S37YRsrfrSq
4bZVk3XLMmU++JF5HIqelhZIyP1kztl+cd4y1yI9zdAkGY7aqvJHy0GZ7zVCpeWQmSingj12xYDo
NJ7tyg1Qa+wGVYKm1MS0x+xIpaevBeCcpEVbOmTbAhO54i2eTTtw5IyGjp0NFrEN0Pqn+CWWZVfL
KPybqVZrRbp1+a0Yo7nbJ7JFttTmWbtWMjebBtVH4M0gYtmTXegW7ds1jeiDQM5Anw2Bf5dOTNpz
9aUhCg5QAUWnv2FiWXPLktw7zMn4lICihObiununxRMupW4eUYleUz3SGcMW3LINvaJ+hJCGnDgX
dpdbyG9aJvm1RS8tJyYvYppjnbSYzF3QBKMRq6V+NNcQ6kVS/VdRULGNygTt/+T7hPg1O5nD+eFf
2KzSsY3tVZIyjUkP3L7jTiRLAhkkUXW1yfCfLKkMo4juGGUZxb6pWnI50uFSUd8GywKYVysHJqHW
DvbocEJU4xJYZlo+J762JTSo7UbebeV/yswg9TONX/2yFbjEjI9hHvS919SvdIq1N5xroD+ee58B
zyNXvI5ynp4wAAKektQTM2K8Wq739De6ubG9PxiP6QeE5Y1B5C+9aWIpxM8+TB5nQszXasQYaroW
QCmNf2Xsv7elYiwwex6XjlT8IBqR5s9GxG3OOPtO/O8xN9rbPBHUicCUEXph58gMC/owadNPmRfX
Ulsn8qXxzl6MXMQXtNHRpfc2UkIFZBf9trLpXUvZJB3xYAlkJTrWOjqPDPPON8vfxZrLCmqK/J8O
lFuLPUGu1jwQf/vgFvZjR1ej2YDgG0wGJ3eVPnKHGXfomWxUG4kf1N1yIWG3eOUno9iYrB3TJO9q
8bz3FoqWSX0D3wevhQznXFUMgUMmXsvetbZTZsa8ZHyJDDvdzVV4F8x7At7VfUFFyM7sIxUkhdcF
TtFF1HHO1bmM4z0i1RpkcDTh861nZ6Qbi5RFhUysv2hixCQxavvSS0D9KEYLRPWIQ2F4ZYI81Ybb
4jZwystoQkxT2ZVaNaBQ/4I137rTqTxKJNtiPFnvTQ9zWpO3tqkL19+xfhevi7K3rh1VdGn5Tyqp
9bAxZR5SEK+9JoW584n9XlI0BJEO54gfBpYPAEc74LP0npaMrb7v1hnI9XEB1651NhApzGyCP9pq
HXCTAtZI6bfOLyQd7ehNhorLYRyr+FAQGHSf91a5i6BlgnjRHg3ajq/aYtZhPMl855dUOiMCj7hj
LxmJLQhG2YRH2u2DKi5RuGsm3baieXQX821R2c0oG0qRpoYYnPUt9THu3RspOrjxTw6IHfu9cY6N
39RiNmeFmm/p0T26ozB2ub1WHsq5PUo8qkCTH8KvxInE9yAfOu+dDijoGRhNvSwammqs33U5Nfdu
N+Tb0bW0YBqpjrUGe3rsUybp4Tz64KZ1rqf3gDBYmLON0UbpCTRqOthk4ke6kz4iBLkYfjduWEh0
YmeG51lQI8cmE04tjCmpRlsz1vCcR0l/yDG9Ws6oh4ikDxQkkQBA34MFrYKmo1iCaJ6/GgTsVzyT
1UEfKNxNUoj8odU/pIUNdEUTbXvIHrLKNTdmohcXlzJ5VgvZ7b0szo4myS3MQVEZsoANQZrK4eqz
itWar4VQQCynFsSVojRw8FCWdmw+hqkdRt6Fg4lIvlXOzqvtNCQAnJK7VcnOq7fH3ICQLvbqy9/s
ttZO+73nTGS6xjmCdCMSzFR1ciG85Fgv9Uc5vI7DLO/jYrj1BlkcaGHQqTI+Y6cd3ngZshYvdQEz
M8o1xGp9uFKpEF5VkfGUacmewIZT2jX1mbfv4LR9e1QW3IAd+do9VYoOkfBzfOf3nCClNX2IbLgj
fPHEXkTAdUdysNbZHi/RFZ2UOlRAkmcA+M80S3kKZGEhTVitZ9lnS9UUdDfPE74V8F+/+nZ144UY
JV7XIn9vZ2WfCGYGgnOujtGMV1QjtMq5K/rWoQjnaBH3WlZ+6CY3+UxM7WXhzj7Ys4zDtBtuoH/Z
pfTmai998zRbjXspKwTgLthin8j2rI1E2iHfpJy8YPoQjnzK0nw+NqOB2nQqyzv921moQwDDmy/x
BEMEJAXNpuHgqM0heWpbGGYhxwfL0rKTS4LIqbBhuYQCb7TKtfSZpr19So2U5Q8DE0Z/GRZkDMk0
xtcep2/o9zWTJxgkEQw9wdVlOvr7hObora9/0qAOo9Fk030aecfSH5rXMsNGiQNgvfZw1Qx1+lKI
bg7+htOrHL5HmGsGkQPRF89DdwVyoLoyqS8JXMDGAfDYlFg5MzUyIFROeVjEUp/TwvuZGJp2hI5i
avFTfzf61BEQ9FjvkNoTge2wxpFp+dMNuBrJMAiU3mdfY/pKqVyE7UpSuriW2ArSBfsksoIZEBbd
ScJ0LtIH6j2wKbLb8SphSo9V92rhTO4nF9wute7pgJtu/RpQVCcVSjyGdZe9tl/mFPLXm1CggL56
MxA9lSnDqXjp80r7XWk0YLfpH983aXRCyQK+0Y0fGl21VZSfMno75169qSaf6MOA8iBP4LeOrQKW
xGXsoOZyp+Hb461gFJ6p8auqJ5e6wgfpTGAkJp8QHClepIFX3Ps0O2JWjSxZ9paHGtxvQeZk+mxb
03Bn8TdwmuGOb+85bgGKjI6etUwQYmfYt5ZTfUOwwDdKuN2MIfPT4sJWsfMNy228aLP6Trhr8Ya9
JdgX3qYpex6a2j/ZCNBwF/Tw6K73Dlm/mws0RaQaL+/j+k9zbbB6RFF/ivOIvGxn0bH68R8haeU4
1RjadIwcvzT2m2HBvVuOXnaL1fAt84XBeNb8oAfuPFsVyan43KkVlOYnIpwj7aCnKR/nd+KKAgDc
BSgozfZd/JTQwLbHY6eOlQ99W9WUd9fFRTdB5Q2XQB0ZE75YD/a1Arh8WKDfLjpxAw5ATQ+QGJcw
hivQ6HDj9gS2tJTYIxBnDlymn1zLbESbcKdavcKFtn+qNZlQwYllRZ6oFuKWVARCLQx3dG4RBW12
/TvLON3jpSCeaG7qI7Fo71GZZyd8PVXYKFXtUbxd2PL5WxcF1cVEd29ctwZ/h6TRyldp1zHFLhwy
8AM4wZKO5sHFuBhky0ommyqvCjZJi3WfvsdgobVEB5roNe+YNqN/pq12jSykRCGJHytlO889sibE
WuVeM0uqtSt/OfOufhWa455SJNOFIzU+wupaRMNTF0XkG0a8sV0/EkJvlZ+LUXoB/tg2mglxRXA7
twW1pvSloDZ1XT4FVVPMG1oMLA+FwdfhWiSwpcQFl8AyB1kCsMapfp0WSAe+SncnMjoBNcP+Ls0e
icoMGkfA/UY3Kuzk0sO062bPWgNmzu6JPrB+9+ngCBMua12SvagRHbin2lm1OHTRCyanMhM/PBfw
ucD+qWnNO0oLAztL3K3q3zwLdylhHqAM/CQbMkjJ/e+TPx6DhN5G9s0ZfplSUaFrZMWBTGciIyTl
PL5Cgiw8ZC9T9dyToxUWzvzCuqbtbUxbuxEGZUvOLz5f4o3387gKXlSzDlPGpY+TOhjRu5NEgDrc
uolZzYelMj9pqsL+Yvr3XC/AMF7bh3HH4zYZk4s8PmvOrvpwcdzdPHMGmKWWVSJHXKfgdNvYGpIG
5iRyrPa6rkvUJaR9ucn8oY3yyZtXtUU3wZEBpBZUmzKlOIFwivzUcdnpLRV8/kj67t8rPXchRHvd
RlMUHRb978rEWIhS4NUbeYhit0x5yCBcdAekLDF4XEfgkXAu1PfotW4IvnnyjOpZRHT66ANZjODx
IOl6/OZ4rFMkERXPHhMKSJ4Os6lmMzrQOKnOfa3MR71CvdF3OJwT9A6s1JxRFSyKnJV1me0UqBSD
wMS2sJtSEhwIB/j7tbW9DnOiVU9NxWvCq5uxGRNQ7KSUr07Ip85VOtIyHZuPs85np08EmEqEUXjf
tiLty23LF78ltX550uSMnzDZA0MNiAZvkz5bl7RGH4E0Nbmhu4Oq0IngH5dECxLDu6PvY5XRue1L
Y4uNm0UvSdveOId8C/G2kiz5CVvMtnY0BK125AAWU4+ExwPZNZZ3n7XJF+eaVkq6sgE4UE+JtArm
ztZ2EUKu0KaZ+6Ly7DjQyaA1g3hoaXDZ1vNpdlL3Z0ANZrefsIPzrwJ3NQOSS0QHoy6zU0e+ehSd
8iQpLkamDfumfZNN0V0jegPoM4m4aBwI/lygwqqy1nms1uDQ2eyIGsFINmNifHQzDKH0J8hLfy58
433ouvJer5PskE9Gu8ox73siwZ9GlyythQKMXQNKeW3l2RNLQEIl2u91jjGdEyn0xrc3Qj5p/IFo
/bSHbj0+Ut1obk06qjcXcRRhc7N9P9Bg6GkdwY+mesxkDLVMSM02Sor4XouLEwWq7+WYl98yMk9t
HvdHfYofjBLQpLZ9cjIp7VkXlf8c4fHPcgPk7IZLrSiRgcTz/e1v+pdUL7Sl0nUxcG5h8gB/4Pvj
0mdYSgJCbaoTq2gWkuTNQYDAoca+EVWYEtp5PHSGc0go+QkG/21edKZIdJe16YVtT0JaLGcD7s26
uYSabsY1W5z7a9cxeV9qRBhBpxQ3bUPV93/+Gxn/jIB3hamvIVwcRpbA4f3vsSR47Rmxe7T+//te
4hDrDmSTTReqmOGUGoTxfSmts6jseCd7h5AcYlV1dAkN9EePyDj/w0AYXTIRR5c2I40PF9XJAgGr
wdxr84BtL/SJfes2Ium6SxwO60HjzNOvWpL83uFYAaKA5CNiwyR7eJx/yIqRZ0TA3DRjQyt13YyY
UrjXKK8EFXbqIdQ7UuklxjbOraV/nWe1I4hNnMwB9wzz7Tx1WEdLhV1uFJ8jdsG90WE+KOn0Tv38
yxE4+f2WH0BaXBZRtkeUSaRFroyjM6frm/46STzqdVGfzIXLpWkidKY8anMzfgtYpEOZ3wvKK3aW
nVrXKe8C3PxyL9siwkbP+TIVGDSI8zyL5DlZFFU9ENM7KIFX5ZJHk0SFu5N2Zx5pCn60c9Cqoo2v
XUnKIzd+FvqzWdzn/vIALo9dL40vZTtf55I+lL5D+lw1/OC5HdGqhKlzyLzrUI7azpvhmtsMaX81
ZGQpSd7j2DmR9F8fB0kduS9vA2gn8Hr0pE16sWUCvhtoFjpWkdKubuYbm0aP2sDKLOMsuRJxpPF5
AlRG7t7OO/+CFNA5aEt5xeZknGkrNc4j3ccYVZsT0B6uywbRlSXicUcEr30SxKydWsKQYg/uAkd3
zPc4Fv8lz4ul/Z/5N6YQ0HB817qNGPrfH+dpmMqxd2MMJI4F2xfLO2sZ3uGbxZFQxnpj/HQgBach
zUQY0QMA3VZql3xWFfrYha8r7dGg6mTZ56k2B4wppEhCbhERkuWMTepi1pQmj6btnXhg1HbsPAeh
SPmjaqq3iBTwOrpk8UrDOsBzh7Tr3Biy1a0d0rOzvPvQkMiuaYTWP1GGJEfqzouD1Zk36Ur9YE7t
bUQ2/YB6ZuFWPZWmbVyo1b2W87ZPreik21V8SorfBIxnQJsTnPKopwSR1LZxF1FB7yWEH4xZf8Zl
WO5ho5CslZp5l6aNuJv81KKI4pa2+ryRc1LdwKGqG7jNd1zat2khqCXTpuYIrfyAJu9LVxP0jZXS
bp3zatsg/STcqJCErE2DgWmP5w+mlg1CxcfUbjimJpsOMGqGuszbKf6G0YBL1kRTuLOajLwbyOpd
BqF4wNEKAlNds9REh9KSvmazhXKZFeTeEprNbaYHS4tOoKprXCmOPdwAfB8NsNlzJEB9Ct3G5VSP
O7v2CVhrneg4UtiQNIZ9rombPBfMgmORn/PRKShaifEVkjHyX9I9vX/Um7jIMR1qnnmqfF93/2+M
XNb7RlpB7sx6+zSZ7p1GIXOHXMQiNmmbTS4PA0vQUaN3LdfKPQOvDLkgGt9OH/tZb24+zRlRGZgT
J4mRoqyPJFCt7GFClSJzu1zEC0pAcUKyTFaTNmlhXJj2XTwMaztj9Ubut8KKxv9oFiImUTBLzalV
XuhWPHnHzhbVgyri+lQIblNKV4ozaoZPD4n6CXwHHrvhwxk6H/qLFtR4du7aghQGgXB3V7hWfE20
iThYnS+3KfTvwconVP88yzkRjgfJT3kyZ/P895c64lPlnjqqhuQDJCYPbTZPNwwjaH8q37lfcO3Z
WKEuRYyG1SBymu6QoAPTORd2ZVxdtXgBSWJyS2GGfmfD8u89q6THzTOPzUxe39zjx/jPd6H4R2Yn
3yIpd5ZJFqBYK3H//eyoQc5TiB65JdPwvhOtd4jXOkWMeBctxlsWUcJ0Mb0y5ELs9l3CAFUaYk1V
JIXD0nlnmbyrAQdTTlst2ZDexDSaHXrSU24RlRqxpMcQ+oEGtyUh82/8GEvrGSfssJd9m+wmq39q
mLxaQV6pIzr8U4oEPYXG2VqK7k43x5CEP++/NIQY/9/j67m0BOm2Tmij/X8eX0fNVkqO6fplkzTC
gliFS82bHKezYA9iWF0SGCo3t1jjRx/+0AZk/C+fvv+PiFzXZhShI9kyHJOeoPXr+ZfhCvO5Pjrx
iG64zRjhYo3QWTSchPjqL6sqFP/Apc37izu1+ls3LK/41tD5TtNvsjdeydfwPwo3+ZnM2glXrzLp
1w0xFSMRe0c0282mW0xMvnCE2GuKLYc/Z74GjLFo/as0qy+H4xyGjWKpkURxi+4mHPKY+GuUwwRz
wC6u67Pyz2wPSM8iuhHTkdCWcvgzgoQGAAdkzYKAlxY3DXpq1the3dBZbpST4rEbJUPIFDTzPB5F
hO2v5wJaMLXv7IYuI9vHUG00ILcmPAdwlrMl0+Mllx9zjCPBwji/zVL8jZ1vvXkJ1UIZ/zrS1yQS
5AjdApxvV9rX+iVW9BdtelCODSrdGiKHQJGZYI4Fs3XGKUBdzWPM7bZxGGjGRb+DBkF2k6DqIUqD
xAD70CoSKHsDgAnRTVTp4CmeJeC/XnQUqTN/gaCQFNj2RYK8MmL8KR0/GAZN7QjVWgtvvzCQpIFq
wbj/h7HzaI4cWa/oX1HMHk/wRqF5i3IoSxa92SDoGh5IJJBwv14HrSczb6HQhjE9ZLPJKgCZ+d17
z6WT/VU5FCNB4Ef1FMFWT91HmBkYL+FlpUu5Z9uW67yd4l23zETiWJyJB5yJ1t6XBpjzNqY8ls3e
q+OTo1yeLMwsOtYdvNcdZ2qfXbPyscNjrJRsZ49eDrXEHVEzMx/gj1l+ClO/LmPJ3FQ+EDRcmpHt
jVwKPWgQzT3OZnXNpD8hng97Z3Y/dAkXLe7F7eBR/iurZ1tv3lKN3PI4QBG2yErFakjXpsO/a5KF
JPwgbk0YRzPzxJYsGAywag1n9qEdDRzIJjGH0bhpynLEH5+UO+Z5o/J4ad0ppI1a7Eh4YgaH5Dra
cFV6p8GGo1C7BhplSL3BO6vLRIbYVMik0PLAGtP5t3X25EhRhqWiVgkBZ1t25D1Uw8/mB/V8z0Br
vvdtqAZTkWVH0Mw4zJPHCi76Xgi8rkLTo1Nj8n6OzPB3uNdqOr6jEUyrCZstzcM57oMTeyHtxjTh
W9hDfRBuUF7iaC4vfXaXCdM7ctHrp662wOgYFqd9N+fy7EYmw1XKCLtIcrRrxzQPjmHGN0HCZZ/b
4jUzgOUMNYKSctbLYzRgkQK36fKuMsQsaoyrwl4ctCBQl8Ayh+WBqHEW3AqGcrdJ7z3ULU6qaHIJ
ryyeND13MS4U7W1gY7dKsRZuK8uuTmlsP1rGkNyaSfmrn0r/4Bccb+Ouuu1oJETHSdbOZN7kKhFh
prkgrpykCg0Da1kKWuYAjGBhXBCUCcCuuhGdFBW+NVwLl6nQ4Txj8Nhh8HC3vtV/A0PBvFgxkqcK
xKRs8qcveyyDyga3b7euv/OxahkVXSc0x7v9yhyn/lSBgTEan9CWYg5jpAym6Ry4b30GvmPink1z
iaziZ127pfk+KMe6gG560obCP1ZpgWE2BlBYJrY84GDvxHigBX65FNhUdP3U7X2fAyX2w5hC4ep9
dCWFOvie2cAzNi/nKL1WEg9DlFrGGaaH7ygXB4cNVL4sf7XKSg9poYm1H3XXzGKqha+NMZc7PwIU
kaeKLAUR9bF/y+qdh3uziPrpKiKXUEzmELcuuuyUDt20ylUz3ul+vO2wnz2AGlIyKy6sDk+cl9pr
28z3M2Q3nojdQatnJopE9RZ2B6+gH5WXtBdv7CugBKdOsfH0+EF22ftc15zKrHdrMRmgepENS8Sm
ylzesCEDNZNKWnx6o2DUjpj2+4gn8vEiBHuWnHayEd/I1mt9tvRN/dI1RnsH6fI0SS7fyk2yTTai
f9GQU63VWOWHtGZfjP8bkLbmMNOvWVZ0uE7hPNH517vkeskxJS9gK7aeA5JcH61g3woUyF6Azavc
7KVyS2urNR5XNESeNMP1xrE92VYmqqE24C2vGr98bJb+x0Ww+r/X32WN/wuedFl9LZuhUoBlmDL4
v66+HGMmGqT7jCgMMKiW1kwA1sVAsk4ae8Kfd27KFuj3v/mvX+O/xT/19T+/ffv3f+fPX7WYcGsk
3T/98e/77f3235e/8d9f8dev/3v4U998lD/t//lFl4fd4z9/wV++Kf/sP36szUf38Zc/bKsu7aY7
9SOne+h4Rff7B+AXWL7y//vJf/n5/V0eJ/Hz5x9ftaq65bvFaV398Y9PHb7//MPnuPrflanLt//H
55Zf8M8/wuSj+vjnL//5aLs//zD+xpCGtybwONw6HDPgvg4/y2c0628k5G1jQfU6Drs4h31VVcsu
4W8Zf6Pjib0UxRY2lU8Gf6ut1fIp+2+e7Rp8yg+oP9V55//4r1/7L+/b/7yP/1Kp8lqnVdf++Yfp
u3/dPDseajpnXn4UwzAp8vl9RPpfu7eWY6/dax8I6/JRN+IjyVv/3C8z4t+HsaqcLhmr8yF21Rgm
/EPadBjhE64Nc4rChhx8gXuEvp/SPhhmhf/SF6EmywYzWzay94RNJCwdF62PX6v165ugJdpWbqk0
n66pUQu4iSCI+sSE47eg2fzg4oppusnMuljT+iQ22gC0W9K/gitUF6GR96EAj8tOsbp6wYJOgG6q
sn0BoczQ8FxAOi23hW20R0IYq7T9+v2T4fGN7wYbWpVvJhzBBUOVtCybtfD3Xo0DqfKq6og73tzh
fmgZ6vTmOhiJKctk0i5LPpTJRH7EZ9nSHoXw5io2lnjIMYb77TcghXGXMRzg4ZMWe6Sahc2RA2Fq
Kqxmy68zefDUhxhnbmySfgKw5GxIz6CL8BWp274RkkJfjj1WAbfNNExdSuPLppDdGG2OWe/cDbPC
q4qrHZ4Nkk9tdRgcCMbKnBhDFpU3idzgfZMPZYwqQyJgQLuw8nEHG9SgwZhT9e8Je0YGw3I9bc2E
+8aNHOdEgPg+DyZ0XojbHdrYGJ9lV2UMMMSNIu/8WsX9ndW0DDiS8pZEHuCvpetE89qY4MZg7zCW
eobca1nf3rWZG5Cut4Pdcn44OKl81gQ5lbGpmHTIwLvlFXtDSr9h4mBuht5iSQY0ZVZWcOMGE4fp
AQMhaT50iGUk1GoGOXerJCaYE12KTX3eDJwALoPpcwAt3J1lmOHvCwVTl3iWy+yiOFBI0B4Cyl+C
eD77nmJXO5FRzjuirUZK7GaOcJ/XWFBGLNYsJvS4TLgtdi62rqM2lk8I0AHYY0h07K0Z7C8fikTf
LlLbMUolLT1E2FRU9Q9UbIuj1pIlS6Bug3vSjrpXOAxw4hPlDc0hBrazmlX1yM8AOcdpyNY2eLny
niQO4TEaOA36s6Tydmkagcoy/Be9GHwURa39zvCOmjG78dm8c/C1gYnRLsClnkrDal9dT6xjNmNs
WxQpEwY/Y54AlIuH/mLl+iqZxg+7EerieuRy2kK398FtOSLtVn4W/r71K0KbG+z4JUYotSBicBka
jYONrZsO0bAg092U8aFYY/7Mdpg/x/98USzhumeFOcHrbUutT/oy0/iNxk8JFxCkJxPTUyV/QuZN
DolP7H3505Ajf/SW7S8R8D17N3EoYNPTBjzLcw3heOI+NtnapP0aww6jXmvsnR25+iemlBivbf3Y
W9WwdX3YhKRJ5Elou99vZEE/+wkT7dY2iujOKeWzXxDAk+nUPEq8rKTVy1CLfH9PkqiCfRUACrMD
LF0dzuWYYkhSZBMKD2K8eauK4dU3ljXWy/OTBRNiE0wqu2il/MIqP4UYx/ItnRLxM8sxDv5C4mgo
tfxUjvAfUUeA0Hmet8rs2Hw6UVH0yumRPZOdn2nYmG8ZcZOc8vQsrCKRn2xSRg8lKIp4au5gJU7b
2gl+JJ6mHkon8ID4O2ungwdSc+9F+SXQAJeiajA4b4kg11458l9dwl6QpEDTGvamaayKMVHXhNRz
SF7D9pkSzMeiz78C18p3DRMF6J5sGPtHa+Z7W021xdrKK1g59nqQ3VL9mmw4ubh3TetOJ60mB++3
OhFqx2XS0pTxtqGP9lRwZNuDk/0JRu8CqK76ZIfFO910qrqCqD5GpTZBaLHqY+Gwo0ZWGhdpeu0g
RGNntsewybsfHVtZNU8QcSF5bZUCZcRQLsLLD3g26PNPkeLz6rXiI9GQ7rNElaFTuUdGL/a1pMug
meuThg7nZ6dGb6w1knYF7sylzjDXta3TBCsRj8C4coKJBSzzVVu60SqnIgLpKrBXnB4cmxDP0nEa
ImhsmkVHIv3qbxsAVKOOOd/wYAumTz01rA6qfqVtiPL+8mwcjnHGfTWDfDEjoK1cnqtx4ATM2OCO
o7rvCW5DDIfMKPjgV9RPw9TLJH2EcEZJ8w/Y1GaOXr5Lr9pYP5lp8FIU5bQ1Y2taWyBXAy5JZyZE
0cr2OEvl7Fsrvs45PxUdGI7HUbrDQuqUODrTUZ2knB41wUGvLOt2Z0uQj0n7ylwGs11eZCvmOVtA
56FRv1aBgWCh7rWACWk7PxTlfG+b7n0AAU+vi4j5cQmbooG945HG7/yLI4pPH4P7vmRR1c9AMYLT
lLT43ko4ihELvi7eNVOATBgIbyEwl02Mip9Y9c5uIPnQdNatG0JANC/aeAfcHw3zFLecRh10H5YE
RcALNAx1gLZYaEnwmeN9ZbgLujDoQgKyKLQJLI6l0A3uJnCBgO7oDLW1aAs6QaoPywLU6CS4secc
+lWXKH3b0uWwrTzC6WhowClwKMwFzHJv+Mzwkm3MYbxvuzw6j2n3MNZcGAYswTA1xZIkTUbqGblK
vWBn19p4ljVraKNFx7IaeW87gWXSaAIKeu35kMMfgiHRctx3g52Cy3EwGmhc0vH7S04tR4034Cg1
4Rw5iWyVQYJX+aNz9AtKEzO3YKTkEVoZ8ZvvBzF/VEAPSQYPv/xRh3gigwx6ucMruKSCyUKfSXV3
pDxhzAgkH3++UN73ZRWZy1OZdhkODxZ0RdIyvbFte7VRHoNdYfLkj/UFhF0yxQBn3yRcNWkqPih7
e+YpYq1HGZ9i7FZgNgCf+aH5oxPHZr2Zma5G+TvAcP7UkyO3Gy5DVl7pcovpECnXQFH8myaGAa3h
HRPDk6Wqcc076d9wiFkZuA2O/TARLNNp4YnaWYbAFgkzkloci+QTyBVtFPE2BiMPe9yA6TDN10ZM
oRUpsW5UPJGNSndTiYadTULHMls5oZ+jCwKuPRYR9jHsWTo/AHF9tzOh2kQX20Pa1qv5g5jS45TV
T54/2ywDaCJey9vesldgF8MyRMgtwwgGcHw8gY3KGRtYX7jbQSakzD7AccW1yQPNaj5dyJvbHLyY
HWMbbcbFfUW42isDba809bqANH2U4ws4QyLpnBgxF24HYJC4HslHJFbOXKk1/Ju8DYLLJOmdjIoL
T4ZNM7RMsKYxDjH74UEx9bNTR0eyuPcOaKwDhSNPMwYZjsL4Jex43xuuEZbC83h3SdywGofFMP9y
Kr0HCAnbWJPWVbkVgk5nkyfOQ2ruzTsyomvymC/odAi5w+NQFy8YIL31IOyI6QBbjYisaNRmv4ve
MGlrd7oVH2p04nXgYJyjP5ImlvGU1B27YblkM2eSOP6YngJeWXKBlHwZmauTsOihqRJPimTVrF0J
24rg9cp7oD0GlnvukDDjoZji/D9Mtn2nIAuv9M5Z9wOXKnyfHorMfB1ceWQ68OprScPzG+eiFNzK
DULEanZSpkkJOZ7oGYGEgob+NMMpPreWeJ0WJJfh8FBvbNJ+LR4cNIwmwAWp2v7iDvCV1ZQ9k34C
7RV3Ww1BE/8X99BsRFSSEuanjQ8YN7ywOPDULWa2j4lHk0Ol97ob+k0BM3LnJW1zJOR80+bMbIJ7
C+wsUYH5gR5KTGHNyDZJvHlRcBfdtmIGoz9Y55qcLOO553ppzdYG93YAAezNOYw+RCCvSD5G0RV4
GTEjerSYoet5w9qQ6fvAcYW3a4ZUMRvP6LnyLEV+mGrvbS7LD+bQYAh5QbYAFfdZXYMUGKW5T3N4
DIDIDzmS9qbxAVBLcnV2E+gbh/Y/FsvmNWG5oOnus++YpeNpVaeobo8RjYWBfmvSWbo2vaFFLOQN
hD7yGGfRlkoGEoaAfkiO4CVlL0fJAplOjh+LQcdoIIrTafip6exhVaSDrM06dgr9yZ38a6DdsRHk
Ap2858bKX1Ku/IkFlSctSpu2bPWHUpy4PZZ+Ev9MuPvgUjoU1v1079kN0ABRPXgjMUvTNsI5Gbbz
lGyzSsKvmMt3Q5oPdCA8qKNjpE8xJ1B6zrAWABrAyLXLMZWsGPUEhuxD25kvRnmpaR4GBNAhP1vf
pDgJxIk3FUx4Xyr5kUSQCGVAWXsxsG7Vil+PAmEAa8QQZwAQm8oBrkqmI7TqftzJOf3om3Q+81yI
iDzhSj4YAODWhTHvOutZH937KkHlG0y2dVqR2jdsIdfF4Dzr3RI71IyTW2yUnT5kbkuVonXsK2I3
ZPywd9sqJLXW0GI4yjMCGoQnrIN27O2x1rEwaC4RqgX1FWjEg4v+2Izc2XVzM4nWQiYurlWihgdV
6B8MsIFRusMmMKZiD5qNiKWn80aJX7VFvM9D+vB4DRWbGDjVxEplyqPe050NoUfCH/1wKzz6JwDO
hlEirJCdW7TOGoDWUf4qYNTlTYIDvyC04Y3kiEpIspw5Ud0XCrnwvom6w+vViIuZbo7OYb/2ynio
ZX6pTKKI0+TjjYcmwq8flNkpRh2F1AFGS1q39YL1dg9ezTsT+JIM1VBvrCw6u1G+Vg4TydZ1XuyG
KAD0YgfivqnztB8qMDmWV+31hC3l0LHnjno8GULj3q0id68Lg1yx1h37FA1mLroj7O1d2ZBnqepC
gmMMnlJjeDSJKpcco9GwiHeTGmV1kOgCFXsQjF5kluXw3XfAjsvAByWurqq2PjODDJnT1vum1R8S
33ngdT0SZkxRHcjeM4DVyVbEK2l6X0FpvTKj/pxMYG3codexg2NczBbfsgp7m5l4LX24p4P7YERL
+jXNrpbNjdg79tPUP2W9jg2Fozupv3colO8IsVcRW5hENPWeIMiNpnHFeeLsM14UxVYAOyrFQdEn
OHFIK0EAPrVh9dan7hrL+IUz2F7X46eeuPLK8bv3KU+OJDOPhR/pYTfYT5Icfju3CUmeYmc0AJzq
duD0SfcweAsS/4jZaIfexdbOMSG0bc+EamM4gHO5HlMt+Er78WqkrGGJ6TzA3vqKy5L9lBk9kSJ7
c0rrds7fvNl/jY2JAXbc/2QdGTEeRrMvb72aJRgvecywSn+302+B8lf700OiNBrEuuTZSIqWGzoz
tvH0GGuoaU1l7S28V6u4n19h97ykuiM2kR8f3bZucEMXezVM31Bur1lnPth2/Kjp427oywMR4DMB
9JWUBllTnz0Zmt7WIqSxMoInyygZzE++tvUSrmHN4m6TgUP45m7wYrpMUFwoZCT3KjAbQXmEnvcJ
dIFStQhYFTCIKZs/G7lslRhbA9tBG8DIAPV/R274UrOB4dJjLCeSZkPQUoCoy6Od3rRbx2Hz4RpG
RDid54kd1cC9Smdr7F2D2gg/rfe5m78oV38wxt80OwKxTMAJShMfaSau6aT5NDX7NOUTAWRnY9cy
rJLqfuDYvzMbBUkqxVu6rNc2YG9tMVrHs7fTrdrauCOgOzXF9DzWgJAYi97mLKgljpB59tBjrH5b
Xc1JuIdaUy8Ft9baLnwqXSgo0ZY5DHwPeDY1oqirNpPLuYWZQknb9+LPxz7Ub6aKuQphEIN0AUvo
ZB7jVE6buajuBFPOxBrNlQrSL3RNHm2NQmAWTxWobrwAjMBa855Stc0Y1NWuT5W1J/K3i5aKJptD
OHvsW2tgR6NbEBVUDh2zo7IhtaDgWHfVS5ZwATOhQRgBdzQa5MLRpGd5p5fEGrg17AYrcsTTQNO6
V3aQ+yAHoAAB2xww59kD9nNjetdn2h9mZv0YmkB5BAlSc4MYV863NhcZhFXfW66Cs+clLx1a8bmn
k9eQyoI6a58rQEEbvzAJiqGsYBAEZqE4YVHiPb2DcsmZl03rodKflITT1SbWt1aiWXcUIAxlwr2q
/YpoKm+1loC2cQs/5cbJZFjTTrCyDZq5poz238h/KwcsZAZZtqz5rPU42RsGDfV2x+hqfAQHnmww
m9JZVpVfUuj72rRf9XpgRFtWB50Kgtq6ICtxqyfBc1Z5r/PggBOS8xjKnDszUvm4dQuGqvnFNvv0
0Dvi067bp5QnCybhM9x+lycLz+vZYLhMIp4+GqTitoqWHU/W3GdslmzIHFM/MpObMyJdJuwUq2a3
uzyVq8UEFwRiZcpMowhiPNCY+YisCMSkZCdX8x17YNUbNOtPvVApEpb5Q6szM1uteqVOChM9B1TS
xTAksC4cxChpPQBiDm+gfgINs7aBxw3ioXdpDtK6gGDe+KAryEwt4Ck21AMuvSFFA49g31vRsOYy
P5aj8doG5hPOJAJElvPK5Pil0sefGprVXPkg4RMm1shcuwwqu5Evah3iZhFTm9DzMmI0uq8LqlRz
t7lNWOejoGcoR9qPpp8b4X95pKOqPjotjI9txZZ4nQ8VzTKLZQbxnbNUX+x8kZfouAQvOo1Dlo9x
0o9Uspu96CGeWKLraxcEz7gBbeJlVNulw7mveih0mDz9QcLpWj7IEt8fDvZNXJPwDQye5Abt2rU+
LS0f5GD1iNh666fHjn0Ro8pxS+wBo2Ovhd4E2GgYST23Fg3hczEciW6s45QHq+0BD/JFdp8OrHym
a9mLN3It8/ZXpRvYVbI7r6TQwBjFaYqZSwWa+5pa/riybPmdimrXIYYeDdk++BY6MzZagGEIw3sq
MBl2T+QvOF4YVZ6EFse/lYUcwI6K526O+h3Ai7520z0zfCr4oMSTqirUakg6sRKJHeZiPFHKwWjs
7CTduq79D2blDzrAHuFwfJLtt9N1zBBifkXH4AAfJ/Jauf1RUU++J1SBEWm+8aitY3NsubAJIZJ6
WGpKab1avnwY7AVM021hCDONR7S0i+FQleIJT+iGJrBr4LlnvewAXZcfLT2/YWwI9FMtXWm2vWQD
2ZQM+HEitp+cco3nRKo3bcT000gzpLHmnDTFDd0j3rlpk/zSRcxTlaC3jlEdWBOaPXih+gIAVNZM
Ow66kEjqV9eAwB7LI+zAnc26tkuyEmJVn3x5cLjCLoASwgyEQ+Y4bfu8LncFY7rZDkhteZwljCZr
MBcsFVbOm2q0Ae2AeE66kQRk1pYw6BLn4WE7TEwJxXVFhxXG9LlqJfwi2TAqUzUYHK9+T2BYhkka
PzfeL7sokg0KCrTLmJGw0yXDSVP+QzQ3X5YieW9yYFx5NB2t4VQAbCaiq/l7uyDQrfvbuhBHfUQi
L+z5ZPs8iv12PiiD8XaW8Pq3hGznpDukZgv9P2GGZi3m57bjDEe6W77nhf/Y5FRAAPiiqG18N2ms
1XUeyQVor3o4Kd+6zpbDimj2t37Do1i8uAHc6w7iYtAscZUxWU4GwCeTBMOPiNvdSPASqhEvoCHk
bU9u05DjsTD3tubAH3Gcl3hgjFO3VmgkLskrBT7HVkYB7DivQkuJ49xmlJsOBJUG86jr1l0tkx82
WhSo8aTzMZeWNpbkeQHxulZxi88T6uxofdFpQlaL/HSUg/KEHwrTR5X+vuoBv9SMcooFW5r6Da0/
xhDvDZdosKPCsccdhMhxUm31owam/hOHB5bkGlJvO0wHzA8Gk4D6F1rf0aef/iA4gcA3dOCIewR9
Y+eg4Ntrdnc2aQLbph57pbKKngTesJ1IM3VUHG+hG/DwGQTBQH5muGTktAjyhA4QsQ6Gj+Enxcad
79K1F7gaVYzxj6kPcoMHEyuV6BtSwiSmGXa/E5c3wilXsJ1R9da+oSIeMd5XO/TONqAyfNV4zovB
RbfJa+cibbxJzOGbY+3RcjVNz1M8fSydOTppwNjSpzVZ9M+2pq+iwZK+KfvqkVz192QmpFBa8jh8
DZZE2mt6ZyChAsLhmtn21TZiCmQoEdgVWRJ63PuHpBAvJVfJqnHgCvdka5pYdEdKI9HIIkZAArDD
FovjMrkoX4u2ikFgYhX3HV8c0xipEyMvHGKZD0eL5hJUrBPQxxkIOE86xAu7m9tjtjDDTQeYmdUM
586N71SyeMsKFwtxNxzbCGSTbdK+p8VmfYzPv/8vZiCQzhOQq67JzsRXnCyDXlwENBW1emiSDtvG
QbzKwOb2Ua1Q4+RHn8QY+dnWWXnxmELGHerEpDMu6Dn4DDoG6+hKmcK8syiVXPHAlGAJ0WBdYW59
nWljY2dIqaiwGwIl0XZMvGclmre8Ry1AvjaOvz84Rdh6ESV7snys0/rURNpLh8i+w20SOl17UxEE
CEFaMsZw9XGbOWwdEmBTojCf6Ba30IhjPwnpML/GUWnhrDdua3jyXV3sGEND2JnJfiUVlTFB2u5Q
edHJfcaEg8a7NNvNS5pkViiqNDnG+mmaFY//cmclzUfZBBZnheQnqfVzG+kvnefC1u6yB+WQtJ3G
hd+QMelvq+SpLwkx2VnzVsryzbY5QAsarkhjgAtE+A0wLID0yyU+KrnhEPCIfMio18juA8aZZKV7
0LZAvZYsXq1cNLqa9bE2LZhuYBfpYKQiebgvFK3LtWR2pJBmQlVLxIvM/GUQSbdGS9x60hFbnZRb
5ublITDyD9vqOElyThEGcfFU184cQV4oG63AYYxPvrUMshL/q8Z/varL4i0bcLRPsXiFo05zdw+g
kZVoO+jjJcXDc1ePLpUnxV6Txb7w8+eZSPbKk4xFHfbmtspfpQ0WhZpWUhRJm2zYUbvQJTigxdEj
8km7cKm3QppvpZKUBBKSQcEq59WE6ItEAxyNfmiqoNncD8Gvii0tUeye6bGkyFBrsQBm2ow4r/XX
MQOClvYlb8wAht22xGc3kQYEuv/IIZsmLbPEwGV+R2Xg7O0MZUQxga2Xbp+i64AUaYfINS6Ra36a
7jSvKLnaJhGTcivfDxYsQW6xl9SekpsB6Mmq7PPpWFQPkdIeqh7Pmj/puz5mbRPufo7wFw6+5e+L
UhhbXuKfWKVsPxSJ31S0O92lQXECS1YgdK4TH1D4PF5aHeLZ6MPUND3/vueqmjXnu6mMy9Qvh8jK
D2coKavc9Q5xPQLxF9NOA8kZSqMJoTu8pV7HzLZ2Ly1Dgm4Yh1NXWDftwBjLieidCjIt34xCO9EZ
GWBwiAjPLrQX8vfpCtaC8UT0be3kz2A+iwOCO4fIWTo3KV0jRhXdk2QWl7iPevSm+dKxp7VTXoyl
8i1xLUJoxbPj1x9W75lbpScv3nQU8wBXl6T0juYdeiXHsOwYyxTLiECqz9yxQVgg5kOWEIRNoSMR
YTXWo4P9s7gvdH2CHnNKvTo60RZPyBYTSOUTXWywiq9AgNKkh6mTwpP0EbxVTpccXhnX4wqqzfmk
GFXIuNoXsulP+HX2wOQAhljVd6PbMb0pHQ3effLkMWi+lj07BQzULqI/wNC6a1+iaDA2GFjZDAWl
dwAQ+5kp40heENrxmJ/8HnuMFlH9O3psT1LYnxjuSn1lQX417PZbkl2gsoRDBTUqJ8zl0WHu+ovQ
3T1AnWZdDyDLZwrKRihjR3BEP5rXcG7WnmXp0KPCcxJ/73zKBhwGWdORwodRvxjmuFRt9J2aX8JH
9iidIYy+IL7TVikZL3YsuDa33MqroJ80RGbXkly7EfQ72kj1jd8TEBHoUBvVwhhAhN+xM331IFqa
XnvIq5QgaYFMnRoQLBMMuTzFcRlzxmBbxJvz3GgUjmmZPmzaxhhJWaZrQkZkJjilr2WAjuJGKfe1
pW5gs/dH3HOnQpqEJxImgpMY9zxAswt9GiXKHl1NW/zN3tZtzOsyNTeWbkYSNT1TFb7fQMmwkzKb
6HAUuHpBk0yifUuigyTDQcVVmYUAwKQ1qqA3DM693eIzHToQl3wR13mfHIuejivgibicGpAs+rfu
wrIJgIC0HudlreEYwDF9QHvAl2PsnEZ/H5PkyDb0rTftr2wZkzSZPexqO/d3utG+ZuTRWUTEyXS9
d6/HzwllD0isYrRh6XiuiZUCjXMzbJsRlMjMY0g4Kha1BOge4V9nzq9p6elrBmb3/sB9WRXjk86O
iO6+wecAqwMg0i6RN5SsT+JHw9U9xdRT+X7OVJhygEl/GCzueJcJ8sqt6q8UG36YJfFXrye3HRio
omHIZFdZv9Emj5N4a1RiN1TcPHC300SjJiAugXn5ekhKPuFnLbdTKigUcBn2WD32qc6W8bZahkF5
ypBw+VCJ1rvUbfJccaClQZLlm46XtCoZA/f+xm2yvd543UXOR4MD6mXSsZTT4jVtpBoPMxu2yzjO
+NyHGvv8QvPS4SbjgM23WtOQMot7Qr+a2qk421iu+AXLej7GkALTTA+OrN/e2tGQbfJZ3bk6ZSVm
5t8XXVyf0lldtcBc/OztKXKYJrFMAXOq7qWnYLYWnrmRTlU/5/VtfXYDvGQM6GiNdLpbW3RQX37n
H3uEHpz5Jug/nHtrobriGIvhS898UmP+j2tDEzLV5G6y7JshPDhRF3miopyx4Jl1BcEUmiX+vJEF
zicHu2qb26hMUujPLnKSYDCXv4/a+ATWFTAaGLudlmk/Dm2t14yUTDYLSldmU9vMv6bWJInYDjfx
UJ1A6HHnLnpwqifz3rEbdT8tI+Y2kAzz56g5pXCF91L126kw3a0p9XcUHAjVicl5xMCe57bNbkhj
nYMZrNxWD3h+OZRrF0F9rklbbStu7KUbc2VafrTv8aVsQP79OCASq5QHeBChCHjpfORYDjSvRnUv
7TP3BtRdKL4++IFbiYo2i8XEmHLh9ZN6CdrcuWuUPPL7Y/yfFWKmGO+myGPlw/jILM7DAgjnibPD
XPBSpUwUgt56HPNI7a2m23u2A2Ov0E5t3WtQfPgvx+4R53S7/PQhLhywclGZw3BkesjtIgg9+avH
a3GkICThWd0hzirkf13nAG3qOe73VLw6LaZiGXcpobKsOc+GI875GIg9dRc3uvKQbjvOKXmNGpTw
lqAU3dTu4K08mI+HuEWpie3xZ4zM/EOD214ElnHPZECunCGmrG927Ye+La48YtLjnI/dkb3eNpt5
0QBboqqzIR+7PNjpZjveBi50qG4MaYRDT+gSSipwVFmRUC9OrxOIqo0Yo2WeUL3iAzQCSevUvyLd
+4IMX5/szLpi2EhOk+amK0ek1ut/kHdmy40r23b9IpwAEv2j2TeiKInqXxBqqhJ9n+i+3gPUtmuf
Hcf32s9+KAZFUiTFApG51ppzTDad45rlSe1ANYlXYOZbbyi6R7AhNgox9ysNGb6WWQKatigxETAO
qRykU8UlU7Z+SebpmDW/rzvISmoZR8UzJknou1axGxr32YVptYwAdAiTFpW28R0HWKjquo1IA/fo
XQaLxq07RLvBLeOF21YajrFRcILLgGShU6uS8FMTxV2vZ6emcO59pkakicMs6GPvTCkt4ZiTDhTj
HlgkCHDXxpQBkqwVrBhy38+hVWTnqJ2yswAzeEDsdEnmn643GVMeIMFxqCwHYq46gjY026qXTWke
cirAprPBDnTJN+PoOUlwFmfpih1KNTqkq7IfMj1dX1s4n5YUdQf0RChEBCmQvemMlE8om0wiAZJW
3PejoZ7iljKu6yOYLFEaMt1MnGcM+aQLReWB8kDRuEd62tMbODmMkQFpknBkE+U7IOilMEOSRFae
gbskaXdVqzFPaRpKAE4ugc5yaFiwcvvR2TRkhsGmcIutHYhbl7PlaA3pFolkfIq99gNSEVgKTgJR
W7qbRKvyQ9j8zmrSicP41Be0HtFdk9IsiuEokgYRUBTS14WIIef8qszWHzTB2yk889msdoHiPFpZ
olq2drStPZq1hYAcHTNDX9idIffAJ9PTII301PgghpB0c/abVsRv091xe0AMeXJpk6Pd0tE1Q05N
ZsEQI27MpcupriOOa+0k5ltqy50mwj2a6kWC8XyZMA465OWpKb0Xw49e4pgStuB4GiBKwfSxMBYu
J3c9JAm+HRPDBwoWc1N2bbDsIQtHwxu94GU5k9iake8pgRuYg/FCFaTIrYBEsHXpq0PuV8iOvHIt
U+0jKfbEicDVrOpiXevQy0Z/+MBl/YnisaQ8CImjkq+6X+V7ZOr9QUvn2txWJ+l26qSB992wMcS1
1jB6ahANyhCaeeW6co0Xx17T2MRz8DqYYbI1x8hfM2H4XSNwGdHBLnQvRpHTm7c5bAm3QcIbdMlJ
0LSh1tURib5rQeOsqwohrlvyd6bUa4CrkrUDxsqAI8F/ybQHreQg9hlww/GnR0++3pNc3BTHgAxR
qCDs7BX/XximFoVtJRvioda4BJEtuyunC/rVHNviBLT/+kHckVpJlmVjYbqP+osE70aT3kFySFxh
s41lcILAPqyCUdzB6T9L6cNTovJObDBJGSR61bnPrUr3dddqazw5UjaMpU9WqO7JAX7x0Guuag4u
/yGy6S/oGvztUNVHWc9oEnFzrStRzl0GRn6mHj7EvXnCIDsnVNM+MxGsAIzyxvyEvBJSZD/euCHB
al4Gb6xuDdSHYmUUIGuMKnyoZnOfjs6XpucqKrxTIbyPkY4cMFUK51w9DzJ+tYdz4z75mUMeLmru
Q+Okn24XAQ1FbFCxWcNaoQEOo3OlkV9gE2vFaJaOdCFoQJe/Wj+gWUVnwLGHZGmm6TNDCbmtUE4A
RSQXQk03vl9d0phaTwXt0a2CijDpeMGpVttgmnqy7HkwXrzAHYbzSegAsjfNXCcIP9aM9kkWod/P
BsVxFoFWJktfxvBI+9eu6tSmAL6yyEntFLGljn6vYcs0EExP7bZS2z7BRoZSlZNSZbCGE7RA98v2
ENH2NyBFWbAh/t9eL+AuhvvCNJ9Jd/vrpkzB4Z5gw6HyLNxT7I/D0Zdidf2p8UeiDefbQ6I9f65Z
AH8BMHf0dEYa9nZZtFs71ix3lSWYioTnzgBF8zbFeV2WHcenIyaCAJxhM5oho/D5xz8XUdXeWpGQ
B7hBgEqlGjfh7O63QHEvFQD99dUkdr3oUL+76ezLc2h92bXt3gfGFN9hjWKEMj1onBTvWd3EbhKB
tgTLFLL0cEqKTSS9NNyyGJ4vdSFM1rajAxi/FP1Y3zejpNQPs33n6dXBD79wOed3yIYBJIdryAHe
aYKX/Baq5LGaSIYtrx4RzTH3nZvfXnmfjrB+ECd/uXn+zazyvy1E/1+bjP5Lj9H/yGWR/pvJiIf/
eIyE9S/dE4bhITLTTdfQuefHY4SPyHFc3QVeZ9t/3fOXxUiz/gVUwPZ13bF1UtYtA9f8Xx4jhq//
0i2SR/72e/8PJiPLnT1ofzxqUCItSFb0gHTLsrCr+f/wqYN6tNifoGYhNIqzuNVsRtpbxDQXlH8q
46vEWGTplKbGHel7arK65DXm5NIcj6hPR6YDBEjgfM2OzUxAoK4BWVkb7Hi46XpBThQI5GYiNyKw
CKdA9E1/MCkxGvcNxHuzCY8YYn4NvcbiyxgLrj19Lwb9jHRQdmqrynmk/leHPxcZEDC8FD6mVHbb
gJDmsFWJxjld/FxHrvm/bq6ghlB6kJnS5uZ44MQ1Hnr8qBBY0q+YWezB8pR9CDmPFJF+Z2tskkm9
WDOPdNGiiVStYHNXy84NaGl3mK0dPbQp54jX8qDEOHAWN3jpo0ZbNqe2i1H3J9nZKQZj41M1EB/j
wzwxO1RJep2dRx31d2D6d+PQZ0uMvdAnUuuThPjnVibsCJAIQ10c7rxQ/+hVdq56x17FrP6teK7j
WQgfVj0qhWyvlfT/faN4T2yPEUQwN79oRixcJ7nRycxgsFS8+zH0flMdNLIlQZ6YQAnpSqW3nVVt
qP9I7NVfzY45n/QIk5E3res+IKfPF5+jm2Hl9MMnfIgPfjZ4C8uGcg3O4DYoGWolA33akTiLLbr9
z5wOFqLYgtEa3T1COiTbPTCJbdqvNI+GZGC7zC0UJ+NSk59ZNlINFgw26NwtPIs4GzE0nGmJF5gK
ls3OwF0hnWLVIl3dV/jxsfxjcu/adTKZt+hOnzSHYUwiGQijxJ4saHdGRHFmuCupo5oqJJ+0FwyA
Jb3s2Wr0j6gPHycNabzdvSop0QcRzuWbw8nR9L0/QqcdxjvhUDzJtKMbA7CUnIr0nMmMYjv5FQ+E
eFTeKRj0m8GxnnXovsBiWIH96YbdVYi9mF1JORy6sAGCLepfGgly7tBomB2KQzH76C0/XxdJFWBw
tjdJ2pw6m8EVDQFyrxKxIabPKeslG2w2FwZIbVqVdH9s+t4yc29FTcyJjsoclsh7GwBP7i0ar5Dd
35mq5fcIgcqCXAGQSpWTkj9LslnKzHQ1+e7s2QH51FNHY0HaYgmjIcCHNcEU1EDkxyGuJm96RUfJ
gJoH5PJVFRMHeq67W6TScDfTjBxxdBHgP6fEGdCJed6JA8/J0X9pNVHJXgcKtsmb6bHEVI3GaKeN
/XQfxDqrHTq9GDRy2LN/zMmbQZfhzp3Q/CZGZHWLZRORZ6nyo6y4qEkkWBS6ug+Et+7GUDuEKUkH
VuRZQATkpxOn08YtIzl7cS6m/0hvvf2Nkfo5EMTPujJrjo6xKU0/JcbeozdK4rFIPOjCuiJldu4v
MOUo9hKJlEQdIEf8GqP3bkeWuPgJ9N4Rr4g1BDugCj3fQkrUvtNfHEt+jqgHqEFI0Iwi2vEgn4ZD
w/zLVmkI65fjJ4HetWWqQxvQL19Eyv9NZ4tiA2Yh2M7vHdaENeFZwefQ+8QgMDs+5ji3lr4QeN8Z
1etGcLFVnO6Fd7btDhUgM7zRQ6zhJXV97uuIEFcxbXQyLHeiT9/aymr30k2/SxXvY90zD35NsjyO
tIFAlRbZ81yw5z4hxWDG16gxt2Pf9SuRx95bVGm7JO9Rn9g9OMvc0pYoHUhiou20Qdi+ifgQOJBx
uXtxuHOFmFX49muIta1x6l1nMhYgdYOMzXEIj0yMf0fJRO9LH377Ia3JwJrsfRiO1d3EnIgOaHdo
1V3oQMXXxG4g2XzpabgedbwkqQf+MtFu9XYE0vlb08aSavQYlbCP5shBCn/66F1Y0F3u9HMTea9j
WsSbLOgZDLlV/ThOQN2nNKh++eIRR5H9lY3CXwDC0O7dPOiWsZ08GIZGUHQds26V8rGr3eEh0I5Z
kTUffjOZ61bncDcGP7wxQlEvQlvcEG5QvzcWTEGkNPmhBl73HLXaxtSEAhcK6VT1Tr/1UCYwBQBV
FdQFDgtVOR/w1E/JCPtkqod8jWmdsgfe8jQXj13IRAcuyn4qzBzCT7uNElOcXU3CvS5ArSQAHS9e
G0a3GGpvfYOQmcywAtTsZnYa5otRsSZ6E0kzhurBTFLnH3sCthI8nCfR6gurMmBRQMZiRIfcy6Bh
ymhD3Sq0NzsXxGGJYoogQltsVOPOsbOkYJUsnMtIzVGMnQIaGDEtlOxYi2AKNlZmsHLq0Xs6MZu0
xunNTlKUF8P4ESXL0ObNFyJq/xu6jfXv9npPx2cNL9Cx0CnovuG7/8DsCdZkJpLmuQlo1ctykHu9
FW8Ij9jqEzKIF40ms/cVNv1Z8epWjUg0wjTJ+aR0xJrwk41d5s9+ggGNKTencVEHGyWmL6JwgHEC
6Vg0oCAHExNFF1NaIddVmPw47/6y2lGdek/JTQlLmW36wDE81HwySISZkWUVBSoemPguKpG/MQ2i
B++50OJixDmtO40PKJ3Hh8BSDI5dwwOJUQ1bIyr4jwPz8d+gCBzd+HcWkGfogAgtw2YQzGneso1/
7PQ0TG453JlPH6HCwkaPmkn/vinQ7bJy8L1U2BOdWRMi2gA506Ddg3x4JFnzTtOyj6nJQepbNfJr
FO1VTZoBBhpRwf9DeNKu6N+vQKpUK8sIoaGRMdSNG5lR07hGcjYigFl9EayyqhuXHjIgzQVcFdv1
l++3R5MsTAJ6aC3ChFLLLmrWZiouFEYPY4EOsNI/ONkAgqjqpwQLJejo6GLur1wsH149m6nxiwo9
2rqDuu1leDckLFKtGj7VUqZluYDdzFzHJb2WZuum5mThirBlGB6ePBohk1OZe5r6GPJraMNM4ckC
+QZZrR9UVT0VXgBis4LAmlngiGkaaC2OEd+r7mXcvZQde4gg7n+NTrTyyRaG4q7fhV3KjHVmGMU9
EyIV0mFJMU813hxmWL4V6rduYq/kk65WXXKXu/6Dx7wGnR603OEL1/e3jaBzGZfG09D7waER2QO9
evq75heSLBJTRrsHZuH3RxPeCu3jJl1CBECAFeTCWMVmHM0T22xDogsCQhguOiaplhvni16J/uBq
9Le7lAL3etvPY8hwWfIU6c31GbB/GGydlWL6pRH2pXQkntthiMeVSEiKdUfAjTgIeUoHiPIO8N/n
9cmub+rnTcx3pkLkpzg//+19/Fx1ZHo3kqi0v/7Wz8uVGYnJo2Z0HAlWdPvzGq3Bqauqa5p/8xP+
eerrY2A56IzXij1pzPyh1zf0c9UfSJrUHfnz91x/10nh3na+AwdFT8tbM6ieW8PRdkXlFredHIrb
6+0/PzbtBT9ktb/+dL39+ojrj5mw7iI4W6y0PM/1pj8Pa/3sdnSlPPy5fZJuzHfM0I6jKOpD74o3
YWTWEp0CGS/VgD6YebGe+adA0+RuUKgdky761RidvykMHyGDfYpGd6tfpE2wJW1ocmoQCSDkYyue
wOtxIKUAHISL1611nw5Nl+FQVHW06qS1o4GuanbMsjQetBa5txcJA1nNGJNKKF6znlg5kUh94zPh
axI2OVCqszLEaWJGj53GgJTYCBpz1tJnqrhlB7qzDZZyNePvS4NGcdF19TKV9UeiZbu4srBpaOQd
xRiO6ZDxBDnmt5LBLUaJYhP0kMGSiGzz+iWNuyfbytJVpuX3U1PdiErRWEaEVr+0mtFuUuucsJem
my2HpQfk/FS21jPaaDRgw50Cbb0N9BhFDxa1FAkQ2bmCUWOo7hrikyNqGOyp2FOw2362NRVp7G7Z
H9yFUuCJY6gmKzwieuf1K8fSfjvZw+jDOkIlxa7URPOeGuDGRJRdkJeUDL2Dae31gGuSkAjd2iZv
OM2hsgbZjVfOp4WMtC0te2OunLC9mCx025xCcIWPd3B3cJzXkK7K1yiMjONUHDIFKYxl9NXO81Nb
mi3HBP7TOdTLjU4q0yAc6dZrlLFhdzUyqRI/pSBrurWWFfK9qOh2oRAgYTI3KkTOBYGanflpTP6t
6OTG6q1gMw1ob2zzk6jVcxfyhUKq5gHtwsBaflZJ6S9akWPniPN7FvoLICPjElVPpLBkb008oEXS
1pVLrgx6VLayQULOds24uHDB6tfS87CvD+Yi97UH3Ar5m4MHYllBiWAD1IHBl0yxE4lmF5+HPJQB
OocMeu98loQRsAF3nyw7OqpLEL54OGm4n7yQr4k1PjOy5L/Mz35PTMIOtQr2NXAuYapw17Y4Xk3O
2mYEMr92iseSSjRCXSB798mw0PNoXrvDhti+DSnUJKk9uuZIwnQ6s9pb1P1o9X+VzaDzhWN4PE5x
ujTmlAjbPpVNMpBJGNlnB5bWkrmks6dJ8TSj5QqYZGWOoTcxkBDpVfTGUmdumkE+jLZhb1AcvU6B
OEtdZzOaKPS6VULqztgMS2gO3tzqXbX4EPGULFlL9CeSnzZKVwhzzeQQDCylUdHfmUb+3hlefvYi
zOg5GgFxZvCA7hzIIoJ3EuXm4WVxJj+AsZvbsPdM5DrBWrcqutzeCAYpIiJksmbU3DcYLfI+vx8Y
ie0krl/0F3PD+ZMyiZkR+TRbPbBmiijCliS01CakONHVdCnS/DtUZEEPcKJWdabaVSwg80v4bkzk
um/JCAtpOFFTDrvwBS3tA0nrYlkGChVCXP62aj6bfpeqEahHT6a31LwPevs3gqnebsgKh14FuZxE
mt8AHk/W8PIHxDMwZFMvP9gw5H6uXX9sbGHuNXtn9G53CCNGLuQwvqaV8+bgDDjSbgqwpzeHCNs9
ykJMJwcxd420wikO/jTNk4CSqz/3X69e77o+8nrt+vCfR15//vOYnxuv9/95eHJ9oT/P8fPrsv+s
R0cx1mJgdr1QnhESBdpE+eHnKoH0/3bX9VFm7OHF/tsv/Be3AjqGk/rPB/zf/e7fXgeIaLpXJBwZ
RpYfPIahB51D6KBawfbl+nM55bzS9f7+euv16p/H/9z/z4f+ear/88Ov91xf7p/P9h9//turX5/9
P/36n9sYLW+G0qs2EGEZW84XUUqi2TqY/76/XTWaBpfE9dYpKFO4mJPj7etq1Ro9mYAamsPrNYVQ
9NBcL+yoICJivnq98Xq3kVqOsf7H77AR55F/HnT9nfJ64/Xqnye+Xvvn3X97zr+9xn984euN5Emz
ebMGwzbWf97u9do/b/x56mHSUF1thtHYqzy7KHrbS6NwX92RxAXbYMhO0MTDQPm0wvuAVwpDcjQI
/DsR5YT0zFPapcgttWOKJ24dFUxHXYyhRRsz7zSpq77SkmYMigOCWjKSrGr9E+zounDo8hkT5VDs
julGqvdsMp5cwdayJ0ZKQjZAUCqApiDMxbPCOD0mEYAtNIaIu6RA/0wr4I38hGHTClNQP0+PXmwR
3wS/2kTrl7bI5LUGr/MQtL+NRjQHpYW3Ia7ToR2pDXxjo7tsLtKqnxCxoH7GBjL6dnkks5FUGyRp
bI5pSBpB8Y68HYcPegPESZQwkQg3kM4bXgqlQT2wQ9cgbGDdH1dNmOpLKaFEEpLFh4Q2X1XBOva+
LCxBi8SttmFHiBNpRr+7znwtChOruF3to/4DKwuYDwnPsiQmaaW3M9EW+yxuuh0UiZ5SJFvF9HJ3
o5e+kCty5Glzs0NfQpaGvLcim1i6/j1l+V41vckfbz7nGhqBQjKCliVymszHXui16gxrftzARoMs
4WsHhXpn2brGr0KfbhJEWaGjfxWgDnDR+b9MX31B7b0zadqJUN6YIVNzLXTsNSRx7C3UZq3VcpPd
ZttIR8IWgAGIDSCCVQQrNAm7d8cPtaUAlnrw5lBUW+/2hk5Mi9fqNrBU2ITwi1e0yclNwo+lF/pd
y7YJOYKN+z1tiDuIUWd4Q4eiXLTHWtYkOlJoCM8n53LS7eOY48TWnS07ylsea27JYaZOIQLYmrWQ
g58GB+mq4FBjZmTlqc01jd0JCAl+tBq/3KIxZbo1Ogd2GnwyHBHlNuVjFHUhdo1JuzjrjJ3hE+1S
3kQQmrI8x33fDAjzvIhAJUnHJBhGNqUzJATCJLxDkXwTMegtRFQatOdo5bCdZOLJDXg2Ce6iM66P
G1KGGIOk9WMStU9IbEy4BAFq9Ubhuh/KWWk9GyPvk0xDmjaODnK78B1l4ecUqiMSsDs3c4ebXAdj
X+qoXZvJ2URNez+JgnWeon1RitJmy8ydU6u6bcFRHwdxdo/yullI/ZR+J1oUwTLWfVT+AUTD7Lso
7F9lTewFmS9n6dgPkC+ROLCaz9RRzJgZPWwrCZmoBvbKyMOdbY9oj/V2iy0bD7lb00QFak5a5dL3
z8K1yrU7Iy9HqAZidBG+zhl70GkiheIQ4S8sFBKo3b7AU9qeVRCLnaE55zTQe0ILR7bAJy+aQGg6
iY7hq8HRUohZbblFp34sJB0Lvp2kjMU5BxtbbkxIYUMH1ET+7Usacez28JlCDrFbRc0bElpuJ/6q
q+jSsAURKyv1Pp10olnUTZdusPeWDJwFPSZj5ZvFa5iGx8h8U1QnIOuQNgQegdMdJcUEF4a0nn6D
eQBYANK9yo5XBtGbvY0fCO8RwgzltdtmzjY1Us6qfprzqi3dfPg1cGMXyFh2jpmh+KvgEZtTsB/J
gO4EkxhR1tZG09lJJex8zU8fShlCVZ4lI44e0QZHbjNgK+EEynAv5vNsLHp4/roOdYdZg/WS1jbT
POs+C+LgFsIGqa2oVlY62VJLNm/dTcp/VFthF8mIW85niq6DAgLyHelOZdne9L00N2JOD0yh26Fa
hTlPfNyaTTtzo8lZYSpOV01hlfRryd9hUd3GiIR3o4NBu3UAwSZhfz91EIM6CdMdUYGFMBGzmEUi
FMBua1gaBx0h845KlgW0PwZOEG9LDVEpBPEXzaQD4oPGWBgPisSLLXvsbhVo1HVmCxga7SzNorF1
CRajNgtDl7BiwmoyDUuY/T6MUt15wKGHnMqxxCG5HMYUdhBXslxLL3rC2KWw2moXjyihEVJlW1dC
P84LEaz0nEoI3j5O6Cr+bEtsFxKFIDDn4syGsAMKX94FCd4LII7+RRf2W6PfqShtNomNIteBRT9Z
r6R8X0Dj7yN2katet4ylKKvs1S2+Yx2vkd2nj60IHioHaYgNR3BDuLK2MJwwwo6TxCcf0ZfsS1hF
xqnTcyRmC+VALiiIuVtLJF5WOtX7IMsWprI/TRcNeE282hIzLHNc8TTJzATGDDYwA1u87RLeRcUx
EGiSSfDg83HBT3FFlWwkw5pVD5rpmDnedxCBlIaCay9UJJHsaiSWu8jdJ2x2G5Itt1aGKBpDIzlc
T7osrEOKvCEQPrqj+YSfG95j3ljOzrFmgU2Kg1onwhUAtxWvWMB3IuaEVWqCLC86lkOhHUjfpZky
y5gnMGgLaVgPWpQdkxjXGSjjaoV1ugB3jk5odjOpFuLhEJoPmA/sfc58wbDrYaWyul8DKTlrtXGZ
muEGfL7cUvi/hWkd30zuItOw8Ap9lKss68fX7kWrWcearAkuNFZOjGFhX/bBpw6GGYy/JOVK4AK1
QK5JmFVuMmukfN40lJl79F3nxP4VDq4LnLP30MzYL7glQDAAp9iHZQXZlgY+2YVfiRIbs7TB71UM
NQsLKk+ucYRVXm7e5OBIF9meLlx11qzuMObdsCzr1FnRgM2OmCO7/UBDNSIuZJMh2uyqcBso+8ZU
TnzQdJ0/DLoermJ4tIzvNomob3g175j63oWQIRdhL8U558JFRpOoCZjFhtRmIwL+o1P53w5f/SFD
Y1lD7Fl3mg4PnfRpZ7S9vT16TzJifaNhSP0/eCkyaUhwRg8Mm3CrLelKUL0DkuWNqtsyfIuW5URW
WFIDJVTOG6EdEvFw9Yh1jSg/O0HrlL91DHNgD+UrswruAHl4DLRdE6N0ZhzcHJmR1eBFSWv/wKCY
yOY01ddquAeRMi2Fl83EI2NkPW9RR1ffSZpqW3xbKyvq2PO2UwXfkS5BWzgkczBORnma+t2zrPHS
mMiOL5CjCFgtVrmqxEJOQ3wsmoyRSB1qi7ZMz1EnFLh76CcdOit9Qska8O2x294hgbV+Ur1g6qL1
ctUb6a0SNRjNLj0mVgEwrQyzZYh5nLekP/qYSgmLRyDZoE+bMKndGO63Z+CdCLoOBLoBM46giR5B
u2svCCN4NXSumMgp0X+nw5pdqQ9QX9vV1XgHqzGlB077KkSMsaSBC5Q5o9sRju7O9GfBcWLt4jC9
1GjM0Di8ezZ/QT4BFY3cWThfrlmrYRXm6ygF7eA4tlyz+sUylhsc48xCg+hF125dEpl3oaV94dXB
yArofjk3SajKgb3o/RAt8QtgevX6cjsO95ZDokdT4qHUHcNemb4kCoCowrw1LrqGGtqFTuiigcAl
jag43wz9Jku798JM+hvNE9AJJaGphyhjNxHSwCMGc05Tk0RitL55qkJAtNhXPbbwoUD74FhHCQwO
tX13qGktLeJ8vON0XB3VrCPIic1cdDWOwyEa9WX2zuGn+N+KOZP0RGWaOA02k9+zm62G7z5hn5OM
cz4OTlE87xC19TQ7+PI9KrqLSVgRRwGctYm42FGAflHN2jfNJw/QToCJiQiLZOMI4p/IOAMnN67y
AtxWTCeR2b+hbSKjPLPoENM34xbzkq0GxcQiLauj1SMrLaru1eM7OBgtTcH5BNq35dmOxX2SMIiz
dPdCtvNNPjo3jJZLyqV+qxCk0+ucwAfRwhFdPndC3ScpI1TfxSqSBhwlYn3YqgKDdPolHWuWTp1w
dnuARkDn5CNSxUfqZe5iNHx97fC3QQLIHmorOo+ifmgAdy0VdohD1ePllsGizqZ0k0pEJibxgmwQ
f5eN9Vy4zJvEs2N31lq1QIfrGlOB6b4QTfY5wjePVHmp/clGTp5+gMq4Uy79axjwNCTnMfObxPS1
Emb0C7bfrdlYw8IFK4+JXW0d2UzrFJ/DMH5XgnG37WqviWM8B3bzwnacLKCROTKkDN1DqBoxQVtZ
/TIeAG6VpEEuW1M+4/6sOMrdy+RboFE1koQEKmkkS7XxwlDCpaHXmSva8Sek4VAO1YDksTVheNzE
bIE4dpC5DCQ4QKQ7gd2Q92DEyFRVw8ZyC7GSxJU4NKcP/djegxF6VVPczcTKgvPaN7EXD6qmiVcb
I+Mg33/BOL7M897GAk2fcoT+XlIG5a31blr9iwsguKrYE9T46C1/bWGj4bQMB0sTwzbuurMuYRf1
lVkePCKWErfD8HOfqAB3ie3R37eRYBU6xFQXOmJ+/e1dD4YITnG8Vxaq6iHPup0xIk9JtLrZOEgJ
1j4ZpEG8iHqwpwas2Cxc+wHq5cBL90OPpcuw+nQNl+U+b4W60T5JSu5PZI7adTIdel9a66pRXxSr
Xxg2NGzEBtJk6d+Rk8TcYJJnM9YPbYi+KbQYY1TpvkjVr2aoq02tYdWrOzWs84mlJ4zD4+DGGzvz
9Y3ygSKASZ2jFpunVtEszUJ3P3gxeAP9tQkHxnYgdZkNEjFVa6ivgrY5xSndd2Hfj1k1rDTLC1ie
OdZn1TgT03InuowwYXrCu9Cw1cJThsu29CgDVa1dj1UyNgP4fxFjT+jVN0wc7FXGfphABMzG+KSi
yhrXLWCKBTpWc9E7jsDLtSPbkzZFg3nFDo3H1nL1reyKN7I1o5Vr77ROO1ky+kYe9Gm7viL7L38o
5x5mB5kMxryhkRAAIGNC/cLuSem+WDSxT44KTtUJdmzkTN9hCGm2gs4QafCCAwaSkCsdEKglwj+j
RbUDgmrtlC6z06xYV17sswlXL7SvObI9lMknoc1NbjcM4TbZ2lpBOSFjynolLzieWwe/s8ncla6G
McxssYJCCUZ5QmXdBlTQrCxEHUNBJWCuKCMcFDIlLnmcbuwp3Mej0lZd3B4Tgb2Osp+GUL4fE2Ya
fc+YKSpSgSQd9VA76/zMwruJHexJQ4MhtCj0ZK0kw9a5X5F70xuuA3M32MaSkQznb9E9ASi/w2v+
LogwW1TNSB3wm0ZwfTMm9Kosex5RG/4SFxyenhH4WYODTURsQgsdWFmVmHvI8aTM6Jm7TW1mWk3f
BzszfbSK9KgmOuimW/sPUn+VxQMsGqQcNHHYt5nfLgouSntaidjiCZPpvqKMIgZKwD3nzGY9aOqW
jYBHZTe8AwEi+n3QXxJZfgzJA/q022gsviahEHV0bsImWn/GNovbK3MvdeUIBl8dYqmoK27heRH6
KKlxE9KqebUiGPbW81Amr02Ar24Y6XlO3TaJxpbpf9Sspoqhdv1hGz1G/bqblgb1C4qJ9j5jDsaO
l+PIDD6Y9yQUfeKCv7Mb3HvIQfshS6Es6rcBpSPCT1JyyR70bFQRHVlByzpLznXuoCiBRcwDaEmO
VcIKgkMr7F6nFou6ObWYXnOP/4558x7zDQShmkGhdr/pZhB+q1MVCvvg1hpo6Oku69uvWAfv4sKb
NFDn+JF7CEnyZeCy7eazuA0daptlOCaM4Ow5jrdqU/HFHB/wVvEbXfu06briJhj5NvcM7zdxWmF6
Ji0JEnFplc91E6HtQGhOwet1wWtUGZCoIgZzmL1dlGhrHT8GtVEVF/duML0ISZFd09PpQbCRhL6a
hm495eDPDfuxt1BcWAo/DNT5HZoh5P1Tv9QRIS2jfrro8mqPRWZUCVIvht/WNEZYs4nmAVOzkUPz
paLxxawNjMotOzo3jSe47PArcrpQMD0XqN/BHUsc2JOvH64XQ8Pu+HqN9p1+CJV/MTzAvqYkE29J
9Ha/iw02HoPmLcsmRKXZgjegCbCD30b8YMhkH0sMRW7BmIizHjfy2dBtxbLGbCIT/i4AnU+/Msl3
EJNJgLFrFHGZNwELmZvssiKJPZ0GVBeVe6m6CeRM7N8yIcT8p4XGQUU5Q7nK2fKvOJg+A5patzkC
y/9J1HktRc6kW/SJFCFvbss7oChMAzeKboy8lEqZTOnpzxIzceZiCOhp+OkqSfmZvddWExs9wO2c
fcsC5/f/8tnMLb9SeJZxkO4bz8D4LG1WO/GyyqmMmbxGqKcajM8m9gse7NBucCLqg79s2X0IELuu
I2+K1/ZQt+ygc5lc2obwKaLImpF1fEY0KfVWekDf640lgYC9m1NsZoBBlN1sRVyHq5JilyrBXxtZ
mx0Mhn+oTWpmQnVNQyf97mgO00viD/PVn5EX9pceINomJinwMLkJ/BlQBYQRYdFYbMPIk+zaGNdy
YkrsagAV4Nm6LZ74kBMb1k+jSr2LggX7WEYD4EJFNi9zxJVtDhdKW5Z+MASR6DD7MXJOUCsT74mt
uS2sED4pzBFgTWXQIhBDttC0AlY1e3PMYJBNyt7n5jVBBZolsp0QbGk8PZfh+JblHDNJDk9Cmvkm
y0GTjBMuTuaxWyu0Xshm2AQQo8bBegtVi/mLtFXegr2n7f9QU37/AyEP7P/+t36/pqKQJ0OpfaI6
bz8su5XfD0ncQrYYxEknyCT8/2wwQgB8feN+0ZHd//7571/tlm+yowxEg2BTaweQmLjyFvM/zqfD
uOzUUAbUJ/3/n/3+WWV5x5ZowX3oCiYbGalSDDj5bdpOnmLD/O9nv3/mCVA9mSCpL3OyvWVmLle4
QpernSPkh3oT5e7fLjNvmrsCg/+sIJi0DRRncF+mi0WsH/61TdpscBozbO4tdxX1XrwP1cIRjz3Q
BKq+02HEo7FEGpzDjiR0g8AJ+Ixj3vBDPXnmTOGpr6tibWftblDVP1Pa354W6UaKMzNa5LRjKzZ9
gekmST94AV+6dMJPJZc1RMIcJPj2EmQ1buO9JkHzBNbIeHKxwUjnqoaZGUv6as/NA+b+J5L7Lo5Z
f6Hg45szJJlRjc6W3qPuzI1FcODQiUOQQGSJDf1U2DUILIXelasuavR7NGMiGs1uoIKzHtp2uJRg
aLhhWTobHWFJkQRVmd2PRUrniv5sHrzbkGTPKdZYHeCKZTC97Zkm7C128awktl7tAUpqnRshENfc
Y93bjWcVQyToedkISIrTdXovlY1bqhDuHmLBjzU492GXnUyc6puoSu8Ki7jvbJxBZk/JFwYezp+6
3s6WfMtYNWmDvG1hHCLdsu2P0JbM0CKMdkct9t4NMZKVpDNPvx/SMbeOjmvdSGx4SA94IFGXxv5n
Y47JZbLVdyFCe5029nNqpJ/KgXaJ/mPd54sFKLjCGPqaWa9theMcjIo+NQFCNy6dFKHbKwsF2rqd
w7s0J5dWYeHHjbXpUOD1RvvUuxWYTMzDXolq2+vwY8/DsJM+MOtSe2snrB48e3wylH23/G92ihfp
2q+T+1Oxdz6IOt0Dj2B7RCop+jbabnsiYzdwaWiI5l7rQT2SqNYwuCUqBlL5ngSZlR3346bIyfID
93zHi0URho6Ah7i5TQWjoJTujJjb3VT358jQ0UFMwTvTrVgKBMmyNq5dYVt7KmP27jWpdtU8qWJf
hCMS0+xhNLUmWZZJKxMPyB6Fu21crpYqsC+ONV2isb71pCuX9nwYBXO2ogOmOBJeOWlxhImQUw2W
2GpXpFg3WzsYKRBHlw91Te7w8uV//gyFnbngk8Ellcwxrdb/TtqQJOruyYzLCKcCdWTQjj+E/czb
KCtONdKivR6cS95WZHJAcmmCPLuYhwqA4NFA2YDTAzwoUeVzLa6NFORMpxTTbZX/nWXGJ2H7mgu0
KEU3k1NWWqStZE9AV24VUmHP7/ANg1S2y/QzTaFCuolkdKQ3KX7yVVGa1yxI78RordREEZXW45dA
x4/OFEq5MCG+YdFNgujHi8h+HeELBxygYw7dwoz55Tz3T2h2G+WPDT5PKmR/CDbRjIZknpOMZLji
4pUT+aoO85c5JKo4yjVlUEP5j5oquAzAAZjjBBn3NaaDrOHOsGvoag25ssY4k3MxTu9GGYwvRoJe
kkH6tqzYYk0Tw5b/HVshoOB9TzjeimUWOl2Hl22gB1vXGTuyeSS0LrUfx4DMZyg7LwwOB1Yo/bhW
o/6HfqnexWkdnfL0Abkn+xK0ojvRtNme59QewNS9X03jcYI9ingq2Y1wqjcsYC0eDjw1I8wUVJ+e
32zzmLQCGAnX1M2No3KMIxHI1p0dzMcawSX3I6ErNQvZyxCwNptDH299dvaY8BvUOkerwEvvmkdb
kEDH7IlMyoVo1TotiYbW+Mj8PtrPlvU9wVk8BTkWYIR9nAIeq9F6WOCJButY0mg4sunJTCB0pEFj
gxFUEj2sxFXphd9ChGw+wbGqggVhJcG20V69+8G4a3x8Oamqwsd0dvfSSfyVA/PimCvvXx+JFyN0
DyyGqNocD4TjkVrtknoYabqo3EyTeLEy6oUsNb+0V1Oukur5JAv7iv7mpAU94cxNH5osI7ppeAPK
EhnqhCJkTanPnQHFdQDfTWzAQH+j5nmTBvN37akn6fPAbmMHlYj6qsb3pIq/fWW8pkQaIBjOGYBU
X7GXHIEgR9sF7A0pZDYfyyR6rVpWoRGbEbf+a1eANkH+vsYhbqci+/ad4GSS+NZHkgFBfD/JxtiH
wMHbtF7Hi+eoI7BmrPSldRmQ1GyoVrJxLllP6q+PW6Dl5yEKsFl9VJ1Z0JHn/6BoPvBoaPL5ycgD
ssfJAM+W1if45yKAMxNjDw39HEfDGfbCJR8rRjoSq7okJh0NPr6Z9MtNnH9NZULKq0lrHicXnna3
awcfeWQW+KzGd6L1HLrT6Q8xwVsjVk95pN4a6TNlGnfMf2jho0f2Mc1mwAjdABEZUUo43FsbErte
I1df/QjbPmzjqIHq4xc3GijJfIXhElwAO2hOAIR6LmoDdnuV3CR7FYhNEAUuMvyISQfkwVWSTYKj
nE7danDu2dSw0iPTIHlUbNHIP/A6nKn0tTIxsB25J7jUW3do987cnma24TgK6n9EXrz4bXRx7fSJ
1RAv6x316cNceudR5dT/UFOgT1U+iQxJgOjCreYnp8bLbIUlKr/uXOthl3nO36qgdhkGuIpjGPGN
LLUNVAP8QtTKLS13JVDBLS6sVrO07Nk1s9zIzF3RREDJ/F3RWzBiBwJWA5kcQh+YlOuObAh6fOo5
CuDCw2eLGJ8L1qvflPfUzeNHm/HTmgaoRZWyEMvlv6Awg3XXJNvKNL5HB+p0U3JFYTa6Qmn91+zj
5ScOLp1ABKEBJNGGWJtFyIFtvWkepnK+cssxd1HMdyVUFf5VH5nKOU+TYe/awxvAls9a1z4+/Yms
mp57SUuwWZFkqlUG0DkAzZc5vn6vE5RSBaYCld7In+Fcg84ZT+GnKFgQK3wNSAQ/MoHyEog9rkrG
WFPjI1wl6hVZ4K5wbbapnGqC6cV2SV4JkuCniGiszWEX9eMDJDLmbo51SlmOAb0vqd2GeG+4+sNF
RnvC6HdoAE7VjE1XWJ7yg5OgNY61/sRG8BCrox0HT1NQfw12yTKjr956zTKIuxtcEgR1O8U32WFN
o8y6RsOM2b3YZDKE42eQf5Bb88Giik1n8NlmzlkOHGNTYDvDBPUS2QxJp9E/JMzbVplGq8l5AlSt
e89M+ba8SY1UNblxrB8id1tNYDfm0L4gC4qtd6/jzcqx9hjWK1nVn4oVrVrQSzRkBP2W2ALC8uxU
BsIGDafBimN2BjxWZM7un1SZP0wBgR+a7T/C3L9n+zM3kh/O7r++d8GSzrBsyh+4qi9pxc1dFuMt
LK++jbp1KjqDNSkeHB/IeGL/mN6jp9EDSAlsKL5Gc3DL2fGiiSGPg7SmNSDhXVy0B8POr1U3Pbh2
DdiWdCXFdKdlS8VOg7kXKpZ8K8jWsWxr1xvVM9G2+7Iz/gYhkTYiYjk7+DcAFrx+4YpsCx79XEtL
3kYzFx9TlH6xU2dEEBElg+voH/7cfu2/jkvD4a47/36KEOLQSFDo51QvJcUn4VstlSdLWOMQW2Ds
tTm5O1PF97nH1VK5bLUwHOGGZRa9GyFxMo9u17WEYKV6h8iHZKnqzINZkc7hCPdcxBCikJOu8pYH
D1S2p4Lkuj5DS8b2AQH/wrILLfQks+XOQMagY5Uitza25d35GSgkXRqXwvEYSD70Kac07Y2vsaKJ
ZwNH3HruqAFJRN1rNiUkjMIRF+HCoEyfc9sEpSnvvX58xJqxl4NP72CdNPdIIvHqRKFDHouqnmfF
8RyM1Q9zhFdl5D+UPN8itblMXP13MgJo97yGGaWZXzrsSQqWQESjIs/gyVBN/JoRHD7KWH2Op48p
9z8yv31TlfwYVTdTVfMCFeC5gVgHB+KlHlumfGkefJdpmu8WmjDzqg8HZclq6psX3dG+j0TesVXf
MfU5pD4/HRHDTav7NGj/BLLcDQYbrJzxaRT2pxKkPvywgRrvCzhCvAsgVgiZ33pZnlydbIOGFdWY
cLZCNbi1DOUY8Vm0CvUOtIrcxnH9DwTrnhKvAwpswxyiesJt99zQj7de4G4Jg3gBf3mwyonk23Q8
4KSaJvNRgpylros+I4DOQKpwuoBYcPiNRd3HByPpd4uaO0gR++U73xUPdSi3jSHWrtsgiHCx0eww
Kh2sTqFgsJigeHH8afHw68zwU84xljVceB1jIbtJcHPk+icb8pey4PXqbPEwVQs8T12rcjgl9fSG
rXHLlJHRUZC9jDzo2Gwr0jl83iYs56lzQRHyXUc+4v4zvAdKtZiXrir20RSqlZ1QSuj2xS5wbbfD
tB8QBG68ufyyWU6jExAHB1uz20VvTpx+hEn1z7OsByWou1JczpqhEIzvNZyI/fJSQlF6mhIwLiB5
j1oMm95dFhFT8uJGHJ4UoU0U78kN5t6nw3cQcTFxe2Xb3qHhQ46dkCGkCnY2qPF453Ydk84FY9+y
wrUSyhXc584YPArfOfVwO6k21oIYTah3x1j3F4hR49oN26ffu3CcudrtnKm/af/pEVwWQ3dWAFx7
zyJEpjQeJKLJ1lA86fzHOU1fujy6M8ny2krQIysvBhbFSg7dLPixGbNc29Xl1ptZMkze9IP54zzl
gObo7Gj3e40sC6O5rgec4+2H7DyH/a8y1qZ3P2tkJp023n0XuEng5RedFCamMVCQTtNOJ1TR06nL
ww4tpPUz15LgwxKk7Cwccf79kNUDUxFiS5EKGSkjAiKlUptFRK9DVPhN6K5JFMAF2pKB7Ur7Hglo
TcRFl5390crOYoyzc1s1+FqJUnOlAYODoDgGc8unvxMo3Fdw0nh7It/1APLkwHY1ja3Z18fSbs1D
DKXj4vWecU58PhtzKhErEUeKSGPvTfro1CbPqaiNohMFJ/SgkanJzDP5yAwdq9NCUP6dkvXc3qy/
+PD7pZ2E7HxUDC5myEOki35wwnDDGU0e82bqkMjnHsGj+Rhr1HakMqnlz2xZsv3//fT378D2Cjb5
gsShBlnD7VkuLMBRxqKH/v0gKuwqq3hRgv9+nXlr3wTuUOaOPoeL0iXtaaI6gCbTGBVAAHOOj99P
+6q8cTzjBgTEUqD9Qbz/O4VLYMCVVXXNAf9HoR3eUU9K7W4mO3CwtY3iFhEKZeiUWI0++VsFVXz/
+0H0OoZc4LV7yOSvIlFrqU1eKgRlGKLdmyNZZwzDse7L5sxNSnErw/r8+yX15CXtSvvY9co4S/KN
nCTM7yMJhmH2pnwb5ZF30ZaP/hCsdDCrq+j7fxOreTscmhPepfwpFeWutcm8KuA97VAzEwFXyK9q
MF8h1bKb/4uKkwA8luJIKoe92cMXDJZ3tzSNZ2L3CLExsYW5X0M9LFf5tJulXb/nDkxGdkofUSrg
/vfhpxNqKPRRwFDKrfDxN7sWeGssMGgRnWltdGon9CTBq2XNJipBuvggiRlTpr0HIrgDitYF9yFh
cG1ShNtJ1u5uELy/tl52ZuBqSNSNqIV+P/UXbrQrSmircXX431+xlr8XoO9ZKQpy7s7504z6ZBfo
jwWPvE4gLyNcUYd+EBYIRzQM6SCd7e/bHM+CfU/DQ9NpiojgQB/rfpscJ83GN/cRh4kYJYuDZAVe
z7VKZsnkhMkxszBQ48bWaHkNAqw9O9W1KPczudRPxUk6Wfpkw4PAJf3mjYM6iLT4TBJmbZMcCb9C
+4E1Zmk9Cs7YrtyyWlP31vTglFACYjmiZgjy6JRQXmYqpnHOsxsez21aRtPez4DpEjm8LlP8c5oh
8cpzaKfMOv+Zw+zgQFI/FEF4x1tuHmpunFQIdDh22e9I1SFJgDoX+vM1iFxeFMkLECBHxP90ZlZG
wJFFo6fMrLuWAiI/uZYXlczc+sEg7xub7IMhrEj7tJmpWTzBRTwndzPrsHPQ9Ku2hdzdJdNF0jQf
AXOvpootyjz7AU7S5E9QNPEfNTVvps0iK+mnHmuTMR9YjRPeJvBPJrn09yrcJ2XjwLRDwlZRAKwQ
Uh4CXm0SWVELmG17NWL9LvI/qmqbk2q96BFL2lfUieJkUMk0gmYTQa8YdfNoJcwCWlMme7Sb5slj
2mD6DGYrLaKtR8wWQ8VZ7syowLjndA+Mi+9C5AY8x/VBKguRM/y+dYsnY+/Y2R+d1Y+F9j8Wk3am
WQI6uUb2Xto3SnJjDULB25kaWpIS0KMtBOVRcrSq4t9Ab77RPnz/ql9c98ITd2Rj82BkCgi8ii1h
LGnl2jn7cCp9m2PPvRt6FR4tl2+aqio4u4FVEW3zFaTwvIfMnI9dK7dlgXYJ61r/Qq9in+0QqQkz
uP4l4oAG1/A8hfaHXMAXiBf7W0U4Z+G683O1fECXdyRfgwDOCRBqR4bQK3qzC8SwN+w27Z0TKuPE
qtnYlLVUWOqi7IGRzxV6S3yL/CuxJ9NZG7jSS1VmOw+CB5JYRM5T7xt7VjM8apzpXzGjRxVV7O87
F3elEqTs+TFOc64adPjioPEPk6lERtpYmeITLB+omL2sUuvH7bo3AtiXXD4fuB1DgAtThK22u/5g
zOgxfYHkRnHhPlcOmWZlEh5pWk9hRHKr6biffe58TqyR8Bnoa/4bujZMT21ZRGeYtNyIvAZlYb/S
hyTrrrbV3o3y6RF/yB/CfoCKTKQx2i2wMYc47y2oSxS/8OpuESXSL6GAs/ItqvCmFj5dYtA5z/Fs
PDYtm+JkKogtECx94t69mClSANILzWf2iV82Ul+uE7yU8BPHLFHvZpZesMd1dzo7kSHpMPg05LlF
7f1LS44Naz53pKLF8/jch3p6m7voThGSfeZJsdJzWG8jH/6CJojpavn0DJ503a0B7Jh4Wmm+QoDb
zsIMcbbPVKcWUjL6D6Y0M0o/ysbsHjEA2ZKOcymJr6lb6MCDHG+ouL6HLieDIsQdB+K2WJlnzO35
ZgwJyQrrEH6O24FytybjKavnhzjg3pqs9EZvTaZD7OIyNXGec5aCfdNExBOwSqpUK4OL2XFLNAVN
VttwnavR//Qmv7gj5P3d0RPBFViOr2E30jb1uNJl/GEIu7jOCWLKwmZn4piMCNIIPUjLMNOYFt98
hcwTrQH79Wa8TLnzIDXoh9o2230kogNb+uJ1oRrnZMoht/HvFLtLfmdSDw2yjg519pUncEDG7pNu
I9l6yBF3afInb0gAyPuM5U1ZLYiz/IzbnAlFEIz3cPicA/0hsQohqPeQPcB94R3nsIlfa9/njE0Q
/rq98P80A0vyFhLpGo0spoeh0Dc3I8yJBjjfGIjBVi45AdPAhAo9M9sxJ2AMW2ZYlJHpp/xzNoKc
COWI4aIRc9XVQILc5GCapaV6iBr/UqXYNw174ZWzVbyEEi9/H2JdIZBC73svcVeC8DhcqCx0vIDV
fd/xT8dkABWn/Mq8wDzbnuvspBq+QIBl97LX2b3HQCQlISZvk+kehaO/C2gtd4xFThW3OfJyJ2Aa
oFmBAKhAC95DgfU5U8y7ojGSU+IlBClbTXUoPAPiBaCL0ejDC3BhPqsVuWJmdenwxzC+drJDL/Jo
GyyTO4l+aE18KOezyrdW5g3bblTWFU6kYdVy8/tBTvaDaTbpzkRxrRpwOjx8w89BDNYfP6lplEKw
It7w2eVQ7pfwhn5JvgajiDuiOc7W4H+NfnMXy3yDPaK6/L6/thmJDUb9FXWAy7xWMecKIHZNTMw3
XOTcSt4rop4Xmbx7QZhuKzwdQPSMPwSGGPslS5IoS1TnichWQUxgPDI2MhIL8heCMv7Xds8JkJoD
omP+UfB8Nq3l/pjMcU6O3ZYbRLjO9CG0s8Pod9eNXnqx26nbVoPgNjTrwzCDL5MDys+uLKgbRbRp
PRavaIENFHz1wS1sqFqCBYpkGKAcO3jC/kJ2tAUVyFPRvg5youA8vBuDPf4Bvm6/QGd08Ie4ChoR
mascI27kcu65hgHFvsZlrB1xQwCFulAW3skc0G5CnrO3qjVBjC/5jE3WEybtMWECGurv5mxCiVur
5yLGLC4d5b1FeflYBbkH+bV2tk3btIdMshmFUlvknv+XHeawlSS7+ZAohAMv2qH5n7DhboImkwcT
kWod1U9geHm65L7/PHDnMsNHWVpZ0zab2UFFAwI6Uu72BhUBK1zrAQRrfzIKtZ+Wt8/OOzgEw8Qu
kM52IEUCYslftkVPNSyvZP7rsmnZtlHeH1z+QQzQ01sR99PKZdOwwc3tnMgKgkLi6O5U1EN09XgY
EGPZncEJf6giexz7sIPnIKvLTDQF+rIG2znJkLuxgyrqsWTdOTGpFYPGmUaHmU/R1ZziI9tr8iKR
Ehzc2GRRpyx5CBHIYi5HywroBNsLhiQyRhiMFcuPUujxdRic2Ah2+y60z/0QCuSm1W1WGnY18QDE
ZrkovqWkUcZOnvdxctMznNkmj9f4URl0MJ04RJj5Mw4bVBdt8h4TANbBJrajCUK2z+A96BlpB10E
mIhY35S5GtW1ebAYtpKDPQAir0lDRrsDJiAuibbPen1kZ208Fi6kHgDnp8761whT/Ni2eC/i9g+C
b+NJte5zilDs21HVrnL7flMxzr9zVUFscu6/FibGfa+ahvsyJwDO40Vb4R+39hYznVsazhTrXZN9
+eUjOPnhe5xx7qvlTO666GZ01CuqleHZzMntkIyo1nz3DzetvERODhCiDrCXa7zi8KZTEgNAZ3rT
zhmC4Or04bvPkAl7pUcaC0OAq8deOC+nmPSoxj5TQnh3IKXUpkINQHWs3KvjX3MOpXcFGJhNMxNK
qlcWEhHZvhhn1qMVCTayiGrzolwTTUM8oOJdoAok2Y+lL3ukzuJ6sb99ln+bfkR4QefsrHuBise2
5hORFn/mEXRYI/vo0PXVV8WEHL6EQRSvUyXrrK2iNVoKTRE1wKVQsfdmAkLdJJHLSDloprMMxU8B
MXvbBODUyM7hIezZ1zTsdyberl03SXv7e+oKDck+tH78vOfpE54YUryj5CkwkmeoWHrjRAEPMcCu
/1QJ2hyBtWxVt5W5rSd1lVMdnAg1C3YsJy3qMH3LsSRtfh/IfmM+hJ2X7WYFjWKEhbhBRkmlVPNo
E833DIt/00DHynjgjr0eT7OJI0e0w0Mc8/ARCYcFSSavNETjhdTNvVVjGoUC4mz03D/bAuIfajmm
OQUiHcYGKF49pL+2niE0pDmG1nHH2Azza52hvHORZRFEbh0907nQUoWvcfRRDDQV1LbpEaU+YzKu
la7rc7aiHBNZVGZ78Dr1XUrwAas6bDry2EQvnVfFR6YIisiYxrrFqZedp0Xab1l2c9f/rRQAjDiP
1p7nuMQ9UZUknnruKo/C02jkSyPSc2g2ATJYNMNGqF2mVVZ9JVsSwyjyeU4lN9r7hQqucTM/kKCQ
PDaoSXI5lE/ZNIZsP9NbFsn+DnTRS61HYJf2cGN3RchljFQmKYx5jwvsT1gY9ZVXZp0ECyqSAC3g
1iVf2qwnWCcch87ztzo8ogFv8OkJbF890qIYd97yiq6NxPfurcQaNpza+SW02EP1vlhmFb775Ktu
sXRl+9zCzyC8SJPWEvunoiliaA2+cbSZU65GDV9Ndcn7ZEwxlmt9nlJHk2LnPhWYPhEapRahMcZx
Bjq+JVKne2+9WwyL6DGrWW90Wn4Fqk7OXU1zxnAgbTmXhW2jTgilOFi12tmlSSE5FJ+yyONznEG4
nXIK57pCdtgh+1vDfYNeM1QKT6j50+ameSt6xVICL51rhJeqISrcx/cLQ6LC/Nvc5qH9znuuCDwc
1XctEmaUIkXVOjlc7AxHqoIEAMhZCNfxOu6Q/55Mxyb0xJSsepp7YbgTUR9hsbVzfcgZTkLefGoa
9mpJILMLoYGL+13cQMijMe8rzP5s6rEns9XqivvasX6Gdva3sTOOGxYfOExq7iOh0XONqTaPXm5+
Yxcc7nSkHhXKs7gT8c6ppkMeJDA/I45hEejgAMee31xa8rEP0SM3VlsT5jSLdWvTQCoTcz2qJrjM
Grr5kFdkLsDnotM9mXmcEQDlPgnTDcl4QIk5j+BgCm3sYEXuu96FPEZyIwnAFWoK4KZjInCPI3jb
TINfrunsYr6JeX0VZDWPiFWN9+eBNQOeU8TpaJ6zc8OZevTFY9EKa8/tgbqiablT5u67ZCi3cR2L
vM/iMiYELjRZUWxb271rcg9QUUL8hc/OrEVLiC51nZoKlzoP2qZvDk7Ba+Xgc8GZBWJlsD8jrQVK
yfnVMUoE5xFTwsFAEYCroWUF6noEl9AwFqkN+a/+KJuOWy42jn5TXc2q85hbBXthHXu4S44KQLAb
SI+b+TJUs/s4diSTFCm9PzmcsPnSS+LFT6TAtsdoKO91AcVUzRj/SQ5Nj8xbcDzgMF8NUxs/zCIh
+V0QnyEHZF4UZiDtU8JWB1JTBxY3977vEvpjEKFbF+aFyYG97UPLX7mZPolxEDuvZgM2+aG9sxyH
kBpR4EAzmIMQ+MhcDEh2Kj/oZtptpA8K6LgS+FCJrQJQgLCfBqCiTDjppY/j2FYEtl2grJnbHgWk
NXSEZgbOR6sNuOzkCjJEccOja9V/Xa8Z7/BmD3eFaJw1ay48baY7XjIkOBddZPeOltPh96uo2dcI
385xQMMPMw6XEwMtQgcjAthOuu+Oas5D3i086VEXTztCzuXyrfE28GMyl0EHktLjMmEl94tddlpf
qjC72gCodm44s34Hh3rvZEmySZNJHsC+PaR2+Ccjb/VusEGKW+Rn+ODUmClZ7tb2Xbqvtryz07+E
dNmPvXKf0Os8aD29AFzL7xvwZSSfLBOTV1HNxXNdGClh70C37bK4iLR7mstSP47LaVqk52L6tRTm
INF8+ls9RduujtybO6pzKNFyk897bGvQAjEr5QNgXBoRwlecjiOzwIVl9BJfimo/GiMKzr4Mehi0
gcvTLypIzQvwq7fWMS/EuJutFLSwSfCoExaHwkHjMwCtnya6E9vyP6XJ7BsPV75zOKDXMevHXemg
8Yz8yTn7k3VXmDo8O8OlTi04YEhp0gzDOfFwiNB8mvISnLk1dnShxYTMTMhv9p8gg5su2FojQP0k
d9h6xt4uUg3mUQl2jk2l6AVTLfr/sQVNIQSG70yF1mNqsGDm3byLRrHD2w8SVN7KUu0L8vIwtG0r
pxZ7f6KZqgPUQr0FxW8op0tFwPVKKF/stCdufausne1H8XbgUYwO1DxmEaO3DPLn1OfzJg/LW9DM
23TE+ufl8b90Nrt7Rw5QDsrxLh/px/Isucuc5i1hWsF/FxT66OQK5qqNLxWcVebZiiQYq1v1WDUQ
cwfZ1XQb884IWIvMJlxZVj1kOzZ9WhK1iRpziNV0pktvaWwIfIhGtrqkRtfbsg4u7J3NvVFglw5A
1jNKV91jaeL41LFimwRaDGIiy2RAZeCV/6attXeqvj07PgVY4fnGxiVvZkPUBUgs3HLbnp3oqnF6
cWbkfg8XwNxbBlbcNO6SVRxiuS+zRYRNg3JuJnCsY+udpEK558/QQacsR4Dk45yXw1ECxbq02Thd
Zqo/dlvLAt5GvWxX/nqSRLlwuLlv5OnKod4aLo0WmWkuAFTqymaimU2ZFiGXYmNQ86qfJiYhRUN+
6ZRH9NFoSamt8AJ2FkbNDsLk2uJY2tARv4jCKNcQtKJdlr/osO8eOos4MS8BETwOLM6hdzMcZeAh
i5ea9B+0ZPjO0U5vpCaXkPKy285eoHAK1+Z+nsrXIXY/weOxi8WhQxr6jlEca2uzqi5kdbFnkpZz
HBAgoxzKysfBlK+z1b+XDk0P25Ewr046949dqOL3SHkhCweZ3UeiWkUisR5slGCI7jz3w6/wGQcN
/wf4lIo10OQsgGlylYfhwUXVH2aBfLTDGKJn1Wbb2p16Dhurn8/B8qHI2vzoERhmUYYXHOKHcC7M
exiWpPuyoLLHJN5nqKTEqps5DPQ88yDPjPTiV9XLiH8PpGiTXZzIKc+j98hWEUzv8oF9iPufz9iJ
JugXFlaFMgPCMKgYUUHFcA/C4RAGnHnpiD648tEqp20wHLKyfYwqQqyCXvyYyZhuGkasAC0Awaae
gWeyg4QSe4W+w9i8YWvbPJuCFUpT/lTRPEHWlSFumIrLjPqRG6gFuAWHFT0UEcmZpE7VUh+jorOu
dgARb/lRcbVj7FueOfc//Kz9lFMW71ppUZLGMeEN/8feeSxHrmxX9FcUbyw8AYkEkFBIGpT3tFVs
9gTBZrPhvcfXa6HuVbTeDWmguSaIciyWQaU5Z++1l5bQtHPXEvZrmma5Zbe+6jytPqQTaJa4VsRy
GtMbiBT/lE7ZJaXcuJtqzBjGfHCQPq/oPBEYF1jR8X5wdPdnX/o6vQ2vP9Cgn3YVn5CvuuHAy9hn
40RqB4u6IEU1EBdvxPmAe9TCLVAnuSmG0AFrQh+sl2w9Ux8JbPUcjw9qcOnxeNSYvBqEBUmL6Lhi
65iE+M8Mu94SQvwj0qPvqEKofVDM60JrWA251y/IW1tNNpXPkB5WQET70h4suuLWiizjaqNNAF5g
R0fESjCIaNh2UT4s5kWcLeVHAHKzJ7+j6KW70hVqTdljTC9ROuk2nt2hsajfMfxA0jcxQDZ9X24s
ue6n9jOqK+xL+bb08YtabXqj+I5qJEcGkMIrX1QuCip9QqijnbzEAYMBPnBJGmoxgElhb7ETBvl2
yrcPdcAiv4j5dHL9kyBx0tH6hU5LiP1kS94JIlBiUjeEUFDjRiHpDc73isg/7DcaPtN3LdbTbavb
m5Iwa8YQRG2h6RJaN4lLEXbn2jMhBSc3aRIqMon+vVS4YwuJvxuZCovYqF4wIv8YFTL3OKGOwH/q
ffleoh1foHkrFpNrvFRoZKC4OodmNN45i6w1L29rxeorrAndDu3yu9ch3mUcgCtdHJH4FOtEflp+
eE0iNaydfW5TNE87vpDAfpU9EdWpBM5ETCeLD2+X5853z5W4lIvgVXP0V+pOWKRr6Bk+SpS2dJ41
+JzM4h7engGQ9cOEyIjtCtiTWf9JMD01DSRKl2w2FzVOBWuiJM2m6llhMsSFCcAg2RJwrzIaulpw
CEMMZQCjliXCfOVZ6JVgZHiKvmPqk78ZPMbgVVv3jbQgtMbYiBetzapz0J4jaOjPkn0t+bPYWPwp
Bhvk3NxJAwwR3pCrTws5ykdAZo9YSLbAbr65Y3asY6SxetJcy8L5DpJ+WTaaWiqHRrWp2Je16G8N
rJA17t0oxOgMgoQ2HY5jlNUfhtYyDEz9qo8JY8Ljd2xD48nXK5Q8wKsGpaM4dIN1JH5iGEMNGEIC
ohNxYnx6SBKPU0Lvl5kRV0tbNlspxbVKWWVmx0mEEnueyQw/A9z9aluOxZNlIazI02KvtSip4BEs
JpjBIH8amGFUnkWNwp51zmtm7yBufAzGgF+noVKtyvc2N1AVIYI3294j8Ba9mi6S10bz3myyloUX
vldZ9Ozp2PSx5dGV9EEBkFXURVaySoBRsC8BdKB96xPxa1ajGMmnkzT6pu+dZRH55xHg5K5Bkm4O
EuBs7a/z2j4LMt52Ua4fht7/TGLzo04xB8VkW2tNdMl6+wVDLIqUtH9DNLOjYXzrfJLm4NMqPP8q
Zj3lFCQ1yRKuhwquagAm0lcY/cTcO7WhCkXvQ6OiVU1O5kgmK5J3TyeKl54wm+23unF8AAzGoYzV
Nc1BQun4RYypXrLacZYBgvfNMJXvdM+fq3zYxrGLmVAhyvMdi7AAFrJylqe7mC5qgEg0sNGYlr+q
Iv8Y3X5rl+wIRkN/c6iwoC3Tp2YHVcrb+QyLSYB2hDzSZTPBRkoh80j3l0P6OQMqKP52QAc10CYI
o/pklsHGskDV+FI9YnPzl0YKE7uBm+IFFZnGdXyNq1otq4DuyZTUp9Fil+OaglDh6CGLBGlANO7j
UOxUBP4s9xHXIdGQa9fHTxJiNEJMWHxv7GFX1mIgpKt6SAHCuXlI34UC2dp79u1m3KVF+JrBdmLn
j5LQLUm3YyWbYsezqKg7McgGp+qrrWahd0ipO6+JTvpwAotK2pL0gcJx6FuQ0ImwhM2f86RSRKVJ
i/U5BWTCjpLdmRWtswLlny8YRbXxqx+ICbHbDSS8bpW6dbpVZbrqQmR3naJpTZGAdam7HvLIecKS
ux4aQQxEFycn6c1Yuil/rRNmiSH4qkdtOMiaiV8P8Abiq8VKz4fhuw1vNHnwvQrbSsfYTAzBBiHs
ukjTF8IZy6daD6mFEEurAprmWvbRWI96rvVvBidPYlFvxG741cKei3oqFa05Lym+upJfQgkG1vRz
RmB0LDVNYaCfJSPutjZKkpxLcsfQtx1NX7wmhvsMLYwvhNIg6DTr5Om12hjFmKz4YAYYw/qQ7+/9
SsMwblEdYKKjh03DQBggR+3GIG3DM76AutOFzse5Jbyg9DoptuPxa6+jne4rdS2sR1XId8p13jqd
+Cx9wep/IqjAGOOHwcGSPGr44ycD5nREIZFtaz1xxscZQh6dIdaQFyTMZTsMC2aKz7jke6Jedomz
uGSjn0XgjNedzYKLesRVd1ngR6l3y8n2QFhZPSlPPOOcQdxtw2Ox+gfake9E2o1w4kGDlf7Pzqfg
qEZO1gZPQtl+TYQqlxCZtFqf1hZdUIIliqUeoLAuuvQHUiR+FIPxFBHiknfF3p9wOFEuk4d6Ptwv
TSh+cHRq75F0rLUzOxqj2W7Jmrc65GWMkO1+ERAgF3/fdb+k7i7I+4FV2FDMuo4IDqg3w0Dvl7Le
+PPS/ba/XP2fHvL7tvuD0Vhkh99/9pfbSP+BoTNlxtKaPDwNs3jt9yGc4+h/X71fut8W/+Mdvx8X
h9XsGJ6fJr1f/H3X7+f5n277y7//y0P+j097f3n/7W9+v/DIsYI/X9/v//jHjX/5l7//5veb/V8f
8scz3B/4vz7mL+//97Pe71ChVa+ToP6JPe1rcAdvPVrhukcSuqsIcKMDDf+dFJBlZFZvKqmIkBvH
atkIW6xGfX0/xe4HqwJOMM0F/zH9SU1s2DVpvevNvD80yQc/rxx7JqgVEbvDwWvxHpdGuS4H85aw
Qz1kdWBu+lZ7hsjxVagp2NQ5i6R2omo00A9fhjUyRLfKGPxcOH5hkR9+H8Kk65eTCjAc6DHpx1W4
qynPsNrNEd5CPmndZJuYyUbp0FvAH3ossZxLJeIXbTDHjdVXzDVpZm/bqpLb5NsgHbmzAn0VdCLZ
ot0/d2FbHvo+fnJxo4PgQGUnZxu7nqXZLkwBBQzGN6aAdJNFGpLP2gdgeR/ryHS2CxAgVUpDAyPm
QWI92lMHYuOKm12bD1bgEZM62ikVWq85eNOTrwUmIDf0efr3+49nsqw/f6Bwmqi56Bq+pQq4FEsF
bI7T7H1E2UFI1v2iaUAxsHBBq7b5ERYeFmFHRzUYuExDkejIMsLmOJJWRDv/RjuYYmeM7AIci1uw
xVIFmjIdSn2fAnMZ3kOzQeIURxsvs6pFSPWKyPqg1G4TxpAlxfrHtoW91RS4I7poC9eGb69NZyoT
S1ngLEyJ3Sk1evJR5zNFEL6iTdFHibJm3oWcQvZya0OLIaKf+5bE0y5pUow9+1j3dh7RRosmnOSp
P9pFiCXE9dkfpcce4Oohnpd+DsiVFSpg2iYG+zPm4CxFqgoojPZpMLw2aY52UBP9kkiKs/Hudf6H
hQ8Zeb76dPxkmciihv7JGVx4lloVIkhRWnYPnIzdSoLLjaveOkmjvfnDbPKkTr1X5vBrwE3Fh/NL
IVKmjRgdPCti86AFP5JOXo0h+k7J9zs+FjbddBrivqEYD010MeolIy7cGRoM4dJvUAzVhvFokl1i
2OGu0Ltn2xjfJnv4Gej5WwTWM+qYXOdlCYjQWwmlWyTTLpUKUWfWvcVpdIri7JJP5St1d/MExODs
t90K1VW0SgXdfT3KUCmhKQYgA2SEwlW0r49J5gdrG7fqMiOjJ7JcGpyZ9Sl64FydYmvMDu7oZBtU
XSN4gIHelNWrQx/H7LH8MV+byr14gDIXZc7WKxJvtuYlqxhJyFIzBzTc3RMbC6wqotjrsbj2moFS
pc4eLXyRZeB8eRQf4yIhnBd/1Drs+90UQYdFbgm+JbVeKvIctoVgVOm1dWKnT1XP2rVr8TrRgt/h
dsPN6ZFKXJkfGnA9Km7PdlQ9GH0XvERfBOm8CS3CDdjVL0qCOiUnd02ZbRGzBOjU1RrDhi/f/cpN
KFflFTHPIdaNt1yw/sV18gGOlQSEsnuPdH7eNoJPcA+I0l3MgMTAIMaH/OWASKLKdIlYtsz9IXtt
g61Y6sq/jY3Q17UebGsLZSxIIpvVY7ARdU0TLeEF+548UMg5xU3+02S1EVDhteRKsBbBM3NodIsq
ZcvgjPF1axV849hUJ2jzy5CwuJxk0dz1H+24ATQzHv3iM2UAIn1uLI401w7pgMrdD4cLkZWzPQg0
MHWMlayGgCL5EFIwMUleABM2TueoYEXtgCoqBl6Jb+aE4bLUr8v4feQrWSbILZShX4zCPRVVusnJ
Ohlddij8KPyt0Go0n/FDbY/2kj3OxbUyDYhCJ5ceojs6ND1tl+6HrmSyNzrnLR6DpyD4sO3wgQLM
op4tWlCQexJ+jCADrjPs81buvVA8RV5gsnBQD0lG2kBQyeVQFw+stg4EhLJ80rJrOQ7fBzi46Lrl
IUaED1mLyEIjfPM1bykbCsB6XV+aKlrnevNZBXROGk4QVn2ApGsjgTajmpM5Dm91mdqHxgVnQo83
AZhI5RV8EZbNVHxMk5ftUtSBCzG7v2VifOkZ1GzW29NTnrrv07zc7djKk1QendwABUcChFVXJAD/
9KT7VoCyexB6cY4Rjyz0wNi6pMXxlSdL7Cc7WKjxfhqDWxMCzBqKd2XhuurJ5WLmSDeTFX9H16gB
+hnPjNhpy4IVU9Kxdc33cJqmJajbunsvfIIImcaRIPmfrQAxx+7qrQ1tBCHbriHWQELRXqhsoqtz
GWMkxGD6mBTloxM0H/VcT6/G9JNWyg+Vm790u8C+O9cvg9g5YIDcBZn9Vnbjza2tkz0rq4sa40Au
is9pIgCnwjeAR2Fn5Fm76cYSEkdiLBJ7Hi5zAhcyKgeRHxJuYTsp/odpjQCCTV6ZPQ0EKqAzP6aW
+WZ7CPUMWdLJL9+MvCFjQi9B2nje0VK3NpKv5igDoIPts0UzFni2/dOVMywYA6/bx+xejOgDvGi6
o6NHz18/k2e0GkoU2cYkTfyPLA4K/4Ac5BTX/JiYNp/Cyj3u6q7IngLFHqsZqBh3E92bLCHJZIoe
cOD6mBmcg9n5l0bFW5+Y6qagq1+5YFHt8SHVA8IgShki4/kVBwE+L065IfMgKMxBRZTJytQDgGRl
RAqnxrNvNQJ4HNsSUQWHEp0w1upkW9UeWNYWqiPmepiRvbOQvvOVBwRCCKwqY1iN27r8rEM2R0yW
l1w5CR7gYBOkwxUDPrjVBERH5P1qB2ntaE/uyio8yk79giqrdq3R7Ssv2Iz0g+gX3avRZrr42z/9
y3/82/8HzOZt1lTj8xci6oyQ2KwJm3H/89//JgTpZXxCn8O/+l/56qP5+PPOy0f69e9/exmr8B8S
Zu+P/yNjVoq/m8rScdqD5NBNQ1j/lTFrWn93DMcF5ORa8Np1lxzZPzNmTefvwG8M07EcU0hhKNLC
/oyYNXk+8MJKZz4mSka4zt/+63X9QzIwr/PP6/+UteljHmZNPb+Rew7b74hZh36ebYHV4kUYrnQc
pRNB+/nxHGY+jzf+ObWjOtLTWco2PBQTQVsATY4tEYKbyqz0Y6ONwZmSEmmdRX2WZeJjEHewdRhn
2zftF9c2NVxqDXUeAJFWU6lbZMgRni2JhFBz1Q27kKDuTZip16itZ0bOTeTys4sjNXP9KYOSMpCD
yX+NY4Mpn3k5a/MHDdbsU50F5lkHvbgIRGDdJNSFvR3TALhf1fsWeVCdhqswbh/gX5u3WVe1rFNZ
HuLINm9jqn8hahgv9zu1xl05mtFvrFCzwYxH9Ssqq2WRSuOWh2H3YA35N+VXxi3VZXEcnRCc1HxQ
pU5dLpzcLdITZjUg4LeqdXKskL2xbYYIcxF51hgnHPjbFN5tXVS0tKuf1uSOl8FrGVk1GzZaYD1r
YpqufnMCKuhelDN9hKGfPAkzP8uiwTPVivocklWx+PPqGBMDxoRVt4GzZYvG4EUJj2CnvFm3fA8P
OBlvWOjD9SRbDbQ+79udQTfEBJlHxIREj2s662yhXkojjh+bYRQ3y/0wLDu9Vm4hnyOL9jDWjRvx
SUvPncITmnVMLqLXb8WIt6SQasSVx/usKItuRd3Kdc2a5KGojTeE6PoqCaYeva4ab2VCt1QGQh7v
73sEadOH1vSQtWaNTZzCqe/oyw5rHAL//jsUk+AK8Kww9fxG0pz/rEpjd7/WRC7qb5t9Qpy3b83o
Z7c8qtWpsChUtlOT3ezOMQ96gAWnnq86lvoOCWJa9bmTrQaSYW9DCiQ7QRq4Nvo0veUG8mkrJMYV
xGdy89KtC3l4BbZo2jpMuNcyAm+PdSUufGczRs14nTwi23A9mujg7G3iWeMVQ5S/GQUd0PsjVOIi
LbftR/fe69AZqiUkw62LR3ed2lZ/ReQktwHkboSbXE0TuB24HSjxDg0oc8tqr/TR2n1Iu3lpj2l3
BWiFN7gyCSifr9pufpU6Mc8dQK9Fo6fNtWaHewLESJW2mZqrkH1xEXHzfr+GiRVEQG2c9MK5QBCp
r4k5iKcyVRsMXvW1qnFBNZFAZWB9qirLrnVxw0DsvqR0cuy+GF+yLEivEEwPbhpMj39ci+oPI/Wa
M9C2qmnpG2uoMEnYIAl2vpoOqbN0I0WTBv3itZj58zg75Xrs2YUYTnhtPBJX7UypVcr6/GoPvrGH
QopIY75XpKIm33h4AXkKNY0Twy8S84F69AW6HqcJicYvrvnzj7vcoXmqcLm3wIBw/tSYC4X2GlXu
1YzNBl0C1wqg96Qm6dohpXT4lAfulhBHevjQ1baYVr1XO9NIjlf8mEI6D69uzteQSo2046YNnnwb
zTYRTSdTUhMXrqswtOTFU8H/1YpBvZYo6F+l8U5TPn4kG4DgGo84bCd8KZQtLsF8bYxm/UA1DIf7
nY3PONS4nFUUuiHNWdZrkWD4SieSgwvuG2KVvMZJFF2gKrx087X7TZDp1k3Vh0/GVMav9pSUSxim
8V5oIsa6mBDlwvuL9FGD1Jh2rwkvMox57xS+b4iA8Re3KFIpCL14CCNe+4ZcYC9V/cmuq5e0TMpL
Z2bWymF03VaVk26A0yHmrGgvJez/aMC8AqP5RrYJ1PIOHhWYluuofy+sHifJ0MFqD1x5jbtnU3nT
K3JyeUVpCORIvbaFLJ/6YNw72Au0kNPZFtZV0IatBqz8g1r3UUk2WRERIhwMRI4lWb3sZhziZJhX
WaQsaECi/gphJ2TNMyzEmCiLauuRQQyeVi9O9wMYoXAV9X3EzpNyyz296X4JH8LCL6z4YBBvexxJ
dDneLxmM039cagtf7HX6UPfbVWnDzpigus6KpCQjghfhzkHFHYKhnLQ3p8f/3Ur3LDrv3NIsO/Rt
H5ykfNfBgGm5kz6xgayPcnDAihv9o5/so3DMngBxoljSQrmiOGQc7wfifvSSZtkS5BdFdMcvn9q6
7veVxDlW6iq+RvAJfCchGRSg2NZC0BGNTv4W62IW7PAxJ81IrnXoKQhsGYl/Tq01R2s+9HPwihwt
brxfL+e3BrJma1k9gjsDy2Ta5c1bkQ8RSMZ+uOR+Hj+0ovnq0VVEffxGOrR7QY7oLxKjb9/CEJeF
L5p0HYde+4ZSjkxPcoRHUPFdmGx7EUUPXZqcuipksYvYYal5hApCP4Rnks4CKFQ94XmqVHiuCF3b
ZWn+er8pisDJWqTcEF+L2OL3QXWVDpgIkr0EBbsTgnCFyLH1B7L+2MloI0TIhAxxNjcYPM2QTloz
Pmd58EXNZfowG9otKXF2W3/AvUq0MZ1T+PULZtf0bNqliz6vMOqTPjzESqbnkInAC+VJ8wwYpf3Q
QhnLbZRbmZOcASBtXFHUx7bI2SkJooT3dimuCIfwsYborggdzsmwdPwZvUl9hsF/6gHOlvQjlYwI
TR3RdAYQs46D6dgnF5mbVRWz3L10r3H7TK6ktzCU3V6R70EBMGhB2JH/GmQ07hBF9t9rvblFROJY
mtR+TqCJcB4VZSOPUVC/9RXMglTaRJCOyHkdPoz3PMepUGXNeFLkHqMea2Hu1HX1kPcSXJuMdmFu
dHT5Wv3RrplIm2QsX4cGxZGqLFpMzaENpk/aDgoGLaUB2Je62xFAy0CB68oaHxoBST+MUZIg9M1f
slkmrRchxkP6z7H/0fn4sKbAggdnzrzG7AdZySsIczt3GqjWyWaZ9O3Zntq1mvzXijLsMpjmqBUY
g/Lu1rGAhiPJYpPaF1hO0dyvRASY1LV0aOuQZScqsejoW40+MMLJeQOaz/7+HwmJghvRO1Byu5AW
H75FYhOsfSQJQJpzM7JOd9DnYaM0oG1qpBx6SfJNJMNzIkXyhGk7csxh0bQT/IuSBJWCFEoQQUsA
pM9SmGQ4+b+o0VxHGy9xa7/ZlZ5t6wR6onTSh5FqR5YmD7VEchK2J8t+ymLIckIML2PgfAYRD9SK
0V+6XXJGrot5M4M272R8W9qk3vrO0h9QAfcYoja61ZOBkNMIx1kY0n2eMgzn6QpcR4EvJz46Tp7i
agl0lG6xehRdgr2FxAiPpUBHCz9Aj7lRPYkvQ5sU+x6zvKjFR9+zDmABUu1bqMKLyVfhuoXZubSU
iFhjBPFFnw/3S4MbmXM5eqRmzNIBXVoM5J1CtNKNmChbibZfdSZJYFV9cFImPB86YySRMoWj9+hU
Y39kCNnM6BMkG/WWht/KxBC9ysYC4xckrSfZ92/MBMTYtuz0ZcSviyQrSqgAX09/HDJURLGZbqK5
v3QnJ9wP96v+nPzCKOwDUoC4MKQpOIU77ADOwUjhYA02CcqbhfNBm6ZoHY3BBd3rLkUXtnB8Xd/A
NyPFGw79oH9OzuQtiy77NomWTmWlquequQxDhbkFdeY67OzpUIyYSFMasICIenJ4z2Rr+BeKUdTz
sGKvVQOvmbGCQAnNSE6V/VS1G6eV45kEK7DBdi5JfSx16jakTXaOzvNOTLl1X81snvDV7InXdIhw
VgWi5yaUtAjn8i2gfcINjHY9RBr6W4AGHkNkPgn0tgXRGaMJVsY7SGGXZwj9EMZyTBAoDEmiGSqo
zQ0RpKH8pIpBRsqg0bEYL1FgfRQSrpsb95daeeWzE9dHyzp6Rjyu/XKgVKfZhL9GMZMNbA0/wn3h
dS5IlaDC3WSL/TAaICM4URf2yNbV7zajCbUbISWfMVXzk1RMm1KO0Up4dreJKjZ2aU9TkGZwht0T
ZUkvmbT0ttnLqceIjbKJE+nYeZA5PdRojwlDcTi65NfWxH+YSDduVgOUFpUHplm6VnbH9DtlbH+D
+Gx0SD0CokOY/pkRAjiIvu71F2FBJtYCx9nUNL/ozlNrH0sLHoXwAbpP+dmBP/xQUgumzq+VyyQR
B39yUgifYLmdrj2FvvPZmh2hsSnJCF2o4RJNBRuttLpiSjAOhAJDsMtceDXIKg/MTTiXveFGuc/Y
kHCBXzkZs3XmFPnamBfTJqtqy3iNg4SErsl/t634JdQqYjVDaKpT38i17ojuWBRiVlWMYLPC+dcP
A2kBDoX94uSdAQxZx1bJ0+ixLBARNk4UNvRo6lYcCkgmRtNiDPBaY5nFtXfJg/GbUYGeRDzjngIE
Qgvf1tM1fIRmp8LuEmNEIzFc79dRgZ9tAqKDjJ1en/K7PQsuPX0Abe4e7weiUjHOw17dFD5734Bi
ybKIeZfNBKyTIgMgD4RWRpHYyBZd3Ilj8QPl5jfVdvFew0xGG3CamR2+9aC7wXuoeeEelxVfWWD2
68ygwQj65xK6otvFdR5QBOSglf0OVz3QtEoiAmwACeUpOi4DhtidbZ0RN7KRsXVpWoEyKpsbeG64
cyito5atqSgoSb6drzZj1Qb7IGsubAeyvc3nfyb3CsmDjq4rLhpCk3E+NWmcPaea95oyMeMMgK3l
aQ7ntl9erLG2YduIAO6qX256MbxqgY4CqCiIzgimi1nK00D7bI/4EKlGpX50ZXopIBBtjUCD4UhP
TUdh92xrwwYpckWujnNmiTg9FmV0LEMtPxlI1WmsBJRUAPFA5j0zLwLp0J1klXfrwJTlcupatXTj
5jKxgNnK0hyPnKUNNLGLpuuXqOziXQlDxe59lpED/UYDUCAbbX4RBrXKjB8Ott9uTcQLpGYWRSAD
5C8Qkyj7sJ7MnQXLpc1gh7gIirRE/TOxGhb+C9uo6GUqKwzbTEtBPbRsWKjZ5OwoqWMUormS40Ru
MTu3LTrwC+KsVaqi+SVEezKQkewaPlbRIEeACVx0Gw4UpfOxIc+9t/BgP0UhplarkC9CCfsY6+r7
oE3x0qAduBHEKxwnPT8bGK8eE32EtBaLPWpagMzQmBuNheAAObSoTnD/ix05U3TNM9TWKG7oDcT7
fIamZAVzhXrxxthe2jErQ60Psk0QzWpFEtIhBHgvEIBnFz5bNT58+LpGhnKSHpM14lwzSEYGBFY8
OnwqjxEL/nNago4izpCRUhHeFVT9pcA8jdAxWg1Wp8MG3eg2opOwlgTHNaR/KSs+icA1SQ2EM1gH
nX+OwFqiritBd7NBUtO4a+Ks2PlWcmjh5118HexnIxWIQV7tsU4f7oAjNDjGNpe05hJNPtbtgAMF
iZBuwDr1fHvXUEM4l6b9Pgbio0mo63kJEj/H73/hpO/XZld8KW1YdZMpj2VkkZ2NFtGn6FVILL4e
HAX82ORPJ9WhG7s3S9nGzjGsTyNqt2YWMLJl4TuhR4/Z7Axq0giLqp8bFyfzz2nUV5dp5OQWzhNL
/tfG1350sKipjw/+U9vnz5TDdqURoMctUrgYUvuoaBZgUJcn7KUhp36gXqrGLHbxCAUrSTUbzVuM
vXByHNS4HgmN9ezp136SLaQuOQD7Pw7PdhNPO7uykd6rVD1LvzCeavk46Aw5VGLKdexE6aXRsePX
tR/tTSUfsy5eB1iCabDC/7fr4KqJZA8v9WRU0PaKb6pWHww7Bl4AMqAj57HKZfMBftUrm+RWmoga
Q+0hytwtCC0S+Vr7muXelyGObGNwRxhkRFhOfU0bgHItEudNg6FeOnQuY5yD4JMIhlLTtlpHjdC+
NXgMBjvcKjd6rcNhgz1DfzFajH25Amok9PpXlItbR8TovjB2VEShZVeuvys7xU6izXexR96Pr6e0
+w0g9mZcb6yCHUZlRPjvjpgyqGvRK2TB6uTbsX7JycZY6m2tr6ll8U3ZrJiU214LIiKhY/nfXc/s
dxrqUE3Td6ZFqHRui+8wX6JFEuNSBtKNJw2XgnADFvXIT/ypPwbo5boS3m6ddohfSkCpqKspaDQG
Yyddc/i+S22wNhAErqTuZUvhMTVpDObr0IybJRMR9i4UW0WXLNsq+XLs7KWG+s//GPX5dS4EROtN
D8uK0Ipt7TrEzKb9e+rXzpLK4hmuqSHkk+32Zw0fEyXRdj8nRYrwOs2OQnSlyDSmFgG1pAZlJzRy
ChQtd1BXOcI+4qRTBw0yb9warAU0Pu2+pRs70YtLtedy8m7m1DlbBMDffHc0l5VEAzBBjJ6E4W8H
QWF1zFfYGd/NIPqc2H4ta2LyJkQCfWydKAFHnmcQPEKEJOW2mmiV9ssngwZO2NHSLLEDavECyDHb
+IjQlVl8rwvrGfGLcSBe5aXM5FevMdSnTRcTwOCuRDtpa6XYpCr+OjTEV2RTGTf7UxCgXPcSFW6M
ajzYlbJo+GIyNZEETvB/e53OocZ5v+xC45vukYUV2rgorYQUd9NnJ+kwSChrMfos2NIetG8comWP
/alZB3gXIGr/bBtEAhUgsgWRiAunbN6xzKBJEAm6kZAfHZnmq4AFAQkwdKDHqjyPesHadBCw/m1y
M4jNedFtOoGGURxigxJSjYEzQypFeiz2fK9ZOkb+lgUgbCj4f8becNEJ/VrGpTEugx71J+a+nR2R
ckPVko0CuUmuxz4+SB7BqTmnwk5R8iDkyYS7ZzDS2U2jEcbRg7eqYpYhj6KijWGYatrbEqYAnvQO
tQkOG8oeMblAHUhmDxRLjc/QN6v0DQ1usxrt+Ojie1pqTmaeqw6ndQjXBYAfrRq3xBldO2+DpITE
uo4WftNiRBTd3q5y+0IVgcQqAS7S1nro/Yn3FAc7gM1nzvJwEdQMwGlKKG5nGKjK+T1Sio/WZWc9
wxmd9cggHBVLTQI54l1gNvmLHZJBY1RYrQzgzbTM6UprHZFzInkoyKjpI9ckiDO4tGV2DEGDPrWa
+moAUh68zvmsQnDhTeJBwFIlfspxM1hihsuN0yaxiopkXiRXDc331YgfxKl5ZA2AaNVkBNBM2nOS
2cEqjWN+1gXcEkF4WeY3xUZQolzodbstVMzcJQoHiUf9IZ3qNgjub7RWLHNETVAOkRPlAGT0EXgI
v8Zg66ZypyxQF14q4HgW1rFHNYcN+9pgCFmjUPKB53dPU4KfpKvzfWfDbyktjVrRQw0dk/XREFyy
0bnkI9/jiI/DyfSfKm5cVlLZtg2sjm8Qt4JOaOrWiUH6xB5IzwmSazzr8ku+tPWQkkDAJ/+oRWFO
JUokj4H2DNbnKx9jxghB4oQ/jixt6/oGnQc98bbPtBQqSKthTu35RKdZ3DLZwE7GuHwJRfKf7J3Z
ctxIlm2/CGmYHf4aiDkYZIgz9QIjJREzHDMc+PpeyG4rq+p7q836vV9kWVkpkQpGwP3ss/faR1JI
8LFm9TGrwQH+2nvXgLNxSRAA4fYo1ANa9tBjkJlNfParwcwEh3DAp1VvSlWGRh5IRMz1s9Y3O9BD
8SU4juTuz3FB9kCbXbLPy2eGdzXT6dROcp9FTn2IO9xf4CAOcz/Li5wqGM1t5GyYHNVdYQw7SxF+
A4lCIuSpnton9GaTvVWenGVAZCzz9a6MzOuQIzRkk74F9s1yGLJJ1ch9EHTgI4cSpvtipDzPh/Lo
a0ScuWr8I8rCnzhp6z2HDk56tRD77fZkWIEiCas4mBJyqOFWeht7xxliQhII+LaE8A5LQoXK2DNg
9blWF3/J6T8TcxggDEFyx04VgxlZiuGR+2J7St0Ovph5E5VhvBR0i99Ptvxo+tzgYwN5KHYd79ys
cRJzeqrU5B9mI9736QAv1Qicp6Jw9Q/0bOpS57dZQ9dfDKfcNq35Z7JwUdbkpSic2ojAJijq7Dz8
Z5sKJeFepmo3zFaDbM+iVdUUFAYT1bTcCjsXF4LbQzruMj61FbHdz4y1JN4L4R+RcFEv3fZdYXoO
q07ekX1MMB+VLMWiGfBlVLMwEw3FOskaExjvIt0eejNxjxHrno1mLB6KD9IMYt+k0Q+B7+VamZLx
vyOBmAfLp4EDKUsn3IIIQ4yGIw79wYFei4kPqDUdTbSQjoDj4nHeOmsnc5J77B7mM/dMvXNi3lSk
8H+DpETkSKa7nktd4ExXWqXFFkx8tgMp9Bi7uRPOAE+8TlQ7J9dY0bL+LVEWkFCgmhZRyU2iWFUT
x2sAYtZ3vUMDAZoMZNq55oPYH7zR7q95TsYuj4qOtzGLZOyP7JLMmwLmMBu/K9zqqp3v2N2jT/jV
pebZtOEO2vLBVi5NDN5PS2TflRwovKSPdCZfuPfy/s7jS4U6W5rHSkRYa1dpbyCVyUD7kWcpl9ex
QESH/Z5O+dZ2esCq3YTgNL5YBdVua9CNuITaZzkmy2CNrcdHM4XDXradyTuBT9Q0NaQQ/OhYeequ
GqnqDVL/PCbpse1hOXaw009mXZBgA3FE5M1xQuon1darrZcxirJLCtLGIH9fpIlFutSgwL2i7ZMj
bxcNOA97Wr5Hz+BpRft3gQAbcO8o/A/oRZR3JlSsd7GkWJFviGcad1vtWxsMMnUs/QtufLHpo+Qo
uRJvIJ7AhF56Z9f5Oc6cwfwuVjZylIPOdGK8nyb8HjcF7CFojOEnv7QdcPCasK7gM8rumAUElJIO
u8RW2rJldUt7W2BWy64kQug7I9yrsTlkLrx8Ig+3nKeS4bFktBmzYveaBw5loA3TUNsQovGEODZ2
c79IJNSh5syMVXTembboOXhMWjBa85Fl3XR0iuyj5UIZElul/aTNE+SPJdjQe0sht9H1B0K1eTi4
LgOLRQ5hFF/abI7upNiHLkmD+roQSc+lzSqdA7fU0XNugctp/B/FmN5PjXqcGpcAD3gDNyjircUz
lrtYdCumapsrHEi1oX6YLAlx/QI9qOVwCnJcjMWceVs7vif+HFN4EfuhXNaGcP7npoCD2IL7eMaK
dHAtPN2eV/+U7WaSILgkMyG6udXjT1PoVjaF5Tp+sANspDYjNc2A8f2kHHnMB94ZOe8GCoWM0zjE
4igawyRbAlCxa4YdevaDNv3tQEkKk3xJ7KOIXwayY6ESdRm2grLBaDop0kZ3aVLZe/T6BCRNfa17
4z2pOWHLhctZmiPlux0WOBvGm46XlxI4xd4IjBcrLhURfu9z4CIYRr189nJaUZqlv4AB8/ez0QJR
dR+qApC7XdZrCD/a0nh/ils++c7IDaaXzR09OA8x+mCXiOVxnDU8gTh/QLiAiTJ2q2B+j4r1vATc
sKOpeJtn7nVg1s0TG6Nr0/N3WmuQ5nmaOVNysE+Gp3c1wVLZQBK3EDWCkmC9M8HdKlS7i+3y1YxG
KHoq2ngtFVjmwrDb/N3j0WTPudmUqzbVE4DhQ8rdPTDqa7OUt+GtqiRFpo53xFr3M6GOY5fE+lHK
qjvTZrqLM5zarZfoR/jY6xGHAdJlbe2DoSgGAVI5Zibw35yeMl3DHmmVd1KHCwiM5dLex8tMuYKn
fGI+xrBtRIqUBIAjsRfO4hipxmgMa2vqvR5QSNMge89c53nCicLwQwRHTLPFXEWMvfISGBJ1dBs4
b1GTHLVEX5aHR8BZKuMAAYQ0O23Hm2Ty2KvW8DVcy9wbRX0J/OoE12f+mRkoVvFXmc9QCRvzQWQg
gSofi7pT+tOdjAeuCWaGpVDTECFtxzrCZEGhDCBTS9HtJQ84GqKw4forbhHxrWiFd8dO/4jjzsYc
wD1gXOngQ2ec5hSuVQ9LDmK3+UsE3WsM4DSkZUlT6Roc0spGRGLXy5WIjBAcqTNBw+88Gyga6+on
LfDhRlAwd3ONQ7OpoUMGgOKMFj92273HQ/5Ui/gs5ol0HKKmmGXI8RBhde35hPjeH0xh3w6D5AQ3
xNLR1Vpj1nDQXhYzU8dYE/yy4GHCF3DuWuo/zhjlD7HfhlJZ6qW1ViGpfCqs+HlxK9DgNf0yfpM/
mXJ6S1yT9Y9bLad2zKzDbDfs8csCWgFS8ZjJZF2k8QRPDfluMA1wpTwiT5vfw+zulqUZtmbBPySQ
4tExXxXYSglIaWM50FRBhto7HPtwPZ3K3eQ2L5xHNIoHBR1gK9phmVkKynLfNPm59oLPCGoR6VS9
IPHjupXyU3hIKYjxP2RwdS33t+HIn4a0CkTGXeUL7uQ0cTVR8A29iN1XPn8GonqCu3hFVt2rsvly
tc/C0Zrcg36RlIE5hW/v7ARmfY1RPWlNfVB0paRd8A11haboAM9n1GzrBfqBv9I30V3DFq05yOCi
pjMjKbX29aMbdadI+eVHLKc9hxaX/NE/QOehDKSyP2phzlQsqTiMDfsnBQfBYWgkYIw1zSbNH202
OcyWabk1EsTnIcussPGr6jRN1R6g7rxpluV5dXdGPR8yFdN8uTJR6iSp+QPwqTVJ/lQCuTv1TZU+
wzR8T03/AeF5fGxST4EmDEyQPeLqs4thN8xbSgz3PFbmcOwjL6QHPLh58IZ2PtQ1GfXmeaCl+C5x
n9yyhdZKiBGhNb5g8I0u9CbYPIFW835iUsyRadaq7jkV8R6AtMc20vAOIuuALyD/mig2JEv5Ja+0
/5//1EMSPUWxYnJNoRwO7UHxLrPG3DkT4jh5xN+euKrtxWpGSJr+Kp8wUZUPBC/dKyMFovr0hIm3
ZJZe2vv/87DWeFF//VsPq/U/WVg3fwooP+W/mF75Df/pYfX/wloWYBS1A0my5x8OVvsvz3UtX0rM
rabl4Vf9h4PVs/7yTGioEsudY5oi4A/7LwerK/9ypSOkcEzbdv/2vf4vHKwSe+o/2VdNUwoERVd6
dgBCUtiYaP/ZvgrpThdsVbGTFC6IUSJhK69vaovnyFFnmfEWo+oUidY7/dPr8/+xzjr8Df7fr+xT
o8jHCieu99++Mth0NWUB8mBKaSzTdv6cGdmzx1LEWr7xL9KwzY2/YPRR7ms0OW/mOHNPWR50HIFm
OuOTj6EtCWs8S2e6CWd6uHS3YIivQXc/2O7RbSCNDofYiVLQIJAWqEK96bL6+J//Ith8//uLaNnS
JUrhWL5HeAHbxb++iMNMJ6IJp2qzuHIOLYAylWabOfjLWza21p7w3ddYdZTPiFHushLcNra5Q6cc
yt37L5ylrNdbyR2CZ0YoClYFTpS/47ABsCL099iDYvVgP/Pn5uS1jfRqLFRBOnWAliRtEgDiM44S
OsxKa4cIckkd2v4kFe3sRUmhMQ15OEG2TpOn+0AXFMf2EgqdOf0cJXGSJNv5Qfw5VfBa/RZAhlHa
dwZjU1R9O+9e9QP5kVLhYJMmLcbYwTNBMRLYyF2+4b4fCJW01MYyzo6G/J7Nkr6txLhAHroR3rnw
4MteU6fNH9xseBi6L92bwE0LKq3SDgHTKIE9OOKJAteA7L+6d2pJz0l5aoolPlSxkW7zhl74sf1o
Bi87G0F6mx5dbKtlV3LwoV9tgL+fO3OYQIoWV4E807tcaLzavJi2xDNLHeo2L6figWpHElMA8nvM
7CGj4/q2j44LiYLNwpF1TglWQQerzg6ZuE3T061bF+vdqEr3BTMjc7J7GDj3qDaitswgLseLcfLy
gc6xJr0buph2zVQN2A9zJJ80mg9u6dLtArI3rjXaSMbWP7eHQ2WDLS1Q7IyEm07jW1zWsuJ9HqZk
W7uew/nPGg+0+XOdfnkN4WnpsP5rItpFM4i2CBk3jEyh2Ynu1MZR2JYMO2RkWPsk93brHAxlvoEq
6mha8GF/++ZTOvR421pWEku9w3C5d/SU3VmsW8mPtlAMEwmPW0CcHgOwsQAXIEjhhzERT0Cti90s
WaG5vU9hDR2JxLY5zbppecaLS0VzQD60QJOK4688Dz7m2PgZeewwRhcdJEP8R6E81t53PSmWL5h4
tqNvARlVP1wMLp6oDxAEafTLnXvHYXyV1cI30Bc34uknahOzvesk9x0hFdYvJ+pytgMlE3QgN091
uUoftlcwG83fTU/3j7bg4pswoMQDPN93vTCCdeyOMA2vXDIJwwHrESE4TUBzawGDNJBOqxrTldZL
fgQ+kzzEjX+dS8mrNlOc1rPxgUNi4+tY7kaDAnhIcNZ+TbMih4xgIcx9DwfzBunBxx8SeNY5aIcP
ElDdjiGJ6qwseUutdNlMuvj0OnjmGM832KuJVhLUn4X5HoP1oGKZQWDqTq4a7Uub51cKJYEhQwdT
FrOhoE5TewFyBUsipATi1bn2YGSDHfeb2N5i8foowG+7/mXpxbipZFtulfUkWWaEcw/rMAuau5V6
zCxtWEdOqDBXpkLGYiSfsDRumgJ6ArTEA02YTwpM35irZpcNTCeecveOIkaEZQmIogFaa/10oPPB
crAcCEBq2ouLGmnZdfBkWjjFN2bbMESY86VT4n5wkHP8uXpKyoglfPS9xMzx2rV+F7WG1AgCELAk
ei8rtnjbjC2aBglm7VMr7sJ7nrTj7ZeozBi78bpm9aYubZ6KMqIIdw0UYj+ktM4lgMm2OVobdBpj
ukX0h3PZfOqM0uEejzm96na8M5ZQRXaANyMnruj2J2j2z5NiHvFr53muo37bqRrcWfCVW4hOfmb5
b1bNe+w3FXo/awMMSYu6cMjKXoduNzx0cf3lONFHBHoDmYH9BPDFbqt9uFvu2S0WZsiKtRT25m1i
/PDS8csIFvuRuMlngk4XZtFLSnnRrhTc5gyDSFTd+nvLr19ag5EQPerBqPxrisMgxAtNG6dByPXd
FmuhmEzgidpc4BteqhpNmNYigTmQMnL8bvk7bCUsM9DmF2H9yGf15gku7XEbkMGrTrPCkj7G2HjY
RL9YNW8urAiTJV9LJ+BnO6tPnbJgSJgKNmOhNiVfh/5UUhx9Cd4owoEVWtAphhL4Hv07RBX9zwzS
xVBUuI1WOpSlG2vPpvJAboYNkUMjOvm+fWPqx6oW26JorFDn3D5akCUF2KKxqD9aKu7B2ht37aVa
omhvJRhGpsp8gaT13TnFQzOXJ9pePRDWCfcEt3xsVHkqluhjgLB59IbaO+Twv4dqUfs8ML6nVL5n
PDVozlueqnGJTiXISC74aJ6+QQS3A6ajOlrSNZ/DYKU1IOpme6512aYZPqQlPgYzMMIgESUnp3sa
iPHQruejWjV+HDrMvLJDZFTjT1UqCGM6+WEzrx+WIMVKhBjNhI3QOJ3b8opxygzbIcME1KRv2kzW
J0HTb+ndwZ03haw8Sij0xSMNjNCryJ7aATWgieF8pUTfMxVfWvYUHFvsFZ45KsO4dkP4ACcIr1u3
Y12FCwQBuMa3SFkHT9hJHOLWNTZd4NwyfoJuE/g/XJjP4FowE/edUtuCiOrecjMjnEnIc/DOZ1eB
92I3zVtDzMXOUTdPj3qTWhYTmQ80Mmuix0AYX31Cy7c/6yCMAvHeaYGtFXcGC7PLCMFLjq/c1/i7
sI/wWCcCDgwIChZyvzSIR8F4HzFWnRqlf6A+p5u8VC8JWJ5NP//K1yrbglk+5GxjVTbO11SzziZ9
GxxUchpS793KxScLdjWa/ZXwxs/YtG4tZpAwFwnuHaA/0l5oFcnsX3FK9wuveTjBFMVHMgC7I1Ju
4CS3I+IjiWsVBB/7b2Ol99Pqw/lP4Hc3TRwWwVS2m1ER2OyypL+OLBHtA5WdNGEM7VOq7ZfITCDk
WOvFxaYJEeqSDufF1QcEtgffq7njJvM1c0rCxTn75k5soyB+th1Gu7YOQIvWr7ViE74G7c2kfxUD
khpj49ckxMWgmtCuvIdyFGCz+l8WrD6UMpyUcQKHtvJIMuXVT09LAveEwsJpwvgnF0RMc6QarwZU
NXX1rsWTHmbGZzCAss2Fm1PUZsY5pXgrfQtCOneDKX/E/L6r9VwdRju9X78ZgIIHzEg77Zmvo2c/
DFK/tX0wH4nEN7c2dbjKLEGwyziwuLo42AOotkRIJOLACXnofM4x03lKVbCAV47Gw5x0Lx2NHOdO
d0eJoftQzEl+NKPghMUHGNSwhzxfbQ+wOSQGXp4sNYaL/Tjk73rK/Scki5QE1NYDyL2vdes9uZag
iFtn9pUnyVMWxDyQrSjeDnTYeT0hMy7bbx2dqPt26TkXrOY5cfEwDdiIrn6p4DRFS3Kx5W8VSGcL
UlvjHkzGc+q7w9nUg7Nr+W42IIOXlhsGg4jZTfEmCWgCW9hTs3bbaASerdPbv+10Kl/m6Lsb/e5Q
4SQNi2EojtxQR4NOJFyTw3nR3c7o/WrrtnGGKwMcbV/UW9TUxnrmuD7ZNL4cbE+DySxY51be8jy4
jvEGQ3GXCrd7d91VPc7o1Z39oT3yklEjnvstSRV5oTmSUQpBIqeLotZlsCmM4jWR1Qf+LPYlmqa8
TN6DIXN2Fl8tkvEX9U8z1ZvNL/b48lg5C4rsFMUfTln/gRbb36jEaS5G7l+N3P7Bebe8N10dqsUs
Q/TAbDcSMAihe2H86u37UqEqae0WF0viazHMpCOy1h2rSE/hnFgXc7AC7n1AkFyz+TQnZ2bCG4IT
/U7cgZzpCbPWlaUuBlQPmm2MaYf9oruJDOUzjyHpg4dUHE1iOmAGW4gq4e3w7WOcOk/L0C1Xb5jO
mWX/VKCK04U9TWPGhI4ARm1SoqfHxpgp8lvxVDQPrOYyLAmD/WueXBABWYzglAfvjvt3yKbHqZFk
DxRnXhjyCgPvVZ+9exF+36pIj7ZD6CsxzXLrYty5/v2LP7vTflp9s9GEEj+Z/m3MTXXowXKB9t/D
jFdXX3+4fTfDrUBUS9MjgMuXAqoCG7g+uHi0ejGEsFyaMYgwOKwbOP6ui8G+gkrE1iWVJ2e6NSsW
e/AvNnOHVW226G+NY92EFl9HtTnHXMZZMJlckwJQDwBTW2yXkAA1otrjDDW+q/yzGo1fWif2SRh3
cVUsl2nxfxnQ7DcxqRBchQX7NtcmlF+22CLU+JCygjSkR8NZI7nTLak8j1NLR9ki3onbV/t6Wlgu
TO2brlMi4wb3MO6YmqLdbPDKS46It+HDU1P0tbeJKPGvB7kzcnWomwiDYJvwSLP7jYrkTQFR21jp
wDlv16zNWG0SyTcP8KY+hij5Vms5D9H7P8xxYC9gHeNE7+SuGPVdbWJUt4Vs4LBOHlDKoqQ3qCEV
5tb3WUFDxwzTbj/0GgnSWIZLHojxYGCVOCUDH/0Yg8nFi6FOpJXxbuqkOQgDWzLaa3uiypXK+jQv
T39Tmgjts53yh/6SDVmyQ0WFrbf6TMoKOAkDZn0/WOz/eRr7/EgHH8tYY7J9zkeKcUYmk7afuErN
lsBiqO69cXzrpHOz+UzCSE5uIMqz/USTXW5iCi8dygEYLu4NknhOY6hQxF8UabqBwDA2R7sRKAPB
k1/uYuZH8sf7ZRaQBfr61PxqapwoIxUAJ45BPsK0ii5RfzPI/B2DEuoCrVFbmbPSnxrBPgAWQ29R
czKeCtPkuck29TA4tGja6b4q+l85P3h7IP/fjM+O24kHrniYmoYLxSkrYImG32L1zszODYrkZ78S
+kYPpw7wcPspH0+TqTrma3xfEMs8b8E/mLzDCV+vbNadbNRx6hPzUA4Q5Brx2yFxytqDm4fXAIpo
LW/eubV5jsflpEeRs6YYzft89OEZp2YB2J2iar+Tz5aXxxdYSzK0ekR5qCZhT/7nwPkTb92yuJRF
ZrIQ5sYA1usUVdXwUR4Sn4NoDKoniyPLb5JbrqenMZl27sCZnbTiXAvfvKpY8kJB6cXMGtoiponQ
eg9G8CN4vxizcJgcR8DyC28G2AzkYo0ieq/wSFwXWJ0Kh8s9e3qaVRJBk6zVYZ/ClxmBYOBBCpux
WN0bVP4kzDYtdYlgVxHnQfcf+tnlFarb4yC4SnKBbo8BrKAsqB7yRnM8QKvn6nCN1pZkZRN/tokM
2Nk3tWnPls4ZRtfPnCdbKk1VB1z9hIGFpawf43PUsj43TXbfNm33UEJ4NaFYMj6bwxbMQvySUCh8
LhtsdnaiAqrQyXDqqLcfR8yTSUPoq/GNfTPVBKwdfzx5Jcic0sm4+hfDs0rH+LnW/YH/hgal4Ra0
hnfixWJnXHawM3vM0n//R1CmkdGMIQsjB3J3MtblfVd1h9GyDUBBEHGsqdvGYznsQdlvyfjLWx6X
3TbK6JWse/EsWknDG7BMs6v4aJWWPNFtdWAx+zqkmp3i379E7mtP4TTtZRvTNrD1O25wJMl1wZkf
PCw23kxtF1DyRkzCkkhZ6rgw98fmz5S7z8AF4FlKr8Nv3DxmKfxhs6FGLgn0MxZC5KR5Z3uW2DUy
vXJ9AVVjqPeaRpuNV+LoY8fZPpA+oZ9suFukZvBeTeqd/eFPBI6T3Aylj0ePMOjOgtC2We87Cta2
hSet9hiSWZRiLKayE5A4rO44b25963+rIXnxdDftWx+sB5gEroPObVgafLGx+dhVl6weVoy7+zuv
sTKUzcF00mtMyIIxcco2pqFLiMPzsQLcum0JZIbRepP4FKQDN+snvBLmca1pY7Sgj1LR7rubOwYy
Gkf2seWa+6DDJwEfBRwkjHXLsJyDKyeatP1abEpajBd0wqJE/XPB9FxSxdk1KoFvIickPo3C2FV9
RS8LjeOeZx4lRVchZMlzWTC+unVbEWObP2rV4jgpW7yRNrXi5vzF/7PG/CjYFE2ys2dNwol8zjYt
hy9j5prABoj0SPlss/gEaOJhuqchiAJax9r5dtRtDAt+LxH8Ytaf6Px88Lib1G2SE39sH72x+eVa
3qqpUjOtK//UzuBLuPpCcB0vlL8e4dvYG19hS0mb0Osg7jgtkxt0rfIC6RgSroMy4dn4aj4rvuy9
8KF4lRWmLBwqsFgXhi80j1sRZ2cETnNPbYHDwznuCX43U6d2F0uTvEhRkmyTBpaBj7HLm4cmKxKi
FDZtQGp8thDrCnqRefhHj0tRoXKZsB0KEOY8Bx+gnVFgboJ4weVyS5b56mXwIeuJvb6diW0Hssv3
Suc10PI7kOMXvWuG/5E5UJ0RkH9O2sJ8U1trxSlPQxs9pxw9EOvYkNr1RW7ZV4cdxoe0Hgc6Fe1z
3yv3XJd0iDdZEFxzqz9SRuLuZY0iWQkn3RbI74A3mBWKrD72DtvCbuUT1JwZvk8DI9lHYk6Z4s1l
X6aGHozIqhhixMPCQFFLQqc+ZTWd2zR3gQ+hdhmMs1Yvc5KUZ7HwQqPDb5sA7xuuAX6SxmPQRxFN
IhDhdEC5e0a6ohvhTUCXuEuccZdByyWJ3WADHHWoiuiOAtwgFNNmWtJu12evpWL2010DaDidDqW+
W7wAQSamlzVOfwxm+TgKRSVDHp+lH4zg4GBo6K9pcsbQz+brqIhlOjm9K45rHc3J/emjjZEZ5gEW
549uBYeNi+0Kr6bJpZhShBW+37qzFoaS+Hmo8F/UX4nmqSAz/UA+AYNxGod5sdg03C7JYf1Bwpfi
OkJRYp685CJWOzMX903RgW6ifY1yTVVhPZbdAUxCBbrHf6tLuV3cjislLp9DUdyRuaDga++j9GIr
yK9TDvAgEgH5kPS9KCxx8jXdDCUmvrlLLv6Af9XioZM1D6IvniBAuOduyX+4flAAnNL3BtzQuCcQ
0YAgy6pb11PlWoldl8Dxj0uusO5wjPLlWiezcVXVb7v3gN/i9sDqmZ1bE1pqYQiNYZf536ltBqhk
IN+geIJgk950SNBY+Wh55cYoIApsKEX/msgs7Elh/hosqLYGeCoh5Z4oJ6kAQaNE4o+3aenkRji5
CHNjala9bis17y2VIQ/lOltl19g/+KvnYaSclJ9VT+CvNBKM2FTSWF7ISmRr9wFVPM6vlMIWMuFT
hxSDv87z62PdLQpfF3du5ftWKCi4QY/3YVvbXAaJz1gblZAPqKaNJ31Q0REwL6Te/Rjhbnbdq98w
ArYBykCR4p0j+s2+gcxaPSrCG7p37yQXQUAQ17rCCsU6+iud0mbPQfdGUslgeGlbmhYqNuYjLvK4
8g406HCu5fx4pPnlDduonXwyCPfUlx3zxazuzJSX1UiGx9ZZMIVzMrXum5kyyJpOx1OATFTrk2VL
czqwTByMihgOkwmbp5GyF2thQC0JOXjE/Daa6jHMU8ZG4JTbBpCmhZh3dJPwuMPiOC/d6jdHa6pK
6IsUZxyp2gwrqTCR814OpRjHKxmFt8rDgm7jABWgyNjd4sNrjq0hwOZOMSsWz0cisaxyb1YQcNrh
gbDTfV1T5xy7y4dvl99OJ19bbAG1v9ZLCoYDG1PnEpcNHVzjm5ys14FsEzsf7zCl7QNUz0PV929z
ziJxXjC81Avbmlg/IyEd/UGcLJYcBDFcyO7Q/6mhwGCQ2E++p4i7e3hknd9BYnVb3FV0l3jmDRQA
T7RumPaO+Wot5XwmxLWT3ritMt7UXlfv+4QxOcZ7hMBpnGOjxXpZouHNRR7q0t5x4+GO6Y4Y9wXN
LEEIuIUzbwPXJ9nNrrpfyv59qa35NJgmBULedKwq8yNKnfpu4F/YgGSCmZm7jgxMRnZ/UxrkejpZ
+c61s6+2p4TJEo7cukjEs33NPTGfqTw5LZkEcik6j/cS+qafzhjfGuPn7NNLwh90hmM8m33B6ZE8
TGuPJ2R//0DjxpcvpvGiaS9ecczoIfHA9SJ5AVcJARtrq5V+txTpUoXhHp2JL13q+N7IR9YtkB7C
MnePljCfyb2I0EUIL0GZcRZ2hIH0Q9yzFyHi2V6C2a0pneED5ky80PTH0XhQ51vOVPQhPrestwRE
7oAtYmCfZxUElx6dh+OlQIwllpG9jnq5r5fE39d5/G40tXygh8VlzGG9GGfZdXANOsupHdmUOKt9
KJ44bR+zFmx3KtRjlSaP6chd3zZXvuDybGs6ctO8Yj8x+l+RC1gHXYRvQr2ojJixw4tOTmP6xg10
mzEQ8SHVvFBM9lPMAIJVn/IOGey4iwBtyPMkNJsFXouziyTjhlZ+f1ooGhk6dddPyMET+zdiKHW+
n0vIqVKQtPbLZgeS0yJJrnZZzAcm6fW0bVvny26al8latYUqHcIFdyS/zz9jkN9qGZ2XOXOOLBaw
6xOrjStmu0wjAscF/XqYnI9EIk9jn17MuDuaqsBDC8metr67upzanSOQ43BKp8sc4OWuL1bfe5jt
0DHbXhyjlHYp/ZYLoNMUFJU5fFtlYO2uMO4KMARW5yUHX+gbFvsXmVcgLiLonRG0UzMjHlbkCRfs
Y6nnR1Z5mJGD4ceoWMT16QtpvC9TcdfwNaE26UP59kj31kWUU4WUwVMllesYx8bBrmbAQtmOAwUY
MEAfeR9/Efn9BpwpFX+DLFmgBzqoSk2ktzMDHWWH6lI3hXudbYIGc2vi7vSooivactNjahh6Smfa
gKI4Lq5Bf7OHMdkt8PHNRdfbdvRCzp5po69tOWEVltPr2HgR6rX4MRS8+CJpfytsrYVB/LRAe8Ex
+A5IMmGZWlBkM5eHucbcKgvuDGXOht/Ks9diIUdTwW3a6FadctrH9xGr9n2qIYjZq1LC2U7VfF+A
14ZEHydrLNVzTkLjuMPqKfZBZt0XlvEg3/e5zcaniIZop1M2pyLnc89ERWu67IptT1QjKIc/UC6L
XT5gNjB7vZLln0oEqBCgbPTmLqt0s5LTDUKGKknvteme6ZbB66vZe6MOrmA2n2BgXb3/WGLg8/1o
sUub9aupsJiBRjl4Gt9vVFNB0hovYzdSs1x79PW1oj3JmKYn3T8MlfXZrKf2326S/2MD/ltflYMf
6t+zAZ/JnP6Z/8VXtf6G/4IDun8xRMtA+LhuAjPwMOZMf7oeUJ/3ly8cQfTEl0RFUbr/Ya2CKGjB
EXME/kdmvX+2VoEUDCzPtbk1C+9/wwX0+OP/2dxkw3KQyMKBibHJDizH+VdHUM3udBDrepvb1ICR
Eb/93ItzgUPS3IjUhJZV5/Vn540Zuptk29mPLuH0EXGZXt54v2Tm+OQ6cf1g21ihghf1H4Sd124k
SZZtv8gA1+I1lIdmBDX54iBTuJbm+uvvMvbg3p6ai2mgQVRWdWUxSUa42Tl7r5VcY2tpz0mdTkfP
rpOcAdZkHLWM0ZOuZd/GZFm7ouj7o9+Np0bEv1svZyGlk82Ffjqka4o8NZ02lNAeQ/XV0vJSzLvp
1jJQvsR9kqy1AlSmOfhTEHf2/ecfogqi6MuAv8aJMSozZyJyQSymgGaKrGvOYAUQCfG2HFq56Lba
xSfluxP0lsBBaN/lmF3+7Sfg9q902n+jLpIP+x9fX8+xSNPpDg0XR3MAPP57bI2ojdGVLLbXRcnT
2JkApRcKuNAaBqI9r24YdbXJVvTjN7bo/Eo70XiJh/G7I3PUNU7+ZHQ6ELYxISHqyTIwQLupVUhI
IVBP4hV6HszKxvnnX0RiaD030cVoS/NlMl49Lp2nZOIoUfuJ+WbF+EOXtuEpmXTkRlhm88UyAPvy
H/35ZUG4nHzzTlredF8WFPB5Nam/0pTQHk9UniVHR/eb56x+HfHssK/tUwQ6UfJk1cyKI+mvzcqW
DzYjYGh9E7wWDoHZJVYWEg2C3IbTakWDdmC60QGnM6ZyemXam+xmD7EkMlPnpSq2E090OvD5rjdN
9+rYEogkzAzkbRZXHxQizk7jXAnFMX3vUq6/la1+285P3mlLHlm6bGI2DYcQtQ5nZr65ARLqqtix
U1Kcai7E9Ugz3QSiNhLLPf78sgqnh7Yfp7sZU2S3CFdthloTFJDUkT8uFmJoVKE9eiR5IWPSrj7c
X5O+W1QGP3/YJSuMa+pkh9LrTlHvxnxfWwqfUsbHciB/y7J5YJwxg5fkHPMB16TZ93nnbJndxh9C
6/dlDD1sY8+UTnbGoJmX0WLlMkumKPWuoEY/bpyp3EvOsFertcOb1jDMo4ByKXr/ozan4WzqBdOz
xTaohy623GnwSdeJkbSb0nXx96pv5WI53cbVKIZUkfgzzpDHtObgNtO0T9zOvZjCdC+4eyAruEZA
l8I+/XxY2MFiO2PHxd72asVpdqBTU138OAKB0+/sprauRdFR3+JhaNYTg60u77YVPbFLiOSVFHjD
hYb42dckZuSJJq2DxHcvnYjtAFV2w8Y0tR4tCyHO6DYPP78SOU/wyWPNH8dSBlbYNRttTGHx2FCP
GSTWH+zGemQFRXxpc/MaCbjOXtVeTQpeD5QYnoZZ5FfATwDNEzKd6+kX7VD5QMGGpq5ZX2QznYEP
NJdel8XeL7hfxi3Tg2iEGsNFzTqDOPg9aC24TSd/W8ZCu5h9vzfCtD431vBU6JH/lGX1Ycjb30bt
d0GisyfJ28V+AALy6HkZz2IOtPSc0D878wDpzXuC2bRict5c6qbqHoFuEHlz6HzNf9xFvtuNHz9R
8tTWKQ+Y8zD4L4Prt5hY3GRnV/DP2hGOX5H6T2Njxk9GW7/o9fgYth40iaG6eOpDtMD9sJiDuUaB
Y1ed+nuKq0j6hhyIAfdSPELuzZkW98ZxUOxkT+FVWtPeoCtD96ByLwZIflD+3MjLDrtenbb6NVZ0
Jn6R4J1hKjewrQ7hm+gzjZupLrc/v2FKKGyTRsLdtbyBrPMYPKBW6szFbb7QpZ1AWK+0/jxV06dH
EfXGUo4LSTl5oFx078aDxr91ldHStphIMvzfvxflg78nKSLpYvB/McsEYsjoWKCCUPYYZkk8ZizL
ZzEwxwoXA3ZL5hbPvs4flfIz2k3+Yc49NKikmNdVogADY5Z/LjGEvJ+/+tffm2g8LYuJW1Ard72d
yL8ds+M8c90P5qz6ui0bc/+vd2RYY9VatBQap9Fgv5JX29HxRiih1FIbLl8vdlagIE0WdyNyVRnF
UPGYZaj12oUibmdH9JYjPYOLVyARc7y32KkhoQGo2tv5wFvIZKUG7SZf3H4+9GP54YWdfSSIT4lH
GIEpxWMXedeZE+gIqREiLmoFr+GQePIdRvZWvbzLysNbk1yKkESvxyYZ6tuMHUqaVGOtOYib10Yv
H/VBBL6VrheXvyUdurKqVMsMtdT2Q4u2gfSla4igEdmxyT+7YblMWv6GRZnOKk4rOCmbwmF3Mxk7
tqesG5wt6PKj4LpX+F9GChsKeoH6rQw93eB43OgjK0MtQpk4bVOyO16NXkvj1mvEyJGbjSH0g2B1
49iU7XPVyGFRlfMOX83HkceANhaHNimo2KIZAlxSJCEOxpLrhPDvBIAPoe1vCI11o00LgalD6zKy
4bUBaou0+4VzDiVVa5eH4yUeqn3NelGRaaZmVyfMNwjv6Ia9on9PLZaCJEO3lJWfJCtB7rSN46Bj
Chr2pAM8uTWHcptFrHvi8TzkBBn4IqovBLelGzjBdU+LuQ+jU+8Sg1gq0nvklLYGhFefP970Tt1w
7SSvGvU7+sYrTg7rBGah21RBrNebTDDrjEMai80lh/sKToNFE3lDosX6eLZEHJiTzrzWChJyquD8
Sazxz8zpZI4eptCGMXt04OZMMW9CeGVdlsl6CEV9IM2yZbnz6kSKRF9d6LzzfZjOHavhMYT+Fab4
/6yN3oznsNd4bkwnGDivbeVdhxR6PISzHrNAIodd1CBjn/uNb1Y7RsYr92bQRoumeCsIpmBOd0zE
1aim+vA3GbrDwI9LUSZndJzomB1wI+2eJPWdePaWvh7veRsLLfM89Gs61VTKl4Br4U5HVdPlCxZG
lygjlybaoTWVZgad3mfMf03jZ4vAKc8NK6eanK+MgU02zSMq4OvCI1uTXKXPz2TJkFnwm3MGiFxg
rVqL0GtEmjVQk0RKW0dbzyQ2O3iPTUttbtzl/MG+YgPxQO5dHKyvHil736+/i4iDdVxUa/Xf9GGa
9KYLmqbZTLSDzdoKGIzwA/a3y+Vn4oUHZshndjx4AvwtTngn3muu+NWAJvZKEldGuxns9qjVZJBt
wTom3saGtyuEuCWRDSlSXtTvkjy3SxowM93a9aMeceLhJ4eCJO960b2Hu9P79hWdzp5o+U7iLqzE
HPSZgEk4bGhDc0MWT0P9u5Gk94d21zTjJiysTSuTQP08J5ICeNe9Uspli7vcciNljsKVltRdRoS4
I65DA6LlMcr4N2D8EKi/77cubdzq3KTGgUDIuq+0S+zjxOqLnc0LmoDTihD3xoTHb6lb8tSRQQWA
gY0hmRT9TF1ULiyODuwlLyHsrtAGflllzFnVMij/+R5L+6ohlq2dZJt78xHep/omM1g5DEXNAxCC
GBBXM+/2GbpQilU/n9xooBkYkIJDvxrr4lW9FxagvSsuFvIdktnG5KQKh2DVg33Nin7fG9rHPMLj
g0pR8X2Yr2gf1p6OR7rfzfov9X6Wn3i6QTd0tu3iHwDhnW08gQY/XXxf2Y/YzxzaKAJAV5uzm54N
G+Cwu4kY/miYNxuVXJX576a9HE3wcYCu5fROfGzbLNlFfRc6Yd/hZFF9tIOlARWjzxefbVrelu9o
KjhccAId+dcq60asluxyLX7xoAUlMX3IKLwiw4DY5LyETbUtdG3vGSNagv6BN4l1URhBG3e8mHnh
RPI4eeZOn9ud4QJS5w0zKr8oIPD1dx5JebN5NcNrHLabUdFyU/FcZQGguqxOziUWi4qnnibCQ54y
wZ8j6oF8pSAJpNP4WLveJprw2FXGtm4rHuXW8mprw4Ec88k0xr2xmHtm9R/24FwKBqAGQFBgnl5B
c59jTcw6S3tLM8EarUk+aXMwkiL12Y1Ah+f5xTdfaGDfw3A45T7dEpcv5uh2gTtRk1dLcMc0rrDd
13ZHyK9y3tM2BC+eKczf9NHx8+to9Xs57+eExWZdA1yW3pPsk/NI272MPk15DyOfHJq98bz4wSmb
S9s4p1yvjuRAdyicTqHBMjYuoo8C/4kmxCaRCPq0dghsUfNvW1+VHr1bA431HsCak2kWUW5CG9az
MGLeEYc9c7o9LWxqpQuIRaSLi+e+EHyG/wp8PJsxfEYuvIQI2oILALRKVLUPllPk/+GsD8Jl/M2K
/dPuQczPDI1sjnUAhS6xWD4J4ZgaX2V2nnz5s/sfo/HPjeZ8OyUDeDOsf3EzOgsLAO3cBUg071Zi
Mn0sl1PZWAevBBEP5T5j+05QGpuu63yPU/gkp+tk1fcoEc9WL29EzR/7cZ9I5zny4hcfdjgKsF3Z
WqS0teFd4VRXU1M/tsw6C7K3WEnO0Vz+qUuyb8v7vOivWt1Zq6FtP7s+OrcxROBqCBxrfDVd0nBp
WBHqc587x0OUm+6ypN5zzWa/t2x1VutoTb8qN/oy+faVU0Vkf1pFiQxoLB9T4Dz8UK0LYZ4GtyGl
RgoCkDQvxysx7qcp8T8ctZJtRHlMfjcE6Nra3pU1U1SecC3X7Mp8zUpe75b/aIzpVVRXaXiP5pxf
Oj9niJn+HrLlCBvlr5aRLBY8XKv0ZucJ59f6iMPmWHE8k/gYU7/nkKKT9n22NXlP9fkbA/pDE/mP
Nu9/I7lict/q1Zks2gtnXLKH+gZJ9m+T6SYp3lcf+CI8Bw/6HoUUg9zVysZpSlR+YZm9jyr7g+UR
abAD2oO3JK3fG4+uaay9dlX9oQvO4yO76yr/zYj2aomIVFwn9w4v/JIn/FBym7ay6YFrBCPxtSbS
kxF+6rPz2fvOsV2q36Mk2jKEyzXTZ4JqHqvyJtkTR70SJ09qC3MXrDyia7/xUDBZ+t2Z8Oj6TCfF
7QmAAtqvSvWPQwKlgEzZhPCdys3lWbjgn+r43IW8menRpY9MSDakYZVOiJ5UWz4kqX9hycYuxxf7
ZA5wOdAKy0ihu/kxWZiZ0iQjpubuok6OnMYyyDjiuBi0cSoEFWgjeKflAhbUMLwQBKAus7R1rRrg
vaeL7QKjSnAkIECiMFP7Ok54+ftvLIb2Gm8xSWHv664cNos2fRdYmTu4hl2FO0f1jkxzAw+JhysE
Et398oW8VZa9sTuaJBy3WpbMUt8Sw9ktQ39CHLUd9Hmr112Qpmxmh+4lsvTzMDVvTjTcRRnMuXnT
C7V2+nQjf92FOWdpeIMDOKuCxGNfGYI3HOLnHilzzyDk1HjUMHiUCX8g3lqfBnDnfLYNsQgtn7ZN
QS7YReU2WfwtF6jZysRWavDeuXOi5okne7nGz2GS5nZ+sZShxJKShsw4mIxEy4UwA3iPONxrjau9
wwstHhIIYBQP+KSDJTMvRu3CnQ+qOb0t7XSfJmjHRdZ/TuWTNdiB7+kPlebtzULSux8jNkX9ryVb
TlVcHRhx3DsXBRGX94C82Bps6wvD8m82OxsffbZIyTS1rgpAJjxlHo25JkoqrovNOOYy1IQUXL5Z
jUXeR6R/Jbsb2CTlZwj6xOS2bzUqsMPgh/eKjpUDkJ+7UZCLr/yTXUaPPU4RnY1vK9tTzGoBr9Cu
EYQHAUcUioPRvw69vVnC7OyPblAX7lsTlVsu4bvYhJVuvFS1f+yycGNn9lbPv9nHrbW5vkBGA8hm
hxefGw9La6o0/FTDqCGDmhws86XFXSjHmIrcdw5V18ySrc96uczcbRGTS+dAr6Oyks4EaYmwhsHb
D9PT9x4Cnui4VmnypJPVCdzamPboNzjWFeWhX8JthzIanjcnq9F6GBjGQMTVP7jEUn8shnPn8y1s
SgYCoI3m2X0cwA/ptuQ+kp4dljvhgkJyksF4ziYWdk1sv3jEkiRJl2worpBKcpoURJvNRyZrPGbZ
JInoQUdkT63jiXTuA8Ndcj1dEBc+KN48mMyGR9Bfi+c+GV2v44bRLEdeurjcy/Kq6dZ2msYdRZF9
jR3AmmmH0GOvasCIHACXUPzF9Ltrs+rCuVNrvyrhvU66tpMUu5pKQl9KtxoQa4d6m19EPMecY9mC
I2BKvEtS1omlun1pqHC8KiCte5gsZ0PS8NmNx12f2zQ0LmJq12YMnLBOfgmnOkRC3xbg63IYck5B
EAURzANaMHID3bHu4yCEfmonCcGM/LW+y+R7rEG3/aH7eIyxUXQ2bSCfWBCFW/VG82GxUhzZsva2
vcERc5mt8DB64O8MtIzFpkXox3MRQ4TvPCaGdiwdA1KJzahvJEXrFPRNO+L/kLX/tph45iJh3+q9
gbHk1zVdxQQfpn4T2cSbdlUHFXUHg7nDeuZ8mUkv8Gg5TJof+I33N6svdPkbOp0enchQaq8gBPZ+
7Z00cGfpCHkjjB+srt5m5mPdOwEIhD+Jbl/NhdzYojEPBhvLfjPV7VtKCTeEBoik4GYDQ6a+dWYi
efO8jgsSLzgtPi9EdBujDrgKvXfDr4QUWAxTfInYANfReuhThjnAQNPse5AGOb4CCxiZCM9FnBMd
8zq/SB0+nktWtORdG8rHFgbCmzAKkG8coP36HOfAq/Sl+h7UdRL65gTIXYZ0DNNx8yXh6seOo8H7
BP2PkhWQHZA76jrgesJlbRV06cJpR077RCyNjHpfP5g49cD9rHLzszfyX5PHe6fjWsw8Xm2Lxlqk
BRHvZbP9Gw4IyLr5oYfOsGDCrKyJ937nL99FvsgF08uFtXxbfo/2lzt91Fq4aQk1epCeJavDBuYl
U+FdYc3vw5hCVogZitrmiljQbl4Y2UeChBsjMw8aZQPN1u3eKulvIuo3q4kOgjmbK5+NsIioGi4O
yT1Ib5Z7bDq5Y23PEMtkIctzRR/2nd4/+bGKaZo2aZseWiJ0IWHvELLcRn5Xl+Eyr1Tyk0y9C24y
dAJU+NK49UjLK/r7zldpHPlf07ibKQKHvuApH+3h1U6LoDInoOz+EXooHI5VhY+Vnux+IWQzp+Rs
hTVtLLLEqb3cHa3btLG/p/hzBA546vLxQhp5y7zwE7QpoSiz/BuqUDrH3pO1QD0Vyys50pxeqRfw
iD7mE3prfHloE479oI7SuCRtxCMzFWKOIqRrFP7knNEkFJxxQ1jBMcPT0akPvD88dZ0EfAblhtdQ
Vem8BcW0vaN94lMsDVXkXg/cITxqdn63QOlSEsjI26cbwn3rcoaGVobbOjXZUUuq8B4Wg8q/Qk1a
5S1Q6nTrd1S8OdrcMqYBri6vemEwDIHhoksgqt9T424zPzKu5fRcqGOb689fOH03kNgeFy+mYmA9
j8ufhquylcYfMJ7WM0ZuBq5c8uWhaJju5jBLWMTtDatKVqR+GgDQxnlup0Bz/GfAnQFn+a8Ss5Md
iyvLEboc39aBcCfCSUcAlloeWwtxRl1ftRnOfvanH8d1FNJ0TrmPC2M71Vx0mfZYyugJDn8VmrhJ
KMUO446QT5pFLGiQeknzDKjM4/kM94mAaQthrF2stT7gRR3ElzVw97PaktpmcW4H/zMhFjAhq+z0
fZmLq8BaaNJBXw0WU3bNby7Ej+XiHQAZ4RIn8GN6TxnjQKyZfHVJxsiC2mJFEF2bg1KLDunMHwgQ
XZKigvBOFq0C4C++buxiJgI2A8263WFJdIBoTVNy4mIBotMja1PvQFrsFwBbbk+3xMunXd75N8FL
S0/JogBALSNnRdfpyG13r9BX/ShuOBaCqmR5ZtcXYl1rl8AaT0NUGAsSgKeZELhjdcq1vHH7R61F
zXKWqfwFBWcre7GJk26dxfLsdp/INlPUA+QuNtVyKXT047+y6rfTc/UgnTTeucCvl4IBL4j0Gkku
/F8P1Fz5IfRnLX3Rsi8SPmv3d2j4twVskGpwDyHg3ATeuU5iT+UIQY/OR96KAdIyanRXXstOikqP
5n6Ni/uUUgChZcm3wWIUV63mGBicRRU7qKOnNNa34wReO35xkpMMX4t0XpWlexk4bxn6wOwP6gBJ
ljPPxUISyR77IwVUQDIbbklESmhQqYyS+8668mRAYCMaSgCJQWln3KLysxNvVoN86pRa1rUFhOB2
f8YiIVtYIrwH4Km5B1/X2b/9TVIQZvTQXG+b2afJC9cqAmIprC4CzyHcLLW4Ms01XOdodN17Xkzb
OGFuD8GOCVKvVtVHzwXVLw8O7yL5UqF9eGst88xdjBNAkVCZEt8Ym2/ecmb01rdvMES3MqSYYNrX
DNB4UmsB1lb6XxTDFx0wm7MbqQF4WvaQ5eIe5+nB01lIFUz/VE2NXLLRPaags1bA2jazPhPr9hBe
cHYhDpSTSzEkKf4a6i6F+MCJ5jPEAgBRE8Olqjsa9D9CJnXjYPv7WS6gCBoNBAQMWg/Zxq0yt5ne
6OeYjsWZuOCeRXS3TnsjvMfqA7R907D7u5PSC8TD5mPv8VvUqQMNZ4z1OT+Ks/tQ9FP3KECC41Da
98VCVihjnFmxZjlPcPVOhpeuTQcsgq+PziVjsXKA/N5tqHjYTxrtlG2VcaOVlrj6ZHnOLpsS1iIz
x0AS0800hn8kUGhGnW++iOY9UUzrqlmxHghX/mVtCflen2fu6tF8+vlla2qgyahhcOrjn/58aHz7
M+ltjC56e09Hu7i54jUamm+2eBTjJmPTEPV4+PmQjDGQs4ymTqm3GBcsOBB5pL/lelZvbG74D312
5vVNNzlJaPpYhhV4YcbeHhQLnGsZao96kyirQtZsPZDUjzTnH8uZEGeSkNgsG2P+lAshCqR1KYPc
kpRrSOMyn3lo2JVn7awaaEFRt/nVh/701MPn/uk4QkWZZuZzkKeHlc0dl9Zsx9uUzmKd+gp3eSkf
hA4XQ0xJ++1nvy3Kp8wTp5zBoudsPRfq2c9flYx1g8goOE257AJALrDjFvXZS43iue58hxAW/cJu
HMYtggLjpa5P9B7tZy/qmWG1ZXtCqrgrtSl5F9G0+U8xi/9PyMJ3TN3TbNPXPBuJ57+HLFASxG4+
0CUXIfr53kx45tp+/ooKCd2DFfMuIae/UR1q3wyFyrrNzmbtRGdUgG0FJcxmwQh4txgWDkUZqu60
kzqz29h41rnI7/7Dp/sPoJBhuZqrmZYFpsIGqvFPCg9yB6/31WzMlrD0e10MdPwrOtrGsJyh97PU
6Z+VAJsz/hEsjXGIYi1T0ULQK+lYH0rrCGT9GjnZdLFZ7LU9F1jbb7RXu2m4haaj+/gfPmdFBvo3
/BI5Id/0HZvnFZZSixXdf/8SZ4JWbaSNGiz4qMBXsPDZ1ctVdBpnGkCCGrXTmz0m4ZWEL+t4p60f
MpN1fo6OBJ4uzDtvJnKqYh6IGO/lnEc16vfmd1sN/B+8PDwRqICh7sLDYE++jcvUf/j5QDXhT6G/
/O9/Iv1/Jp98SzM0h28GGgr3n0CpqDS8hFimBmgy8c6SCMNDK/k0iYdfJ50NiFkJ7ixuxXwYj/1R
2OjSQ2d8yYqC+Ynr2I/8MK4ra55uyMD84D98fip59Y+vuGWAIbUN37cc/efz//X/fK0DlqtBGNQE
Mn5AmVdPw7Y0+WoTOSZ/lS3MbBKdWb9rCe8cD8+LNjcBcfzw+vMhGsLt//4ZObr2z59cBLIuiTHD
MkzaZab2jzRT1ZSSYz8LuTG2izcG1Bi79OUswA/5VsOKWlfRyQKnjU1x3qJBDPtcAkEn27Qxcs04
VJOpotyUlSV9Ck9HXTbIFjArE/Kwd5muFDdKj/qm1PIEF9naVgR2qVjsEdmStOHhJiPWjxktysXS
f2F6HDYeKHd6+OD+kXxvmORITIbSYByX12F9hFlxrxQRnnfiNVm0auP0YIGcVF6aqUfA3JHnoSlE
uR7gdcw9CZ2ODyLDHj6GqOdLjnI8dAiVTsDpEyD1uaLVU0xnWyXrmLA8R7lGUe1pxz0aYO4daFGp
4t7rioDfjuY7cVZoK2Xf7zQw+Z3i5dPKPLmgRA4G56diZvTup2Ct234+D11zcjr7D4rbfZb0+drs
IfJTYqfYBqN/HAg11WD7UdZhB4Ljz/z50QXsD09vVyvSP+9CT5Zi/7veSPDD26XD9MfQW5ihwkKa
oHPNBkLDfP5MqnfVIhSYlVmAscyvopw/xqHmamu/oj/FQUAXrFFWAuHhJ8iW4d2NTAZZqAty8QjU
0XkbUBpMAreBJwm5tRo97TEDUtUxmAiroTxyB900FaOJCjLgyim5tjb8wVdiQCHFrOCFOLkpsStE
2Xxy0S1Albtb+dEv+0thwxx29PmDbi3tDe4fA0A2s8DcMKFwyJTLQQ7UOUpRPw1oHnTle+DaXcOO
4DQTdaC2RUs+GnIy8W2CPQgjqKczUGP925X2mTWGfqa99lw0hEBgbUv4CFq+RXi7ilFRZAN5BmYU
MUhHNqnc+QrlrdBCO2XJaHxaymkRRfpevU2HynYxor3g8Q1i1+9f+DThjik3hg6JhDwevoxFPnnK
n+EkPssO5dSospPZ5ApKlWzBXBDEM+lvEDVnmFr5QcGshNutfyCQHO9nMftkMvdtHeaHDKEHh5m/
9Y/hQ7k+SmX96NB/eGnx3E4x+JpuO1RZ9IEZJ9eD1OOHwohK92j1Hc0f5q2W6e16jW2C48qXmSsW
URv8I4ZxqtCRNL3zYs7OvCmnMEiaW6PjLexbJ38FJWraRf8VpT4m9g6+OnEzT4Rfbv1uoEAxUaFA
RDq4kgaWcqTotFlWTPS2refcWuVRkcqokiq3SsuUeTsq30pr3QiW6vfJw8RiKyeLrews91LpWn4+
jMreYrE2gAt+zZXXxVKGFyOnAg24yz15CaH5pjPxTionTG1jh2mUJibhWjMijmHJK7a1csl0SGU6
5DJQfFmPK9+MjMQ3IcfnWLfvwiugBlE7VT7jcfK1a+wKuUq7yl7lk3ZbENoYP2YbDAsOqhvLw3lD
xOoNdFF7JPe0C5UXp1KCnMh+LCLgKni21vT6gWmSSXRL+UfWLnYdZ/7bZz4aVIcaW6NZXzUqHmky
vIWmvV90zlR234BsLpcL3B/7ZlnVXVi5EdQVg0w2Md6P7Ud5f8SiDEDKBcT/4SiVHQi8xwxbow20
yW2OCQqhVrmEIKKMKwRp5m5QpiEN5VCs3EOZ79DFEbuut7VzUWSbTkfDWfX6eG2JbW40Viu99kOB
MeTFNOP4ZsbtrYYnsNKnmTwRDkEMc0wfDbKCLqHXtRAFPtIkfg59VEddyvuvK8pyN4c+hMem5kD5
6kZ2yoE/ZSY1Ib9lUEXEjbKJcjRVM6STWUjk2oheIy58tqbPiEwgkpoHwqIoqXjp3ExJmC9rmhNG
CArNGaVrLRefRhG5p3xwnnDLGg/iaWRhuqsGdvyNCypXDlqKXhfGnM8BhEk+l3f02mRJa1x+nFIm
t7jCuNeCvjCgN4QDKph0G00vbRXzMLNpb3Or8W5YYdegu7Mny0me/NyTp5GG6GUu6TOlxHy0bkFJ
pd8jEzeeFrt/a2XXcg0glgzHmG9UMjBy3upb4ghD40FuVn4uW5m6uEmjeIa2HCLxkjk2L0q8prJ7
zcrzRWnlOnkjPSiTSU85sAPCCVYqO5irPGGQ/Y6dModpvsmYH5dYhVSsVnYxh9t37JDQshGPLcpA
NigVmXKSYbryCV8U17j1vjvlLRtH3rENXlFkgq5JjdssjLGcDejOcJA2Oyar8d4C2guUAiuaT3vb
m/Ck5QJjWo46TSqHmkYgKK2VVY25gXKEqU5Sa19MZV+L0LBNysdml/5OtjA5KOzOHB5JfkwMdruy
P05OiRixitzrQl5tR6hJPyakreF1NtiFoW0cUxDFPqOuIEQTx1c/Pv98iH1y4UQurgVIAozA+OWk
Ms3FyjnHyONjURY6Hr99ECoznduTmnThkoVI60LgJyh6iSOEA6XlcOEcLlJto4dmudWlCzB/jsOr
8EBa4HzD2jV5/um/PjxgpZnTGuqEQcyCNQ3bbNr8BA+4DyrfnpsMVPVoC1uLU2yhSoDww3p4rr0y
2UeD9t6qFDl4P6BJkqi+jsggK0yDrjEmpL5KGJHQeYd3wTPecuxTnYXhBYpcMCqsypLhJKdRe2LQ
zXrWi6LxBOjRInths5hzF3ufhMVTlqQfsoBzT3VoqYkCOWX+khpDtSUiR6ZL73ByZAY2w0p7raWT
ngZuqUcnY4PX+FMInMbXj/TH2hcY1Y9uR/ZcSMrmSPP0U2L4v6Cm9GeGzhsuoDyZTfPYReq2ajoY
MfOoouNMkCLNeugCEJCo63hbrZCMuX1oRcbYmiwU6+nq24RmPHA4et/IU01alakMbV1Drx8NQBR3
uvNHjMP5TWGWXSCRr6Q7gT2FuX2IoT4ZrdKzUZleWQW2yJj7CMvSTQZvv4pNNMpTr9yUxM+MCYQZ
Wkta5JQYd6PFbdxKCGaViWBQstgF8xb2dZFdDOx1bi5l9ZXO+zRyjtQ8eEK294KbzhjPIc1HvTxk
Rn4y3Nx+GDOGO73ZzNs8PQ8WQ329aR95LV51LfKOLPq/ev/qZlV5hIAOKdtyfnW5Fu4qX+4Tgqrb
KF+ITbVYWi0tay8WMBRlA6UT2+1LugIUFR50ZQylFnfxIhyiOjLRMibkb2dAu5iS6ush67HvGOEh
y/JnaWvWKRGcZXoXQ2mjXKWiwlrqKH/pqEymENjmS9PvGufOwis/y5rBo8s5amMqD2r9Y0RVblRO
fxBB0KUichn3xMjjQXlUlVF1nJRbFeK2cq3OP9bVoXyflYd11H71yssagfIXpqNxKOE9k9PBXrRY
41ueFX5PqNpdyMc24MV5vBzM3CuP448GNlFGWIaT0UYUbBoTpY+dZPdfH35+WbHn2Plz+5a7MSJw
9YGaAo4tzry7WSLNVbLBjeXNb47W63eXyONm6VyxGeh9L4CggsUS3G/H3TC52G7n6J5Y+G/9SGpH
p5g2wlrkUc6auZZVOPJzhUPX1dDnDnmTX2nVp4xn4DN0GoAlQyLX1dSHn79ibJNdi9mb1jxi022v
MdXJF9EeKsfyn3pBcKiiorNQfJaOV7O+RLWU0pMuRt+4m+ay6ceCMSuPpUhk2sr0efVbUXHqiq7e
m36xofRTBsU8EuEq0mTFkxSvWsaECZ5DxJ3sYYnE2zDFDUc7xQ5pIBrbZXlZGiPifY7Y3mz6v+Dc
PWFrqohV3EPUx3JpuLalD8n0f4g6j+XIkWyJfhHMIAOIbWrJpFYbGFmsghYR0Pj6d8C2Z7OhdfV0
95BMIOIK9+PIA4zshlp7WAn0EPs4cd9E0Z2NeHzJljjlSjCwLh+9JWd5JHDZI3i5WRKYkyWLmeVr
nSHqtQhphrfzTiYFimB1Qt1frAqut22OFixZEp41wQ/ELjUr7zf9ecmBzpZEaMNLviUR0SBpiUxa
cLI9W7ySTQhW+L0RkCttpWKvkPZsqiVzOkQpiscVyZCzJFJLNkXRTEY1Pr8lySt69oivTmT2pubY
3VBc26txgaQBBhnEhD8+yqHEuX/s2Bj2bT3TXALjQzGG5yO6OswQMcOaK9ngQvGBFwBPYchA870e
+W5jGD+e2rSTukuyJzXN8IAFuZbMSFEZWai0lzen8ZKDZs6BzCLcejSEqzawKcyJ0yCs3YVLbbIm
DkPGuGo8GIjv1tE07EAR+CvRwkfrvlLiv+HT1wiv83zj5cW3QkK1dcxwT3lgnL2Zim9gOMy79NkV
alxTNre7Knpoe41SwUE+1bOmqlNkBzbDXQvAKlOuZh2MKtoQAGKnrP5MiLPNgprLK+54/EBty0Yn
GddcS3oTRTMvZ5B/OErtCFEkrdlgBkDVfN8H+K5NbS5C8+mzYKRzqMJ2FzXuUzJMJFAeRGWz4lLI
D3Ni31ZdA7cjaeajarJ9MozkHWb3QxdVe3Mg2cl5hLootn7RvESNuLnLsZSNfkz0ScM1xubKTRQi
lCy7z32ZbXlk7yQ3Zhw25bZRVrUzeQz23AT8x8j/jFO1MrraOOY451MruGD5+Zm1Ns6VgeN09Mn4
Tprz2EUKG4Ci762GC3XwCQofDI6EONO8jvW2NonsrG2UIUHzDQPt1lGvgGfQ3IqNuGszhuHOADCg
bbp3JKMcx2apadn95lDL12G51gouxo1rN/Mm5kXRXq3PRZ9cK5181u5APqPbI26bIILyN/FtIQtU
z+AuoRUK1Gd5B9yGHzW3S5zbdvQFcdLdlp5oMew07yWT9EMBYxacEWKMKZDWOZLtQ5cWFRQjz1sD
hWWtFdpbyfadh6YbD6YFctadhicyQipUfERDcnmFHgcF3JSw2NceZo2cSj+II5wRdvThyaLalnOH
yCGEUmNawYqrejyMtnW1pg5Ztp/6u2ywjq1Xv5PmkS8ZYKCrV3QirJGG+FAUP6EW5XPpGmtCN25+
X+ACEBiFczX+LZLspVSx2rIYL6LwwY2qCL12eBG97Z/Ja4b/Nc/eTmTvQ70garK9mSXWSzjLdVAF
L6ROJedeg2UOnPrvECAK5J7h+dSXuFvYTpbxgsHibGrVbCFhNujniKv3wYLDo65e3fI+HfuXTHc1
12wbId9nkFQoba2NCUWza+Zr0wv1LpE95p7mdTIbZyOZV4JBHhkddNNGV0NxyK3yucjmP8z+iU4q
XPcBwxtbnHUayx/YMidmI8Z2iNPvvByiA7aADVmD8yGY24eyn6AwpOCLJ0/EaKlwMLeYoUM8cJgV
kaCVWtwNCa8VygjathiTzFRa5TYW3VWDtF+VZh3spaAl9UtR3StEcb9/YShy1orY3hPtgw4PYvIm
EclLJ3rnYNriK+AsJqm8+FNxjnnJaB5HEUMsqWmLYiLfhUugfJpGZy4rTAu5evJBh2VRXV0g9Sxh
razBXZ4d14RwFTivhdb3QFJI2Uy7f6DDEKFX5bGObQ2LC31y7rRATuLuQQpajHxss70x8ISy1HlU
z8p1rB0E/mplKWbYKjJQPTjRPuLqkNBb7pRlEO6XHdH8nIpCfFUFam/tJl/8nPKkXVQZtCZb22Y5
l6O8AFe0JjbqIrK8fdXsLH2XlRliHGkXd2LCc6WMAlp3siMjRBovBAYTTDaqD2upp1MWfFQLy2aS
GWIW2d3dhGLTa/L2NOTz1arcfxJd2LlkN2kARLyvKydlXkrwhtewD6K9f6LNI7t1SI8zdAOW4iwr
CxzrfnSoS2T8NoZkdriKUPDis7az9D4hCNPpRlrO9Ce3lDglNbi6qZshtdYEIk9xsSsApsAIBZoT
drcQwu21JrEKFzN83poAFSfSJ1sijrIL/9FNoV3ymOzhGx18hyGD8NrHkbeL6njExmlJwLENpi2e
IL22C53s+qa52AXvC68bcTHzk6nRqOvgAWF7cHCZ+AXF9I2ijCZOyHA/M7hlbBHvEi++j4JsVzNv
2CDpZhbkpX/bGmEpBKP2bLQ+qDTTA3fFbMXtKPzDOHjGkMj/PWeW15AdFVpxAYuXFDPfuZKY7j0P
6V6lUX2C3jWtE+7XV3JAN27dQh63ff0C8fcZt5WugztfGT3n8IzZtXP2I27CAiCSCZcCmd8MnTBL
8WNi7B1GBA0K94ZroGpIsLD4yfzBvDq7LumfJdmdx/q3MRkP+BlewnpRuk9kSML6LpH12xJ5nv8F
v4z6yvlTGrm8ZPxaLERr6LA0YweviY78Omwu+wJ2b3MN0BpssVFntCwwb/rlpLLgwFfVSDKTQwmv
QjAPMLCvFdCDnVteMm0W+6IyQDeXkWKrCxkjQxWruuPkd8+tYzyY9dkvsUO0xIqtqbeJzAYHbIhN
3g9HGfv9tZhswqs9pAFMkLZVIqmD0aVA+epWCjSDQ+rDgRw1MnQG9S3CEaC0kX3GAriFW4VgYPhs
Jl4yWxFcA7Vmn4YlEtKGIPqwdlH32K9JbgX79F9M5pA3ev4RRdV55to7WKmmd7ewK0Xzk2NsrA7g
nzFmzFxnAlSTdy2NB/KKrmQPkcYG7KVhi+YWzKN6/7N1BgXxvCJTzIPMEU7ISQKaHo1eZbRHVLfO
Q9gzfYqwQ9fNiPcAAaTfIJ8hL7DZ1sKiuBk7SCejhagj7CeIffWmCdWra9MVc61+d7UzHB3zNErV
nFoDcD93+n3hPOGHZ4LWwlecLYnlTti7PL4zZnQIOg0VSCrn6nDEsvD27nQrfgqhYLA09V2Y9nTx
CFDAP+ZkeDXw6zDsHl1XuUC1YxCnVnFkSRNTVaf2YxpDrDMZQuCzgQdI9x60SId9ZW3q3CcDqtX3
lhj6LT01vlQGcKVb3UZiXmd4Nies4x9W/VC4y17kMnqpv4a+95nXCEkZJBMh4N0CyQ9T5sOjN6OS
AyQzw65LEUqa4NocAE0qvjYkBo/LVPTil/oRj+Z5aFp/VTMavENoTdcYr2qFzBXvRAWusxErQyaI
rfP6pafkWCcTYVdYpZ/NPj1y6fK4GuEtxSK4mSGr7m09/6SJth5NUHn7Cf1Hg0OQwRsyX7B71BPR
EsnLR5wFNZz1knxdJyHIU8KCQp/PZCFtzY3tQgttMBTPMdekOkJImo3q2MDtwbiDs0eAlNy4fuLt
EOWBKS/DD6m5GXGbbtD8Dm0BV7TmKnXtt6GO/3Q+fXzQGRTkDgPqzh1e69yNTxpuSMvjz8I0QEwa
VX1HpmUJqL56ImiTzESZ9FulygPQqn+BE3xEfXsBBs7YWHJiUx+lRx3K7t5ObTC3kUN1NRGzJ6JR
7uwwm8jC5ORusuSaxKN5s9udYzvFORpZ+shlLxBxVJVZVR+q3kfVNrqXIgcjw/rqJYksxjCvkOii
a9N3b8APX3wc9ZVYxQYy+CGSJ7O7xU0Sw9pjz6GzdevF3YemWESnmT8NBBxjC0aCH+NMVpa1hGSg
eyzJ+UCtz9wOHz0qinMNx2g1u4im4BUhF/VqvIbs9WH6CBQXDFrMdKQBa8Cl5oqmQg5YHKn4mPca
0HpSCc2s6PU6q3d9ot+cBIEyKp5km5YEl5XBtPO43BnEMCslEgO+y84aNZK7cusWf1BPHpIu4qXs
q3UdZ3vlMFVzuor5f2siTufBgFcrmjzaNbi3cQTP3F+ox3Vh7iTZ15sZ2fQYJudaSjBeAfNYFW/M
yf8QPMznip6IrbcoLzhN0DPOv/LjYW2J+EHCErxgBYAARDsU19ikPQ809zRN+xwe8IbBXiRMb9+c
GLkTmZ3pYTsznspgOUm3Le+VX51hx5LvuWB8lN4CG1oXoUH8hh/Xh6wBgjuVJthVckBo/oHX5eaj
OUMexhpYnVIV99tOBEc7wKlVTx7IMW4a7MoW5qNcMUVT7b7LzGxVdjGTacSyk5Mc6EKIlelJK67N
+M2OnK3vDucOwv9oe8+qrl9nL/T53DOxaTLmO/XNZJe5zqW1yJCaDaXdXeVKm/GeA/rQQuLb5lh1
w6DbCLRqURp2l7wnxoI6PCb/CWQPjq1YIYN1Sn4o9lHR1hYWrbtp+jt3zF5zk0ECDDUc8dFbpeWf
ifiAtk7nDf5AB1h4T507Tdm2zFhY5ppZPptOWfRXbQZ7PO0A7QmgRNkZvIr4uXYMhgaDdxcXYtqZ
Hs8xnKn1mPALTAHmhmPSbvlN/hONXeybzh53pOrgXy2bCxuK+t5f9NSaN62ukQSj2GF4HPsbq9Th
rgkemBHdWRFjC82cSVLqjj1491CkO9Ooxg0Lq3YLxRjNSsbNrkBioHpQOwpgd+tP5AuaBOWB+O3g
H9bTh4dSJBPecO0H/VyRc8PiN2dsOEfvVml8VCapRUOknG17GfruWXU5lpLoo272DMuuE2HKxzpj
3gjE/RQVwXOnYB2HyBe4uZhsjJPvPEf0bcxixJttyxpKi7bxFeEZcTMI1j4xAruUpSED1/KN/clN
EJS7tefbxBDjhDeTGHo/eygt23iJl5zKlAnpYLrNscmHvd/23p3EKLPuZxKiBxo/ilq2fZUtjpad
ggk2oMnGmkZQqkOdi2cHYPWqtNJ1y5u0GQ32qH1BKG0XYDwWeQg9vQ4g30XinwfgNFBAD8PJLsHc
++o+N1LBor55Zd0XHkIgWbeB0I81ll71MUaHLvX3Th5a7wjgpr3yIJsb6iCbIWShN/0dW52cuqvl
zXRCPRCBonIfZtRzkac/mkrbe1ATHqrX5L32myOM0aF3PqRUWPRR+/JcGugleT9D2vu4gVXi5gzF
ksnc1AFjlSA0CdxKb9US6YpsESw+4gPEN8Dyjwa5ZasR7yTqTYiI/C9BhnHTSOPXKQfDbbu0oc9U
VJvAzSMOPkaPVcol22XRe5xW440QeNyzo732R5Xu4fQ8BGG6Rd03rTnQDI+6am5vk+V1pz6inRHe
kXHBR2OnryOiOivus21AQ7MqJved6N+NaisLfzFh7/mSQy4wU/o90AOUc6jheDPnhqGeaPtnKt2t
b7MxTQz9EKXmAxViuGnZb2+HrPzjT36PseR3gcovn29rE9GQVyc3SNmxD2nKh2X+CzsrP8vSHklP
Ytc5Onpt5Wi6V2RtuGc7MY9kiagPI/FWnNkdksIHZ8mNEANhbJDVD3KYD0lLlYyDKX9tQ858FhsE
Kmv/VkL+WSftIMDxyUe4jh4TTqoFz2/tVW17yQb2wjEdGdGw9QDTbdA34z91vY/GbZ8q8oX3XctH
6Q9/tef8Yn+xJdvd/YRRP2cGtYkn845AeoQlbYk70oMUzJG8hal77EaWszXa7LVThJjLQogRkpAP
9rMoMEc3JtSVPQ8ocFgOLSTqrHKHPSUiKB/aq9FBki5u+HZ6Mjk9H/skrnRqjxyY5G1sMh/m9Xsz
1j3Kj7HnP92cOetipu9kYQWwcTM+17hNy1M1hU/2GH/RI7zYnu1RllunITBYq0k+j3jLpsXcTb38
GxtiP1XlxOitZlTn1jszr28le7NdC1cxJ44Z0QmpLBA52qz/mRUAizxm+mMH488YYf5DGGcnuKTs
kQEVdGRLO0CR5SBBiETQq3k3q4RdCzrH/RKIE8wBBuySKgbCBALe8F8xZ182ZwlIE383jzqmP4zo
vOz5zmzhrnTD9MpwbkvG1YHpvNwofqc55lZhxuxsqzxlGizohDmvZW98I/42kBhqIrvAHEKMHo6C
tQfLk63VWTQjWfwhiVjn+bRM2Hy+3huWATiDEQH8gTBoP2oQVyMymLkz34bIZyQFO3XrR+PJad9r
Wx0x3Mz+cHWoTFGGrbTXD4fGEgATLNL42k8/c/5Ng/6QxKipeniXxaffWl8ssWrXZ5piaQCuoXzs
3ZShjrjCF23xLwEwtgxqJtAfyZtMEB8bhJ04gKAdT8Bmpn0pP1zURtuCVTU6JzyvAmN2HhBfUGoT
A49DjTgwuUXVwhgANHkXrBW42DY0Lvbgne0+pGMcaCHRLKwSKBKCEcI2TCm14AO686efO8TB83KX
IsQ9YfxBjKkQixoBaNlkp63yHhf/3UROE+eMB+dIWR2GH2tAWtMqbkOqnhh67ZSY9YELGjb2RIEe
WQlWMJc1j/Fg6PZfSYDktiJ8fEW1+dQ64ckVJ0feqojpjZXYlzA2sp3ZUHx6Fj5coVcAHkYU1FAt
HTSJqO5yRpomz0NtsRQJxbSffXpfGeE1sM6orXZSh3tWDY9ony8qp3spsXBvRI2b2HN/OtQzmNqo
Wd3R3fdZ/LcI0r/2YHy2mqVQ7FebckIMYcIAZBs2f5d5z+1nf5rkMZHJO5+Q2f3kM/I6N3R/UN8f
QGd+NpXz7NfoyJrqvBAT0vkvyeRP8fxK4vJb7Uwt+NaClfk/nHQVPnSUlXPzl+6B1sthQZfZ+8Dn
cyoSK3+tnORv1xTFHVYXq3ZJLPJBmQZF+2yyJlnPqms2QSx8NMwp2wcAS5JHyJ6IWkhd+B+sHKYa
+KvXEhDlauuevgW7HWQwldHAiKH4rGwfHbeNfopu5qYdYtzIOYp4PAaDFyE7QfGnGHJiEiV6INlW
qu7DAmdS1NJiRUl0xnPrab6RVPc/sYlwt8QCuwIy9ljF0bvycBzVjfdtlr1kqQC02uqgKrgVIvy8
/2lLU+/CsXsnmx3ua978IbUS8jFGYL/t9MYGj9N27SnmU3InrqxIV38XE/2G+p4lB1CYiB+/ejAH
cafos0XF80saj73CS/LuGAMeBX59iGFx3+qUtyPGqIxm6TwVw0Oh6Tz00F67WnEwlekhEKyBmpC6
v6DDxJkx4ahKb/MQ3nQlyfhJmc+kk3yripoP2CbCoSjFISs00BGXsIMQSS7ILfQIE/BmbhzaoBOY
ZMFZ0Q27GEr+1pYZqBM4fDdXFPk2sdAQeSK09l5QfjjaJj87IwKDFJHC/Az7fNqBp44wv/BkjHZd
HNO0y7YDYdQf1AQ4g4DICUx+jItIOzEJ8GSBGfsD0T6mWRxHzBSRLoJL0D1HgienaxECzWgKFQ4y
tkbtdxjVf8skOyNieu/MfMADy63FY32cy+Ba4tMlAS842LxHGuGMbQlAs87BkflXqt4cIsnQzS2X
GXYSQOEshBGpFD2L/zQHGlDaYKR8SkzL/cTqLHYapIaCzblO2TDDodL0UXpgfiMqBJyJea9C6N0y
7Am6mvOnYFMOnnWA/HlGNBWuJKtLVn9qmxnmrZjxzviwK7bg9BataLRN+x2FI4Bsn+8nyo13Zh6q
IdnQzHrA1ZROWTi+EV77iTuhlSabZv5B9vZqWwHSooxki83FRlr69I2F+k9YhZ/pJJqLKJDBJvUM
jG076YEeJEl4g6TZsoYcb9aU/NgZwgqUD8zRIqyZNrUkEjQC5TH9LKdjOrQfniW/w1HcEzCeqYz1
0egC+Qp4K+qh/iHug6ZnrSKnP4ohf7MnPmTVcM3DZ0IV+8BUuiNOaLiXzUL4rshimcAmuHO5UkHE
T9ICseUniXehH937yM+6bIJ5zKiQUIrQ41uuccetW6DdZtQnG+1h5QJ4cCcawrPgGTurwMcihAfz
0cF8FDHg5daqLCByrmDt40GYtOyKizeiKKDCgzP9R0bx0fTaBPCP8UNr+TMEcLDcCJt9lPNf6xak
s7Mgz8r6T9jIJTCNlCRpyK9Rts89ugqgDQ4psZRdMMTEVoJwSi3nOMwN9B/NrqGuglM45H/a0Wei
2r7jDXy3m/Atooh+UYX8mzOFwGzi36xGvieknqyD2WVGnPU75hq7qQ6ufqinPXP8dC2G+pBW4Q/b
ic9S5VeU3Rs2C/PKRrUgGAaZqi6ZaCNiTcr3AiNYQqoUXUzMvyvGEy3WQ9KdqtHfD7V30Ix0TNq2
Tbb8uIUIV7WbuOc2s/YK/BIUlglbkf+EZOoU9mtuNvbDhTmCjztFrobbaTGD1xHnSC7RUm4yVHqn
+F9Y2vZ2dlXHu4F6tfQe7dCjRk5vlp9c4A1FzD2OIbivVdJW1AoBnU1ARDmmJMQfBnDaJPjTSdbi
S3PGrqlY+EWy+WcsQp6gXGBu8JaoG+pdUCnGxAEi9g6TxsGcTJz+5ADsZ4iYrrqwPf1KY+Pau9FX
w228YZ7OtE6od0eTvci59imnclM7/T+1uOSji1lyftT53248FgbFh7YwOdkOE5+0yHeuRXYs6esP
YwTccSA9XTvd12jb+pbUJQLX9DOjoKBsG0gNMSfvmFFUr0LmZfekR2D0rTZt90OFTOKb/hoGrmLS
gxGyHN0SLZdwGwYfEQuHORg2MVhmnEZ1vO0U6XDR9GKhMOWKeu9lhKGZUf0GwRqY7nhiyhiAT4qf
vDZsD9JTObkZ29ozwdmE6LZKolFGb4xWTQuzfkmy2U3GqZ6sfwmmZmERO6pScUfNMa8NN7r4CdPg
iZl7V1Ua25v7UQUdVDXDWlvovVaxF+x0Gb+ZpNaizmauaHhA0Yqshmjg5ITI5u98Oru4CqddAlpA
mcNLms4fuZofg2H4Z2GbLgYEsjF+q2XQ66KW2ERW/sEaF6pNmJM9Qnu6sed5MygifOzxJS0MGKGK
Y89lXo6e3GM7xBEueYG44UIWxJ3cda79p5xsOFtFMMIXAJCvOCpHuq6NaeKLHZGwyDLJ7zJz9p6W
P7kSTChP4HhqSlc/gAV5CtCy9bCAkO85ub7WTfk0GKH4iWNYNqh31pioh30ku2WbzZfYuFTp4Nwi
Bh+V31nPA0njt85sn/rEG63DEMXN7deuFVjAhXKJm1KijwA2N354TfbaRUH1L/F+tMLvW/BI9Ugn
H0pOWmR00EMMBNhTa8lrapAbCcIE+fVvVNL/vggYQHXGUW7L4g73ONpD18u/ibOKdjEl53cTGJR/
NwxXFTNGjPzEQy/GaZV+9U1wUmM8vaFzuFoNujShmm7rmyamwqq2WKYkyQvxZjdnjqszOpTgxsAJ
gPgIJQAQHY+mhZI2aklCIjVVbePRYYBMzpJdJwUCmuGuLTMG4o4dPUSmYLG8GOiaxVlHBUh8Of4J
nCD6FEmdP4iiYOU3QzP0yv7bBvPQ1DJ8qbG6bxgnCkzrtAxONcwF7IXiasXMj5dvYDaE9TyJKsTl
+pJKOb0TEd0wJONsmx+TjCvYC4bxPpks08T6Jc5Riukvae35+J/HyPNgC8xhX16oKemV7RdSa/zH
PPH/htpPDq0AOV72QNnStje/cyHCR1LxOqBB+G1dKjAISnx2RprfA48AvF35fyf8jKvULZxrmLUe
/+Zo72eisxcXqLx5yXPVlFinx8wsmPaMxouFK2JXCBvmS8G0Jg9DOIzMxl1IyWRTNvtSSsbZrWW8
zhxQxLHo8uI71dWxkwCsH/JLs1ETKoFo3Bp1P7BgqmzFKV7xURmwMYIFu6rgXnHdhc/YytnLkPdD
w0dFrzOCX2ZXruPYKOiknnmj/Gu6YF6B5Q2rfChOGuLi5tdb+PvFN5chBuK/nYVL7o46Doo8x+av
jQ7aJB4HAvlknVjPiam4JnDh7sREpHwTNKdpcPXFdB7tPOieNAjHcjRdQEREHib6yQm3Ay3C4+8f
2iCcN8ygfwgaJ5Z0il5zdMvwTF+HfJjeSaVYN4HlnQNCz8z1klW0a7jgT41v//39eNjv2RjLsJUc
pjRYBmNVccmnT8B+Nt7y9tVpnG1BxJhGzLR3ulg9Yp1VimozRugFuCAEPyMkAKXIOv+iTUuPR8rT
5akxTGB3HQVS0IejxOdI+1Sl3nlq+HWbv9lA6c3WQ3qjRWj3/z1zzkicgDUU58KVF2fuIJO63aOQ
1b98SrgiwwKpnkIb/1ZkpF9Ib3ooEx/dIml3LyX5xf2IU3MUxt3vp5pYMFqpbJ97o9OXrusDZP0M
qRqVDRdNvCUR8SQh+V/1VM4vc8u+NSNnmsAE+V7Jb8rX/qUrx/PgoZKMoWuzV0NPrkGGudIsnqeR
eNjfByW2KCEni/VMXGJAbLA91ShuyCjc4j2R+5DO8x69iL/pfdQhcd1/t4Mq/vix9xZJe6shzR+i
1rX3Vd1Q3QzNbcLttfHGtoGk7M+H3iwkmo205LmPTH0Z3fxNjoRuNSXwAFoZgk0ZMz+mQ4Pqo30O
bLd+UvbM4UfC2P1/CGVTMYbDKxKsrFzOHD2OtXHYFxdtYiDAiturY7n2xjeIKLVz8C3O4PhnnVpf
FVGPFz3iJ0amCTBBE+ugXOSpIXDi3y/sAeND4xlvlm8358BpGXstfxXa011D0AMugCiGmEniZ2Xn
ElZmwDKfr6Qr0ekPOlaXnOop4Mg5DGVQH/q+oISdCIqWHrXIND5HSNzgIAKeSQ3TotnmCIlc86En
JiKHknf9/dJ6GKt7h5EbTmB5Eyz5r4pgzzlCpuIMcf3CIpuwekfvITkO2LjIsUjhVfiinJ/GLJmP
RMcSxmv6WCNicjAGp/w7QBzjJHxkjJWTDLLgSx0fvZ2jvyYCwWTheZg7YucOl0hzSXP9rALioxzR
GB85kbWE9o73/aS/0snRl1S01S71l+SM1GMAFnszLEni7KDd1NU1A9NMKJFfHgy7p7MiRwFAo/ag
sxpqSyw2CAZdp/fcguYD3/+r3U0W07ou2de0wA90F4vjH4wvZEGwtrYBh9BzSdmW2ADyNveegiQB
EJiDghNZj44kRadqpQ1sRqp2xlrqEGhpr52UVV5XhBEEcbO/4lQLz8Tx0cFZ7FIG2WJcqFHwGpTx
q35WpEQidzlP5kygJzPGXdi0pFCmEb6tYnFZ/n7JOrx+zpL2VOgMzsLyLuQ1aeAEyHUezIHff8pw
m/haMMZQdgh820JPYDlG8/j7JZnpjCFx89ojw41N+yVVy4CVTcyhULS3XfXqaYq3yI+rYypAJYkk
U6fcpHKz3cncuVFn4SqHt4pRUT5MSBDKIU72hphrWOV8cz0cJrJqxqe0DqaLZ5cns1TDQ6bxGC3I
6bAEOGLFhLFkreQ678JX5IyIhZMGjVYSHyMnt76RGoEjSl4d4R8iT3okYGXdQfTpeIxEd6/aoLzr
pP6yFqCE6IAU1OHRGefTFCV/jcCOjrVZDydUr+N9LMGYJDM/J5nx71OPPtICDBB77n9fgrF8cPK2
Il41cfe0hB+Dj8BJoDf8aAaABpYxfc+TYAqE5lD7vfPmFDO1cVUPl0KDx+6NS2O4l94EQ+oBh7zz
ly/RULzESRDv2X/Jk6+kPP3+ldma8lRbdX6Ywu7QRp06m0y1/vtSjhpoVpbH/wICuO8Cxp6Df7Ck
+emM3bxtNPTzHOH/2aZfhi8tLr9f9DSIC5Or23+W3SKfZ+J6/v9QoQT2NyLH1MaMqidZyhjufFhU
p/8uEwCpBSrnQxHOpGsFoSb3Jcpi+t7JSE/oeuwtHgwH0J7rnFlhOuffP0Y5cZms9JiNlPXFW75g
pM1blK1IL+MC5iKbjyvIM/bGS8OHICq42BlTGg+S7SXFCYbu0oQLLMag2cWlMe4HV23Mzt/l1Txy
ytTjRfjBeCknSXauD2ZaIRjE5GJP257jemtMaH6F1zzSBfsoK7e/f2C+0z7Gfd8cVETIQ+2Ox1r6
LeB0ik9FsPwmddhe8Do3vNlFuf0thaueX27dPiZYBp8k4yc/bNI3ROE5ALuip6UR6VsV5ADGqJP3
FvErtdPcMapv7+qoae9+/2iEIUThprjVLd9k5rAW+f3U6Cmr6/++/Pf3SJ0T2G/Zhpl7xWr33IFE
OMxzcsvdoWWNvpRNM/3BlcON6pUIoa53WU24nrMuHCT55lJ5oIRDrVCQPLiEKnhcyy/VOPz8giIq
o7sHKqz2bVGLV7+AxZwvWILIF6wUOuyzueRHRpU9F5neMTZNTkEXUQVXA3PWNCmJmgyTH/510KoB
y7tFFL3Jl2iJYnEcZQ11oZErNoIOkCZFsmkWTNxMbnyXgqgDHRKZpwoJEIvBRzWjETNCW99XwSKj
JL7nRqTu7x9CTgKKIuNTlRVLCLPjGWRn9VH52WVW9S5tw+LOWgInsFhw5tjBA9vE4pTGMMJ7z4JH
0wYFvb4/4tid5aE2gmHX2GW4M518fDIFe2NfpPExjtA+eCm0uQEgkx+1NzBs3GFBjqXDSVnCZKJ7
TkRHMnRgI+dmqWP1ut7/d/IQ1YrsbxMQXHzNIhNBvWqTA45wd4Nfodx5SpM/MFjG1fAHGMu5/tM2
dCmSOuK5m5TcuiRgXWyPFUiZeJxDJvVGFkcnNxn+VOHJz6b04bfirJw83zPZgftu0z6PfHK/N7bv
OLDAevR0JXtKkNb8SAvE5pFJ0DZQuI+ZCgzrwgOzvrGZA25nFcqcMNooOlied05QeLPxyKvDCPSb
CGfrUi7G9TR3o1054NSplz9y76FYm52XUOvz0HXyIHM7AORKIgcBq+TIxyD2zjiryeOVpr2whYti
a/cjHHnyxBGWzHDo2Bi3rBokcvzIGb9FsyjLpx5N7FLxO+1MLpqb/9ilE91Q33O7Lh98arb/x9h5
LdetpFn6VSp0j2q4hOnoUxfbW5pNK90gRBl4lwAS5unnA6jpquqOmJgbxeEhRZF7A8jfrPWtH4Uu
7k270c56HFFjOxsXNT+D8ohFSguSPEU8ajslL8EwejBIl19YEONLgBePVkz1fx6tZmC9Kz2wwYNT
4rN5IJcibEia8DwY1iSqx0Z4RyzNdFnqARdLCPo6GoaFp+LhOtkSrENIJpbNcRVL2e+0OH7Qq+5g
WA64z2amwdOLIJL6zQIwPCBbx9xmpPY+DPOcdy8yykvRDNux7Jw98Si//1kLohnTrm3bvSaEQZAX
FzuXAMBQl5k1ZrXW7HYlArfVgrAIJjs4m4Crtz7wWuBDCnl+REZiLENaajqsfcPlfBpsz9sIuyC0
GF7GCiC4J1oW3wkbhchWLCx7UowVNqt9DD+GHrN7MLIKTk7O2xBNUXh1Mc+JGEZpNEbfekm0opnH
sGrwEPlD2V1jDuBNN3jvJCvCOGuGO9vg5hvIsv5mafVGedmJGtt4Vkw0H5Oq2zIKbgNfPrJYw8IW
yumYTOOW4BbnqzYa4Va2ApBR4szhedEjWkYw5zWnUk3wlWxBwWb49b2UPZnhhxb4F4nKzY/9fTnz
XgXj2BWSxB8NszERI20hvhQXeJyb3BELQUOj4CaKkxs9piJZWQZmYEaezpFd4NlbxhZsUplUG9cc
O4kLg6M92l5PMlsTmWc7xUrYtTjC8qrGac2oZz796Rmi9oXk03uB1/HP32Iq8T6kBZmbNZ/D84vI
eN3VTnGoo1JfLz+24bFWDzthYzOHNUHQzrVndLn+bO/gNsSH5YafrCGcBfbHuOEJKuzY2Xxe9ri1
N9aoxCm1/ZDGAmJPmjU0n0l+XM6UlhdmWxJJEBJrOOCkqzCZPMgYiZcZq/ckbwQHVuCfSECaHpX5
2GQeelcmg7TiA4KCORAJPxJJqnPjDyBGbFo2STReSbANgUodoXQC4bDRy0RN9OBaHly2ILtDo1Pe
GXjQ7YPd+NVpLKLh6uDIBN44l7hySt/iUL583s5hH/dHokYQ7FX2ISAn8UVVEF6wcn2e8Z1RivWQ
6ATLm5rYFtBHtoqQ5Z3BzIxcDNmcGJtcHOGVh6aj0F3acqwPU9bDVVSPnGjyMaYbwdjBSrapmscx
t79qiR9dCrvnHpGNuGYYoYD8dIxsbe7xMJZHt5/Yyxh4+ELiRZbMI89UT0CfWBMoLiWvTE8999s6
dQPrjpYQ6W7UmKcwnuw3UTA09sdjVWT51SxxbRrERsM0AOnKOUqgEsOtseUvM1Ng6MwYRRFjc16a
Cy0PLp/nkhNQ0hN2sx1q1d3GSm/mHXv22tjD26gSBhZO7z32foYEhnN5+cNXDgaokQQJP3Nf/1l+
mKPN/mcCMdFAGL6EAU+PANXg9vPpPmFJ26giYoXs8iSKHOM9ijr15GTpw+dbZ/b4taha/1m/TjZ2
TSTRpbyIirGp3emXbv7myx+SYJKVWxXJ1oEldJFdR1UHLoIlHaFyy/8L7MY6RHH2QGYeUTmJAKXa
ymq9jCKsziO5haEDJ3jAD+fr+DdtRDm4ecmVyl3qD61y9b0dx/0OTNG9LHDwmSXpvoTGsvAmrThT
xatObOguytsWV5SimHYa98iA6AzV+60A0ndywVp5K83y2qM7srABXguqqrjkI2gJewjD82eRnSBd
C0cuWSm0Zw145Ukv6+yVhz5kstl3rtUmuxIJFyUI2bE2k/01UDqxfFjjdbnu8/TopB2L17q9JjUL
hmyU1iWvXGPrszqaQWg35P0f5Ni0971pBLB1jfxbA3ANYBh51mM6PZcEKSXC166N7X8rZr6Z19EL
LQNGikTSmoLaOAOcvSydPTGwnxcTW5V+G9tOuDdQAB0mZjtrLlOel3mqMbAJqbwdoe5IkCr2otQI
z5w/1OeQAJWMd6HoFMIUEjZk3Fh3gyNI5Coafz+UJZs1yxLnVkvutZjJSR2W/rXwDPPm6PVTZeJx
koLinfEP4lOh93eNMn5AhxgvYV/c4lhPbpHmX+UE2rbUFVCYoMGjPm8KmtqEr47RIoK25a5iMo5W
nUWRL6eWCdCmrHtIKyBGqAyS5hRVJMrNFyGVK/kCvdB5bEBngVjMToMbJ1K/wkqz8YuFPftLEifB
WA5Y2lkBEvrEcT45HSC0ZEbCzai5mKoaz3bgbJfr0hQ+9hgnPaGwCw4SFtia0GVKlsA5O1BC9pov
Eel4EMVdG7q2SQN80cbc29i1z9bPJrCttCmLCjGFx+V+tkdZgtMLKK2yLDuKRO4n4ASnpO/1CyZu
CXWHOqgUMj12HTYfu4pwAM9TacNFdFcaDUyDbGAVb0ffksrKXs0QjDVOQZPFPNyy5ZAIyGA1x1Ah
OvH0ix8liMKSzD+xrJh2ncV+nZLPIX7D7NbMoId3Qf24Lkx324Mp2FpjZ99pYfnDrMeao4CXxkCx
OBWi3qO6kXuDfvx8l9q4NRnG8DwKHyxdjDdbRGzRJRQyxYoa90hC2bs8RIt+SrdaD9efEfXwIJof
kWYVh3Y0OqwRWFKl0sSpBLqgtfV4TywH/oYlI9DQCfBCUJReE5V/o5nPb56mf03TQduJ3JWnSdI+
uFFwdVpxRHSaP4OoxhndPbFVvREeXa+5U/2N1XvNjfQCKCKRpq6RVP0d2+Cbggi0b5d/Kw/0dsNG
3dvDOLAwUA/DoScddJX3AYXhlBDTOcxqomke6HTzfGf5L89MKE1M5yEcUgx3WVxjqIeOg+DDhJA8
4KSZPGIcaMNZOjCf5tzlEeda+QFuv78h2kBtiLNp7ttk+L6MScwRGSfTJW0uCKeWXykzL0Nv4j2d
51LMKvrV8oUic7OHjOCRsdC+uUpyz/SMhsIEAernASYrboi+ZspBROgcR+SUOiP/vFrHXf3SWoKZ
pY3Nv6xMYmDq6J4hKik1eTw+4B2zsLISkuYyZ95UNgB5zbM3wQxOTCJT3yqrFui36DrMktgG+Ek2
4omihKgwIuqJdN+8xCP2Xmk823NOmhBWsDfDTG1q7RpRyvzOvPIjaCksKDi9/UCOUWFhaW4hXxwC
7CtHX3fSleDHw7dfsnFkOLrtbV/u8T7yoNbDk6FH9bmCeXD0LRgmvc1dk/DoQV+mZS742zmFbsJX
hMPcT8EMWeIpMOETI+MaPfenhxiQ+gprcMFNvNfdqD2xEUO0HdaA6nyXBd5cYCTBmF+s4s8Lq7eB
/gvMHVa2wjgrnit0MhZiLaADR001r1qfTx9akstbXVqoLeaGCKmWfmr8XanEvEYWyaM1y0Y0u/DX
I0Fce0qW7/XYA6Koh6NifLDLB8TlHuOZDZV4SXxdJ16zlGJe+vSBrl2BCmGKv3XIkl2xYVF7r2Lg
4MogZRGb1LcxDp7UkNMLDOwrvACRXKZgpUS4rfw6PxAsNjxkvlPddUGhnnph7R08sgdjPvXQX3fH
xhWnhBDQCwM066HqOxZBJlU/tquNiMmSMeIXJWsyvXt3VUp7JrFn4yoHH3K0OO1Yz5oX2zPLdVnE
8b2rwSwuiZYT84BHung6OCCDoxd+59ELYGr+Vg1yp5Mb4+xG1J3MUVBg9cpv5gS6TE/5hwtO7FNs
Wt5DE1cKXJH7zqQ3e5FsVjSRoJeKeroFgnooXSfAy9i4l1XI4M4p9WXUHTS8oZouQffNS15cx1st
1MS5zszybnTyn0bhjAdL5Xjm55cU/37NRtz5jcMWjxAPId4S4Oqx7PRdJIrm6rc4DtgOKUwbSXX2
y+aroTH59mp9IM3U4Xlq0RtXU3wsKod5mTCPVpEP3ILZCWWodTQKtLzY2qaXbkTQDzf/HAjbuTcc
H6QnYGktaQAzOzWI3PlnKovWQTNBB0DnYV1dHNCbaT7dLMn2ZShda4NgGeRqXpwxkUxnj1DfLUEL
lxpdNqYuDL9Uu29t2fzow16cMov4CQ20JaAUOVxHzLAzJ5DU1i6Hzwk7rcXWYsI8TvPwkNhIq6Ie
X9KyMw1bK923IY2i2czCd2Lc5unYMhNzA9Ef9P4pddRt7CJw/orR6Xn+0GhuyVRa6H2HAbVW1yEN
lxWwHNVkR6fiWBF991ozzp4FJD7S2Ixz2TBAaecCYTjX9KluSiLtTT041hpzlrm16UH0XtVEaKpW
E/nALW3i127Z+SsgrII8rTA1taNtRjD4TNZ4wAX4RBbyMOF2tyz9rtJiuV62FBXFPmyFsjmBWH+k
HsvXqBCCKym2Hu5gYV/LCew0/sKLU1o2bipOuqFkRsFm6ays0DwLkGjbsMqzQ9qSbVh2E6S3sOzu
G6qLV9PlwdaKtFk7XUSoCVJfwg8BtOpe9AQrnOfMDpJP8rOqsVGXYkj21D7Yh7wm22O15exqvGI1
WTxGDTkxIIiGbk1uak78gHZSiZc/qFmmUmj2D5BetJT69OaZWgbQJYCWmAUQK7whPQxeekPyj/zQ
44uM2SiZtPkD6beHPq2y97oTe/ScIYFVREazkdc8zz1HyPgvPDeYpEcfDS0vhKzhQvmAnC/oTlNS
ItkGqZSEensetajfhLa0V2Nr3dwy8PZFPu0RYWZX+GIkmGn3ARMyBmbJU2F40YfrrQtbB0uQTtrV
ZEmCpPznLE/ZA6pPLxgyn6D66ycAhjc/xx2jly9gBMoHgjebg2uqdDMUs+crhMYI7nWFj3FggGoC
dEWPAQA6qJmDURNrsJ3SCDlpUpWsjOe7rC6H6ODMq4w2H05F7uuUGfq4jWpBnyKw+PlRqeF0PxjK
UufCpudumcDJgfsnuDXzTqcpiequdPMCFMzbjPPblCT6738ySmuzPdgKHUMq6684BrFE966xngyb
WZY52Lz7prWvi45+nRLNw6B6HDoWzONgfMs81OCMi8d3MUbdtvVcGGTzZVVVhX6HWoJpKL/qWLvP
C9IYqdVpEkiCvLwO2Avl1dmal6PCTfoTRTFrO/dOwVQg3LlnDqdOSnnRRVfVV2eK8hPqMxe4B4PR
tq2dbdJVzXUp7lRmtg8dID7bC4OnMiXbdKDy2MVjbeM550ixU/gjoRugm6jM77xE2xqZQFcPxpOB
tf/Y08Ou7ELz14Ai6m0zQaSAxZVcpDOAzw7SiUkpqnNPRy5OQ5KtZaZGUnXbBPEo3UejuYeuBGjZ
6s5DymziavXIy5YXAHue+wQCp1t74bALmL+9w5WY04ZdtzQOS6dnIzG6+Jls2ZxS35j9qx1A/3Py
GM714DH2pa7W9NHb5MgG1q3WNqegad4SQUyn6TffQsEuk4cMkUqZ5V3DvO/2AhO40OCryaXSGyOc
soyhMEQz+WUu7nxuz7NYZidOwbno/tXzg0nuaHx3y4vS9z2PVlmO/akzo0d9iva9bup3kxuoaxKX
588hxZRsMNxo+2rmysKubr72fviqjz+kTL4aAzyLpXfgUR6c8qybDgynkItMo9hb2s8eHOXdkGz0
yaP4KZj90xzjN7DahI1LVj32Gdw3D8EB2xX8k+2sIEiGKTxH08AEdxYGanGTPtvF9BZpJFOjn5AE
WfS0/b1Jf7M8XDvS5SYkwYK00aC23nxgI/MVqku6Rta9Z3z9OtrPg5YF+XdEfIhCFcN0p/wOwmfL
ZNZd+XV9L+d46FkdYrikTi7vn8Tg71ommdOEZe/t6QbHh6cjBzTtIY+QjuwbDyDUQ4MJ7MYEkG+L
CW5fCrwmqMKmc8+0dJ9OPbBkgq+2eM3EqslieOYT4llo0BT8c/ulG9TvjJ4ZamZBzSx0eApbGBP+
/NDQ7NQnCQQ1geUCbsIoZzEJmKzZceo/uGHOaqjUrJVqzRPLsHI7ukF1zMD8oAmUrODmujr1oPsn
I4kHmhUUJ2f6EWoWHv5lGljXG+y/2nMEG3BtKvzrtatuOZCD+yh2TiUxPOkq+ZCF11+xg8WrSaIZ
Y+BDlYYueh1WY76DE4odpvNglVXUZNgah4caKZnSjejZNKnoEA1dIwGkCwEXQPpM91d1zfPFs3MA
m6g2gfv5w6UJ1UfVoMCw2eCfE5VoZ0s/doTu7Vhm6dvlSTpPAbWhzR4i4krCGJiK3W3iWQagOtrx
MuqzfTxrPnqyTqYuGT48B1vh6D2PwByRt4v7OGD3pOuaPFS94n1ljrBRQxHtMNvhV57vd8QZB8SN
GSGt6UwFQncgOm/vTDAEu14fd4GXG6hBn80uY3ycmsCssBbGDAE8B34zTfdqwcMz/sGLtTSxoUcu
m2OU/n3hYj/vLeZWIVd3mPusLGbleoTz8txLRmFMbZmCGqGrdiKUr8Q+TAetV4D22ecDAA7OcdTt
E7s8KaRD9mGWMDYm17iaJv9eH0D7dClhQDHAdxGC9gkNFPE+FptDqaVz7DC4hflusSv10Bv9cIYR
q3Y6HseVJFfQiZJh1zCKztdvYY4ZRLTZ8Bg6WYtUDnB8Vusn2KYfRh9m97HgLdNYFc1XdFeXMXlU
7HhlVbyXqDgObjm/ak3vz40rApmB8HBgGEeIR/0zJo9wIxv1zeUJsCnS4bWIJ20/mjh2sxZWp1Y4
oEvnS3k5yEK4qjtFB7EcFilTQCy3DKfaugMD7H2dpp43xEIl9pqxCp6LFl2htmWfYH1qWEovmS6W
OZ6NavJfq+DNRTq2k6PebeZN5jIgY7r4tgwbJ58cxZyUBmJSCfViG1RtGQjxxFXE3mLf1YlKh5ea
piB8q4gH7bIUKlLETd5AauWQ+AlZFvjLk4iRNY79cucs9jnwvfoqx8sTluM3f2bw+XK3tC7aOOcp
1NSdy9iHjsW9t1331rqQNqAfrxNd3rnoX474JuUFv9hmmBcddQ+UtdCtF/pFhHxLF9RyUfp9N5yX
t7uxzGxTc3U/aT+TTCDZLRKG0g6zBjuOdq7eBAfT0XBGJl75RulLf+Y3ybE1ScDLYl/sXdGSqqcB
PBgyZxOYnX/WrW8WeGsm7gCLwP4VJx+kT2CbI3V3A6hswbW7Y5giGZvnETphJX6CMn4kRpIBXL2v
MzfY1XkMUostheb7NNdu7F9Di3CUkUEgKw1VnEljkKsOBGUxFv5nmyo813xgnIEpMaT4HgbAWRzR
GoLEA4tf7Sp9JMvMjwdd7lGUpw9VLGGzwFQ/cl+OJJuFTxx/9VxExOdWTN97q4yeJnCUj+MAlMsi
Lej4OfYoOukAi+5rAlDKYkdCU/VqzbHiWJRW7Hzji40z+nNBk9pkcWhFz5vlDYDF4QpUk8fUWFg1
wL26fmqkMa9YK/Ra9KsGPIh7JESwdMgAvKhg/F32RbcFJ1HfIDW/iHzS3yZS0VOFGB3UNc/fLPgu
KOzU4KhrBTL3GqcWaBcDBYwmjLuMHN1ePXeoO98nBcFwQKy1WsQvvBPP/oBMp5eCOdJgUXkYxovX
MXJg5Ybhy0fdl8QCON+8lWMCcYclGPGhzqRtPoHZ8O39LOnv+wZbVzMOwTPDAxTsPcZ0uo18mfwJ
Izz1ced/FhPsFf0rREEERU8998OmCKr3T97+Umy45lwKW7K9wb5ekeDprxMy2lddo4mLYfrJJp4s
sVZM23epDVwvG932VFaZJO2LIxOFIUhzgAJHqetwwErGFSdHxtYbnVTHYZEe+aWRMMRhNR36dqju
hOe/xlr/jpB5iyoge4QS6p2D5avqsrY55ChwprR+irz+JQwlcVLcyrAvsnU2d7ZDlzlADJrhOOBe
t5RiX04BgriE6mlAFXcoGgP9UydwQuDPjwm2PJYTYfDMcvSjh/V8TYjvHhV3el81SXTNCKwBGbSV
wzDeRqO+QCINz6JDvVW1Pcm3cxVcYIqrkIbu+Fb9aSq/k4xCigoReXqcg4vrPHWihsloYI8amulx
vqpb0EvK3hH02N6axLwjS9c51jaTLwcLNIseTrU2c0DMhHcxK9p7xk8IpueTQoYRe5be2s4bjfsC
b94GOTLGNu135hgajLCpuVfcqXXrBCeVodexdPujrAVBYS2KaSvRw/cq7xhRkF2gCf+1tqPpFACX
IboAtNMinHSpMTc0lT8zD8FnwzT4ubC03z1LXugFzk/fvZTZY2NO5VvZkfYeNc2L9OFLp5NpvXWV
h25/aHHqEWVD4C8n0lI2LM9HzWehPJVRvhWRp72mjcUk34zIh5hnmlZZ7xcINZ4SeNrBzF2fNzu1
RfHnh9jzOW/Tg2cj8VtancaoMGflnoGcnt8vMwMJJhOXFlkOHjlS26Jz080Y6Dzx59bPMPPvkt/h
WKAQKrg9jTQdN+SR1F999LKrKwOb8oaoHFGSKPvtZ9lQZprPwqCHkGO0RylJzwx7BTg58HeTBwul
oDLbLReblO6jHyp0YgC9n3ujzlfYmu9bANaIajiHTFyyu2nejpex83N5dRzJeDlDMnOze/CIraAI
XPSxjHagws2TIGeGsyF7dDfL87pJapOubh7Uln7M4kK01gsqdkDkBBQycjHumlBzj8jxFANGfFN4
8uaeBZUdeQZlzAzK6/2dTlziyjEzgneGgpyGJirukQOPWx3p5TmtHqQWiVsasUV3W+/OMFuYhO4P
OacfwomJ1rnEvts7JFHF/hztgRPWzNvHmLXDYdnEIlg7yvrR14aHZu7wZFy/GkNxoeKqvpoV6YeY
RpBt1zmdGsBdKdLgBc8h6/0hODE/xInVu92pGWHmxGMJux/nzgGeCQlDIn8P8IzpJAu1PiqcWrnY
JPBS4j6uxm+uRRIYAmoiPIdVgj9w308KzFPC+LKcyT0C5LsVeGw9VbSb8lBbd4a0H3qp8OtVNaso
qqjwsXr2zQB0ioSapBwoOqqeHTHVkwVT64c1x+UhbGEY1OdUYW6enJZLYeri6uxYrOaNacjuB8YF
q6GML3XT2H+u936KtBMTSag/AYBgh2b/z1GN0jNfT7ytNdgdDH1L6cD5nSOHsdAAVayUoRpyV9gu
mwd/ZDreJ8NJDztk1XEF3FOAkFouEYaP5TECR91GqoIT7rw7U5beKl8kt84fHucZOrET5SWTdXBs
vYjXoTCelG6pt1BftWMePQTJoxbm8X034ejL0sm9xHZ7mKrKAnyInAYqtXrCIdKwgMKhlgFRWC1X
+efjjQUwCmYkMxwizxPJweSPD8c+tRNyLuXWMvrofvkjRlHZutDLoejZoKGHaNeix90NU0vel1uV
x55w0o2P+wjR5HhZ+oyyDg5FqdVXtmX0XDr8OZGH9tGW7A1Vo6IXA6gTcTr8EKR+LBWbMDUfglnL
5GIsyk1sB9kev6NlyvY9qQnyikYbAYHS1F5paM+JqIZF50J0LfrZeJJHaf4WFeWD30Xpm1c0u9hA
NV/FifWSVinYCdLE142Bvgir6hsugnxT22xwct97jH0WPMtEyfZ9drYhiiOUWTQG0KetMNCPIycz
35HQ6kJh+aRIBL+KzbIEll8Qa2u7U3MoYiQxa8Sk+fgiVWjCvRMPeEL0RbqPCOlOC8BWG411G5Bc
HFi9JofZ8E6QkEG2vT5taQJa+P6adwuz9tqCm0fihakSth+ogtFmgtNZEanwueO/Nk647UZHPzRu
9eL4nnEVpWXN+BXXPfXp8Gh0WXwnO/nRamQ3Ci8qb4PJmM/3AZFLtslMaD7GeMBC40635cmGMyoi
bJvs8NFugez3TIqi2Ac9H1vV9U/b5rrmaWy8V9/vwzfy8Abs8R7HagO/dJwDsYy2odXEUXXMeXjT
TiAglj7rN+C0SX1oEHudjdS4lha09Jps7DBQ6gCv4DcjOP0c40bYSpw7GzlvERK6qdTFyyVMj4Hn
FFoM9tUzT0xtRq0KddH9Sq6R0TBh98cYeO9w5KajshyirNvYuTlePu+9RUZ0aDM2An5XRbDlEGQW
9INrxvPTJYWiwRhC129DEkSnoiveSHOIjkGdfPDbRE9IidqVSgzzXDtu9eoyb94O2oCuXVEL6F2b
bXUzIY/aG8WT0zxkc8VXDX530rxoJ3oZ37x8gjni/BRKJ/CibJpHN8rlVsvjnx6O1RsnP9tBS8/2
kEk4V4uSyMwYQkGh9+xpxAgCQ+Xk5Y2Nu0maejojL4S1MUXAYab8h+2XH2FM5BlgT5Tco66G1dDk
8tzVqX1JWv1s9CTLYuqTHx6r3jzKfltp7b6BHqZXSpxf7qi/zhuH3eACDszj6pFwIVB0V4RIir6K
F6pAab4xJCcBTmsAGeA31sa8E8Rak17hH8/aUCUZyrYoU/XM8p+DOjcPsNldtGGpc0a4BT9DZt4b
ODEEy3YYfdM7LT/5BnQg1Rn5NlXdrFeyQc+UcXlljp5scp0FPvdBcht8+ezNYBUlc2NrD6a6SEwi
O8cObq50cuaHUC26XAsvffZLVzEtcdQzZvi8iD0X+i0aEbxBoXqx2J6frQofxBQVeIDb+hqrQN1n
TQyRrNCmP6WH1JCILis7fE9MSbuo2ONnhVzKpOmY8WMeOhM9aKeb8bvZe4yisjy9Eso8vcErYMxJ
5Ux7vlGz+6MPu4vTVoK1OdaQNGVbhmjnSXexh5QISZ89Xy+gmDLvalVoI2Ap3bsixJEyf6TyvLgU
KW4EWlPxWqIi3Tg2W0ZwUPHBndAEgZ3+sD2XiKJl3uJE9mXJ9TNjxJygVfUspWEp4ic97rwnO8To
GtETFTJ910Q6XKMZ7m/i6bAiNs2hxZzf6rrykEfetJVFoAGZ4YZY2qekKUJMMCVxMDlJyoNuDlfF
5gsQUo4yZBlCBNn3dJETtgKmRu9nZ7vLrUOZyO5seXt97Ih5mKePPJ8tdsUgmubCnvjSXlZAUZqB
8lZ1h9jq9Hth+68TK1QYUGQpGXgP8DCDrdC67jlFbUQifT29hakPgoGvBX9D7ziEGorPBvGNHxZI
Nhtrxzbf+JrGjGO7XL+MYft1mnWIvQWfLBSadRrcRj3jYPneIs/cAg3GjC867XXo3VPIwv2mumqN
zB57lWzNR056GNplxnY9b2JAXeoU4MLiOu9IHpCluQ34psrpBlQ7+TFdSm3Dj91NKcv0Zrp+cu/n
Es9Lkr03P5m3DdcMQcbnHAYiKLaWvBRXhgNQGdtSOxos5DZQEom9RG+882f3X+SKEh6I4kRKpbkN
ozC8cTB8UI5h5G9IbyZK4pCl2bVjlnkW8xQuMdPf8F1tnjy9sRmy8bYsKqc29u+yrPzK6qW/aL3L
snzawj6YjtSQNixw5RzJMR+O+NCHVTEdGBKwlKjYnkuVq/0yQobEv1WdziYwA7jatoPau5k7rMsy
jdbxUJQ/+rhCRxPlr0HXvFcsbFdCmelD4mnxFfObs55ZWPZHSKRIwfFWsmsktqS2akBeWfOayOYh
0ht0ufNHmQ7B1xqykz2a9ZaHYsYhTWCjVupPwVAaL8iBCM9gnwfXLt+xV3eP0ojCNYPL4sXNTmlG
dD1JyejjrMc5zQBtJTvIUH6HCng/ajgyuknnZcLOUqFL4XfA8OgLUSKQYn4gGWQlBtSrrs6ghihx
s5ndbBmOzOBbGAxz0m2be+0eKxx4ZvTxSYQ6JngUWp9tWK9JHBod0SWydO6m3FSk53ZPBmk7WD8g
42rSfat9KACyIMZooonGr8tZ5YJv9CC2ABRIz/HQbs5L4tx//Bj+M/xVPnym3TX/+C8+/lFWo4zD
qP0fH/7jsL1t/2v+G//9Ff/+9f/Y/yrvvue/mv/nF12fds//8wv+7Zvyz/75sTbf2+//9sG2IJFk
fOx+yfH2q+mydvkB+AXmr/z//eTffi3f5Xmsfv315UfZFe383cK4LL78+dTx519fPGIX/+Nfv/2f
z82/4F9f9t8//veX/0Ip99cXw/67QOWHUwb9iyEcU3z5W/9r/oz3d8fHukpuo0nxwwOdTL+Cp0P0
1xfz75ZpOrrvs+kzPZMv+PK3pgTC8tcXzfo7qYOG4XueKUh7NDzzy//9uf7tffvn+/i3ossfStyr
zV9fLFvoX/41ztDTXdthD2LpnmH7jsDww+f/Jc5wnJJkdschL3SKMy32ZmLwicZK3Q1H7tAUpdSz
Ofg9Mb+QSqmmcFHnwyorHXYVVWStCS6bWMG6xEABRNVGjFI8jJ66yD1WKtmMUVshWwthfI9fu4q1
fYOmbYeoDA1tVynUm6z0TGloB735Aazg3U0aIql95V61XnusaDNK37PeeVJEzBMpSmj+gDUWEXs+
t3bPaF/xb1n9TyO34IYmPhKX1t+Q2DBcrYwKxLSRKJaadgq6nmEglSWpjTwjkV9MkqUidkMNfwWe
NteGaxiJ4V61+kuN2BpkGWggbcqtTe2QyNp3BqdSzfCf3pNUD7v8XWF9DF39btQ97S51IvA1PYL8
NFL3o58fTYuE7sF2gCxNJGYwF9yQPXNjUEf+MqalArnaAWkcDtU6XWvQoA4CMMdbFVXP/Rg/CBwC
zCjsV0ug/q7SY49pcNs6pIPPs8JII3cbIdrBab3kDvLGvrMy64pWP3q0u8yjqo2QaDX22a/CW4Yd
6LklVIYqyoEy0lr8PbO/jUi3eT0krr8MIpSnv1OwxrscPJ8Xp96LNwHEs1AL1eiNdm3Yps+G4Pcv
tDC8VJq0b23+zIDjFOo6nvWqRwPVKB6ciMfFGH5Px+gHtgr9bFfBHdWju/YChKFRDVuu77K3yCv1
i+U6a08Joi3So+nSUgxMy0n6olqOYzfZYWj02UOP62Ek46gRWbvj2UmIoU++QO/I8UeZN/pH2+B6
5CqMapI5SZFkcaTV6QlwGO8udYUdbvrWgW6aGvo2mLYupsRjl9rfw5zar27cVyozb2cx2lt1Knnl
8sxfEL3k2y7sIOJqYXWwC2CVRL7M8LwixuUbbex5jN3qOSXVMOe99OZWT/N2bSuCivSu+2VXtHhp
L+7LCfGIOzdZit8PTR6GjSRMDoK1h4htsgJIiRyUzC5+gFscF/RGYP/Y1qBW48CIGUZm85L8/xB1
XkuRI+0WfSJFyJvb8hYoXAM3CpoGKeWVKZd6+rPEnIj/hpg2M1NQpczP7L328MwlnDxZSNJQS85P
kYfXsAXCa1HvFIVzL83yIc+9j4j1/QJSz8i32gf1sE2ZBt9XGUvQQiM4zNzmLAnnfZKunz4xYOoo
l1BUFYFM1ykumWek4NHBmi6hxO+tlFZ36CEQQsFZxcywUNJdnzCsUjzn0j1h12LbGzMtKGW6l5n5
ZUgrfGiqmDi+R4oglPz1H99Prr3qNVFMUKpqeGC7uhqrfQ3KrjQ8qKIlKQ/MWpCP9uisE7mZ9b+6
Ef98bXSH0TkphMIIrS3jVMzyhfVgcMqVif6/MY+Wqm5z4ZNjUYwsN8ndUQ6ocNe7QXVCStgygfaS
kotYAYdYaqsBfSc5kXbH6Te/EpkebwneKHcF5rfehjEPNGJGvjPH26brrqoxDdJIx82UztG1TXOg
MwHGTMTZ80rnyXCSdcbLS2bAnvnjiCH5qnGTid6FIZN25soz5wBEdfMSm4yZBaT1tWrib8Msfxiw
VQ+iCN5h4tqHLDfdddfjPqp4GrdpqN7IQnHOMHAvfohRRBrfQV6hVsPd3PnduId1kx6adLxZYYlX
moq8JqFi0w/FK33yfKxV0/E5WZvoG57zkWU43joI8O7rICzw6EBxVppmfpP0/s4uvfrczcC5sJAx
u/XmC8uYq8speAu95pNntthmicP6lnHjaoiIb+0i5v9JfWY+lO7QSkK5mKz7jKXapvbMY+vH30jC
IOJX7DGkLfd6av+gJkw2LNr/VTWTX21wVaBGx2jT1tu6XDoaXGW1K7ybJkpSK3EmrFAgSFvDiFb8
R+UG1NgfM/Syj4KubYLrtLGsnE+4A+aK9Qtm5ktsN/5u6hJjJVTBsqUCEMcUZ+DVX1AFHwEEEuuH
FhLQ6iWsUI7Abh1OSdIRTifT+7JTdwj0CAngyAWb5nkloh++pGCZQxZ0WzuonvjhgBHCrSRPToIA
i/BE/vH316K3Ajg5s9xIICp7kXbvutyzVfqRcrhZukmPEsgQZPzoK7HFrresj86U/3ocJpS3ZDTg
+YvYhTLzzTpxwrlId9iJ536KbUYdlbcLZr8+IhcwIPYkeoi5ABpBvg9OgCEJP7lt+YY4Mc++onev
o+yUR8iVEbPXh7BzcLOExj8TyPua8yPYhSSLsLC3vxxLO1Blq/qQOuobq1m3ha2o1lX3NJPJ8I7/
6mlSrL1jVKiXDvIHKTb5DzxFrE8NsAFjCE9Dvuwt7DFFmJd+N7WBgD4nbiwcDd6uRWw4KAw2czL1
N09K5wBF8TXxe8x6eXYkgAgmxoQLz8HnCXWV6UeFR0zmehn7B8c4itt1ukCX4WqKlc/VNVn80Aon
9k+jYq+U8NNTrfUT9qwd2JFDqj6SsGCsIDaY8Dyc3Vh1w9aZ4VCVkuViqqof3UsFn2h4Z15znoHC
7j3Woeu+aIdtebZiQNeFAnpeV+5FM66240EDhWvuXFsgYuuY4EUhQp3cKJFrxg0dfGE9uXNPURQ3
QEdyYNnDnB0Gq903Hg9ZOlhnLA10sQGahip0WIK6yIj73iErwFoiHKceV2JlAO18DyZG97ZpiQO4
UdLsdOUzxK/FPjCAffN/9dZ4D8ZtaPhcMeE0box6lHs7ZAopmvxQ+X38AOxnXJmheSd0A66hbae9
YXpX3FDNWqMsms1i4s90vLPddsIku4ICQ3gDIe9rQzUnsgDtY5wES6bZaK1jcpXIGF4SJDAbxJ1k
9B80iK3wHHJwd5fIHF+Ddqqxs6IFSJjtpRodc5ho/2xN/RP0mcfQs7n72tDnHkCjZZctwV+wvnAU
/Rv7GBpqY1jMKvWvzr1IB1Q2cGkwDsCsH1HJL2ZSqNcw5xAprEsXUANr76SlCokDWe5gyZmsvOq1
nz3Tc1V72REMoXWHqnD5EhWP+YR6HejarSEz2wNeVsXZ9KD9+TnQ+GzqucEaLibWjBjbibfgvoLU
tcpLXH2tF93C7IA49CPKgThpz7pVhvNt5DjoerrVTcYOk3FKchYx14KTAMqlfNukNYioMMn2RY1F
YPa7j2ykj5/EuIm7POJacO1rmeXpVg51tgM06e99Rx/cESGxJ3pzqxpQkfzE2fZW47s7p2ozhR5i
BwyJW07bU2y23m7cVgamb2ZaxQ1Ef7gWBU4EVFgvinPWRaLkFKP7ldc/dDnizowDeA96vpqtfqnk
IB7quJ12QNUBQFkkMMrkGIs62jHqZi5oVeMR0CVpMpm/nYcSATNxzWExMybj0DUhRLwwTAWSCNTJ
4KYJyxgpQdS/NnPdvqC+3TmMH66gUNuTBPEXnYmHZ/eW1/IWSvPLmrHmMuNbYSODPq6gTgZdB2gy
IqYZcSBcdR7E0Zn/TCr+Rw7jJmtZ9y4vbF3b8oXsiysLfDZ1FgV4bYxPJhigkyBzySfefOVFI010
Guzjzpq2YYjyHg3t1wAicWNmx2jAwYLgon8IIV/IPD8HfvArK8o2sQO8MvbCe+n34SZ4cGbKp6mp
75mVuwcTBJmcFjncb+QVwBda/I3tZTWxWFWw8Yg0OQblgLY46q55xih4jgY4Cm7nHcCQNNsOyfc6
rprizFyvfWWBAl+5tlDsOUN3oAhRWz9cD53Ho+oM3L9wIbtO9a++QR5g5lyHwcbFwA+wszoH/yCx
cMMKqad+M2Ux40BI9d4CZfxWeKD2utjhKDTr/UL9nXv+NT8EgiBmDx7bIoorzK3nRPraJ81RU2Mf
6yT+W8MIqSLQDb4H/alVdDbU5FFNDxVXBI4rHvlVNnJCU4bpQ+/sJi5d6L6ZwzsgAI07MSCY0ShO
hZ1S0Q/N0ai919ZvHrNwcr7EkD4kI0o0z2xJkM/Nu7BCOBBDDvfb987A3xFVsr0Z1vAuZUOOXYXb
3vSITo9CoNsQRFkTTOIlkenN13ZBzzQ4G68Hq5KUDkFG8tVuPOMOmNSmWLixqgfHOtvtuZUM6qrY
P0wGZ2HYzhViSBIbjR5ANKvmddV005ZpL3TO9uLUvreOUpnBSTCvUWX+kZYo9oEk12QcGTJTAsP2
gEpcVO8xC/KINIS0TF+h4+bkFxLzw+YD6xSpGERbLwlCWGVDr5rvijG4h///x/bD+Y7FHmBFYKOw
ZvWF+GTjABzV3YjHwpmR+yXtp+rlsBF+/ozYr1wjvn+1OmluRUhaksqdP24hwNFXziZveUxC1I0r
s+jvLVl2J6MfFiHH9DnMAFfarF/7LgnBACJWhj+pK7q8+ag08kYbCtKMjYH9YowaDObFmMnT4F7S
TJi7SYlXCvceVoTfX1AOkzOeuqzWcmAJ4SK3IWsi2OJlJ8wiY43a52IHDvid4JDhphyoLuV0Z/K4
jJ1Ork4zEPEzC83pGCIInZQVYrtX3ZkIkOM0tNHd72+RsQlcaAnHmqtcnq3lyzx2a3uOUFuzdZ7j
XWeVBvsIl6ldzLQOiYTYjyEJc0oOkNZKditBV/4FQmWf6T/sm0zKfuMlrGgE4H93MpprkXBJCaLY
9mNk8dzhRz5r5M1hXwpSVzsK636ybmDcu4q0SLce193gYFw0u6vtTc6xTJ9Kp8Tj0+o/QJif2XWC
sxVeckBqGN3MiK3XWHDuFebRRc350unpI+kWGNpsSoy2cXGIMNcQLCk3aZrTJBcLcn1Ch4ndMzvp
PLzVYIIr5vObpK6eVda3J+cuCvhw4Ozy+HGWwyOrO3UqufSQXf+4ObPvifTGLWpoi6U7fS7jSXcP
PVUiHUCC5EEny0Dtr+xvnLfmwcyC5wg7+On3izXED81YQvO/eazRNsxIiPHBeH0YMYyQ/Hdr7G3k
LkkMXSjuCY0ctqqmXoD1NJDZxMa2IkjvkqcMPSwisPCtqwCvBraHSMwvNh/kXZq28yrv7WTlPnhK
149GNkdQpshutpoWfj4B0BhKmBYN1t7Ws7F2WSGxK14kgqAvNpA1P23Ytugso8chUT9Wg2gcDrnk
58drhaEC9pvWsTGJCwoz42T1cOLsyPz2o/wzlANmS9DQC0sNRUX0wg9h3lkVf8fJDP+G8/tVNbN1
dPkY8M4lGpaL3ZLjZec162KBypaILbxxLHMae9gFlgbbd9NzO2B0xYUEMvvRG+NDCH0TU4i/8ZYg
o7IxX6yBSANpcfgYudqI2D0T6fnNa4edqvyjBFYE8YQ0WqcdVo32p03cMsebkktkW8WTtB6NIYNH
PYRf3RC9lx67xcylf3L98uy10K0cwigYzCTVwRONvWZ9cr/QIEJ4nQLwyKoYwqsT08KQA/1psKRp
pqUNHETCqvQe8NUdhdnernCQYXqKtoBkwNFZ9xgzEMGdWNrwkw+o82eH80bMb7xmm5trenJLArRm
cL9oy//ONq+ccpDkpDdkNN1+ls/BYtlgv897IZFJztIfNtofcezGFA9osY/DGHHTkhKRO1wRzCvz
A+/2Ti2MoywPSNoFN9IukJ7qT5UMkKPRRq4t1Por34n6s6f/LHoKUdJJDOq8vCqo4RFCV28FUP2u
HtVhRIWDuKN8CfMw2wXSIYlwmk5Cjixa4/wHrXVVrodh9I9YnWZ2JCQ2Jmllb5d8xEFocUqdcJ12
knsfVY8o/WtDpMQul+Rk2O2dQeG2Jvs18nIyH41vIbuQwYwRLtzwBzQd3q0FxxGJ2rhU5k/Q6R9u
1Xo1FTQPlVrOW1L82NK+dPX80EezuTWIE1gPNHfccVuiEXh4A/9qQnQEu5auTSUY7/r1tWwmcYhL
/8ON+HBSF9eJxYK/DvaZ+YhOYCamrxsQ7qTZeRbDbighjTjBaN0PcvpUxZOpX0TYbhurmNeuUybn
KSg3ztDe6tJ4qQIizZKuZp8qTIBv2XQmJsa4CMA/k909pWWx6XHV3hwXYQt7dntuKjpYH3Ytu8wN
7ffgD3gSpiVDKyOlJuhXFZZzxmoGwzQxnNlZx1tBpAG9Wo/VId30Lgi1iKp4W/SonoV7D8domUts
GCUk+yot/hkZzz/PeLeaJ+z9LGTPgUFIoN+EBSZTIbZTit+jciAZExjH4HjNPgDFbII0TfITXaSQ
QL0PbppANcnyH/S1xHRNt8EDMOMNaqcRcjyG0jrPvX5gCoAezjH/JJM2VyFTImtUb9ncfrPdeZnZ
JEvfVh8lBizt7ifHSX7gkh8mM966ncQwO/mMk6q4Z6yMqsrL3J3dRd2psPp3BgYr0Tr7HBLAsQTS
vQ4t6z1OIB/kxr4Q9lvpkqJYz0uuIdip0GiLTcZlmFWjXoVm+ZRN+makwT3U2q2LOJyFvtxOnX/G
C7GqrU0YMolK027eTyYHRD8YxsbLQdYXDHZq8JcAPlxUk8SAETI5bs0o/Czt3kWc+FF/lwuUnGzu
t5ALmyXBtUO9uI0T/uLcFzjFo/cuJlTAKtWb7wYApaKcnat9qCyTrE28/etmDH+UggDmo15xi+hu
aPvvWSPixqeCr9J17qPZfjHAUR07/dczTT4/siQ6oYzeGOScyIzdQFYaoFrwjXupf2KhPDEwI5mp
jYr7UVdYTumrVob5Nx3ddzbHlNHhOx5tXkOUfUyl+xXnKUcWuXDcEpfUeJBZgXMH9DPlQA9lVfJ8
xc+mJLUEIAPCOUPv0bpdk2Lq7wi9feXDYXMyx7dYmu9lZPBwlpin/MEkH4rnsS7ATURsKvmQDJF+
FSa1bJzHZ8xsO+HPBxr2ddBGSHjm5hHC8aEY51VqTHgPSKz1mYkhyLwKr3/wREjtVY6b2q4+x6w6
Vg7cc87snwpd90pF2FeMLkd6vgSEiE/RgwAzshfl1m8svq5NyJ/FPESr0mJUyYP94cJCxOZIo6Br
pttWuUytBMgHqu4gEPdseXkxcYYWDu/g2HxmTXxbjBqrtJ83ah/ghwRVxqbZCJYqMv7wGkxCSj4R
scVod7gwg0H/6TFMbZIXt5i+E3Ynq6nn+meIBNije9BpeHMkv1E6bBtiQoEMd1GVWHZDvWmfWgU4
YHbdTzXWp659dCJiRIwcn4YrP1s+AluK5XpjkArZJxVMVO9b6whpe4kPjCp764Xx2nHdjTcVPzAh
Tgwv5R2K/cRvH6zlfwwBliGO5H+D29bbkrZFSHtSnPovm5xg9FUHPzOuZV5scpbFw1Qc/MrNdlJC
NcD3J6gn8vyDcLpTadkk39Ep8rmFD0Ghl7NdnmPmFgUvCPv7oBg+DEEi9hbs+WQeLpXQKEPmS1bk
91ynaCW0ZjpF718dS18/mYZzc0HbzCWQCTXpHzxyAH8oVCwciQDo9w1ltp13f0zYM+BjeUsNMa6F
qnjf9E7FgV411sI74zPuJiMnjoSWQKYb4HT3WoYl+6v61szdHQMOxL3EK6Gqdvd0BRYu4vEp7Uss
WgETtOKtmciU8NvqJbS531q7OEUjgVsEJgMYR9tIebXEuvmbFol+ZhcvsBNgu7wh3GXg0mFttsIv
rRXOXthefLp8fDXWK7pFWMcjg1QmRjoy412PKH1DMg1v9kLHaS1IDfbECye3di2l97dSTCay/NFI
7GTdsT5FBlefcodZz4DIenTSxxC4VEoo11qP5pMfVfwJhlzocOtMoLjwN4RuvfqN3POqX3yXOZXd
yic8lm+dA0xjSeQg15uBZL6OFKdiw7frA7FBh4TDYPiLX/KCzuCpDglAU0MA07JS+cby3Z1pthRs
ITBFkl/sGTMTSiLtbn2CmHUW3DTI+LGo/gV/RGe8xqS9EPeqVnPOrZrWwaZll7DqjDMfuXPqVicK
D1wpZYmMs+7/MUzCK2lC1T8Mk4bf+zU34MwGVrAg3f/WPOV+ENziuvhoO/d7qKyL6KkTIcgGDRoH
lXGrOKU6+lG3rSpqRo9lhQsgtkRpF+OBXpVe/qIB24Vm/EwO2MUNuMOxHrMR1et6OXJcGX6Fhf1Z
1Akzv/zk1VR0RIM/FcQZWQNr41yk6yqpj50ClzCi3JsMXAUGMRBmH34hoNyFxcPgj5DzBvqDsQEY
ZCOl5+FTXvfU1/gWyupkoF5dmTq62Cp/cHoSKm3Jqg/P9ZJ2HG7UMLw6ffBdQnLIh/JF+wfqIgA4
xNx0+kJTZ3RDAcOK2w8EwTYWyalaqBWevleR9VoX45PjxM+2pfB9gMRK0heYaAdEi2+TVaM2m0GJ
6hCIhfXaiOg7Do1nJ5gXpCWRU3FxMWR8s5rmUNriPm2Sv0xYnuIwIYAXZVuT8F6zKydoiTAw1Dfh
QSwWfgfrqYguoSr3gYvW1M7W+dZMqVAMPoEsk2kNBQY0owcx46FfSQP/qx/KoxNRbju9cdQRE6PJ
CvZWwuAJouSISHYgm6WY4U49CwfnUEDICF54zueGaa9ZZPfa55IU1Maty47T3Ftu+GXAn1szwyH9
0tOv7SrNkBMynycR2HlJ/OAPFLMjAjZigPKXOvPl2rXqY+kUXMBTs57NiX1d9VHG1C5pTd/UFXJN
5wv0Wj/NhA+59E3KtIlZHCJWZO6B+xfwYsYntWu7M+u6B4esJgZ8dx0LCjNQD2L0vqShqu1UWVdr
IKVD9fBYxSYOw3UCESh2330yQlfBVIIxjW1wg5qyI7r2fpQsAwY+UWKD+oPM36k5ohzAcdgY9daz
awik9JbLjMMPK1aMCSdVNnFtdNkzdusLdLODEXbndNlRFP4bO8W3alBvFM/dXtRwMIkem+Nmn87G
zcIuxoHLT761kh3T063T2MEmxxG8YTP2lmA2S+ut0TUHWqZNU/N8xf4iPih+zLT/W5Mu0M3hNRzf
x8q/dOCIVq2Pi4VV7clt1SpioEZfdkx/TdYKqmMmwdO11wSZWWV9gTtSuQfaqO7P8H/OOqt2dKDH
nMPQ9M17LVC6VqQcMNhZ1R2C+0o/Zf2ST6C/URaDVjk7CuMmIZ46iLYJI+YqKbxVMA63qoSkGzgz
yisr/WdMkmBT477hwDYVMSzg7FdlmrwohpbN0Oz7BoP8TO7sqJeEoWVTnbzE5fgQso4lypjCt0cm
ZYKSgj2jkUBSPC988OJ9zMxXdxR/A0v8QNF+qhdqiiV4sxTr0QAcDr46Gw4ELoyiaCll6pWrrK+I
9Cu0SJDf8pNU1OH9eLGAZ2u3BYghLtX0PcTHvPcepozipExQnLf72EkewyXNh9CPvY/0mSuWUiNk
0COtu16Jv5AVv3QSvo1pf22qagD1QIxh7aoHDObm3ovtckmruVp+920L5yxN/zoEpHNpjucAJBTj
D/ZMF96GJ1SmwCqL8cMu6gtbuw1zilU++X/YxT0nxXmajU9Gu8ggxnlbpfAEmHLXQ/NWLYeMg1FE
j/lHS8CsxIDeJPOrPef3rHEwufuHWYfk6LbBBiXGhwbsSQN+woTJ9rCO34PIpjuODyOqnFWk/es0
eV8d6s61GM8C/92+lW3A9fJOlVijbU4IR2goV4wQPbtVAWv2JBbF4T3B+601oTcByuXEQaHgDG+U
6hjD+JaG2Pt08R6t3PEAGTZYzQ7noUguxl748h9JK7fey+/LMPwEr/UZzinjWbGIfxjvN+MhjHDk
xKADNgyc9ybFiO9xZrXE7sreaNamrXYRz3cj/G+ovj+FB37Xo1xvgTxyQkPkMSOYU8wPsgtk5GQF
+oDOagiYCznNdPBdePveX0ZjryzVipU5j0jj+3+56nYVn+FgAlacuQgfNVtBEeNy0TCsGevD8pse
XCAtQ9kMzFqmg+EzT4x6UjBEsLRGIopY0lDKhDdbFkcLByzJZSkYz+ZJDbw+0xnvED9s0x5DRuIT
kGtAwVp5dlqfSKbdleUk9oz+QVB4zlUbAbV5YdCzVoKjbkm2LHrC0Aqq80bSLRijvQ8qzsXaY9oQ
OE17Ny95iORnVm7B3JAsjQ2ipoEA9fTvmOvp3v432UrREEvU/ynJTDpK14XFELSp98zQPstuWzKU
dllgrWNlu6tmzBiilSfm9F9ND106k8FVwks66CF7mRq0K230w+QMtOWSzmAZS8iW6S+j2V/ZRFiS
HJrEG1x6UR7dt8iJKTGRLQdVdi59g/GP0+2juPmLxzEFejE8j37/UCIVWNd6udYa0m8ZA5CxBB/b
tA2CG/2tpzOMF6SDlSwWOUWqoHjzLW9PrnfnV+AjUSnJztpWsntIHf+7ziYkJh2Z3SbCHccgzYk6
e8qWD3nBlUvmYnWuND2STb4zAT0b0kofWmHvWgIxky6m5jH3hsGC2qshNDuwE4aGQtHW0erdepQJ
M6actL/54ir3OnrjH7AWK+YN9GboTjAS7njQY/Q+c8VEgTXdzfSzR5weJ7fs5AoYBFMQ34KcBLl2
CrNjQQ81JJRQlsneCawLZgKU3rMZXxKfRDWVoSn5LWritnnDoflY5Uija6q5qefgx3azVTbm1ldn
ci6VNT+ZjN2X2AWTodbGdlAfU8ZRFxIWDh5nAPgec3GKun3CWvlgGpa/sXvz3R71R9WR/DUVrOyK
+V443XdcOq9RjcKF79aOSI5T9h9LzDtQKB7mXni4eE2a/m7KbbbtdelCIkjvzWCh95Dt00E6jbSB
URLQVOkBv9HOvvQWWQqNBq5FNC9/jMF+dZYGP19k11a3xpmzQ0cS7X7PPwN9XgH+Z4i7hy4poWxM
jabfckj7HfMNMDBifLGduNPV89oflzKU8lidGRbxBszdE3qWYB5OmvFGgmMDNQGeyqRf14MIyHCJ
Pxtj6Rk83CPa+RhEYR1Vxs4ngwJfMb5dZUu941AJzaH3jRnsMXe+AsqjdUipuAJgfuhjjfLS/gFb
OqzlgPeF3SKX88A95iA6YHj12hb4H1ti4VZd3pxMe9yTWEdoRM8FB5PDQHFgypQEB6N/ClPUdwRv
O+2+x/SBM5c2bExCOna0ckrTdTP3d2B2b5Z/r2LxsSIZ7yxjsrqSfMKnJCg2aG9GKlvGiVsSIykc
mvgrle1H7c2ke9B01f7cH3iB+5ZDfY8LhLAoeAaYJzm7MLavwe+X6tSliijWKOwV0Qj82gBZ4zE9
0xU9tRupNypi94SCgsSp2k7H40gv54kAbntpm8ScJUsUkoaGaIyXNuIucGU+n4q8m08WDGjEkKeS
STB1W4xMZvlt7BXucRBvUlBZEEhtkUE3WydHUZBw6adIOFp6BjPkSBJutiQndmqLrOzTSMiq6QJI
Rkhjq/4U4YMgXMh505HUa2vE9WjZwLAyYoFG2qff7+j3Szbk43bIs2+rKXFzWfaWkD51+t+XWjv/
/0skgkyGa6w6aTWajKU8E7bNBKZ9+eZ0zFm/fPn9J0dyKo31Ah+Tdx4s/FOcpe3JDobm9L9fFtyM
qcqWwPke0OAYPjfpkubrT9QJeONxK2I2SrklGrN/DRTMHQdIMlZhVrgdAVzkFlenFPQzuffaQVc1
fcUp82WL8TcxiDfiM0H6oosNwn2v1c6WRnvKHBb6v1/+90vXNDPcc4K2rWfiNoqOuXOPe4OdGg/i
qe2WyiHpmo+RxmL7+3uZl1PH/P7B7z/Od9MccOYtfx+FbH36/d3//VIEHo/P2D3pWn9GCit/TuZw
Ch6AvRCfsP/+KfRp6CYJdicsSCnprX+0Qci4pqRmg7l8cZdvItWEcpJzb/N4OcUpRBOrUNE5ELq3
YEvXblM3O5263x48NWy/+b0H1h2m9FSf5PLFF019stO7SiksOuy7bJSrk+DDEp7aAK+YhA9XeEia
hLfA58XfuDC/Zp8FRz1Nb50Rr3luKjpz9LQ17vA0mOmQOs4OgXhslVjpazJILMOkdJAg+jcGjiET
uaUpOpVKXUh++baGXp6sjry0MR/v4jHYJd9RTfHV2cAGhMdALBG8+547sWHyWV9AVhRECjHyL/cE
o1YPU26hs5bI59wu2RE1+9dkQLKOpNeRdl2xs/JzdJNoQMLsPESm88zKdFgfJyMAUJowXA8VU6Nq
bLc9SVKEM5FI57sWMPwwbQ8dA0Y868cQViozrh7iMbLXJICJgx4TZYZxb4du815HBlmiNaxENCur
OhzbPWPb/MEe+9Pk6Z0hVXgMWcqtchPFg5Em2ziKyP5j0bPuDR9WoMFNAvPEOMiZLbwqC8YpIW8B
gkE/qn3UOPpP78jyojxqLWCKA1sMdw0H1GRQ/RYXwr3jaieaMe/7bRkY1V1i/M3iCXrMSDe5tTs7
uLaN+YyolsrVuY04XkgvM4qlQdbH8Ivn4hfe4xZqXeI03UqOaprx6i/DQVZjMxvctJbNWaD1awvD
OeZVYl0M2z0G01TSB3fjrslDGAkBMqXZVP9Kh4qJqKFyZxFIs02U+S6haJ+Kpn+3zMKmb5wwYXeM
MykvuEOCmwpz9+4/erMbjM++QZ0EJeUEL89kJLJ43YGT/xvkxAAZhgFZichFgqz94IHYt1P36oTQ
QvO+cI8tliAPhuMTQsx+C63C7Sf7jEBo3tbe0bCz8MnBzhOQgbpGhtpgXpNwmFgbHuuCb9nwWbjk
RrX6NVQ5EFuW0ShiKpkld3JOiAik/Fn8lF7fH3EWeg8IVu31OBj9MciR3U3+Puy0zzQkARI6F9Gl
QpnGIpyZlOWnKWwU+6tQZvCQj4wmZyM7A5FgZ4iSioF5Yt963HWGG+R7megE9BZ/w2fxSoY24A9T
ukelgup+snFVG2zj6Ltz/PLYqyvCFreDUzC4JBAOH3Na3wnRk+iVmiSyEn559gmY+kXIVVn20Ofp
2+9nQs+4Fyya2UOZzreKyLZVNtXls1Xmr0m8sHn9Qm2YCwGONMSXtVATRFWfWiyB90lZOCe/8QtQ
TLltrjPbVUQ/Eu7ol8CojbHjnbTFhzG6f1nYgTB0iTJW/VTwfhQHDg7EymBfNr8fsKGO/gM4prgD
WLBKFNAIN7kQnDMNmH8yvIqkLfiF971hMPMxkdk1LOtrKb0NgJ/q6vVINQzUlV5qI1/I6lej63cq
cQn/VqXY2zgQNz2r1EtVEqSldPKYF8nEGSKGg+3F4VoT5rwrVIZl0xhcxL5YuztVVAxoen3AM2M9
/77YeNFnxP12DIff4K9yHdtcJ+0SnVIn4bFD8nOM6lD9C/2MqhpO2HWoPZcBiunjgC25WerxjJLa
uI6V+xKWvo9Rgl9lZe4dHaHuatWJdTcTOe0JBvFNHIWXQJHq8AtvUNPwALD6HIgl58Fy53UaKbn5
/V+OTo9eqF2gGKTZ7QJB265SZW/7HKvX3DVHy5PRvewmhaiCfoHpZH3+/WIhnfrvPzIzj98WxRxj
2cmOg515G6uUJYU3ZBQrbqgECXfGZJIcddxtozag7mTF/TrWWb0LCWud3eSsS4jPBAqzeBDQozJt
pSfdFjkBEx3sRrJ+7UF84u+rJ6de5/1U32V9sM56B03Dwn5uSGxohLggZ1dr8P62C6U7iVtkg5NE
HBE6F2fU5gUHzi4NOvjkHpWxbh3i2WImJpBYqSWXh1HBJliulNOUhjRVqih2soz8ja7Mhxpjht0R
I0czuU1yw70DQLaVqgs3AuwvniYFj1e+KkKi18Hop9twSL5YN84X3qEBJP2c7WemwEcnaMReSKik
I8wLJurLIRYl7jVdkAD5LbBtWDSqIs8YjsverVDgCckcctLfaQ2awC81Ha84qP7/2Duv3siRNIv+
IjaCjKB7Te9TypRK5oVQqVT03vPX76F6TM8u0It9X2BQqJrqbkmZzDD3u/dcEaASyM/IAOGVjg3D
/aQqVkid+lE1erFKqogVQR8GXmAwWD7chO//K4Df8+BM2Q8ZpGcvdINdS7sh1mM4tSbhdKKpSbQy
4jK/tGwGbcJ3zA/21VTdNY1k/ej7qIzfP3xmEgg02FK7YrphvgsvEtg2ZVAbPRLlc9sXv1t8/UY1
1ktvAL8gM5/4gK7zuY7Jdrs2TO2uCXBicB1SI/hq21bOPh6Jeow5mFSyjIsuMdWbMOVCtV59AYAA
NzEf3GvXy09XV90e3LF7NboOjdfE6znbqMh5rcLk6udO8wkKgx5VmcAKqtN0O4zNV4CBEAOeYW2K
smwBhLScQwJkyG9YQ0v4wGoYIQZNHjyUSY2XyQPIoLqxPgPtuA+kJHx4ia+yHsON1ISig7Ph5KP8
H1pAHMqPezC51pMd5lQG9QntBWXu7r5ff2uAo2UqbjdDaB3dkQ/899ZLu0Ky6YAy7lSDWxFE0V00
5XTN9Nw5Gf4M32r4amNs0l4j54MQ5uVH2cTRwZM1qRs5rYOIfQzT58VJYvuztrVfxZZkXPzqg/kE
U5TaT3TO5ytgSvG1w86ke8aw6zWr3ETTfAfGM6zpzIF0Xbf2PDfosAPm/t7kyio8nhCWx45WsaZe
tOa4t6w+fsRBg1Fm7uxoMFAj+QYHNfHJaRIbpFfizjUEmXtiAY8PJEQ/vv9UER3dgO/Pzj2sqFYW
4brUJ4qqesN+iGpRs9MF46a3/A8AscbHyG+g8/75GwLUkF4TTXBymTaY2gF01G6zoR8HOKeyaQgr
wSpqkBUO//6dpuhwistuW5Z+v9Ps3DhT3gwwzEnl2gO0hZ7kVdsk0jiq2fZwDqOEEVbp+MvcDumz
kyrcxNjudsPwZOBAOHglA5hQBnLrp9XLDLG0uaZSiaM/WV1JBm2+UPa1qHAFk2KYRiPl+Sl+R2tR
Jt6tSk2FAG52h6HPF3BO0h+mwwRgYtDVzun9aQjwmzPL0zBmVvmo9l7ma5s6ZrI6loJ6AFhkl8nj
M6w3BBIyMQQeLOl+WGNR/upjpmFaROfAOP/OF91LbqJdTEPRbE0WtBNQsy19f+4qm8GR33sIADpm
00yVllibkMadJt7WNjFeEHkZrqKL55B3qYBD/9SC4kTHR/ZDV629LhnxhGKwKamC6iPtkyia/i1w
E29b0zG9nNz4HVhC+4PZxE3rB+vd4l5jt/ZLFfflDzQtGJxa+WHHZJ7CDtPykBTYBgYz/dRCjGnK
5qgdac9VguSD67m7GOQj6CJpD6kJhQUjlPXe9+jrfvojT5tzLogAqqgoTo7h+A/QlvHqe45+80dI
whLsVNs2+ueo0TioDxzhcDW+tvM5DhPDI9OBd5IyAZDCUb9jWQpWmo/3Gsidf/TnvwgHFzebgABi
e5S5T6bgZov7Y9E5IqNfrANOhiqAxqAIh3lXVSOFeXAy12NY2FxrdHnk8J+B+yyjLbVLH5a+ToSh
P3XYbd3WTDbfnxUkVpj33H8srUVzl9DTh5wTRqc5L2E81I8gBGjFmYJ3oM151L1CO4yI3bSATfPk
tRoUNZ6Zsne5SourZ4RnTMbv3+AuU/LoVIn7FvjD22TUP6cq76/MpyAoTkO2l0JQydAyNUDNoFFU
9NkdHio06yjV2CU9f6v17B5aVBJSKLXTlCnE6Tjrn2zmVWjSmbOHLfpO81u9LQ3s9fRQhavagz5p
eZFEhvHLTTV4wc4Iqhd8SXKlpR4+PPawZRaSR2B3vftOSNF9PW3/3MLYPY6WeW7FWP8u2vwDSdBY
IX6OO3huLlJiZVEZPvEVsRPziGVrfajtN0YIj7HdD7xpfbic/Njag3djKERU/fD/CfW/TagbQv1d
RP3Wf2S/Pv4aaf/+F/4MqUvxh+N+581dQQJct41/htQN5w/KUYCNWNI0sO4L618hdU3/gx2aYQjZ
a/6aBDl/98+UuvGHowzd5O8s5Zqurdv/l5S6Lr5T6H9iCL7j9/ochpeGa9uubRH4MeV/ptTNxpec
Ney7F6M2lQARF5z1Lrb7s6lMfdnTYL6upwn+TjxtO7PHxOS6sJC9u9PKU2Q2+b6uAGCX+YtHAHJZ
CS4dlRUQs/UjLPkIpo1TPQTc65c+m8kOtwecTpLbjstRuA+jN0IRazgzOxg09SJ26V3rS2R6+O71
xfD6tRuwRmvdJwZZbeNZjHysDHnUwf9HW5hxymggZNpIAtpR7O8RvfRFn7wpuG2YcQqBl8lw8PZK
D8wp24KfyaUO0nGdzZC5gE5S1rd9q/qCfTZ4GmwCE0OX0O9T58+m29ybornrlTwWZf9EY16/YzP7
EnjcNDxTLc3emU4bAcythTv4WNUinFSNz6wGn8FSVKW1tH3vyKK91lV1C4KAjB/mJ1jLP2u7uysP
90qdush4I5ja0nx0OoK6Jq6RZMwhgoY2PNjva4QPeJd0ZvJYDIoYE90pKzET+uDQxWO0L0b55XQB
6RHF0lUJAhKTFhx8+C2rNCwjrGnhvaNXg0nzXGaO4zWV5IgNKfC7YknJo3qroHgwk7Hm1gwm8gVN
VhHelCEfWSqXInDfqFvrGZdzwfBEfQzy+F0pNW2iTGh0ecVM4ssM9+iAVkQgBWd52Wxj3WflHzHD
xenHDAFd1xTwlvl4xCbCJMNBCbJM4zkmteMUpYVjISJCmDL0DEgI9yDFsHKTXSW3uNdgaK39n+ij
4ugbgHJpRNuPhLA2TUoVHt6rc0IBrKUJezvQF7ISqtr2lRPf23l7I8hFpws9NMOPBPMyF6ntqEf3
xCmZ88TUXahnE/8dt7GiePDSEHAKLN12kM7GYjhSt75Gy4rMEWt1gJTwhRGCvFU78OQj5wAh3lp6
lG8pJH0hA7sIeLwcYRDr8h4ZhmL0zGRCyyVZuBC08dppEah0Mz6ajrK2aFebOpT9IXTlLsQhT07I
fvVwspyZoZDC+aKKhxh6+wpHD7J0wQiQLr927s7s0Prwv0rf2UVBuEmCqVtGWEKgd2LEsxbK1H/r
M8Rv6pJfqgxfCce9qixhponRqau1H2puG8nGbmkL5woXuCa7tkJhudaD0laeAFjAtGaI/SeYPNzY
OgHG2aPKHJmFAC053bjYAhLlnl+Ni56DfBwFiB8dRbXtnDVQ46UswUOlNo75jjYrM/lwrTW8vksL
OhmT2LKIVby1uP1ytMoopKeKOvFJ8mEzpqUloP+S1vdZFmamSDp8oShcNof8vWKwRbgoxuDoakct
1fYTzaRX3QWfkQjnC2XgQJLeONpT/mTY9LNbXZHuhzK9lx1jRvmbNDrzAb7EomrV6xDUP7qOxqzG
8n8SWLvrdkBmvmp+E/YZyRirE+n1NSr4qxlE3PiovtjT3MfV0i/v2KhQw/LnQYsoRCtoWBZLrK0F
rgjAN1V995o3DF24svr0jEVXW8rBpgorsM5Mrhoz+WH6eYovl3VO0RmD0NFyYE/zrfB7tSQDH62b
Ol8hKj5ILX+NKuZzk0qf7c6k9MrbOnhRltVsFrTtX2Xeayf8pwycNHsNTod8qyAXy5kUj5GNJ64h
xOBy7lJoYaTT9Bk4tPSNgEaKHqc74mfkdRzLBPgC3OpgEPG+zlc4yKVxqANCq176YGquhfrow7o9
CUNx23carmBVPGxxS8JxtMOUqZBt/AginhhIRlFYvWs+Ta4qTjcxi+NCFaRL8qakXdPYQyBdpVl7
A9jyElB0X1LvKjXO17VPrNrU4UkqSQjhM4lYDIOAgoPBEc9ZcEkLn8fXIEj4rg+gMZkDImuDKim1
befoNGZ13tqahp+RND/rsibsz2DYHrJtrTGc06ZgVcehQ47C8gj5zVhgaBjmpDfrsnBhUiHMJGm5
LwwtJpyh5oXw3miJvvH8/hEDvXm2gvGTy//SU0PByX+C42xPS+x5c5K93Ud5tgVh80Af1K1uLYKi
Kdm7+tco0JZtH/ZS5Q3jkjmdD6LCy44mR90oBHeFiVShM/LwJnUz7ZTOf7bJmf5Xk2SQ75rdBjL6
WhUshxDbcVRN/k6YGZx6zyT+hMKP6bU5JrH5wgVx2OETperB4lBqhBe4/v1SmmmyUJYq1/yD8RI5
NNxFsqr3UZTRYeb0hzwXWNkd40KS8K2tbMC0Zm+t2tS8BZ7zNmAQTCaTkkx6lzB0d/tRTTkf9Opo
I2ESSh5eUnqXyRBULFUMJzVa1vXJpY+kjjeSiyetGHQueJkgFk6IW7cPZkomO+SeVmvZVxsMuJR0
D2ebaT/2cXhXObdRNTwWrc6XFG6yLYJrQgfRgvaoV6DJGutmk3Gpb4rFlHUM39pqp8ZknzsdnQRW
/jQl0Bq7i14wfoykzaCTCkGt4m/NDdiOaYG/BHtDFoEj0dth0QeEs0nBbwDG0Zft5/LOlX1ZlMUl
FJSdgpDDZnj3OUcFbHLss+J1DMevsEi23B2uoZM9eMyneT7FOgAhuunncbIf/7Tj7on57+zshrQj
fD67Tf2L01pAhRNGXyr8qlXaV4/YbgaGAdaL35JaHarhgWTRZ5hoJA9QsU3NBTysS/aMDktczG7k
IpwvUBG25kA+ZaDxEFwHi6jJQ28IO6TUvsC+RVS+pEYJs5jzFXLKyr38NTafe7TNtHSZuzq4h4AZ
VuuECdMU8JQDZTXX2Hii2FtrNXCh1PWo6oQTnXvROa+9aOXb5U+Vb/L59pZP3a3MmGK3FXHaAHrP
5ODqggVuctLA2q09BOV4KwqSrBVixTJL28/SGq2FNtkYF/SpXFRj9JO2x589kQJZ/Oo51dEAPZ1d
h5MXSm66Mh3tWZb5JydcatuPBEwRiITxu0oBuoE8W8vmg3kGhcNGrtiQeo4vcfREUc/jCLfJD+Qu
HtMPvgt9GVbZM+2cnm4+0TXO2CCm6dfQqFnB1oR9Ru441f/EqXVNCVIiML/ZCoZCkd1DzToyUydf
W2UvsAhCEvPWp5FCt69zJ9/YZI7XXR99aQ7yaplVe6wiQDhtj2FK2EZYs7D+klKgWYzqJV0LHxL8
ZTp3yZuanoaK8I2gnmIU4RtcE+eQaeIgYipm6hLhL2rDW+9QOhNn4g0+zqELjPSZBGe6ggBhHAfZ
HPRs2nRy+urlcO7Hu6atW0azl7HiHBaAMADxV9HfVfavXes/Y+O/WUZ3M2qJOCPZ5elkJnNqp9sy
baCMEijEnn1wc2P2z1mQYKQBnrGLP4LKtlfU7nKyL5oJ89UAzXLu0euLQxMG2aazk98aGssxyV2b
N5sdz5sLTTsMoWOAxoDFiT1gNTWOiziO+X9e6jdO07dbt2g5F7UTpyHtala8RoHB162ZgumpuXVV
xJnCCnZTgeCg6ixCw6XnzUK3WGZ0GZBaMpiq2wlI87HUSRnEzQo7HR8AJo+spWSDh74xSRHB2Km9
3xGBCIa6Gnw48SOMR+8RziIVwgtPBc1LVoYsnZg4LCZ4G2X0BoMl8AmpoCmvZca0Gmyj2BeedvR6
2NCy5WEvtZnKP+RvGLYOeTXBYsfsFk1vBEwg/r8Tqrx5QXZ0IA7BJ23dRZuTH2Eqkzk5DVhSqzei
VTYeoSEB/oTpyA3OMMHx/bGUb8fKcjddSDqLrzaehzjo8bu3UJUoyMOfTXQ/tToUo7YCrSmzoyH1
eFdje+DsCGqMKhGPPIsbIlgVxpGSyk0WinwN8es8CvlbF050czLausIRpkDlqa/azUBY8CQ/iLj8
nPLB3xeQSSGKBPpKdAQ0+M6aVaZRVlpKtTcEPnTPq7tDk4ToJrWZvtCpLLFHkEikomWlwbt/ydsD
Nxrqo9w6A1UMGIAwYbrXdLogRFoEaym8m9SGt7k3a8XamqySKStOIYcDhuDQ3VjpGmLYKf5+F5fI
luIxxgXrWtmfgOUJmBRYnX0K7rCs8zty5hRYaCTifXNAJ3NWFilfBPG7Vek/KQypSGynwY7xOM6w
hWmLRxuuF3EgKh0Z3P4ovY4SIdc6cEeg9Xt4sucOHhlt7Y73w3MmfPxpuql6dr+mdTJmI7hvkay5
tY6nwgtZc8VnRDpVDnOHFHuZmklEAYJbpKuFwcFrXfSq3kjJgq+53SJg4/as7MqQjYy8HThMLqsd
VUIVgM0efjGDINm8s9MYR7zF48nz5XCSCR3DoVxhoO2BFAxHyX+qwu/dORF2wiDvd5ZP4NiDgO2I
kHHJAH0qJRRQGTQFYXkwl47GG5Y8eiNMhN7Z0dtwGngc5ykiVJWIcJuZnV2L6gHB5KAks2pSHni9
K+WTABmiH0HT24u4AgFpwE23SMjjUL9UHmEzc06mTA03qIwEGQ/PemLUOOBR4vxYXLzZYR4NOO77
/MaEL+ExbA51afgb2md3gUtMOeUhWHu4MPiEDZ2tVgTvzp4WXqsImzHAQAzB8XPfFZgYDXqUnPS3
F/cY+q1bBbC8nmONkvbGuLOh80OgWem2tstSO12QqD0OQvf4mGGEDeCqiJay98l5mtjxFqI37IVu
kSBXVPiZNSyZhIwIV1muNTpXbaJVvOuG8QA17TgNMMg8nboQo/sarMBiqWtIZbT1L7clpW1Uig5r
K3uYOJ1oFvc9ErNPpoFIyMgsdQAThMNdTg415ngJ+oxNpTHKa0113II1ZFg28dGYSo7fHoQe3UnV
UrKxJF084BP139u4PLKzUnS0TPeFzNszIv+0nKjGyOWHBZUWMAQbr44lVNPjCyOKd7zSjzYU5VXD
8qCbbNU2anzimuBo+4HssbfSXfX5/wLl3wqUzt/qk5vqI/v8+qs+Of/zf8qT7h+weV3olApBEZlS
Ov+UJzXzD13aDroguBPbsXSJLvgPiKaJPgls3UTS1FHyrVnU/Ic8qfQ/JEQWC51C6pJckfV/Uidn
Qua/tUluMwqAspCWYSnBnxy+vb8SNOMSXzFkYXSwtB93nRwIADWAcKrOCE5Y2IITABC5yVtUtHxm
YGTvf7pqHNrTcFVO44WpVH+CIuQv/iLy/oP3+Ve+p/4/vjfiM4aOeGvYluBVhCT61+9NpJh26rzu
FlmKCsjJG/g1ZtYyGMVjzqWaUi4DHE/Psp4Zk31yy451oaroyKHOD0Y1M/YGS/3Jj1CR/v6bm9+3
/3zhTGU6OqceNGL+Z/83UTcvTXIu1M7S7DYNqAfYggQ5rYuXOeZ6fOsbEVwidsl1XAyg6ApN3WON
84z53FFGf2mrjyKh6EdzsH7jSyLnQIcH6KGVrVMkI0vGGzQI+vuhYCusyVisv8ek3PDrbaL8JXKs
dZBDAGjZ0fZ0blI80aU4dPXCPcl/NSC4ru9uMHnIhcZ7/b+8CCjh//1FcMG5CmGYSklbOmBg//oO
sURZHuo28YnvLy18scdzM/R0uQSE6oHOhJw41BOatyRBpB/1tHT2gD8mdCOGvmktwvN3G1EMsB5v
jX77+7fJ5IPyn2+TZSg+Jroy+DChv/PB/Ot3GLacCIOKeweERQrY+rm4iIbVs1+o6cx2Q4cmu0op
nIY+EKxNpHth5Jg6e51J3xoQaZ38BO2/pNfT1cScaDXg1zlmMYT8IEx/upV1TRTphypk1D83Z5ha
8iDjRL+5CL9+n45HRuvZ4rt9rKeGaEnrLmb1RCCeZ/4J0kZ8+fYOQK06TIXNtbltjP13rwSjxeV3
rXcZTM91kHXXJizXjpCEHqQBunZu3SA5EOyUP2Oao3mU1aZPsp2m6//yUv6PJx4AMLsxggSLFqvV
/FL/BbarKO1MeyunyyKofnUiaW61GTZrMvCk7Uf9MBbmgwds76GqAgwXce5D9al/I8n215bGVfzJ
OTd1yhu2HmCSQuQVB2D3nX8XQOs4gouwg5/5RGsyEze5nrrZwdbHmNQcpZ0xP63+/Xb00Gv2bpRA
PSiH4M7BpdhYVUtKU7smXn+SAA0ecIoij+QXGrUWtkNSk/bOt8keJSr9SI3m4MWbvjAIWjol4/ls
LzjT32yrgm830F2TpveQwP7CGsKCzujsl5sMzzM65uCbrX/6X15fiHn/8bDSuWRJA48sjC3dMZlJ
zbjjv7zCqRNaJLTRx/U+mjAQcu2tGsg/g/FYxlJhr8B/DpECUrtDH5sRuGttungxjia/OYW5EjB4
LXmCf/fukFc3vS49F+QEUZzPXpCSL8xtcjdkqNC47HNSk2FpQQCtukKnD8ogYQKRYWUFxu9g/iBP
hvc29MnaJtBEWx+IekzJWya0hLuZn1JVSj+EhUAog4mhf1SUMNP0Exc8zrhJ+xRoBukUoWEQNW9I
M89dhPwVa+8l+aNdkRuUbVXRc9WIrQ/aRrbrOMUBZZoGoA8zvbSMjftxXQXMe8KgutkiPoeBM1uV
7KOqDZjDs+pe34K0fyzcCZrFVJ4Mq05WFLQCK3d+JlHEW5bc48B/0UB5gtINtATqGveQReXrz3Vc
3W39PhUkp2Fe46PXMahOLcKqET1yQ/vIx9t8HWpxnS3rWB+uafC760OFdwEnZ6ovBPvEcXJ1YBMa
UDVB2KXoMnprw4kLOb6Jc5U1mMgSejqjHLhrlp2N+fZG3GtwcHghTzk2ISDTRc3qLGJDGd8Eq8A8
/AjBAFqOxzVnNNa63+cPKFXbwtE++lQwyKjGaxyPxjUqsn/8YhrkpDPTvuaFke9swhuvhlsc7LKl
V1AZQG4nPwFSofxbHUT9GgRwcbVHaH2y1Klly2t3l5XZg2nSHdW3Zrg14Tw+wMjRUAiT+kUPpt9B
4ji/+lmgTjZmahmXWtOD6/cvbuOB9Rh5lX1SlRJq0qlLue4scBJYcwNBukwLkB1/uklp+FwUQ6y+
FODo3EeeNgD8xMPo/yqIPUZum7+HJldILcnVD4ZFcJ2V2d+dzlsZWWidWpXVFwF7higsJOeKWZ9f
MLW0vYOeKPspEN2bojLvAqvLeE5Nh05D7I0uPkeaetunsKNdzSrVS1yiIfuIJWVIgqTU/PpZsymq
QVPeqmqq1kUZBA8T+73LDPURe/gEbNtd0DaSX8o2A3TLHHplVfGa5dMBrzehpzige5MwH5aTI4NN
OxbGvWpGLuU8Q8/K8z/QJvJ3rzQec2ZkD1KaNXffzj1AeKEZpKl+f/+pjpyCacH8F9SAebgPD5OA
i0SKT1Jk8f2LoV3K727GkaaB1XfxTRkW4SGxs0cqAh6MOM2uvtGWp1IJsAFZ4L643iUZkMux3MA5
dadDzkD22tSWtUSMpIJqyMaNrOH3u4LZ6zLs+mppK4Fl9PsXE0ofBKZ59NnBuwNJSvPPv36pDS/e
dTlZdLfkzelqb+sbcf/q1cLaRXwryzCDY6F1pXeKVSA3bqK6o23oMLIC8RgJfkDDB1xpJK23p9D3
R6g/amHzZad+tRnC+BGsS3W109I6mrHSGO7oJ73UjQ+rQ/8Mup/YxryF0UxmvVF8ALaVFPGpKJR5
UMhH33/KgpYuRzUOD600Qcd19aMjoe1GnXn+Nkg3pTrWZJv3zGaCZRRjoY7NqVxRrmDsdDf6XaeG
MR9w8qVTmi/UKt2LkdlPBjTgtZiEvjRIOi3/rKUToq23adU0h06PEQSdbtwJyvcyDXPwwpz6Wx0N
zgrQhoAKutISus3wxH/pVf3zu6AqkJxWdDPj9GiI5FA6PHgexeePfp0diqFqbnFolVur2roEGm8x
CO+6cW+JX9wyybSBvqjmofNF81CNeIwMz/B2EXr1IWwin/CYs7ZVpAMdB2Q00Un23blCo5CxN3r0
z/wgvhuhSHcuki4MX02TPibN6pfIzejSNhrqKzr4+E6aocmezA75YJK5tm7mP8ZpzNF9cuwbXUdf
HaT7azqBa0wRq5xA3UVXjMfvX1qKmrb63KAiG8qg0aXz01DBeK/aCje47ZZb5Y4ZQF3JwaJXXUOC
O3C3yvE+hCPz86Q1nPSsULGKZtAl+kwwieBINVYKTdUeybGoWdqZSXFa5Kcn301eOtNqbzk1LDcb
6yxdXiJGyNegD6ug3E+eMI8kITFxYLpk6ZfqSGxr2I4B2zVRh+gYagohVJt/+/3n7985GSNHR4/X
eJjoPOtJ6n//aF4dJ6dKvSB1dB96hMDiOP2m5i3t/co4mYXCio5Ta5NyeCHcrxs7WXLe5NPhboNY
B/ehMywo5MRplc1ok0bAobxk7E8V1r0tOHlqEye/vk7g9iBSjCj3w7ozJuPMSafaTi0jMS+zHzWi
R49u4pjzTvfr++cUsDDbiMZdm41kadcVxo/Qrh7JTqcrVQbb7w6/si/kc5AXXCKpqJFeUl/d2Xto
IiQnJFlK28lO3UjHXkGeUCvT/GQI/CUQfVM8kkFGuRJzPz3Exw872qMKHvwj8ZacBJss7z7KNdro
7dulP66pIaWapK5CPtrBE6azE1tad4umqdmmjgvpKXJwb3g0zmA52wdlxhF+ku22d6cL0lrx2Dj+
EYxYewJNtobOWLylM6EDarLRPY9ZAVZgcCpcNWaK5x55unVkcrEnaiIKrcD12Yx3l+vC2ejr/OZn
X02hWy+xmrKVMQzJQ2WgOE+pqO+ayTg7G/xfwuyrzfc/nsI+gl89nz7q/merT+GpLI3yHsb6ez6G
3cltwurepv5GUqlOLknPN62TPwqOpKuW2YVDXRWxzWsUTcO1pEMgtLgis6vQ3V1/TpHxi/ht8CTN
Hlg+rXN+2ZqHeuwuVYfcZdNxebaTOD9V8cw29k+JH5Qbv7ffQohDpLuwhzRZR6+6cI8T3H8sxtk2
kdVNsZEeOKL0lGLm1Fl08dxchv3bidC3QsLVMfCR8B6pmYX5robI3/eGw9cMOSKC0Ak3nXOVIPQx
xXLVYvC2itI0PAuXo2lSnXuSe89j053rLn+sdY0PC8xrFguwqpRurpgN/Ih03zzV3K7pZaaBxqzR
hCP5Q/LUH3ntuinZWANj9ShpjqUaw0PR+wswdl0hth5cTxk1+doxwRAME4wa/ju+T49H6iwwbSS8
a7TGDq22aUqAcsiazAzOo4XrRnAntNu0O4GWi9ZhgwFjKsar5XBgVhOUbBFRIwCcqbWbbFdjZ8Ga
6gEKNQ/S1TDZtO5waf0bvlAI1K7GITYDxoZD6lhIZ9jm+XWm2DhF7T8mNt2P5NaxM3GHIY46+FQk
GcNvLRJy0yXwj4KTLvWaMC5damNMH9xEsy1WUppYx/FdxCK6yXSrkfqDtYgIYB8MTGpLI+dbaYP+
EUzhZihkQYKw2DSG55Dmm89sYuvObfBBTxoIDjqhM2NYVccyFN06NFcV13kcv12GWOzdLei+wKH1
jV/kzcpy23cTijlSd/LVjj69YHl4GTiYVUObbQwFYgXHalhgNMGcSc9S8mtyC6yxVIJmcnoKfGKC
JXPi1UBZMGr4MI82Tu0IaS3lsbTh8i6cYIDAFPVPelsDK3HfbPaWRRWCEsJE7+w8PX/B+NAvO1cD
MkavXR7DlOurd0iGPT8D81FRv3GzZpUEjdGFdbqZkvHLHRmA971gaqT/QK0naI1zgrlLgVkUbEFP
Z4IhvWKXROmZXq4zXKJnciFUcuQUf5R1REeAbQJisn63LCK0WXX4cypOa6P+lkniZOzwr+GoKd4T
s92MxXSQDk4IRbsjVILpUJLTme+m3WlM+oc6/uyt6hK6M2Ey/qmJyNlyrhvuaSbexXPLc79z59lT
MGXLzCX9LSg47YtyOp29zqDgnKk200Wyxpl1bfHvnJyRuJWKpp+OM+5qq/QQnmumK6EPoZC48wh0
G8WGK1TcLJOC1siOKpJ10MibPnJBiwPccQmozLTITJbLZt8HOjCFgl48O8nEJYqdMzW6T6bLGNEq
5cUswLImJFVakuJrWeH/LTowU5mO0piNR6oJhpPNUi+scmEo8tL9OH5FYbw1mP2AysFkKCDrlLZb
HaF+SiBK8DCw4+xR+Z7DVD2MVMdtulYymMvdrwiOCngNcyPqFPzhE3QxCYzSePdzIHdlGVByHrGc
+iM6C4XT9QhGphhnIGZn72Be0DdsQb/yuWImU/Hkx/y0Hn0Phaydk5tSFjzpETNWM8LdRO6WDhEy
l9Fzpnnunaq8hRWJ+qbFfg9Kghmtk/7ssTaDLoaCbwXIdgMuO+HGLbR5fIyMuXBx2bz5cGm4HC8R
hbVNT5Z9MU08wi7L0UKSiyJ/PdLJ4d0i+viOVll6jGeGXcXEBl4YaGvb1T7wXibwR0GcmmV6TGoJ
f8btoTa22e8QbWFViLkRA5uGTcaS3ObEbsDcw1feI/inRw5VwtDyD0c5j5jogRMkL1NuP0YzhF4O
pr8y7SqjP4bTiENtxhSp7FwnCLFpnZTLrOcyNZnTliJtxMBGpwmg/MxdUrQGFyqeyRESZZsDt6kK
om95NANC4jP9n/2aY5DMXQbBKY10iZcwQGqGz1Io7HBduY9tv15NBb2atXNh/qcWfpf9ErqJKT8H
XzlxxLakTwA0B8WBaJeAseRwN7ecyXKkTw0/UQOCbQo8A19VfsrriSUio5iRBM2+m/UID2bEaq6/
CAnFrhwLC8SQlWc98sRuHqbHXaz2I/ZZoGCjvpOCmQt6BbwvPzvIxnxDFIAjP70Tn4q3iZa0VA5p
+8SwU2r33D3D7BQCw9TSlZjuCgwQt4z64KJ9iS0fzx6B940zmY+OxzHZ5xy3JCNjUqDtcb81mTEX
pc7aqJtLGvMAngQYSxDtcLUNs+ld8BqkdYrwrYfR2gDvDoAfrNZ/MXVey3Ej2Rb9IkTAJBLAa3lP
suj1giAlEd4mTAJfPwuauDH3odlUtxQiWYXMY/ZeOxbDOvcSaPkjUk9fHwDt5vu4oEWnfd60/gQK
wmx5DSbgASZShKH+7sKS5xYXlkRLQYgiXHzARs9azyx/HXX0g/FzIBI2giqYwLKFsVQhZJU+Yp9W
AF2Xz94c08KMOPmtAfCVgwWtJoa2iTG09e47SE1UPxX5DpmvFkO2tesB646gTiHWYJiUqdjbDBbu
Xj2RtdxRwmbomAq5BEaUqQtLibNsTODGpNdINJpdN3s3f2TE7mLlc3025lGqF/GW46wjxd0tje6Y
wQdZ15XgHhPg8x0NdcaCfmaWqGRgEGApQMaFz+5BsglcLesGuK/hKR2iVe3G+eto4VZRMwhz2Dl7
9GXZZoyrHrXEyjLH+tqqvW1ZSI0Kfuq6IFZdkL3BaEheFz3wwEGa2ORRuRnTYGGiyfDjZOtZ+n0K
uODrkp9d38JBW2wgCUiNqfbAY5gzV4otL7NI0dw6fbeFUk16Ym9PsByj88hyGqmfv7PyFnGkqGou
uAEi9vKulGWht74YftnsTYWd/4L30RFcZPAVuEvuU4OZUKAGHFoLWOFzN2E6Fb7Z88Ct2xmDoq0w
irnLgcbQXNhqMzo+5I6iU+sU5QDGecPrN0nSvRST99z1zVtcEqNYDmVN0IPeuBOvsDt71gHloGHY
EVdDeMWOBTUh1MS3ENgsSkJsJreskH2a3zajr03TWtFWyaWsA8AInjF7RlqIgdci/UcGxjVbPMAz
dRAILd/Bu5lt27FDS5j4w0qDVRecDhz+ZHvDMmZ0ihFQeVa06TSefLJcL36K2jxmvZrXhKlko1de
C5Ocsr5ESwLYmQsIZeMQc8b5wuIZmvqz0sSTyYiozHKA5BqSX4E+J9r6qQJ2Q0TXLjP5M8bw6gRp
d4px7seoG7ejBfpMFbS6QKypZ1Gv8+cPilzbJANEONrpcKpCFYGlS+yLKqqbMjtKSNcZWObwt+P6
gzql521hol53CU0ixX6D5CVkalghe+LgG2duQtIWaocBTl3rmrmu4m/oJK0smV/19Nn446O5xIJE
zHSZxLhPCg5S7GO2c1Ee4ipvttSbUwgcw449qC/iKsP+zJLA5UjL1N5PQPK4IiEUh83UzpKzuDHG
39LOvgREaTFP4y7hrdSgCWWZRsqRx5SEfk+dDKeiuWhT/Fl+JE/Az3APZJFYq9Yvz1Y9I8fEVE9h
zgHYjsEhmkV7GHt4QCLtN+zCacWI09umle9vYEMGiJjJXgBUexJd89nw+ly10x8zl1xJo6z2iRHb
CHHm9TCRq96qGk85KQu6nSBIQJ2oZcFDbxbRyrBOtJHTm9MKSPI1wXku7WXYcwCrITIeaS+TQ+ZC
Bhcq94GWbj0cXje7zI7V4hltIcSQW54/aglsULtklXc/kdTIjmV8c+1o07vjt+G2N5qDjVlvKXtv
gc/lFw/Vl0L3uG1950ahsdJTtQu6xeX7oZoaj1sMmgljLgDwWSER8X7rif/kwOTzJQSGfjz2Eyc1
Ssu+QXdr1XeCLmwu9iGXf0OFKmPtfta8wRUcaj8a3pQbAqGNvAtAcvhzyzfZ6PKFFY+18hRE03GC
m2/OFpey9wmx3Fu1Fv2xm/7ti/Q+NfbFQnsVlrc6dLfDlDNWDlI2mcNqqJlNyt9IZb7VQIq3F6XV
ygor5rXlffrtaZ6nItfvVjFBbffNl07RtrhYQafcWtPFTxtbFpuUumwlC77NLLD+xAJVamC9MALj
fcc5TjLLNhrDco3yotjGki8ynUg6VlxCXYMRe+qt9eDV4YahSZOZgMM1832ij3d18iAeh6qELhPi
8xhyoGNOmr90XvdgFE9piNvOG9t2hbHWRZQ7uMRpm895Vr7lnsEoWdc3VBZq3foJjsKUtqI3ULGY
C4kCzsHvrOnekGQz/i2G5fIDKmsOz6SHtFfXNg6xRUqZ47nQYfE+rkMLEShmBZucoOqEWQY9+mD9
BAnhYwxc4PF6G29Uu4yFmmq1yforYz8sPBLtKP1WI7muHVmZK+i139Q6etfG36yTts7oiwd8vVh8
1hD5xDFmLL+ZiGQj19NcRy11qeEt9ytJjFSxx3RkB4dr0wQJHnLa55TmRE+Gt6So/nZzeJTEZRim
3qWj+9YxP+frqVuQd6NE+QTwIDWh1mM/XOsCi00Y2xW2aWd4qkmV2cSPk4nAJUfLum/4s91kL9ag
4lJC4DaT5tdI1vyETf/BVGjVtcCSajJOMLOvkPaU4lx/1PSnuDEkU4xFnYgEFiAxA/JNgECHcDF9
bSPYl9GCk67wE2yxU5wLFRrvoZPtPEdRg6FDOrlyfBfjcA6QzhCwi6sjBo7/1DjdfbKTemdYHWxI
F7xQxwr2ooZX7vKIZC9/hz4o87rvTiWvUovsjhwZHVuUvTVqHPez/Vb6qflgQtqhVm25JHEJr/NY
x3Q5OtnhAGFoZvVvcUP7CgzxgWl2sp/jL9EyTyVjNyMpE1AaWwivbOiJwjHZsDDmTWYrQlmksykw
+vjDViaECpgp3CxGIKs8wkRdtvFzaPPgqDrFxW5W/rPn5X+Uj5agyeePNAe1jRqYie3ZB+TDWHFl
dh4cx/QDqzrj4Pa5y11zY1sZAXuN8SjmBLYFdokNhKa7snuA9FV5h13lwAD2S7KaVwhZJ/ChxXiK
td4Lq6P9V4R1RxX8FqPG41TOI50g1lvUI+mmgQLLNyjQVFXxKZBQKwtrvA2eeZL9q1dV487KZheh
PFLgLgqYLPgUS0OHTSTyEH93KRS6cOf3qC5YGW8ajl8R1l/LnjEUH05UJwfkqySyoPyehfHeeBqs
iI19yUcoim7np4sDUsEn49UuvVveD5h0FwRPWdIilLlDKPfV6ftT05u7aCCnuNZAZFpvW4f+rgQx
VrPzW0mP1qPwopewDwl8jZeKOfyJGMuMNvf80I0rLE/5CyiRq2k9FYP7UQnsazQU0Pe6luAd1JgQ
NajUGZ+FgbubrDZZ+ZCKA3ubWhxCvLh34AYRxUv6KReiGV9xsB5CYGjNvcpQCKPo+UCXWFXyaiUw
TGSTMStzmGLN5cFvahDX0+gykhh3due/gxL6nTftW+ZDiKmV2itGRxg8bLUn0PqxhOegkw7xZZjS
WQxUJ6Q+nYchfSGE4E5NirIXFzNwcJJn2NfthnoLaY+XNMOiaNsDVZzDpm8ka6VMy5JyxC9WAb6y
te14w8bG67AqRE9KIlHuK7cTJFHUiIn6zBmXaCamYzh4MnuqWKAxkyk5dPWcZhdHpbcK5S+JI95a
e8OC76ubDctetIysC0PCqtZYl8ZwAJtH9E1uQuUJ3uMYyVwYWIeKkQRjiT5lMFtRZKYwnIMxPLeW
/YwAIjoVS/oc0sGXgGZs47pQiCBeEvDCkg89K5nZVXpMgHyuIGS0PL9iPZjK2/Bt5huTY54INELo
Ysa4mWLSOKIbfqxLtY90eJ+J8Vk5TbFLa2hjOePqAELgO7p/hdKEmZ+lEGHTjtyV4f2SdvfD0eCt
OSQJ2WCktQoKoq2YK6/drsyIDj7DdyuvGiZJYjNKMl8m/CKxsfjcJ5EtVLLPHKS6mzchCQCrIoUZ
zSC05KqaERpzXQm4W2E4n5Jvu86tfe1WPxI8CxcayQyNjp56jkSVs19Fub3QgJfWRZrH2Kd6ZSOK
nYGFscwSzs3iZBkEtLvJT+RwC5swA8fQGtfjIkJOaMVIpYPMWis0tpqHH2BAvnbmuqfrYJcSPhJl
8z20CJq8ijFaKZEE5NE87SM1/krNctuPbPt8FxJYPmdnBcsM+HfZnHSvT1Ae7VMqknCf4sOpJrn3
vIgiZdL0/vZXb/Q8aGb+Rk4TBlyTVQvZW4OC9MRXMnW/UcANzCUCl7Fv/xrzZLgWVZ5nT/YVVNol
3lSZ+wsGYfUWEwrXKDiCowXKI2VwuW1STYKzM6BeMeU+I3HEglZChoRn36LKWmrjT9cxyuPwGILg
2CPLD1e6a1+o+AUXNakvlcI5isXURL/tOSyYIDVGpXGLzOAhc4HrOPPFo5fcRkWA5Cr+gc6GPB/L
CbL0lWo78VyK5uxBwP73bz03VDEqxhXXvpOIQScmIGJ1rI8gW3YnF7H6PijzZ1x2T1lWeJRMbEfZ
ssAhqq2tFXTGDlwZI3mfBC+k2Clai5RVeo8spw0yXP1RJdddmGQnVbxTQZXnfhxOhTD1RrJE5eFN
d/NoHAnI+XKrYSQGgKJ9JsyDEXwhio9MsQfObJgU380QXHOaR0tGv+Mamy+hD9tQIj9IuPc2PdFj
O7bYIUJxHyVUjYY4KChUxF9a7o2ymOAzCqmMp0Z+pBGgTsYs3GU9YW86yvdS8EM3k3AH4Y2hmXyO
CwZC0qtJZkbHF3SlOpg9N/mEHET5xgv5V/nWD0gfnvwxXtOhlps6b//WecMorcHNF7FVDJhI89s/
gNFVWysz5n3vD8a2rv6hpceNz7732L7UWVxf7To4ZnkLebe3SB3JXA6TryEvH30tID8PCLIR/gHO
lTxtjDC3gcuTkqkYtQbxKHsXvLWTW8Zl9D8aBU3fJph0HeNGWmdN/5CP6DgC+adQpXfyWvUVBc9x
pdIVslL/RIaBeXXN4m1ueV8mrj+iz8AdKoLoKW6ZcCizNz9Su3gjIPWQ1+Bvgw78eP0oqLtgMo4z
roHqTwYar5HvykCS0lF5CN892fV8NpHAXxBiR3H/HcGe20zEuyDg4TMVJn+KaU2+IZQJKWsa8+HM
/XPJS9ltzIyzOlHt2p3ETwsB4xjnc7Rl67FugnptuMlwg4sCgarKt1E/PrYmqbCeJGXbg55/CFqY
Uv3YHkWpWWWiAHDcB+CsxteUMSLzI+qprHCjJx3sE5/jngUxFEoYXSeiosOto/W277yz7QUnQqpX
1WAjjBDqHWgusjxQ2wZBEIjgdnVRObuyR7nvRw3ZA3Ep10PJRNgiPmZniiFmomWWTxYSHSTopQRS
TU4bgbG71qDtyHL81SIOrp3HUe4YxNAnRbFSymtWfWkkx9L/bFgxnrvJOzou7VVtx3oDAAtDpfGT
p8kjvqL9yBt7ZzbqkM7s2aqx4dmY8y3jM8yXGhvbbLvNkX39eh5nzQ8RTCKxPruuPdeZ/sVxhScs
t5/KAF64mWXZLq/cJTjPt69KZbeMFILln95ND6OLha6VlAGOybhXYrFIU2pa1eXxGk7hJSVyfcck
Idyo1ymVL1OQf08W3lrZu1eHSR64bx+1FDPiNfF7aJsygMH8YLXnd9Dbp1ez2k0tq7kMzF1q+AFJ
G4RGIDkErPNdWikcoliyiaWlixuMHxk5oMyjTjpLUEQQ9MqDrp9io3tkb2zv7Sb9wgzwEDB2YkQT
Ma212T331b0S/VURybdxzAbxSc7kVJrfWqePU2WAXaPjQ1hMO2g6Nbh/wLSh2V9nQR0aBS3RA+bZ
TPuTFwvWV4FdXAw3vKGUujtxtK8ySdkl54+eF7qKTZz/H97Sy7bbvjH6lTAc71rKIdkg2mg31tKq
dip767r51uQQqytmUvbYvhrzSfXxG8eEWvmkp3asEE+lSsiD6npcGCaHFdw5rPtXIYJTrlnbqrTl
GpuunVV/JoZzSXJypln4vcwDnjrRtOd+SoOjzDAsixQ9nEWhWzArXw2FZ64RiCiUYf27tCc61Yb7
N03gP1WtRpIXoq+JnOFYmozFk8wA1imDPdJK5MWGuLvuJfdCGGkzHIiw7g+g8Q5mVnMmIds60P+S
qgv6IdaO2o4SaY85Fe2KLUmzEkn16Jr5wW+DL4ozOF2yDtiSFIiNKLpWUcM9YM1mvSuEx1oP8CbB
V5u2nOYVZrK/uUyMA3Q0c9UGn2OzaM+WySnK73Ir6J56RHklOhguo5KNdAHfUHmEGklrLzUyyHgO
qBu5x5AQkHoNClviFlOifY8iaMVmAHai8PAgzpLxCTqYxJ1ypEDhMSE1pozYsk0R9VkRdDFaS/cA
HcfPkSoWjfG7ij38Mja2/dQ9M9wJ6QS40RpU9atxrB4sxp6wsIN1X7k4fxkOnBM/eePFh9sQmfHW
HsR9dCVORG2umZKLtYv0gfZjE4acvGkFbcrSebxnORpuWIavU90ErM8hfqeiOBcjBEPkAHL+WyTW
lfN42jSIM3kGfpFT/N65xF77kXOMCYShLEiBbDZQDcaCCjB+9kVUb6AC//YL9zGpyQsaFEunZkKI
lDm3xkifhm7G6TkmrB0FU8jcmLM9I57CNH5CVcpHJrJW4+0L1qW5QSHdMRG2Bljf0ENV6N5I5gIF
nbFrLrg5uhjjnpGC1JpKRYGIHopMah54z4aIQpQpvIAdHRw0Sf+LXK2/rGCIqQRIjYIk36DiPtFH
wf4bHW+Nr/dP08oXUqbZIZMPsmLpuY/jr0AgRSBrmE1+jidWe1F/SKWz9S3GcnNRPzAGHya3gfBc
oO1xQoSuGQimv71j77xSERwpLbYVfi/WvY+bGQo3T8jMMCIwW66aAAvX8riKpuFlY6Qmw3qL/Jw7
lFzzzuNrFol6ldHYbr2Y07thu26M4VNqW6itluJU+N8tPrF4aVcDFNRbr58Pldmeszn/SRrH26mx
I4DrrOLwFtdIppG4/Cn7as8+85PCDIkSSJlBlCUVpGKa1jzpNP2OllkB11G+mlA0bcK2YfMS3OyE
vhXZD3ufbC62gU5SJv/1e8aY0QxBzbgt4/Eo6rc9Yblkpws0CgDMD2J4DzEsbtFrLykQI3cQgO/c
AdqUUJYWLJA6zxw24QJYgW56yeR4r0wPG13XTquqbz5J06zJdDT0ygm6i4F3QhnMPQ2HwmeQbw1L
clZkH1n8Y3c6OowjV/oQfxO0Ct/Rw1zheOFvHkR3D5qQAWHeGqsapQs5idlPU3sGqdRyX4jhofIB
gBO+buRmsdNuf+fK4KAjjjBVwtrI2vk9eeTS0NjQ86JA14IUYqJ7h2X33M+vxeJmjJsxJl0t/piE
gIDWAkaLScVDfdTZ8d8+Ns4zHpYFGvJTeiu35Y3Qdz0CY1GhVbBp5zWXw4a1bwCRjiGyWf4W5VP7
Voi/iJle29G8yJEZhy5dhMZ+9MVKbwxidLRp/2vqAkpVnSO1b8iWlW2gNgNg9w6lHl58h0BIyP6C
lSUjqG0U+jw0rfsVxJSa2JEO6STJzjOSa7EMxLvFbT92fcurpH+yhXAjwuzDzyN52AHzsFGGk/UA
S31VBc23L8xP1UbGvnQ05UUdbFONZK2S8jtjebQjnPF9btAJEE28I74dzr4GoErU0levu4cQKaLV
eu3RrVFdMQaqmYLFb2Hf7iyUTxuD51OFrF/6Sb/1A2s0rCVqe0fi/FFaYbDQCLIdlN5lhczYdTIF
AUtxcktS427rZOPyQK/moA/f/+3D4R89W53+lffA/6zUy7dm3/5l+//GT41QavQ3a0kBzf9LQV6Y
pJeqpLDWa/1WO8FDkFq3GNb0DtRMi9jBxYps2SwFeQM6lZnvZ0lDy4q33nDsnoyIJRd1K3Fn4Dcr
TF6rYh7iI4b3tzLjHREHpGQkvsChSGWyV3w9FIcYzyf5EeSwLjSnXzWYL2Vb/Rm4wDdR5D+1Nm16
H4xvy1G7mq6+ky3LCJdbkd2O43XvtsCLa/ndI1505Vd3u2O+RizFp1HhBCVx4s/c0nTNhKzsG46a
K1Ht53n2DByLQm9qhziveLaBFEFdGPpb6kc/Mmq/mRbex36Jw2OeummdOVwZhUMwM1nd6TIaxt05
ueTThpKwM40sKetI5Ogq8Q3OcKwkN7eniOtV/brox3vi710howvorl1IT44Um/YuI34lHMtXz9OP
tnLjvU+uRNsm57FHcV1mhNxIE2cxKP/MeAdp9OxXlsfUGUAt6tqNEzbnlKgXAiW3wuM7aCA3bJuG
rJ5oEVsCQ8lUd2ij7By0FMW1Yx/sugG3BbUGnk0Drtsu4fS6j+aEtIb18wl3M5IweTIlJkzSWJiy
W8x8naZ5hZkDelhztC4pSFNbsn8t2BpJdhFhwLmWpMWGVRCjU8MG3aIqYw0h6jKgluuGpD8awbis
iFjBtNaTzjKA40Wc7k36ECtN+n1E+b/uI3mPS83cIqSHqKT3SPDsjxAEgQmIZ5yUzSsDeGamM4/1
IL+brqGf0C2yvMZ6wSlAlYF5ts3SO5ase8K7iPq9ZYo4v4S2sx1q2CW2ZnqCS4lkDsKXhpD6Yq4Y
NTRZ9NHMOGFHPd+SOn2riE6u5xyUp9rPbN3OrW+fTIuRm8SnQK3C5Sr95lx06YbAShAkmvhoDFRY
wfu53the3p6rEnlsbwwPNbL+HaJxjj/jpBqqJ9ecXmxeF/AsiHl1Y62rqIxuix668lC+tk3wMPsG
RQz34EAHNcUI+rm2lXDI4ibBQdo0lITZfUPjkPuRXMe1npDFD1ShXO25ie56ikDyC/9XE/XJOjVK
xt5Z5a4NMBLr1OqPPnOmk3TNq4iIo5rY3Tfkoo9p/C0d5C310li1dvfYWTRdPuvJVTjbOOMVW6uu
vniO/rQ9TcoPPrch6qZj6TYfxBbfZB5E4IZK6uYdxZ43WddaDP3Oh7S54pTZphPRNEhFSKIw2l/1
IupH47vu44gwE1fVuwo2e+z3mzyYtvZcTKe5fBNOOe6GlB80VoNH2cphn3nkiTvlH4W7B/tS8er6
87MaGwSAwBx6IrbXNU3cgtA8DhMe82J+6YT9TFx8tJ4zCp2q6967KdjrpH1IGvwcXAmQTq232B3e
hwYaAKUdiQJGfWwk+6VhIC4k9t48u/iJxfzJjJzo36y7AaN+8EEzcFLAb7dg/vu8IVeG5kVoUL67
lrUOKdrWJp7vtGlP8EPeXc8drqgigvXcMffwPWgiojpUxexs7UBgSZ9VArYnuQ9oh/n/EznMJnXq
ksm3kEwmKB0QwpiiUB1Qkul3KikMY1xkdcRtOpiIt1OMc/tST8gkgXY5ZP9YCWw1Jd41gQSGJHXA
y8Y7OfcAWpKwvBROcBiDm9Gy44Lextj/mzzrJ5lB1BQjU8ahyYClkJdhsDLchlUFUyU33iXupp3w
qm9Ae6io/PQa+w1oNkdcAoYpB1ez+p8FUDwuY0ZIQbH2moAiX1zHEJl91/aIBAuwl4Gk0pC8gWqq
WI9ks0HRqvYuD9hQAVIopbSYZGEN7JASUa7O9aFESBAZgGFTNCZrZDC/nc4Hhs1bWoplynhmtBiD
FuEPjEhPN15DoVypiLyA5dbGVQj5oPeYQQB6y40RCYSTMXOfVbCIjx/Z3kBwY3a39ol5CgwbUJdV
MHvtf2s8rLvSqL+dggC4/Ed6gvhvZRGvHRJJEtSJsU29GLRaSem0lM+FQa9kEIGw6tPk5NcBe7B8
Yu4rfmNjIWpU6etE/35Ar//K4obFErklXYY4MX+MR3WLO5cqEKw5yZ+YU/KnbE6epjIVJ6dOnwfj
pgN99/qpogNKzjHYGUDd4Z6ewTvWVfIxIm45aiDdRZtdJ+Lo100bmzv0Ft7ZrNJwPwllrKpF0mPA
3bbjheql9nVJWOSA+Y6dcq5oeWv3liNsXOKoXweZBZyrzGTcNxdX2B5ojo2WPlr7EWyIMNUPCdJO
DqP6G0Kb6CIeRzmT0oOw0pXpAcw2PFpsijAPGh70pLgXMaFiXoqVLfZ+pblzAO81MQhC7jX581WP
MJp7rb+9eh9KfzhHeXQaGaYv7/27SKLkiUkQz59/LPUlkf0+99J2R8YRfOb0jbQOtfXHFeR98gR7
/+JoxFW5Xx2By/xbWm7jeOgvfqH2RlpA1sDJhtDUI90n4RNirZ4j9OSTnDZmGG98Rv0M3+PiNFWv
ydwbrPrkxi/jBlo3JrI+Bt4K6APD9kMdWuVeED4lOvOMvgc8h0wh5ZLCkaiQCnRmHKtBc8G+hHhN
qVGkAwkinsOcZlEXN7oR8K647FPfv0LKQfNMNXKql7VAPfRPGRi9kmXqsi1tVglnAERcjBKOWicT
XhzEFVDONAizvg9/leh/1sKQn9U6CBCN6+DHc0l46livOSlxpOPk7vMe+UAyT1ejTx4LUzDdackT
5DF80L270k6Rrge/M3eBFz0X8N2OTk19A9kBBBrjBgtariUEEYN9ciT+R26JurA1ORH7FpvBdiwb
kGhOT0ADPUZm7oooPRkdhKI5SLgd02VfyQvmS37Q2MGsW1V/maP7J3cwLaeMSI1Q5Ge+JrSVrl0e
JBN8mnwMKT6DAE1yj10PZ5Qn+zIof5Om7R5162yjJceECeZvnBP3jgqPqDtAVyYFtmv0X7UHoXDZ
rbceEL1KW9shMNAOawpkixkJodQv7NHw6S+7zGZqv9uiQgwaoC1xmoW6VuTbLiEM3Zq+fZumK8Eb
Bey07dgmTJ9uTUx1mbcLqCM7hT1YZ27mg8ulTZArI1qG4FvlBu06ndkzphXlGVk04bmg0sSSvySg
G5vK6ujAAiawiAmdfTlaO4AD0SpQwMNjS5g7A/L8rLgZ6g5e5KzygbWZzNaVx1/mUFLZ6E1ts/ri
bxNwV6uIlPAw0uSgKhw6E0lwMX/bynKSK96WvEbTaGf2HyNqYOSFp5JDh/favDedx4ppH/MlWMZo
KMZd3cevfSt/4qwhqWtl6hSRvDGQwxxDD+BUMEYEpoE+NyM9BPynQYhtrFhryDgz2et0V1PZn/XA
m8fkt81pT4xCT/iu3YJmM0FCSkqxrGs/rAq4TxskV0bKHrqpnoRJJnm+frGo9dbI+Yny8Ju7zbph
HwpiTjFmvuDO+5s6Ij4KfFP0wvZ+shmuM0zFfTiO/gPk5XPA+J8MxfDTQDqGnMi301vGGGTJNG+2
ZhZnt8hiZauz+NEiNEccDPD0TMNxjc7Cl6tAMlXJVBs/lJKrJouCvTtUvK5BVj6NA16RbjC/BxpN
hkfxCbVJTRJLiIBXNE8jsadUT9lTJborSL/mXIdLollQTy+9aAy2+8xHWNWeuGKbgxES5aHRCU0W
iL6cjMEAsgwxE/ZcwjTqyHNodeFuyy79C0uRpNdg1ktHmR0cF3lB2Q13up4WWQAkM1zzya8mgyQG
REs/SMzpt6xzfsHsNcv8wns5P/pZ+xtdIJEWrr6QJGc8ssP4rqXGUrP8anCH9eTawbnKavOqElDi
A5PtkMXKgejaS6NHRJMuzDjYZmoTI7jdMgFBoZilwH1nozx1VaVslJxRDgOoDnZsMQDILWEMzvLh
32eDZUandgiv//vvQDYBMskgP6RXuiz13EgsPjMK/nWP8MVChHMHcakRM+r9f1MnOjvaM0+G+RcH
4THv2njfBFQPqNCxqIKE2BD23T8iKPSxvvL7cB6xccnSLxW49paS39oaDElX2G18XIpJeDA7am7t
6yOEhA3Pc/GN6p+zDgEc0TnyZSpm9PLO0n8rz32xy+BXmyRL/WPPb07OwsC0suQmynp+KzndxqTo
7nDx5avt7/9J+VhvJk8OWI5/f6TyLf8yTgEhL3Y7gQxuiXJwy5PnokK02tJ5/X+/5Nq7GY331vb2
8FS0R7Ds5d1dPiDogLGLkYvs4A00UHELTZ+42GncD5FGpmYF554wzFtfdN5tcBygGDoE5NXJc1gG
4ki6zUuRzY5cxYV/GuMSLf7s5degE0SKWO7ZmkP3zBPPD1Zz7ia5553/90EPmX8eUh9Rl5fMWzwT
zCh9AeR4rAWRh728WZ48EHNhA/Zrx0Miy/y1xt2ehdq569HMXwGq3EQ2Og+Bn8c3cHNvzcQLL83e
OrSdoe8uJJanMnzPplnf1eTma1FotZvs1LsadoWlFzOHGvx77RbEtzB+/mPx9MJeLEgaCzFzzxlp
uY2f72bpdVsQY+HBXaRMHroRIin94UDCe/NZp1yEflu8YzA7VUPg7jOMHiDHEusziad4VZUFpxQ2
U9KigbVHIOqeEDE/5Y7/+x9DA4HeYvN9TbIKoyqQAg8jMaP/KUBymdlueWhiKz30nTAv/z7Au7f+
+9m/X1qsAFZJUh8shmEHYwwCpFAokYNieA2mOLr6AdsuF+nDphfKRb5nZjusESZiGjm+2U2boInu
m6MUhHr0dX8uHLe5/u+DF/KmLpvl+y2Plu9YaET+70O0yFPHwLy26IaP5T+LPMpYRWsEzUAKMskw
Uk20Algs87HrLmiWtj3SkhvMt+Xbrc8yYuW4MiuMRLDNkw3SqDy+yEIdsKRHB+E07slQsUVgwvLp
QO5egZ8WthvACAvc9cQhyAXhgmNRtXqacuR3ZT0VpzEM2idDht9QhEgsX8Ji/HG2zqnxYdeQE7bB
MIavXOzGime5e6JhQ8eSLtHeSKrqizudp7AsNyaYPy45Up2IKs4ePIfZGRQ2y+K2+bdJaJLuVOBW
3pl5fUFY3/+1HffqgXJ8qsz5o1ryJhjpmHef8w15ur8t9Gzsbffm4R9645vrsWTo8eIyyy1S8W5l
vYlnNccuQVz4iW4eaFoZfOkxTs4utnGWCxOrwtDeDTB0jyQDAzGPY9oYiHWLi+UI6ge5nbbEQ12X
/sEmgRVfjUFkT1mgv1t+Dv8+RCYSnL7ROyXMJfYEs/BgyyuKevsoFg94FDKjTRLseZY1g7fFr7LL
us//MHZmy40rWZb9lbJ8bmTB4YADaKtMs+Y8k6KmULzAIm4oMM8zvr4XGJl182aZ3e4XWFCiFBBJ
OI6fs/favxaLBPfANMTc4KPkjQkMfQJzqk4lioKVPhWEtc3vvD4R9NFFwOBMKRH4YyUqjzNtrt4Z
lXiLcSYx/JLpjUGjuSaPihTERJEQPkg84nF2jrQoWDtDMBx1fDfLfu641oxnkZq4R7S+3lEYuF6n
KBtWkaFjEY7bOwLyAJGZ5d9RzO0HInl2mjul5zzQxNLV7JDk0O3Ytza5fdW2UBdVierp16HPi2to
58iHsx4JQHnr6YHcogoyKhhAdwv+/oO0L7lrLA9gL6UfnTL7lpJJhjynhR7oTeSF9BFM5HLYR4VM
3nij4K4bWrDBE5DuklIcein1t5WZNtbRD8tp4QBEPQ05YWzmaH7ERU+DUMmeuZN6qZTfvRZ2Fa3U
RF3ZEKEkwgqvILdUM7MIOWb4+SwsxkZMFsKG8BHSRUi27SBKYgf5IgepVnVdJHurid5COYGAGI3n
SvThJeFD5MN7+T4l5i2iXbv3BdMdB/T6u0mNtdbGOtsgk1v60wQBcHISNqIOtl4IOyjNeeiUTrmb
+mZnDnKZA1vZ9xN7IOTurNo5Hpk26+aEcGMV27Z1y0uTnnBfVzRvy2rbogS/JIg8gdNVnEur/wBh
Na2xISB0YYsAXzxMT1VQoEuya8LaZxxTnDj+jbYejlIaXdvJGq2XKhxInHSwbaVjGp9KLXW3VWhT
KqXD0QTAteZyZKhF6ssldt4wL/bnTLegAPfIRNNYEyeuwtoN3ho9184Uot2L1Fo21cVTNzqwwA3s
DYTYWZh6CPHewdsTy8fHXiRTy3Ct+WZpjfVsRj/6luLXojFdILqA7oNXzkAIyToRYJNLIza6eXQu
Z8ADPlQDsuK8+MTgF9oZV0Tj8IWmK61Er69R4wT51RSoznOpw+zOx68KyYch3WQN41kA/oMTNVHa
/SOIDrsVgb59vw/SWL9lWvNDJMiyCl+KUxXmkLcJGHw2SiJwcV4jzALbYGJdtUsLt4c7xAewAdAD
gbXD7cVUE3QYDSzR/LQLiRaLvxKuZ5aeyerTd1Uq752B7aiuMvxCeecdg17uQ5U8bMg08jpgJsrR
ocPkFmV85mKiJZqqD7H+52hMFljIjF/hSh7xx1Lv8cGX6XT0FGnCmCdTqjRbrlmwPQxELlvgoNVO
gRyzeXGgDarX42kwqcAi5SGZqIvfaoObvM8m4LFCtayFGyrgn8YMXA8iws/MycZr0DjeXgQZYdQZ
wcFT32OAGGuM2EH44UO4eM7JFJi91vbeZn+y1Dt4p4+DlkbzSJgVOrp3iJKuTu2y4WLp01yZ4BQX
hMURCnMYEjrkBVS1IQBcIWgJPhb/MZjipVVzHTgJUgvfbQGpzofBGNl/u2lGE8alTI5FyJy+0qxt
YPZf0HBgDqsC1hDXgo4UNGiZHUMcAkaJ61EN06mfD0Pj1IeGVqflQWdgH22Ph2hu6cUyuih6d0qj
JvKZDF250YPO1lV1KKL0SwKj7Iy7JDtkaH0WtVQ6FynRmcouO26yKCgs3H7bpK6ny5jPZXTv34D9
uNvcF+avvU/NRfqaAb+YTY1vwA2scydU/UQ+ZaWo/h5LzhDUB6ttSiIzkqtHgN7ekj2NwaAaLnof
oSdmKdo2jeNsNXSv+mLuHtMOYxTjpfGqjcW4a/3iVKIHuCMB15YFz9r6Eh16lWWK0CcAtwHFR91F
zckdVM9eLHkm9rBcYWjq3yhoyk1SAbq2IwVLpxtPmF20beHV1gYDiH3vHBaIKZ739FbIZpN8JKUM
UhQTor+8bmdWXXAn4jJFy8cWPLKXUxlWp7oyg42c6Re/zpzEjq/DvAIi371NlkGNObLBAR0RANqZ
SzwNeXAZYXLLqmJY6fMlIzBy7Ii7G1Yy6YLtqIXlEqmJd+QfZOLC8q/KLAJ7gapZWHVLxZfDLqs9
tJsNTcFQJ1GX3f9WFYi+cT7HJ8ae0d4vs/fcpFFJCKA8RGQvn/iNbH/LwryQ7O2RZ9YMmIHSNwen
3A63YMLWHwyOM6KcL7zJP0cQvFyVnLr+o59a+2rl9C90OpU+Rr3r45qDYyxWkd3YZ683CQnWjdcq
Mg69NujvPYKqTdOaz5hoq6tJp9pQCswXVemCUxtuKkmTVVnms4oXr0iKAlmk/td0GmE4ucm0c/SS
K5ULloZgNJwe/6qD06C+z16gSfnhFdeXugnK0puKUfWV2XFIPIHM559fRh4HmAnsGhHtbOMHax3F
VXpo4Zwuegnse9S1LShbeVENgzF2CnIXda68ibrcjGzOznTRtnUZFado5pZgQfCOdtXuTLui5IFt
scq6Kgav58dnDY0gy9lqkqN60fPOOWL6IYaVPvbH2Nkr7nXr1M3Uk0NXets2mAUqVRTMK0PvNFot
xNWp6m5OlKd7h1oetrbf3R6HUsizr6efejI9manNzJvi0hXDLfGIriTPDw6VhdLGHcmyVc0xj6zs
WEWt+2SpfvO4GfRTWa5+fVbb3PwC2+xqaHwcRBPHL6UFJ7n0DWeFFtgkyqSN95LQwtUAAApd8wid
qGoJ4+6to9EmkHUGruoJ79MxLwQjc7em+IOeh1zSyO6kl0CjLypmFpbytyqbgG6nmKnKKpqdVJV/
eRwUOQuXxjfHQxVXZO8yVs2LCrpL1MP9DOWAWMOItCeuPGqJ2Lu7AomeaNH65vZUMjDEMx0RuLci
MVxba10Y36X5kgCMQ+GtuB/28alhSro1codmSlHGlNCxKY6tYOQTCe7VFU2nEbixtwlGTW1sFu1F
MH+m8cACbgCBsVaUHUQ9EycSDslpmA+qTT5YFAZuOWF8LOy83LjFhLkbHcbLSNXQWqQlqMGpN0Xf
ujtsN0+qFt6xNdgBmkivDzXe00U4/09yFuGVdvk1AzR3tGQbPIe4zZelAVe66zpANointkiGUObq
Nj52Wk0bGwQQ0leZ3HplXjo/sdZW4I6byquTmyvU5QGCiruh3YSdPh7DFtFWHpr2tomZCRDxAGOt
yt7Ktuz9vWUVDrqKLl+mTZIfEYn5q86d+qXG3mlRtE23KeicZrmRXtLU6p6wPRXbGQ2DdIgEwtB6
osVTwxyml0Hi4Celb/8R400ii5kEI9flzgpNSRMjey8jKQ+id38+4pmboLRxXDC3Yr477TNA54u0
IrlHjE55M4kS3ur4Mw9A3IFdjL6k864RD5il18yznJUWGQC7KsdZPE69paFNmzIJVo+HGGxY0TJo
2ZQCWL979jxWxsawVdiaOKcznmPa7Ya7ynvLPMbCJlqkl0hhlYZ22pNwU21PXlh2QT+UwBa7FJtt
NGj1rWsgikkfp0fRuG8SZD+1E3N4MTmoE2ZF/VIalTpRrqmTJWF5D0H6rMp8F3tueJsy4b/IPuAG
VEfaViRIBnMxVUc9IEclCCzm8Q4ZGzohiqhIAVMg0LyMg/YtUrW2Ti0ru/V2sH0sqBrYyViongbE
U+H7+lHZU3zSCJiZem3up85/ZYjpxOKestIEwpCplfXLg65UJvveHcwLpCTzhBYMzgQpoGfTCJnt
u0yLUaU25XgzVSyvsfPhWRrVS9UvbUNTuyRsL0KkdKwa/g8MhAxd2L3QUpHyMNbHIo0U6Ei9xWTx
pLcdU9C5q8WuZUHHRLuItnl2Cy9mwbS+1Gqc9laA65jf2DEo37Ov9Va/NlpGVi0nGgW4X1x/WznJ
rNl0034nmFtSWDnc1FinaSaDa5TT13ECq/HAQLWGeyuk7h9TzwoOKqFU98kkIhrqs2w74O4ROmkQ
snN8fNwxsM0JY/XC6OyGOgAOtr6V0QFmMKdd7aLKQRifr3q2LocHt01J+6OciJxocWMTweA0J4ij
bwEGyEs0H1StroNZZYcSnoj0+620E+vKBdCDGJrjc/HxpYeyVrQcS/WjNnJwC3EfPI/fW+wcmyTj
mRo5B0eh2rXdcY8p4HCOjdDeSkmPDOaTzxxUvHlN6t+AJIXvS0m/+VhWRrIxEB1s0gh01sOKnI1Z
cG5Z15Lsmw3doxFoK5e1CJ3r7w/T0uwOpCG4v8hnsd6524IxLk4e0jADoiHapngVBtpbSyMaqQXS
whtq1ktTb5yt4XLzrWNkyflcUHRx6YMiiHC9hsWr7k8HLYhQhSXPs2L1gsE/vD0O8UhBoOJCHvEk
a6+IgxapftMaO/gOsJURrF9/GjHexE6LrZ3IB9ps5jboffpHMK6gCGD7W3kZ3kylueU61zqP96Wg
4T6NbXfwPss+7w5V2TRfmFBzrTpf7BrjaZF46bPrFCdF0BSzf+IxvNg1UX6X1c7Su+opyUhvEPM+
ZdQ/cl3yfrnh3UkZ8tt19xLHHXmTGjC7EkmAE1j1oXVKn/uONZ7Zdvkb3wQP56nWOyAKx4xjQzWU
WvWl8ttu76GvuoZsjskxcaGnDeZ0jEPvJ50qNOOuC2mNRZPFeM6W6wIH7VCbXbThYPV6CZalD66a
ljAbohrWFpppnEwNpkcq1LfMLqe7FcoLmFXzKlD2C6i4vx4lGGSlSPKNDp3gy5TdaaHaH5ml00wd
kn4jh5rEH3pDsCetV/pp2FTNdzB43TofbfmcRlANNcbnRygGYGCZebZh8iG1sdxXmHhWGet7BuXn
WcMHRWIF/wojBoWPf/W0/PDn9muzQaYcWaHx9DiYYYVi0EbFNH+pJV/oMs9lK+UwpCybI8Viem/S
Sb+F3LHbqAZoyh2carkaAQ50Ojqx+TC5AAboRZM+KPKnXqX6xoyZ/8Oxy5HoYMl30AyckBjZi8gE
0aD6wCU0aSKuzWdH0PSS+a/Wn3NnOIkJQadpUA4N7Z7NaXQ052qiJLsBw0f8oiAefcAgecdnrFEM
gKgIRdKc45Hqu2c+v0vATm+sEgW7hJKCFcL+LLHY3DpK6cL/QesxfHocGNuau2A+ITuT7k3/OdhY
PkPN754siScxoGP/hGqZ3eVclcUDfJWcXK7Ij9LfYrSw9Njr+FpiJlixr/2tz1Xx0mntGrUc8OnE
c6GHKbXB23izUJ6Rf9Iias5Xk+5+DjX5RtL2i/eV2VJMIVh17qrhRSwGkA75fJHkcfnE9sr/3nXU
YxUcKPQJ9da2ivS1jJjcozgQyKiJ3Z5xFfrUrIdBw7RQky5Mn9GEADNZfE598AXNiPwj6cANdigH
15BXrdNQoD+P7fJLjLttKYPPCjXzsaJCsOrqKdPx/z7q4C6vL9CQ2QBorWsi3ioUN0o2XLrzDdsy
sl0b1Sm9N2/dDXp0LAc3Qk1vIzTuWaW7Ij1ScxwZCW1gxLr7YO6WiSnId48bRx0icfGovNeJlh+6
pB+/mHrWLMlwZNxBcRFrkJrrSR+596PTm0wX4TnG8gMWLIP//5OU5GrRD271YqGWhGySHg2RarC4
14oM50WiowcYx1y82JiT1lFTi83jYWdkMNQq8QyGCx6iwzTdCgbne1l011B2+VtfF9W2JkFol1dN
9BI44zdZC+tSxxZZwKI2L+mIuylDU7PLJyR7qzYfCHAb9TOzYJwhc1+0zOv6aQbJsG/ka5rl10+D
oZIDbCLAZKHNU/xG23Upb2eqtSfDHUbAgvRC06SxvunR+J36tLw3qJrdqb6y3BU7AJ6EYiRFfa1t
FhhtCottatAbpxGFYzmM5KtZsyEDhowLcaTz3E/OW6TJczuplIg2i8XS2IAE0u/U7eKOmAKZv47y
2nSZKBDd5j9V+SyDLN34m8jbbVdSNOqS6YNTxdOpM21MR/PLmtrDsXOADEkkdMhhSfEoZPkdWwjO
wNzfs/Q4h4AxL8Egdves07epMPG+M8RFwCKwyPt1ZBxpsZDQhxv3NhSfDiOwJZyQ/p0iADa1bZfm
1hl4g8M8bzetkYdnAEfh2fFyJqW/P5Zt9FzRtNg9vvT71x//yoOGmYoGVslNvX4DzMbC3aRPl98P
dg1o21bej4jY693j64HqSNwLxKduNLG2G2lCHwfUy8dR1YTwtKa4wyDtXttvlYFCEAcBTs2qGW+8
0kzrHJ2kLEKQrl4GMslt3PBLBx6JJCwz3ouZl1819Q7T145cQP8GEcW6e5535uYwfukYhFJnCOBj
ufucR0h5DPmDfCR8MkQSvRoRN/iwr3dKgP567FeR5Jv7lojtnLktlxuqudqlZfhoSpQ63I8RT8y9
lBpBp95WvMGnbn8rRtEtjYhuglB5ckRKwcdBwYXsaNg9Dr0+wNlAYMsL/kpbYO/mrXu254PW6YW+
GmrjJ59LE+y+keurX9/BIb2tex0j+H8/G9zXBC5gogzp6uI22NMPGh7G/vHocShBRu+4HRbcaXJR
YIdCy1Wp4agEEYamxHXZ4fxFPlDJA23zpzr2zOvjS49DkgeCix/czr99g/ivV6HKa1WA3naaIDhr
k/QhriTvzlS2h07vzDWvLkGSofGzj8byA/cS3f/JV/vSStOPcZXM88vcVGJvV8WNYpXOsG2Y91p2
7L4nYb6hmOETpunFa2hn96lyNnlbjF975dZrrNoMtuH17WHTbUYcvc9Tn3OPJtRn86iuo+yISnqZ
h748NEmJ3rFJtEUyVp7AKcqSTq/qh+kE7MCMrJmTkTDTC+0nHKvZeFfl0G1k9a7r+l7zgWfVIn+G
yFIvZcEjkKMMvQE1MUKfsIwtosq8xZG/LAmaGtQ7rX+2poYdbZMGFyD1JdJkMyIaLeqiA+HH8x9W
HUhU5JykT6xcksxrKhpVmzZCFXywrdCx5Fu0g83WRhUgUYJ4qxQeGkbQqdpo0XfJJHgnQwfQHZNx
RCurwIakqiLc5y7lpoNmjuE2ho4CmCJolvyoy/rm9Q2SpjoolvmItrrhAsl7byYGIgm2NEnevTss
GCLLJWpJQhDb2Z5Glw7Ze/OkvJJh+PyDGchPWhTx2tWc3wg/vocmYX9kGybLVlRwO9gYrsuami0I
2CP3/o+B/rdFnbnEH8yUBkhx1WXlBccVTGPae557HSUxt1bqOHtdxfvQBFnCALQ4JJbcOjBVlk5V
gigZTvQwu2uKeS2PzHJRFlODMdU20BGmwXqy2Fq3yNFcUQPExPCiIgoo7mTffI+2jU8/FinEbP00
xw8P+dsi00VxHgukyr7ZdLsGO3LSYwulAXkYajN9mhqWi5B5bmHSCpst8MS27TsvPdVtdir9ul82
1OmLSUooGCH3SPpvq7H9rDwSR6ipAezm/q3VpHvSCRgpnBagSscuPyxwalPN0LHUh0XYYuMNiM/k
JrGPhL7NB4JPTKfWNjmh8AtFthgLPqYuCxr9sknLr7oOQCLpSkAvRuGtPbPgGbQ2NXEJ7ZicVh8N
q0IlPShpftX0bum5dbSspwh4sKj3KUqOXR7i0OzkLWB2++oECt/F2NJrQ7oubUSLVuPd0ArT/J6J
opOnzdIr7mhsgjZ63Lv7sjOu9GCSLcPIhQaSf+/lYbjvSm1VsadZOeQMYPQCvzYlQEBGEjmDKl02
pmzW/WTau7AgLvXTwzd+9yBc9m0R7qcWVoDp8Cc32AMPWYNHwY/EIpll33hlrAb7FBDaVZfZ8amH
yFj5De1STEfl2IJ78e0BcCvj53FR5UOFeiK+QzdgcpV2P8DYfQXCMYJQlM2mKIfrUGCSwyCazBxL
gTJrNdrDh2MGkBFj25lVzgfHil8R7JlriGesRR2Fa299solaG4b1Q6GJWLlqoqQZNuYUi43salLs
MsZaik3wwmgLEytZutFl5xH+imgyARjHpA/cIghCRn0TRZxMX2ON0XEm/Q8cqrQa80/yWMyN3Rvt
VaIjtU1oiVPRfOI4t94KFsrcldtp8t6jFLNoNTKotDBiHobQ+NBsbHS5sm5+KFJMcxiwtcD8DG2b
VzrQvro0SjfZ0O7soHsqoApTFiebuMJncRC2G19ddkjF5J4E2/6vMmi2URMRDsbaCyqKz5tZftZO
9+nFTCHJDGmXnU8mRjESjI4MMLCz74OVzCCQGYwEdX0ZoOY65/Ol4OhSrC14soheumoPDPh94rbc
ETKxbu2Xgv7BVUYQ+H0D1AIU+40R5OYpDD2E09UAQIXEGm4ALFVGAdlGwvsq0WmrEUeE3pG5Vudk
RvQmSQbdslbFd6JhLqFUxQ2yOj3jCMARXQ1AkVX8o57BPoo5Il1cUa5EZSPBtvaNrrWHtlfXMTNP
hUAGz4zo5hhwyk13CveNocJZ3j37lSk5gIKiNOjOLdlUi5gA1oXepXcSdPC8e8XXrkSHMZaYQL2p
K1fEQa6nKjMP0A8RPUfHDPT4rOa5DHZ2c9smXBfKP8al+KnR+llnfbGL+0Q7VKPjHRSXHk2daVph
4O/p7FSUHXmP8LtFjQx4/acG/BH0l3ssGydEk66/80l6LwkxRH7sbhwFB8Wshc2l1mfgWXnFalER
p4iKzySDnYobnkib/oC5BquQ1NPSx0wtiNp13+oCoGySts9xqbmHxruWFU5rfCLFElUpKiSLCYYb
gxwcevualBBpRr9HA8e6s5E3Qln9Oz0m/165aCUNBvJzjute1lqyx2SIiz+oyHTO3AuBT+Hacwhr
MO+tTwIEZPXzZHCtCTJXz9qg/RyS5lrgPtsWOvERYy9+khX4TucFXZQX/yza7jWrpi/VZFxkgJcd
i05hIn+mIpxJpxLujcsmO4ZkXJUfQwOaptX7L+Wo7IOo8ab1fB1jLVzbhIpxElw7QT4entwpZxDf
6Nkutbk+7GbHhH1t96E4cmk9A/Rhl5HUbLJGDAUQ4hDPb6NR6wldJBo7ytQe/PRJ2f1Fof4/oFOA
C+6Fh9QdSIj3cZo0Wpkd2jBsN2nGZynGjTqM7DO8Mr3EvdpgZPgx+fqt6Yqr8HPj7NTxoaz8nQoz
8e7M8hBkOgly6fCr64acVKitIr733Ht+RtOKZR3NnEELd5FrYbQZpKdfjPF1FCPi0uBk2TrixJw1
2CDVkj4NehH46Zp+x4eHdx039G4Is+8uHJ9Ia+211aRLXTfoNht5s3UMKo9S6/WlN/royxpr3eJu
PpsF+/cMHJSqDOQiSEa6PP2kRdhdugZtq0mGAg2spTvb8RFZruCzPk2K+IvJjp46TGDecJqa71lB
iESqzE2d6tsi8b96evEjswbUTGARaL3DhRDRJSM+dcdAYRGT66m1NHg1P1kb+C+2TFqeOs14g1IX
Ofl3Iyq+hkP3WzFYKGuw5Gxo1vaImcdzX4GItZPiJ468n5HMnnBD4URgJrBzBirCrnEZ77thcRBD
VRyomRghn0v8L4vChfAjK/IFECJaG4dZxUsxGO8CujBWbjKU6S4nHuDtLM49LM/THXEtDuo428Uh
YNKgc56iBFG0m7sgmYBRrA3ir9PEQkFmkXHeFMM+7ejO2oJ8GPI7jXtlMjsQOjzLYRVH2MoZXT2F
AhxCS/t0aVn+salqc99r3VbV9lJVZP5WaYy6qnLV1Sro3k7XAJHsj67XnjCAr3sSwF4bVq5qBlAa
6oWPdX0pkdlPCZRf1Tmb/mfjE09umEAdGlQkOUrhpnOLfWFgVjGH4BTVOYfS39rYYyf8WmeX4mrR
xB35FoXaVFYKoFHTvzl+Ia5F6ulX8N2No/nkvWs+AcHxBjUVpc84vQUThNHKjL9i+dGeTVE3ex+x
C4nd6r1hbLeKPXGngaAQo1nJDqWJtRtrB5wCkTg2V8mOQS104wIyiSeH/priak3TRh7YLv+voGcw
ZMYzQqUhD9jX+n2JFzXySfUZdbpgMOZCTO0aDRGrR6hOTEzqFxesfvJF5cWxs6FhDXKFuseQyHkH
cR2yINplob1nL73JE5fhCqPMnR+TopBPdxV7bORNeo7j5s/zs4QiHStPRj/P9j/+9hf6Q440FCQl
V9iGBflu/v6/pGchvLLB72HQriaSZpwWcE4Qm/baIVGH6Re6Eps7IqJBP1vXvNSom1EIEBn7bIzW
d79eOkYoGZqhPInD4fLnZ2f8j2wvR1o6/4GQ2CEVI9g/nh2oGPY+Y8PZ+dw34miA1u8n3lNrbTAX
8lLWdrixUn2dxuZ4FyTFDmP4bongzG1H29QFVD26byesAwI0CytJZtBZTrUd8R/6+4SPBy9y8f8I
JTPFHJD3h1fVdXTlGLatpK7btNH+eN5VrUD/JC3ovcfABA5tfMHvjf6MAO4TOq30zuL0DStptpuo
sH5pYuDlwAfTTJKDcM8xuLZ6+nDVuNHGSh16x60P1dCtUSPFL6YRv/jumG58dMMMrdoNqzhx6gRo
3LE46vcWY5dWw6CbMGuTYgEZQS8dII3JW6db3anNoh4vcW3AfrCCldWABMWsBAzSJM4gz8ELeE54
QvCdHv18GlYlLgoKJUlEcJnfmlbUz7wAJuAuEiC0AtBXHRXMwgUdykTPwmMI93CJfs7COtmHLNmE
oS+aKGRVhNa2q8FywZDD+1QWjsO7a0FlK7Ghs9dqjl0GmSgOxTzghbuZu+0aBBtrgxG7Bx9DIMRZ
kLb8DgOfk6Fto1zW50nlwdYMRn8ZJGazQU9fHqxCg8E/Hx4Pwai/RegYN79/KQmyYEPv7A1WA3Ox
JqaNxk0iXj+e8vj5x4/agSLHgNwY05uCq5oPZYYF2DDa01QVWDBytqYCTPfKGTPGm4yZWAOM38q+
dm4I/hfl3Eys/N55pjtEuIcAdm6w+4m7ZgSSziGp4U60Fsp8DGyXR+urEHLciw4piU8jYz1oWUIJ
3hJFEhp0FXK8uY+DEuoVPbK5xSsVrXHz5JBWSnvn1tpvddSl+JAhfRB6mR8eD804vI6MY5xaHw5T
mt7bxip39Grpo2qXqSEXa5LGuXORgkIQ+yKoBfdjICG2iyIi0QDM/lCP6smoCqQbDkkPYCe80+OQ
lQmQCrsGa2oG2inVc2pivSE5hjrrqeoL+RoCVHS1aHqessxAUDgZK59aSgS+/dV3jR7fFggU6ZPR
YwyMmpqyX6qQ5JqEjjczThT+I++FO5k3ozjHjutcGyM3b/V4sWNTIyK8cQ/OgKCgrxrAtVINbKkt
eSCNBsp7UY2n28Cn8oRHuULlbPnwA+qq2TAC8drFZIcmcfdAeuZhKVav5PDQYXKzpQMzHQfNzy4E
ipWMD6tPoKNkmdppgyejWBplLw6DdPGSGqN2p1vCWJRu6JIWZUSjmjiFrBTDMp6vk2a+OrK166tk
R5Jf/t4VWbzwGW/JKi3uJlhBOBkTUQozSICJknuyMECse5ZzErVKyPhkjAHW1b84AvCF2RnYs+BY
3xIft0Ce5fYqUPMeJkyg9dU2QrYprZe2PVQHA7vtguSFOq2hy1YORuoIfQXj2PAwOv6PmjsE6pTx
NE0mSl5Y9YZREpSh8n3jRNXecAtKc7pfO20M60vo1XhJc5RkXukyMZm/FrHekF+G9aSqHbYqlNAo
QJ2y5H3V5NHW3AtBczFnWwQnNBS/eVY8MMw+UzSYJ8+0kK8m2QdzeOtoe70P7ajCEBjX6boysUSO
7D29ORFWFsRLs/TU65AUru2QZggwNPGJmmL8Esy4dDdPTdiCPQMcGMG1NWA1Rg2eIqVC5+m4wU9c
u8aOuWWxT6FIrnqWm2U9ajA9e724RXLyd1hmj3bi1lcZVhbFahG/tgGXiNYccjNNTogLo01XO/pF
s2lzOJWbHKSNitfM+7PEBY4lVRLqkkeQbcZD7ETRRzsDnMe4tYkxEHQ10DtgR0fLYXjt94cPiMDX
aRFp78QNDDCqDs6IKAh+rNW+ofY90nBzd2462NtQb352QZc+hclQXjKh24tGyvaCgtFcj40MT1Yf
j7vO6D7yjs4HmfKEkNnDKsWYOXqqfq+zL6GJZNeX7DGqPsmpTyBgJt2lsdp5uqLlW+wa3dVR7sEL
xDkkQuXqeaa2HzOnIlAkWOiepHaAmnWhlmIiN7HrEH2m4X+ruk2at/MLOo8qJcY0jTAF+v/qRwFb
6BT1UKMa3+8P1Xww6aAt286w1tBMuIPapdgxbEtfJujcO5sNB9lAlIrSA82UGDCGQGPuQ/IxVhrt
gu9atwOxkx3p1ZTb1PKmpT+iVqLHj9I6Tc8mr8J72nsATT1vODCoNX4l/v7nb8P/9j/z268bf/33
/+Lxb3kxViGNw397+Pfd+r7+r/kn/vsZf3z+37ef+eVb+ln/6ZPOz5uXf3/CH34p/+0/Tmv1rfn2
hwfY7sJmfKLTON4/6zZpHifAHzA/8//3m//x+fgtL+OfJn8bBgXRf/7r7//Hz81/4d/+8opR6/PH
f/yf6tv3/0D6WX1rPut/DQJ//PivJHBL/RVMs+HY9kz7VJaikuo/6+ZvfyHt25JSoDEwHSUNR/Cd
fwSBG+qvOnYak6rWwMliKvcv/wwCN4y/QpWhtS5dYRJ8SGX2z9P8w/v4+/v6J2HbNoRxxzFQg+o6
4Znki/9bnacM5RZ2hNmKa5gZm1meIxQuSAysJ2kiyZ1Gn5ILNNfQpUSdBYw6Z2Og3/gxSxBKtcAo
nxLCtnb/8nr+40T/cGJzhvS/FKCPEzMtS/EnUoi67r8VzqnhplZOD3VlSZxXKrS6nZh3EbgDrmU3
p8I577opj0VUBSdpxXet9M3jn58Er/L/PAdeE9cyUF7hvf5jEVz+X+bOa7luZNuyP9Q4ASQSCeCl
H7Z39EYiXxCSKMH7hP36O8C6faSiTpfi9lNHRTBYFLkNNtKtNeeYJZ1ZVQJzK/Id3NT8XAO5Mg30
gQMxdLMRWUcrJ4ykFfD//+dP7fjKcfDySM44S0j6L6eajg24HHKLp65hmU9dOGxxoILIJd6jn6dz
3zHxl1V3Rxxi/Ie3bS0h5n+/9sCJpHQdi7cNmuFDIHFTGxX+CkEZG2Lj0vYa4aA0HK3BTeXY1T00
HQEbhE3LS1xVPT5VP0Y66Ydi4wJ5+edLsYyD314OnF+XEbEMiI8fA0FfII+mvtoMnLEOXSRJl0qm
o1+3TNzEO3CG34eFjeueKstKI5BHI+ush4pe/T+/lN9vCPpNJgdH07I8aZofYsX7IE0Hx3HaTUaN
ca0GVqYqb2oc23JXqDQ9zhqtA23xJ6FQMP7zky9324dPhWVVCY//EHu4H6PnXb+fXE90m0aya5zg
EA2qNY9+aIa7gfXoD0fXv4e8LzODr7gHXALvHRpv6sMdGKBQrgqTGJ9yMX5gSWh3iVN964T5TMDZ
BfVGffrnN/jx0Pn+lK7Hk/q+5wLlXC7/Lzc9ybhuko89GR/2NB1m4TnrJiK4ibLUTdB6OMzs9L5X
drodwDqXdr1mayj2uYEVLajY+Bl+/4f4c/EfrrrnOZyGOSdihDM/jAWax3Y1M8lsfNdBztsZ7XkA
HHUecBiigk+8Q1KN+9QJmaTq9E55o30k1OjZsu34Pp/QDPnMmLfVAOoAB92SxQlFlLhthFQEz2ww
4Jm7rPKaQ3+fZA7UGjJo6Fd3bQejPvzDPWT/NrQVchzT9hzHY+b33//9l0vcwIVVdQ11vvI7cIRu
eiAqD4hKB38f2zaiL2v8AtDVhpc+v+JlMoo8xrKSRUe8y4dsgXcGSjxnoKM5KedfYJOMO+0utSec
C7VCoGwAiDlZrDarfnDYYJvOs++nRCtlVF1D9KJgMEPANQOdpojGxZUdDM62ScvtP99PcrlF/zZi
FPcQM4cyfRY35X8YMd00QdaYsm5Tgw1aVWHBzinKy90MaRf/t1O8jst3c623Dmbs89fGiZvTiLM8
r5d0+SKGDK2Ee5oKZjz6do+2sPNzWrCv+yzAVO39ObqvKfFBruJwS1X0KErxaExmR8GCDIksV0Qd
+2GwUQO6ScDWOyuMAhAZkw/HiG12VAwdBAAIalE1YL516dc5s5880Ql4A8ZyctOy/NyZ8XWezfIP
t4P3+wWyTZ+ame0LxzHfL+Avd4NTFTHFm1Bv5qlFdD7CU3p/N24g4HZKCh265PV4yCn/MK7s36YX
xTwqGfLSlMQjflxjZIYXwVXNkmiM9AEW7ndnNm9sE8HWkr05FGC+NDvvfTojz7cmA8NyCl4sahVg
GpCdGzD0/t6oCHfvK4VQAw322YkqhFMz2LIwYh4RIqf5k3uHXNURliTNSWpS13SdnxRG9FVSk6lg
GAaNqBLOLCY+9t1Zfhw6hdPAYzVJvDHfwVeZNpqgjD/coL+vbIq9neU5jEjbYWFbPp9frr8C5RaT
JKoZdXZ/lXQPlluBRl/6OEjgzfXsk3LiOj09L6+jrRnDDmnzrILZSe7TP48W6/dPxGYbSGvKUb6k
rvphwm89d0jqFG4P8LZ2L+PsPsiK+jbbFe2nfNnhUZTGQE0W6gqA6PdAVCna8fC1FxRxYsD1yBqM
nXDgXfZu7/1h6f1tHlZSCIsNCTtV7ldnefW/XKoJ1lTdZ/4Cns2OijxjWlbcpGnURJgnaFn889Xw
fp8ouRCOReVWgjBh6/H35wuyrESowiTsTzbEOuPoLznJYWd0yCFJr8NCS4ZHDPc+8WLQpuQ8b3ub
FIjBomtiI+5xgOoees995jzLOW2mdW9b9ZW7KXF9wDel5FMXwTEqu+YqDtCFsK/7XGjcMW2YyK0z
KAzyiP9PE5Ye2AnDsgSFVwOhZNS7u2tHWpB9ffNuiMFnBDJ9tmkmN1JT6tcjYQ9C3esmG4/0lhU2
YqweLC/zUz6ikXMAH4J4VqRY5/FFk9j6UpBAyCkByUMeHin9LMGTQHAlia60BwxKfyI5oL2sXtwe
iFUUTrcWbvuYYs+DNJvtqKNyb5PHtSVfgFwe8eQq/BmeK7oHtSwQM63vB0URhngLODWY44iXkyE8
J9vZUx1o7li6tjqMqvPs2gAJPPLF/vljxcj6+5zHeFMexyeXcSfFcvD45UbKgdp5fcD8kfVtcmxi
jSQNVCod8DrD+eA7zyNURgYc7oPRmUyg9CEBlxEaWgPudTtcW+zZkbu31zNOiHUo7Rc1Js3BIkLJ
08AZK/AR7M0FLs96kCj3g4cC8j2nK+NrUprYPIIyXFdTSLmVyYxG6gaR+224fBh+gkICdvZaEfBa
xdP3UBkn12iDNUh6iK8/vBH51dwHn3q7fpZDTdHHCVD2+19h+BmArcRbnJO5EAw2sQV+/cMbSKWj
WMQCHejvuBIOrmVChsT7vvIxl7kQ/mVfh2tg4Hc2klKSX/ttWaRQtpEuUsb1LCLnpecdnL745OVE
xabKSw9mMD3mfovqrzPPKYC/pCMcuUsmj8tY3HUGIqIJHMImAjQ8SOgMrMI/QqNOt3T4HNp4XMUh
uwra6BE9A4EOXYIGyWKtRCmxXbrzI8ynY6koJmYv01Kt7MLHuq7naxCzqdbGDbYpIoIEQFaFY53C
NxphY6xnEm0xqc2t7a9yr3yZAwzrelqsu4gbVJrv09KntQt28WCQ+eFNGM/a9kShkYSJiYQAaU87
YdfWxrGIrSob5y0alg871SfXIptdW6BNnLqP10PIeDfKaTuZOUEBFtkaCdrsYp4nIoO7bdrb1akX
+HGchJ2OB8U9VM1Bddae4h83vozMde+obVxPRDAk/nAZrDxfZ4+MebkLPBfQrJEeW0K3gdASxDTY
Hrb3EhKNuvZmcOlty11npS9Ij5yCXgpgL89E7JDJ9OT3WFhEMVxxYJO7JDR+5DG5Ji0VKgHdOqXU
sOYvNqXDQm8GVbiVOY3raoEcm/GY7rRv7yoBBSPMNailSR8cHIYWUbnxAEU5oKKVDSrY0lq+jCHr
rUoBCAIoEsRzun1Dw7nBtDmqbSr6H8Y0Pgw1MZQAdDbZ7N17ESFJ5IIIdlrzl7xJAghl6XPhxHc5
6v9tBBdyM1YQNaP5rjENCawR1/lA0kzptwTv8IFK/ET7LuhfAfuQG07bc1vGemvOZXkgjdGm64BN
E+EBwLYJGII62BO2Kzh+OLfbkn5LgrwkIicuxXyVY57aNAXsyZI2ymzjBGw1OQcVXioZFdsS6efa
KMFQZQrpd5aIhzTEf5nSUpDLgxRTHYGgwxftV1Ae/dRgyFvGvrUxDesFCNQsX+xQPEy9+dlFyoe+
AjEUzpPCgdA+AVHTsfU1awtkP+oHCDZ33VVgLfNpwCDVERYxpoe8gQTclDNrDnj4Ubgx8kLaNx19
9MT19/BC2DnlwO2QOpEW5QI7Nwv/6I0+jku2Er17Sjr7RxmnhMOQpskUU5VhtabvT4srRhxKz9pz
YO24+a5p9T4q2u6QjwoghkWEAf1y7Kh99ambC7LWHGJdaBR8a1KM0yBNcq9F4qyqYwzerVAMk9ru
ccdFXD+8+ceZOuQqJL14t/gLdD/35CHwKZEIErAIYKAM4aXNNp374CRaEe5kO8UrNtZfRsd/GipU
yVnlVAxB2i9hboUH0XePZC9AR+wCmpflmNvoqPSlVvrZKMSbm7ePeqJSIGM0nSVqaNWFCO8F4ZiG
JKFyHOyRGKzTZBApptJrkZPOmzq4AeIK+4qkXd8jmtbU/DnOcQQsWsogco4YMTNnvWCeV81tBVdq
NfUhg6k+N36V4Ivvn43OpgdosHnIfC4B0WLWGp3ciVQnJJed2EwJDzgwU/ehBWVQrQbs1XhS6NRn
dYTeaXJvhqp80UQD5EYKick5s6GFioRVZE3qApqTjPOMU3xyygpKRuXfQQmGo4s3OiC1ueblrW0p
F8Q58Wltdc6S8AW5m2RLBzxBpDQDnfE1NmE5p/5EQvjog9lOr5n0ILS080M+B690QdAAtoTME3SI
en/aEI9MN1CNxC/rqxru0xqyOkOVGjdxc+iLeavo0c8YY35gWQS3GH4KZ4ec2wm/8QSdaqNni65M
xSQejUD5SS1emTORb1AwYoNii5O52zTVd9k7ujFIvosueKtUq3eYxewJMK49owKolsg7uMFRgSN6
IGhhRK7HSbq7uCgriRlgBLvzrdLucxsA14/ZoSP8wNFDWwoyYIMhcXQMrmmmn4aQ4xuBKUtMlxcX
r2HOSa4E6Y50RhNJ3pbNPsx7tjGu5zDfuFdGY52dmlDdYQ4GtkQljsTstTVTm/y+8b4baCK2ziCB
FxAy0KoRXzDj2kmfy/zO1vbXKiiviGsn8BGyIzqNYk0YUYovZmOg9BjH/EdH/Az9dVTOJhBzm6ba
CvbYvK3d5gBp5Bo4yPNUx0yLn/CcpKtUP4Bjdzdxjhc1zj/jESG3GkEtufTxxe/I2cSSJoEMeTsp
fLI6re9eAjlwtLtHdx42ohK31UT5pUvpvwwotxu8ZgADsxviFvH2+LiAKcpIMz2lejyM3DioMljL
7E2FaDE3ZgnMHvJTYfM8tv894yQ2umjWcwRTvShZQFEPrRwUaWKoChCcoJpMbN1+UDN3wgFhy2vc
MBdfcrKpLYsA9ThPCKFzyMdunGfhB58nl5in2nxefiMVI8R+6nNA180Xx4qf2vyELQVuPH5WY8Zq
HzjlvsRAurY0yVsZAoFVaNGiWdajZnjASf7NQUK9El1yE/asf9aD246CVZP2VlsmL3k7+wTXOgOy
4OKYyvhBzvp5BOfrZiMRycX8relsMItO9yk4+Z1BIK38Osa0O/tcTCsUHXvVDZfRgQMRIP9Ye3lw
Vckf3CTI2syGBBr07gTK7yYpEdg3NPQl7oDaaVH7BAE97fFOanmASIjaewCXYUb+hiXxm2tkayOl
RWr2rDt++0RsBacMcmeuaLUuNGN1LdCBnd+/oOh6aiXo3vf/ayNU/jawyw3K1vmkosQ8tSGBF1bq
hpshTE+c2EmLC1MHlU9Yhzsk92I1qcy66Ll9pJ5uXIoYUGg4UbzTy1aQCK1QWDRRSf4YEGmLzgEz
qkSwdjF7oE1WjybXiTgN4qzoA6pJjTf1yhwcEIhhyzYn/Mxu6Ac+q/io8jonZ6UzdnErevibLtTx
cEK/EQngIwRGQLf0/atAuy+E2DBOOXlsE5t8khKK/bWDNKxhw0rgNZufCBDALiXtPMZpSyCFnZ8i
F0jmEDS7XAwGOvGb0Ii/+F7qnhvDrpmL3e86bLyzXSKq9+vKoZ1HEsvMBnCbjvj2YPlbiRKbQsTy
BNbJxebgPgSwMC7e8xh6PUyY+KF1JvVQzyOpKxbJr6ymrzgGUJDpg0ws+9aOCriCVraBJRKv3byK
dk3u7jqEx/mscoKXVHFlILi/8nF1YdBBOglq9jqxygGf+gCKHqKUPYltiCXnkg7dUaY8W0pHi0Cf
sDiWGqE+jAkPSAs5OBwZwgMuWfIyEHFGbKPI+qEEBs/ltrDrGxlxcze90exCd5j3RmeFOyO8C/3x
e4sk9tJBy3wUbUdsqjvtirrLoNiU5mVoiRaWIT9HNR/tipKoSRLE9FmEyR3HCL1u8qy903lwoQ2D
ThrfBn7n4bEBk4oEYPiisuhsDgaNWYJRZIOSpI2B0wSp92kigHAM0TW6s7mkecL79KcDuPz+NHTQ
QeeksdZuBJUcVM3Zqudiy8lTrYk80ReyGvxenKBCy+0o0TzanKLWLVPSfmSCd8IiIL2iecV4TR4q
UnZRctBJ++EltOyzr3AIVFXykljoPVtFwlDqMPHmQxSsJ1y+UaKrbdplYhM5sdyqdj56qiDIssP8
ZQ/VGYvpCwwJsjpYinTK6meiCiwa1DPEVv4gH24FaqzdGgzmbUIDiC0sJKrOogVlTuGzyTkhtYaN
bR7zEb2RZXfTU1hNdN3n4TAbZnb0l5tZL+GhYd56dz01pXVbU+6189S5o2uGOaIKvpB75N205Fev
/EqRDC4AlCTCcdemdW0QmUkAt8JNM1V6m43ktDSId45DjUghiMITdMWMFhkriFUb08Y1Q3+dT7O9
4F/uQKRbx9aWKZGHaftoRD3qpMDv3hzkXMIaMHbUyMsQ7DMzMk/dJ+yIdyoaLUqtoXMeQpx+rpqB
j9lxdKsqO94mXaDuXY0+e0gBMI/2UJwVmeZI511QR02zxyxH5HqR5Lu65hjYlBqdaRVbjzXKisrN
CyqPbbUtc1DvRV5NG/b9p6rGz8DGzX+1OXrM+fwFdP9dI4wauX3WYe1I9Qsu1VXj+f2nsrxpS2IU
iS4imyq19CNnz20OcOyUO+ENFHJIHEoZl9pvCwYh26HeF1dTX97kCxoxV0LeRu65r3NygpoyAc09
udsMaHHNAv6kJAqEwYEsoRoqa6NZEsrjXNW1Y29a8hh2+KoxlvJcu85via5AQtq+UbRoLnKMT2bb
q6NuAZsmaJk49vbpZeo9uY2VM9xhmrryOpRYdT/PuzHV4mo2WGidInMvNC9IprbJIxFO49yC3X/o
Jk5KyBA4yMbJmaI02WZpY9AW4NOURXqwgPNw/aK7hFzFjYsCZJeJWYI+MN8Sl0L5NPsmrAs/fiph
vD9ZGRhp5YeUQ8zpxG7woPUUPOT9+I0tc3Vf0FHfDS5wiK1HBrTlLPGUQqZX5LJlVyjwIIYsTHKd
9c5J2k23nUpVIy4EwBUAg+kcrAs6TvNvThFc1eGY7ws7cPdFaEy7MGIKaEvWYmEm7Cy8CtJAR2B6
EsfJzRAQRqir9ug6hn87qegyRQiw3vmwkBRQyMKtIw4gxpI4eV9UzNbbK/LbFlfOUnVIdstjEaaF
SQHrubzBBwvuzFH5tgZ6fT3Y5bUwXHHKBVleM3boY0oEAm43ApbIYMWmthyPnZFgtAL+f0Nnau+x
mpKzpDtYb8O9lhx3WtswLlOYf0NDcJ+A1bgBxoDiB/ip1CcOuV/LkjJPN7T+Q4Ui/+hwyZlkBul9
gSGY3xazLHcp+s0DTgZmKoxvhOvZB/Te9a4AHbMWkiVQGhnhmtKDyVaJ8aAK676sPfcpje1qj/uH
s8RU4Yhw1Kmr/egy219AZZW7csroa/Qe9giZwBmF+ho2vXUwRiEOVSGbW3ZbwIESCjheiNdOFqRL
lGxTLmkoxjU+JIZhD9cAMhvdJdlrZtKQ5bR07iI3xhKazw3Wx1Qfor5ECdjhkHVkhc2FGfBM1hnB
mVHtbExWmL1yra+cyxEvd4SbeHpcSFwU/+WSTJwGKKTbZhNn3WMr3BJ7HlHNEzXEne/PT7ES+uxa
Wp+LLJ2OldOPFzKTWIptRio6jQN67G7ddnZ4E0YUCGP26TtbQyLrSzt70fX81vSQ/yyDeQnc4HA7
LTRMmPjheUiSRz8+kj9i3rt1pwnQJUdscnCbNUU3bH3X8299oe+DJmP5GvsYsyJLWrVEcvrY/vZw
8NmPJbfz+Dpq8STSsd9EVvU1QUV0RRawUXGODoy5vtDM2QHTTq7rKs13TkwsLBx93Gmj2R/VlNc3
bgh0we7UvEuDYdxZMNzeeWe1DWHxL/KZnO40SZCHMJjzK1XgA5gIU+LET6QtCOl5NzRDvkncMEYs
TjLdMga0M7RXxacahZ4fx9km8pziOLe1fQhHYDwx+7Y16aSnwPaL22Ka/J1TNbxHbnJW8vjYxXN1
RW7GrhwJ6qgvTTcNN3MbkRIVi2bnNYj1VecbJ2NgNo+BOQAwmL1Lmdvm2nYsam7WBKmGfMmqx+AB
QQNXlczNs5igbHmAOLelE319J1nF1DJsA0G8D6z2BSvFKVSFekuzCbHkuDBSo2PvBWywGzIza0yE
vqcfyVVbj0kXYTeemo0gpnKjM52uvTRuV2lgWLd2rO4mD1nybCUtt/AG3K9/Kiuuf0H2UTgq4ncc
Aq6SqiqPzoQXl0ViPHq6w87TszWWA3NT5dbNvRkmq36KokfZP4aM/lvV+snd1IJ0HJokeTJoiavZ
fvMwXW4p6ANGWAyg3hxx1ETisIl9kpiQS9XPE+HJCVK13oy8fVnJe8ma9xjRhe8Qrm39mCOKmVrW
jWP666wS7sqaW+ehG+zDkNfRxfUyBd94sm/7mJZVD6bGk4kBkEsYNO84wriStygmnzPbzO7Kn3z7
vuifRkNjm+j0k+Ks/GTUOD5Tax6OajH38bMdmWpoT/L6ro+sNw7V2coAB4gaBXeMJOfLVhek8whR
6VDtvPemTA95qEihJ1Lo2euYXUUZj92+nn3sW+2lMLX9CGqRAIi2CE44uCniWW507mcdn3MOi9w8
0c5NW/mp4RTYB8azm3XBMR/0fFPUcr6RYb8LmtE5ty68zWwk0dlHrQ3an5P10GfnfiRzYYzqG5M4
PEwXcryeW08f0LPfp6m9jzJQ6FZWcCovYOokEGo21tJem0hhOgQ6CTaUatSuMtH1InbRxz6Onv3F
e5lxouXuiKO1MXXGzTT25HgVnX3HzvZZipZIYGpAeRC0O0Qot13IwZaHDxk2UYa1QxhHALxs3Nse
k4Gx0fphisYvesrhRXjaOUo09Ow6iOkYa4hOfT7IE9nFhHdZxpchIP/A6J3h1ugHvJNempzLrL0V
neSuhO58Q9v0xCk1vJnF8C3KuuzM7hEiG/6LOwI3q76+jWP1WcUwF/pGUsMvzP0AzeMIk+4FLae5
zmRFqpVcIquk7xyqkqZkZOQasTqVKuSOoFTYNFDphRSZhGG0ErLZFpSBT3QR53Wd5xHpJDH8zDS7
W/SAGznDBoLz937CjZKSBohhxrj7XZ/PiNacJahIzN1JQK8IoyP1rmTjerZ1P41gHGLKIz7Tkl2+
DRouFodWOKSNdYOPNjjPTfSl5XS3144HHH/om23fDWg76CXTMDWbW+2pLyVi3QMc8W7vsGncwjJ8
HpaFwpgpLLMDJcfReQjcK/ig/ql36DyS23n1/mWp/xAY79SnwpN3YW36x7EekqOv7eNI7S9b1dKr
Tu9f+hbgmx+iBi5N2e9pUdy23dT/MNmL0DqJv+nGxWXpFsODssJ614TKP0f14qlktWLLBpUjoDtJ
dyONvzlchqaOhx/FGN4S+F2+mI2ARiUtfTsMQUbtIZmP0TgM12Nh2htXSfe5LIyvoIt4Tno5nutQ
76G+2tEJeXJm0hadqTWxO5LBC6mZCpjW+i6YF+INpZjXeAIZs7ziVkV7Dm3yixgIMJLj0N33KS5P
FqvkPMahvEzxJLfCoREli0ivCinbN3Tsq/c/t+3giTNF9NmzQWmy6cZnT6cXLFDoHWIGz837P7z/
ChCc5+79OfFgGtrWb1S525Wum/lxomi19WQlOXDzxLbX+2j2pb5/f1nvLxDy0v79Kk1teKbYPry6
uQUFCSI/8Xe8xTxu8XEsbzsqh2KLx1c8hTHRoYVq5feGEPflyZfr5i8XcJJYvh3y2q/RsEzHLMnz
gwLWcft+8VN3Kl+Wz7VInznKK+rrIVE+718oY12YYFJI4WY1XsblizuNb3nFZhrHJ+eA9198/4ef
f/L+nVfLYFuOEmHP8ljvD/DXY73/9s8H/OufWS2I3Tv/fKT37355jvdfs+UIG2xuadW/v6z3H8bL
y3z/7q9fh2FJCaJxH34+2M9f+fh2Etc7BJ3bHv/jq1re8F9/QR0zITawoM7670tR+QmX5udjvz9E
2vbZyTKq7Yef//ICf3nVmXi1ScrZf3xZv/y2PZrWtqqBE//1d//+ZH75nZ/vdFGZQBG5xO/X5+fP
P7waN/Ix+7dOu/35dn652D//rlWaTYrIPv380ft3Hz9PjSZh878SqTKJcZQt8tRHuHWT/LqmDcfk
v83dMn6Uw33eu+WmpT9+SBuqItoYgC4s/xvNxrqZxuEwtD/K1mWDTMF81ZiFA4kbJlFumfVN1vYz
hieKrEQ7RH9o6H802NlMKFJaNhtsG4+d+Chh4ghtzEOkhw1EXmOnKrad/SiWypVLGFfBumd64cn1
q3afWRgxGno9iPFrKC7U/NhUQAwTrrdOYqJdDZddZ5CWxa12ZPTNHk8JNqBVoaP+dhhB8v2zGkH8
rkUgwEPQYZBst3zliL9rEThQeVZsxcMGfrXEFMrymCf3ejEoWh1GGLBaDQ249s1Y4ied3rWoY3+1
qwwE8RIDivE+2AJ9Dk9siLdhVVnHLA/VOqzIIp6mOj02dKUPSfRWTJ5xab0BNvdITI81Z3ifvRFv
ftm1f5A1if+gnQFo4vqmjXYUjdeHt5UBrFVowmlV1smNVXvNhZyfGqvQnibl2whwdyUymz1t3DyF
0Ux6ePq9XByxjZsfcSARI9SmoL+JQoMuSv817rZe7ddXce+/+h23dpTaX2si2NbvH8h/Gwpu/9IG
fjA2fPjf//2fHAp/cz38Pxsh/j/0OVgSndX/3edw+d6WqHZ+tTa8/8Vf1gbh/2v5mB0fl+S7lO//
OBuE+y9TOKZtWraykGv53Pf/7WwwhPcvRP2cV00XbbHHN/+2Nhi2+S9FTQypJoJEaUr7f2RtsNxF
m/tT/7kIdi2kn1QVkDb6aF0/3Icx2C2w85T9yd4jGyMn9WCcEXwqanIoJKiC17rs4Sk40Ib0eAuY
9CXRwJ0gtK0DdyMi1ANz7X6ZFzcrbQdjl0XRg6gFaDlZujuAalhzADjXrXk9+/XRE6LcFgEN/RJ7
74otC/pCLS8tvORjrxLqhb7a2RWt9VmaS4wRhr6c8DRz+GSmnrfxw2hk5KorscibkTp4u7hxi13Y
R5xnzGxYmRbotL5rb/E2w/f2YWkHFMyJB83kSaT90e2XLI0RpfELrErEkklMe67wT6ZocZdZaDNi
27/3wSXogh1cXLCfjjsSItL6yYo8pEmZ1a8STdo9gakFtcmgJTltUGLcIQEbJn1PN1rSQwbwXFRr
XQL/SYXdbswK8V/ANgyHYJ/sprxXm9x8pWisbmOvsVdNSta3azPzGkIUBKDmp9xLe/YCFAV6Nzyl
hsZYUbb7ybqDJtOjJ0rx/uEgL0B1J8leDl16x+H0ZWhS8stND5iPeHJ0R6xFadyBcSbXTFGcG5lk
5ujar61PLp8bLBCKy2zPke53h2muPg0u3Umufc2rXNXuQP+PY84+JRqK7TmIovzYmJwaSMTimZmq
jC7M1kMEBQI21Eo2FdRCMrBgvEEDAOmY70T1rWr7YKsk5WXN3vcBW43aiJ6NcGmkB8CQlIgG4WHM
XaHCMnc023Ar9GprjKXa1BoHtDJDWq40CGhuDnu3sBsOpc4aCBF1kD67HrshXZmsYfxuEwHbmZYt
ciiAYEIwXdd98tXPgDAConmGaGeV0RW57oYBQItynfHYsj05EYFyQGt/Rq11CfN5uK0S1myzBEK/
9MLLsKdfHegrFOITVRUUiKlbUaz2ySdGjkoVhaoR6eVrkFxnyJ5bs3WoEy56Wmuy5m2v2u/w9QhY
Lqj3dI46wI6dCYJoP9GBC/1Z7/zMd9ftyIEuJcWsRucCfDI4emADzdb8Mbm0MpsgXU725UL/IzIE
PFRDiNwqy0JuBK9AnRV+M+yB7AeCU7cpQXYbnOTXhjl1e2UQCOv1odiX+W3ctdRDYUPKKLTQNJpr
q/D0GgQo3TcKvLxH49QFvr9pDZvSkc7CTZU6L1j7H0kU3CXdYsOJRbFild1VBjnF1TSRHBl1HrhZ
+vWWQ71M58eAiPIyTegS1Dii8/iAklBR49U3Zdsfafpsx2Z4w3EEeWCunijBJFuOynjMAc2vTOFB
3/DGl4bHIZ5lymkNI6TDBfRaDPP9LG1G5vyMfCqnWwpI2BDUIPLWWtSd3hGpxysJlxBhpu7kdKc6
/IQdE+xjTCtB2IPag856KO3pMazac1P614q2Ep6Dcdp5zuc8lhYif2JgoyWmc3IajuDySddZf557
yMfa7b+JkAMrUdqjpMHM8a7acyQkRYRet44yAsXn0SCOpxi3raw+gSmLbO0emsY/NWQFzvzFKuYE
o3E4cWoSD4pTUZo/T84DMXzOjoFr68DG/TpThqS7MHm4jZ20WvWotLfhyOyrQ0SrXrkRjf6UecOV
O3oVVaplf+cN2d40xYVCM3FbmBCE5DzfCABQTZR8tobcPDkqfpUl+Tw0pgFduTuzpMeW6LMOjW9u
lV5UD2NulmekXKgvqRuwbH2nKGP2sGfldTXJdZ2O5t6KyYICfsJMtOg9SYJ87Sqp91MrMBy4Lrif
cIP6QpBvYYe70Rvv8haMJQ2TjcK1WwoL2l+Nc2gkedQLva8+tXaIDtZ48ZPujqY4ZVtZiJ0z2wjd
NWy8ctE40mmbYD+iRI03IEDStQZcqzM53EJa3SQ1OpU2quUmDieizz0GAh6WZa257dp0QIPVh1t0
goLCgdhZDhUSOtR7d8ynFXPpc1qoatcKvctimLIlTIOinFDceJQXNexK787uiTehVDQzhP3oEFYU
2l0iUeKwq44un9oIaBowYrtWJWpXtzaAqF+Zg/3W+DDfLIO6LW6Ke4QfLSIqVe6GKb1qZg28Rrv5
nny9sJsYg039Yk7Zpq+nYTt0m94uekrJ6deAmyIFV/51bNezZ+3jpvgKBBQZaoSOR+V6OIXptyqy
my2qsWr5gF6yyqdzVufUgVr/CyZHMs4i4ip0cK7Kwj80FDbh1X/OoZhF1XXuMoYoQq+lZ5DNmexL
SvmbWsGM9XPjqnuy2xSLeE3yUqXS8DpW6MCGKqp2cfbNabJ0YxEij5nrBqJTvfViZ0mwhk1WRoSH
GbDFkhkJWm6ND//F3Jksx62kWfpdao80zMOiNgjEHEEGR1HcwEiRxDw44IADePr6oCyrtmyrWnSt
eiO7N1NXJkYAPpz/nO+g+IVNbqodM7hl4wCuSaXTbvvpyZ6bN2xrHS6zIH7iTdxAk3a3wzC8WQaV
OuxOjGue9ZbSLz+pb36JJdYCFRKqBrOpNE4YwhM7/2W4QBi01VJnIFMqCPq78jPuDI5HsUdVpzL3
iX/UJt+8OA7Y82p08DuX3qaa9dcUvDN3lBUyPJlRP/ElS9/5bnpSO0WOhbhd2EDtlY3R+Lhz7O7o
oadtLYvolGoZQ9vMPlrilFHtcUggQLrHQ9pjEmrODV0jAmehrxgB2PEQR6PffGNomUJnKuqduYBo
nCChjBkwan1LZMINvRhxbWpeIbmcbT558FwFSR+RvzNGfF5fJdmob45hX03AeCHQkNPV2su9WgX4
80PbG2DUDf1HWwiYIKb3gf7YBs0xSOF+Mjz77U0NbFLorA7XMCvG8eqZIP7wJ5X5l7a42b6hX3qj
mJSIxB0xrmw8jMHHtqTtIIClrnmqOxMI2Fq9hY2CDdKEpgSi8cd3jIhVESNiZ3wZy74aoIwwEYTY
Rtx+Z9XyYi8lY5UOty53VtxcSImZfe+YKa5XiMQbuZQfut4eNIykodfhKvUZEMk+D7tc9ptqEE+4
/H87uXjo4YEdzH72oMuxV9HDSEleV9wPzh9zgEtD3TmrtFdR6+OvmEI4xl48bbSSzm+3Ct4TaNEn
3+W71R+tysNGivtVr+q7tNOywyznn+YvKmlsjEumjBfKy6cdk7aoaNv7Bqf52Rvka48kJioLVzQG
NKGe006NzBLzj3xkzOc7Liu8T+Ki1fWbLe3HoIQ2YJf1xnZnKl06+zXJ/A0MW1rw7CNse4ERuKPM
CmvUjzWN51SLA7xyIxVoxcucE3NQcLFC7Ec+nSgwcHephwes6bOHHHah4WEJ6PXWBT1VHPWuO2VB
V3Ekg1aKtH4MMuu5FfElCRjBYvUKclKP8hk4LhNvF1N33+7odXEOOh8LlUZxWLUP5ZC+Zf6JbxEB
thTXKQtu7HZvTO7s0Ms4wTSpuWFIIGlzMj/EXPyxhbzKbiBJOyO7pCtxnjxiNCv9KuP2IPVsN+h3
OdMz8oOg4Sfz26QOzBo4frEZXJY+vuS2fTZJEoWmIX5pdfPQWtW748TmXqsY285tdxsQOJKu+XGn
Xx2cALA6hdyJhvAixrKwp7i+KMBoK1qmQw8cFbsQKzPzzZVkmqUYOGv/VS8mhs1GfzKA0I2rGFSN
rPM6QxOugzw7ovsKkoo+nsA9V/7UhFOOqYCEql9+pNINNiYh0mWcv8rmU6jMxCdjFXc0ae4zn1aq
wYv1wzDKd8+jM3Kh2Mda+40RKYq9LarvGMy/N26xdn3KcT5lanqf+45Ba9H/nvxz3OoHWTkf6GTj
hkk+7/VAzZsLiUY3lM6RNXO2KWVjRCMeE41MBw1rRMRSB2Munoh+XmC2zV85BpzVvtiZEza7uqLv
pNV+d7l+57U3XxczelERFWlKqM8HzohrZdPrWE5jE7jaeqWJalxgmAfBZNgwx2Rj/U5QcHeC4Ccn
VyyfXt1hbBiupr7cOoERMmt6QdVp++TIyttw/n0eBZ5/2yQbYRMQGSd6ZxqzPnuNcXD7E4PKPVlL
rjR5ukSYRcKUsvc9DTsYxZcnq9efkqEitDJAJUY+I7Sdc8Aor+SsjK1uQryY1HMGUJvxy0n6kg7Z
GEMVEzfKZDm3yUr/jDFE3XFIZgC2bLAtcjqdoZ6OkqXRYvPZlK9+nfyJG6wDvs9eTUjrSC35u+ek
18Uaf3S9AEenddvffcB2OuUuT65+5XVeabbOC2Wuq1WabTAYKZeuzbshgLnfNvJPUGXvudFDWb4f
zAm+JseWTaepO9W0T3asMSX1zr7+SG/TG1FbmnWGIWfqVaH281JzWdb0+jPPaWPUXI4IThnv5OLx
dRU2N+1kAmHnsHpowTeF9Kyohldv7fQ3JrFmW1XJfVMBIIgD8yTthn4qn5ZOE5nYxrcOhmq5+lOl
tn6usw5Qoeeywu9nHKZhR+tlSO1TFaWKvUDMWvFcD8vFY5p/JgFzAR/1Ocdec8V1OT9TMBb2VLlQ
8J4EoLL1IxDVGmsAA0DVn13Fa4Q3b977ElWCZNMrRG4Nb+d3y0PHA7tcOKrIC7PE6ThDjwLnm7YR
ocp207ORce88VIowa9fH2T3oQn0Yb04XC3j6I90eV0cr70HknDXNt48uA+EoYO4EDTrfoqV615kl
hODChyoxuqDqbGQ+vWiFdlo0Jz8xakdrPDaifsYge+i15FOD24SNLTgmnE7qvGdenAyPVkOZY0DL
lxqxKdO5trFMb2CYVIKKGWREvI1BriwuKKagcdkrMTWyvLup9xZ8g6HGhehmfLnOvhLd6uj8lZS+
HoLCv3De+8is5CvFxhc6OnY6i3atGJCuSM0Bwla2sUEuElzAijWm7q+yVhZEosDfjUaZXSdE8G0y
kNIbEjYiLEbMM9eCSXjrEN0Pi95/6YJridKlv4Pocgfa7xAn7lmmFGVN5IfDuEhPZSqeBmhplL9z
pDOHPqSg47so/HI7W5527tQVJJif1g+JRaufOd4NubDPMCJxyg5tWMzOH2nQ6kmA6Q+GICekZoQ7
aupfKkf63KCZ/S3y3rCBW3Jwg31u83W0zwqfl7JM/eSpmmxx1u1q4otrK3RwztsufuLMXA8RJsD8
kmsgYspm/jUlyTsnrD/SH90TN9YIkxdWt6aBQ8zjoQwNE45snsCNpZhqc8qipgkVV82ht5Ysq7mh
5QvhqfJdCgQCLM9QTC/5rF70gRHkQqlkH2C1veoJC6aVOI9dx4igSTTAjRi16Tc/62bbXyDan5C1
9i380EW2VjRZd6PXG3vUGY6LOS90OchuN+v9UVoDN4Wu31vKIkudzJixBqi5/dwdY9pAdZSh0cqn
yB2Yqydxi5U6qHA+wYYj1UwMpf0i2HH2gxaaRopToLES+3+hJf+vpeJ/EZz/O0X6/0ct2SMx/D9r
yXdZ8t1lH/+iJa//xT+1ZMP+B7kE3cXfa9lEfD1k4X9icuDdoJCYASdih1SDbwLd+E8x2bD+4cMD
oS4G+w6UwnU4RF+eTP/93+x/mEBtLMyt2MJ9y/e9/xct2bH+ghr/j5a80ii44rsgE5C2DPTk/wv9
MTvocAWofLuyLqhSw2VsaGT3xCGrOmtjFkW9HwApH3Ao97czG5G8zVlV3fwXVNvOh6w2FxQxpAyD
yRXrZEcoSfCnFPfaWjLJbkhRWOMka+Ez1o0+sNyt/MtezJv6V5YoEXqFyD6N2Lw55UgXlyXIaBhL
wykXD+bl7y9yNNNLgY3yIBnLD2vJObRkSlr5Zd281D6veImKvx3jU2ZrW2fsJixks6BngF84sUGO
N7P6eV7ei8LrX6y1eDNJlq+Jq/J18RdXRSO799ks8EXqmmyuxqiVJ9AY9CvF1QFCt/EAe19/aP3x
lmCIw1JhzfdWESdXU5lRFms4NjriLFlNjW4oJzM+WpLzC2SwnYal4nlike5kEfS7hsqimbE/nc88
FVR1uARFmxTbeqVNN0fTqJDqq4vuIIV3y60t6QT9+4tjZcgnCqr0dO/mWnBtYz24yraNr3//Fa8n
eSZ5NcxyOXredFdKA3/af/1CKjy7Eq6kLLa/Np77YlkAva9j2bxlTk5AqHJL39vOVEuftFx98WBy
QLAci9xk2QQRfVDdh+GxTacc1xKzKvaQ9L7dwlawj1His5o7Bi6O8aZ12Rpit3BHCm2P7DVgLXdB
mg3j3srK3465opodcgE++LZbIiF5/7PTNkk5Q+Cn93FE5s3d338iotncUfWdb+rZ/q6HYCR2NWwC
poqPHEmu5SyGi0S/H1Xhb7vBkeCHES4SU310fU+7iWc9SW09XJrqRevIsOqzuGBOTCNhk5aS2PVe
HXOYIsnrEsWp6J5wW18DTVSrz/th7JQ61QJH40IhaFjPwVo7V+9z3TksS0Y14sTmxWm2JjMxMcZE
55ZEzlJhiDBdqOlEujDRcHhMFjoulkCS6FSKm2BHeHzS2dE6+MGzAv0XBKO9VsqJTQrULBS+9YGx
An2XTofws2tAA2BH53WRLWkvtBUdudinbpHEir9sKC0gUtinya4AyIfeUD6N6PK65dTctNyLdPI7
J1NbLC4vFJ7gvCIizOz/tQs46MmRv6NKHqYpphMAcn9hxWjMuf7EseHSuc27Peb3sf6e9O2xJnBI
1BrPfsWJTcbypCUDLToVHRe91V7M+ouj3G3kHaF7qF3l4TWVHXOMpvUrdkQM0PsnpowIQ0XJ0AmB
idv5puvNGqGsgE8XyJSWhOENHBB5kjVR1p04mC80BN6hUGBOY8YkZHnrcyIEiPjBJtOol9ZasNrz
I38nQCx6/COhEW5GUAMbS62/JzgnEyEj5c7ZlrWWKs+i7CMU8AcX78J+8vososi93SxOBjRs7J9J
IhU39tfkftJezKoM7sit0Fndm8dZG9+GxXulKnnadp72h/vDjPEUeDPgaCO37stCs7d/eS2k0fm5
8rQHo6oFr+/0UbVh7eG30atfVAmIU0f4dL31umSx5q302uFE2p0f1TLtg44xlILbB93iDaDAmWnC
NL0waPJWccMmAoCfkDK/kChvCTW8Hk9C93a8KuRpMHRhjKAQwkz45LP4qTNrQvmSH3MkxkEIukmi
RUHaHOzy2CBIoqTKaG6833QR6oc4oFM+j/8kczaQkS4OqVOeeEjuxUTAy0iHl8LtuFlO9PRSZrbS
BeaLZ5XhnGY8VWX8zWEF43F1r/kvWbzW2qY18rjDtCGZ7dCZxYs1Z4/lZx97Y2TD1OGq4G4Wzqr7
Koc5WK3ZGz+NJnecydIVa5ZvfmxKaZ+0iburafJENx0xDI3g7t5MKEtWMTZ/iyi21Q87Wk4FMNdi
57lm+k2t14fwKe8jH3NfW6MBg4UOmJl3nNZhc+svdXAzafKKdBA2GyxmNA7kykQXL140Gjpv5hgY
m57z6WRZKaM1QjSVJkGsmv1JdNwlWieveJIMf5+tENycw9m2Lplf+UWcQvsqiL73RrnP6PdL5HRc
WiQE6Vn3zqw+OwtxGlGJSljfi3dYyE+68TCl/EUbzxTkLblQFKbYp41p7/getykxi+ckdo8cXTlb
K4HUkKwlHFazYcjXvWr9IbeICpQTUVKyVi8eacMiMbZxIt47UJlLEKY6WdUuqBGsvdcOtQ+ovMH/
kP5qpNqzZNPH4nOl9trfjv1RFpeStYyBEWQgYhQHUkSScXK3BjG2QwZkKvGZ1SyMvlCa5q0W9/dC
iy+uQxOa3uJtMdtlX3dG/1AE2c4A5InQuLhb0FMt/tuAozWTytAqxV5Y3Vue6jv1oXrvlVGuEyWm
twliXe7rMvj24yAcfOtLMiff9EkJXl0e7eqXRrPtVpTpreTPna0Z2ulgBJQsFPMVRgfLc7o1x4lE
vc/hOvD6/mIDjmeG63tnCxJxOIrsp7DdH39saGHJvhiXY4dSPk7RmniftkRoRswgJmoa5vEcBFSA
OIwaJ1bVPrWfk2LYz+T+w5QBYTcvWzlQ1jMvWihl9QIFc7Mo4643/Ig00hsuYoZCUKUZirRIqJ6i
bDjbJ/Mf1iM9igVWkXHGfQStoK3kjiwTICulngyFe7S05k1n5I+MrzlXpP4Wy9KOPu/4nPgtCzTp
p7mQ3BKmCOfoRk4yoWpMmyKI6Ly67Lxh7Y8Umwb1F5W0Om0G7q8Bzezvn2p2zWfrH5h0UbHXH/CD
vxl2/z6WNrfiWU+YrvfaZqrLKUwdCLuTNV2er3Vipjs699giM3YMyydQ2wZ0itago3lxSLRqw5n6
lHQjEp3HqW/56YyKRqzOuE0cSniTcaP79Cpwmf/UkmO+Cma6syOBvk/t9jDAGavN6TSBVXK96TY7
vHTkL9puepYTHyPi17EkdgC4usOaXGkXnW4IAtXZVnW+hls+oAo96DLiFWzfUEmmXToCkyxFfTMy
6y1BA9sDdGbUg6E47KmeiWyaVIPCs3aYZRnrT91TtrxL0rJfyHF4OBP8edTmbLDS5kcR+DWfZk0X
kG8+LfDu9plAm3MaX4ugEA0cps2nlD0h1acPjZLD8G9/ScFI7dxlhh3qk+XvloLHGG70ZkE/+Lu8
8vRUn1rNH7A4OOvdpflqR437rUvQdV66U204H3Fv3pS5bIPGO4F/JuBSR1UpjpD29c3sU1jxx0Vd
Cl3Nesm1V3o0Tr7OOEst6slKj4UxzpQt+69qqm92QJKyclDWY6z50sPZ6xFg0sF2CMMyIYgkyZOl
VB+6gY9Z1kBvNtyzsmlEjxaDpg4dlaAERLwk9S9XVvcgLsy9W27LlRLWs3GjiseneayT3TLVP03z
B4etebZ7VUeWacyH3s4bKtJRr4tuuYLGcqlG4vF3uYdnafqeBrkTMmsNkaHwkC3G/WhAhKslJ54u
4baiQXNTk9pRY/5uTOdmZGZZl6sXInfvPSubiaxw8m3tMbhDXpKhSPVmS8fjHuiftmk65HtO4VTn
9gKbuX5hYsGnZ8aRKP3ykCfFtdUbf98P8iFLS3FgnvcWx9y6xMKLoSbv4BX6j4PGGpn+Q48D7VAw
kQMagSTjNOTFObH0teveKrbRDjz5gTZsdb/M8oOr1pGWaPAZyUg1NoJp4e+GdZhs5o1/lbQY2rX9
2pbJj1LqNTNXn+BUM0Zl2RWY7Qz621DD1aEcCNECJ7QOo3Q2ize3UZtln4QkotIa6lAVwmGMWHEe
a4caZkz6Aky5ZO0OTiC0n+yiQLoZ5I/jULPA6rC+fGkR+cRBhsD5HErvqmiDCRc/YCw7oU2/dAZ8
+vU9LmUgeKENooZIfAUfPwajBaHX1EIHNMZTq7wXQpXeJW3ne8R1lo14xLbQyRoOw56bagJPNHtR
Ut8usU1T8bgQyBrfV5ti2BIropfDI8cwjlu/KB+FYCiq6FAKqkudMBIAOC7um8J80PoOhXXxaXFs
MTdLxj0eiTb9YvocVeVlROTyWvfVACJiOIIpq8sAygdhg87WhCVV9cy9ArxAKV32s3WQwmQIYgj7
TpEu28gM6/CA1MT1EiN5wMiGmeArJ8VDPrmvuSaPiOi3RNNvwTK8mRJ/lsOo3FvDqKt/Ygtgjwah
ihOIZ6Ncl4P7yhkOp4RLM5Ctkh+MrmuvSHM0Stb4pnli73IOpc/iSEvbThuvXmMtOyz1VPAsu4Sn
8gxQkCLMkkkz2an6VBMHPWVkSaEb5D0YmVk/VGOx5yNrQqOOrSib5VdQN/cUK/EQL1Th2nW3h4Sz
10AtbdAIMSHNNHMZ9McV8MyU0bVn8gNL6YVzV1357pdIGHrFDiQjeFKki30v3UyDy1UAT3/kg81D
rX3Je5ZCVZF3mN9pdAdP4jf1iaZ65QpoTBPUuClZnhBbBTHTkUtCnvEIJ8FXXNTvQU3BV+ujxXcJ
5+1kxgMzBNEAOkH36UW061B0FlPtujvNfAhdGZ+lUQHM6AjxcT3T3OJJU7F2zqTNsGCSzJ6dYyVJ
6XMuel1y9Tg2TCds/5yTMrmIJXlpYjc45kHytCT4YA2eHNdgP0t0+WXkyVfnqmFvedR81T5E/Wbg
bRzXASWn3XamYwa9nXxGC+TKlg02KpA8ZA+fy3i9iDuGwDzq0tBgM+vLYUdtjHI6r+dqXysB7Dmf
UohdMcwoO2P3RibS4Tjg3BkmcoRniZHltn1Dkak3VucRIWnv4gq7YNdbm8TCJhjENdPugbimt24F
Qdq8CdR+djpKTGkx8JsL+vBvbkjvRR5niPXgled8eBRO8zUtbn6mQxyUVB5A8Y+Piav52za2+33w
y85baEWFdqWK++jzhEtIjtsYG1gbx/catWJhvYhin2BrcmeFlqPYY/Djvg78sLS29FtmmW6UAhzY
tl3db4JCPzTFUp+KoV2tXzR6B+94zXAPmpwqpnJwtkHKhZF74H1PT10TGGxpWboNLPFpiuJjTlxu
0Q2mKnmZq4Z51GDtEqddonyUHJWKp3Tg/ubr1xJ/Dng1YIGSk+DI2WmmUK6zrXfGEmqNbX+p0v/d
1hjzWBQYiM044WN8mHdDufYojXq9W4vCRNu999Y6XXVmWFfW8+yI7YrSGOmcIQC3LrZj/Yb1JG1P
TcdylIpcIz2G7A+Pgmm3re8XxW/LZCPONGfuEkxmZ9EB4hyz8nNJ2fcS9AzWJavcqjz445bpssul
d5OdMZy5xHHk4Ak6Dusr6Yv5FUFrV6fk+7KZsWpBrGBfiEqiXgDr6emGYp/RvP1ogJuZAMXDg1uC
Xd0OzSGxUJ46fvqCriqXiKFozfZEySnAAhj1FIxwOLIpLt9AjpltpDgIE+dhFj9KAxohY4Ajwmd1
XQCD+fTJ0oOJU3OxXumDJzk+LzqShJ9ysyqXg+6BIklbc+fnzrdmOOmRO+IxK0V1/vtL43XYTGIs
dkWXRM5sX8o+o74NQiZUwAjfW86mgI9kAnuUmcYY6fqwTedJRI5t4hV10AO7lT+R+MFRHy3MJ8vS
7sd5iPlrQGgr4m2HCWfi1IA3xKSoC9FeafgVGzxRaH5YKKZO3Q+z1+6BKJgH8AzY1/Pp5tq9HVEk
r656lbOh9RH2P5smSY8FvqVu18r3M9vImcjNz2y717gFTrGkzsYtuD32IBTEehNlzPMKIP+jHodT
DheQ86P6zU/FwhNzrl4a3whdnb0Cxy/4J10wiqoeR7M6eDynNLRmb2TvLW+iwIAtkJQv6YrG+aEp
g0tGXx8Gzbc2gzdjJrasQ+N45dlhxE46kwW1ofBUXyP+C2nAc9v+BmWFqFmWJMxaT98LgQHYAlJa
ebysY8phnpq2UzuY30HaWTuDlf3qChodpK5fBcH6O2B32EUS1EWvyQ+YNAYx308V4JMsKIi+oQxT
mXVErNKOlO0sW3sB0ElKEJZMYZ4NGC3kKI92z61XJ30YCQqvXIs3AIRaRDDxxqb40JUfahjiXUmA
D7UMhUrPKWNmlJbNmA6loRFGyTHF6t3Fa8ynzB4Ec2skwgyHAIr5ZkbbxRrLVN0dx+tMazlnwu5N
j5s7jCxziHeF4DJr6JYtmaVQmIQ2KFQADwMCea4jv9Apq+xm2ve6R3gfwTax4reM6iHDZH6HhWzY
5xg1ycb2aEcpKRrPYxUmQWvm04VMKxxb9VkHCyDHp7KwHwfBRZa0hwiVEumdZOtKITKr2HpOlI7o
OVakh1v4XknfHDomtZC1GCfayfLZ80n2XdntKx079mIaf2IGFjd8kLigewrEFJxBw+bwzj2Y/K8B
ZsQmB5N62FBqYDhG3LyzwvcbQMzRLFGYbG4QIZCGJWxN3gXenHgkYwtB5F4zM7AQrZQbr8e8qyjw
QsU1wS+J+k4lb4mXamE/00yYzuOL3ztvWpduOw2MGYP+gYOn2OQzA+JJa2e2OkIjQVpfQVVNkVMR
NjEKIBQmxS3EQCcrmQ44oaKAwjhQtMaHmuyTS+/aliEfrFCbbGDdvncA3s8L307NVdNc9PexS2I6
cao7RQPwrmu8z1q6SWRI96mV3AUzK223i989jkQfDzi1wnbAI2FYlRXZLW6pbjCPRJJ3cN6Drb7S
KuHdLHfr1bHRh1+9uLXcQELKLUtOzdVd1cXfZkYrlq8Y64YmrmC+lDykggH2On4B/EJ3Q4U7rBi4
PmN7ikMLLLAe5y8iZaoJ+vcDze0DUfI42owAK8+89KbBYHzwd61lpFx4cQgrViHTXKg9sZa9rMp7
ZcQ0Qe21orzvJJ6gCcMNPX3BIcssSBlt6u+nJwZYC61Q7U9W/CTTku2U4/+uEgFBz4N+VI5mDrGK
kmPgZBu9aUdEKPEirXRfz9VzM6bOPqg4XLpwkXDljuSL5RecLbHRE/+JPqkjTR8UsnkBLSttWoQ0
x9/bk+lv3CxTu8HzydemHn/L7CdogBCi+XM/b6so4wXfDf3nEhs2bwCvp2fzDtmWdCJ/4OwyoCwm
JY+hZFfR42Cr6cGzVWLLIehxQw1nhlTCchHMsT3mVFwNVX6CdkapuOqPMatEmgADbqEj7oJJ3w6J
o+0trfxc2Yirusty1bVcJEeGD4oTwTKe9YwXwBTDNw64Nw+HPOLhSQQNaCgjflqq7ou2k5PZuCQW
xmTnWPk7nkEH8b+I2hqeWGsx25YToAKrfVroPJ2BgS0KTg/VoR5ej/4wuHjik4Lz8xJj8JnMrTm1
97NXeBtTRzfh4zkpf2vUA0jbihJYXb3bjvtaz+On3qibVid3bg8VAS1G39BPD0fReNc4Vi1a/Yj6
SkazvBc5Z/KWRmKA9cWwad2jaQmLJmkAeZk5r989c31rjuOwZIuKx4SNyGhou57LA6lc/q0n2g6m
jZbgCuNOT7Gb517RBB8nh97lcYi5yKVutrUAg3lY0rcZFez4/zkLV9jWBwdfMQ3L6Ghe9UXDU+X8
avl+6dmcXpwCelDW37z8mckkMzxxnA1IdZJ3gxUA+OSOFlt30z7LNrkudTlvvSI+i2zlYiaMM+cW
9pVNkA6TOC+46UDSy9W2Y1F2tQGIk+W89qP2Gif5nkzItXkpVSBphteb/egqJJTmOjfyMRggNXRt
94C0MhkaiYhuxNoxm5wPNJAjKAfJIag5Ehrcq3eS0acQjFWC0jcegmBee68tjHVhU0zG0afhm9pU
5eyHtLzDsXhnAKC7c43fpHXLY+2nzAP873EsmWyQlO5Er85TM+BQHx7lMvvY+hO0crPwAK7BZrJ4
3vWB41ejsoxtmksbk6IzvV1cP0wsdoE0IjMbPc6wxpvqnQ+m2pBgPD5H17KrSwNP0gd2YJaPS09P
BEtasaFCI2PAAVFBExhNHLEcer2lmEqg+fOfT3mlR0HM2CUz8UdU041m3eRiy/Yk8WxugXxgyBpo
EMvcLIl65RDNX3hctKR5FP10m1TdQm+HvlRYfgvsd3XfeiLdMs/GMGrUkUm4ZyMQ6gYnRpZRFgyU
dv6l9JHNSRs/q4a6qBrjODr23nL7Nw+M8Ihsi4AXg+3rLo0xYMMgrw0vqHkO0E6vsECrwL9B03+z
/OQTo/F3P+oZfWnwwwURg4C1uh3iNipxBwg7XRjfyGmrtdpNaNhwEUv6NZYfrCeDhP/Oj7gQFRuF
UIS11HupGfIBD5R7JvPXtMacVnbaluHpLxIWyBGYdEOvbVXoVNM+SL0/boPTnqNW1CA+hzJgHsB8
AUvZNPSXhjmYJXajn18z57eRE4iOX/m/pz1JlbMQUDJShUmQ7q2wWQL/xJwIaI3xHvtlvQf7ecag
Tx1fJ49eSzlhoaw7CJB+5I+5cTElj+WMCVsDHDAvpyHRAHiStRkqEgAlMSHqzCaT0SVAD2QAkESV
DokEwZwVVOe3LhTu+fnvEnXGhIEPxLB90qWRnii15EzHb0xm+UKGjnSIW72OY/J7KTzADk78Vorp
zBm02vnJGx5KKj1pi9VTHmUx4qmuvZspu2NDKwKCQRtVjftG9fYXLNw3rQ92MvYxAbGTorAzDRg1
kmi28wHg64LV8H5Z1Gcr1f0UuIBapvFme1ysk375nDTrvTPYasZZfTVwJvdTx/C/O6yVW1uGuirK
Uhy7tt3ct1DgJP6JTWBvuxisuKLDG08bosOo/UFM8h5TnBKZjztvMMSwqTAAl3S5DUPHPCNIZJjU
xPllW+/Hiu7YrBO3eX1qVJC85gKdM18oU/dWgIsUDj86Tsaq83inuUN2/vxT94TWVhWVSXl9tQXo
J515vGvkDOuFC9TCep+cNXyQlv626owt9Qs8xFM9EceqYYkxEdzA7Xu2TdJdpULInQCMBiDfiEk1
yWXI6UGzDf2IHAi0eeKIHHMvPw31uY/H7JAVEH4dnfAO9RkR1rwAM/C884JlzTQs7WHs32xdz/dB
iSMeGjw9e2z30zx7Rzf3DmbBnG0WmEzZhmH48BDrvfrpHabmc+XVUU0oetuVSCA57Weh58IJq+jm
XBzWAd/BEYIESzF8XkzHRmey6Ekn2BnYCzdWjjsFeb9ej9T2eTK7X5CzoZY8JZ3KDoUodVLK3qfj
s1GatfHWJYPYe8adVYjmAkw3q1R/Gx0GEVLea+gOGyN1JkZU/buxNr4V2Fo2Vkk0Lf3JHP2noVaO
q5E5R9w3eiP/cfwAC/NxrKYcux7A6cZVL3lnNadWYFigui90bUxkMSlSyuKoFg40bgD8AxQpcKsb
GsjPDcDlJFaE2PMq47SE+9XL19JFdAZvnfJld4vLIISz9LXJq7NTmMZeX+RtKR1QjnVCg2xtHQcm
dFuzbz8bJEhInZfeAdTpDd4DZMmdSEFW4lxiZzZvs/2sq/R9KbmIFGYuMAfKE4yacWNM1gEuiR8O
FiBqt9i5ifrJS4ym0CJIsal2fOd5VVx95heBCovWAJ8oIPHADJkr8iXze9Cq8pBRthl685eooXUr
reb7xQRuQH9CQsmvQxt8OTmyUB38GGMA0cqmN2M9+Psa2qvfoAgmEgRIwKXWHuv/4OjMluNEtij6
RUQkM7xWFTXPkixZL4QlW0AyJzNf34t+aEXftq+mojLPsPfajLLXBTL3ADZttuYmXZPrddVbOF5O
pL3Fo/GYrPqWR9ONlXp1qJ+TwDqLqk5sBvvR1iKYvOqdakZ+uPVjck7mbH54etgyjCsodQC/Slbi
PTaBwGL8xoodu3nOEKWGZagTNomnfUGVjiPPEuZDao08NILQdj9MLrzckns8RB+jInBUW2D3dfnW
+cMz9cEgJvyq8MtsLKKqHDGRRdZ+gi87+YgT9rZJy464ZTd035Wujm4rQYsB8k28rgvQA7zxpD8y
zTQ2GlpQqovhDQLk1ai692oSJyxUnO4sYVu+Lm7BSKzi1vhQZvgwQk71UQy33kyuaQR4xW2etJVP
gEJwJh1KYFXMbwjAUDd18QQOqDRXHDsHMBhl539oJI3Kroe+L9+auWPQqGGV4Fm1wOn2BaVK0/c8
hN4VWOItVikbbaTdK0MzAu7icdX448mGMaHz0zGsrL1jkdsPx0MhBUD+kmr2T4S3cZXGyWFKiks+
hrsa6/KysQkNhQaZ8anQAO+SS/w3719bjzZ1ynRFeiaa9SacH4PTvKoBxUHtU69Fk/53WiYry3Mf
d6hy01b/Ikv88SR63Lw4g/8rstjSwqxvE7T7XigJmdwNWX8sDbpIxA8rLCPvMm8O2ZwCxm9MVu5O
m50sH7NFF+67MnyzDUhSPnmlyHe/GuJ6VrNiYsLsdKNGIn1tf/qb8ONhqnRXJv8kVbTBJYh4O+vX
8TD7wThCMU4zYhI8p4aHp/2ABqWuxs6WwntDRPRt2YkJyXc4OqX/xXzmbPbeh0jS77ZnSZgDKQf0
JguWX017sUyuLDJnjbjfYPgj5tP98IyrdNtzqEbgz4un3NAcJiLaokEgmVdwjQ8EuK3ocD85jLO9
65FnObQofteIwJu1Nqu3WKuf4IMab0bS1/xQSmKASDJ9DxVtja+Cih9bFapkwX04asdEE3vDLJEd
Idih5s0fs5r9S5lX/kXGmnfxqw3mzGQzWvVb6nvfWdWCkx+Ay+LmQfPi1WO4r7Ono/Sb44b4E6oZ
rZM3mZe49aKLQ5ip18Dn640PZgMYvUyk2SkXqNA9EGuafE8IB0Fsc5Q1uD5Q0i1dtnWfJ6RfOVlL
1wom/rar+ovnOa99M90rl71rbHjMRpcPkUQCYEdkbI5twHNPerkvmKdYCO3VSJNKBsklB2laVAVS
IwXHhpWHM2tnM88BVpYHC1y9RJKw0tvY3KEl/GtoGgpl8eVmmeJnr37DADJ2ciReKyGTJEr4LoWw
/tViGYhGkKpyDUTlqLNkqsdJ3Ro1Dav06DjaHnNlxP0I8jCFl+5atyFqrCATGKCSOon2A3Ugpxhz
Ao2+w0n09ksbxbcGtuJlhPkfoKwqVsCnkBlnT9eXN79IkovUmHlnvbaeOdRL3XhHS+Kt01BBhfXO
eZZMWxP5ddy647Zsk+o9EhGUUpbaoPLWFRxTaATJKgTeDOg25QWpK5QIqYHXIeTCGv3qKuIkqEvN
vXiG/+HB9q4b55czsjd0uoFidlqk2so9h/idNxq04geig6+EFsBJ6FK0+W4kdrnWO5wIaYI4XOGZ
JaI5Ilup+aoGTHBTvjDbtVO1ROD4zaYmO8osXf+XW9RfdeQViEaeoWOF60gnfICQ5M+4zV7TJv6e
NfVJW2WwGa3+VP783sVi01ZzuiP74Baei2ymInVvJqB1tj8s6GRklEdppyUNXI3Fx8o+4S6d+5D1
UMngI8rlFf3TS+MXZwaxNXKM9s0iEQf6wCIVber3htABkQIXyJOJ1Y96JunwGi5PVQ4gdDLO4PTZ
seFBzD22O5EKf3q4iv3iyi8jZuCO+qot9E1VxxMbTU+Sz/muZXWIsxezhCnX/OtH/8vEobgKYZGt
LB9Ngtdvh1lc6AD2qkMd4gjnN0v7kmUNDnh08LU8C1EEBQriaB+14lswQFe9++qYGqr7HlFsAgFF
r+89JMfVWLH5mNRjHkwGrgxQwvjBqXUvrPY1FfnFJw9p1WQkMxcT/VtB0AlXEVO17slw4dibw66q
0ojTmVCeyvjBnfxjc6I2SntzMmQdYjjVg32enJaM63DeZZ51F9J+lRZyYDdC+K/Dh1AuD17eoy/S
9X5fu3+ntqd3i0eufVicdmHfQdXdTF0wIGYUQtNhpv4pG4pzM0e7vkUGYyTlNZPrUQ8vEn4990Nx
9XXOL0iWyOyKQfsnicD2DJbu0c6jvB0pRZ0ajVIt/3W1cy6tDC+tFX1In80bSr3NHLpICcRW+sz6
eRJWdRQh/GFoJ0D45fadBJC1Vcdk8UztLtTbgx63z9Ly4QdUj75Jw5WwEuMYyg16zMQBoGhO5BhV
ff7pAEiwYp+tRhaexzF/NVPcP4YgzVtgnG8885xNBfhXwKMGcy0CfbSGNdxSL7p+BObNuYXLL8O3
h1VNUMsmLIdDX6mbM/wfvxFkUcrDlvA/tPAos+opy/59YjK4Q04zmNql1ivzBSs1Otn6QThixK3f
pxcyWNZkb/12kIpKC/dHwRYLXDF+8umuZa+erd1tj5UYhSYhtJSIKRbdegbR6fMSgS4wjE0eNX8s
bX4mg0sd5Pl7O2Wu23TWxfLVGPgCQ3jdE2dSea/s0X/3xbTuQIPsLEYlZNTuq8o9F3N+0GoLYHn5
iOvqh5Ssi7DkVUHDteS8TP6GgFlftE4IFdQte0vuXEBe66fPwzww13UTN0BxlDcdDV2l9hlFgqiI
fXBj9dPr+bb1zyrmcMI8GfQUdVZpMZInctSX3zVUkXVpJg9ayb9Umiaj9Hof6eOeHeAJCCDSrXHW
PzEiMsFpA31EtU9qYUTDu3E17a5XJZ90jjYla4MmLd5iv19hZ7yVJF+kwj5lv1nEPEVS4PyXBxIQ
Tgxe37UOhJyH6NSk9Vx1Dfq0YXwJeWSr/0kOi6Cd51XXplPGRmbJMUfCJe4MAHaG5PQ2yNFyMAuy
xq2Osz3+r+nf6mGi7zCkEPrG1TDW1UEW06lj4Q9aJbqWOl2dP6C9K7G0rzIX/5zOQe0wfMmxZhVZ
u2s89W6L8SBxl+Gki0BF6OlZbxx0ASME1uFrHqZxmQrwWez64jrKPoeNOiIsIVEXtS+qyo5RXldO
YqWNxs0jj6flLWrJ9JLK8daRiJIz9Ud3xV7O/Owi4wDS87NHdNLP0bwFW0wJB2tXbxmpVBUFvga/
1StKDjizwj/EyHxG7GnX43NUb/Qcr6yj7m2I3hs6biDD/oiDiSVBa3dAno8wpuMNPPF7nY9bSFAn
BpMLmXH4MlCmJwu7H2a5NgDz8CMbWg5G7zrWXnCe7YwsWc9Vd7eLsl3PSXFGAvunyWxkJ8mm60W3
NkvzCwUJvtYsqGLryXjZXsdq3FUDpbgZ28DCZo0Ymoaol5YRHX0w5wAVbO8yMG6YfTe9iZeJVwcA
LOZaDZRyFeiLQHx4jGWKLrf+Qt3yqqXpH72AAMlTvpJNojZ2jOxB2WA+THNhlZnBUKOgSEM4gqzf
ZuzfQ93fUp8koeWsRsj8yFJUX2buowUeoavabyJnoJtLXOJFRs7HcGi7L4GDYjmStT68tgZZBOBI
V0ExVe9OHX/XWYrcW+O9YsK5IWc5XgNC/9RZ+SE5L9eozUi19Itr7qjfGhvxHs4yxyWdQtvdfHd+
53o41zVsFklLSWzNioS+vSOyn4GmUidsrmimw9jpQTRnmKYrUoGy0D4lRfJbWriH7aK79fAPsMvv
68lcgL2nJP/K/OQqnfanLrwvhr57W7VHG4qxahAGVKHL1Ejpb033YJnLbGeBO8GZHUx+nQXRWa3O
3K9uxUnLnLM1bSKn/6Pq+f+rK3RBnujTSxNq9z5iehn7yY9INzY6d6TgJdWZO/0zQ/OXFcduUBn+
HjtF5sBx1ob5iCoh5e2Vrksv+eOqkTAJ85LX3pfqSbhLGP/QtWI/fJQdhtWZPcJgt8ch6vbwC4iN
bxAbirStaR+jPxRSyRg9uxE3T8fMMS1Jf4OMEa2w+Za3Egg4mqVP6L1T1m8bVdD/FmLbw71f+Myf
AIXfQ0fja72GyUxPor1oMQPTAX/9gAxJCQ+VFKGABuI39tQq3lLkeCRbnOUSpR2KF4JVoo5ciDzd
qmLIgnjJLbb62Edw2P14PrJRFBbHVPHTTIT7BU3C99jMZf9dlDB2GE/eXU39CMs96YYxbjBnuHRq
0M5VNL/xUh2m5k84NoS/1BBTfY+l1dDRZfNhUdbhbrRhCNbUsWy9Am0ZwAJYTlKPa1z+KpYKrnE0
tRa6docKQCJXbP60lfZHG/z3yQyjQ+p48T6PY2oTMc07wyMnLjQfkpOmXbSURahDwIBKCG4rR8sG
kH4r0nRbzFSgXhe+zT2jAfLMM6vfthjNgmTy+lNi4gNFR+AxIvRu+jCB9WAHrXePvA9BBUgD1oH3
l1XyB5kKGNmNdzaybOEpNL2mDxpz3Mtkxp0pUG7NrKQvyqQrzaI4ZTJfdoE1dZB249TExFBAdGIW
RASba22otSUqWKYokt4zgc5IKcg06f8Phdvgc9AeSVX8mP2GbNYS83a0K5b/E7AaSP9OcRc0ybsc
OgDvaFylcAaDULj98f8PqqteHcoDDTQN+YHNT1jY0U7qcBcGaD/ag31cS5QDX7IzriIldHzy25Fx
SFWeNMMa9yNQ8EkxUaziGQRKP+HxbjwKrvCCgzRGPa19gu57N6D5we9wmLhlcA/CWZv2tUTzzafD
QRazn3MFAyCt+jGJ7ljpffUaF2a+X9RDsdR0+sChX/nsFzhkqzwIweDErelfm7zRTql03mdX3NN5
0tZAb1mGtd6zpJjcx3p5GYFS8vI3WTAm81dOYIJNZH2ZkrjnOnbDgkIATVH8eNRgwH01PHMa3KU6
4hSvhUCtLItN2jfPIi6tnYuOrWfzg2K7zNjTRHDjaUQZOFjZqYkKe+OzOwGpg5iMzu5AYiBCsrrZ
xHP5GPgDY4wCI0Gv74G3cRN4CexrxNrp9eTk4bQhUYFdrDOzWu4N5wVOC4v5mejC5Ucgy7KloMDR
VjrhixtPtyJhgyi0wiPQo0tQ7E79we5zTHdOtyvb9tCyINvFMTqeeCYjHbbfmlIJ73R0wCR7az3l
Yy6qSOlg8LCkFvgNaxQH25FWiLPtjWsIeyMaK/eH6tFl+WCR9Zglbn3lD9Gw+MwhTIhqv9KmeM/d
/I0Jb7L1p8Hdqba+Td0EhaEUV30m3tTt/tFs46IxihdU8v8ajbFy0zD3AT/CLJWnfFBgQilBW+7Y
/DDFbMWTcMEbw69cu6icvP45Vm1zUbm1nizGVXYmzpMaIkJy2PgYxDttnNBVLz6grw3bmOIVb9i+
qBH3lBKR56jjQ64KUOvC/Vsl+fha2CadEi7qjmY+YNp0aZloY+3ELT74NfVi4wyAXXAIT/6RqhgZ
Ar89NljD2WvJfKnkjBbSsx916CEp7lgfoxdt+upTVNEuS+zqKBqnuegq49I3aaZihtqaQtfc1wym
OpNgB99gwK9BwkZ/srfM+o798Sdit8C33TVYCl0b5T1GBZRbwzrq7HiDHJAdkXaL3Txb11zvK8l5
s60LxFyyeq99RLbIiWz0ms6aVxU3Q/njsffb6HIAxUC33JI3stYdlEVsfpzhhlaD9zC0V0A9DzdK
D0jq0ddYQFvmpfJP5w8UcE9ztvYZsuKN1HCFJdjSPTNtISRxxnKLaEc/aeqtaVdvZXJtCeJYD/yW
1/FY7JsESXmJgXAmCWPVyWHZYKJ/9wbQQYUaz2HOQY7CMCaCyULYVCnO6NbAqOokR7o0DgOX41ou
vz6WTggdx2ILIIl5JjbRbUEKztj1H0xhUWpzD8mxwS1OFAgtECG2vFawTqY/ytppJrI+WtkOjrZu
XPPEXgB2FjLZ/ldspj1vTpQrc/WII/yX5vTU+qoLwAmslQZUkkkf8aCG88FwCLS2Ht3N1P2Qc8+q
KecCTXR1YvGBMVWOUO99mBveRGOQTEpuiTktwJSlT7edT1PesprXlv8wsRL2uJawwxN1IRkshhaO
sVLPzjARfsvldu1H7miCx9RGZzuw1WPnkVp+GZj68EiIJd/4WU6u1aiaY6vaX4ZgFKDM+jP65JnO
GZ2LGjF7e5o8C5ic+0cveQE1VQJ8mDQ6RKZGU1hcKsSKVxNdMCPlCokspqsukW+Zv63nLiSIKLTX
EKv5LqqGSwpxSJjc41yorSVMtcYVimU5ahmXWBF4uI4J2oIZGuOceNG5Pk5S8/Z15U83qde8J9zE
20WMCRTYb42eX0ysNzTfIdzLonLxE+2SDRGTmzjZjUiXVh2ANjRwtE8Rxsq+ClpAVEeMcncfHQnN
W7SOc40I1XLmR4OLu7IIZwgaIzsuu9bJzof94KJTIMQmosMOh7e65s7Xp+TaVM3e08E4axoOL7va
VRL1KhZhZy1LHqii58kTKZnJnVD6lqPvb1vtpKx+55ZgYCa9vW9MeAJ4/U2fyNzJd4bdUDRvtW3e
LcWXMYpzbC02Prxs1hI1StQNYxCcm2njv81Gaz+jAcUURgPcKpuWduE8Tu5rlmSMoONjvgwoB1Ap
rmTxRc+0n0Iwfb7AvFHW88Gg+NoMqPq24OO1j7b3bxbqWymRSfVRtRutkpV6f5yqSwz3bxWGaRo4
357bspfojPWYYFTO4m0FbmJVJLrcVeneo/mC+egfKs0Dvp9rj6jBPFV3/qMe0YNgKGGv16jbUMBp
MUqB/R3pdluNG80SeE1iWhgCfPN4tjduDyl0gDIpBvGLjqdaxh//iMh9odOrXYOdUcaSSk+PLpLK
O97Sl7KDD5Q7+0n10UYzuowVFzrQpFF7mj5QzZ29SPVREptT1GxbLYzOonvoTtudMtv5Nw7VYnv4
GMKp5hicfnctlhFJdWqYQVx4x17rj4vndWtizsV6hJIa1tt1TKdbyr3EOsGTu+WIBViVq5Ns44+h
RMk4MaEdteRvTe0LrA5Nkx9N2WVYwngY2210Wm2/ZrpXS0WBWVnV2pjc3UBe8IawCgM9e3lUfq8d
HO8ymDEuHIt5FItEdXSM1tlhMznqKZeuFxtAZadExyWtMWuv+72rNTVzejwmGnoNds3hkdKPRlUl
4uxF0RHUlv9jdn3gxLrz1SEmhbljy9fGgG9bDLtxcP/XIr+r2mxYa1unjqhApT+JCDfvSs7Ww2VZ
0RHIm0tTf83opX3dZpul+wzZl5RQWzJzrzTt7wgsclUJwDIY+H8ahnIb6H/dYWBxoEYkXkI98jb8
DPvSC5osebGSDtxJaZpbNWVI0UYefJPvPk9j416mV2bvxInXWnNvJ6cJKr9PH37nRoFb8l1PKZwx
yXnShCVmxkGnpM67DHIYwi9typvT0FmAMTEKAQ5RiChq9Du56zZ7Q+v8M9lW9Q4t7rz1BkkMjZEK
/k1raRaq4pA5n5Mb/7aQHdA7tK82g4xLq9egh/AP/QrNnLkG/rA1OX44W+te20OdRYY2v0Yaa3VK
NBQu7H8rF3dSXmJ1QvvbGN1nxD5mMjzrMGfVooIoX/yS6qsHDxvozEs2cFBZkyms839KKzKPswUi
xjNeu9xDlux++h7pOHEbx5vKdaO1J8PxXHaoWf25fiNtIxjgt99GZs3Aimr74HY4YmP3OIkYNa3Z
m9tiaKONb96QC6KjpJdCn00utLBU+/j/A2+p1ZiYmO5EPdCKLuhdVRw5wi8xvOXDWB7rtsgfTzyY
1cOgfb7L9NEkv8KwDe+iHtMn9q27M6W4SCZhkxpP4po/u/eqauCi+QxKrNZ7iRJQufESDll6oj0I
JbYpWt1LlPrEh9XEztuJS3xRuPPZw744TTvc524MPN8Ce54TDJgwX1hHeJXIVqAfUazexsrt91kR
4gIw+XlM57vb5m3DACEW8VG62cZxem9byuU/WVHoISigefctiEZyaO8AVns9lRs87ERrJ+LaFGQN
MwwrnsTHrwbTOzsyQabD72YH0MdfGY74HXp1xfuxRgGfmmcM6tPRxvWaVAxy4vJbGtGvPrIQIepo
iuXwXduRs3XrEfBB7BAekjC+mooiovUreLON0Dkgng7ccbMILBTo5/wjXEgdkJdJPzbro4FttrM0
lrZzZgZJdwG/3UFG7RYPcm6dKGOpx9XJciPW5EWXBIu0VOMNbLrtt6nm/UCmGIeRAxObwrjo5A6Q
GKDGGHd6nGTxFfxFdGXMvUeGBX6jzn8p2PEHI7eeMEQuRYFU5XvuCDxHiXEVnXn0Qoe1TVjMeHCc
fAvUsr2orh7XOJUIkJmLje9Gr0XIUMAp4q2RkoqYWnzyEcc15hlwlxV2XYvexpn8AvCF+7Escq5t
xXRA5BGpXLobCF2SbuwXAS4eRYhKymMG3rlMF/2E0/2LxoaXGoMkvkP0fYTQ99uInGIuO/GaURz/
SMxUUEzNrx5NI/z5aNXWufErtoFBDNV4xL/hTNIADPLlz2l24OtQ3XJZhN5gAs3CC9TonXutDQ+Y
OqMkUvf+qqLFvKXRlIicrM/5T+1fMubdW5d6CQ2tzqtbx/RgNORS7MpG7BMqExBOxi43oz2kp2ZV
9nSLGPvH44yq9RhnahGZs8j1Etky2oVGBrVmJaj+OSsmtrnsj595M4I5nPD4VEYSbvNYXYZIs/dO
SdYQ5SNLZEts2PHglLVfw7xw6aWMfl3lTBWcqiQAjYn3pozkOw82OkB95nDKFaac2UKwjRvVQzcf
LJ90yw/xOntJ91qQWrbRXKq2xEhUoIHVIn7cDLxxnALL/tvOg8U5jgTS1ee/loMK3JjVV6RxC6cq
QQCmgbLK8mwPofpqcU79nowSJUFoNpgJrECfiw5BU9TuGRy9+nqjnliCtihVu62+jNy6UcH3JtvS
TMp02xiW+zEpkqsGWAdjpNBXlL+9EqGcw5RLppa6N/XYHhz7e0L5HhhQpglFNuubH4cBoSHGP0ML
X5hxIRhiVnMpyV9n8Ye9pa0phWRvvXD9yG0uyR+nsQQkiFrH1pIjrqaDkt7v0PZbBpzVXZSOvPPH
LNFi1ltYXjOHhziGXrS1etyADoDmmPHBSheCqFAXPxgT/SEoSlKMi678VcFjV9g8AxHzzq/iAQ57
G+Mz8a/kl8l9lUgyaIfsBAJHP2rLh8x7txN7CDKH5VMbjsUpNMXbnNCKdU3IatIYD3UuP+QwYub0
avbitLImFSxrr8GmqIw17gb8PknjVRsxago+Ppu7Qoh6J9K1bN5yZYur4SfpvncYkjtlFT2mMv5R
bEmwCHnoYqAapCVJyrghFCS9JR21G+IAhTceVPTnCXZz0+XO8Yz5hNN3XtIlD1HS0QL5AxN4RNDJ
IwI8EuQpAfe6RLDGWnEO1XWCAAiSYH6CsIy022ATbVV4EKTbNH+2tvxnZ/zsfj1WV7W4gJzyd8EK
8x6ZngbjzHknl286sJ6gJ4uHTUxolOo6vNXlGW1Of1StOa9q3dU3ng/fUjTiSRQu54qfPEwgOSt6
WmPPBmXEPuR31FJ5qYheTccySMaBN2pFOAFLG7xGpWGuC6rGVTh1HZh/EVLZm8sWFhV8oWOW9Ufr
Oitr3tUhoheoTeyPuYK4bppPrs18ISurN8+oMHA449rxEH7lkij1dlqIoRoXtCfY8apS8E5M+pfE
ZwwsDU1+Q/Jfa/YdQvv010OY1LJ+fIFDsI+QEW/iRugXv3hi0Cq31TzfucvOyBwsZJdggbL4kEtR
BbZRICCJoUcMZQpkpHrqADQZG4XwY0f1QWqgWrs+KdS1nC7syd9F3u36BJqPCxmL1dg3ulL/ZFTp
gYnUTDSde9BDrNRDnE/4xVkHJfOMlgenqt6RIV72wLVrm3OtyaYjcua8zbLjmFZfk22zgUwT3EQ9
BgaSHI5qsO4kiv7LR7vZmFZMCToDwU3XRmi3GJ4H7+AXxTe9bwZwgt/ymF+TMfEC4NjMD3oESSyL
kAA4Zrg3uXClmySBi9U0MOGi8teSp6Fc2qR5ZiSU5me6qhOE+7d8gATgdUxGId6aR2xXkYmI1gkV
8MwWgLrhoKMh9ySfKUMIqM4c8fDCtzZyfaqNbOIQKI+NFMaDdpNNziF3flQXX6yUUWbC9BAZU0Cf
u4nN8MykCmcEjqRV6hcONPG43Ch/xiIv21doaSSt09Vr6n//j8UQPBrWOgoY/PYIYMKWWifiBESv
T3dWGzcmr/c+T+61lbcPAjbfojKfDxZNGYJN1L2ag1i90gKjZZOUnYq5S/ZQAc4oBbZUuPW6G0TF
dwYt2EMchqnlUhEStwpjS7ubdKe4BCIjNZ4AWowng4Gv2cJuHTVg+R0Wk7pRAI1Q8xmjMk0Js7SD
KZyUKQiqlqj1rgUq6NfcAHjcI8JFAM+gN8SVbJfRjlQg7DxV9DKl4mjKAl55aV57Cs2ujzzIHEjt
vbneZCL/TIZBJ945GAzGaRlTGprqT9pugfZd+6WFw6P26oe7MJ6omvZJm57agXu+QW+0tXzWCLMO
XNVNj4lRGjiWwTtnkOHRng2BxWa9JPQO4KTxlZN0vRvi7kXvpl9mi0jagtzImCF/cFPoG8Afckta
5+8h14Fvq+ptMocvJ+phA48gc4qGLh5ZqJV7/c6m59SH7FUTpH1AC+Wls+y1pyO4tNlf5jbWqKTP
oXBXCJMQCO96AuW2hc7UXMWTRMY3QUOI7LMobqmmsgPwMoAxDHZ2mVNh90C+0mXARwbB78IOZ8ng
TWX7UhRr3njetWLg6VVRsq1T9S9zLE5Ce6h2dW7BvTOSu5T/5qSrA5R51TpveIvQUfHB6t51xxmC
Rom3rgSy7xsE7xqZuldz+QbfZQJhLx+mASapq5DbjzWjishLA0be8APChY3EZGxrgssJYNqdmST+
mbSLm3GbEcZBxYH5wpzys2Nikp0JbqlD/duwiBep/nRELKzz2BifMW/CkJjWoOMbTsKfqEKSGWJg
TBSB0UXz3evIIhEBp/vUjM9mGBM8iIprB3ILu0PZEr/ynanZeyQkwZEMmt4mbpWVxsRkw9D96ptl
xNry1rkJMfJR/ku0rAY4Vl1kN9C1EpSeUYNDSVuUwjp6WGsuwBmjuoKFx5o4NQFXKUhChYcBpS9Y
F7Vjxyxa/sWMwAPT7hzbSN8Hkwl11AENsOfu1VVNwwmFjdQcKyarNsN4pyueZiwBc7r2pS31nWv3
F52kprXZ8DoqZZ59kfW70MC2Xi0kZhzj7UgWqFv/hRh2QwJNvOkAXrXNte04QNWtcaNbyodmKhm2
e4xZKV+pmTK9fRptS5OcVKcs72tSZu5NiwjRNUf88A1EnCg0toMmtzLHAGR1Ix/gjizOFWsjsBWO
Dq0NdPGNggTEBqx4G7uIABzFxB29mmYgGEPivW8VGDRfDwObF6emjJMul4N0u5NNgC1fMH32Mbrb
WVS3pYWiIFoTALKgHqJngWkJflrybApUyeP4B4GahvcFcFiXIExwPBoyoexdEevipUvybW/lx7Pv
zC9RwV+C8/fLortGgU3tD6w3AyjuLhV3YYLKc4b5MNh4vFm6b6ZahRy4+WaEu2d448+LXQ6PTlrT
IYzSfVF4VPEhU29k6esCX1rb4taZHVyeRCKtoxBLoRLxZ6+j4YJ5uKWQYWw2MQlmmMhYLM2sbZyP
N4tkiLSMYPhaBhkQcfLR5ojcJUPuzkDfDQSNqsqa0X3iSBMRvy403ezAhR/YKbn2ZTddTQyPS61g
xBW8jUtXqhLzWv4y1OhOQeRkqzWiTdTggl1CmkdfYKBTUjWxtRkImtiI7WbkeEzF5vtsYQ/D2hfo
XvUR2bm+SoYC82T4aIvqwJBS7sdWnMsJ+LKcjLXGgi0AnZ4jEUfNx06A7bRtb6OpwtZMYcMVgMUU
goA3+ISv+Di/u9L9sK3QWw88kBupOz8i9/39rKdQmUlx01wGZDbUZjxCIeubSooAhtsB6kyxN6Fq
I4njvtTdckdkCCxBKf0tD9oKPyfC3wq+9JTRI8kcM6hGHKa+WExmyVcM6QQaWSw+phwqNc7S3tKf
vlH8xoCJE3+BgyZ1fxfIt1ctUtSVlvKXnBmHH7tRJgcaYeOo0TZNXUBqG1miKmbGnUn5OmVHQ/2u
RLiGgWJsFQ4j8t1fdfB1DWSw3sUVS5mkbxD+d7fItbVF8bjun33GgBNcAg6unFerrBVSKAs8ZG0z
j0zpFumAVk09EwFdxw5FtHxIKW3i8hZFEipBFuv4d7EVnzud6RuV8rzTbbYWrHeDerRebabQa11k
JGuM2UddWb8sI8ZdPIMNypgUDIutpAZWFlYuvZ7zF3X3sEvgQnFwYbetCg84iYma2PAwHbuTgTJ1
VOLITogzFEx4PSK55JrYWALEyCgjIpnFRtWiPsRlMWxEUb/llUWvhcDSjc03kGg8ndPG1/5j78x2
G0ezLf0qB+e6meD0czjAuZFEUaLkQZ7tG8J22JznmU/fH5VZlRGu6AhUXzQa6K4ClLIdtiSO+997
rW9NawNZ5jqNNaRdZig4SdDFwpKpjHmpzDvL6xLtE0CqVxAeozNkRuOgcyAsFvs+Ger1aNQz2hwo
TsGbvoQfhbP9zsrE38pV/kCALbdV0bAkk/KIWQZyVATRHeqB8WYOh/jAoo4HM3gauM5uRfeeAuLf
t0FOAR1kVxomynVzIB0VTcoyDlEw0jIOsp/noRcX5welF9tSjNKuJju4mHHopz6UsmkwaC81OEH4
MbOsq+V+uqISI9WY8z6qL8Y0vIADpLlVxEk6EefaBcotcHAqshztm3XiZhe5+ZhciLbakWZfo+8E
3ajWLEln8xtp3Hs7pa+RM9pfW/1wN9MdpzfTeTaCa3oNnJ/mIqnUaIyPSpcdmjR1iRqispsT1AOt
uTdH3d7P6NKJy8LuNuI792d6UHViZw7jOehWPsvzKeypLfL3MadjlXNVjCvjE0fdew5VshYsk5Sp
uuLTE8QYSpBq7GNqkPJC5m1MlHywC6v4s2MkzJ7imLZZUqEWe7M1mSJbA5haWz6wuBxStda/V9jT
3CLaUMoSm5uyGjSFfduk2w6Y5uj7AeuutNkqRseAqZAQak7+Hf94mUKG4X62zUeQaraHYg78Wp9c
V1rZbtv+WDYFuIKccKm5V0mknb0EqxKcXcyYeraNdxgkJ2/GxUzAUeSF6gv5WiltjiJ1ehudWj6M
JzX0MZiTdkBLxcjWelGwKZtZd4KIyCcsYGAsIl8/nB8o5gRZ9hMVoIZdfSDJEyUXPy2na6MJhoNJ
OJQ1F76j0Wv0MHeU2u78VDX6ehfMYouUgPcp5JdOGA3qjFA5nB/EMP/1DP/JX8/qmAb3KjDJZZat
ZRCIM4JBjdKazWFeHvRyag7nL+W0mez1+evzT/xYSCuEcdEG4pXiFVkKO3+kS46jlafnb3KdUj1V
0yailGhSq8Lyzg+gTBgfG3FGmskyTV4k3VtbVt+nDJs+1ivUYMPF+WEckV0iCuBrrdtXwWAdtTwb
USZOzL0U+djVCXez80Op82yy3bxIaq9F13LBtIrVDVbbTdNAe/v7z9bZ/ASmOduJ5Y/9/X21eyjq
ND0xMai19oZLwMSgJQB2q7LE1qUpPAotGx5YITyUJbyxBMPMiFnmqh+TOfNEkoQXahUcTFuS8BkK
60Uex2NrBiw2VFQdYDCCD2wamDvJ+XvQpZjg+CQ2r/iEwY6WJpiplJj1vrvCuJaApIzKfarL85Wa
4/ICuCye2xqsfGprH0bCyKnJpmfkESHO7bm7ShTk+gEQWIwJenjILSDqURxGh0Bt/np2/l6wfO/8
DEHWdVMIbMIoOx/gnWwLwSfRm6zaQPCSvN5ArU3fSbs/f6nBqWVCoqr3guCLP396/rJrW2M/pKfZ
1EKn0Hv9eox13RE+yj80vOO27MXkBQqECrXR2ZpZJG8VNux1zEW+GwO8Xlr+1GlTcqVoFktqEeKF
Nce1b8n2Y213n3GeJt9aITsHWhBs8yUMnasRRBkJAUuBvqxUFHJUBxwubSfdFZFoXJHSGg9sSzuw
9ljbcgKRpDIqFrjKDfQf5VqqG+X6z2egDmujqkkD8ZuNTeb0jR+N02Fsp2/nr+YZRy1li4FrxHpQ
hF5ckrAi3SlVwWkT65ZnhZXsikpAusFxdFFz7wr8ur0+P2gYvQF5k+gxp1hyYkTmjOuyu9RqX3Ot
ifjnfEVhEDh6L+QtyDXXt+fyzp5G4GiaVF9WSVbdzkJc1ImaPEuWQg1BTMSQ5NI6wtrw3C7cIurT
R8Eq2qNzYG0mSNvPdlzcJ6hrbqJ2Vi+gQ6VoYQdz9l+GPthRsKuslCR/axH7Ps1B/8acBPqvNlos
lQfZ1SbV5OwE2Qa2oN00OMSfIond3aLoLiZ4utPMbMMSdUBWDrEIEZNLRlisO9PJDUZaEVlmVG6j
zuZFiM/TKoXdrGU8y0SXcY+Lk+1ANNelBsMayUWiu9x9Z3Jbphs+D+aDadPoZrU7o+n/rSDY/6fg
/Qa8/f81u9+putcWPONr+h9uF+UfP1D8l1/9C+Kv/KFpwlShRKiqEJb4J8Rf/GEolgq9n0W3bgr5
u0RY7Q+AMyqWKkOVLSok+2+Iv6T8oZsM5shuFTJ/mFHRv0PxVyzCbb8LhAXiz9+xBYGwmkoAraHy
/sr315soD5r//k/lf1SUNVA3YeHoeK4aJdnaJq1gTYPh0QucRZi1dQ/yEZflHptLnBy5FULtbUcI
eO0tPGVz1wdhzOlXokkoAEGHMaR6LpVZupeRZiMeMu19BwYOAJuO46OrIrehIY0ZcU/flAgpBV6G
QDHTwfzfV3n6GYKC9ZIF612DDHLGbtwhKcq2CsiuG1V1sVlY1xLG3zRVTWbTZLGaWW65BoOc2K8G
7sdk20Q1DR1/TAB7mCTb+9rNmPkgd1WgL7kC6rXOUNHWC9MApYmBulLK622K7qSgygy55K6lUsvd
aJ6coCWgLkea4EyKDRe6CR0lLcShrNvIVTPUKRr4KQlhAeu8eRVia8OMsFK1KtrjsEWz+4GrHxxw
Z970o3GVL1ovmFAq26t7RKIqr3lbuLgyDR1kHQyrDvs1SkIE8dkEYidVitM8mw+gREN6KHKxh8Mx
LG7w3ME5h/XDUPLjqLf35tA9qsaQOCa/c1BjnyDcONwJOJ473ZQuhoopEuCUQyob+Lrnu/NfK4lf
7LgA+dzU8G8KcWjBbmzYYhDegcd6sUW3JA6Ch7Yry8cxHtk3qjhgXo3c8ob92FzVrNA1LfnsIUDQ
h2zvjUGGD2bIiBeX7QRS+02WSNlTlSWPMFgkqXWEpfmGi3T4pGPnSmx9a3cSSuD0mPqWdllW9rUx
ltqhVwEM+kkMxKgPLspsRqbY3KsMvbd9eJuNJDDWtgNj2sJhJl4SJuHroUphe8RJsKnUUt9ZqM0Y
UeigtCfM9XZJEZkbTYGHQj9aiH1XcYGgOzN6UHf50BPlWb2gN86dLBw+aNXP19JU7kpjcTIhEl5H
OFNYC2Rb2x9JybMe1LpWr7+7rlz/GajxH3mXXRdR3i4nnfL1FGXPaUKYxvJfRZW/5GzMBkddhzH4
/HbBK4dui4o96mN4r4w291KCRqciOyNnfEc4RaXCR0Br8uu3gf/pX96HqZi6avJmVMU0lovc95cK
1K0pPctk7ZftMRHFm5WY8Vof2xvoSw9QjiJgLIRCK5U2ICggFnBUalp3Nl5XqGyoRJ56pthLi/h9
mqM36LRMdVkNJ/pC/zKjmzD2vRSadFOonpFGpMM2jpExR0ZUIZVMz+3loZXpJA5jdkUz2CcDUf8I
kERujZAgtUz3sQyYD1aJCFLVUq8709Z06pkhKBiJKAMV7/KQSg1TRz/5SFg9I7KlVZFaBn2KQLH5
aZU1VGA8a5IUKUOTwceZXmUFkqIpIAEvFkwttcCcLs/+/nKYzdgbr87fzVstYI72z3/az73MqVq+
wMvnB+df14g49acZVGgE0wwaqwc5fVtkVrxDm1lBS+Fdn5/9/aUKvSiEaucCfie0fi2Lk2wtFPiQ
xWfYjO9jpaKpV1r06Cmo05beNaYaLcFoosNExq4BRYw2PNoCJenwmIYkyfoWEvo0xxc6WHfoc9ib
QV3uGALv7DisPOpU1FZmX3p/f5mODKZlfWeaOc7WLC89gtBK7/zMxms0QOTdp4GQvQjgoxcVBkex
ZeHImrQG9xJi+vOzvx8SHQFvCQBmSOKPvK/IErPIKT4/FLZ9QlGVumVtHtQhp0vZDRPJEcaTLzI0
1mXeeZ2Z2fQMQ9t0cCm95tLUOGlBEUk/EVtZssgApqpiXQpSnSQT5sK0HBX6zxOjweGpCGR9nyXt
7IGQ9Nd+hKx1AllLjjjqK74tapa3tR1BP1Wmo77Qj6QoAJSE6H5jF8kESYBJmxoOtN7LEPWvGuke
FRyIPi4WRpx81lDyz5+oXDaDIP2VccLyMbcB0CFeU0k22A8EfQXrMDEcI4ZAU3BpZuzNos+9JVUg
WbHq7T7hQtJJnGp3FIhFmxpomdZLK00YIfam5zJYmlgc76a1DFPOT3FHINioqwAcnwTkpcHN0oZm
5Z2fKUSQcEShFe/2fctemyRVpuv8Esu4b2hMcryfH4am/etZKpRxk+lGtSL+OkdJ+o8fBCmd8wIZ
72bAlOcwHH3wue+H8yw8XQHnG8+QjFiOlQor/3iX6ePsdgtCGD4inzWQ2GXnr3UByKgbmJjAnzYC
XXhUJ+nON3xIuGpzAKrMbCvy4XZG9+ffkJqQbrROjPKuSVUnxrEfqIr0MGkfdu4jn7C5g9l4xMd5
I1UsBeb6cTEt6niSrBA25q2R2vcq2beHtL1JOvWV3s4LUc0BM2bjzio4ZYTgShQj1lE4t+nJNeij
AJd1lazRSsFnQUYsWiV0FPH0KgI12AD7o7nbvoW0AVFYJOj4Z7RnCeXALhtHejhJg64brzUwuAWw
TU4G+Q+KS/8cL0DL94LJokXC3c5qNzglkUla42UQSbc+AV6bAmFfIDcbJUMFnAFXswSjUrWKCY5m
zu13lotL7R3ECZraKIGIOFzbkQ5YL6OfHlpwobv8CkKMj/aGJn4vFU5529dcUC0j7W6m2CK3IeDK
LmkKSt1Eeu5GAJuUUNgmrI1gVrOagpHKyOiY+c8IrGBAnyudVLHNk3GwEq5CU6YJL1QSGtWNfmnS
BAzMqfGAfZMSvVQ3TReXrhSkEyJ2GLy5Qfcvhzy0SRTEL/Sr5pqCAmGvWln1UUOCSodZHEIZ13ka
Ia2J6iOVHxDpC3WedCcOJHWjhZl+Xb+oDcPL2VSnXV3LBmoWqXwe6mk9xgS5Z3p1UnSKGu4z74MK
HzmtMJ2Ekz4ebHopIkVsPUv3UpP32xlq7fnt8tGUQ1OZ2yQPn5Ej2bwTY6PMarFPw+CengToqJk5
a2XnrFBttI9wdtqDFbSIO9od+XYWPgWarqzHkYcqKRcwvcH332DKhlvL78C8lajBpKiGwmrHz2ep
UpAlL2RhZMzqycXtC4FyiIC4pxzuaLPTojy8bDrQAT4zczcBtL4y0oyPg5bKbeTRqzLiN/LMvsWF
Qwj1GGgbP0A/1eSa7XGySAUs7pZU443a0gm2FCl6NJ7KyXChThYH3afQbJlWIzVCDUE3NnIrHDKb
uFYP5211/pacitFp+vZTD18NCKU3U9CaKLxA647xoVzsLWBDgqzQDnEQdptBqjqvTsOTCPEsEBTg
ioGmaS4Uc2ePCuZk7v0Kx2edjY8KWopRe6Sb2e6C7rEaG9NrqDL8ifWK1RMiponDwhZ2GvobkXby
O9ytuR2inOCb6O9U0LL0SOdy2GAi4Liz6rtz3UcUEKg9WVX3lcQuM2rrkY7ScBHWL0qwI/5L7ARp
OrskqN6Ffss7C69prHdzSxJHV18D6a2uwIffl0JtGMFBXylRUowjVqYSBU09PprhgK+BRBwg//dg
g3rK1Ar6VaE96yETognBLkZaA//4SM6hfiHGstpNrB+xtukLIaJoj/NYO2ZTJys/EORvSAQr76og
62ExydqdGR+KNka2kGI/h5yxsWoQRGiwAabr4VsXywE94Dnfg+/bpHFL0KacuWE1xq6kEE2TlsZn
IeBIAvjYhkw2Ng2n0NoqNGMlfbO5LCdDMlwSA+lwsqLOTsyPlACUpmq9KqidX1ei6o+FqCWbRN/p
i/BLcG2HYcry+PtCNNFGfS6rb0x3mwuhfDIlGLd6dIFqRxz6HmGp1Tnw0S4jsi6dwiw+IQdAxQtf
B2tE/p8xSZdQ84tIfoK8LKADFrsqpEbABVZytDBfkVh+nN/1/++fLHz5err5QI2ffx9laMvf7dbN
a/v6Hx95G7XT5Wv28d//6UZv9WvavtZff+XPvokk6Juw4oEVrKp/Rhn+I/1w+ZFhyNh6cM8qjDQs
jo+/4g814w8GcSo/hOsmFJIJ/xl/uPxItiy8IaxiTFPT9X+ncYJM6IfVkDD4C2hJDaEoKm0c0+LT
fn8Q9rrM2yiLzwrf/q36ynLH6TInoknwXh7hRclr63XepZvsIjvRndilt/GTfDFcYmXzsEJQp6X7
ep/doIY33HxLTMJKd9X1fKSzfmmdpBV8VYhka/g7br0Pkb1tqXW2fH9n7spby6NXf2LcvO335BM5
iSfeEid+hobldQ/Ar64qF+WudBUc0muqEBUBh8qdFWk+88LV9EkJDfMFCd4d1zXtaHnaLnHmLXh9
eJv75CK+nRz6H+vCnQ+BN90br+meBAWoFdVKetM/2jvu1OPT8KCf/JN21B+0bG3sGzeATbcqr9t+
nbzIrxb3raP2pD2Ne35w0+6JxHKTm+6hugRl+TAjJd1GO5K3t5Rod4Y7OWI7XMx7Fkqr/sp4qFys
7gfDq5/77IpPm12jMjHWshfcDJ7qNY681jbJrryr9+1RdZUNCafr7KJac0l2qD946+m23c9vCHms
58Etr+tdvM2vuFrc9nvlEaPMdXAIMSKg1sHqSJzJInZaFSetojQ5ziAp61VyYZ5aQcwHCvp1Snwb
QBO6EBvrIyNmDgdjswOJWvFrYMulVX4vrpZSTt/40t4Mt3DXIZ/rXnOZIkf5ZPBAyQcb6TRdSu/I
MXfDAQD/Sb6e7/qttM2P9nZwwy2MBm98Alm7yU5AIw7h1tgUbnfZnCrkWt/oH00P2Qktu3gcbuJv
zBnBnqJZuBrZFpU37gKig0/9HoTKNtk3d9H9AJ6wWSWwQCeGVahaV8mrerKPmKL2lI5O2GxignXf
4Gdw07idPkfsxxwtYbxKNQDZ1LmeGp5oAK20TbkNPHSBTuiwWsnQVDjdvEo39W0MSwwq95YM4J4m
n0TTZjNyq+s90a8iYzNE6/TOcLp1/8zGUh3e6L1J++t6um+v6m/x8mtrUV+ERJO9VC/sk+FSp69Q
IMJxMaut2x2AUbFmAFdiwTdW9BDq65Aw7HvDizztpjtJT+pnux/39TfpkXYen6trrvqVaobPBprx
DE6FAd6jvauurVv6CxvNEKuklFfNo4z/elx3JPXcag/B3UhbgXlS8CGThLEaGduTEIUFJFxrLfiE
YW08Q0hh7493JiSHFrnNcUmM2C8T9IfgvbmS062JwCX7hr5O+wSTvjK/mbdzGl8iTrJ3Cndc+ZNM
6TUaBczyKPCmC7zWYAgcJkthdgAoZ33UBGOveqQRDlBRRXiFyz9rVy3hHa6PiH4P7lE47RoKMQMT
+3makNFsVPOO+uaxMRzT4Yw4IJHcAf5d6aRsogzZojuBD+IaG2hYbb4L29UzYhmyjieQB5fANp+9
DvwgAU1r08X16AVEjdx7WbHm+B4/T7Tp7G2yfR7pnAH0/fyct6Qw3ean9GS64649SvEaCtpaezKA
el8CMonvpHQdXvEXWBpniRN41iq4RZkYT670jPrRdPku4/4qBhSoX8eEqbXmlrCgFTDfhgtl2HkQ
a+Zqy7clWoiV/EAWdyk/lHEEo3cv5hMs7LI42f6+Kk5tcVJ7g+YIVZG2xkgmTqG/WwJcQ6RvABs3
hAr2LxFnub1erHrAdD/0R+IaCfLKNjnDlHyt7rEZmwDyGXODhFSUrXRXR++0YgGfPWTBMSa4QFnh
uC8aZ4y/KazAr6Vh3z3BAxhprq80d0pcZCGJK1hZIUQyL2Q4z/2nfpgwbgo/Ah2fbsby1IYI3ClV
jKsRNGimL8nVK8sZfKe9iI/N64KHnrzKRXQFOHbU3+V2Bty28fXd2EMW4rrHf1RlRCBYOcR++LLr
F3CNjFUF8XqlftQH/5BdL3Ic+nPJyrQco9+GkWe1h+jBhseQw8Cc7sQt/q6VsF7b9qWZj5Nb2cfe
3FvpXauzvxXM3fWmwGGocTlT7VMWYFZdVgibme6RQnOX2TTPahQ3pI71u0qPoQccWbPuxvvhaJNO
kMG1HQ+zBMDUsoo7/xgdLcrsJyiTb+o0w0fUrzL/2cdtzQKUSx3ZTt9MHEhMy+hnOVx4wxUYqemx
vxfr5qrVV9FVfro3DtOKK/6qvtEPGHTXsVO7CFfftBZ17kZev6mOfOIIaIeTXHkEOm6MZj9OZGe9
ljdt+kZs0nXvDjuscrv4ftjhDV3jINqhC/oY9vWF7zB1Ww2rcIXCak9DftPtQsdaj0/adX6RfnSH
8EXdtbyJg/JuYOla+Qfloff6t96DZ8Cim/CYi/oeWo6/U1ccWVqDTOCUXojrCdfcG113A0DxR3fF
AL1ZgTRc0HorwkIkaw26RzwMx+rY37fGKtyBuzLHFTl0H/0lmCJ1wGgOu3QV3oRgDYqNohzU8d1H
ZWirl/8Hy9r/CyO7DfNXVavDyLr9vmJd/vmfFSv1JUWiRWS3rhDZrVjWPwpWlSBvm8m7rWgGrXOh
0Tj/R72q/GGYukIqm2kquqVr/FJTnOO6VeUPm/8xIOT3BH139d+pV0kR/37Mp1KuUg/Ts2fWaMnq
Upt/X602oCezqpHIzE3jnLNENi7VIWT+NoZdtv5uk/xkYLHMI77LBT+/lmFayjLZtDRxHjl+N1Kc
i3IITJ8rP2zT275A2ScNsvjNIvBnL2IqYtmuBkNQ7ctQpBMlrMK5kABHZNwXJCs80ubsN//+RzFV
lU9iY7fRzC+vgowxU/K048wcwsktEK8dZbW3otWvX0b9MuI5b7LvX4fD4PvdI0tCDsHCJmsGA5MT
FlxG/XQAaqFxFtN++sYc4wVEbrmaTAVHkUhu9FYnRXT+TJUwPQ59fggjfFd6XgZYADtoiQJ0BjPY
I/C4B7TG979+y8s7+rqTTV2WNZXFlI6A6Md33DUhw1yauqveTN8AG+1gyj9aERHb9Ioum6F+C7Pg
5dev+XWfm6y3FINJNetCFZjtl72BGaWURc7QKaun4pRXBKTWepbvf/0qyo/tBVM1NU1TFV0VBqN2
/vNlZyDOYlCnI4mzSRq8KGxEpMB2gVcraEuSVHnPinTEwQOA0wD3iHyT0fYcq8MGVMHk9iRK/Ob4
+Lqxz+9ILFYVhYE9qYM/bmwUxNVoyRzsQyAzegtRoSXc9yoBaCfPPLuSx61mjrtfb4iv14zlVVks
C5sdbOtC+7KLs0oLAxNT46rpwqewhqyHHQJyZ8b86dev9EWEcN7iNucYJxmvo1nLWvu7KwadVTNM
9URa+V2R7+RGgpSUVP5G0SfJjQat+83F4yevJzSDYaasKNa/7mEUflmpklyId6bdodQFCxBAfTFx
K62wIKi/+XhfJ7jL52OqxStqGq+IMO/Hz7e8CSDCkP3HWt82A1KzXq3bAyripyZi9TIrKIGbaPxI
unEBXwKGUwZq6l9v5fM5+f05u7wN2+ImsNwKVHorP76NQfgSXlSs9YGGZUCAn4IoEAXKW1aPBHVE
lGxdp5VrgPw2Q9ha8Xw7+N3G+MmxzN3O1g2NSzd3vC8nMQagISZ5K1nbkPlWXZY5WsE4pgUqU44s
RHJhQESdf7MLfrLHObiM5YDm/4r55Vg2G1nqtRiPpiWm4LIecaVIxjC9BohwvBIHvfGbjb0Mw3/c
1pw3WDE0WSCvMb+eslVeGDUZ35yyir9g1YgI7LVbvCUPox09YckEdqFCBGoXKMWv9zMlyJeXNmhP
sbNpjoIjPN9svjubILbn2NgoJ+csvlaY4rhNGGkw8iRXhmfuhmUV/OaE+ulLco3A+anbhm0s97fv
XjJMja7SLQnQKkYNh/FQcmFM+nDEqt2iaS3Q/Crwf379OZV/uUDpNrolE4WU0KgEvt4PkqGnsz5j
D5vDkYb4fFFpy4RKat6BXgVrtY8+/CpmMMLk0y+lkUzXmuwIYh3VrH8RBP/0dmv82ed9H/8r+Ciu
/9zF38s1fvKmFFSX9BntpWr7+qZ8fWagwrFG3pmSb0voh6tcZwBvA/L6TaH1Lwc1pzAvoyjEHlt0
NZeff7fVG50dTUqxREaKLTYZpO+iHZxeLXt0mfH9r7e2IX7yyfSlu2py3nIpM5eD4LuXM+p+jCoJ
J3Za2UyOcIgLa5g3CfscI4Qu9+bVKKuQcXTTDO2tKmDOOehawLZadkgSaDu1OJrqptUEST1Wo9gw
AKkZVp1vZ/NNoVpvHEZelWKdm2LZel+GNcx/Y43QOcW8MHzN3JSlzlq3xgum24OxanUjOWhWJ0Oq
1r5lEu2gUR5fsiZ/6MbxViOGs03051JSQNR8+vNdJlTMVLQxddZpLNiJpMbvgRelVE8C3nO+q+03
oyEMNu9XSkMchW9v0h5EWZwQ81HjEwOrzZheBVcYqL7L2N1X74lBwmWTuD1JnKFZHBp6gmXX3xqA
kBWIPRQKrroMc5X3AlOImu5VSC3wc7xcU055Xd9aIKfoe5NUYDJeyUBxhE6el9u4wHfMmoGOSYiw
rTIuC+COvvnQ5SzKRYGxDWPQEF0ak6nxccCvBALjuiQJp7Nx7RRRfMfm30XEDFM2w5tnbQlNJTPo
Os71Qmq9DOQdYaWe8O9a4z2Swi149XtJMo19gaCEgwwG1BicCmt0ZW6SViLtoAMz3K7r42i0vG7U
PtJE2099Tdhcw8n3rKk4RHEMWyYdPA3ADGACCeXraOiQ6AN4hgybaRsZsu/5BoP+Ojl0UbeKJcmJ
7NKFWpludRuLqNY6k6GvQZ1S5gwsZMVAQh0pnEt1LL312kVBM7DK3jtE/ovmJmYQpnO7reqdlSs4
I3fJtFEX4Sycdyg469S2DloSu0N7rRDn1CnxnYXBw0qjvWWSVNwjqkv6Rwu+StVMC9Nsa6UuHiQR
HzpDZlre4/g7jSMTdfWGMDXsMsYjHrG1QXeluMX5q9A5Tt2xetDwcZtgWway0GDbOnIYXIcBKt1J
npwqIsQiTOKtwRArwQCX+vOmyMotCLKtRsc5UyevHPSr2aDB2Sc3sAb4fHfzdLfM5EM4rRoVaaDe
qX7n5fX4klYw/H20362mgwpEzKdj97XHjaKy/ieGQu4JwgFFpYyPgHBJvOEcS6Wt71ePMaS2ROyL
4AnSEoUIySr4ViUaoJ1OM8W6qUp6mejp6PWDsHGkUOP8guaAibVQGcK1+EJ6RwD7vJ5YgTg1xCBX
05FagDOBVovN1zIi/CDKpWIPbtoSe6I2G/xR33rMZ3Fobofp1Jn0jn0+jDtbugttaJf2HO+AQ4HS
oBynFyT1zEik4qpJqyt0q4hwFOs0Yw6TVHr3eOHoWU6kS9r++xyMbjrQuVUHz9LtY15eqlJ+X3VY
23N7Z46Ew4nRdlhrknsqtjI1Pev8bd7Xr3o5EhkTHRKLhFiAMlPwxqXYKbV+38v+DpENXOWrSN3J
I3MXm1tfuap9ks4yDH2rZrwD6uD40z1psth/j3G50xE8Rjb6es2xg91c3Y2DK8MvLrY9qrd+08s6
9CjXKHbydELVoXM8x9b7wuno2gNsEuyEofIN9jrcCYtTgHUAMTp1Aw+VVmFirEjKaModqRqFsoaO
PeTk+j60HFE4J8vDrCBaIHpw5nfZjmHoojh0SyznxvxmDMqrMmW3idpeDsv2AatXVRoY44nJQXWa
J1p6hP6OUKIoX0qEovTkBpVQdqLTGo2LIBf0J67mCHWMGxJ+No35rix9fwWBDoqY+NFmUNNOzsB6
xc8AnBPQZT/lJO36yqnRSU35aHo3GbZy/w2GKurPEYc6jdbQutaJq7RvDNJeLD11JkQcPrMlG9ol
qsJvJRd2gOo2QN1KZs9NcG1p2SsvU6mvCszNIXpZKXqWgydh7nU8pDq5UB3/ba21RXOxHLZ6Dakc
a1eP2KR8a+DEZuHNkG117VLD6UxgtJ+5eHKoFxUUodw2bGBluXqhB4i+oOg2xJpmPi1UQoaDMn0O
G+NowWCydSp7qenvNHIA1004kDfFNltpyUhCSdvdRIZ/L3X6c1hc21yg29yGapHuIz10reo5jZaw
l8hpDdB0LVFbJSAJ+Pd6pq3CDmcwLV9F3AlKaiC4m7YLdVDd9ZUpazdaGq009TpsL+1eB1hr7LIO
qY96X2GtDqEVJkl71Y7mPqjNx6pPLmPVPvQ4w6CxYEZBYoqmM7jtwcsjadxng3JDYicBSenGnq86
/9YgD1JpZlcTsYeHYRURIJSk3xB/bzoBxyUtN0g+iIzvd9NQbFBLbi27W4fqZSB9KLV/lLGc1hT/
sqQfYZddZtxWS1NeqeIth6Q9MLPMpNhBbm0D7rff1H48KhAIx4ZzZ0mxJ564bXCuRT30BvDIPpeM
oZWJoKxOxjR5XT9sDSPmZqa8aEFymFCK9OZ8YSrTIfErb07EfSEQStvREjUK43op2JsG5FyLZJh8
8DeiOgvGWBFdVWn8MOLpvQxRv+xb39NRL/UGgYTyAJ4RrSnWHTfmlrfW5gSlIr7hSt6laockO+uP
+ARusDRZ1a00AxOf062PukbuomNkBjepRvZCw6UINAz59JGKL4uxVyjvg+7dwD1iDodwAn5YhJvQ
rl5nLkGD+ajN4SNmMUKx622MzjTQFtjuE+35NXZNmLCGAgvaKEBiJRfoq5eYT/k1Hz4IwaWwENyw
qQq07VQ37/QWUtLfWppqiHq5oMsSKRA0ZjapFmkJMv2ZQmUlS3UGTHsMm3ir+YBlFoKe6cvZLk6M
qet/V+4va7QfllSUuwoNIIW+DCtH40u5a9lNU4Uatlqk+Mpeamp8XZin8+KiF5QVZRU55RzrzkBS
y55Urfo35fZP6l/LtJEbCMMQFiP/H+tfYhvi1iYVnpBLIjnzUrGvkgmSV07EkvebYvsnH9VSdBZU
As2C9rWFOlUQqfyUkJaBdFtQ5xyaWizFxznCEiyiPnH/d17PtFhDWTQjxZdFeQV4AdYFDYoa+XuA
h3jjh6lHei621V6++PWL/cticVm2qHhebBQUGmu4H7djRvUN7Z4PF7faZiTBLAX9v4qkl9TGE4xn
9tcv99NV0v9k7kyW40ayNvsuvUcZHDMWvQnEyCCDZFAUKW5gIiVhnhyAY3j6Pp71LyqZ2UqrTVtv
ZFVZWYoJgLvf+91zKCv5nFw4E5ufX84yOovULW35IUQA47CTt5qQg/nS37s9ttffv9xfy4f64zlB
QDDEYfDn82XK4HKYScnxm3HA2z4cn2rGIjNZ5ru+oyPvs0qQlZb5cbUqHv2pelrB4s0ZI8KohMnK
/v79/N1V+5+HxE9H85ijRCcgqkeleqEe32fTQzMa/3Do1dfH51vzP1/E+vNPioprqCyHUqFdWi7t
8Er5t1Rz8n+4Lf5SO6IOGdC+8ITjuVSDP59AMVK4ZIyobPgWf3g0F5nBZHlK27MNHDZv8Jrr7dzv
v8K/uWD/9LKfbnwj820RLKgy0dvwIkRir2uSzS+2hnQHYYgqb879+R/q0H/zYXkE+IHPMdpxwvDT
PQnAxonhrzNwjs2l2Q0cs+Q2B3jdgB4xDRFVfOsJdboxZ5BcQETZ/f5j/90boC+EiSnkVqVu+ecf
1cumViQ0siKmHTeFxRm/FTt66ZveuDJ7zjTX++9f8G8v1dDmM1MhNAP3053q+8qo+5kFpgUMAUDK
TnoGx2AFf0e+5A3/7lz+N4WakNtT0JHTdTrdevvPckZNZNFvAjzECV/nZuxIxfgxKanG/fH7j/U3
DyDm0Vxmd0z9Y35eN9w4rHnq6H7YVKdnVDMwv0m0Fh/9Qmtplwbm9PTfvyLBtNClFelTrvn0RVoi
X5jUsbkdpcLTN7+OHf3htmQjHdf+P1wmf/OrhT5hPJpBuj3zl4IutR6agbBw7IxIb0y55G7mKPXY
z5V1//vP9Tc3IuPHDrOPPsuw97lPYObT0vouBS++Z8B1E0Wf2iWKACF+M4KqEgwM/f4V/+63C+i8
BL5L5esvvaCVkYsksSYIBXCzRo8j3BSiPKwz92iV3j9cKPqG+vQUDSka02b0QloC5qenaAP7RDHH
zRC5ZcpzCaH5MOe1e/2vPhKpfNMhGMmpjnaSZX6+7vtCQdWVJLuaQUc9PMARZVLf2uTVN8NU/sNT
jIbRnz+VTdeZLYwefoV/y8NEXz//UTZUdgu60IOZSaJcgeg0YbXP25hkCIpIT1S/YmWU9n1nzD7A
sXVyg7iDyzmpArKibCw2kosaK1HhgHQFm0wFRJUt51wqq0uZ9Ge3RrjCcjIBgrP1GFKhwliQmRsI
ER+khxO6HtEep8W6ppEDeuqlN8KFESkVIrDmkMMRezYc57kDbPsedEFlnY1hXhOoQEFCUDj2daom
ZDcPgBI7zFO4Dgy4+c7YVTuMp7xMOvfgtKo5pPKLVnCM1l51ZbSs+Qo4u6wmdWonk2CJMzEh6E31
UMpNB4TSOqVr5oofoivI34NzB2JY9hnvN59k4FNUiMX4NPfJYn9YUztyOgDKvACHTZVMzBc1NiuZ
vgrYFDZKo8+elhTL0jHPWrHsyiUb6ttgAoxw8EezajHh2pW3/oyHKRzvWr+eegpVq23Pl9rJZXYU
ZtswzGV0ebk1TPIBOJZt0pymNXXfga11OGc8RgUQ91hWvEMb6Rnb0l2pT+DVNqYN/MImvnAKkCzE
NqJAZtU2045kFx9h3bGKVUTqkvQh8GZpXfqlWBJKo1iwtrr3ZtGtaGxguIGKkaqTdqo5Y/XU7WKA
sNVGuYmKd5TY8aIxAezrOVjlEljzZRA5HZM4mPbibCABlfaMc5hNvso3JxgZhXMpTtxQ9OWY5ivy
c0Hse/O917qwA11Qxz9nL0lg6iTtbeDPPfzemaSgsui8b1alwmmvJNhow7fbS16swwseGD62UMjs
OHhtx8p2dqZZVWz+2CZwoGVJiFyeG9vKnlBOLOkcPntt0FJDGGxmw9pGnRU3h7sdlnn8pZY4/76G
dUMBteowqqwtlIXDalLNiBa8RY+GnIcfMVNETzI27LssgdJNbSXbTVUMSaOEo0aBjzIL2nqsAnZm
Zs226BmbEIm14jAns7ZXFQd7/lJFoUpx2I7QN0mGms1E7LN4Sh6qOYEZiWTIJ5ZmLWF5xmIwb9Kp
yd8DP3it9RBLMdegbVQTM601Ut511NvSp8GePcq4TxrRXmLWi51tjiWAJRhtd5mYguxUMbORR5mL
NzNMkvYr82LTvjfbdwrs84dbipJKkkZGtdVYb1Yr0F5an3oWzS7xyICRc9cswfzNrWtaOk2t7Rae
iHKdf2hrrFfQG5L3XtWEt2pCmSuMWuRQRk5ZtEARSC2qMG67tcY3n4uuTbf9KNJjkA3Ta7gK/0Yk
pWFGc6gDU9M0Tk9YNJnBKFRHJbsN+oLsozIlpRqTzOZiDum+TCxEluniQlkajAg0HJQJy0c1m7U+
irtaB0araoUXWlJvmAG3vq/gZi5L0naPCcPL+FIGJZ5tuyxPCCl7kBtLGkRMgNg3aVpK8uQGiQov
TuaXtEkh9OQwQ2GmxekDe8L8UNUyfqTZ3W8dB6IgTCmT4tu6visj727MxQnuzVH1oFC9PGX2uQ/e
DOYYv4vYHgF+1Rkjs21ovyVoFRKKiLhhCO5gWb/xbJPRaw8A9m7t4bgNtlczRrIsb9YAX2Tjw0o7
W4NWjLME3Aurq+9Dc0ViGNg2OWjm2rfM4gOzW9zuyrRkcAf9lQKzSWWHynfZyJ81A+Bik2P1jMJM
MJbYjk7MmA/knS/eqmxFm7iYr74oJMiPZXmCvxM/5SuPZ8xUXWQxpwI3YwEOvtDf/DpKy4QRBx9T
5EkIuS/E3zt79ZFG/BKeu9a7FktKD6GsKXttyrng+bYLGIm3znNfrPK4qjomMlwZLui2jFJpmGVk
PDN6Y/52xGWGeijPkeuMjZEUG9dgB3HBhwuO2G3Tkdm4ufSI9jnYRbjHO0ec7DoJMJYXA47sYHS6
BwvNR/3dSmp0fbNJ2fuppVpP7yFtWIlza8ndSygBI52WKnblPXNpbXwKOBwhPVhsF+h8MkP0HY2g
GV6Nwvfo74xeZoRvlqtMYpfJghgxqrC3U7jCQDjuO9axadsP7oQCzK3q+pBXi0890p/WBMi26/il
+mpTHCxb1i+bQVS8huHMgzJr5m7PotV+DNYyY3xjaK7ZSXep5X1pIxdRsdv6d3PgmRhaA3OugYFy
NKfUaSTzvRxjCvS5byXhqUCBwl6gLsJvs/Ryxra7YV0Og3Lm/mdoDeWlSYwyv8Hnm0qgqzgDK7dP
KfeNYrnHZ900B8V43RwNMnEPcdElX9IJCGqYmuupdzmEo/SYll+GGMEVF8WqorBx6cAVIpmNzeDF
BPM1jDZdmEtm7Ft0/nUB24v4LitnQWPCtcATGkWK4zCQTO650ih2shhpgUwC9sxhtpguKy0HPULf
sRLMro+0YeNaKLB+5XwImk5pQSi8gPjGEYOoKRO1zjF3ETfPnd/A1ubpGPlFud7nLI8wFfq2cbYh
8+gLEfXsDY0tSJcYcUyQMXI6qZCr1STyy34e+HvUrCuxe5zoLDlFRutGsLGxkkREGIph8AWxOLRe
pl6mXmdNmXJ+LFMfCWMzJ5tqyPAJGeyYZGaHX1JAnmg7KpwU25ipH6RQiblloNHfBW6ClwQAAK5W
VX/ABsof7aTqL25vNpdRVfY3CouP+VQ3e1TDxpaHFRl2Y3h1giLcDKZcdmtrMsihqu8QjODYmDg7
VpMJWHtxkrNho+ki/6O8A4/6Zg+Oh0HErLG3DBEHV7ePzasphUMn086SKPECQ1Q8YnNXjuDj43C4
D9Xcgjn1ltXalzRPwn7BDycrnO/aOVNVs8eCuwzoBof2l0zmYJP51UL2n+c8z78PWy3tyV6b8QNY
VE0TsJi3imHfdwX3kiECfebtFrqzfRiSAS8pzVMutF6yrjTabe6vWbfh++fB5sMEeq9INYGlWxg+
cWR47dKWXphjhf6d8grvtrCy/mtTDQDlEY6QbiY3RO4nbNvbdEKWxp0jEF13dWgEGKUtYmgrN63E
/eOFOumnjO9LkPr9W1lj8HoAIE1HGWF8a57RDUVk1qjW9xnf/3kUWV2/puEovK9emy3GlVuTMQZv
chLzq0z0WL/s2C/djbndhzd1vszZR5xBst4ClAfmtq/tabWvbmCP7hHht2FW+05S79UZngHo/poW
jTxB1a3Tm2EsIMQO09LRGB19GPQ/ggwH3HVIVKK5j0u34KNha6+Ch35OfKQI3DuC1ubQMtZ3yBpX
9mTr23FmzjTzUYAwvsyOc2+BmG+uXmL62A2oMncS/1aYyMz1vppj4jmB2Dd9ZnVVsP/vzk1EeUjq
Cs8MSep6f0k8pvwaSM44fMJoOyzszG2bsek5r2CoOsP29y/26Sho//vFXJMKsGU5f6kZ9F5Yy2FK
SFP62dpGsdEwM+Zl0KoPv3+hT6f3f78Qx3MiUb5JiUK/kf84nc0YlmXTc3p3FxDWo5j7KPUW61JO
0AN//1Kf6km8FN+fy7gmKWREGt6n4+2aOCpfUoBXKuFsT2M7ox/njePwCgdBAqjtuApnS+2cacBB
+/sX/3SQ1y/OiZdKBDVZl+/104v7hUG9pNUb83E5AP9s9kvL7rKNw2PVO8Hx96/215+PV3M5eHoE
rxk3/FRb4qBXlUDzqTmvbX8N1OyjeQqHfzhbfy416w9FpNwkrorC3bGJiP/px7N57lQFtUDdm4XN
1HWM/PvjfRxOT+G4IFdQ6tm312i0OyNypoZttmegqm3yL8Ng/vvn/X8z4Pr/4SSAxY/2f+d/bX7W
2Z/GXfW//j+TAP8i3AGhK7BwGQjXs7jnaFoP//t/mf8iSuvq/4npVJNIvr4M/2cUQFj/cqDEk2ym
4kqpSScG/2cUwPsX5UlSbkQJPaBhcK3/m1EAxmc/XZ4sMTpmSz2Suh3Pls/QL31mkI2BEMxNljMT
5/FuzjjJVGmwXpy4/5bbnnHszcK+5Gxh8ZyAgEKxpJw8PHF/femgxpxq0fj2xgTMi/MOeYc7O88e
mvk7lwrJmXMy4+kj2xyzd26BH6xrgllT/9FPFCY9r7ytY5NaIflEg/+AhGlKLlW8/iyKkKHTdfBv
CNhFYb+6t4nVulQx1Gsyp+Lwx3/7459j/Knp3jvmztXpIVm53xjNEHsMyd6Zmmux5Tt4xUZwmVbS
Jf2aA/oTcbdR9EV2a4U7y7Tm5xSNzTbIHWRDaAXpvM5+5BbyLoPRtw2UhKtAUuWcx9m4a7TVWGZB
c2bv0p7HITz16QqJdc6zs6+Sb7EM+0NcWfldSilFMy4OFJTyuymuCrJpHlN1PVRTV/NN3VaTTjO8
IpXIRCTnFSok8+lBPpa70RQl4bXvS+sy1Vj5N60iC6ROBIOyKky3ZjbNt7ll3hiLcx04+G4GDsy7
1L2VNlxWB0Crq0mtg2a2Mk790miKK40L4kiA2r90fcJuaeUkyWLLV8apMF6orcq9KKv4qdGAWE2K
beptVuY+ckj1weq+6/9gyvILRi45/8htw/dBk2d9zaBVwGgzoLQtcFqCa5SJNK92CW8hlGA5mt1x
0ypmMV0xfVtxohgi+VEAvW2A3y6aglvUH5lrEi/oLBmVtQT6QB5/N8KvwYNGk4wsAvJP2oTB7IR4
Kv2Tp6m7nubvFkN1EJZdnbuxmUBuZgA4Ia2m+JnY57fjjZGm30yL7FSF4w4XLgGLrkIEEf+I2/Kh
KCU0yzZlvNaVxwZEcKpZwS6Ye80OzoAIK2DCvqYKS/DCi+YMLwCHtcvUxehbWZRsOxhzZRo49+Cu
cCEewS6LnTsNw77xB4tkYHnuYBYcLRDHpgYe//GHAf6YQxXI3oQ4waLZyAOCKkjJFcjkMWEUvNIU
5TD8cPpCsBFKXoEM5WcmR8A7gF7uGzXuXQl8p437bDtrQrOrUMWyvfzqaXpz2SY/sIrkXCjVO7R7
0U8r3Wx+RFOzn312VXhUnXTXAobOyQMi7PplmWVwQwuM0AnpOoOqbAPNY4P0jtiJJk3HIKdN8J1r
Mu7szn2GIJ6w0XYIHHXPQAM4bHLywWFByQKONYszk6TA4Qm0ICgzoF2DPyZmZJo3FNvzW8skc1Zo
Oja8WcZfB75Ye62xfnhyOrjgtFfN1TbhUEDEnJwNqApN3nYtGNwSGHcxl6+865iSBZxuOTtfWk3u
rhmRrTN/5dwI1dvUfG8B6Lv9g/itQmY9SX9txwJU51x7O2jKbPqLcTOITPsc2Qo7qoymienkSpPF
s5n6WY6S83b9MoIen8w8ueuMcbx3Rjg1PsUT4ubgfHysi279pbbkzahZ5h15Wcv9ZmY1fC/Q4qPZ
HrxwYfBBomyF+M4zp4k6TUhXvtFsV43lT0N+SbNdeN12fjC0QAFhKsO/Vv1tArtuu/xLs9+8DZrI
Dt9iY2pGu6Vp7YiSun2uCe4rKHdTM937Abp7AOadjWW4DzT5nSJhczA1Dd4BC99pPvzaZ2Rm8EOm
NbMC5UC6jdrUGHVLEuKHxMBclvGxEN6vmSPOFrJ9ECmA9F1bu4dgSTOuWUV7gQ9hOwMp1pHReQ9N
VtOKfQ0EeFP03J85kUoM41bkpJ2zLQvrlp+oQEzcnXxg+SnQfJEhb7PA6Feap28C1ieH9KAab9rW
Mcf/FGR8AYO/0jT+Eiy/51kNA8SWd7OvF/g3s+b3F3bFRBpE/5ERa/j+AaD/VYS8HfNSJn0Mi84j
CEhb1czyjCM0BWT6Jdwkqa4D4xAomI+mGdGi1ypeC5v6aKmNA65r0/WmxKFdBKBwcdpoP8EsOAV3
KtA6HTtSRfFGSnmI0lWAyyF7mQpGutahetfJz1E7EBptQ7CQjQy5s5xIVj0y9JmpX7jGzi3XKMDa
OMo4mBJvMrk83fWEJvIp0OqFdPCj2WVgusTK4GJnSOv4qyMtHpV4G9AYsBzBDCJRnIqnXnDS1pYH
usgzNCWwX3zXOCDG90BC6TeQQzTaEuGhi1gK/hLaxNHSZVQf2vtJmyWEyK5VxiJVIJ0otH1C0gXw
mC3B6RCT+0ouQMOO7PaRGaOuYL+PeQfQDhf8s92JOmIxxQ8BwV0gvpB57MAu4jBuaytGpv0Y1C73
k1PYew91hmfj0CiWrOPLfWintYu4Qs7jLOpT6qirrQ0caawDSji5bx3mxTYtoo5JGzvwsgKPx+FR
FegtmqK7z9F7NL4ltvaEJ9f5iAdJ1dEnfEh375ZmCdfMimhWLTPIHesw0fC7y+0CUj+4yzTvNjnW
lSOQunyrwH+TzZu+cPxUUWL5A0bBonyhV3Eo+3xrpNUPU/tLFsVMOfk+5KCOChnn7eyd5yZbMKFc
jUHaHHLLG7ZokJrUmSFHaI0RwpRBm1OEdqjkSfVVaatKXt232NPPyWiSo+OqX7WBhbZEcZ8TVawk
dpaUWTVO4pU5ehsfNtsBgQU9gD6/TQSyK6QymJv9j06N7baaVgR73XKuqMpvKvQOYZABOQWgGaTL
tZr0Zuyjmit7n5nOR0ar7QRh54tsmlvf8L/7VjluVe3VZ6+9tGnw3W2TuxzaEca+ddm7mCU34TyS
onDSEguds7cGdm9+Tw0K/MGjkaO/GfzumeIBYUUipFYegCgwrefW55elGvNi9iwN1mo7XIyodUwt
2QEUaOPckVq+I1w0PBVrHaB9+TPUih5BYs8MVXBpegwgSDGPjhb68KwjX0gVbBOWyUe7jPi7HDD+
paJ1hG66PPXLPbsf99ZxzQdqIvnjmlPVJOat9ksQoAAHSZBqzZBj0+CyMzJ04JdffVT104icPo8r
yZpUfxkKeFZDDkYSg1FhLmfakqTeMx7li1xxKMrnWWuPuJm/paVWK02d2DpG80gAJLjLa8OPUtek
VjQ9VbGZHKrYeW8q1EvuhCpPy5b8CrqjWlzkZoiYVoxMcg6Sg0OPrC/bgjZagAczgWK5umjWifpJ
2uVdKh5ll704BbJ7I35re9b/Jl3o6rg7XbA+YhZ7K2a5nZaJ9rcsEEhhkoLSdZEW+5kVx5QzZE/z
6CKdwj4Vaw0V1EaUelTeawtFVaNlVSnWqk7rqxg8ZlxHK61CLbfKsFxZFtnjVouvjG61DnZXn8AY
votVsjeGUuK7CZzGPHkUqEURqJTTnW97kaCGGJtuu8X3LCMe7ns+222jZVxFyaah3yfkAnYNcvad
b7L22Opumjm3eMnynPHwfRxxfOHLe+DZY93H2L8Qg5W7VgvBbMxgNHNwOpPxiSDEP6JeggKOR8zX
QrGWrgQy+XhD5bPZsovy4MXQsTIC1pBhTO5S3GR0Cjq9u9jSRb4yQ3lXdVQ8mxRExb4XhvU4JXSC
xn7ZQ5rkWSC/1nYpHk0aLCIeHoMx/pFb/jb+QxSxjO+pdqhZ6anXTrVQ29WqJJ2juuueS8RrFgI2
g2PTzpbMHNHphMqPpS3QvjbaTdnOATyWapeb1FY3ZglGsieY3vIZ55tE/lYjgYu1DS5GC7eO+OFs
bYqDCdohjnO0Qa5mV7nlRv/ZT87D1ErJocSOQgk6xePNHEpHvlfGUN4wfNLjs7oJKS43HI0iS/vr
nIGsuqmddh5DEUhzl4ulfXc+4rtMG/BsVHijduLN80fwhyNP2/IE2jx2BS9ZsN4ZwJgiQ3I4qKku
9z4Mw7ThA5vtddYWPnogfiRUT7OPZgTg3hP+Z/hwPcQY5F30/VZGE/D6xfU1600BNgzjX8XTcFQ4
AMnqPDO4sPxIvIeRpbbQtsBcewMTvVnoUQlCxk92pAoZG1nwDNY5MCCi2jpDjoUwtNo7mp3yOdaG
wkW7CrsEk3RbiztytTSwTWM9SA6tFyJlw23IIEgyl7/avlJHtgDeJVW+d2ESgz8Gwm1l7LGtsfFy
B3Z5+eMPoIZzZDHpsOOwu1zSmoq3wwzIxolW07DovJNAN8o2fyzwhwY4Ofihs21LeZMDjL+yg6kn
bPPdbe1NL0kFvwKKEa7lbKOGqr2f3TfZxPmeE+56rAzM7H4WP8hFE3Phl86Gy6nMm97Hpk32iX1Q
UnzJs+C2LLqzM+JRwjZLKM8lT9oNlySvxTZl/Jdpn2ZiA+m/eubcHk2XGT3HOZftChQy7rmfR8i2
7BG6smRoURndlssAlPErG4w7xOvV3pviL1mhsUFTXDDD5R4sfyeG1n3MLLYxMqg3oVtAdcIEFYcF
bZ1hYjgK8LZc1gU9OJRBi1GHQuRb2WBbbBYIR+pmrJe7eWEIycOY6UnFsJGbN2R8yM7XVdyfStrP
Qas4jLGhLSpC/VhQ4P9jgJfMcZGe23ZVeLTwTkQhrftjPzqvXbnc+x4yUsecTq4ln6eBbdNsDoAo
na9UfKyrWY9QwksQt8UYWdTIuajwEbfDvERDN+yQajBLYA4gwlnd98vSjXsw1i0HX7ULhv6jZbk+
D2u8opiF1pJ8C4A5npmTb9jC9a92/Ohld17fnrsa2XMATWcOsm2vpiaqlmnfpm7FZ43RreWC/E/P
JY7zm2Rhdh6h1hIX6d9kQdJ5oulZdYcsYavRG069D+wcKmY4n1FC7wKUOftUrKiDl+CQhE3IuYa5
D+E70J9q45YEbrYx0O5t55C8DZrgLsqBGh9I0PaREuZ77TbitqPxtBVla8HuniQW01DuwPzmJ+WZ
P5Z6qfZzI5Pz4nEeabkTITP86IXrQ/uBZOTgwPQUtunOoRUx4z3s2cASUYGFaZ4LKhBhVzyzj0+5
cxT98WT2ToPyL6MIqxM0YIgypdDywuQSFPirS8jS0re77aoQS03T40xihtMuZ624c6HWLv28qRz+
8svYNYwXqWvVUJVI01sYzs91xyI3wVilgwraTPKFjAOuvMb8VrbNcArZeOxM4gf0ZhlfoGNLA4hm
chrSNOxX/+z3/lubdssxa9juxstTCDF4Cr/DLgzZGPLADdpyuyhAoVZum5vSEtWWkfe9Ifh93UJr
udZ90cxMTSWsa9L6lYsUjC1rdvPeZ3prISTkgvc2h7YP7QFOUhk/i5gGVd58KcXyzRUwhEN5tar5
JjUYZApbQkh54BzX5SMYxjNhnBNTteRwHeqA2aiYo3Iz5oDj3IjqhGZVHwf4UzF0A1c9NgO/fJKK
WxI187YYibaQr7ojDOmdjFC4SFuN8AC4eb6tnPVbPUtGSs2EQ+O6MjvlKv+xWLMHr7obbdIvvWRj
t8aUgLKFrYIXSnZpvbtfvIAn9Nx9bW1Gj42O3Xe+Ur/rmNRZ7PFmko6/wTefX6fePrMxhd4Xzzc2
u5NNoqA3F+YzV4hhfW8WtAK+PTzX0mTu0xMXVRxhzELTWvPHemFYQ8RpE7lm/bTEtP8GuWE7+sQQ
PIVATFxNg1bNpFPmlBTl7QBhEWU1woSjZIaw6W711Rk31Vfupp/ujMUsRWDOPsxzETSaI3eOnauz
fgtKDR+5v5VkiOjmivlgGeBDMZBs+HZ++U5LHxm3erBcF2fclyp5QXuWIF1wL6ou0cc3vzDa6G9A
vsu5eyqJFo/z8hAiYkxtuz03BGSwqWGSnEp83/N8ZkKRzZu4sP3AdEOdz1LVLu1+2q1tb+1YQoYb
zJ/xZEflyCwlgRygf92qrZ0Y5pbc3nNoEBvX7O+Grr/xUv9gKrBK9cci3a8sCQen9+PjZMvrBBcV
DLL50k4pW1vZ3ydOL+9jo5P7xikYfZWPFBWnI8TZjQsJxVz8B4oUd4IaJqwsozvBkui3MhMPSdOU
+yrh125qp9py8H7FwDpc/AWJ19IK+9lzVR8ZqLIVerzLkhkvTF2wkTFHc+91Ktk3U5xyRuXHzMsX
eMNM69jKZiSsVndxMd6pyXqOPVpXaWy4ke0RuyupNZtDgfedVSVMvo16urHq2vMS/ioYKhJ549wu
2QcjS/a9a6gD9djva21mR1/GV/JBYrSyG5mWF0YHOIUP3JMCjS6bmlCigDFtdQ1BY3S2bA6Zpa4z
5VyjaNnh6NpQOHmn0DG+yHL6VSBUNh0Dpph4s2h2bRmn/mIgJQrq/kVhiYqFPsIEFCPiRJxdtrPx
IK5isN4YGyV1sMA9DF2OkPONZV68bDyPjbXuIOdCkrSDp3FlqywpjrkN9Zg5jW8nRMzM+w/fquDU
Ocwe1etwrXIH2PSSR8VEy70I5x2Xw5EWw7JPkvpuAXYXLgnt+j6L+rJm0yDbu9Jajc1SUhZIx6NQ
FN57MNx+E1PMMOazxS3RcaVtlpWzdh64T+PiaMTb+rbOD/40Ikx2WHnUmawZRbufSaFu+ri6COfb
OBbVNhX8/4bGujYVBSoSNO3wlFCvEuQeMEaSU0Uiv3f7DuTOnNXY5PwfpnttsStwyFjvDVkIKjdN
FzkLn5NBMlCEqA5w7T0Xg/0BJ+q4ztllncQv2+hvqsl6oiC7S/hBcprLWxbxt7qznsnV4dsFB4GZ
9ibsHXeLQEjtZtRDoyePap72Q4N1gXjSj0A8cy5mq+t9zyVtTBB19L2fYtPgUTjC6Bsh3xWGZXEG
2Fshx6p2ZtQzGQ9+l7wYofNalzsC6NUh9+0nZ53eAx1oKt8zcORbrzLPnjvf+ag+Xu3iq9MFRJy8
9LrGIQ2WsrlbLJ6tBU9IxAmwCY1seTfBDZJRPIzuj4QODNkaCQtAIhx00tse3XzfUkPCr3rxIWkn
yAI30uquvRk/wPDlx2S2LCnE86Tm90k+j2KazrFF1bvJm90EQROSVDQ4IQGC4HVBi0Ay+DnumD5L
cawXoAU6VrohVmfGIM7JgN2Jsx13pG2QkFzejEqOXFVgKsf5pljHa774FqeoGoofZVib2rUoA3bl
XnmtpxL8ZxEeQrNl1BfVx8YHrdxPN33LUG25WB5RzOrs5c2LIO9ATCe+h6N/7ClXbIKSR8OSFRdl
VSwM/Q9phg8qr04CNrXRwwg0wsdlBEHMpBJrhGN9KfNjQgRikxHfYmB2flgrBjRdvz7G66iiOaH2
5zQ+y4G9of37No7LkyqLdKeChmclKZuguLeKUp/LTA+RVv0eBArvIHnWlhGViHJAxl8zPE6uEakx
fBIxXaLcO68EgRhZ909V5mVIeOfnbCC62lXAX4ecYHYxiJtumk6qN25slQDaJvNX9FOxr/ANMndK
ToAnd0XxCNvqBnA0p1+vuealtXU6KZi28p9KwyDA6blPeH22hIsZNLfBlo5jcpazecwNe1u5AAQt
fwSDGtdNhKriiYIWGkmxG9O6jGy9+iPo2jKF+NQFyY8uD5KoZSa/KcbX2mEolS8M48kMVjWW8uiM
+KRdmqmnuYKJTeZ8K1LwEMShDsT13rDE7zhBEwSY1/uq4IZok/RNJF4alSljhHFY3jThfBTW90HY
8tAYA2x1L/iwyHzzS3G2SJ3t6szEiCA37lT/Mo260J56t5UYD0NPlx3DWURx0NqMVlQOGXX3loaB
O68/ViKIIfnBlpFKMOwkv8S9UtYzdchhEvQTTG94WBm493oCxc5AdSCcsoQ1pCRRymAUGfORDEpe
nacMG4CRCCzu5vBoxvvUsT+GuhpOnmBml1+Q889AXYactKqpSvvx2Rq540ke/bImLZUb1iiQs7gb
Rf19HdAkEOQiND7mJ2dhJbQILl1TEb/WNXCAKd2x4abgkvMGZCImNsXVmyxt51jWxAgnLIcABqyV
e7T8BiV92LstzIyO9sMZDEar5HzTP4gwc7ZqMdfIKRdGSoXkIENjAFdSw2xnPwyswNSRR5v+yVTB
HWgrZvaU8TiNHhPPXf2ctkF+O+LLPmSjy17V6W/nNb+18U9F7VqRQWdmljpDzKF2KWGLcq7kr7vh
5wbx2oX5JcYftCMMNlJwt8eNosVwJfZNYNrklJ8M1a98TK7eAvkxLZyHwaC+5octYc+Ybo5PQJuD
qj2g+oXT27vzu5u1FEoLScvcNbiJDf2Wh+BgcWTZ8APe0zvnjTjUOKvK+j/UndluJEl2bX9F0LsV
fB4AqR8iwmMOMjgmyRcHmUz6PJj57F9/l2c3bnemrrquAEGAXqKKVZmMyd3s2Dl7r+2uUr+8yDjd
M6esCXygK9b49Ylt/oSC3VipStJf93Suzr5Vey2diDhO3VXfeN23wZuKYzMy8mri+ElpdDiLOg8v
1AZRMKeDu++cMX2Zm+yieTmVIAEbd7pgQWwsgNKTJU9g1pC+dgzFzTz1NtbwiW5N3Rikg6/kwG/u
DDmemjY85H1TnduSTrBtUB16glep5y/YCtNt47tTwJDtMzb8S9/a7U6bm3RXGfI6xYXNfJSHqtA4
Xqc2qsTcgsLeRxQi9P6N3LOPbh7nO2Q7FzQ49TH2KvSUFNQYQ+bx0rggpqsEN/PsVRxv8/7oIRve
JNQG60YUGzgzHAAJJt9WTIz7uhd8ZXW5lX7bbWJc41OZmQ91TXZn58/NNiyeSgFvadaHlU2jP/ay
KSim5CQH+CE4BxnrNPLNq4kkdvXKX//M4kVXD8emHKmG53Hg+CIIkyhyehcJHYDx6lhKrRnNz+s2
yh9HEftBNrYXyydHAzv8DapfteFEAfZTdJydCZI8z5r3MUBQgTUdbufSngOwAx7Qf4SeNJX8dT9W
37pafkw5l+fYR9ir7NZY1xUnYGUrUARZxtY1mMPejjwa51Q89Tw251pZrKXGRE9Y61aDkvVzNJqc
s+rhvSCmnFCFXb6svG5tu/Rd7Uvi3DLd7h6HfHyYesGg1r7TR87dWAFyppfgZZZorDg3xFa2zoeU
NGaHwZRBlVT31gwXWSby4HEGYWZFZ1FlzKqV2wQF0gLWZ5W1xxrUK40MlxK7pRlYTe0OWf7Z1PWB
LBqk4qRA2oGhZSermUuOS3W8TpBa7KrKusXFkp6k495JRxu2uHiIezLyB6C53bHOoNzidIJDkU3N
nhwsJvKMT+OksTf60yTi9AhVzocFsImIGWemXY5HJrTfwjAOaQ1PH2pu1LnKH5suEsw2xgA5dbhi
xHoCpPja5zmlU12Q8CvFFm5ctinzMdCK6CYeIns1C1IoXQ52okqYv/hI1TX3K2mM5WgNY86oLJIn
nemYlg5CFnTkOPLwBcRpMNACWpluzQGuItmK5irulbDCVgGmc96ITDP3Pes+FqZ8M+izzrRWchPQ
WtiQX4W4HJ3kkSPhEHBy+ogg/Bx/PqgkNyBLa+T/VtEahFbOTaPHp4IsHkAkMxyOGsqAA8uY7sRN
Gzfe8eeD0fYMzkhDnvTmpS7pdrY205aoJAB+1NKTNar05CY1vYKfPxfdXhodMu0CL+446taupR5Z
pYlln3RSKpk5Mn8e3BFCkFYikDHZNhS32yqyRmrnRHqb0ch3KhztvdkJXJ+MtBzKfpgZBVEoG7Qg
aNLL8Yrk+YmkIUnuc/WahBdDXLLMTOg3Gfl20rMGPEUFEWXSRoJxSPs+gkXcV1Vk7fQm7o/m8lAZ
Fvjo5QGIDxXAodH6aR+a+nwMtfO4hCtpS8xSblt0D7XJOZW033d0TzneOjQDjoLpx9Hiigly3es4
J6IgRF+yK226S8T7PAulP+STc56H5fkAQyunReSDHRpJgdrYBPlCCunSO1nrZ6fzHYj7uNAVhI+x
0K61migBOYQgaCnOMdMoTU1XZSXb2WONIrhvNUcCoEms7kAQ4GbJm8fBQrMye86z6wwF9U7Chw8k
nsY4w/ypIls4Qz+/QoPDSMXJ7iNFMa7VLmfjkX3el9fCVh9zG42rwRjvmcbsdTE96CgMGQxNJ1wA
wzol2ofTTnJfK29HhKlkKXPeyfajbVzUyLX73HzOK+dJtkDsR/GDlorJzD9SdMh++IITPaMs3OEV
uVq68ekRH7Ie8vmKResKeGxtxgjgEyYOU1Hddsx2WBSmVVSI701CjpjbylUF2jxknsCsOmm30aQB
STE/PcFAydayJ8LNv/nM/T3xMTQ51ZRv72TlYSAYGXmIoy6yd6LhD9nI5+km6ZdJ1Vtk/h1V45M2
VujcorDd5N3PFk14qNz6OUwkdwHzKRTkCYlRZADq9W3ZUd25cXefl/Eu9Zgj2kxOaEGNQMHAe1X7
LjKZCWdUvnkY7pNBvx39+YVqVwOJM2aoZxTD/EVoADELsFk3zVfCE5HP5ES77+MiuzOpklZmg7JZ
4NcsY66QkrthTtXRG+DWaEUPMQFPSze8tEi7B197sJOEyZe/aeOvqqz3ijuHFtyhxJCS+f4Frsx7
pDNzsIV3kmeUPM+NJyG6p7wDStbA8Dm9xO5Lgd0Bkkvl7C2RfdzMdX3KMrRajscAqGJTmqpb0+dI
nk52YEdYlTLeswAzgJSkKhJw30lADDEMMBvt8mQWm3rMCEGC+pW3OTKtEYdLZz67CQgiYodWEi5c
MHRTv4oviTe06/BB660vUGGHadHpeug20PFgJI2ZSEiLnictoLfQi6hURWjtwunq9GG31r3oMe3R
JaoqvreTwg6UL06uZUJxR36sEihULV+O7pi8l5RbzNSmTS5pvFRDs5E1t/5Pbej/jDYWRztMuEkl
Udz+5fKwffy3X9Syf/n1x+avPwMrXDJXfvkh+Jm/ctf9WOJaCKhu//Jvf3XLL3/y//d//i3F5XGq
SXH5/p+Fvxj6P1XPPrT/cu6+J+//iNL++Vf+lv7iaH9g4V5w2joOCmLpEcP+VUIrHP0PDV62ry3U
VKDMmvl3Ca31B3uahVvbgvVhA2v5vxJanUxdzdOIi7EdiInoXv8rEtrfgK62jZwRCa/Ba7BQYOvL
a/hH1fxgtI47pE2+wa680WBuZelL1d+LFx85BYpUFjOlR0BN/4zh+quM/T8+8W9yfXZJo4zb5Yl9
ThTf0pYsSvGEtOJPtPrOT+34383oP58J/Li7vEPfps33G2sjJU9QJ7ktZ12CfGF795htj6kZPdee
cWwNRLvsvWMjKK/Lq9PF957THUadbLO8PNR2ea719iAEJfWgTTskeV8hZaMi7oJfiyHKWfWu/5jU
GGOmHcbEG3pfZKDPtGM0FDj91mEjLLLu1m6jXSnyszGmdPBskIPIcQfxLPv4pYRGaY7Q0vo3PMAF
oXaljHaeEX2ryxnFTvqq3OTogGOye4l/ySROrb/pDCblqXEZ2oL8ePQ4A0LJsDlVrnjO/O40GgJ3
DpGPlb1PfWuvMVkfCBNTRRwo5Evl4N87Q3OeMrVF1X9KTdhvVX4HtuA85ZiMcJlJk8TkQnYYpGaI
V+EZe9CmlahMhuih8aFioZdTiB5ytI+FQRk5ZR8/AjeaCR8VW93bp16zipz0TmuKM9f8fWZPS08e
TJq1Z0KJRtO9e8GRBCArw9XZZdkeBeIaE882dYqNjcfWytAli5WFzDZvtrUgEoLUDRyvx9LzHrsI
lzq41pRsDq9mgIyX3QGmRa9ejoQjXFrd2rpzsU8cdBSOcSnKfJ8Z0eugZfudhXzAAqs1ckoP3YfJ
odvEWE0WeNpkQRBddXaSgpOl/zjM3hlUK99utnOnB9niLCe2hkw80jOcUyoBD2TvjZF9ZWb8KspT
m9WHxlLvRjcEFV995GZ3FMy7NBbn0jeP1FrnJLKPPy1M1s6vOj44cmNFemfhOFo+KcY8q6qzjkNN
MA+6AkkF7NlIV7vTpJHK5NrrzugOmVZdQ5iABm252IoCIpUDJ+y3ttUcdnHq3A31GJDGDFkAsxfW
0AWZYCIKQ93M1TaOTL9yQlt77J7FeKNhsbBSwp4EB3GZ0JesGKfRXYyhWOZ8Kl57oHd1AzR9i01R
1KSL+Nk+wiOc5JsqddYCScTyN63QRjMw7SbZnyqTYJBi3thUnkUZnml5H8TUU4CaGwzlm07Lzibj
N1L4NnrbQDWaMYOo98F39k1RYH6E1Ro1B9laxzEXe7ioXUh+tY6p1iFiz5+Jx+HroXFSDwVdVUZB
KZmdQ0+usbX32kdq7xdXx4E0Ja+9CSxCU7dFV7wtf5QiPej4SlFvr8ECVrO2Dpv4se9ngm24+TCc
RA1aJZdQNgSDAv/YkNlMFETQg9HAE017UJzdBqHYMCH8Jw6zuHFq/aohNe9Py50HojuIbC4ELMi+
twjFOSFyH+n+OUP9gy91PVr9ymF0a6LwqngdEMX3yJw3mVHvTCCoEUa/kuRpgKNuzEWfoNVtzO8/
v1vyY7bMBrcGA1UVaxstJw8PhkM9Eh/VWHuZKpiY2Z0S+V7otChqit1ouIGCsxsdFFW8p0nvDiJp
blutPZhOFMgu39uZtksZ/uYICMyhOWRM4ty0PA+QLUuVbCrvaTCSrUcKEbrJRRXQ37YmpUjF8lqF
55DPrcrSIyrnV7d4qIETSGvEJGiaLA/2OhnuROhsxjB9LWhpQ550n5pGfGsrm4loj7IwXS/LZ91W
741L6pXhXkpl0poggkiLjrKO7uvCfSJ+8WAV1RUZ4Tc2ViJruZiSbBMN3o0XIYY9RT1LpKTF1uU7
aZA7xPEpkq94RwJPQV9EcsVEIFp1CKpH/qmiRy3z722WfHNAlFGgxVtx4P7y4vQuMuKvWDuLVl/P
qv9Qzki4T+gc8gL4L91tpDo4g+tXq7mJWUKSvFyBreKe5PKv1XsbytvEbdc5Slc7qgMvcvacws5a
2NziVQyGnpAiaRxpWp4znSSWlsFYk/qPaW5uM/3TqsQ3pxtvikicY1ZmYHZnRegpgxDaFLybXvoP
bdoc9LQ45zlXYNyd9GQmUjQ7a9nw0TJhRAy1lQSp82E8zG62R89+lgw6xT4afDqWTNmUuHMi66hz
CrZlGOBbCHLXuPjtEpicX+tkuBHltFuuyuSW9M47zOHrXGR7SK433VBe3fKHa/p7C89CWbH9MFx1
cg1Jdf0AuWSDbfSWcdPdZIg74XsPjY0S3cvvDYbK6G6vXWpf7Hb68ACBq11fNx9CTDfZ4D1VULpX
6ocOnMwpuXT5Trr8TSrrItE9WMZujpsDWJ/H3q9vGa1e5sWXwDgyHBkO+7s+rw9enz/UukcWVfsR
+emblonFzz0sqgR2MzjOWTPe5O2S8sSW2hDWS7jv5EZcMPMmIc7Iv/pN9Z7k1gUR13Wkd5WFHr6K
YTtp4eKzebJddBoICbx2PqnwhzM7n1QAn2TEHmjV7/QSK0Omv5b2puzUYVY2oqd3jR6bSw6D6NuD
JGSW5Ov9UpvI0DpWyr2HQkoQM+O2YtWaj2PJsJr+XOuBH8HW0EXRzhIWfVlSPKly/Dw5pharWzbv
xnDe5XO/HRJa6jFTxTl5A4mxUY0kZad+71KnIfncBBXh1a+UNPkUba3baMm/pYDqiz5IkANm35fv
AQ3eLV26oX8PcbL2sU+xjB3tv/fI8S3JkvrHZ/L+6xni57ngf+GZgzL8P3fsPSQ/lHr/l/OPqvzx
67mDv/a3c4eu/WFwfQM2dThFcPagvv7buYMTBAZgzhCES1qORlX893MHfK0GAnf87//q/OEvxwLf
h9lGMA2Hl//SOeO3cp/cDZ6P+EteD65j4He/njNkaMeKc9OBtNXFuIAZxRzLRycEvUzltAlTsL5Y
5sxNQ9Jg1hX7sf1wc/oVfQOTyHLvIQgVx/0/fGz/D8L9b7ZTTHdYG/kY+Be8vJwPfiM62breZKoY
DiByioOJjZ97NA880d7mI6Uvf3VgqkwkWRtOjBL1ShCsRqMvC6cXNyzkn5xVjF8JU+Q58FJsyI6G
abMHYAD69VPScYSEM0sS7cMVEiB1jbSGMGG7fHBGbsCiFVTd4mDELjCYhjwGYZxbVtbAipaAl966
tzqqWOAkBu4yyKew4b8y2LZ9pDEYNfQ/e8ELf+0fzla8YMcy4XvZOlkUBt/ury841LXY9GZrn2mi
XRdLC35B3qM2n5C+UZe4TBgxF7y3Dgggo0Cy0bXjtoGjtW0VPKmMndDv5ws2wBYzSFVvUcl+T0pa
ZxiGrv/86+a6/g8vFnqdh2saCiCf8q8vtq0Eq2Zo7GG+Y6Gk84g/E5dPtDqaukGcAoJAZJov//xJ
9eW3/v4R+bjssTdjoSXH4tdn1eeB29PW917n2ifKvp2UBKUARod3zD68imT7Xmv4Sn07Lffp4N0S
25Jqub/5kxdishr89kqWLwlUIBREz3X1376seTINoeZyL3OXsNVkHg6lH4Xrvs8ONrOendHY17J0
OJksDz0CDq1JmcinHWChSOvhWdU3/GKGQqO+S2x/3MVaSvPQ9w7eKByGKxFRyiCpHMfZoadwEJ1x
eCRsijhBq0x2XuvcDNMIFxkMggJiKiYKXYgZTCqgie1mITgdGuemmbxnX5jPja4/V8iedxaZ4DdK
XAsff0PBYGHrF17g6cXRyOPkrHnxZ2/oioyoYtXUWMqKfiDXeXZA4A/eW2ib2CA7GOKW6tgOy3bX
eN6bZ7r9TvcR9wmPmE+8ZTrP5fba9z7rK7TN0SHX8PZljEbWk3bCSKfh/wQVo3WEKQ4GtWClGRQD
KXmKGPdpguoLZt32CHIHXeE5/XhXmV58FEb7mbnfGz8f7tGnYOcwHCbI6Veq5K2p1/ciwelWV11/
4LwLOWhAbjnchxkYFs/ieB216DSEaby0PqIspg/xrZdwgMMC3QQVqy8w5GpRfYS3edjx0BJtX41W
tXfqmcRu3WWcLTvrOmUInSfDA1wweYp+9drPQlQYxmhtxdzit8RWvXGAaGz7KJvvmAUHtdmpda33
ztFQjCsNjjH0BGj713rH+HUYb3snbNdWyxgIkIX/J7hUnZf7+8VLTDb3kMvmgSnC/x2+ZwE1QyJB
t3XCFiXC8mQPVGNGWLTI+Hwkc3l7lRmA/EgvETGm/aY1PgXpACvE8wwZ7Mncx6Z/SlV/T3pQvQ1x
6CGzrh9Ce74wO2IqpuRalulnk1vzznPEKYLvVlHWQOBClCpJUCiQlqXmpsuZ142xua8xjkc5ImX3
GCKv2WpV/5DWyBdjDp2IIBh+bpzZeM46We6RLHgEcKkwSOrhZcigvajmhlw5Ln7tDMk/x37VIFEA
Ke5TclL243MY41vwXqQVQBPVkB8ISkWrxD6MOf/HJXXowHiMufXBdgCNogjUbAsBF9Ex2kTyV8ms
zanhqS0x4jg9sC/kT2ElvheO9tCZb20iiQx9HNmXUSYktxjW9kLEK1NvT1rNbxhya+dIuHlpN2Je
eOSFEEo66IjvsicbPdFqKJjJzBqCR2FcuH1BoAwTkbIMTkz4MoXrf1Y4klaeTc/atJyTsTBA4qQ6
29PQ7bQIdM8wv0e59uBpcm95Voe3End9yXgFLBpTHfQUoOBwyaFkz4aXWOufpNTqtQ0qCBcs8zej
4zVMNXkQVR641XBf2NEhaR1SOt02Xyeef3BXOHS07dRW2h6XPUSdi1ICsc2kv2AAol/C7CX1m8DL
2LbGJN6n2HjgnfpBPNN28mrrw551ImkwRbbxKyw1A5d3eDFnZgJ4w25aoQ1rjOXQSt1zbCBhNLDN
iiZ9lDJ/613WLr+aXjL8roHpkuJCOgOXZpKuWVgIrNDqI37vve16CyN+xQTywU3zLNCT6DPthke8
8YeEBDeKp8WWI8N8g7rT3CTO5Oy6/j0eWAKmzHVB6zDQtTQuwSXcpIm8Z9yaJUJKmIJ6sk11JMU1
fr8U3wyTMr7nCmk2btjdNIkfzaw9kKzFIFhjzU6rnW1qz7bZIPZC6H2TW92Oo8JWxuACQ0c+UcJh
SFevTeeE2Gd4AhwkcdCeYSDz5Eax7dqkOubehz3hmxtctfBvTBJVS4Nn1sBYRay6B6UxGSQ57jja
1Fyo0hOvfzEHwB+jNaIBWK6bwXZHdG0woJJcYirp+ia/baysWqbvvFc500axSveA/r7YSIdWHV2Z
rW7pn03PtFfK+MrIqIexxnA/aSYiI0r7pUmROkvLeaYLIM9eRKpMAlK36+BlxZM1bcMZqlqWRyct
UhhE/EtsVl8mMtvzwkzgxJ4SsLcr8kLsjGx6rpwQnwGBOasC0T/b0bY1Unh3BWfoRNRBPIzvOm4u
xmnV1sopcrtOe9Bd+RoyenuIwxIGoHlO8sHYwVjdJ3ZeBkpP3ubpc6mw98xwSeQt/UVEoh+aJtPA
CK0Ln0wUf34YHUBPTjrdmlaenLTUJmk2G16zdjAOKXCqYJwVHY25Gs9NJIZz7iZfqWVFu5lEiQLn
0Q7hz63J3noZTV5/5oXPud1z59FiakFEu9nAKpfYkBZsMAwYWYgRC3dgbLtV5urYLUrzQnIYITGY
whFoIz6u6DhZi1thnDGgIrolccM7CZzT606FXqDP3TctwlSUmwy1yIO8sVLzjun7iNVSdLtSDi6W
xPKU6O3D4PJfREHiRYTmA89jhMUydM0N0udXemCrwi6TNwe2xNqI4gLmULN2gOzptKd9tHupm/Uw
kseXPLK1ndCSS4Sca9m6kTaLGqqkGR9BOK5zqezbhP13/Nbk8CyJfiF4uyBZji4adbrL+xsacUc0
8UOXpjAoffwWVmm7HMsveckH5lfFvVXVI3EOrI4ZXqgI6dQZrytD6dm/EqVx9gs6DD0bNBRCRsod
ou18KrF/VoTmNrG1k954W6PiBbCCmhUpzDqZ6QGShZSr6UWUBI8jLkly78thG9g6ydEGp4UT/cvk
WsrHZV0Ez7LKJMZsT8tv4AuhYGDImzfq6Dv5h6FVtAa6nTl0Z0ufnpqe4F5Z3xYRXlapX+1oRrhj
v6MrdwANAshwLWckzJx2j2/0z47efqCEf8EBtsec/lTo1nCMrL5edfMb+fYMJlcSeapbKXNrBWOX
fGHAukYO8tmQcm7qEeXpPXZyqyU8uY/na5jSz00cCKNs40yQ442a/KfcMhjPRLO/K+R3orri9WwP
5sYfK+yf+rjKXbUvVP1hhvJHqpx1P7MmE1hhC7X3tCg/EzAxUCfaW0/J15KuKihHSGQ69pySxKma
XXYz4VJHJUBVBkmCRI3mm9EbEO87OvBM7S59bVcb25N8jcSo2DRJarvd6KMcA3caa/S8xrjvSzPa
NUWdrkGvzsRkjQiXinWWIl2JCG6E4kTi+TS/qLlnJr/QGevReAgjuw0MmC2jYb6UKKp2hH9kK/pb
BuNPhWbKr2nMEkJmq7xbt30E3rSYHqueDmHFsJ8ZdPUE53Ha9UibdAbLdhy5q1HCVenzwtyhJkKq
NGHFR5jQWQ+Fn9+L1umCmqyVOv6YEpYuaH9YzZAewGg7OmTq3AOGS8cUwIvmYR90cdmmBoO1UGD8
9mccRvUdyChs6Mo7OcZkXSbXoZ09pT1qQWqFKOTB0SE9DlbxQpRSfipqtDIa4qAWoCEjJ/CaGNle
kYI6O2Veo3ocbqIsw4XJCm1xD7WjH5Su8VIBzlgbKab7fshfk8gccV13x57gchXqAWr/Ozl0jxan
9a0JB8PRIm9fjgTGo0HIUf7sw9pklUxQXbLT3yVN/5WkvbcpPELZVbjxI7Jg8sHKuIEXw5PjwKRU
4UUMW9+EQdE7qbebRldn2GG89GqIAlEIko9GqAU6PNEujo6RNl3cAS+sVAhUdEHMxkyTv0suaRt9
4ZcQm9aCe5+zhHYlgn66Ixhx3atvkXhCarbk8ori7EvqYmDu0u2muji4pfq0OmoE/DNUedHw7gwo
iK3oh9/b1T5R6RcCgyPdnZCkNsUk1zc5XszFZwvRL4hYVAxTQ1juDUfZfpYt2NieS90A9wJ9udgW
Bm4nqIFeeeu01kvLtm3HsrhEtba17EjeRCOwY183VpU/xwdTl8/lprIMg8IBYAoHBzCw3XypXH/b
CfUsC2YV0yXVpX4epe+vkhDkpD1/L4vxokbn1LmoRR3NaFZtj6rKnKnOiwUhraAGThoEG8xIk4WJ
xY86CX6QOJtay5t91mTbalLuthTzY0+EHzlwZn3PK29XlWQZEfXn6Pb9g+UWHGT9BMvhPJ+Iz7SO
alqmqgJnLiUjouhI1I/z0N480n7e4+W17pNZyIsqs+95kx0FbmeAnzLbVJU4WUZG4gzxZthBOzqz
cXJwKcQ2lYGV17FFFZiiqja4rPV5QmoZNtbOCO0EBon+EG4R9DVH1F0KrQboWaT6B2J3pqOQCRIR
+iELFjdfWbUC+qGsWh4de6gPdvOjrc0eDm5HCruTfsfmt83nKGJ6VmrHZnkIhfbNqybgKJp6hLNx
7fxYbN227ja8bRZhQzfpajMjpa5CYcO46aiWBwRzgEczxQkC+1qjOnnUNTJbRgZ5hW8yLmlgvWi2
XRzpqMeAD404+PljLgu01jhriMlONhGW87URRvOFlDAUl70JlBlgTZuH5lqM4HBJDiPtaH4PudhW
eP/GPfYuvE5OaJ0av7/Ftapfi8GDoC49i/4DSDih2yP6o5LbTX5ZnkzAS1hXv0eBiTbxyiICagEb
ZcGnLQRpRVXqTSBocJqYJd9E4yNDHtOGFoHeDScQUIwX9eJRNIiF+b3sugTKIZxeZ310g9Gdz8Ju
vJufD/BnH2O73ADOxMzUjrtRVMXNz4fZSHAzxAoXA8LxKH1yUsu9dD5EUAdedmGeChrlCCCBlgtE
iGYT6jTB7hHyEJWXq89O11F6JyMa0H2GSveOozv5h5d49F77QR1QbV/rOgMMYl1Z0y+eO7frGW93
ObObWlW3SmRCfT87YD7tZju78U04TvhVPXgYYjzAXkZPHjH1T+MbYRe3DNT8TREzhMfeZufYLEzd
3CcTXiDspmqn4BEgV1bw9HUaFCR6b2AlY7lt3vQhOtW1OwFB7okFzaft7Ph7diym5xM8jFDL196C
u7KSfAc/lymY3EYOQWWUITApv2EUM0njaTauA6V1+fUmlJWVQ1ntxvqVMnErev0ukwazlOJh9rxb
C0A8oU7yo57itxiI86Ztv2ui6tcdOidoiISG5d4NgT/GGubZvhXEOnlGi2wUB09RGe4WWQLv1LDZ
RYvo4nLAbAGUFiCjIbTejqV89CXmqZi2iBo+EJDZAc1M8LHVWerakyu1NRXrjTN6/sqsOu6Ortoa
bM9mO3OdsLRukspibDo5T77xQlbkoUsGNIXmenSdC8LZaK3PHG8jNt5JUNEMtTx0oWBiLsn3tPwX
Px5etFR/1r2KIzfSuGVEU3u0BiEf29p4AIvvrlzdhxlE8wE9ZLah4/JAk5bRrKZvOZJ3HBC5elJb
GzZxVL8qM35ESuCvOwAq5C3qn4ARIDCIHyQzvei4HJBiWnKd+DRzmN7nY3NnSe5egMhsxBYO2GnE
YMPgJ71Mc+ExAtTOusekMxoBrRWJB/efibpX6Ze+r++9DBKOHqq32nmpBHGuZuvej9PsBz3xbsTI
ghzFKGv7Emy2aC+e2La9jsJITw8YSRyO1+F9E7pLROcWXPze88LwNEyK2zCZV5B9O3BfKECMpD/j
XTxNmCXuIOqvTIK39+imaATECGNCha2nK7x3vF5bBuDtxkoztW4GHfKKGQdg1A8DOWSnyKW1UOgT
ZodluIuFglg+jHeXosWE1tKoqaT6oAnkrWiKTpCKrbdeKC6wEMXj0CVHeOhvY5Poh7ivzSBqcbOE
FsITzGsgmFrqgCpC9ACvJxTW21xmrANzZT1V8kmXuXZ0B0MFoeIOsioTPgVGTKmi7z44iKem87du
Zq018HN4xbBkRBiSosG4aZtuwlZETVK+pnlcXXRDPLUZC6tQDaFUs4egBUV3jd2zU8y5IcXf50Cm
N3mzlP7s2oOqA7+2A1n2wHBNXEdZzEkf58KmqQUccmVVrFCYyGg5rZcVel25lL2zz32CnLfAjSTv
lSvSa92nT7DN7ixTcFXQlQ3M1hjOBRQeCXkuVRTLQ4SLynTpXZVlA1jA/qG0BkpKZp9ityCxLlLJ
DkvCuEdDhbh+wNJqhwD4zLo8xspMtrQfXV7L3O+rUt01IXgEs+1uZaL8AGHDZ9PcNCkZtsATZI8u
sgqDoepwqkmn3hqhvA/TGpCRYe4cPimEMT2O9YolvYgXmYSpFQEjKtgCnpMd6CfhZEO3w32QucEi
zW/riY4erl8ac/Z3N4rMoEc2v4mELLc5RwfTGtlVk/m7n81Bqjf50Z/7ahP4hmqCdKBxnmkZIfcA
2Mqhu03b8R5GBDAAVZ8j2XMYSGFtqzS5JI2DHKWtTt5w7ahWbwTHhXEQ8gxXZejcXeVbTH4HQGNZ
Hg7wUaBaQE2qAJuH2L7mhe7tuPu0rcDd16m171WHMz6L0oufVj8yXw9ItWg3xsDSoVwiKWqZ3fst
ZwUUMzupoPK7EzdwZd5BVJ8Cq+u+lSCM11Hos4E5IbwP1Gp2myeLSuMx0r0i8BvjpSDI4oLzH1AM
XIeW94oYud6WHMhpzdBPh9m8idvO56C3+FUkmnlvCPei1u9xkOcPbQhJrG+yYIQTsanxpx1nfBKT
8MajasgN6BO1ohWc7xX0clKCEEIThmgxjZgLvTp1jvdm5OrZGDzBZmSNQaZw+OAOrVdOo01QzMZv
7VBNgeal/dHg/LTqNO8ao+Bm2Je/RllS7Vwhw1XP5vx/uDuvJbeRbF2/ynkBTMCb26J3RVaxrG4Q
kqoF7xIeT38+JNUqdc+cmdix9745F0IwDUAWRSBXrvWbtVKXfPzKLBZK4W408u77HnvWQLfwRuXG
xtmuR/anTb4qhtHxHSfO1oCstitg9txpQQZa2AFCZ+Yvup/kD9CsyRoKlECRMbIgjoTwSgOrXKvW
3mq4OsvNuG6JnXUDMzmEtdhDu6F3IilSH8bcuxfJ9N6Vw9HEaiWCKtLbFjBmgf408RqJBBTGdrpO
Qc1glb8r5uDaiA1cY+Jq79owsVI19O9Eq79UpnAJkiJcRvEmGQfePUcw/uT96Kr7IXJpOtW0j5OV
1c6/FiUG8Uj1do2sicYTMd4Mo7bNSrMCBvEdfpmzGqigugFZgRpA57pTRbkgHfKiEGNvvNgn2Mh1
fWub3JhVIzBJFfZaDQZvX0KSfERmTr0TQI3WCDhj5IeyuZbC1M5JsMehXt1hwPtHULf+ZhZBv/N7
tqAxG47NULJB6wJkDyht40eVUUYcHKQ1vCis1oNr2g+hxkZT8csHEXdiOaGoWeXDGT0ykqXGtHZC
t9pVsaEvbCf8gA8afJniGbUzdOscGcI7FQGntVOzE4lbfU9Ose2q/IA7e+0uHVS7D0mnkIxqDQHI
UruYlbFDS9Bbqy0q9C6VGkOwPiE4Mq2HriNTGRfJJkvex1AxdjkOoIPROSzGSkZRoI0QFFgAflP4
1np7HYLZG7CCpSghKqrkxTUac3Qoxcwymdz7boxYwOfiT9Tc52jurJLen4Bgsk8BGjLeDfFg7LaZ
CdZLlOshpGhbw7uGEIGgQoluRBwiE1IG04Lk2R5sKofIuFe9Ids6DbSnamieTeUCnd1E678LH1VR
RICFYPv3hbJyFKNeNG4ptlD3T1WDGUT9tcsL49iC/jPGsD/X9SOQmUfcIr64dmQsRUNsjzVbnc3u
H1gkmSj5RXVCndS1d0FWDUu90+wtUvvvRgt4qAhVY6OORFaessIFJdna+YCVs9ZRsM9nS/UgABYI
e3NRhtnerVQ0q8r0j4Cnw04laFhVhdGs7RrOG1QOe9uGVYOamcpGAtR/XP7A7b15JJwH/KXUKuBF
jzKgUq9gPI97nCe3ZT3s8E4tDqXqDPdN6iWga5pi2ZvpV7vLMMXGZOApqIelKgA0g3LmSZzCya6q
KThkuVreqRP/Aelw9Kxw2jnG+L1H7Z99xQy+6pQlKmXVbrBRRLFwCTwoOlAsVigFSaWRtGLtfc0w
xLl2z/zRIfYWd02GZsoECnrTQkvwsvpiItj13vBWLtUGsrRoado9phqA2qBVKl5zTbLgYOELPrhO
fTYRKXGGhuyQVXkrO5pcoKzxxM34zOao6DZf1YqEX2CO/VHtqpMF89+y0XlsO/vD1yHjllZbgfyE
am0lA2VVlBRUqh1kURrjiEixUujxMrGd9MxCDRzN2+ZK5aJTR1EinyChZd0fkDHr58ASJLPi9DhV
k7VusfjNCuUDhcfoVAzTXu0TbgMsJe5R1GcROmpq4RD+i+qh9cyPQWSQJGENrRTgbCtv6LtFOrEw
CIRLnhRnQyHpkbhHuasxcep1FHCRtIRRigNujVZRlwpiCjVotl32GnjGgd/H0o4FFuv5FN8Ns7Jw
nk7KKlfzPWTFckWCTNmRrOTh2XbOvsoAQEK+vrMx5QMxWrOC++xe29zQD/E2nxz+Ut3dDGIcl3mW
kN3gqlW2j/0EwUS1WQWqWhzioovWkN79ZGzhEbnNMUGf4VDz332phBOgejUA2fVdUF6sgSN22FE2
NRs8WF6NmRRbNnlCyVxdIZjLuuUnDuBh9Uvtd8azIHdIGFX9iJJs1oMykqVOGm4aGhY8FG+XQyd8
Iq76e1Sb3br1YcZ7k7Ix0bfeQTYt162t6RsFPaSNjjz1Egcx8qR6Zy/IoiHmEE3ZBYg21Py81U9K
QK2VELM6Wk3/Lfa1j8iCfTwmsG9qNLk70bCKlPBXotHYKW15BuyaL2ucjIGSUvRBwqbCsG7COspQ
dhBhNmWc2Y9Vob64ZYCok79vkT1CqGuDnMhjOul4c3cEYKMPelv01XkEu72sNX1a+mmAfTzsi01i
JdalSBTjXq/7RVaSDtBqgR5U4XePQ1z1jyPovtLrxbkURr/KOyr/uPYF+9505uRSoj1W80FJBmTK
MrijskmRTD/zk1kBSFYzYvBxWtUhj9eQaOcUTuI+qpFArLdTW5ODcxPtqs21IC9Sp1tfq+PyPY7o
flD/59PaxvCUJFF+UftxhyrB8GRasYLuiV4uvGWKmMurYdkdcOyBn9xUdq8aEuybYeJTy9FshtTA
OyJIimwUFHyc3gPPu/qKFv+o2cfVlfpq9hkokDk5WhXZQ4Yf4Vi2V4F6hDGm5gPYCXYOZsyTrdga
hRJd47riSatOBwlV+Z9F/G3+KO6/Zn/U/z8A/gxAQ/9vvN+d+DpF6e9Iv3n+T6CfYf4DcVsb2UsH
qB+wMVA9P4F+jvEPjx4q6rbj2a4D8uinRL/1D902YRU5qmGhMqi7DP3E/RGf/gNYFwVd3SR964EC
/C8B/9S/Ytps6EWG7diAxJCDAvKi/43oY7YuDlB6B2DNRbLO0ISyBUemrnsih3e4fuh0O+E3TY0z
ZLQD8Gxj5Z+7CJCBHPA7+xFFc/epDKhdUdQZWHGo/OsiN56nuMj3kUd4aeWq8cyDKNvLUZAq+m00
z3qyTr8mU/os78rI+uGVxbDJMqt7MKAKP7hhj4mMxlO/mPvkQEm8BorBJEvT6ugnDS0bwMKePkgc
8iAa0BYWo+3sf3upZcHcK2Aho63k6VDaZ2wGGbpVDnfXXxkB2nRe/Afwq5jQsnmI8watL0R62tqA
2DmEjwRjyruhTtisEh1erSkyV22ljCdTH5pdltTKtrSQVbKnGarQI3A/qkivJEWYfClmH5dZVNu1
v6NOeQm8+vYijOnpGEpK4cihgt3PnZl2aLs2FGV5ePf1GfdzoOdG/tBQK99Hc1ff98CgXaO89ckZ
cq4c/TVX9g8zVOu3n/rlBpT7P3mbXYoob2pwp//i9yORqLpuu5oByOev+DlUT93BMsldJYpqUAXw
k703jNVBHoKurIh/Dcqisu2qzu8jf+v7PK9FGJpH3jc3KqtnPSyQqM/K8VhYRfucJqWOkJYmDhNU
iOchLDMCej3fy1F858yFNpQp2QFGw9A4BEF7IrLaq66mXJQ2UJ9Htz1qLcmDqGpoheP9SG3zNhY4
9iXKeuMsZwZleU1avTonIBLGsDAu06Q/Kw23RDuGPIGbpLnoyHQcMYytlwUV0G84nt31WqC9h2yX
yPVmFQlixf0PTtjWX+GCtmnroC2w1aAWYDumJRFZvxnqpDZifGHilEvDaeIdGd3wBOrl5yFD7WQj
ZrUn1yHn3Jd/DAN3S+kEJQUHRFoCdzAOIrUHcnRIj6jcXcjvn6h54PLVisE5ybZbAU2zBeqh3Ptb
BxyBWLWpdz95vbYhnEBWqsClzgP5s8Iir0WtEy3UqVSCa0c8eiWXJNLRhcKRtcuJgJQKU5oQUIUx
NYzJRAhGIyxFgI1dk90EJ3f+E8J+zA9sM1eA7+yDkqOEEE/9+KXJp2uPpN5V9vuQh//9jxmfXSxO
fkdh2lBAAeSCYMOd3sVbfX6U/864xI5SK4w4qlbE8f7XjgrVN9dCpn5qbPPeHTtxyB3VXCmq6F+b
wbpHniL9yETxXvV2/2yWVNemjvBPa6z6kntIdskZIAEDkGdgZ/1uUZrtdLbzUd3rIRZk5Zh1L7Fq
X0Vgpx+9jS5MWgwvaCrl6GZ0+t6jpnpWJsBL6AEM3/V+Ka/ZoG+54FnSXvKxUHaF3nxvc1RN+6Ty
zlizocim6eMVT656MRSN9ordALWVQk2+TVl+D10mAlLdkn7oOzxCMBBZ6K4okV2NHtpGa7/2Bqib
SYjwNYw8CgpuGlxD24S7bdf1edAn7ATsNDvizWLuJuwy4HJk6hFBXzSCcsU9uyKzWVjQolA81Cky
ADdPvmHVuxT5eCT0aUaIPJy1wUUBLuyfZBemIQgcowhk4AH3JBRAUyYs8YMcbAu4Gmgsm+tkdPcG
IebRz7X8wl9gYZ0LJq0ZB8g6aFzcIV/R3mtZlV/kFDVyeVTPU1wq3L9NGbE3uvhtjNaE1iMziii1
GycI3rj6c4+T7K+Gyx46M+Lnqi+NeUQ26tTXrwmwxiQ8mVgOg8YJT4KQEDiWAb+zwCBJGMdG9vxX
5xTURh49hc1ngqwVISikntJptae8H3Cfc8psZdeO9tQasE6cyKKIPI+yEfDPQVYfZEseqvyPTljp
1Zyn58XwNU/9BmNeZstLizbplp7Ddg7lYuedrA01g0R9TRwg7diGEupTfX4HHPCEDAWRtYlIMtr5
If7BqfPuW/BLrbCv7ke9cB54orzX83VIXLLHVNVxj0Si8QIDbCn7pzhW1r1uADDs2vE1jOccyKaA
gMomLtgYluBFn29qwir54t8MWXLyvz/9n+ckDRbLd46TLX9/m3+e988f5W9z/pun89e62mawgugD
9YHxjgSJ9kjd190oRR3u+J/0LqIr04UfxwaCDscOLt7H2AMA1MiL3Kaapfpzaoao8a+pQds6v10V
MjL70Xlq6Zf+RU4Nkt+u+q8+gJwqPwBgKP2vH4AlzlqXE3UbRSAp7iL4P0S+9aJriXYsqnq8m+am
2wkqw6rQgWH21kufDLAQqg5EuZxc2tgeYxZ9kKO2gWVq39UXOZh2m6bPopc6iItT7xn36HZQfVPb
ZqHVCFj6oXJOLFM8ObZSAAIvxA6qVf2ErzR2LSD3EDlhtMcr5jSE2XevqsWT7BJspCxTucrpSUe5
PFRVtvHzdA3bR3xKdXMtR1u/cnZG5wdQfhn1/E69TH29kYOpEeVLE0nqrZcctXTsXrs0c06OHpAD
n5tjpiAJR2USkwOafe+DHCkL7SCbbKnXjhNoV8wO3IfJM0+kMLrXMo7EvlFMBOjnk9rAClZGqnVb
ORqE/nfNhwXa513/wvv6DSJclQUOgFJzDTy6qHcKlMwHHCiChU+o/OE7s72S8T1KbPJ5bhxdAJTF
eyvirzQSN3suvOLbhPzUR4+mjTKY2htxVIKgIVo9iOZVJxsc5LIKqHpbirLGHFd84OyFiq2txE/J
/L5+MzVrgFaYGXTRvdLgBuC1yYTeqDksyka1XtucL1prNA1vz2yjYOzK9548d5np/0Bz8qFKY/NL
pinanfCc7DnIQdUoRJCXBurCZuJRfLSQ9IczX05be36XfsDUMgB1f8cOJz0JjYpfVYp0S3ZPZZ9f
dWiysp5iJzs/SEbjoyZF7rsF3AcY3PgEJenXctKxwtCs/grmGKUc2xYbXYvOU5LnlwyU6RnqME7J
+UX2yEM7ajXPjjFffQ7Iqfa8/1m3qAg+26oWPs/YVFAb7oPsKpTxdfTG/H5SivBZt1xK8b4RHGTT
sO3LlEU7W4/zpyiyTPIk8UdYGdmTOXeZgv9tR3mUPd6YInVjTO5eTs+wvVmPRp+Ry+u1bWUNYuH4
aCX6+yhRGzRFi4a8CYKI4NCwLJmbcqBPahchS1jcsq9N4VXVDsCq0xi4Tw6e2IdmKI7kBZtzPbT1
7RBU6ZaCjE3Qj4X1Iughx6Aya7r7tv4oW+xahYFvEMgQgckyTT2pfh7gOyHThuFwu9N1itOTRYig
lk11roUYr2Ia9g6wkDci1xxeCHqBBvnxN8/rP7zGwusMkbWzmZY/D45J+dFDxJHUVTK9FFChDoEd
1A8j8Pn7PkGoZm45QhMP/Z9daVNZaOd4xc8Ptwpm2XtKFKAXukZdJQopV/lG8fxukYsLlB5jFY9k
HFrJZZBPL3aneLuSRJTPjvh2qIMWo3T2BejCjZC9QKfiGVCn7nbK2p9zICKxkhfmWZ7mle14bPP2
0cXXyyWtZ6rKo4gt+wzZDKYzae03IyOjCVreJX9MsyeMsFwNIdamh65PvHVAPQ1XDhblZRePNgUQ
N1UgYTDy97bsDHSincIO7/vQGfa+J5IT3kSYI/XK8FQ08IqyKjS/8yUAHTXNH8jqnDWyFe8N/xG4
FE3Fgz1l3ebzdLQu1VUX1ONT7CB1qySjQbUJWUizMH94U/Hb6YOaFw9DA0C4Hupxb4nag56fHdso
0DdRINqDohD2ol5ebkfPLe4NLTZWpZM1jx6JkcXUBfHrYAONN71IfCO1e1RElILWJDJGQJcXTUQK
zB6/Q4j+0ZRZ/ubmBnVtsCnXGK7wKsRg59yZpraxRWJvvDx6QSBXX5VtOX4pKDObjRW+AokQO69D
XdYLwRD8i345P9Xy23y7YPmR1wlM4+/XuV3fDXnzErurSnMPQaGiEmjzYLbB9kNv1C5e62hfcgeK
MQzt6anAEXspwGchUE1yHLEsd2+WmooDoFFsSrvIL3GQdujjt+pzpGAkHinC/ToFuAgWoXNnpIZ9
oJJbHNCTRx99yMvXnGzOGkhkyNdPM27Rk01NZcRwiKYJyFQdAnKPpEQf27Y7kMotXqkSoKVvZPvK
JDefx6714uAMvhF4BFA9ba0XK8zgh5ai38qmnRCgFKKcjrIJE+gIfG96sPsUyV+Btw3ntF3fXlSb
es58QbNT1YO8PvvaYzXm+kPqDjX/Wbk4dA0iuBUGI4swnrLvNrVOA/+w988ZKuqFZ3Sdf5vBijI8
wZ94Ki2ruvNSbfo6p0hngUUbrz1LO7CBID6dB3DCW+oIN70NQ4rAZEAAxlfA0qshjTpPQOg2B3E5
VUdjisMHeUmtblGQASS5kksC3r3V3USFbvu5JLSaO+77Wn/WtAppTjlPadCrQfd+2raxm13kZDkP
KZRnOePWNQ9+XvNzIPemcS/+nPvZH03dVZ++JHmTfxvBOmKViDzaaF5JUwdvbsFiilPAeK9RaseG
wJg22VQ6D0EK+CoOaio2Q+6qPyJNRHe9GaTDg+n6p2oQ1rXOed60TlnuZNPAPQkdCrR/lUIxr7LP
R19f06/gJYZlXijUZP0IaxIHt0z5SiF99PNVXKWPLUEIjLg+OdZg12J/cPY441B7GrPk2LQW0ZQb
I04vp8gReXAngcOHWzcHhKy0I/Ug9ZjOuFXQObvEyNud7LoNzv3ItQSbRq5nwfxwoBZ0V+W1jtlA
h6i8XJsG+soCo284cg+digS4HkD5KXvhbrN2aB6LOMseuzc5JA91yf+ePZQBj3IHrZOkaRfW4CC9
aIbBogqN8S2rG/CRQ8tNMzenFmCY26sv7Ik2KVK4C6KMHvlJowoB7zg9ZukC7VG7KxFKmQRA3vIF
ezYcgsLiXnUE2vHzQb5yqymCiSQuYeVYSO/W1hMC4WJXluG1o8imbhDp5teWUT7xOtM9gyu5C9HR
4K2a2DvPurElsC3+WPDS1gCy2Zh3yl2uh2s/xmZTbpw/d8+1Yi30WlFOsgvvyu3tByJICF86IDu3
/fJta5xHJfwBLT3Yjnosq1Q8NpXDCqfEx2TSjVfLwrwChTb0ZuLSePUaACeOSJ2dnrTuFSbTKs07
PqqWj/ZKmF2zzGVbbU0b9RYqwi3J7IXalBXmUIRoaTuWpyZUVr/dZHCh2CTAXFo7KjJWt4/bGbqN
bDM+JCJJ1LUeqvqzbCZgOn5rylFkDw3yjyE0LrvfJ/7kH3DcAtWDkzWqpTRlX6NNrLifbdkpDxYL
9MFVN6FSQa5uBl0/pbHKSo5qKBSy6PuYoPsA3TIn5ZGFaC/mvgMFgUripE05BGwrnLGnSXHvDEDa
6whF0BJh1103A9gnPRdniyLDIguz4auD4UrJnf6hzyYQadBjHhUgvmr4Wr4PGnzvA1EjEe+Ae2/g
nuNRoY9fkjrajhbw0hRPCSS3B0KYJcGysqgGPzoW84oodMV9shySHEpkhziGVPambijZbpAyXUWI
Zg4BUrG9cEh9doTipqX0J/I7c1Qeudqiai/IOjoYs+sn/E3GtyqtrA0qeuE6aqPxDZ3kH+hD+efS
Ak+SGIa2igoxnIY8HE4AEIZTSRVy3RtYSsgBMsB9Qbg5NoS8dIbgaUGrZtSa8RSAi2UgVmSCcahJ
vvAyU0Zn65GdBkSWHGWXPIypz2ApkmOkFg/WOA6kIp0qSzcKpKGBrNKLI5xkrTW6ibSn2Z8tUn+E
ILr63QUqpTXxR1ogyO9kVH5DE2CG4vbD2isN9NL84kXOmK/Fzf2iRajEI6vrPoUDybfCSZ0PPLVW
GboKX8jdKQsVFv592ffjvtLLaW0p2qVX2A0lKrgcJVatqzyoU0TlkM2CbNlY7i1TT2XZcnLr2thk
scjW4HwVP4ZQiT8aF2OK2C2/T/B3AEaW2VPUBza158yZaTcoS7V8nUqvjA+KikNQXFGuoBaNjI9r
H2tcCAFuQAsxWwVjQoKPV5Kod1FIzhM5l+HsGemHV3nGa0wtfJMUFHflrGHSvmeu895qQlv1Zoe2
ty8qbfH3dmgNGmgy7nlQKq2GDx1tq8kfyeZZ51Er2x1xB2Yh83vA5PMX4PYqwPg0ARLtvHQIrsJI
7YcEwLJuV+br304KowjuFwYSnydlmRdcs8S2Pk+KG0EdvhXbBut2fIpzyzrouQuhoEXofYjsg+yK
cvIFt1HZDmNhbYfYPNkFvquehZBW10TNozxUMT6HbiSiA/mT+hHYRnmeyAbIwSxv2ZQFHa493hht
aj3v39XwJOPHydCc9VhaPgB6q3vvxG/djj34/2K2NXdnFXCsmLh/yzdo3uuqB7duaLSVSSHBIf+G
G14Cq16Ojo4V4tB7rLwh2UC2cdcoLYh3q0Kg2UxqqBZlempmAVwuWL3bkQazhtXr6PRD8Kzp+iYh
9/FeGfx+0iB/RjTV3wJdIi84x41GoKPdhuPvWgabg5UqMz5YOchmk1gbpwvTq5OW/qMHsvQWg2Ie
BnDYvdTEhqQh0/JoAsh9yhsdEkOvvdcepRWB/uZWn5st4Ccr6O3XHFHgfUplfpmHEdMm+4vN3AfP
M/37KAD5K0+3LXOkMgL7OL/dQIGPjSC86mYXJtxium6U8PxNaGHzHTdMlXFF0PzX3SenqxaJ7L4O
7L9P9wUJYXyl5iF5jpWqeDT3z6nWIvgz10U0asKnNonPrg7wGw8LAMH1oJtbgCzYHA7kj4YgPfty
tJ9Hdb9rtgAV5MYfs0CKShZPHbnxD/LUuZgYrsoUgZwBofOSGP50L1ugK7JlZtcGC5HPVgACMfv1
chbzQ1BF8efFKVXK+gBNALtChRLlrQ8SeBOo+VH2QTAbL62NjELsb3rL1B5DgG5UcEqMrAZtQmPQ
xssN27SzSmQ2Jyb7nZthH9tQZ8sWdgLF0usUcyeHJ1jB54bk6W10mjwMnxR0L+4yyNdHa15BfjvY
03Cy2y+GGbe3scIuh9uE7Ner1PttgomveGBgDVgk42EuhYD+a8aD5xkAFbXoq2x99v+taZUNWETZ
GaX2WZ1yZ68FB7NslDNPL/NSz4eKwireJV25c4IqUIBCeXwjnQ2k+daup3afs3dM28AkSuEgT+ZK
U6lFdwm69A+UNWNkbbKQSK2z8JjFkxghm+KC1xhCt7rbvvVa8ix30sP4OmPx/0hq3lgdAVdjWoAm
OKLgd+oQcSMSgi8rMw73/VQ5b4AFZfeoVd0uyocIp7e+elfL4nuD9Ntl8JAIk2dbMaA9P9X8SwyG
C6BfkT8bdmEiYZe3R0+rHAQ2WAmnVG+e8sCu8Hdw2j9yXKpbxbq6uvmgWek0PCSRTdHEanE1GUKv
Jowdu02rhI9DiI44CWJxQEoMtzqfheprBMqKqP04pa56rKwZMBW7T0bXEdpPOmyCkbTjEV039efL
SRjA0oT/JAf+aXS+zNR0NRK+MeBoy3u+/b6AWaE40lXZz9+bDQLMTepH+VscFaQpcnV2qZU/1Upt
3mFhRSSAau0xyHxQdb3zTN4FffTcrNbY2WMKZXSoSpb5g4qfOFlWVXhn13zKCpsx2TVSCSs6wzgp
XhuQMeGkPEK2zuCXjgcZfd580CMEHAhA3dt15UDfzqUnPHWWt0vZ1QAmH7wsgt1cRh6qUPxQOk/s
qFpi2pCrGOnoZLq39RhbZ+x6AJxqiNwVJtoqtzne6M/AWPfh1iSqMc8iNlVgl6kDi6ExzxiDjcvQ
d+Kl37QxQmsYYe3HyoLn4ganxBgBH8+vbMDsqBjPo1OOpipKfj3GUH/OubX/1bCc40I5PBmwLHyn
qbeN2VZrF9zonbzlWz1Ox9tL2UbLpFr7v4blDf95/8spMZfKYlweEiwzD+T1ypLCZlMdanzgfr78
ezsxChxVZG9UbuJBsfcwTYEsYGG7ykYy571howpiCHRi26lE8nneIzlWz0ZeGOZKWL3AEmmeY81z
wrD9OedWU5wrk/O80bDFCUiHvh8a3GBM0AxrkbfGaooAeEQVGfxbp8lTeMXX2i/kOlGk3U50lo/p
H6tGZhAKmEk03QZN2DDQwnRMCrlD5AEuhbOA6Kos5A0k+253UU0kszYrzNjZU81MLhhiyVxUB8D5
jbH8QpZIYUuPAvkGEy1/6yA+dou32rhTQaeV7l4GVoqjrJVwtK6W1kcPvtFdZahXIRWo1wiOljb2
3nJrAUjARMnpXQBxIllFd6wm05cSfQrIO+9ZpVlAp4Gy6mN3L9OshgtLwvYIwGR610IqaTYGhzTX
ai380HI2FjLDBM6MTCdHoggOXVTjXzXveZM/m3IwqKADpQP6wLXoPopx6H8EVzzbzR+tpsDItfJX
m237slXwIo0V5B1DYoBdVxKCa+4wi5uazouLvU+Ho8+uQJYXi04eScmcVgjn7ANGLGQfioCHk6nh
b6rnt5Kra3baGnfGnLQlFdaidqAkqEBXZROxGvcMpekga7eyIlvU34ANFVc5PiJTS2DT3cqzeSR0
9mKqdav8Qp8ErMq+RubBTPZkYZOmX+sOXZG2yDJEKVr/XmG7dcuUhQkEZXf6DzOwvE2/Cg8wh7xG
W8bKvZPB4Pv1Lv95BjIsK1j16VOEjc8BcIWFXYnmvik2rvMTDPQjjzhK6gZ1wD723jTKPFvqcd1q
EoP31hTTjzT30ktGTuPBFMaTnDWFOECHdjJuZDPhJqpIA1zdyarvxzmmg+nmvYVtNyyBOYR7Oa1q
j6o+ua9GnQ67EqGLxrNsEJMkORZ6heOK54QPDnr312CwbZgyfb8Oumm4EsgixVM3F9mSM+zM+oDD
mB5dm+qEp5iglDV81OWMdgqqK5uf+VJyth9Z6iLCoX4rm1UJdAEQDLpb8t3m9zBNG/5N3d/LLly5
cE3SswiTEC7SpuZ4wdvw1pLv4aomO8A0J1UwfwKlc/Wd/Hs+LxmyJQobfW2zB38rPdKL41SUr1NL
WmoC1svHjpGNmqzoQpXEXMdRHZy62PW3CNAVe6sQ/aFRNPzG27i5B5TurKy+UR+aAOHqtNIwQ8Lw
8a7OzPTdSJ3vFmJ431sz2CtxhL5QrpxQrkG3o4Ztpdih98eEkZI7mg3CQSjiqGYHy5c9+G7stA40
cAEpc86pq7m+r4OuekbPhdRXTbpb5tQ7y9i3c79l1t2ev8Bbyj3Rr/mB2TyXo6PdIQQyXZ2wj/e+
a1A2VDU81Pi3BJnmXeSom9UmICPUhfrEnq5V3auI8oqrmXuISkWd9eYlpXeUc9m8JTwAdbEEhA/e
qBbmQ4JfxW2ubiJSPrBR3YXUOq8+BZK7TEMW1zTHt858Cdimv+KB2B6jBNE6WbYSrNVLFVWW/Z+z
Gl9krwkk8uPkDyl+kpxM3j3G2SIZ9wECJ3NJxgAG3X/Lu7R5SzQsGRFKnR4FJt8rE/PYE3X8GF9h
HH8dj7pnmWnpOqZU/hgVqrYARGm+2o72Y1LV8mPEsAloJMUG3QVoESJE4BbTtyBAKsjLuGeselv4
iCalYZPs5t8ceg6a8w7U+mRBcbwmgP2PDZ54C9mfEwbfYRfanPPS1S6DTd6onU/QBfti3VH7A+wj
8eyniBNTLHgvYw+m4lDkW3m+5pGQ9YotIuX5VusRw6lZd96m+VXq1MGbG/socJSK8ipfxXPf/+A8
+W49enFQJ9yKWl9Qb/+X37J3a7So/QECMLVYF/wpgkt1CYSwQsWGA0D/bKg3XebgloXi2WIcY3GR
FVnDgmBZaUQ0t9nE2ySpwqreyGF5+HUGXlCoTRnRsGg0SrqaDn1Whg9ybxmV4xm4nnmSXe6YwoT7
NUP2pZl6myHn/+0ackb+54zPa1RT/yWLmr2saMpKp61040J1mmbz2dfAB04LZHdkV+SH/b1bepvP
ymgNbn0zqla+CCutPeDG+/pZdVbiblPi/3w0Cqs+W/NBVqPn/kDkGXsUohLY3/OA09z65DSnd7Sd
IqxnYIvKyXajdDWlRGqZQT5b9n0erMbuWMMh3s5zPw+fc0VXv0ZhqW0/uz6npWG7CqZYwyUwVJHx
xiysuJcJXPnKtcxk3wwZ8jR/6R/mphwUDMr5mFouvQr3lM+pvybI6Z/9f720PNuIZsaqhy8O1n6g
O9Pxuz8O8a6vsLydAQvfsd/6s9n03a0pgy6U1eMTXK1lUyvO0WsrgCJu/CgPoVnaayx/lMVnX+zi
Ypo1qbr97JtPj8pZKBtSw6MV++axP02Tevqs2vezjvag1eyE/+z/LLf/6v8s9cv4UPb3tX7qW9fc
9zHFDW4qtJI42Enl35v4z47+pB1lv+ySh6TL8T3vnP/L2HktN65kWfSLEJHwwCsJelKivHlBSCUV
vHcJfP0sQHe6bt/umJgXBmFISRSBzDxn77Vp5c7nijI1dWJdSmcPN+tz2acneg3fHiBK1vdQJ9YV
i+rHkOryI4r4T5a2yWU5hIUGENLoGLtlM+lJcE9tIsmXTYSi5qXp25dlKx5H96IN/U02ph7clejT
zzBahUVinXEQmrdpp1grp1TDz7K17jJlCJ9GKyCWQeg6AIPAeZ1faehJTviXhOk5q77JyFP2vWN+
GbMifAAUfrs8w1yq7JNU/4rns5jToIJc9v3r3OXlOAdJTE+kAwutsre4XdAN5XSFCBNTbaxEqCJM
fej2U9K5t8sRNaCRFHRvy0Zqp5ym1PY7QFxzJh3QpbAByFK5dpsdNyogj5NIaA+oCSzPFKxaFwAW
VVAXK9xuLr0P06LrcPmo1mTcpLav/zyYdiQOialQIvu3/W0mcBYhLzTixlG3I24XaKJlh8+wJbRJ
9iBPlK4+W4rRe1SK/ZaocNAAQ/RdCDv4CEIwh//xBKFv+CEN5W+HrIoeBpJjwKDKd7z0Jhwbwplo
ghs1wEXfF+3sJx5fawzeB0NI30v5pbygbPITK+1TUFrZdxCMP0/+tec/n/yXc4jHhcvCKjrPH1u9
yx6dzN4UWedfl63IoY7GQgzEf2Jnj7GTqrtKGDnRC2yGujmAYXApTalEz4UdyXCKTLc97YVzEdX+
oXHyYV/ZlXEDdC/aJLYcHxlzMR8PSkvYO31XVbWpVg93cTe25GRoLwOF2FeSB1omIEF7DyYn3aYC
R5pQFOQZqF/ImP4mcYLeeg23sNWn5lparn3ODYWAwflAADOnh7Ty3MV+tTcbVpBubmVvqKpXywmJ
7HDowoM9lWFKuIioZ3edQ5S6pgjMCTwLBkyg/3hWOJV6hbr1388L59fG89H/+7xAlrdGb7kHSBvR
Uc+oBYwVLlil6+Ajqpn91VgMSEn3rTsKfoyydx76KDW2VZ3pR7qoGPkmkmJDmFavsZbfLucyZTl1
rRjfpi4kBzouXWI7tHSTVjbYraZ/zOi6cuUH2ZnuQf/YDSrohyGI4NVyFAhocBCaDdlzPiqH0iQd
fbpCdwTlGpKFloaTc18Kqz+rOjAlbG1bsuzrl36sCfbthLKdTIliR3wmrVZ/1LrZb/hjomNfuPWj
rxb3ips0H8KUuJiJdLgMvlBvRdVgJpwPBO74nVAvvldRdZNmIgfv5434QVbQDVeUgJ+xjFQSTabi
nshs1QuC4q9nxaAU94QcC2959o+j/9/z4vmd6ZXxzoR5bAqFRqlvh/3DmBcfvd4O52ULyYW7U8x+
htxwkDJM/2Dl68bxo4efE0AxeRjumY3MJ8RNnF6UKn1etvLEotyfugbt/xUUjfTddetpZ5p+yr2r
H6Ei/OwW2TTtSGpKscW6f3YvZ//bbs3CiogXCI4t/4PrhFnkrBX1RTGS8er0JX+F5dZXIVKK0kjE
wdZqZHkoZkwS9fyK3Em+wcYlTI6pXvMl1La6blO5m3lcP/uWp3XuzH1WbavOR5etUZI2uirj/NV0
YndbOkFBm7osTpoY4BQs263BBObn6d8ORaEkMbcHmlA54n+P/3n98kytu2Grlu2vNNeHS7R0XWlE
wDUo8nQ7zO3a5Ug++DHIgnn7z+G/vWZ5ujz8OZzbCDA9q++fIPj2lunJhKS8vhMxbENS4pb/hYXc
giazpt784wB3Y+g7WfPXAa1y/nqFGzHC1kmo3WigcIjwCAGPgN5tyG7tOzKWO74qXSzG+CFzJL7O
sj5liOjKm04pDELomn0cZTpsG1V9rEcSPYIoeyBMHB19jdcz2U1joT4uO2Ri3VWgi2+WXRQtkjUh
GDjl57MdJbQ3fQ7+ajkaaol6AJKRr1PTDC6G5XwEnSHuW/mrL/Tirp69q1kPdtx22xIjHseWBxq9
eNGSITtBBFHvIZd1FwJJbpeDyy5oxa1XNZncLm+iG1VICTE6w/kL8658SW1Vu+lVFu5ymIqXrsLZ
Wjmh7S1Ha+qTXmm05GzNR0WQvyVGY91KPZqeDXVr1EN6+OtjrIk6hTfDENzEuKjHWYxBWSG7dpHM
rq4TvMssJ1lG+jZqlH+dFyzby4lO47/hR4mPy2uXl0V5E+w7c0OKO22+Bm6QGk/Rs+43xwDg1ofb
KYEn/Gk4S+oRd0jbKHHNBywFIQYjoHaFNOeeoxrH83KAku05TFTJ6E1rr9XBIoihbT6c18TqaAVR
sNo63C4IJeq9n4KjcEavjWPro0NR6oSfSTnlmyFxnCNlsvjeFPy5cVNHn7YahKtScwdW3v54HNsc
BV1uZns9s4zqs06nehfFCiSfSH1cHlQC56lJ6XfFXByM8c8AhKTNthxs3ajygrS2dstRE8XnTiTJ
4C1HG7dzTim+NJplvN0YiPLOzoKtntIdl7YUhx4A0q2Sg08lVifZ2kM15znPOwsMVnpitadlq0l8
Em8Rfl+sueqXojek1dO1O8fHRvLnFKfNG5qHauQN2YzYwZP+q7LaBwATGvJlvdlREtX3sAz6hz9n
4CR9YPL6H2cAQyVBt8mp2GR7fD+0hYashD6b5zByppq6ZlfnBRTGZoJyV6h7uynpeSxKqRCd/L4X
A/wRXyAP+rPNTaG+S2TW3OlVE3mCukWi9MpmqRnZ5H+GUae+pKxo9nmp8b+Ya095RLQRfMgXpxFM
m+fzl/3+HHk07/9zft43H1FWGNw4aqt8TByyc5O5vx1yi9gBO+w39ayeBJKpr+MUlY1iNcULqLC7
WnQh17KdPAXY9Jfdeh2MF0b/BimGyrKEKS1c5lAFDWzVm5BWbrGmPwV627hf1tjLwUQGaCH/7eCy
RE/QJG78CHNEuBr6qQTeoJr3NqbzpcCvJxNYXom7f9lPafNv+0GC1Tu7VT/g0pU3o6qVHt+8+L2Z
WGvPUiIwjB+d06lPRkcidMBq/CTyxuJyK9S1pfv2o+GG25958kTxXEA13UDTGF+hKgLl7M3spjXV
DUSN8b6v4K5gGLwHeak/Zajjlq0fIyFbQR4694Sv2TssmPDBkdOt/EmUvwgJWHVN6X9HRf6m0zR9
gSHmen3dwIkjzeuoksm3M6wwu09g6yqKf2mNonngRnXjZFr5locKsC8xWbtls1QZ6GoleGYW7J4S
lM/rYVY3oDyfqc1KdkLCso3c3rybjOJr0UDFPjU4Ok/pJa0S805Ju5/9yQDfmBlEenFFDx3iZ/Gf
mWNKu8I+jlIDvjF/lPCxgJtHXwIh6VrtRHaHRtHeM1BFe5mP9T1aWpXw1+att1L3ETgTYHO/ecsm
MW6KzghPupWWV6MyyOkoRnMHXrMGUzUPtHZqlKx7hc8XdxZCLSOrPns5zcy64sOrtpgRDU9INy3W
JjR2y1DlHdijeCNLxGN3aVq2V3C4z5orS2aUSnNflZl7CWrjtGwtD4LG0WYW6XnLJgiu6PhjAsCh
ApEUCb+uFv4LN90EvY+ln0FbjedRQ23mtqr2YkT9VVU762s+lQzFn6XWGKBO2Cqt+V36U3Dhg4jO
XfGIk5GGo+EGl2X3nweQZhQcl45QZ2OFNi14sECL9O2yTMqDajiWwIgYs1kX6Wnf3ZslM/d5RbWs
rQqzfAfUlxHtzAmAJ1dUY5uToH7J2lJPVtJJMcUzsYUCZZolE/j5qZ1E8Z5VPKvTyFumI2D7wN0C
rDtMjSVfRh9WwzxlDCVIvWW/4UPEEuxXWhS0YszTo6V34YNhDm+oz1iyzls9Wv8jFAFWmsu/6F9H
jfmoH7vKYTm6nJwpzr4aDfVgLgI3BH2IsmZdmwKgaQei+ymfFW1/9i+bPl+cIwHT832COCk4Pn0y
kSqKNMZ3wM01qmPtLbSmNLH7ztOGNH8px/gzyw39d3WemlL+ZuLylaSN87y8lvWiKCr/XkVzAO9d
6J8o1TcQL43fet2c8nEQ7wPrAJYrTXAfNoDeQdImJwmO+gwsNkQhrJdns4jpn5D81lF6+pCmdYjQ
yAUIqUnpDKrsi+RdUpGNFBvYAChPq3R+R5m3e5ssmkOdpgN1pU5sfLd1H2S0cHcxWaF6q27oYD/3
CGDv7KgtbttqqFbLLYDpeOG5NdGN5qhpL437uezurNbcu6JGj0X63pOmN2ZyQXupVZ8GriJ43XPv
Uc0JXhSRqq7xTpIjSrhiuAFaqv51XIuMbO0OCKr5sCGHBOBPFvtqZBOroyFH9ZbNErMfaeD8dYv9
lUm3uI8ZDZeDywM4yFt6MCHe/6J/BI4arE3dZ60TQn+j86ER0mKgmW5VKLlOOtbr0OJQ4gNFalzr
vAyMbZ6OtzME5c8wGXWWvI3xHv2MrKbo5XLGz2YwH005ugyp/+U9Urhc6xIWzXYpyzkSYI1jBMNu
qde1uEjoK1lqRQAy+cC4cZ320A/VvToLmKf5IZpFzctmRsTnwWmL+yrV/r7/54w++TQwfez+XPxW
YzIjcY2IKGik4t5yg1huFX/OacmtBv4+5g48W5JZliNwNcK1/6MxomsnIP3mySFR/cflN2I+hRw8
SJX4QEzM459fcDn686sqzmsctM26V4ka+amWLRUxWPMITYVNiOlcR6sik9xckxAYi2bin8panrK8
X147lMbp594HrIgg2ybL5aUjE2HdaDX621BlJgS0qzuppEQXkaHciBxznS2i4HZ55s7PbNG0jGv/
u++/nZcGTXAoIvHxj3OXd3Ln1//jPZd3/8c7zfL2TYOOsKphJuZ5YT4VpBwsXX5rrJJNybL5yCrn
b/tJ/wALroThtjPDjokoZqTFfKRZiQ1Sed7O+yQYD8te6krXwjAegsCksLrQA5hK02AqAQ/WIaZ/
pHHThEanF/KfZywHlxf9OUPN3jO7yxCURUrTndz5Ogmi+XP9+XSXC0e0ZNmaqCn/+shruy+oBYD9
m/VnmgHFKZgoK0jJ0vRHaIIPX47Nb+5mA9Pk8KC1RCFIadyMs5adiZE8qLTGPIQX+kuFlxGsKgLs
ZVNz06NTKs792MOzjWUDYViNoDaMwNqdaEq83DaCy/KwHFiehWLgNlUBs5xXVss6yccTvg1rpUKW
yb52flieGXDydFWLL03MbxwJ4WxQa8IehxP56JfgavE/FZcWMP1ROsG4K8IuvovQPRIO5QxvmQyu
yI6M39rIaIW66JcbYsUOpn5FjVA/pXLoHyZKy/uBhu8aFhzllHmflX/yE2MAKWxwkUjkE7q1rTSH
80n2ukzliAh8Pjg/jFYbruJC109VraEnA6lZW4556A2KbmaZhg+QzkK8AOZLjIPmDGoufPhzRq9b
CCe7ADVwmU0/R2PkW30Bgt/Nq32AZOytAn2pyGwervIKDSA1+mW/1GK5qmUsbhTZifvISO5rhMNv
KcvZn5eX82bbhf98+bL/z8t9Nfrby4WY/E06/3TCwsy1nijTtsNDeakbk3p92D4AXbUvkPZRf877
l2fLPjObEQzpzMSdD7RuyOQNaPJ73WvJTstCMHNMt08YcVOQHC38RJvNZd+fh/+2r3QraprLStQk
UmUY3HI1NY62x3m8i5K2P2GZLX0SQeP+5A+4AJ6s1t1D9rzUnb4lwaZ5H6wWFYBa9zcVa9yjnVTV
tvCD7qkI619Nrphf86klvNGV7Ydn6cMjodXsmqfY1QL4cUNPeuy/dhqS/Imf401dcarrjtledBEF
YbV4iXKSuzH4tjeGEZUvAVkYkZY/56YaX4USvyx7J5yjB6P1E295TWYTezqGSMn0UA/3vm8TvuMQ
lxUWE3RMfsCrGT8yoy1eejI7zgKW/3rZzcUJtkRPD4GfPtDzQ4IOlhRbThCd4KHot/hP6OSPdfYr
JFcbJ2vyrqEO30htHA95PUSnDL0hE91BtvTBeKq2ybeW6xAv5q2yVPrMI4q1ORfz9rJz2UzH9spw
7w2OtmOcjJDFtGvRhJDcOovAJ4MVNuLjvW7eRVP9bPr8bkGZPzGEtZCZ1ReTqerJsKGjGrkD5bD3
1A7PZRUOz6HZa0RmQDwf0PDvNXcin8HUqm0MgqHFgbJJp3XugNXVYAQUGUlNkRPdJWrBwtOMuFfU
TDUa8w7tCoG+GCEnJsS2A3mQBWCFOD/bjeCTTm0+YCVNghuYgf5WQL0rEpdcUx2JnOnKVd93j3jO
0fCkFEaCwAX96lyEihgFXUTd4rNr2onJXxpFD8SlHXwrBLccm+UqRAS7Bqc6s+O03HOEu8qN7tGF
EinLAieBLDc90oxpmjBYI8Jz1T1hCw+STGOY6Pj2ChiartTJWFLMwANfQ1ybYp0qm78SVo1GYBqd
9lSHRWCj2YXwf3bDZJ0oBKcMsk52NIj2QS/7lyCBkZfVBEsmNNXj+pUkXbGiKn4sCRq4gkPPn6xe
f0VSUazpnR1MP/4mvgnJl/bom+j9nVGUJM2bVKR8DDyoZFZC+Uhb0axZa6S7KSFQMyDbganenURU
Qt9gJU1ETGmlE3fWxBAxjYZIWLAmTWvfNVQzDM3sNlnbPBZc555s9fJ2zPO7PjevgoBd3/Bjhh8F
g2q0KhtCI8YiG5kzJhn3vzY55wlKnMKXXqkDH1ah46oa+RUyI8M8id50cYdL+FC5fGZCY/5spbiU
hYGzdFKzZ60J1hYWQpghATk4QVSwrvQPAPHO9UiySyZSOD/6t+uQoEjLrltVs3Bq6n3XG8383q+N
sz48Mnf/HUnlVg0M4Jj24yjt22RgUWbTRq5IRVkzEQLPUByUSoFUVD7kYY+OKyje1Ux5FCq4034T
BkN0kIbNKp1CSeNYoN1zBs22Cd9jVUSHyIF/A1N9P4Sy2ralpa0jml2dbu5ja9yCewFLEdqwVqy4
ubUtpCyT7hP2q/lbtxPkjKf8oFwQSB+7IKbxGwIG3uN0vgm5uPlQr60xohmI9gEC81U/EUUE+RQh
tNZfaBs80Ip/Gik0r0LH/dINB2dZnQMaaH+3fAVe0pC8PF06R5DJyQ5pBAh76m2Iw3RiKViYEy8u
v8DNtRv0nSCyfIuOzlEr+2yrGZSo7UaDBiiwUWfTC4WwbOtTzAlatQLScxktmXi9lelUC9lhdeJO
BObFbvwvxQ28SgzxWhVUD8D1fgudxKqRyOOeGnisEyDdWsnVLhyK7A1+PNiQva60KxG1MS1J0hnG
5KuQ1bOlGo/VMGvFEGzCB+cDbHQKLKypAhaV/E6jsW7D6iUd953vjKvObY+lOLWGeXZaA44OAXBu
MhD4RLnRAWL1OOCNoXJ2cvS23/mF1ZOt5K6cQMs2agh6FdvQ2rIb+uWuvIBk/D2M4c4XH52l31va
lPMunbtq++7bzsb7wHC+es3cTqEuV2VJBnkVa5/alH7nLcrAQfo1mnn+ALcHf4XNEr2B7ZlVc8Kg
hmN1RPtEc/tO6/AlWhNlsHKC3qoRmC7IoF7X40iTAQc3OSxHQgLPtVtyKeStuiKobKzq02DGsyME
Ktc0PuKffCsiwjvqoLzGUYzx2S8Otm18MG6s+4RVrg0cmFl8t1ErE/9Zv2+j+jUYdXsF+OkB9eo9
gd6yuFPaRKwyXV4miyiMIO+xvflvREY/aAVx1DDZPy0Y1FsnjT6ydlNMWgGsuM0pnYhvo3vV1+lY
dQfXobzuUOY1UmAtFgV9PISBikO04rtsOm4OvbR5cF3SvZUYAWrTpfyBOC3BatiHujS/rbTtV4wy
BHMRTr0hYpOlALGz1AfuMwnPrk61eKNawxYJLNx9aZOHUIaImqyvCO32zn8jfUKQHQHZzU6so4sn
EM47aVNO76LtJ3G+NZDy2cxLm5qvh4iA6SLDHUSqrtHOuKtEn971AAO1sHAzW07j5VFLKGkSg3Qi
KQx061FDcOTJso5XhSwmaPLGs8Fk0NU7e2U1GXCbVm7CMfm0FLf2KqgKKzO5qxkodmbodOtgFLf2
VCf7X5GwPygY/upY9m9Y2g662cGPBZjmJ2FCvFzdr3OrudrqENLLQ85XTidESKxfyTD2GD6KtZTP
IQFaR5vC+dqh3upDZdrVYdJQ0TYA4HMLEi5TWNYJiu9n5BImuJi761Cp4EvT4KXnve6wn9wqYCW8
vuMfoJOhoIjGhFVKMpmZqZuRetYm6LRo00H0ZyI5kUOGhRCibHVPyI6/KwNT7o1IucOyR1EQwzUL
oNnHIz3W9uptrGbM7IbtpDcuLg/dvJCxexrmdCaJxUmZkvsE2YL/rQxcApM/bbKKEAy+1HdtfKyC
lOROk+g3f+xuqE0A+7XMR8Lg8fUi6BTcOwXgvPVYg52KJgJ3M/y37SjOTRthpk+3ENO3eY18HCi1
v6UMdrYKvn6W0T+ZcfMaVse6bPWNxlqs1812ldYsA/kbzbWc3i1D93LZMdzQALMDnHBIE25CvD7r
UWc9XGPVXFda+lVEUbCVOA29kY9uHJgLgIB7w678jEU32DPuQqhC1zfEr3zzIxSumIiNyMt9NK/k
5zRrZeIHo4i4ScKPyY+Zv03CpeJOsEcUBNz76WeXNAS7IdwxZiTe0ES/rZrFikOTz2xIc8Wrv9J8
O/BaKW5qFzcizVCDbBe+tS6DbEUaLenSNlxlP77TIOA3YnhK9ApBcZPeCzSeZFqol8Id74Zct3e+
q5yDtjKvTb2PRwMMJKJQo82fKSjPi8KECUWPLrDG4Kpr7aq3SfIyEukCwNTdfaIlF6E8R1Z0rvgI
CUpr86OBN3Zl9eKx7xV324jwGeG/TjLEriORcVdZ4WeF6HdVZG2yM2A+OMktBiB/l1bNFsTWzoEY
4GVKx7sU6UHuU4QM87eMCTnzM4PEnba/8TE7Ax6t3mmZ/bbydK9WBcGSfNaTIG6o037lRblXrfw9
dpDk2D36IEPnTqXWWzvyrxbBCml6VzIl3iaxha3OHG+Uxq42ndrfVRq2oV4jpbIMI2K7otlwyrrC
k67YoljAXwwSDxg/Gp9eDiS5Tc1mzAPSJ9PcU0yiRlMyH6KCfr6dyAcdMb83jf7JcJRvwyzCtdbS
DMiodFmAexP3qKT67zx3omP23ijxUxIGwmMJgixEk1ffaK89aHtPkclB1xAc2cOFdBaLOe94HUMC
nA2/mtZtjTFOZQbKFMl3H9JeR3c16PVaImPmjooahAHP4SKmi+eufAHJsSlf8BACBdFnVMzggM/f
RwTTQItdD8JlZe504XZIua9Xsn1oK8JKzEF5Ggokq8VkBfMcYedmg4oyQvs0XVNu84pU5ATc0DRu
kiJhmWrzJ01Vty8V85cbAAkKW0lHIRTXJgljuN92eZ1CkXsmmP14VI2bYah2cWkmG2MYO28wIWwj
kOnXTutOHoTPt9StN4MwjNfKcA/V2JEcBCPRy/ziK0ycD6Xt3tUo/QzT8KlmunA781b1MEXJFvdn
R4USUdhkUsYmlQmG6H7UnrqROxFWtBu9JFCCpIJsbVMm36UWAbLpQKCV1ljxFb4gaAf6UXp36xrE
2lVRuQ4N2t9hqpH0Y7W3zoRpHigBpVDAF8awZoEUemZHOIOSklMhB+M5M28yMFixfDMT/y52hObl
OPNzShUb3X9JId9uqsy+U/3A3xJdRQCrynwvkz5XEzI+jLMVxPdMvwNEibgAlCQUKi2vvI4eLTNN
IPc6fHGBAHdjxW1G5BOsByLIuO2QPLXKqTRhXQ08uAztuqC4M192JTGHEEIHzdP7RD36TX5x0nw2
YpMMElroliqHO7I7xsRMBcNr0BNCFFaEnFbuu+rTxcXiBE/Lphwblocxpabj1KSaWuhXUdZI1IEn
t4lPAfEQjHa4PFs9wF3SbM1SM1d2rO5Gnyl/YI7lqT2CbDD3Q1Cch6D+ZC7S7tVaEhToG/TKU7c7
6oTdaI4kuCeFetPpNCHm+HJtFi/ViVeFzMn8RGNAqphXuD0kWuuhSrRtGJHCDDVm3AJ5m/ZtZseo
hpIH28aXopsEyLiagse5oezSkBJHjonY6M20d8qa8XOqjmZfCHzDOekVvXvpteoRkzMSUPFpahaX
UkHrx4VTC9eLaHNSSYKeyG6hBcgFM1QpUdP86gdiINwmf010sfdn/kVsNak36xY1BSNzM5CRmRIm
3cYvDWSiFQuEcJMbBkWiqPHQUG5dF6ODzbKhp9C69qOP4Tzkrr8BT+vujKpfY6m01lwRA9O6OdtQ
xwEaYF9ykqfCrNRdhuZoFVAb3ZBnMU423wbL1m7KLH7IpTcByQGENllUKMthNTR6vC5cLGejdmr8
wDhIJyIkm/l315PoXujEy7cJHhslVCHO2R8TZImdYpTOQ0kPhE7PjegDBZoM2aydY1l4xG7VqXrX
1G47WeM3fVfsBbA9d1HOYrRxtfBQdN/E5fxScEw9+kbw3Fb8NY4kQlGXr8QHFRjGqZQQQkWVV2uI
TJEZtJ5cIohq7bXMlHIP3uPRF3oJX+mR8lK2MiEXPQw9HwumTc1P94zfiqc4G4rytE1G7qca/0I7
aa5a15D/6zq/0QtjbrTzZxSV5k6Lozsi8qZNG0e3ua4PdLhI+4ySdBe3mtiWNvdwm9W229NZpOVU
lqzsbJFq64T/0KAb+a4yoitCgP6skbtd+yN0e8SAXqqIfTnENvVemrdccnmJlp3QbXcVd6ghIkU7
afHIndKkwqUlBw2QdBhS1jWMfB23fPgCkP2KVjZBZhQq1rpilZtCUx9TN+g3pSFuDFVlyWAY+1I2
hDfj2fIyd+RGonXvlRreVoC7V6oI4QSq+kea1fHZD2P+hxbtz4Fcq+0YM9t2CuOoacNTSVNu/j+w
LIAAzrXl30wpN8iJKTw5QvYjQ9+9qQbOxvZnvtNrDtx3TnLQjmggxUrif/W66DltzV8Gqrc5b1Q/
Fqbwd0UbnaOQb2OQ35qqcc2yRHq1mgsaDsYX9+uRtOJZMJvHJ9z1Cv5NdeuXxquq1WJv9eOHkfGb
DpNhkXBqcZ8xRs+qp2kbF9Y7zvptnTSEYAVMgJrhs46w4I+awwQ96G6kJe/VOyEtJoEsA7QsY3hD
7lv2jrsy4WSsnFp/GJT5lhAQW9hJMj4tnZAVuwUeFDnM3VPwgzGhBESrUoBCDpp5TpXNN8ZL6pA1
z6yCtrnYuIp14xeMwKbv9utqhpKEJOJ2ldxaqcYVB0A57j61yM53YQJvF5A1SDkMPXkAniKlF6EE
t4Xau14eZzdRTTruZBBTEA6M/9gRrnROyPSoy1995K6GCEp1DmzkqPiadVY01jXqRASez+wnzrTR
M4PwmtjV5+CkWLIbKzj6cs4fe6rMnmxjNzlNjkCV0dpHLZLx2vJz5K79jHUGVUeVyE5EsxM5PQKz
1XuGBeTTRkLFxD36obyXXYiFqHdgYWpFvBpd2z2g9DnkEw5qpCNnvzJJVGSSQIxRPfGhyDE7Zvow
7rWO/VUf3yfKQORGJT9AH0bHfGhUFBPZmezTnFslGR+drFdVyV1uYjxY15LUPW6+1tbl7oevNtrJ
JuPMkVKlaiUrVgC2pyAK8Mt9Sczag85qSynsgG9b5MVuXnhqi8hUo3Pt4GDduaZtI5b0X7qGykDp
UkdrWHisSiAkzrzsJL0aGePI4jeMs1u5ybpjS/nGS/Io3rRFldGLqpESTBWpbX37TByS7SFQavZh
1n0lyrhiEoLjlWCxnc0ye6NH3P3tKSSZw2ewnqKIeFu8CqoMybdD1rAxDPKWJXFQBnvciPsON1KM
TilFjDjQLFbriN2YfVYby9yw9BUnkg8Hex2PmNl82sd7gdvO1bm2SLEhd7m2jyD+x/0oBcon8OsB
sbhb8svSod0prH69CJ88klPzQZ/9AxVaGiLFyLBrrfIaTejThe1GW3KGIy8Zwj2yr7neS3RW3X05
01gd8RFcct0Enag/a3nzYRukxpJGujeCiYSxihppVeFuLBhJQoIpN0KDhm0EFUmVtIDTyGnWwu9S
TyFL0a06Qgg1at1RGL5JWx/IBSK6o6IUlSFxaOLBi3vufMisU2dbRYYkv4AcrjJGT894qG7Aa/U6
2Mz0XDcxgTMJvHKpMrcXqfSckXtz7D4EsR+fHBiXTuEmHp51qmFcLMiirV3UYBctoxhHMN+XzJXb
zKgfy1InLseunnFlVcCDBIX++pJgrPNqZ5XLDCkVoKt1bTCUpVEBvP3TbuW0qgmhxGSJYdAav8TQ
89nr/e8hp/Ia+ieG3sabnDaGzkpRAKbdqhzLfO2mLkHNLv8RERVe7ZdPgeOCrbERHBUdU7DQRLam
dUdRK+Ma0xNJK/YLrWyaBoPtoeiz1ikWvh44kNeOJsNzmr05SK3d/sHMxHeVGAklKtIO+kjuy7R2
KXomm0BR1rZVvGlWj4/GitfcCqLt0BYDeIICcZmFVby1WSGgMlPAWKYsfC16qbPp/ldckNueuXNb
qNFuQwzBbmq/S0O8K8ZEWsQ4XbW+fomkxUS+Mt+Icnly+F4DTUxWjYSJiqEWhlT0O48xhKKnBsSr
o47UhnYb0bpBIercws5XtzGuJUoTx8IhhDJop8KrrOqYGtyVoqQ7EcdKU67gk2Q9tiK6kUt52FA3
PsPBu2gsrjI6iMP/8HQey60jzRJ+IkTAmy2tKO8laoMgRBHeezz9/Yrnn7uY0IiHIoFGd9mszPGx
bNqd71Gsttvmww7LCjFSbNToopnTA+ffdAZpxOLpDwsoI7CVGE5A5UrVn2IKYJumGJHGG6NbVenf
2tYM18to5euyDF8Zwj4Pt0YZems40eB4MdZGCWeql8Pz47srNyJDnKgl+XgRHijDE3p1aLrxVskx
6LYZJSuw/hdk1HelMSZ7FAyefJNmFnMjh9DRD3YJxgng4zrucnado/zpw60b7cHUfalant4k46tq
zZTW4r7Ym+Hj3FXFruyg0fRjdV9Z6gZ9T+MmDwsDHLW1z5icJUxgAWxDC8iGtRs11ZmyNF6rrPiJ
l7aHEN4PKDzpW7tOb7webZ96RB4upJl+UJRiY6jVQwjscNGwz3WzbXjsyGn4JgcPf2+UIIyVjkK6
1n4XZgNQRx02C9gEY2rOWh3WpLXNHRjmZeUTigxAdtdO2S1rw3ehMrLZWK7xMJXOA7DK6oZMdKfy
gNcFsFxqRMp7N+d0jfz5fvAQnfTqXYSkn254GuCkHzoJa6d9BBEIVj5R3mGWlXpBvbYYeV6D2qNw
bRWPoevehL33VzA7se6lzqlOdE5ajdTJA2npJdWz2j+Yi5bdTHX9V5WbuQED0wE5yvqj72rOIerG
NdIaBQfdjUk/wgtA8WG1TPd62iLDZjTjVh8g0pvKZj+57/DruBRK7e9cBxClwmJAug6B7nSuVKrI
xVId9JxG8MiJ8O08umsN+71CkN0tlr82Jb0G64HCXOg++2F+W3We9qoPbihrsU761NiM9rqCRXKl
t3j7Ye7pcuqkJf2yRZIULL162xGXuEAblIqoG86pX9N0kS1QXRbR3JmzICJTNlI5yQ1lNz6tGs3q
260z2uWB4XAEsYCsc5hzACd8t+Jn453e1Yi1oI1AqQC/aCmXLH+wmrzcjzrFr5ggdLF7pCiv0uIt
IWxjoJrlj0BikwUGKYZ1atp9G/SfS+ZJuj/ajm+O23tw0IePIEo5tphTqoHleqgdZWumhA6uowRa
REYIB6+CEIm9nih5pcVNQQFum8KG6jJSCV4XVgO6qBtrcCi4tMONbVAHKeI3iyID6dO86kYn3agN
JN2ZCF/m9Vwy80uXqaooPCnJKY9mdLnnqUFMw+GIRybCncTQII8PzsLoEYR6cMXm56Y05SIcuGEX
apjozpYrrUSTpoJVVlJ0zR9uoCXqV0yEv9PgYWIw/kVL2YQpD59QjnfqJNuWwCzO3Q1WuYeFuXht
wvacTa61qVCtC8eJOm1iP+Dfoo0DnhWpA7TTPeMeGbNim8YVdaXyyRwEE9/hHbNRXbeUEdSmUSEs
QEsRQofbNu1uO3j286puoLdfbk0XKm7xSWuymY9cWx7UGdKEMrGy7WC4973rbH03OzB5tkZJLrxr
ezRgdZjIVnYNKNCx4g9Lj+e1phX9zkqjN4QH7sjXFp4PS9nE84kUisF4e4CnEXawpB1eigUXX1jq
S6VwtP2p2w1jvvHh1/bppSVOcUvbBDYjn4srepFvYHbOrqjUUpabVqDZUFkfIuQDkZxMCwYYvSkL
0Hb903LirUY330vIrhJYgDfJOD/j9HjmSRLvXFtX19qgrH1beRic8rMTERQ4ISEagIAA+3WZtfBR
t9ZpSyGHwaF1509P8Vi+VyCdvGhrDd2wzVptuUN+6CHzXkLT+2viSdCe6Y+deg/JhComCXetos1k
xQ5KK8oJ8tFxXaQ08dqWqNAEE6lNNuSstDfMJUShbVzHtf60QG+S+y5iGW/ojs4rsoNP+QzL6T8G
1eMBhAe3yX4Aye6LsA1gWbWwl+4GSOsDLEoQWanpJy3tW9or7jrRfQTbbPfXW/pdprdv0xDvS5/g
HvlIBllGnCnpHVuxR/lOhlm0+AeQEy19nvpkHpKG9mIez8vablwSKMp5qxyaq9AMmzVQJ05LSSaa
V/czjfJbcQKdh5aNcdTjgkEFE3ZrYy6Z0M4OuVI88jTVdUeNCSQdbZVxiM6aYe5VBD1csnTXOPZx
fd+kydeicuR7p34arQkYtTGcoYallaUx42yP5UtXdeXajSpl07I5VV8mZ1XP2wEr++kX7ZaJPyhf
sy+ofjF9PdEoorm5qhE1qqayimkKlX1uHuwiejT6qb73FXRGjWT0AaD5N77FlTMWVmw83yq3c5+0
a9cOQR9TCvLo7pE+PZpDOK0nq6A+m9/BHOV1hcYsJ+7BLrSd1tCPT0agS0MVRxvDMDDpBDLbZWS6
UgM6i77NpfwsjPwj1ykFxSkgstB8iMlGVBR4a1fDP0dWdN95sGsbwQQl6DrWTXiqY470nNVb+gir
wXfAgPVfubmkHCfNBDPExS+wQMUywgE8+0TMHK1i2v+71osmqpDTri+RMlDo/gOnADLOEUZik49V
G/Sy57K7b8bkcbEY+rgez1j79h2VyRSaEU0RHSILmz742j0DNyIK0G5Mb7lPYLhag7tbLcPymuXv
/jCZr7DEbBhwcNeQtxN/a9Frb7mw+ZMhZi3VHNSYN51VH+qGicoyHx40aetfL9mOHWPVIBKvkdI1
FdmXhq7Juo9gcELwjcSVjZgvzY8Nadckogmd220d2Fsq4roO6ovStBBA7Yx94XUHyr3P9P7/hsj+
jML5zayyD1etDpTC/xy1fBprgxE0J4Xnp6xRXU3NbWu9aY6T3nl2+9SEj+SLzVafQCAv9oNiMRgM
pLGja0jpw6MuIYeX+pzZpKie0SOBRGQ7x1XQgUKyQAMOAMxh0rWabZXn56ip9sBX0x+nHMWrFE9p
50AXYCMnExs50mZU2SIKTR620B7GXcN8yMaGdWjtqbgeZjGIbtPQoP4oaEiGg9EiT8m1wQE7fcTO
He3HOhQa2m548ruRpzNF9Tr0qi9qR1Qj6RG3HuLFWBoFhooZOmUiI/OhIX1C82IiZnbVB3tSh7UT
R9VmiV6hDqZ+5SF4GCekMrSKLdSu0e59qsDGZIKUaEMN1SU9WhfISnlGcZnhPHFnqlJRjV+KDfOU
CxMpGFNCD/08wwbslWW6Nmewv4qV7Wan01f6Qv3GqN4VpXsoQsQJgC29eBaFd1hB25VpO599ET+2
lb4BuK3vOmT2NvUqTAZg/ZRiiAhgnjHITrPw0MHI07vUt6c0ewMQs4ZlFvbvabxHe9feaGP3Nlgq
TM9hucqX+ClJ6ewmLpVDpW0BJ6BSM8Q2Ast5sbcXRqp1o/rQNSoMkJcNXvc452AYEhcHHLnNeVRD
bKeug0iYb8rQrda2mqEC7N/XSy4HtSeW9JbAMK33eLhX5xjFIsvrb8YqeYv7cBdT2F2Van8ezPp5
YPx7hSjaRijiRvQ/UB0DrR4V7XpRdc7IhIBUpS4kM652r5j9s+qiGkhp/d1heoePee+Skx0jDlqb
U4IR0k50VG+zGic6JDoQhk6tcf10F0Pjzi6qp970AdGo1W1Nwknvsd3KumIxIJwdjZ2XlxeEUBNC
9eWn0721lTbvZPx3Su6fSjPa1tGzp6c+9NYQYHeawygQfFgFkz3JVDx5CDjBKbie7CzbhJ33LLEp
tO/uKtzCLWZMtnkz6cppSeDMmfLvCeTjMNGoGhvamD3g/6auuRKX6nit2q9a29yW3Vjtrnzb8wKw
apx6giQK/ZVjES77KtOx+rwuyvzVDdNqHzomPn9aKDVTbcsM48HTocLW4OEZTD+lXkMonLc8Fyim
9Y1p98BW7eQ0LF1J04Jycj438LSqSwD0+wOrCIdQl1U0p83fBZWvlVNawdiiGuhStYWYOrDS/lKP
Hh5CH96gs5tvHCCS66rXzJXmBcNUMbmU5u57Gz0MwlXl5nfjVGPkQ8q6fZK9uCO3Dt9v0I609ka/
eZayZNSXN0lR7d3Z/yzi6Ecr0zOptDED1WNYqaW9ru9DKuodrKKQZGRrWOtMxnRxp9VEYWOavC8r
y5GEg1n7zkmiDyd+8nwTSJYZ0cuZmWJLHzuzOhglkFXP/0iYvVhpNmSRJjyvPVzcaA/CtxSra8OG
txwiZnsDEgOp3CR+bzxYPDMKHiCN3uLW/8NMXOhAvMeTsTWp4M91caMb2yIDZqc5NxRLULqFfwYa
ycJBQ5pKKlOt5sokYkErOoFBFnq9BEXplZ4n79Oi0wEqflQFSymbbeYBJg796r7N671dDA8+dLtW
DOvXrN8zQvvkmN2HB1gBKcuaSeZV26ILQml7qWnQmR1tm4ZiWv07ubD1RzpIOloPKsT6PpoVwCIB
PEbS+Zmhn0AIIGJ8OMZlpGcbJBDMQe1fxeCHX5BOxynImKLrPiIwalB+0bNGrQvB2vbJHdxjEesN
9Ic4FY929ZhAnm1QaA0789amcuGhb7QybJB2tt8/U86mL9492upX6GW0iqmfWMuCFmMGiVtYboBX
IKOcVHC+0OnGyq/1DMNdQMo89RZWgjn39azHAQR7zDY65aZVFCoGPbrptJURBJ912BHKCxQKBz+L
X9MK89DFLkwH5JfzMG4ACqIUwHjcxnbz27Zk8NG9HZs6gV7EpG/aVXRbQSw0czluQ8EIUhTee4O+
bZvSOux6BROkKRDn+vCUqYqFul/JEHSxvFi000BEpc4Ncdre0eZ7k6Q7W+49w4wPqWccwrklCfQi
Y0NvFeRQ3R3abHgryJlotFAIcamXAO2E/C0EGNp5+950Pi2EpzMEYVYgwsG5dcpXHfXZ7dCFA6ob
nrFFKH4SNXlsChM6neHqT0ZNc9ilmpAPzbZLR/MeZaRCL2DzTNi2LnITEGYsYKSbfdUwu4BK911l
Du2jDYDN1xOE3yLQua2yGVOEgpVGuU/URkMBA/fhN0ilhXPCZrCTnF7wANyKQQIHTgmlgGWZwVQm
n2MmjoFXrNSEMvOCqiZyHCNBC6Ti4H1Kht3c4ejk9Ood7nXN6f/sUpcGeRqhZID6dtv323hcwAB2
Rvbe5zF7hpJd0qsekzf+JzBiyhjeR2wga6aN0Cr69QyspTsyNIUlVloiFgZmqDGsZ215akqwRPD5
rfQRw5KOL7UDNjMPk+expOHo0pUybUJfdnAUkiygbCXgcCqubte9uQAG1hpHgdFd9ES7+oI2K0e/
Ul48U6X615cK98gnjckDiEIDGb+0AA0YX9QMG2On8QnWNdeJzD1dFFLsMmVYE3pzs4O6RDX2ieOh
H0MTF/RotDUBhhbFJk6XdpMZ/kM1kD7i8prl7Nqq+90ZtPcdC15NqayNDkCKyeYMhMZt5mlbew4B
k5buZrHJ0WiVNJYBxwxau8z4qjc9Y4srJB0u3uzmq2qobrMYgt+xq3dmBT89gaW+VjTI5HzzwMgD
E9wDqUpnGd0LfGNPCMG9QwIUoPJl74hA104NkisfFGowLVZbLeZ1PUYCd6hfFMW866QTQLeBMgHk
QAz2RTsKwn+gd2ASq9DoQP63tL133TbekXp4AghFVkPBxjCnM7gg0ij7pnBcenLquaSlKz8t23gW
qFvfQoaPun3A0K070ka351OZ2cGULCf6BdQ+1J3a0Th3ndeytoPCjAPFLwKGjUlf52djyr6Vari4
lncc4vlOxTdbsxHMBBtZPZ/n5ksZnS+7se9aBVvZzWfdr45pp509N4WeqcP2OMfWVH6dZvgZKkQS
unbHiQuqaLhk5fBTt906neJnVXcOXQkUJM8CKHMD+Qnz3TmGV362P2NdOzXlfK6cImjr5l2JLiRb
dt2/RFV8HpssSCUaVEGIjRcDseJI46eZ32d4FpDWmLnl3BhJAEvzZQbs65t0JUXOIAncJTz7FOxK
ieS7KFzVaUoltMvWS6k8WrH/K3/sLCgge0ztpFDwj/BK4wGiaDglnBQCufGs13mAZB3gMuOdwVhp
q58BH67UUf1ol+k0d93F6NuHZXaA2eZ/8vviq98xqN3ZDOQjEiX9MssnP9PPk9Ofkqb6M1N6aAq8
xMZ4hjL8BBPAQyahW5EH8loMlWifFI+R5v1CnxHU8yjkVUGYSnLtPhdL+qUB0S6mE9HUuae05sY6
XU6d6U/nV34uPbOoo7dTC+UgH6EV4U417FutMgNn7k8dnCtF7d4m+XJ9b2J7v3rkAN0siXbSG73V
vpz5CS77o7zFMJZTS4+Q6OS1tLiSeDohXRfYNshF66iV3m/cdT9yvxzaNUKRT0UXwnyb3/1bPhZ8
MpYzuquXBsEbNz1pFT27Sj970GT3/QIt83iJHZpq6OFyIE4xD5RW22VWbKgSTHzrcu6T6Azza0jR
imHcsHpCkTWgOQJcH8X4hmayfAnTrneRyL/z8GQv9Fn7tRjH/56nPPBlcT5L2saMya2yZHppM/rQ
bAbZFPIE5E/VLgdsMh6Wsn+yUMG7/j1LpDT9KU2a27rFRwgbBQsgi0DWGVjLMYnMN43/9bIkoEIT
3E+Z+Str2PvsQEdOd35o8uq4pGZQpBzmcMw/au0C5e8vMKsjIEswYuHea+cbJSmP7agFTdt9TNY3
sLA3x2dwulsZzF7p2pM82yVkYbmAFtUcL5BvYA6XNv88XVSFeid+Hrl74r9uYGQcMcSRzkVmEr4a
FGvRjSKJqzPk0+RP5b/RjwJfZLO4Vs3/lZ+pMb4WI/jzJEX0lKuU2wtbeNYiNOzU6DxG85mwdMVo
zoevoCIbGteVkYujIvlgQbC1pOgFgd/ydO8XeFcAMdLF1M3jokznxnyby/ojjlasCipwnfoV69MF
Sv5A1/l+JQ0AXu/nCfjkEt1qsb9BxgRpzyyYhuwOsoCNobCXYW4eNBtWNC0IOR/y9WivBOH7aBo/
Vgw6dakf/OjfoaIAdac73mej07IKu/Bcjt2P3FmraNK53CvdvxXR2/6SK9p6hoZviLisHC30tLIe
eiiRr6uNNsVFFgoJmXJKf+QhXg8KB8br8+uSNa33a/KQx7Jg7ocn0lvHWU+IfxKIy12mRjjjCEWu
TDN/AYR7TpvwLA/YYTOX6McwHv5UjT0jYjDTl+p9NI6XdsmDpGVgxe/LXVPSyZpnjEMZuLPy22dP
Zly8iwuoFAMXEh/rnVhuwxwvOjWJVZ5laI6Bu/b4KgaTCARwN07+N9ireYbzBTvaMq9Er3EjJsxo
UW/O25O3HMTAyRUmSfWYhBSHWVQxSXLr3ZQGQ3FA2+Ok8nDtkXMbZsTa8ZuZQQvSmVinkPPNVq+W
s9qPZyfb5nb9mc4zOS/3o2lWoGT2Fhmfu6abLsy3BpSOcZJFggm7mf38S2XRGXYi5587CmrRndlE
ZxMnSskpMMFQydCIVKCwiI3Zn2T1NaX+KcqzmsaosVhH2SDN7P8Ot7oG6pjfYrbOpHa/PomSA2ss
5V+rX85iIcU8yM9ETQL5/2lbGC+2Nr5fvYsYt6F1j1d/o2rPdeZ/VtgfcQrUR2Ot+2FC6ST7S76H
fstOi729HzITP8BBN0yn65/Kysil+UwIARh9wRYHpZoFYEpeW+cD+udfEIVHVAwfy54UXg8DeFIx
xM2tbLGkUM9DPl2K/LCY6smbfGYTON0pvHJ9Ye3ivZWk/15qEoWQrPhrq4GPon8k75PT7Iutmo3m
OQEtF2nx1UfYGu0s90dsWfJpOfW37NGKxydLO9fqJ0mU9wBB4jnSHXrpPBfU/m5CE4o4lkC8m8NC
ih2VW3Tgei5OIwWN2gX9kXTG8XrnKJAxl4FTYZP4SNLObyGCqzk7beHRMQd+Jm35GLSrCZIzJmtF
qffJAbJQ++NJbh7CxksZUgmL88dymc5pzJ1l9UQc0a90XXlebP/3+qIcWqiXwHesXR/4MbtHXpIt
RwLxqGoJlwA06ro0VxOeFd9atKvH/mLA8iDrN9RfVaK96eRKWuG/IBh/pgWPmLD/W401Lc3VPM2n
WK5BjoJ8R0oRZUi0TV11O7nY/75X9/9Ul33Dn6qqupeP8T1NWyWJ+hAt2GaejltnkNkmd0zQPNt8
59VAy4dfb0pvXrqehJ5V8CLcS+ssF6P7MIR7Aj8tq5UOPAIqHqp+UrzsleGUVdOEn2Ij1Fi8mfMc
MeonQYTs1joNz67zoarN63+nVT4lm+CRNHpGpiEzAl0hz0Lerg79TTEn+9LTzo7JHu+OYld1sEeZ
WW8jzX7g0wOrYIP0UQCd3mdaamcxXBIdApTSSHyzweFCzG00aneUMz616CBWy0dWp22/xOxlTfKr
uP8faImpksNpZOmtRe9bLLKv/3sSXUxenYDQ6y9uVXD84EobFec3h0wo7xOIYOKD2A45O70+P8bg
A2Tb1D5Rm5b+2dQ7Qx7Sfy/R9Gxq41HW8XrXmv7pVy99ljAdZN/L9s/4pGJMv3zlRQnNgBj36sip
3DLbDbOPoh+1bDnLtk5VwrtcuWlLfZeqCJg6d1Quf3Oxz9E0vRbt9Dn8IXMDlQ5I0wFMQfxO72gl
qzWZxVEZqjvTR5mYEGlhuKVJwntrqf6oAH4b6UGCVjl0iL+ROdhYn9y6Pt+Mdl43E045zVnV4g+7
HqkUA8Jc+GYQNUGi49Qni4zSu1vLt2nRQuNVO7eKeqagX2T5W0MUEeKpy8aBD93YDwmmfwEhh+m0
u72pXe9iPi+eCw6neXCk06tFt7nuHScRbTWBoA9WEdh+s1nM+SF12h9xXkw2B35PRzRDB6uzA3Rd
TznOVjvNibfrGJiQXaMn9VFSBbB+qKN5tw25yfU7ey3+LOx3tKlOsm/+3ael3OaQHskLsBWcx+F7
UrqPkV6croLzkkRBVkthkRIiSYafGS1KnmWhjEriziF71EELi/FXChEFHQ8SxKrwf4qpH7FxhhU/
zaoNUMf87RhWSYJBXU4wKZ715bvXQTBDB3INBvsY5zonSOAqh5FAXWcDXF3M/9yL7ObW8I9dsRdP
aVTQ9hLK8omNLgkKTkCcQY+6jWF2r8wL/EocKDGbr32NbfV9NTliHua+fdW0+GoqyLAuE6ak0atf
+CYwVuJblyE9T6u8xcM2yA+qCs0rXhZvkDSYETk3Nu3BGW1sMY4G/jlM530EotMPnaNDrW/FwP1d
AzIjDo1tAvg2aXp42+pVS5on1WwEM88Oz1tPySqBtINkvIO8qqiV35IEki7/GUz7yU2sH6/aGgR+
qGEcElCIYgg900J02/nzw/JPyZVfz/iI22KjlXBg+fOp7gxCypgQDNNbdQ8KHJteoZ3cllnMfw1w
arqky83CpWpZHcQTQCLtJFc0ZhThhTOQHdkjlYoeBS2kgWl6/m2BfgGQxV/vVT8KdSPeg+DHLTg9
wAeYEjQbAoX1GMudhDvypXK9co1MJmyM3IbfB4xKsoc4Lrj+vaztHPp/A73Q0PoKx/S9dLfyV5md
Bga3QPXsulZMsuwHvzpknv3UuQ6t3vj6ekQ2PY49jTSUljiXLZm6m/37t+zJUMITwwnn5SYfy9N1
SXD28thhToduB4bCkJ2nlPeMvgY+St9y5S6rIz+NfgBKRAkZ3UG5W8Z/AvE81/0U4lcNv3+SIC+P
fCqdOKtRz55QQ1g5BnNGLK+dFtDxTxd5U9tQEh6cN3GZTY1Dm5pjRhLELpK9eY3i8ukekntQ3JgL
scIGKVRHg87vk9frbvc9xBTkDIZFc0Qk6Z/7aKezGrFDreEOBOBO/n8G3tpX0Y0c8NmcdvEM2UrH
x17No0s6kjs74JIH+V1O+0im6brjuaD9Zaj+Lu3RTyDBZYMGEuwgIPBV5XsJwcQf5KX72tWBkzIb
ak6M9HO3chuF5f/2QCb92dl5j5MCrUFtcAX9RZ2h+0j076y7azzWjAcbVTeOOXzJOZAzIT81vf2R
K2DT5xyJcfmUpyL77/oIlmY8ha5CSujsTXgi5goWb3k2spNk34Av/DbQ/sXvG74YsmWEwZHuOXM/
4o3En9leHszg0eRW8OASDwAqP/hLyyAAGQvWQ34ajbHNED+TOF2yKLUir6fwkCn07Sw7aJN/YX7q
+we6f9sOdG3YG3cenm50x5PRRmS1I+0H3ISR/lXVFtH5O9VRNhIPyX657n/WZonTA4Nse9l1sk5O
RQmL/+Q9EGw/0KZYQ+saM7FAdFEnAU3mJyWDBLYWbtXsQbynBIUS15fZhJAIEG61P0nuLR5WCifD
GhT1Sezj3Pp7MN17Ma0ScA/JAc3No1jdUql/U18LmFvbqoOKsBGBs23f5sy/I9tBuPGvDiIf2LZQ
tYI4gqNo1aoqQ/n/AqvEXh5HRrAkCFaQgrDY7WWVwbaHOBwn4ZoI6adq7j+qvrtV22Ef9eTr+FAx
BmLY3NR8FsUac0g+neLb6eugJH+j/YJNab9DcNF45lApsF4zefGMGHkMI99y6nDK6BkENfU0BV3d
GWmbNh3v8wKVex8kU2aR5Vaoe1D1QBdVIPnDj3yKMyFoAlB4wpFqrnd0MSWx2X5oeiC2EEj0SdFS
QKHdo1gfW3W+kvRJLovJpqNPddHUWQk/fBs971WMvRgiq50e5xjABsZMUZnksPxbMW4QDfyBQXqF
LZ76O+ZyDC/iHlvP//SGzyHCTrGfe4Ang6p9h+VHD4QwTNLnrMV48BcSyJt5vlo0702C4qtZWnB7
CkBYrXBeJdn0fJvFpE4Koy1h1ds1TZfkXYFFw6PFLGEaAUfQ8RpjARgnSfchPj0PyIn5M7r2IOKI
CiVSvKYzRTLuoKFj1kkL5NHOaRtoKn0YoKklMJnR+jMKY8sg9UFxp09qdH1Dic+tf1LV3jqLcRB7
8p9dgSj/RdFg1+XEib2pNZv11O5URthkt+tzCOyT5ed0Ikh+6+n1j4Ti8pOPlm8AC7MbGnuzgKOX
ulSnoqOZ48FzqqIuzpSPTTwDhW1K0JRBnBE/wd7UbZPhGtgcB+/vaiyA+tzHbSTzmtdM+2pZFOME
R8ZxmeKful7J9hJHPTpuQNBHu758EA8Dhexx0IczwzJBgeitZR7l6Vepe89wIk3H+QyjJkODyx21
578WD41syY9ttL/ZxnLt6tayo32vuN3OxX9WpI5YRHlbTPGnnPdLo52WTP1Sp7042gUJqavR09Rm
nzOXLqZCsjDJZsXBlbEDuUkJ+qLZSyomfkZOGEyjb2OGdvX/TJAcyKRSzn6/Fa8kD/S6FkOyIMuT
Peiz/Suhmzwfz8Kelj9SiQWj8jtnbJL2rLWAl7LorEuQG/r1AYTlPh+kUttfkpCqefSsCCZB4lcJ
qMdc3yu6u5eyNx2n32wqAjCxv1poM5eSP9CF2+vLfOjwtR4bXXGmc5fse9+kE2Zc5NcUp+o71ctM
Fc9hewOzfYPz4to7oA18rgGvFaH6LF8hRXkp4KfqfT/XnxInM8scLJb7C/iTdKh7kCuTGJkB4QAK
vmgojiXle4qfzwDRAg8XZOOCIPXbpLWCPjgpqNH+WDwetQbrXc3M3aY43v5GvnEph4t0G/LIk3q+
5AuQaP6p7JuefcLsybOR/o7dnToov2Z87P4a13uV65Rqn6G1nxroQD4odqZLT2wUMezK/KeGg4SK
/XtRbkZsg1QMHSP50s2nOOKG+HWI5muvRPHzo2kcxhtP0X/lvfLBHgGqTT1UyohdzVCuf5OZzk7u
TJoSJSmNXIPlxQc/RrGQ1xcH58s+ptP04tn4vfni0lKRO5kjG2UKQlY2XoaAhCbnN/qarOgur7Kd
Xg7naGHlWSNb7R4tdwadTpdW/7Z7agcIBfPYSx67VDYdv/qu3PucPV9pM+zK3Z0xe9vWJ7wulF9Z
cHOc7gvF26QYT/kTdUKvCyiAeH9YQJiFUtayY0JciVyTSigK9wwTzv779feuOvrz60zJAy7EtxJE
cMvenxZKlkT1OTtqAAwAk9SLvC5/kkg5wQPwzogVtIXTCmgc7p+hWfDEJ2k/MbSvee5ZHoyZ1oE3
ur9JdZqi6UNWUnWce0jVNrLgcgup577X01+a/3tnsxjnVgVgkoDvJegHEXiv59VWntPIk5c7lU9W
i/xxBJbZt2R9KrDlNKAhTO7Oc1VMqjKq/VSU07pwKca4lClzj9I2G+F/i9sxlmgzPeJarBqXoprt
AXriG9lZ8gTBbuIKuztT9Y7SzWomYBtFAHFYsLTUHXoKOIO6aYbqHsqLk15lASV5wsCDZhhHSSOB
IZ/wMG9jnFNBxgxICHpNNrVUPc2g0JkPZgbs7GsRIInkT2pcUj9kGPlargB8sYH3ilGsmBxdksj/
YlJbZvoG2t+N//tfrApB24Fho718texO01UDAx6jhJmUBdM5c8R7dnToL59O+zEk5BPLAIPtqJ3L
YsfI4Y+UzOV1d2ScuCDSpLsmlZ94Gk/gjFdlO6DimUnJgl4Hx66obmPGN4Z+2xEMlMN4krdTFz2a
N62jwmlWH8WMxHHyCNEC7XD6Bj0nB8sY3elmfGFSGC8//CTjdDAUZSumcCBoA3oVnyjbatzNxF1K
92axo+cKJM5/0brvk1rn9X0Lto2pQCny0wC/JAizr3rcEsWQl+s5Xu6Bp3/LhssIsBsa6s2g3Yot
kdeUQcUauZvGIeMkwhgr+Kq08UbOk1hgmHfPqqevkVx6SjmLc04YWzJtH837ig0tu1Q2tuMP93Ok
bDRP+5xSIuT5LPau6pxjTDmiIqZzvk3aUvKqFbOc8J2X5cvwIVZDzGbO1UCCrvCFV3Pkt6/MPq1k
u8vvDm+ZwvkrHZ5lhy5teRpv5JuVjo0vm1jsiqoVP1kKLHq4MeYMLersauiljiKdVmawGNBy35TR
CExfO7V++9MwSTKWw6usiDkbrx5s/HLU8MWq+moV06d8i3xSwvqJ8Xer/NFniIGx3f/9i1yRvEMz
GIKc73Tf/paDP6bJTjfyO7mH61uj5MGYYYJkV4grnG39DLmUpao/slDXes2gf48Ag7ENlu1/4BHq
Hr/eAOyJ0mR/tRnhvaa2n1J3avBQsk+7/+PqvJZbR4It+0WIgDev9KQoUZSXXhCy8N7j62clzu25
E/PQpyU6gQCqKitz59oNukfrZ3KDH1mCceX9+ZQBJ8MhMPSfYF0ZM12+yQGVx7dUOiA7dMFHvM01
/0Nq2EvVA9Hlg+/FKLO+7Ml6kdvOztyVkobXkJ/VAnWoQoBLQl+ek8eakK3/31IdqemRVfpnGaa5
ZX5FpftWdaf/aspuOf9NZfg1Zfk1HgEJVe9aXr7Iq2VHuswRrbo1K+Ud89gfi3yV56p7N8AnmsEr
p6/3w+/6uYE0nlfVY2iDb9KTL58EJMVrxJ0zUiYWrCHcFFZ425njQ4+AuizDVaEa0CfVsx9dTY8a
OtHLaGk/YaBcU+urI9CVRSAPuJMqJcb9km7r/IGh/ScSA5n8ExYWz31JiaewXPik1hbJJ/5oNbC1
bjrK6xLC78GH00CnCA3/Z6phm07SzUQs8vyk6Teo3tHgs2+TD5UPcLzkrS92laSOyH9XRFtsPx+8
ijz4nD97EBEG2Khkhm/MpvhCSbUtfe8mIEj3xvBlzt1fFSuNwSa0JNGcVOWrZh8mCiqVB6ikqt7p
YLhiLsRcN3+G7FKx5vusR3vbdfFJ3oJsljSh8x7nAfm39sLMRJjhvI8qCc1u18AkMNgjQ6Jl1508
uTjOyIE3ssGXBzOzpOwBzYZZvrTrbzqR2IOxizKnZ7k4cgx+UhymBiNaeVHC9rcdmwfbwvGU7ysv
YnP27ox4exvJo0ZVUU6PnLOQJgCHiRq+82tI9pFdSD1jA+i5p7ZwL3ZcIUjhMy2zeULqQacd2Zia
izNH8UOjyVibsCQf/+Tbj2N0dSIanzhCOVJr5oR1NF3HIfp65l2wWd9q3xytDDfYPv+12/K7ICx2
9eAcqIjl+d6yFgtpG8Jhe1RLOGOp+il55NSi+kXpsafrSA3gEZFwkRn+3yB035jQl9lZBmxHggYR
AH3f4AgwPWLiJ597Nmmqkp9lLZKx7bg08KuYp9EsEvmLuGRInEuWUVUoie34S4E7PEmJ3m/JPfTR
gcXgJDWjAPUVUVD2JSNVr29h40C/+3CNcynyL4oCMnyl4CDLxmBxCpUJPyEHrMQSmc+XqKDXNWg/
ZFkzPGoMHhY6YX27pJiWdCsFrgpdHT4fD7KlUjmvUuYsKVnWn7Irlc1Dk0+3ilZvZH8mqV0phlKq
v7VplHbTdYU9mUICox2Kr9JrkSnEYNXagyRXpP+6SZWr1GoymrEaX3/8lyKW7ovG+SihmVLIk7qh
JG5sW7+PA7KX5IKlhCCJEfl/hWox0NhqUmKQ5+RgZfsiez/N3/bh8CHFOh15gxR5bfMFAfjzUr2U
q6u/JVHzK9GJsMxdA1JD/C4qFAP8hFsY6yVpRFJFajlSmc61CeBJc5pL/pb01NfuUjVa6sCA7+PC
Ih9MEoZUi9SHmXSoaQTlcxLs8+Xoy5xAhlBIXiE3l1SVBbZJPAQkbrNIZIBo4bNU0m4haRs1zb4k
XdfqtI5l42G0egTd7r18ghRk5FwkMCptjbQwl6BKs1+5PLPaHOuk20t6fDm3UvDxegTdffG07PG4
bqY/P7fDh3xPKSVqaDQKAUyF9KakxEyG97sk/OwqWw+TcS97yGXTOI/u/Zj8LUmGruoeJdEQg2Ny
Su8iHy6fKJv/MQ12dt0e24hKKAl8KR+FsfqYZAV8kPZgluFO0lZyxeSMecIsxIqGK3usbMSHJvcp
56yalKuO1FYuZ5wNe+qoR52qqVRahyb7UhqyVcJfiPAWA2jdKbdJprzOPZk9o7lbLjki9msX00j6
X9wqwi6mh70/KUdZLGeGqJ3Gr87wIINbHqKx/ytVnXfZ5UqYI6M3UPBsIQyWglXictOH8weWyDDO
f2RVdDPSSPNrp6rPIYV78H2gKdXPZfgtE0WonmbPfpHQgA5xCoLMVqnkul91JXqI6H2WELMb5/ux
oRmzU7ZwIm+WKo9Ehz5I16T8iORbSF2wcqQYQzO5/S5/3tD+reDm0J3Q+kD3aP8Qcx5Utz4EfkuL
bfsnBf5wRJUbfUqlRWaNwm7fwEbLuq1b2saZ/LNkCeXOk5El6cVSmUBCtIB2iGlIQWbBp6/2zyLj
8D2Md+pHuTp1hOKL8SLvorTLrqy4ys9mFe2zfDzIc4t2DC1B6MBz5lhEtiR/Df8DZMG0l/nfyxWT
gTtW90E4vtZpuDdz91hActMEg/AsHypJyiJ2rt4EYIRJRg5NHpeBU/ef6F4fjf1oT99SjZfBJU+I
FkeyGvNf5yUrXKgfZIwVGjV6jgVbiG/5u1Wnb8PSo5UFgbEI5ORz5QWyZxFRVSpuV336b9pE8Nur
wasceTR5dy1ErZncu5x8uUYa6q+t/G35EKtI6eHweRHKG1nkJDk8lAXm1jWtgB6F7orLln9JCsrh
DlnKHaBj0hkTFfZpkoFsuHdLv7sry3TjGjHaEv0npTTnM6+lyTn00/ecrRctZAdqFvB/dSSG8Q99
cz8e6mMU3hlVvpFaQNJZP6EybyLLoc3Q5X5qviVzFRo0Kq3MbDwSDSCmRUYjm/HMvZoVbSLkDyXN
vnyBWm+2VafiskyszA0FvIgyiWPsszA81B1+p58RWsOAAT3K1MlU2g7//g/5+kp76r/iu9M/yiWR
5+W2kP8nUEBnp7gLbbkEJL2nhiqiQ6qwF3ccsU47iZ5GbitR+8n0LYDNplIu8nOnIW8haqI/6M28
1G11oKli0QjKdCNzv0wh3mycW0Q9suLWsPMUt3wwc+dbqqLymNRMpDpqK8ZFY4DNeQ+ZuVoK+2Vu
3EJM38maK3PAshuu1eJdQxnIe+V+iSP7t0v73eyORxFeyW3gWgnNxd1B7ts5ta7AzkBs8I2Z1DUE
iD1nqGyDIyyVXdxzUmXR8+Z9mmXHMCneffObi/0s60Ah64wMItqVwg2k082cm+s49/aysMkWXP6g
DBYZAw2NcR2nje43OcNS8ZD/y0s839vWVEJkeItgTxQAVElELLCTLLBUW6KBRF1ur8XkrSARIXev
FMw0SVRG81ttGrfRcKW3m4I6qwJPSQlIcplmZ9/VAeQKCZIJWaVw0WvESMZv39kPkWJ/y0HKVIDd
AfeJtZ6V/tbOcCEclaucSfmWvu3+2pb6rrrLBZSXF7FP3cSCivM/b1fNBwPqs6xBdjkg7rzN+wGy
U/5bhcGDnbqXqSohTUqRa1iCBgeyyjxgKkbdRIamLDuB1aKiIxAp/1CIgf95iJEqyEmV45TbfZDb
0d1biv0sF66fLqmnPFlJsqHHCdOV8pV5V+Zc9iw0lY9XamorEpZLKW6Z5GSpdBuG67Tu2fcgl/ta
hBskO8FD7GvHOsnSLTlbVwQ5RTcimf0n3oDtuanC6SwiMfo9PkWeFI7JZ1PTg4omjHuj6zBEKY21
YlNGIeIQ4amJVX2bP8rspDsSalgXyT/IHlMWvpRuVK+NHzsz+5IVZ9SdZ71e8j+SSZHgFxn7KonH
pyVZw1sGLZdpGr4UV7pgv2N6d9otjuGAF37UQHv5nwlSzoIW1n9rsGffEpPJ2ZUZkhoXvuL+ya/0
nxZCCjL86d1EO8f1tmkfM3R4JNTn5C5dwjzy52EEsICqgZSo5I5luqaB1V/JGV3mJSl1NEG78qdw
qU2JsmlRQSU+W5JgfpBcusQ0nkts7MzBbvDzG6km0Dz2PUSE2mWWP0bGn8xqMo4ad3ht7Ac5scvF
k1tyNkIRsUjRbC7o4u/yJTiTI/9vccOe49lsMRxBTKAqJxmFEqUsExwFPXlpaXhHqp8U9I6W5TyJ
yHtZ/piBRBus9nutVT/DlJGjtH+aFz5MHuasXDbZaYj0XW/oSa2LrSS/5Lroc0hB5V+4E3r2sbDM
nXyk/Jc1BvJZkiMAK7g55aw2rnnr6sVmGX0OfbYZLXbsIeQqyddc7i/mKjpF4TL9Bkazi5Nheau8
fWDAqpVznWgqkXtPBkgmPaVahrUGEz5DSokfvdJ5WgLGqFrJJ0qOMIrdI4CspWQjI3KpilvYLQDM
hTjMpZHrBHrgS0qmVVPcO1ZKX6B3HGyFKJ86CDGUx0opr1H65Hs+SKmmtc33noy9hmF8TLaKXSqR
g3TMqH91XVGnCK2vyEU71Y3XgROtG/WuCxCVIg8d+/xOgToXydoPQ5JTOfz4LKH4C7O3KjAZFK+X
Ajya+dOzvNpMPQOTmfip0E53qUZnnTdXpWhekyr+qV3/ffksmzue1hHYnDPtJYRRrMNuUd7lFrY9
+fRogdFU+/LL62Y0fey1VH1bGNYNTZSfs+h//fC1xAeJQmZLnChfLMBJWWmVXbSV2qXU0OXrL4VJ
r3trhq3M0fKrRBVPfa8u8pM57Jkj5xUX+rMm/y6zdTqnL6kO9O/fal/Rrgth4kZkMUuNzAzItLXW
o3yghAMiwaNU8+izi5NhJxOQDEdZdoGuk2PKnqQAKq8rQMhlJloKUpmykIiC3GiLrRK5J9kzyPtk
x4jq9ZCUFU7CXHmZ+qJhePfwH3BRVLINlcqfBxYO40/YEsWvDEaJrdx0V6X1tz3GtMHDOuM6yIzR
0SMgN6ho+drkYOrY6JUwvv5nMpF4QjSwFkTXOGtu/5MZybfJQuPahvZSsoxy2EvOjGXPuEyzVl2v
uz6+G6f4978lPQ7c95HHNVPDKKt+MIYMs2v2Z+H8J6GGHKWTPgZd+SirC4mlA0m4vQwPeRm2c78I
71lz5IUyd7gpFgOejjCfLIDEEk16W7HUiQhL5ptycjfNwPzflfRMU7aN8P0mbtGjdAP6HoU00zSv
dYNwmb7kL8mB6IN1SNAGmLYHcOLx36RK0BUU7xll0aGobkdkuu3wWmjTH6nxd843O/AP2RVK2OdF
kF66+NJ6pEDlOvlhc2kMKKEyD+t0XXCXqz7K+7qDgs03YY8xJj37jSUoqqP+COFwJxVGmSnkYuFJ
9gJ+WA6G5rMlDjJd7ccCOdQFDzliDBFs1EV7Z9aY2Xmshb7Y5dnjvdyO8t8idZKbXG5gR4HJEiib
tsKLiwhEXrBIfvNOVElQ6EnIidqXNqrXgl6xXicpys31X9qh9mdsOeKtXHKJW3unO3btuFuq0h9K
kL1JvVtWI9E8BufC0N+WwzLT6bMt4xubtvPU6hDccoaAn/6sNLhi1AploZc6bS4ZcHLL6ZSU25LB
sqLQAo0Sxv057nipZs7sBo0Enft8owSKc9R95R7osb5pAx84ZqFAaewrc13q1a8VWvm9rcHAj9Vj
Vhb+HbZR9AAoOFY4ubvtHDhS4BphuSK9MYtPFVnP1anTXR7X9dZxcUI2vTredIma7aPBxFlCn/bN
gKYtyIf4qPi1ApS6W41zHlzByXOnDfchajOyMy7o4J1pBOWpQBqvI5GdVGV4Cg3t1yo15ViaKTxD
5GvbIixPJl5kx9FPhDpsADdqMnc3okIZ9RuUe291d6fzBVYwj7Bfwc5iG/f+MctQI+pDGV61oVnF
Dtx1TIdpFANdGlq0qflpb8IG56AV4JjMz/bF9EfzRitHVFyddYlTReDh3i412ofM762dkSFyVOut
FZc6sIjYWrPhA9S6cpQc6Xv7oGV6vdEcD2YgfSH04GNIq+jFS9rXxmoO2vc4pXt6cOZD2A0au1T6
Qtj4+zCALs1oXJqaDI+Npc6ukBAJgkO6wSxyvJ0QpxRauumb6ieFgpWWEyQ3lXONAeMGaJe6oum0
RzTdb4wGeE02ZMOqLqceTKhLBd2JT8ZEsdY2i3xrK6G9njCpxZCGeaWlP9QegmdD8zatAV0+T58h
vIAyy41LlvbHJJrMlYcPNBxo90HzjIHX1d+dnd7RSqhBmqfRctD0tUX4pvbTl+GOZ9yqAOSFRrzV
62eFonaURDedU45rJEdnoP7PGhTCVecOvBlGv2LZh6GKfvI6xN2qyx6B3qaS+c83TuXsk8StCePo
g4LTpDEbTHy/zHxWA7o850aBXk1ve6e+wgohjBu9djNEarcCpr1rouLFl+YXAxxIVeFTwVAwPChR
vtul59mnD1NRmR9wvhXDkpAOWTLJDXVyD6hy3Cc0O8/05869ci1oxB5Ucj2pgnw/Do6JwU2Twi4I
JxobNfPYzPp4AhrLLJ3Szq3ThQaM4DPsW+2Otm2SMlMQHDtGQOD1m978xEzZ3rU0BUq3+4lgbTt+
Bd18dlnHVpHZoQ0ra4Rg+nhQawuQWFGeXQfZtm9N6s7vmEwzP4ajY82YTuTNydHSdKckkP98ZuRV
DM9yK+R9x2eFUiwNurharBTDfpvm9KIVo3lKgmoL6Ia2kKrEFAXAuNbrm7C3h9UYGE9YEYNsZpcc
+TRthphwDPEIoIpKVU7xk7TkYYgcdderdEsEZbCuY8SZGlj9ucqtLe5k4CQapPX10OMTXB/6LCsO
qpblKyuPRvp5H1Tb1PYRR0ZnCclHjqJvQdzp6jTtR0KtWRvolCpAN3d9F+99rZ9WgEe+5j+9nt7A
0uIe4Zg4pECPHiFppO2wo2GbWw02sy5iNWMYdqXB7eLk8X4IxOEwQYkUqfrLQDukNJqqtC2f6plv
7RiNs6Lcfkkms1mbKZ66GFRU9MtOPmXFT2Uu6C6cHgsvR7oyV8pOxeLbuBbVhPtPiNlLNoJFqGJa
E+vhLnOQ6/sjhCSvRssYabQBiNmAWuYZgE9N2+Rjae0GpJVhmyI1N/CjQa25y7V3k0T5ybf6bZ/C
B5iAjG5mK3jSunlC9q5nazOaKOU7s7v2LP0GhUhxdP2G5tto2BW9hmURwAltgBZr9FgZuHSgcTsk
Qd09xhvV8sRbdoxXdjVC3MQWwiy9fmW4lbcpHY1cc+IUqNHpObHiLoP3++f5tEd12Dll6YuRWsEh
TTrEBhPghT6YTmHmbIawDtCJudeSznOjhjzZxRAdp5TsedmZXOTIW9tDjjvnHUumtrIdqospfWwr
rX4MPfVukER+CHUHJe9Mf3FMz0un6tQ08g307mHT2NqLXdEfnrDukxHww9JhgGNEoefmh1epkCKt
+jJk+Ys2oB7ACUZJk2EL0uXRVnoX3HQIyNmu/kAfQ+8vvQ98Do1Nq9w5lMxZgoNnSpDeOvFbZI+4
RmMCNHng1xHH32r5t6U4O+pqSmtdlZr7z3G41RSASeBuLFrc9b/Cxxm5s0FxNewQfEvbz6z4UaxT
4e0zjBsgBBXISYjxp5vyrkQL9GQ7NhO8Ox6QImKtGUNvj20UgKYJLs/LqmOvKbu6M5/JAtbctWML
FO5UxeOjdhs3xTYlqCQU8OI9oNvvsOEIB2gWZk4o6xnO1rO02y5VKHaRwNtG6dW224NrYM7qTPd6
emqbKNrxtWnk07v3zrawo8vVj8Zvt/FUIhOjtGePwRd4oHJb5y9Z0OmnMkv1U2caybqyVApqyXgq
O5fppodYZuHprgAeGBl0YGoL8gbAU7zU2LmWW55y1zgY4zzsaTW+FhrdlKMCAsgGachiaQB+Va0Z
TycQ7GzWV0MYdEdCf2+ljxWu1FFXnZbPAbydrDByhtZoNK94pLzlJkhGk9bnqtPeNTWYN3MGuFfV
wKrTKKWm3VsxUEigbtZjiQpLLi1opmwiytaNV7M9zQ3Mjp5Gu1B2Q1LfAKOgUQgnNivS9q3fPg0w
Dtdhmj6kXQr0U/4JDb06weChVS+pfiuTcBTqwsVq6ETRs3PfxOaxqObm5KlVc2rq5ILTIqRMNkBd
DBC+S6jt93RMFcppzOMSCG99tFArrECMU1DWEWrpUPC36apij5D5xjVN5rXpsp+Yq8rYO3Z10B3a
+TUVQEWGTTbinazeLpmO2uZW8EOmK4f4VK2GLVeZzLKcxSQLi51iqI/D3MdbwmlWwnGgqm90GiX1
nKZe2yha9m9+wXyVgNLxCmJFLWF6KIsT2O3i1BcWaSSCq3TCOCMZRmOlh85a1+E7jjlegEWeYEKT
3ThDB/GMENGYu2/L4H7DgeJsoloqa9bCIYEPXDjcOr75krq0F5CW3oUGvkmecodABsnuuJsbfzPM
2lPmYi6VY+FWoAyQu6QvHbZdJanS2mqSrVpmFBT6GT6ptmpHfcM8QcARFquSzthpSvptQjfLWjXB
KvV/gVDF8C8Jd3S73hkGkEnA6FnaVTQ4LGPpOWAN+rbhP6zUCXJi2KRghBvqtIE5rUzC2HWoYJ5S
SG5xcDeG257jHuxVrtwYRgq3d2yg6sUJ/TD+uTam73ieaWLoijeb8MRp3J0SG0I7Yx0KA93YOE20
nfCcYAK0zgiBNYCy8YeSQkXpNU6y0vxqNne2Z6icI/Mj0rhCnefd1dZobp2a9J2gGM1p7SsEJik2
UGVn4xSAP2UWnrIYY0b1pU5pc19NDLuT3mewUcaiB2qokx9dL4+q8lS5vMrquN5OPHD3LT+mceIA
w5EX/HvD8t5Iq+ibLK+DjTRPIe+VhoTremjJ9c4RM6BvY83Ik+Ewe7WztgXtYujekzaMtwH+A4x/
zsGIKWeT1w3BObFB0plrQAPDumqxyPC6Zt1AJg5ZGqY8nraq2t52cUBOa0QaU6Zth6ckica42bdk
QnWZWT0bkyWCe9Q61rCNh/yvj5xrrGf+TRCGewzvoFe6/m8yefez99O2dDz6iersgxmv9ARYw9ia
F1ZxZZXn57DxnkoXvVSNoimay0PLYo8VW3hoAyrv5ObTrT4DLymcE0tBo+W7vkepkg+thW9U9Jaq
sbOaAn3bltWbu608KD5WPHjElUQ6qW7cBKn73uBCtqJPtTm5ubc2Fd/Z1+5zQDZk3VJnXPXYRB46
BVedkAYbc6AGDIIfu+rZOUw9/SY5/hi007xaOOuyI3bYSNZwt0eSRdLYutFm0zrPCpNXPmnnHIE+
Cs/5xq723eSVN45mVVuZy6dAC9fYjqnrrNOY4TcKyMt1UVEtpBOqW/sT1eTABKWU3jcuPhUduJ8U
Tz9DSx+cWkuhUdW/bqlcBvhVdAsdoqEhgQy2uLeCh0Z5ShqM6XrF2BgiA9OVQsfpYz6TeDpbrrcZ
qhw4dVvDIq8yHJd7d52V5ouqg+bK8vrO1tQHsOg4e2Us/LNZnmj9ec2m4bnK2jd/yKCHZtEpwb+Z
KQY5vj+hgTDH+qJXhPaz7LahIBoQ8+dfRY+nFdYkefGnRePGCWNzq9Y+DPx0rdpFvNH64ayB1F75
BZlUUGD3Y2kTrFVYryUocVGkrFO1q9dTPD+XTsi5UAWKlsjmogy9bWXXe3uM2pOeBBeH/R9KK4Vt
WhlMa6vwvyJ1Pnr4SW08NV0VindntGO7pRz3rQxtiCcyGPZZt45KH21o+UBBXmLRicRyo6Sdux7n
iGQhmbldoBxyIqdDW7l/mJKUqT9jq6oQpiKkLbkfart6a9TOW7uDtolN7caLi8ehcRGIpGDI9ea2
NLASHMf+vhnMq5fPlxL218p3sN9ASEMeY9toJhYhDXgKciyIpq0jaoNDrVYlHCaESO4+S8cLztmn
amofa916s73k3PYg0OCtsPRXN7ll8Bdd7drDFdW1mOp7fzuldHViYai02Y2tWrcIAqEc1lW9CWL3
nuzmCq+7/t4wuveA3N26JGtZ+BZBAOxmMhb6tlM4936KLDSJ7PwMVL9XrxGGXXrM5aZ20/j1dx5j
iQS0TV9pGVmAvmxuZvXDwe83SotzXaR3te6au8ELmhWr5OFVnxCIRkbSMVAhp9neMSynaGu3fb/B
KUcn/xiCTkp6/rjtdvc46mDq9dONg34qFPxVG6d4y2x7rbmgH5vpUclViuSM9ajGSqjGkKNLApYk
Es+rOe7u0e1vzQLoJh2x967iHgGaZttm6G40GzljX9+oCQ0/eerf46zb87W9nRLZ24Q090pzNGVT
BPiCOHqlbWajfM2t5toYNWIEbD/ybMopP5QbNSWWq7i/d3zIjgYgrCVCYlXnT9Pix8as76rY/tPN
V68lwGeLcQ+w7ODlbrV16cCHlX02FcvbdTWmkUmgPTG7XubJBnBGtkxCsN6KL5GFZo5CC/vJOlnB
9QeZ2K9fy4NvkspoS5D0/q6OmhtCKjuGCA6wpaLcjogES8INcph6FRMc6hmTVYXLxKoNAWyNBAM2
U6Ju8pW09mG0wFSGJk1BwbluDXYT0bRDL4peT4E2WDvadbleflwQd1FMzsq9LpvC3KveKoW1SG8u
uEUd6pTFo23rDTygdWQBOdNw1FqpyUx2y0gvTe5/OLipz2X60tjIU5LiqNH0s2e305z+9x+FPNj/
8+vyRGmpuyLurUM3DHm+a+O2w+kRk4D1NOiSeC//PRaRI7+Z6zQivyk/YsPkswxKjihsoLONk1ef
ln/cvN8bQPwPiu1dKzWeDiZXn6Q2SfDKLNBRnBpnKt5jT73YavZUmT26Ptc+xRGwLY0mk3uaR0Pm
k+mU5C4day0WXYoZepjxxsDuHT/bJjAdPcOgHbd4DSKggQOmikQgHhApKlmwbMhdO90eV9HDbCgp
8FQC6kL/UEKOA8zpN7dtcKptdas0BY4/DjzMPsyPYEHTk/9Ar1jOnoTwCQBctMYJ4D5uW/XRMO9Q
teDrMBRwb4fyPTZUnEanYI9XX3Is4tDFcmUFLHjcT90IiJ9GxKE1G3a2KcA+ZzvBdRwwo1o3fZ6i
RtSvqtc+5VlxwUWIrocqOKhj3q77SlH3ftsB+jWj29mM8y20ZApOjNhVjA5vtrX0CGz9l7jh6Nbw
T/SyUzYBaZZV1XbE99avr2fNlp5VuF8RbDXVvwLFqzfhWF6IzWjeDvR4A+7FWuEX6EhodIn9LNrE
fnEr3h/iJ+C4xX1ZwEqDPqo7/tXVlavGlIv+4b4Lqn0x2tpqzKYXKns1BlnBrdeyy5z8Ol8VrvaN
4OOjtt4yjZgQ8S8H2J2HLqbhm+1/nO/V1t4qdY7awBv21CuyNcxdZYYnXhnW92xRDXOn4M8wrNtU
wdeI/rOthvSeYGB8VIJfCKTPuXtuBvJMukdKzM7zozc2N0Cj00NibcGyYg/TcdqGmJyJMtCqaIJe
j/Ktqj+7VnGTVVDIrYosVGnNyl4+PLPau7CB5SzZZSzRvHPjto9TRSWjgWzYB+7jYpMWRu2NQpl6
3cKRKNowX5c+AgbxIkpbYguvMR5Hq9h5cKaOhsT6VaBsJz/YJUN9b8XtKdayHbVZBUsIkoBQ0Rj7
GGwqY/9um9Qio0b7rRFar5bzO9QK/Ws2JkeG3W56Zj3cKZy37LEMgpPhqfPBsd2aNORwVpV6b3XD
20TNZme0wTXoVH89KuRJR8CYK6ssk7OlQ/mOEu2OsL4+YZmB521S4irTtvMhpS15W/LJ2xpk46rv
/GGnz8V4ZuG/4ghS7LsqPUPQDjdtDrzIrbCCV33rKSBLv1ZVdi5KxjykIHQmcgEX7Xg5pu3eTObX
xvYFIboF7z/7JdmcbrDI1GfTvZtCYv84zMjITTX+QxoOd74C9xgPVrysOh27YLPjlPvxZ15M1hYN
M66m1AgL6N5VwMyEH1Gya7x5XE1W7966LKvM2wMyAPm10pOy27OzIRMy3S6vWB5PnJTNfJnhT8mL
1c0o1to4hWOICaBbZaBtmlGJZjYSlXXrTJ99hb2nnuvm7fIPVEXr309ZI+6L2HmtlsfwqZzoO6rv
/r/XZjOhYu829NbltjJtlqfrqK1uJiMFmeh2DfI5Pn7ovA+zcD9xG+VeiUGnj9hK3ury0/IrAuHm
bOPvuPy2PA71wsVGmyQEzTXgXBkgpNVnN979+x1fuXMRBtZx0iz9dvLorZkD9ptTr992ekAKOHIq
jRShi0v2/z4IjgeoSZLp2+XB5c0RFROHOO5Emc/GXUIQSFqinAb55CDz62lD/G8f1TxFBCkvWd7L
wBl2fogzRNaZ3m1CanStxqa7cYqObxirbGAKeabnpj3VdXNcnjDmyL9tLYQb+ljfLw8t7/c881sJ
8+Cw/LY8Xvm4weD/om2WN5XFYO6wjsTy/v9+rKkPR0ALyV01A21lGg/PEH7xchi64qYXY5bWnMAQ
82SEaBxEcTs8MINXxzrv2INHqb9hl5ydFX86JArTHOZm1bobrCd8nvdRnbLrUykNFHHxAHmFkLsE
bWzVZU6nHipcdB87M4YtAWzjqjZ1vQt82qcAiypgnmck6FEBTLmHepmEzaGCPrLyUaOsXS19n7FC
HcwGXw6SV/g8rUuF6v+c4hykh1cJJJOUKKVPvHfbd+7dmImFekoddTekzo8VZkiA75tdMM4eNiP9
pnHpSqtyn0ESnal3D8J0Ht2MjIZH6iEnYMfZ47aTNTnBqH7WVQo47GQYUw8qlREgJcEW7wmca8vT
4JKFcXznrgy6nedHF12x7pKu3w3VDOcnDW51G9sdxXhsfSyzkspw1uhQ3nzMo+gKoTG58UlO2BXQ
b4WWVZzPKfEcs4CovgvmS5MkvKt24R007auewbTSgOhEdGyZHUr9xH3tI+xNNac8Zl26N8b84IXX
KU2P3aCkB9fyD7atBuvSmuhZoRTcWsadk7eHrm3fjNC9cyp3wIq7OWGkqDJNMw9SbH92EMOmcX3O
UuM1qBzifC4nmy+0BxxvMN5TBiQ0bmndzpEXUnegAnxJRmA+c8o+CqE/ue/sAAQ/78nbNEvxaNRu
PRhLJrugLdfbNHC+aYAQGmN/ocjyrDglxGjnBchDs4XXg6ClYLPetMxlVjDBXK8urV2do/LTSKHi
jfgyDNHGddru4MTKLQ5N9Sargvtc/4x9HGqwmA8xnHdYuEcoo+L76zVAoEYSuytfx2sz0qYXZaie
YWWm+MJQIao6padtVN3QfM9GuMy/He7I0JACbNbbIJ6jXzezcJAklMKkDQ/Bov8NJ50uXBbAuuBC
0yfIrkGF32y6WxbrUxGyQ/J68nAGXTqbkiZ4DgRBkgc2NSI1irARDVv745SWsgoqaeXMTdQZ896o
xk2RR9WxA11WUQetB5bN0JJktteSfp52w9ztcwo7Z1shE9RbL5NJjd5UAFT0zblVwqvbRUfdoR2W
bqRxEkSvrr5gXnPR23RTDP+HqDPbbRvZ1vATEeBcxVuJGi1LtuUpviGStE2yOM8sPv35mHOAgw1k
pzvpxANZtdY/alJUihPUF7kGH5VwMvR7zS2Oiz306MNIAMlGgkvtg4Ee0KKHK+xYiSlM+ZiLBk6a
LtHs1SrbFzrXVqDoXeZ1umf7RcfaGaydkoqIbClB6JLQ1NZb33p3Cl33rTOeo7KACiAkV9GL1rT2
BQYlCHnn4PUN5PG0eObLuSDtlvZsBoa6Pcqmwf8iad5o+yehalxJ6Kg5TA9dPb3PTdRhPZk/rbQN
Jd9E9AR6L7IRJnzeChkQyeGS/Tf0XzmZvyTGJldB0zhRksZjVDuPMbHiwip+vL65TL5bs9uSEkuq
Zjpmw9ZycKVbPuB4J2uqzyJs9wBUFNF5dgbbnmUX222IY6mEt7HA9x4ql+j6ZhFXafa3YrI/on48
EKXbnAjwgRaovnDMkCxeW6/E4pbH6XVCsovbgAjRtf3BdRZytv3yPWPSNiXg/awq0my4gqvhgi02
B7lh9vQGSeZs/tyB4Cpfn4yccyTRCR66NWG+qpr70tKlBC2HoYreYa9buKA9gd//fYLDkqQUnikA
h0YEFG6afh+sbX59c1VmHGb0/pG7TcR448oXXwavCmYXRre5kZ5PC9htabor9yH4DWmVh0z692Ym
lade6CJo4v/MRD31LUxDYEEbSuqz1qfXLIDHChrJUuh61YEAk9j+FhQ+SgDRvAFLoPcERyERnP/f
Q0ZQNpAAneSjDlNDf0p8NODoTxSJ4t+hIHFDTCMDGdUNKpJh1pN76b3wUCGVoG1FKXezeCat32Sd
g6QCqATuR2r1FNB0CfgZPcSTNf7y2r4JKZykpVCkbbsRFrBnCfJNPJN+d2m5TnB6dfxVg8UPHlwn
HTWQRQsR0FSdNYcxGVXoWek+EMFjBS25EXHzxlR4Eg5UrPO+CpF0TDmx7wu5o0kPrrV9ss3qK/B5
sAf/CYn2e+M0/+kFh5mx5MeOPA0fxevBsV66AalA8SVVwYPfz3/B8R6HeFcJ9cWA9zBM4jTFaud7
Exd2HostUdh3gTBoydXdE1mOoRk2LtMPU0/sY+N2GCILDstsupGR9JXnj2advc7WH7+tkIiMxSn2
aop0LAI4mv0gwOeRyd7y2D345D/s+BMI+3D1vq7TT2mVuN5j0osx7AasN178G7L06AnNp2BT6tSr
4WPo20ulckSSdFRKUT5YKCz82PiVBPY77ZS/PMXjYayx51S/b0jG/gjmsUOFwHdjTsy/dWd+Duwt
iK7JMsk2Bekl9GRcchrEC3uGr9IXtBVnypwx8d/LbKSxpR/eAXkJkErfXTCabaHsu/LUrwatBhWd
eNRh2FuVP7ut+VLZOBISRpa6I1uHWOKK2mS1fEU1NCcf2GkgZXgS9l8jgmdL4XoSl6HIa++0A+md
LL7qlhuzIxq+4mqhpooJ6uDrep+LggaVvj2a3vBJEDbEkaO/Jr9nsyrzl8hue5BrcFmusO2IeoO1
GDLd5LECSjrZw3VpxE5lDxnQn2UB0FmErJcN5Z2NhlynQ2rfp7ax9edxR7KztwVwth7K4U3P1jUw
uKVFy1fW7weqnvmJmRXnwbHep8x/zZsIh5/3wHiyy5bxBqVUXeP4koIGSijNyLu3RuBzzxm3eFav
TMiPdtwA4RGUvZ1q90nz7tolKD31GTSO/lBk2oediWeKiPGpTW6ZaSh6a3VojPnHTPbhpvTN/Rx1
F4FKHJUZc+XEVtwN/pvt8WoVGvp2CdZa48J7j0siyaocYhqTzxc49KklANzJyvbkLNXbAtw111V9
nGpizd327CYmh733rpTKQsser6NPgBIeCgYrVE21JosgTfqQpJv3emFP7xL92dPDlozVeeG6mLuU
4zHejVOu9sDTD7ivu00+B8ZawI4xCjUvmIuc1IDganBCtkmiv6jGrJIbpq6ISjLMBr1x/JdNy2yZ
k9hJk9IJ/B9lyaeSJAQvVCOs1gxnXoUGlXgX/BfgGAFWEfJG2k4/IJNeSYh9PvmPJCNx9QHN8RwC
fGSPi4Vf3ZTqq8amHLkwcbxNOn5x7eXs1NXvzPB5w+CW6xIHhB08F6b8LuZZsnciZiAwitl1Um/Q
Lj8Js8B64/R0lki2eYPhOnBeC4JEoq46pXJCIIFauzV52I34UKT9HrzgmebjZVMuuN7cMdv2sfpv
mRsYRf099R+DPYYmDx7OgUWc/O6klPdkunYZkg1b7aDfyE3zSOiIkKxsl56hpsqCm+pAEPhfGJvN
0TGvVIblYa3X+qqyEDvH+54t5zNx/I+o8S+q7R+Gsv8a3RqJLC4rb2QyG6ov5fFldWIPHyDaEdeh
AsctM4CFVbjkJ/R2aP3i22z9Zm69kd6/G0t1S0SFeizH4c0UPOvyLpYCkcVKMMuZ7cccL7kzGUQ8
brveGTgl2O5KMbKiFxMe4G/KLd89zz3GFY1UElEgno8ns4vWKowV7fXck+vlMHA5MYxO8dL11iXV
xPZNkbgtrb41zVBf3Nn4ZXJT0zN5TRSP2TLm3EXIMXkAf6nOeTQbn3oRuj7mYfyOhuBdGslOtckp
0uV/qaN5twnRHbjaMflvBIfFzly7vIymPwwyY8AOHsElHzThLorKBAaXmQx8E8KHEr064lUmjOQa
iUfYpb8ob5mdYDWb/wAYt6XoL3ORP1nG/ObY4xc3K23Bx9S2gWsX/KmIJUSCftKU+TkgLnpN0YyA
nYzKK7aymuAoYiKBTfsouuKr9TOyyjJgRugGYZB9X2XzfiwpfTP6O4Pqc94s70HcXAMdHWU2E4DS
73Od9hyC4wM6vx2CwotRTw4KPSYp0y4+cFV9OVFziLLM3Chr2WUenz76R8DyltpUuHSzdsE9Vpyt
PVkBx0KVtmdSmZA5ZC+5svh84zfkhQrgja4yAlyfrCFh1cAyFOX9ybdAB11/BnikNyRQcldbWD08
YEdf3CkF3FD4QIZrdzLH/D9DEfnc2gF/DaTGtFByXwDnUf35Ru0XQjG+I9IRmMfyXb+2mLcokmgT
OqdG8hqhRCCQ8iERzt2diqNXRyPJ18s17h3GiZYqICNyqZWEl0tzbTyMzKeR8Pf0a7VLFBbaZvl1
5jsdER6wlHvQjn1w0onKZjJtnbAcXYJQgHonjt5/X8TUEKSMI33jjkwThWXEtZ7N1Tq+Kg6Epu0e
ZqNr8WuWraFWQgl+xgPrMjjkPF8Me0Y1EBt6qAPHulEFtnfU+sQmqbfhbWKQhYVnlHr0THkHN+B1
KqdPZ6j+emUPp+o7N7J0OLKXBYqqJvuMnh7ZQwmvZud2eHd8oMoiG1FEUP4JAxARxFh8ifEroMCL
PDUINsq/kH9E7q0fnsAIDnEw7KlvePGJYOTYMoEZCaNkYWRNUdPVNManBg1NSCHncQKfcwb56iVd
Rm/vRyHdXRo4+R4fbrWRBltWCijoYp3fdEF9qr3hns6us7P1X5Yh9j1JiUyFHIAJpkyQO6JQNcLR
ajkri2tnkZWdSIqaZ4uA6A4VZAt9HqmXRkO7D/OtKvPdpMe/9Kkx1zOXs/jQ7eri7SEvXs/p2whS
euhseY2zGMpoooFQW0dUldir62fDBtDUlvwuE4L0O6w3Gzc+x+lyRyJjE25TM2CSBVbHb6k2/iQz
GW+j853l9DlGKEhmuiHp4vA2JXcGUCUYfeK4GxmDshrqa67c/iCIZyDrlPmEvp9+RA1k6IfUcMWh
7OcExGX5XJbxu9EoWErOGEUIU7Vqj6M5++TO28dt9JokYMBFMxCgO4q/gTfe6Rnad3D6TfwylEax
X58Tt+QZyXREvykOj2GBNDa66He82E8Lq2KeNE8m2XQbAsS+CeALKYrnHouGTTRWJ3dRn1QJ0XiI
LoKYWASS6P/GoeI0yZcQ/R9Xc5M0oZiC5650fwo/uycceZtRvzVrHKSTn5cuOS107PpVCU4kSBzr
611PRc36i4Td0W6aWMf1BfESfBj2OOfY3n949wnLZYluUvn4q6IH+4Tr8lSbnrdx+/mXQfRFFn0P
QvubfuRKcadDj4eTNRjBQm3FX9DsSBOrAsM1tR0BSW12Aqed1QTIuO3RkDZdofwLji+e+fWuGqL0
1SdTjqnOu/a5T8BXcTQX0qBLMuzm2N2NTf+WT2HUO9/2ejfEEqo6SvXTenaOxnJvIj6eyECfWTes
ttTCndj4v3xZHS1doWCf6W2N+jNJV9xvbKsbMaLAGZvVlQpXXv0ptLx5/tk0UtrmGytCtMETbg31
BzFGZp0sBz0CE+qR2WroCLKJM/nbrY9wym9jZnf7nK09wB5jl8TY1cSGUMMOajbblJomxEBnRbcX
+XTuqPHjOJgPXd69yngKcSX9pcoV3+hrK3eejqyTKYofv4S/zZrfeZCpR4EnNVlTUBdW+oe0NO4D
xyLHPmPXkMvfOtvGHXH20XQfEKkXKn0yJMLhqqckPBm7XRJdatNAaA1oeagjDblYWYgo1CuhT0dl
ZwknIi7sfKQ7Ki9RkFvx+DEWBttsPZz9GGtjP/wxp+ZPE9CFkmbVjytmh/j70JqsegvRdgrQcMRN
faj8ot7XkNNblXvjUZYuTWxIK0RClQAqS/ILhody3Vb6+sFSzVHm86P0xSlAUtZ7ssRZoa70/+wh
/6DXNE7cytEbv84vvaku1aKvmm5KHpj+UxDCmZUOcUMulm7qydyaHkInUTetvhhFo41H98L6oEwq
+HFEhHfd/RSW2DaNevbJYTfHSkLilzZs785NirUfqOHWUFTRTjIqDvNOA46dnDi423J67cVgb4gR
zE8Ec6GNs2kNKlokK+2Mjl95zMftvSufMzPn6uPEAsXl/aTa1EIznI+U9DJAQIm76KBHCkom9Hem
CTdRDeey8cqtxxE2MRXGM8pfqvAIo2eNDZVZHfxiCgVaG1tNNJsN4jO3gucBJy8W7ud6tTUHMXHZ
Oa+kYQQ3A4Rrp41U7dTLkvjULzZRGsZBf+Z+xBfhiWhrVjQHmjHfJGTCLtVehAsPTUVqpVTfsvv0
8wgrkzHH9HqJZ2C1fWCIe+ljJm3KiQoorS7kI8yh8lmJyJ5cNb6e2kPfHwwtxMms1iT3HSlw/SOB
1btCtrBgjf00ZxX2Ie1+VsQwhwzFVzu3UcUw7imP7Auv6v/zBjyac9PJDQXoJIVPzXxbUM2jNP6v
rwKNBJ0wDo99eFn7Nem5nk6O1x3rinEqzpdo3yFxncDfALQ6ezuDx9h2dJpak4nMzd+Rs8+JtbOA
+Glv56+1ztMy3aoOeM9hIOmL4cjD+cftX9uh/XRVfkdWgewMX1s4p2N/XbtcPOlH28HjdPnHco5s
UmgfqQV66NCx7ptiRIJCvaCsaMy1mgOpVutIIVFrvY3p6kh2Qk/EiMyKU4efcoMs6pVQP7Jt222G
aK3NPwbZpmHrONauk3zz7Dl4hw2U7KV8x6asx6JRJi/Md9QVG6bLw8uLM9Qt0f+0fSxDcfNdg0sH
v10Ph1GO2ZuDz3I3YhqLWcIGbPQJmL+T69Mcp8yfWY6+zR2fgbZ3SI8Cyr9Q75ljEYeQfKFAeRBC
SyTbIQVlc6rikMT4k1bCCF5th6zng0zSY2MmPQvoFG2NAcQitrKtnUpvmwzDKxkmMqQSPN8FVh1f
EpmHRH69FHn0tqDj2NLzF+w9Y74NhmteYu7GZNXuB8q85NITl4CDgLds+fBUZ73rjDoHihP2Gsvk
0VmH+Nnl/QUI8rF3dGKaNoVTMSPOBliRZRx0Yr0GU7qbDFRPYKAqtD0fGkqltONK4APhAXEEs/GN
KxlPJ01bKzAwBMTnjepVRZyqRhz3R8OoWH+y+XlGxZHXI+FHrnWnooLPegaISUqT8u2yiTGnWDZ3
GBZKyZC264ADQtoXMxbU+G2xo9B0Ob/H8QsGCjdHjH/GRLPslCBmRqvg8Dtvo9prYcZM48tuaIV5
rlP7B93mcOq8AJRPspPNKZYKQ20zFwNeXAW85DwQVo+3pNLlmUXqIvNIbDyqlPdoEXdeTYe2VoXc
km9ihbRKH3In7069sC+L05X7jH5qT0YHlKhUS2HRiif/dz2Jeju2wykBNty0JvhO7XoiVJ2ZgyaZ
oQ6i+mDSNkzAfL/Vpf0Z84XmA6FRHHX6HSvP1h5ph0kVnqc2nQgFwi0SeaQcrLL+wvf/gBbto6X9
RXnOdnFoJENEBDyUvRixGI9WsOb+cmuvL5wRCBBMvmBJabNLWwBsAeGwShFuwbgZsLSM1Qbd556z
/kEKyB1r0Oty0jzIKbr3VUMNggy+C3O408VV7gJBtLwbP+YW3jiPYNw2PQ4LKD/+jpCHZwFzaT85
EQuGUbSsHIZ7/A189aPFOrJGPEiHbuIx8+RpRqe5TUSAfFNyUWW09zmSwD2oFySvSAfytOb97p19
3uv22EtsfE1nHB1JKAbpnZucNNVNnVlbUlX4RvcMYRS8vXXoYrUz/540J07zB8jBw+1EVbNjwdAR
BeLU7YNb06GHON3fTj1osz8Th9q0AJrSzcVBpPMvmpJjvscjKXe+CRaUGug/snEV7Tl8INjsgOgY
QPkOqn2WLVwmPBM9baRZonyg64KGcpedebIxMOa23hHzHz+X5qcdyZ+qs2njXXz2CxNh7axd95Gs
rIu2UCyY/fwS4ZnL5so7GhaogquRZgjfno4EiH8S+G/tsdxgEvSLzVJfnB5lZZIuZhjRX4/WI7mS
R+BtlsggpN78pm+TsRqS3Zw9/CvNmFOz/pIWJBznTXbASdpR/GPtbOGWm0TA9Y+EwxsBgtMZo1qI
lj3Enf1APNWzGEA7pTWz44l30u311izylEmOb+lo2GTK3YY8EOx2c7zzlnLeWPVyRzW0yRxIjaiK
nhN3QVlWIW0nKR9b0IBElyIsh82/M0Npkiheds0h1yiRGENDC4LwEAn1grQjRLwf+sLIN0R/vApv
CrZdOaFdtJYn5J4U/qZs/7RRPTm1/eqM1osLd0ga4DdWRerSkunk1v3Dkjhw19wx54IG+mlI8ifw
ql9NK2H55oI8YpfNgADVbC127A+4MZFu6fLBNdP3xFIIqvz+nJbJT0OOEIAvvLSfEJ4+WN9zqv8z
5bBVPXDvUC70GzLqOWNDOHJJ1/cYUbwrK+wKEY64c1BNF8eLpwMhwq9m8eniF6jczNnaCfKkrCdb
MZmRvaKuS9FaJW+l0VIyTVAco24uiTPoqK6wo3cxeQETN5WKqHy1/5UY5ox7X312U9Q/xIbx36TL
C277CtLcPlKTPoU+Uc2hFwni/gvGGBDCEJycCWFJaHb28CQzB28NoeetTb9lfixM7Z88IPKOkvMd
VipnKxE/icBFRV2TTb8kxLots7GdKwZ8+qKpxC1HxMa8D8WM3s03wQK8kerH2XkhjBJhMBk6Zxpj
oF3MiKiZkrxg0ZzmhHwGmOHC5PvrjKa1Q62ClzKaGN/KYKbh00cWnR/oja60xZqUTBe3yYa97eIY
6iwTr+1yNkyrOEKfAIziYQHxrE7LBIxTJRHFIiW4rwxI9okUBs12dDF7iOLgr8+qzJP3YWAgC1wj
249yNs5Zb939gujxyT0acT6fZ7DKnX81u6kOe/iZ7YLVMq0DwWxJ8KxBP2cteZOdPHS4GcxuHB4x
kboHh8PaQN2vatCJHrP/+MSk8NLpgXEiJSohgZsA+wLerTvmJcs0QoKaeFjzBMMXhn6apQc6AtKR
6ELQpG5w8ROohn7cxcCJ786PLmWu0HJoDeYJsLdzoI+rv6RTmsia9d+pZfcLBpQCnWG+L6mDXs3h
M7Xx1m58vGhMpNugnvgOws3bJoAuWVDQRz/5jCePxtWRFZYKHETpm6aSFYhd3a/F4TTfqnKkEBh0
w1rS45IO/HHxwszV4Wzsks44m7743YLrWeQQXNzSPkVJ2Tz6KSe7TDp8UQB2Ya1QQNm4QoY6i3bS
4543I3VMqqFmrTaPpm0+R16EoiE2PMzHC0NGt9pz/v1QYKGBMpcYNfxleoKsmthGcfB46w//fsu/
n1X2XJ0pgEGcycO9/lpQ+//3u1CAMYOCJe9K3BPplDC1bZs5yI8qIm3eTBcZyg7lpNsXr4agqg1R
zwjT5BNLl1nnpv7QxeiGSSvmsJbmiywhNJ2WjGT6UVFfz39Lww0eKn3h5GOl8Ahy7vo+LDwUNQQ1
gvA1XrMRM6YlBJCIlhamazwcHp8pnV51Gj/WnaC+N28f/LWOoSuXENizOSsVP0mZTw8zTEFVMlBJ
4R4R8RBsZ54SLHxvVpEHAHciCL2S6uw+cr5d3JfS9dOt32G69CaJQWAcsYLMb71uYFDN1fKOVsnD
unTi5NtOzTjTyGOA+fke9i3RXYLsqUp6/gyjO+UtFgG2e4eaOevbQOixIzIZN2+hvxO/nS621J9+
HSSn1hggQWcG2dRGEaHMZvV0NRjdBqyq3ppsmD6NptD3Eq+VWzomdL0k3MpMxrAeenAqKNc+Xr5B
3keeEKn3WR09ERS7X3zvZfApZyAx8nlJR7aqyW1ZWI0/XjTFB9NNehxIiruBFtlgUBbKIaA7B/yZ
XUjsx54TfFaIzPECP85EV2F5dVEFBPNjYLiMaFNyM4bkN5l95Rktc3H+9zPZ2xJiVdTpQXnTg++5
Af691W70vz81fUyebKOou9cn9d+vWBj8/+832a2DxMojheLfo/vvqf33G///H9Mpfm4Iatj/e3b/
/wkPsCvlG0/cJC64/32wm/VR1wONCauF0DzIwTj8+3e40y5WvPwYBerFghGCdZgfCocqXubRN7vh
sfUqq6EvXHVhk44U72Yl7RLVMVMLbAipqvlCJjEV7CEnEffJ3cgGUJHylUKyKIVp9LwdjEOHDz35
XRug4nzCJWNH1W7tmkqCcTJ2Ka3QlTF758nUydZX8y4Rax1xvvzUtTGAYUE8LAty9HzYtuUtHrS+
xgG+NI+TIEzMipxZcDxdfugeQV1PNI4yVIJk6OpM8ovH1aGiPWM060v5kqn+l5juuZWzBy0k/ZV2
sqH2GPI1cSiUa+ik9mJxT6Q9HFc9nZRwh9TT0JupG2ol8cRp81yspM3QJrD7Hq9C5p4ZUGNt70kT
eguGqMFhhyh0bvf+XJT0H79YhvzmVbJ5rggmwRf24A/4iZrIeSktUdAkNFShnIKjTVcOQeaM8gZT
pO9BAqIgYOICo5gmrPsjZezwTQVTGFzAFqJ8FztR9Pxlw8+iYq5J+bWoUjTRrA7TArlSLqDOsnP2
k9NDLqC33TZGEm0kqWKbWRh7AsDNQ6v3ZZpmt0AHbGnUOUVljWYmf8378rfOh+J5yo5gUKRMoDl+
8Efzu2iakekQb4vwFU5FMIWRP+LSFfxXti6QXnQ72esSFN0iAK+W1r4uIDKw2KTHZi4dGE3z1A3T
uBOu/5iVHRBPJJn0yiCsRgg5dzQZGcbxOFFYgVUJEZjWkAKV1x4FvR9Tl3IRRNkjL/8P5iQU0ZH6
mJd+2TTql1w4aoFg/YBtaAjwP8hK51gjuPzGkn0JXydnTqtqvAFmuoMLOgM1OpvRrJ6HwEE6Zmp6
rDiiCPP6jshmcFpE4/Eor2lcm1u3PViW/+bLv4PZ3eyMMYUaO7npOzK9B1ylrqNPeUlTe9oTyAGI
3RFLaRwsgX1nBkXyBT7pgYLQfXGfh+6XNIvqwINJ5i9EH9wAkntEUEhz0uEuUuddWb0X+l37J8rY
HoqAR9cUsr6CNNMH/ls6c7LpzbQ/xj5j9NRcKz1lOxug5mgnvzn61mx6DE58ARB1wWLEFEtnD1QY
xEdBcqG1jUWEcWBi7HGc/sJVesM4m6zNlSFhAfKY+bkbdhZyvha8nnS2vjpnuSzP//5xQRrNxz6s
vjaIGMO3z6TD2Wc/1/Z59F0yy4KWBhvC9zNd6F3t0ktsZN4ht9Icg9GEGqbjo5uYxc4uI9ERhw6p
C/1tHufkMOsKIRWKDIy57Mz8vtlwjxjOELX1Cx9Mhkgt9YNjT3qL+VM5oM22rfZWkcHl43xWh7FK
H+deBAj3Uuaa2Pt0Cd3YtzWJikFgYNmz+NzlCHpHuNy4rWpGAk5BzLKkR/z7G9xWkMwPQ2PouT9n
PhY2ls0hOLaC9Jm6Ru2ft0bo4p8lqCJYS3gED8UYG7cKq5Lu5XRKTDXvg06k+5LX4ZA4AAX1q+fF
wMw4V81MxdTRVduyxZDRpx6zfzvJk1WYX0Mx3tJumV5zw/iV6fTLDvqIi5B8k9yubx7DCZMgNLiR
VNe29d/tTLxwqcF+wByFubCYTRk72YkZrjE9JOGgi1e0iyeFivgtjhFmxHN6AAn8cJu8OjYe57gf
JPjSRiE2JfkLUIWYqty036oG32DSEeEzYZCbNHt+8jPgxUDpx6qpmtXslzLPkCHFOpQ+KhwpJLXr
L1xTECxWgIOibXGbVzcCX86qkcfR9/21+coJJfW6mcSAq/94xXAl1KJ+8Bo+XU8M96BK6eNup9cg
qVhQ3LHeR6XvHPBUsn+Rl8NRNjmXjiAZgCGizGLRkao4l88J2uFY1DdTdftiMWraEuKfouS+J9T2
wAhxd2wP7UBAAk3CCG0E3Q+lawEZj+k9G5fz7AzzTi0K2CaxUXEELUXUOK6MRe79uiNvfc7OWjGY
OK1HJCReLojVV0gQxUcR/LZJEuEQat+bWCHT9aCi6RD0O6/B7USoiCEH6yEz2CrzbIzxqIY6R9tG
rA5uJaHSo+eMv6wOn4zhzHDeeUHyh/sqs6xcI31fg858sOqoJ+nvpbTbBVnJ+FyMnrXJDRNdge4x
7TDo9xnhsZq1xSPhj2vQ2reR/5S4Dfg6qXT+or4x9yFdS7EyyHHnOtOzXRu/HRWHNv5r3SXXhCBl
U3dEOVisHa47vGF99RcfsqlCkpiNP0sZfKZTf41Vd2ooSQ/K9qFZ+qtQvFgDRglcQoQ3IG2Hh2P/
II7vGRN3u3VFpjeOV/3Y9nEIunNkZ1flEcWzQAqEQ0xIva4ei6i3Q72EgT8mYboqNgnjoRRuOUin
ZkitEHV5g30v9fIckeKiit8LhGXp+O3eidDrRqRJq1sWRGMINnfJYnCFpMZJL3Hsbitb7LhyiWoY
3DCT+s9iV7c5jR7KxM53wyioWzGvZqS7Y2HoG9pUgs6SemNM40VghmaKh44jG0MhHIolyxRVmj7I
4mwTW5FiTHQD75mN0xgsvhy6+XSKEUAqyS7NlL8DkK7+ZP9dGXW864aWoiXm1MrFuKU73K9qeM5N
SdglvvBS8YVMvOm9zPElyTx7w811KVJj3kWD/kt81S/Lti+Tgts0lPUSQ1GHNOR9eg1RLTZRPnNn
7hPD64jpNcyNNVLhkWX2fiZOnmMNHCPDLgn3QFKDdcwor9pGxbXs/YIIw/gR8O89ZbpIqc4kD224
mdVOaneVf+Vbu83eEpC3LbDJpSxXR+XYhlU1vBeA5jjinQ2e6mvWxbsAR6nT1p/IoaEuOLh3IJT7
MfOT02RZ8M350a4gK5DADz40XJRBD45+e8XX8M1Y2WCYnnKYTqDi0rPwnJAFNjj83d7gjPBc6oa8
vo2Yl2x+4zZmyq8pQypd+6/X4mavOHzHoSfXPI6cTU8a6T8BFFClm15nhW4R+RJxUB0SuqSdrKuG
ATas5NaOAzYi5Ii7hYR2whCtvVKrB6ct4108NwU+AivZYaHHscdRwlxnYdGlkgA0Kis2GS3XIP1d
WHWme/Ih15XJTrhUzHFIXjg+TOvJSVrnIW3SYV9KinpMxxKc5IsJhw+VVyYW3ucyJZe648qRYDa4
W3bxhIrCQM2ey5OsBhSXXs58btlX7kckDBEqAgPgCxSG1ymlUWuuDJQ96ftsohQ1Whw+TMubSXB8
BrgJ7a651dXNLOd0F7kF2j4VoMICcra6ow4SPofSeopNlJhijCAUBEy+ywQckDndD1pu/RnnB5GX
PBpLtR208V0DBe1qOvmaJhHUUMCMFxwOISmQn5aY74Nyj9WahtF0HMN2bP9MRf4zxW31h2DxdKMr
41oZ1QyZctadUtsg/yLTgYEdxmDT42Qdih20Lgg72kq2o23qm+ZD3S31blBjCFmMMNO990HsnAe2
WjVFoEiRu/WK3N/mkGGphT5OE8OHrn3TzQQdmdO/k0PsUmHdPJuvbKnTsLPFZRYOAH0+ocnV7Gdk
CTDIp7KC8gXpgVpmW24TsWuM/NPJl9NYAwbj3GDB+qcgTJKPhWyCw+wbFzuw1Sntf5Tr+w9Ixa1T
UsnnqI7UXva4bJKp2MvZOmGaiXaLVWchGgBifHUVIkdACGDkpD869ybI6Reusr1jxn+cxL431cw4
hyb77hVEQVmtgfr2X5pQE2QQ1xlyZKeAiOF16Kusvc6zekzZhipHzJT2uXT7WSQDwPXoJb34lsFj
FUgUT1KT9GN575X+H67ObDduJFq2X0SAZHJ8FWuukkrz9JKQZIvJeUjOX38W3Rf3AOdF6LYFW64q
kjtjR6wwgboljhFlLalXmRhoRf2djId0V0wCE30bYFE9kPbkFMlfGBWDaKKwxeAtX5oVaK0N45XC
xOIGRfm1lKt1AxdLzpoQ8MawrjV3ZR7iJGEjjYup5diXKrZ5euMxlW4qHv/MpQk/4fpXAQQ6zFxo
FCdeLFHzfLBbeegy99ctnifbYEUASbFFs0TeJ5TPiS+Mq2cEkXe/hGEVryctcH9R5r7bsUkDIQN4
o+ptBpsisjmv3di5JSLolx+iw21I28LO4o3Wg4eZIum/Ac/BmdSbNIWlNMkG1yGHILPt7pciORba
eUqM+s0KlINXSGFdT1GCqOhziD/Y0OuWxtmlHGc82l+IOGDc4BDbbWZMJKc05mZessida9bLQflR
ZrzYIVwes72kMBAWv/gwTZp79YARilMbo4d6M3Eyn4xk30ItBcASwuwp6qMrfkXPzj+vWDhVwuM6
XRoilfW0AYlwGAssH44nHZRP4gFVaN47ZBBwERf3fRuozdCJc1umj8qbHyBEPVZkNW9cQ78XCWeC
CaNo55zmxI53lmnf9AIyVwJUyFtLKjrnaZ2W0okW0LgkoRcbabcNQkzUtbROutzrxmqitmjOHfW6
VI++a24U0ndJsCfgn1p/2ytI9omoWIYhKfZJ/tb2PM8M22FCHjhI+yC2ee5Qr/KVq38SVxZiUCg+
KXb404TDLQY28ttd6B5k88pHflMtZnXmhBZweowhoWCDNmiLkeqlzpHP1oQg43z/RGXu7frz0MLN
iTcYTpztoNaXJUBbLM1Jx+DBZ/YzHo2/mAo3mMW9vWG7Hwoj7KGdpA8eChWQGRk9YDxkTRhG0/RU
4arc99lI3CWr3nNMc07NdDgzhhOO9dJd3wRrKQDVJarQG2cm+2IN6YOo60+MIEFbf80+wccBioiq
L5WDGTgTRKAyLqsOP7kl93Oi6p1luPZNMybxpoYEEIbiNCbWPSs22IALEjtBeYKlQVth+YcdMTFK
dRoR3Z08VGUfVa5Id5PlsWoiMtu4y1+HCp1DR4hu8Kc9Sfq/jm28KmUzXQ2SmcQeQEI4xZsanzJ7
JNnXqgLnTbu1qMyJ4Of99V1WqA3of+ztr5Pdwx0Z2+9SOeehKX5SMm2YbnZWO5GVbCKqA+mZ4edt
U/9thXGRtrC5vRaLDa8sHDC8LnhxOcOxmW82rfuYD/AYwpYCspyaFYSYZtWU2NqCRoyGdMyPyJo8
zyWO0paVGks7tZMZ2hlA2AcKlnDR1fIjk5o4eDlzkCZ2QtwcKSEl5sBnic8cZpqp/aSbxGK/Hr9V
iNAREMdbC5PZVs2EOvBDsEKbcJjOxrgzu+YxSNkuDiB22O0l9Q0W/D9hGpNebuMLZLHfNojvMkql
CKFjaFoAlu3UwIqhndyNKzQrQaNaCEgVm6R0fzDI6d3sBjQb741mIYXtdPXOjC//PsLTMLzUor+k
Brf5evCR3tCVe5Y3Y4FTbY071YxbBGia6V6TdwoMTlvNWJ7KUL20pfXTC4nhtyKy12NIJknJUclv
jI0wcZMZ5KPZxNYPzImnkhQnXWxiA3fkO4nV6vd0uKt/Fz6Zr3ngLxYZx3A3xZPTeSUboGxbVF12
p2bW/nHpV5FHD2vS4OMLufXoPM/JYJJAM4ukjHL5aCx0onNMxt1L0huX5C/yi44KayQ6V4D1qPGW
UHmMoQ5JxBhdDmchLutumW8XQhGHfPoYCud+kUJG8SjVzu39MytfLLie97RMnLZGZgkO39UBHWE7
dBx3HXanWNigFE+fzojJRBkw+dzmwfAzf8tHydnCUFo2Oq/Gmy6t7sZ8eh/LNc+Fj8wQ9RZJtNla
EIE3KuB0bdfizuaQ1Jt+eZ2E0ULy2YzD71h5D409P5tCHBPpv7jg7gvHhIkXnDLbOMeEenZu54ib
LIuCLEwYVe2oHSGOAgfFltWLeCeG6SfQAVnAX3OynyeRPDOf888V8alfsq+24+bQGN1zOHTHuEds
C/3vJYAiO5bVt0sXdBGECxM8r6lu7dfC4r3VGStkTWzygFmRuDHal0T5HFoIZaahN0UP+Z2JuLGP
ls2TzVuYHt16cnfacHmniDh6gfuVj4O5rwFUYjqgLsi/JyBxscA1b5OR41CCQWQsMgtoQnXLC+le
5sZAxeEcuXcKsoC4TEdJMq+eYbMaRDRPrkr++EL8yZW57NFh7E3qA6uZjMfe8gB1V42IYhsvpi9J
9fk0pBtZbB49k4REnvffoY1FUVb8REjRyN3Ljz2RduYBAiXOlTt7mhXBUIJzxmQe0oEcN6nqYsNh
iJ8nNK6lTE3GuiV71F6RPRt0XvrzCDjjOI6md0bN4KKLBmbsi6zqz2Duu2PilvO9hZNKqjDf5ir8
8eLPoRFsTW5ccrbHfMRXrEcQZpbvRIs3/obeTpc11lOjOGH3QmmbRRGhchA8kwttNKF8lktAA8h0
L6wifRIV5yPZEGpfipy3BkQG4oBZboMBeIzK6Jet0fFzAjScjt9iFeNJ8XV2dHOHVeKkCsZaDiyY
maytGyJjxnr5jQl/dPFMYVrEMwwvjusyJWuWLq3k0B+kX+AZ1NHKESWIl2cAinyPuFVln+GBwujx
Gor+ZPNkW1zkZWGfq7KmswJxeQmauxaSpfQY0/UrkH0eWQpurO0yXbMKguzlkwwVH0tSSCxdMDPM
CmFJ28GZdbl5KE19lroob0OJ02auTHdTGkh2Y9bXJ0pIIwjROHcEAy3IkqgpyNP6RY5yOLx5U/Ac
ug0kK2reiBEl36YcSS0NJRQAPlVBW2BW0iLeTzWezDA+jZNfUZpS7bOmWcN84hcTIMdAlp2QlmPo
SmtQPB7fgwLHBd3cmPLrhsOqr0HrrhYQK+cu0ewmjpQXlQrrsEStW6aXzDZfA4x1N35dJDxF7G7j
lelhyPxi04kS9mDnvs3/UkdxRQ6fBefi4MwhbgmamYMVKru59fwQJVE3h6kgLlP5DKYziU8zx4Lv
j1u8yC5x8/SZ2DbH5pZsUlMeQSU81iEsj1gDSAM492aJkbleIq6zj8ckUwTdzW+DToaLayL8I0O2
ODkHORFSN8jVcJNIdeyH2tvAsMbz1+TnAFbpQeP2waatCoiR9kX3qgDwqhPAuWLPVodZcuo5+78W
FXwSiPanskRVyno4i6S0UeNWbMEi82hSaXBj5vJDGCPvZx18xCE5i65oFbl8uSBgmJ+qsp1NMJS3
SeufQdt56PFIKszO3XOGYfDJzbZj4qBltmxTw4qDM2bDX9vAsckDm9E9LVyC6zL5mKlgS83hoRrE
xW6WM06JjyEXNKkVLihqnky4irkxaZydGbl2QGqPSz+Pe6mPTqpwGg0fs49LxQnkuHVZWrkGL1HW
1PSdLn6/jeP5wXWaIBoJASAAH5q2I2HiDq/46n8WAOOcGMjj+gYKHks/hoJE7LpeBCdaaXLWrckl
iDW5Ch43ZWJleN3CE0tQb1/SJybj1NymQcayIIM4pJmWz9lUvgP52VrYs44YME5+6/oPw/A8DRS3
F1l4j+kemHYHsy+c9b5M+vLKevBWV+27lCgilc6KbdEtz0FN2Gtp3fkGcYjt+jR5R2dmjMCEfEgw
30TrvhhrtdunATzTCeJHjFeP8t/bQRMeEKqKKGLOzmAXvv2wmk+DY8+RbeBLZnyj5aRU7mbuA5tl
UXPQbaIubTqfY8+YTqkHSlIYbGtc1zzYPWGUujLgn4c4w+IwPRfVrCma4JOIvdOKQqchnVLiYTDz
PVuYx25c3vloTQcrtU5xa5d70XGIKJzUuu0EKwmFk/km81nvw6H56RqcsaZgcCjLRwvT0oloX37A
qAlczF4XlTGYQSQ1EdsML8mA1DYvGnYH+IzMt1813NbegaUAl02zYWTyaDDUlcNEGA+WFydukWyG
HPaX66wONax4CRoMxJ21AiAwiUc2rKHnZOU69VHQsvKtcUH7lJyK2VAsaQrn7IzfY0rKP0O8Y6vp
POStPqiCP9HRt4FDbxPry5QPA8aTwccq4aPAHjp8wVsM7Dtmn/pcN6R+Qpm9F87Ex1hQFAwJItkl
nCuRUaZTESPVj5ibuDN/BN3yUbue3hdd8GsAcIL77FS71PLPquBxzf5sA+MNFnZBJtP9rhOCMUEI
TrZs1GV0TJp+USXAY0DF7Vmc4Tr10e2cpdhNGT8rcC7/rsyhqU1p+9CiQRNAsJHdh2U9SSjcB/h5
H9QItT/sPNpAK+ect8i/+LA5afYQjwlD0cuRFKfGT8WZ8h/hpqAxuuxHpLO62h4KdFcg8zTMUxs9
c9PWtJLvw7ImaFfzWuIQ8871GK4yGH0/UJggKGYOUuS8r70Szyvkcm6G2PJSTStNnBx13Kmf1GMS
7927XsYOEJfwvMQmLmK/XHl3UMcljYGhPaubtCPTxqqD5BjzM2qf7e3+hB1WaYJ5cPExcpoZTyY2
nVXafHVhkNF+jvHcx88p+j3bBkSOTvyIegdWfUHFyD5iy/6cB1MxPjWsaRWJgDI4GMvwkKUQ2bVv
f8xmv2wbyT2dDOvOZRAkm4BqkU3OR0jmjW6E+LXpG5DGVv/I6ArsJF2hSyNFQJLraxwyxpfMfubd
9ngZwjMP2MhZZANbnYfqTHKttyuISwk4bQKtmy6kxCD18AX4IVO3p2EB9DwFbLLMW52J50rx4XYH
GxrTAE5vBrDWOCA3weJ9w7a6nw3vd3YK46T9LIVyw8+U0+fOEVC5F9cKPr0qObTNILfKTe3IQECe
+Yxs3EqtylBT7IZafyezuRHr4TcfOVpoVz03OqRj0cXHxLyywwDVoZYaFptQazMZSuwSgr/Ymgz4
Cuy3a7Adlznovw3QSsQgvY0/gNLRcX+QE3fHBPui1qxyw9L47bv6VsHI3+OtvcaVmDb9FMJaLIv7
APga7ET6pjgsh9Nsb+KsoQ6ZFgm2NE24twiVJW2XcpJVfxasNP1sjtcsCaImzZodesZ3IIMqSmzO
uG2HIiXyVGA13GU9aWiSXf0pg1nDcNSximqGb5/qqHPriPs58MYIcNSWMAlPGYPLjxPDN229p9aC
oEHaxASK3UOhVDkp8d7c2/Fc7lLbO0Mhu1YS4GER9nDp4CYEQbe3R9eOCgkqAp4qmLde8yqm+XO9
eNWW+/BDVxnX1W7rxTwlnRGhcPLiv+iwRQdrw3JfxrJlFGWZVY6hOrkooNRhs00k/2thgehmNIKR
0L7T3Ccoz4eSe/7iBn8sPIFg3Pw9PVCY8UIg7YXEPcwimDCHD2DTpyEiNsdz5dIizOYXPN6CzT8L
32blJhf+DSNB5yDlQtqkifCP6YwFyknAJnjFrQlO+EDa4L6Xnnku7OAF0ywhDmfkOkQAc9JTVokL
UUpOx/T9NUOFmT9mjR/6l66oL6PleJsB/CPBNJK2Xl3CNUDFqfxi5kWw7tyQHSap+UlyMkmp+27c
4dTgZAzT9UgZ9+ZdvcQoz9X4lYAdeHUzDjuFDUFaURwyEVHdBLhozbEim+rqaQt/e41rMeRzsUct
uX9kD2+VoiC9QePmJriaK1s8L4oBnR2veV0JrGe00vCmkRgCUp50+zCctlMbvI9TNm05zj/EDYNk
KNvHyW2/OC5DfbJ95vv6LjAA8ChdPQehzxuakrZRT1ZZ4Tw0zF0IKIE3F+29pMHAGbBw+PQHOBZv
cNE31wUn90YrNHZsn0+l6XNFOtMvzBwqCBdahl1SHpjfV/cFJra03jX0YomUlZYW0Bi6/tZaBpA9
QMOsJH4OrfDWswL/MCj/EI7L0wACFdU+IEur9B+N8x0xqLV2GSzqrJ8+U44gt6mfIh0z3x17tz6C
SLpikB63Yx2AL4er0CTc1pZCXxArxhsVLtemdtJNuzi/4VQ9yzW4jC5QrBCeqzbd73aYImvO38Y+
+/Bd5d2oSyF5RwIj+e3tmWjO2gHvGLetMl7NcXkhCpvtpmkd0CsEeUdhw4jtR3uGAZS49R9g9wEb
pX7bGe09Uwl03DW4qfV46T3eAOyOb37DIdcajg7bIpQTPoxvkxoO9pi50ZzjmmfzTCU8P8wQtEwI
LgXLdHSYcXZtAKMbtfmI2tV67Gb98TjlNrWVat4TXmeTQg0u6ud5qj9tS+k99XNORO3ncCNLgiSN
EPV5QA2TvL1bgLffKvRF1HdEmKZx4MbOo121Ib4gaO9bO9AwHll+sbb9ynkldea+tc3OVAgETkC0
tCsBmFc18YAqI7q4tDUHjQE4d3FfD8ZvZ+Tmdq7N7lA56qXzvP6M6QclV54N390aScgmdHZHYuPN
A+FMGjJa4jj7bmU5jutrwTzvUy0UxG52XHyHgDy5JsumTB4fCR2gmERJ3R0lz5ebNIe+bGUuOlLc
7qq1/SifQUikbKPj2ObQkV+FNey4EnwstSY9GI55VcPCTazN0v2q7wba5TTyPeWYuxfC1jfyzvVF
t3eQHDg6W8uhM/QjZn8eXr3EMTDTIANYOJKtD1mOudGzefBNuj/nOrZoq9V/xmK5us2sOAW8Z6qu
bkMb/7+R34dudseig3JWHku4WZ+tIUBrNu8cyQYhow9+l9P9IqqLJvW1pPY+4yQzpDUWNlFHJYOr
4ZPJFr138pV+HICtNhLAg9fXL1k1vOWtWHaWg8/XqF9rD6OZyD+NCZiLU791Pjr0MvUHyJBmCHGu
dhDuqjrED1YdlrTDb0WZNzLHNGXbYLrqfKGcFtR4Z/kQSxUC+BoQTWVHeDRRzwEOETLR2IqQL7iX
fiHVcTqfpo6jO8/AMgDyHLDPMi59b/16Yb8FuFggYdXPqc8Hnq3wFkHsJ/DIB2HQLir5bqxIskzP
x9ke6GUZ6UEhzow/TvIPD53E2ZBeOmNtma2yw3untuPUvJUzRIsiH97w7EAlk3t8pYeMb2Gi7eFB
UVPEChQnf+b5bNPy2tuGPU8AmfKZy61s4cdmGWx7gm+r4l2rsdz67hWqwKYL9lYdXroEKJsRWJdP
fOdVZAe00cRNRn5m4ZNdrg4Ikh3cJ9rPCjt6QvIkYgmJs1P291kZPgSTbR6s8kPKiZJ448ljVVXn
qPhZVn8LkU4cmfEOjJOVRr12mT+G8asvJ2YZb37sWb5kdUiQJZv+2n7/aOInGiyTNH2S1HfjyLts
ceKJfN/9xZMGBwF1scwa2BhWfGt5Q7ktU/+ebgYXGcQ8ZUEMV5C0EGKw4AKNS2+OUnJosClPc1Ex
RUrn5HjhPl9AkmfYBljH/cK0+tBSXtBiOcHgZFk48EDAJDTIwWSRCGydvFDL9WZmjrH3zfbbdrId
nUQbL3wK+qmK/KJ8GdeQrOuWXG1etZ8kueFM/8k9LtKB9jIwAG+l8zgl1clg6LixF+vTTBLn2IqM
igkbPdclnOs0r4SE6WRq6Eorw3IzUA6G1GHfJMbZFXgv0FTemhQUfdOV3LC+dYwIDhn9amaPw8L9
IyGgemNUM/n7AUyiwjySqA+Rdq9e1Wwqqrmzkge3z2R3k060cyUBQvxwNZKzX0w2o86cHyrzFszL
VdXuxzRrCjLdlgxo9VxN7jc5gC/DYqTLiTMDnAOor9c3Ne3j59gKYRrtVMVZA+DCV17lCfCulkhj
UjzbA60hmthSOlvWNR7ig19iPG9TcipiJaXUJbEMl/hRF8fPqiJENjs+0jmAPTbXz7ZFOZqdURmR
4qlYvPKF3N/68rybXHDHMfMRy5Y1EtKgi3fytgqy327o7G3vyJhL291Vb0aKwcdIejZ0EMcHG2Z1
zcwRYHcqF/HHRQqiaZOkhFV8xFDnDWX86cV4os9owJ2Lfk6meCvr5C70WGwu/g04av/fewgO7V65
3XjuPoapdbk7o6WjKGI/yu6DOX/UmYlogE3ebrKt6NB58oI2LGu5y7lHR7PqjtZgvSAjIj6J5VK7
w15JdEY/YBmJo8Yqlo3NkuamiYdqk1sIjzEfhaonEO97t24zMCBMLaeV5mpTRpg7eCJ47VLnpJt6
52Hh7guWQezbMBl3E6sP83uRf4H+MB6FXUNK4A/wgmdBcdCubesjhsUoGR0gYd6hWHI0ANXcUQpB
zNxqH4TyjqvqkHhw9EtGzKbv71iV8UHrGTZU8dfvnNu5W/svyv4YcD4VQeSYza3GFV7FNgVgnX8Y
+ztr9O7mRexbg2EFZMENpXCYZzSNInV1V3nVtbBmkqQSSP4g75fM42CDJxaDMqxsV5zUqhH63WHw
8ejZFtUjyWpNKhvead+y/84Ka6ftE6zNtlORfHj5coX8sdUeVlcrrLlMIF42nF7YKXk3Q8f5wmU3
YmXMKoAheDQK7HrdW2Ji+WsFyQcCkzcCXyBRz/ExhyteOkDZ1otQGsvVMOm+QkYxZX8CQhziG5sO
PYu6PLavzEkDz/TRJXIVXhrJdbas/ooEkddp8CtgI7Ji+8Rx+wobDvhe/9SGjE2o8X/Gtu62i2B/
qZHxt5nXbTtzvgY2xrop5ZxEBimSIv4zWPQrLFOUwBZJ8C/ZM/4mlqBXOC6RbujLGKYeDu/9gC2U
2hOLEwd4CScxWXUvv2IxCvZZc7Ypqp4Cp678TB2XHnP7W7XyRcozcxSVwSGoQ5qLhIkQBzh9Kayz
zngBHPU4mT7PZAOHqzTFyyyHo1X9Drwf7Gy46xlL8Znb+tDXqzHaW5wdIj3L0TgZMFxnVLj03a3Q
Nu0WHqitTE0//E3s+ul3DFlEjOkgTo1DOUVfxwdquyIKq8ftIPhbs1pHtIjEh77n3fErjpC1PI+r
FYoQJg4FGt5pk9pbiLQUFt5aa3DXRAmz0wzMWxA+mAMjWhN/qZ4hkf5AWh488YvJ/+DVMfY2/gIj
hMTTC4Dta90A2CgLOkOiwSe4BIZmUk9uhrRk2XtQBlYugM62YOczxyXdorwzpY+va0qrUefqX39X
Ex5lEuodKAJWxlnFShc/3wG7z8Vo6ckRgfVCknHapQRjZ0lBUV6r+2kKrajsF+Z2GvIiORbfI1rV
Ji7Qy6jF3Fjt6upaAcYGnIkbbeGzNuv6nTyHeQrYpZgTpWI9o+rW6VV5i/a/CMpWtK4+a3O0j+xf
FBYtUAI4wmf2EV5O5W7rnQpl6tvO1t2Jbq+9jyn21pbwDUptrkGS9XdzSIbR+qE9DDopT9poytN/
//XBAK1OA6cP6DT86r8v/CQd+r3wNrVRg3l75YPNWWzxoP3lxmtVGvlHT88tuOHKeDQk2ciBRu1b
36eKZqlblhvoqmPtzTwAeH6uMd/HkfVTlOXKeDe1fo8NEf8S10EgX2ISnln2YGtwWKYWBIYZI528
y15LDmWbNGz7e7Ppin3MPwvdiU84JB3JPzd19xQmQmFILNYDHSLI0qQ2tjZ7Ogd19/++pFk2nf/9
WjycWUMGp3+/l1bBU4WZff9/vv3fb7p9GZxUe/nfPyXgsX4mTk1cfA41Gb2OGx/2hpLl6JlpHibZ
//9i9R6ImaA8OCIX52EI7P++eOv/6jzL8Ypy3kORfStGKrL+/fq/743HOEBrD8J3NdQ2Lqz+YW5J
NhriPjTYosh6PgawE/Z9CWwRXOjEW7oAt9IBBzeIhopzEY/+Ak6upAPBslneL4t7SprcO3Wm/R06
fPISHConxYEVox+czlPVopDlZEc2NZ3FLvgpCl2w068RAnrOytO//7L+SxSEGx9Q0wH4lD4pS+jT
TL7g9O9/i7bLD8izQMYKfRrX72hC7t3+Qv9X6uuJZ7JiXVFlPC4mfCuBJGeXs3qcvYdZkunAQqbI
I9n6POpfiu/leem69RqiBEzwg4TVbVNp2HdBAuYZdgV0Iq2b7UCglTxSb5wWUxkgXbUwTv99Wff9
nZ2YN9D05akYc+O/L02sEQmKHtMpQSf0PTYz/74lW7/FXC1bC328oXAhc5OCZDD6Z9eLgNWofdHP
xwW55eRS0F5NojqXIxTGvr8Y5m9tWu0pKQyWdB7mLWvyT7jkePZ2eNOlFbcXzX32WBrlriL2f8Ll
hprA8ryav8gVD7tZ/ata6fC3LBbrnPCG1YtiW4JmYEwhT5I0v7XMgM3xERx2QuaE3gNJoMeTNq+0
d0ZPG0Hxg/30hmbjeJbY1GNGlNJHMTWt5RlpDY+qq7+Yc81bCq1CjfCuJvXJnSKI0JXCc8IRKa7x
rU71DDZFUBhRgxSikSKJstHFio0feeM43poQoQdX21vHBMlR58AlrLlFuGjNm6mjFF27iHDs989+
1SRnkzrkSOHLsYKoaiuejg2U0JU+GWDfw05KhLzPn+jWNZaVwOlNu9rqOQ5QzoeUG4wRPyJFG38r
GZZHbwR6XePfcloq1qruBXnpwjwCshs2jcSGulE0WcKZXqZtJV+S0P1IC3moyua9EeeGeo7Jy6BV
Ub9RcrDjqG7s4JTdDOlfJTnCQWIsOezChgg/y7E5dLV7mmpiFaIk4DU58lIAbY91Yl8KI2V/FMpj
rUuAQ2Qq+2fuc4OJ0NWP972w/7Cp7DdM8nsWyIprtewjSCIvvgV3nigNPyErh7qldzJm8mxZPDWB
v7HKkh7s7imMwy+g3dnWb5IrGklMpuWjSAJJv10S1QaYy27ch1nRr31k+4R3HRuC++Bid1dVfKq6
8E4J+mQxFDItVJtwGOEBV4Tq6s7btCp/aER3FwziV3GLQ68HWWcmKFdQual0Nw/YPWtY4kHllVEc
Fo9zObj7rpp32k0etbcK0kWwTYS8Tafa3tjBiQfFXd/oJ6MKhxtbg7gr7AcCDq+25z4Fa+Hc2gWA
RsiASHpwILXMYxRfpEFliKLtfInh+NUQhImJbcfgO+cwCUXFqYs3b209xyTtI3GqkljW3A2QIOVv
FYKQdWwWRkxFefBeF81baKRvQLmwJFLty9DQWeIJ4itPuvwn5X1kLSXecYIjtI0M+Da04pvJhn0/
OcFDOvKHlR3GJjHAF4JdbGyz9ak51QTghYvghhdCx8VD7Q8/DN3ixnyzMoGFnDrLeDSzfYYWIU0w
E3PKI3ag/MbJfyp2SFmmfsdFhcei0rvOkM9LBZW3cLY9K9hb4gUVFLhj3pQHv/PfqENjaxBzuNCS
MWVGDAzGP326UPQQIk/K6mrBhMS1Tc4hkQ9sfBoOKuTZK4MlvEeGxgCqxABnCZoS3WMTY7dvC3kn
7Y66W/yNe+GwJwhYnqUwxgYFJmBKPXaKBltpnHQsGY12+KAXi8+AHXmlA2MscbbFmF4x74MwNb/M
DpRMF9o/KsH21WKyAxeysOB0nfeQClQkGvCtlAtvnbL644je2Jr0Y9cedyaATAWsrvLDNntIuN6p
7StQlwVnzVY8Et/GAZnDj3aY97Ju3gUBEcRgGb7xpV8wr49rmSiJKOCLeRG7QAhBu2hcyE3hwiBe
9E+/mD9sMOKt6kK0HpZ9bJmZsmcOc6xPI1bi/MfA0sJWWkWiiN9bGLb9RG1ibTuYBYv5Yx68RweV
lsNJcRpSHJOhLBiAxhAj4pTjQ166n6rS+Wn05V3LsVySVD3KogPxs4TbjD+NBdjyWU5I18VSjMh+
wQOOQ5h+Y30lFTpu8rD8tnl68jbwgrYWc49r8aTIzFcvWEir+daravTW7OK7LqyfB8vwdll1GUUY
7/sWig7Gq23iaY4WGNvafr9UFXpvzf4SkTpJJnaL9tEhMOPE+tGbn8y+O3t59gd3H66bArNnN76w
IziWKdSMybrPm7mNkhWR6RQ+DZKLOIih+vKhQHhuvJvFIbbH27Jb4nuI+AD/bB/wENIRPHxyVxTW
MsYpx7mKmFVCHWynOD015VqHPclDZgXTLgtxBhQj+1mAaDSEwQuF+Hq7aHhcXQmywBsbHDS+jnIb
S+KSLidfYjSsEyAbJjGoUSWvmEwhN80yPeHCOJjaftDZFYBU+0KAeXoCugE2J1i4W0MaqUalMMrT
Ggo+SJhuuQMeAfy1M28tHKmc7SBgN3nzUCZhcQ1rDpqia6Gp9RsqcOhWn8OA5Wc5HIeKm7pfxzSI
k7smtRVe/31pP1l2+FFHcroJK+uyDApjdQP8RoS1eU1FjNs1UMhZJOMr2T/KL/LG5y6njMYtXF66
RaIp8WYWsRml4gmLA1uZnFlQdv6lZJaQ666fVhM8+2k5Rha9CQQ5mActgzSmBGIwjZ9x4kyXtq5B
T7ZsaHjZ9gW5bXwbuFPwDbD9yp+BupkX8ONsfNPxgM4JoMGRNNYPl5HBHk6vzSAm5l1LiVzAj+BU
JjpAiWjp2GV/nyuNm1P2XFxWuh28ub//9+t+TGNMbXfIfmF/TyZbb5SHiSlXREpiCuN30rgC0E7u
5zJQD+P6BTH6oho60e3WC+7WYaOcy+TBiElL8gBjllr/t16/cGRv2T7TSzwNlCrbc1jt/v1ub2Vy
09FtzcGQ7+PyxhokJ41a6cXnoc4fwgWbg0sRrZdwaELG89DA5oRLNEfnZtzGQZJ6XsiFah0LaZ8a
Nbz0sU/5CXmhDQuNR5dr4mDPk7H6bny8HOkmWBp0ko6+Be4vL7ICAUmSCtZmG7+2q1+8Hz1KSjcs
FIK7tqqwviXq9D8cncdy20gURb8IVY0MbJmDKJESRYUNSsEC0I3QyOHr53CWHntsSQS6X7j33PC1
hvxOheW86x67eZjfk0Hc4MHU/xroUOsIj9KKTcTwalnQah3j+v8vBjJZRvbEy1qraieFOb7WkExD
tCcv//8qa+ONP7rRNnEQHdbKH1HQOwk6FvdRhoH9lMy6eNWO8c+t8vr0/6/mLrTI+NLJ1raSZ8fp
y1feCk5UwTyoTmT5atmTg/KqH7f//64Yp+UsBn/lG2UKjTsoX3la+m2JMBP9m9avIgrSfTp59l1i
jQPSo/xxkXkelAmBBMK3fs2DceKpYB0ySR9WISrDW6NkdezjBrvIEJzYTqkn2ksw44l6FKp2sV6Y
GytAfa9cLtqRzsm0OdtHaqAfz0OLduyyovwE2HMAtsoSJC/Uk1vM0XrKQgYDznCsWn96qOrOhg4S
kMQy1x8gWzBJpt6yGkgpKIj43PXuZKBTa69GmRnnkhfW5k9XkRHcshKMkqK7GjAQ7GjxwBoSUr9o
icJiIT+95DYxq9HwBrcctWAgqbt49tHkbCccCaykmO/BlMFbY/802dCtsUDQ1t0VCzEr/a2OfZss
VYQVIGQR6MYZCwTkLZUTVvs2DjZtm66RMlqMhqN4nSbUrT7gganpz4Vmnd/YQbTmICVV97FMijfL
Ug6jkeCFTSaFYGFzm5hQM2AUlFuk8ic1j/WKmMBL4mP7FMQv5vc8SasafhWhzQMLvb6WvJZtci88
IWcW9Hehj22UOzWCbkjRwrVV/kXz9ESuu7MmAuMG/g/hLerIInKpt6K7QNjEjd6M7buy2xdD83BX
UMPIeEseev8xcirAu+w7nH7Ef3EsS7wEER3ZnV38ozi/XIe3KRxYwE82/te6KVk22C5YU8dYc6pw
j4TTi0Mb047DXeMCV6lHnkunYz3m4+BDpGQAmbjlOhnYI3j+CYf7V6wN2HQh2z/T9Z6t0buYRglG
1HO/hwBOWxIZKwl/A7qCuc/KpEdy0Zrb+21IMGa9NT7Awka7wXV/2BAzhs47OGyxuQ0GE5DYiDcY
UBufZep8JgEcSF2a6CiwNZkxXXKRFgkRENWLoijMHQgKtG27rKQ6NyI2R37YC04bdNA2u685M8/o
AFj5hDXrRdyhQ+pD5sR7YZWack15l6a+kyzwJ9ekFzKyYnjfRv4aiBPgVT2G2JCwybrCAFeCGC1l
KBTo6S+jls3s4KkGYJrYNIh+BMwydnp2mdVPpSWPr9ESY+LQRGXK4HlDGpjSYfvAI1ur4thPqSiZ
XqJPusQqUytGw9/J7IVrC9E4FQDE9zI/U8hfVQWG0w4ZPelyOLthuEBkVa6nStBghvhCClBUHcAc
0Zo/VWS9R7E/bI0MvxfhyqwjhnnZ5/l4LFLSxzzuosQnPZcQg+fWRtVOIme56tOWWZNz1k73J8Lo
u1HGL6iBZLqrJxPW1rnZn9Qg3qVL/TTFBhG81mNXwNZlop7AaGNoP4IFTodhZ9fOsLazn3mW2ZI5
1SoMhr9kXkuY+MssOQ18HHu+IGZh+Zdu0p1O6vcwCYZ9wPMOVvIx4J9atDlpWkjE5zr9qPvoVYbu
a9fU5loW+gn19eMYjb+sMupd7VlsKdPvlGNoP5KSmJao3aIMpT4/JaajbfUk0vgV8sR6tjrWv+E7
ANLN6HbHpuS0CayB2Fd7xeXibDle4HuvfdxJO4bHVxL2GkGTr+zSeO+wVcTAQhCpA2XIRn/h35Qk
m52tIPNrlJFpbqaPWHHATE+0tK1zBooGRIK6VcwSQYDHMZdb/RK7AyOyYJlpQHC+nLn1ZjYFDANW
jq0JP8q5IGMKlBJZOA3srvJzKrPcPUd3bo2a/Ccrxhpi89kDhbeOYTISBRKliNxZjqfw8FdTO7s8
uMHbPOD8Rqf/pB0gihYKA4bpE3UYqKw1iBdUaVJseCuQQzMt+5zNgbrWeSLs6a0lTyQeUPAwk8GU
geaeHVu9tiFDDKU2lm7K2MoNEsS0hgZ8rOjS4BfXEwMaJZ9KvAK7gP+rICQgQKKAhRtrsWQMDCNn
m1mKG64kXTVn8E/M3DFvEWZkDLs3NKinqcClrBNPMhvK3kSs3xPPfVJqeinTFmpvJF+nKXdXqvTf
He6EqZlfZTPfZzEDQQI+u7Y6FRdf+C/zUNLKpHd9OHLGbiYSxlX6WFvtDacizlsyhJO0JioALTvs
uVKvHRwljCkdnPmIAqgkCbQsSAXx4j82K8y/PY+R4Uwouim+Wa0VTVyCS4uR41XjLkgMsAzu1U+j
cOUNAaxzUBJTakI/zIN91sdIH6jccxN8DhhTdOCIf1yfHSO1wZJ0JFQRtniJ+uDK5uExDycSxLJw
z9iWL3fqtqZhveZ98i8TVbTGVTazgG+N4ZyFzoUylFmbahlGFv+slrwb+xeN53cq4yd/bJhFzzlO
H4Ooeuo05uafdp14mwB/IWJ/E78g7Kt2Ll4Uoh+OkoeoMJ4sNzrKrP1wFXmWXk9LFuefo8ekSTvW
qgcsTM3Yb7itkZbFDso6wzsResJ0Q2OonmX1MMXluL0b2Nb60ff4yWR31o032f8I6bnH0wx82QYp
3bDZllBjUHB2IbCUttvAEGLVdzeO5DC5AVx9+ClvGpOGBDMx92AHNCPsip+sV/9qk8chNt8wma1y
IsxhClC92Iw8VRCMS3soP2EHMBoc6xfpJHunO6dIo9j4oBXyYI+0Dd+N2cTXKQeLyorlqgIcHVmI
B91EtsowJCDtMlfuMajVNwfvyhMskImOP1g1QyJ6owP05pMK23GnW/3SiO7q9d0SI/21t5+FnkdC
qDDfh2b+SmLMIbbcbyMJjmPLDWE0mEirhjxWrzvVEY3+kPkrCLIPbcvox7H3Ddf2jpXrsSdGnDvc
2voeQKEBLUpfLVqKBo2ggLe8feppmrYDzL+o4OUcU/E0B26zwthHemDyqar2wSHkjBuSCalpvbWd
9RAUcc0E6T7mdzoOmoQElL+y4PoINUETpeNauzpHbHf3MTQDE1bIbRyeTDBNmxrGcrI7aA0M34qd
+WMaxrBbd2oYvkJCiujzkBWUE3jPOQFzbIDuHPNtLmcWwsOn2XDmlsgirBDEGqZNqzlNDl8CfavB
EVaREvKYuE3OHCj98Lt5PHpGeEFO9aLQva3DMCG61COam7CuTAaI8zgLS/FXmU6/JQULH1p6Du36
DZcKEVsjkXdB+NUyXSS5RehLWF1bj5CFUbIrYqDuuz+VS/dv2eKBUNWB19WyP2NoWuxkuI35bneF
CwPLYaLeKIbObQ0Hr4rknlMISEr0HsYyXdcp58RkQPZyE8EKvdTgXgO1FhX6J8v7GIm3Z6KR8ZGB
uyjvVBbjN0oFxWupVlNkoAZtusN0741cFCnBQPXDo3J1LUq7pje/mB7OjcvU1HmfdP9jx/UeFcFT
apkbodLPjPlG0EFolSEzWTUADfwyW2Q+UQ/HyaegmlPrp+PsLqQD+jWwbqXbf+UTJ7aRSzqA9pdY
XPyvjMRV/ZaI6ITe/UbuNGWsNN8Yav4ihDe97NcbURXOVf09lYjJ7JKQjnoGpW6DlKvGJls5wkXs
RvrIHEXrrLK3uNPQ2Rp6y/p9/f+eJSuYzHGeCHv+ALdyjFv8xlPlfUFlXSdeeAvi/urxFvu1yFA0
/YKzAVc4A9SRHGGilETvuX9PjDVPAFe2QcHgtwGbQOz5Aj8fWnRXPoQ9UGk3kmvUFYKBt8/wGlsD
nzpiOZLdtDzouO0OjX9xszRcVYXxSUjesGPUk47zcaqaGegIQGorbi9a+d9M159sJxhX81xfJlef
oky9uB4weZEQRzjdxBStTF94K3I0b35GtwG5PIyZwqKYhJ+Dq9Orgk+TUKAVQ9sE5gvnk40YBU/1
J146vOKt/WXHyBCMAJGYxO7eJd1SxPQ2iim651q3WjZ6RwBUisKKwC6vwobLLHk9zSjHAoAaqQu4
2NcMU21/+My6ej/lVCdB1Hw4bQKs3v6XztYr9Exv7eawPhLnuQmnK97SrSn6V+CK3Yl1AjHlSN+6
Jnkta9IVDBPdQ3VxK4JdS6aNXRisEutMWMdND+POTe+KzyYMVwGRcGP+NYb6HSFTDqbDOCK1+G2Z
nh9afEVo3ukV2kwgmI7Yk2vMdgHLctkhCoDwd5qxpy4ai9PGi3KUHnW+kw4RPyD4GDUUiG/7D18l
3x0yhmXvZpq4PbRbU/zgK2JLTHaag/PYdQzPPemDvB1JLK0IH5sSUHrlO2BHvHU4OZb3f83z48+Q
8sQrUiwxkNnGhnVN7jJkyBIyahJaiYVd1a/4wPb9ZCXb2lToHxVB2bL6N8YY/u1Bo8UjMhdAIIEU
+6pF3sUPCFPqc6sSyl8405qHvgiqD53dsz0lngQP+h+9YXZQKvsLwT3gt/evFrupDrY69j13Y0Hw
pwjAvVjWlzmJD5UV76BVLQm3OhkS6mRd12x2XO9TTPM+VcWzmge9lX7yK2akW2zmKEb0bWwSD8Vc
5q6cLjzGDrxMQkpe/Ci6UqhTkgpTwxwgdqHYzWYQka2r0hVyQUrIeG5XZD8f3Lp5iAUFDcQLc2vb
zFa5F1OiAUAIkvBWZ+aTnVYggzr/ExJocgzyga8wQLqoh39BpX8qr5xA6icryGgs0EBZrvpO8azL
Zg1D6kPEg9rWjYm4KJ0RG0oOB2kXNLJzsUq0VR9ETHnSQa8QeAnchqRPgJhk+5Av1twH/k+dgdYm
y7Fh2nZ3cpGw5wMW35aROvY875qKL4hdHv/LtB66CE9Dj6bPh4pQlmw3upFEiJ54qcCfnceM+bzA
ZY06fdWpmtFe176gSLqEzngcil3XYI8Y8jbkjyTBmSJUKxZTIPbiOhOHyTPew0E46PyI/IqiD6sG
kjKWI6Mv+5W53z2THGSwdLpmHwQojfRhbDQLZJmN2zKyuofePuUGOpt2DJJNgt+9ngU/XElJH9iH
bmzouOGP+N5bj+UZv1JMJKyZJ3if6ZNJcxYrs5PY03BlZH2IDV05b7KM0WfpY9YF+tce3Gd61+rJ
QS/J1oClrheykJsMuffi8GDE+IZNE2V2KyGcQOe37r1MvDKNvyhHcJLWR5Zu5a7kkxnq+WnwR2/V
jlcn7ZAH8aIEszgONpZDMTw6uOoP0Tg9GNbsgRZyXnAXMrXvDFSlTELcGB7KVKCFdf0tIgjyh29C
QgQ2pHiMygleWyzfvCTYluBd0C0DTepdECSy8lYjFQ9TI/Xr+Xa9ZfWu2xkpBU7MxJ+OtepxCqcQ
ZuzZ3owdczbHb1/mkMdDJcPNqLm0E7tnn0dOO8fdn0XbBOHfChm6/+R3KSWD82hnpR29V/XblHdx
ZQ+MedoND74dPgVTSH5QmIM6ktUPAJzl6Av6t4AtnWFhqK2nU++Z/sFsld6LFtBI2an1LmzqiJTY
+wQe5BQj82olCna5kfvDOBwSz48x2uEKmbq3cJrsFQaTesps/OPTT+N1PV1tXK+r2thEkywfmOd8
2Z3A79qAp4hqwgaH/kjbygk7EKM7iJeyYibgdd20oIEkl4jNJw3jtBiJIrsTLWDt4GBlCnctfJyZ
xqUOwfNEc8Z2SIbnnk5GFMgiWvARTMVvwHuo++sALjYvOj80kqUMQoOiMn+TdR6TPUPC0IR9kmjI
8AOh6nkezaPVqb2jJmRCKJygi7nMZdFPB8iD90aH3l96vLvz2kzZUTJvq6m4hsMUOGQ2K5ibulwX
DM8eTMhDq1niNuo53E71EF8LAb9jqpw985tia7otLKjEBaAUa6T9IdmWyOo1+ocliVmobe+rD4Rz
aXcqHSziU/+nmvRc4V5f9pOPREapaxtQ+6VqrxysVaXflpsKF6XAkLkWEKcY6+EzI5+sqI4zYSkj
8wY3usPAmlfTsn9qaRxZza1i37loBM8bGeADID8riT995ttNln71ikUm0IlHPtFjlKton1fstWOW
nwO6j5U0aqSNQ7YqYtamNQegmHnOLFEAY3LrX24LS3i/SL+rtbQ2loFULI42U8b7EcMc4OhxcE+P
pwRhAgynCXgQ6aple3S9+Tsdcpuyb2WG2Qu6c9hUbb2Rynr1cF8w01E/boLdd6gAqdo2L58H1W3t
3T9t3b7zTQecqjUJkiK4OJH1OYfFqzP8zM301cisO+is/BqJyBslPn64DdIaT6i6ujU30UftBw9i
mD5SGzcgqgUMXYA7ad/Eb85qd4n0HKqtca/1uu5N5ewGwvsufryp2C9AxpVL3QH0lwPzSixeL0Uv
30gJQ04RbFnZvRp8tcDoSSSeKaH4LhC7G+ZjkxiPWFHWdFRouOpAoH5flPGU7AgQnheS88FvzQ/2
vyNHDHCJmeZ8qRicJp0VLyGMPctptLl1EAR0qvr2FRrkfureDRtep9O7vPi9v1HtcM8dQU3CAUt6
RF3tTAhM61l4Bys3+Td5SylrxqNARsG4PYI37/FeFKXzEA0/2iB0ljC8e03PxtiR/8ig/EiIjF54
aFt5GTCK5aXDuLKft9WANJcZF7vftv0YXZAzFgLwpe1aX9PQEOTM+HSOu4UIrGnFOdSS63MyXf9s
piT/BffQWI+n3E6TTXMnFIjieSxz2oZUimVVB0xx498sNH8rTEELZ8y5YBsXO1pbo2oAtoZCC39O
fZe3sOUw9UsgrWdd+W8l0AZqPcX+ceRpssL7SLhsWHTl0Xtscabxfam4nqjUh2BRn3NG7Kj/Im7I
ni4Jn+sinjDlWba3H5vpwSmBODqnUeIyM5GVLUyhxG5qK86yHFizVBR1mFf5T/N8bFmRiiRB+Rh4
98aXJL08w/mKGgPDAaIaSs2lcNSFjd68Nqh0lq39OIRGzyZO42zsxM8uDsNi7UsI9dozT/gRyagt
ezYYtvdAgGC59bX3mJY8tpB9rL32ej4WcY+rrFj+jKzzdcpoTwsKMyOMox16bYAYpvhrRi94anCE
LxL7ecoon2Lm2jM+t01RENqLiac1nCuPDzJjS/+GbG1Y0M+U1ffszNST55ByA8nklxrVVkjcDhWx
M/244qTulwOpgnQfbDI0bxSzulOR2nt/Mq3N4DUvZmwcgl6sQQ2tRpgbbvbs40hHdCS/bUmWk3T1
c6xw3Yx+bi0LfCt6aHk+NPlIRKbb829HuhroJ1QhWZ9s+7DcTlNBCmLV/9k1p6SXSWABPLFuhYFS
ks1tVxxmzeDu+3p4l1K/gRz7dFT1EftbOWGrLRvzxcmUg8exPSkJbQUAwGOSYEBrJvqrJho2MrHc
VfwyZZOzdvWEUM6Mz2YNVjhSHzKqqLY6bikieyjzQ+TF5QykDxnx9xiwla9m+6Jri4pVtaRDZNml
DCn+G3xaKwwD3OUs8VcuslfMdIzjmMb/uiPW3Yp1L2r9bBVF2a/09Je2tplnYTwQXDp+MG0jh7So
HNkJXcgEOaIZnhH81rxFWQepCG098PKEFlyyKhFNmS4QwS1bl2k5bGp2wk9d44Bw1C7FRG0+dq13
tvk7sS4IRtEMy7IYP51VKupNcwuHgbSzoftla/I8an0BzQGOWb6Y3FSbCJctE2mgjraykgNNNxIo
PAIZSivu7WU7oUKyh+kO0AsOlSr4kvoCvy76N5P2vSUwKbpriPjSQXhnipVmnKNY9AYPAmdl8qOs
e7k1G/06N3o/NCiqQnJQqCnzksc+owwhTGiLOR1CzNg9WPDJWZg1szWv4wCTtC1sMie9nHfN7Ixj
ZsiDGaTZZkAys1RwLdaCf2tlROp1YDK6L2VxY7xQ70Jz73oMDNirk/lApKWdGK9tIxixOi6zL9N5
96rq5sSOYD/HiZsxH9QdjrOxaNQCSd0Hm41zQk9TU0Oy5RE13Z7+X19i4bRd2EU8b+bG0mxXEaNN
k9XRxQdgs3T2195nOOXIhGtMOBBEmP8bTMvBrWa9iIcRIPSaVI9sFThk2dcgCgvcsOtk5KQ2meA7
NswqhMDzrvMEV0VjX/LJZ9zayJElAXDnCAif4DeJXtj1tZcszWQ0F04en6bYZX838pz1WFoyI0wx
Z+T3AwXxNW/E/xskGnrjntiQL5sOaXFoVViBkJC4HG85WvbM5hYK8/p9BHmgyfOc2HUS+OmloT6P
UGfWZuBEvOOb8X46N53XwiLq9twRLlEiWNShUSDsCZBO9vVVd9ObL0B9JgJfdcspz4CIPCwr/0j6
az0HsO/iWxwOL0TU/MIhvJuobXPpx1wolfixu/YtcBEsRKb1N+bY8t3BjJbsPyAjNlSXbsw00mtg
AlZxvuR4YErIi/WihY9EhlI6SQhjTZgK0QmwTI3YNJXRZ101P4RPHoDN7JsCUzRpgqXx0nBQweQA
1YHpfsjfEHEvUr/fOpSazJYEwmHmze38DZf1VRL+1bKJ5oncg4lCL2LApeRGK81LEYFEj+d0ncXj
WxZLwF+JqBbZTxXXL84wvbraPElCYha3xm9JvAbr4pjWU+l3z4MLStju96wmdkWQ7+ZmPHgJks3J
/w1VehOd/1rmHJuxQB5q8yLIX0ZEfNohC4OqaGlPaD9gVqre59YAPAlFL4aO9P9/IEsd2pop342M
MmR2NyNI0HHKHkSPRNRwHDR2hY/QjXnzhPQ4tWGA4q5mWcVd4c4kLJXZxUZclzmsbGLnPe5xXzXZ
c4WFgOXBsmfD0JnygcE8Lil/fEhV+xiRVFfrZAereG/I5imMrb3VMtbHxzDLN8mawUqBc9rpCcoC
xcF9XMJGXpGoBo6kekuM9BbN47nxN3M17JXW52AcNqVb7pNUrtI74sKOH+oOviNZc/RZRpJ+jjNF
eY9gEOUJ7l/1CZ7jOnjxGVA+NpNdlJhn5ccX2W0px5GtDO2z7XeHIA5ey565l8bbYZWvSVeSHath
gvFKeBPGGb8m5jFU26kGxTZLvXQrYg+SjNOgIWmm8Qb4uPW4zVr52Pc1ZOOZqZX4FFS1CdMfWKAH
H6KjHDl9wVfxppbyp3T/2ZkgqZchUN7Xv04Ab7ayVUfWLz5n5oeyKClnJUa4PLeT3V3PSwOK60xC
hYOtsOxQjLQ94Moxu/EEPCgfY150rbR6FeAhk8w+J4Q9eWb+WXVgMoGhY5px9hXL3WHK3hv3wyzy
H/b1ZLtF03lSnLgmr+Nd1m1EP0AcwGEopnZ2LuBhN1s3vC8NKh5q+ax5SnnFp0Vhle+ALXfOlD/k
A6dK6kw/jI2viiBXY6of4T6SDTchdwBVimvPWYm6yLH2Ad5zCn/V+/EjsbBQIAv8HnXCz2EaH7NZ
29sO0eFCuXd9sHkaLGD+k/7nkzU8CefFUOFz39nPOIKYymfdb4WbewLfEZcQ6OG2LOZCXIBE3cx7
6rpmaEEo1jL1SUxT2yw3xZqF3aEO63+1Y/zhitvRPIMOz3zge67xUHh0F51Z2osg6h6ZItLiENGH
gB8nDAIFmfWrUA3vzT26Oo6dv0Jh6A8mRH3DEWUiku87sSDgr+tcyF1ThM6uyen2YdosYPkpPcEQ
T57Yfk7LMtgWJq1tWpMkwHSjNPLXauhWPOxk45bpvgvHQ6x87BAjcHiTMEqvvENLJja7GucJ44SU
+sBNfqzG/CcdnJGdVDcknRsrC7m5a6iIAmdcO9d7Vv4np6xfKCS+8ly2O0+w64dRRaCKerdnuOFF
jvhWj++oVJ4yY1dbtEtaDWea5y/DMBu68Inpvv8gGZljV3MWTMXjRZTNW1fZ1GUOcDtAFKWDYpm6
fH/P+bMSzh17Si52Fm6Lwf/IBvfideJDs6BaYUKODeexD5o/1RN8WCIPLtzpJ1T2XvMQiu4vJb6P
8218LD6rq9nQQses99yuvGbh+NZOzrefps/SFS8FKYMU4gR0+NWN6Omjb+NJD6HSxeQI9K6x9uhU
Yqc4SKbTPvNXpoWwnYv5j/bu2Q6cYclUPRTelh0GOetbCTiwh1CxvH/X5Mxm20ALtuTJ0VHzI4uc
Ryuv1rR1BzSwd+zWb11TL+BVGYhnpxN2kUcvjSJ6zAFEZKy77Im4yXnrO/nDyJU14cfmQ12PYvyh
TUQAS1lvFhwcGWSx5TCH5zmAB1ACYHIAnJTzU9jYV2l6n2mkFIfR9IsLp1mMNao0CwcEzc2hGWbA
7iBgZMNzNWpYxIT3FcxlEWW/eIlAm4dzb+y28dBdSG7vIbmWW0Yv14APc7aK54EJPW5p4gId9P+y
L1bIeVtkOB7FoB/CiUlpM+NhXBGKqdZel39j6llXWb+lwyUQ1V9wraxZwoXcFHn+NJZfKE/T3qs2
oQ7kOnV4770gvplW9qRKA1uSi+l0hkmCR4s09fkpZkvMpu0KfJGXGL6Rl9VvRMr9dcS80iiRQG7O
a7+liZfoyRZNS530hVoS3m7aWUg2EkKo7FfyO+4aK3oqr70XQdHBsonLZiw25gftmrivMw4s8NWL
OZ8XoicgJiWah3qYvoI6iUFa8q8whbd0a32Z4AetdM0THfDZI6hdWdzuqwKMIVxWa+0l5TVt4pOc
w1Pf74kne8v7bmuV/XmIx2Nc5Tu0ajXBWVuJTi3roi/6K206yTIaCYII4k/DSNkkwDCsME4sEiK0
plasoUnsHaMn2M5gIwoVGBMzr7pGM0Jc3DY1SFiwJnM9skOaZT8AamxxKknVMWeoth3qvtrLH8zA
N5dDTrRBSBONVRh2OLPEtvrnlfLk1ObJVgwY58E8jpxPnW+vVQu+C9Gf0e2QbCOiJ7U4U6yZygqq
eet9GipAjACpttTJsWhagJomaoSmextqPs1KFohcToCcaeeo7xfKenYCnLeFzA9202LTu/ScazP5
tgsrSP7u7+BUdpekZ55NNX8b1XCStUHCtwONJv4cQucQefoaFe5RAxNYCWtGbguIv6IteRhY7K7C
Vp/LwPxqDCSNFau0zumxBJWnmeWRI/DRCsATucM3X+h/g/NbZPZNe36zzQz/Shle1KG39OnsF+mI
+V3W+9Fhze5gwjSaTi/aLucB7UGTTaj8qW80P3TTxTBQkBk/JaT/pljxxdS/FZxqC/Cz/H6IOf+e
mIULv1hYuXNzqO6MlkUy7fuio6/sS/HCdnqXsr0lW+TdGRF1xySAzL77nmJ37rgr1gQNEKZAWobF
2Bzz2KLPW6ia4cM89ld3mPEmZNGmxGrnhBI6OQA/nw/F0f9vuVZpfB4wpqbJN5N8exFO0Ec6qlzW
dn94wK6xQb4q7E7CzyHLp8HKqSDHCcCDsYuMQHfYxKA11457CQSlKKUA5L4OcR+QbEeS6hoicVkm
JzFzjRtWhGEIAAfznBecYReBEZ855Xc/hxcXAxAnUNWhajln6T/kSmopGuM0+eNjQuKQmW46c1zH
xvhHDaX3Xcy03LwRkvnWuemPqL1tJ8Lt2LLKNOwVxOzxWsfumb/HWEcl4OTMiw8xamlh2uS5ueR4
mKI9R8dG6A/DYRKVl5j2+vaqSyTJplt+1W2/a21YD3FH+dGQag6HSeANOEu3fhRctxvXDn6L1sFK
7j2QGsCKn5EzJq9yk7YUEpaxn9oAj3ZobdqR7BzGC/4Y/sw5BY33W6SwE+8KTmWySMwK/eAl4NcE
6P1Y6BOMsHMgo5sAmdaG84vbudO6s+SzU1VA0v0djSCZhXn8SWLDO9noBKcEywA1nQ4c2Hgsctg+
GVdTzL941LCu6R2TKiCyfX/J03QvKooQFVLKZDg3G5YZDcD12H9g6/CIX1Iechm9WqSrLsXEEA2u
FILxH9HFf02Ie79Nd2ChWLsQuqnx8lxdOF5RgpKBLcmaBu+QQRiy/WPV2RdRdh1zSwJEAoM0qZpE
tpLRfGY2J20nFH8styRI10XHioQnOVhzXucQCTF4B9580OQQzgYyB88cxj0KayxFBUotOdiPxmTf
OreY2JBj04lM5Krm2Z17qnPvsY9I1UBc7Q/Tb8j8YBWTCOndM8WEP540KLkB/4QIqje8Ardy1hed
0aATKfoPvNZ5HJCqtoScoQXJqe0xmCHLZnM61MuwMbZNFz4gO12CYCE3KmEfkHHti+kw002iVMSR
bnfNpvaHk9V8qvieZWubl4xUzdYUzFnndR294C+HXNsxqXInXE8+oQixEdjrxNbmog5JAJb1uU+T
c13bzOupqKhMfnw869bd1NP4RFUD2iDa50p0/dklmV6Z4c2K16TtvVhpRA4MlLs5vU06vGL/xotC
62Y249mIyosdZtseVjSwsdRIX6P0VvvZxSmbm5N3fxkJGdjOUhM4Ijf5PlMxrI6XoZHnZpDryqGX
TkikIFX9DBhRYfPiHr6/cFisAaIg0tN59Gvm/7QA8VwOTG3HioV0nuF3kN9pn2w8Q77nmuSInsCB
TaA/vK7+1npetgOkClWLW+x6Z16JO2GHyW9amShefbhq4VkQm7lqdIymoezewRcwLzatt6qKr3aW
bYUYNqkV/jZOzvxCjaeSAU/oRE9Zbr33CM6AOq2zMN34gELRZ7PovRsba9n9zsawguQykdCAPwu9
L8D/sKd7dupbYxZfovjMA5LoYp+OtqbQZvZ1l4CsMUz+YXzZoG9DY5WY41I2Z2q1eRfTKZNc/TQG
0XMQK4TpmsA+0XwMprtHVcFVU1PsuU3+H2Pnsdy6lm3ZX8m47UK+DWDDvXiZDdGLFJ0cpQ5CoiR4
7/H1NcCTmafurYiK6igkgZ7ANmvNOeau6/T7GGYgPGznWVcc/Olcq0GB50Gk18wcX4zhlANFcK3+
3pXSWkzCyVAvfgIMR/HgXNNYfILU/MTKvcTVchnQGmAY5JxExPhslMVzwbhO7vZ7X7snqfiUS3w6
hpIAIbPzr4o6kOgAfKV5svLmk+8HcVM9gxeIudyFwVxnCZU1hHG+SJaq3TLTd2wu28FcMavv1BEs
SPDjlWZ+Z+jeS9VuWDauArWCqU5Tgs9yCn7o0kWmiR+fzZFWhMB9psqd/ppXYDl6vfRmoyHXursl
kOTT0ki6IQjXD90P23FfiZW6x4wxY3TEYIOqTxXiQiYmtTpTPFDHoJKiUsutPwPRvvRms6gakMXi
AA//YAoWVDkryPKBrNHLSDr7tKFiI0AfLDBe25SlVV8+F6Q91CLYxRG2YPWi5cNCR+AbQDhUUcsK
22T/Gx51bfhExbZzKbdlHWAf3VyHYEmrpL4QcPcjrY05WJQjLEgA9ckiwi/HG+BbO0a5DTuYjTD0
w/TiCrFXS3uZZNqmDeNjJJ37hFVuzVJSo0FIImd0xLqjYNQJF4Zk4ay2AeWJRHmB1hTOnnqGCGAq
91ojv2Uw7iqrvFqtQznLOTUTRzeqntSBvbAxrQezdFYMEYqeaf9EuYFaIomJUPHfsFvQVar2QTUP
/JitSzb1kWNWbmVJ+uZXZ8MNilTOSz0hsYC+3WN2ybBdioghyXIJCLPRVwcBdnhvQMIK17HKrYXJ
oh0/JIX6KGjhercrxrt9Y7ID1qAQuy2MZFuZYKo12irqCiXU7DIc9Dtd07AkdOtuCI9EMXxVJbaJ
ugNB7RlbB2pDsI/h2M7oYLo0hLMjcEFsynUCc8j4sVFAdgI9VBV9DLE/QB1lidw6MDGLiv62zu6D
IVd1gi/dZ+5nXIDo1m8zt3uuKnUbjlTVUzSc+JB6LOMNYpQiILbHH34M20YR2/N2kr3li7e0MI/U
kanolw90migeu88lp8dY+heIzsCoKvfB81gA1ApD8QBszZ5U6hO9kR0ZpO/PEFfG1qqHZ6+iMO6a
SM/UDD5H8ijxH5ee39yNtk1NEHfL1XFQuqrM+CzYvls1e7C7kNFtej9e/OxUXLyRiWheDejODg1m
GL6zde+/Juxo5jnYbwpP4r72Szy8bGZmSMeJxNQoyFIQDib3fFAgi+/LYG0WyikS8sfsX52yfA9r
NLy4qKBCW2zix7YnX0d85C1WhjzlGo8Bog340UwJ6bhpH+nRXILKyCmYkbJkiv7B1qIDefVcb9YU
Roddw0vfXbYs2MmWJF1STQqyYUXOAHa37iV3kFS0Pc18BeG5FvQfGaXNVou33rjv7AHZcde0S5bE
xzrLaFgXWN8lBa2el5ZKh/OVpPKIMQw3/4voZUKj1XpAjb+nhVQJ5dLZXcEVhUbAN9q9koGQG71n
JcI1iPb1R1PpLufDu1MwnoTw+kCoOZDDiPKu/JR2J4ZJzZiKXNmcOPNjldYAD0tYPKwwqT27rxgK
H91OqCy7wvdWpSdjBZ9VMhh3Ye1+2hjZ8Fq9jjbW7rbaEV/1bEUUVsj8q2cCnaiszZfp+u/hwN5V
ASR8YeEk8er0U7IMH8F8UNpGoDwW9qua7tkS8VE3mb8k/AXFN4gv4JrkIYyQYKAEkoQe7ZwA/VGH
yDTsSeBqKxrvUbnWJ3e762vZqrpqnaSZFVGdxF06A4Vs8FHrW2dM17E+tSa0uTWOiDWBQt4R2PWO
KRojd69PtX71Van9y8CAnZj2osoIwXFCdjqYMgOT8jUO8WpmULOvpwuLuAlPPmCuXoPeeO0cdvCk
coGsKwBhsYfvRtxtfLuVYPlEL0Jzueqy8TVM8ufMYHXQlLKaYaSBbc6pmPTpooUROae5eaaMshQB
aIiELDXKdejcoy5YNbnyGigl20Ma+2bxEzrqT83JSsniJVXNywAmxtPE1JAgLqlVn6VRnYdw5ffB
vvSGGcmwzygs3h3oBtqZYK4rLrGKzXQ5Q1/3bOnZwmoKBfNvDTRjjL+Ek+MMqpCnxdWh1N1zmw5n
MTR7a4hpjjs+YzVpOz22TSczv0Gjv+tIyiWsGFVCuXXsbEPKwo+kymMKfH2TEN4xXyIKT51iX+uM
dSAUEiiLzAmsJyC9Kmcrs/cgNE6afg7xRTE2GfhRGrZxarqNSd4zBYlY9BdZSqWvRup+EoG7RDJm
et6b7+E00/jIewJEYRGHe2k5PDZ5LcgEAPMH2r1qwCYogxawrNM/UxqiwHo3pOJ5xPCXttaPYgz+
3I/Hq64cO3zrXNQhhiZqmlNaZM/sdmdFGF4GpZ7lNR1QOLwPMKuf88a5VqCa5pZ4sxNqTQ5cn3rS
8OLXIXSZmreKZKuU1zCQryjLd0FHcpxVTlvM3rszMy6XoURpQY0cqIe/MTqH9rF9LYfqi9e/Siby
khDNsPLy5MfW7Z+UTX5Yo3BNWjQEZtEuDazSrECNV7oNlJ4X6NLfbYUKEup+IoZV/ZQa5Xs5ctZ3
pLhOlvC5GroLC6McZt6UtFTwdYWJzNmFVFhMw3quUoCl/Vpxpyovr0MlzmWHc0T9lpm/y6L6EOft
l8EGYJ6Y1RfioA18qDkm+blbFe94SEj3aV3Op8cASzD1O+xMeokIFDYjObsnLPJoM/UGg2l0Ce2n
EBs/Aefky9Ux8Um8Itu2TmmsvQOwQxnRfgRtsxVIL3JbQ9PKxMos7CEjRBjh6nyV9mB/BFXzmEt3
P6jBydYE+awkcJUEs4ECmiGCQDPS1v0iDptzqlk/0q4fe8vZBNJ44sk/I1p+qMfo5ZM6pSskDvs6
PSm0THZPN6BQr+BWN2lgHHSa1NAo5McQRu/qLPO9fYtl+w5XxKM/BIdEAcQldPfYBP2alh06x5lO
A5kua/flVNW+ENaqQ04Lm50RkpMz4CUPnvtDKXsYPzR1KmcXhLVILgl/uISxRLKIMYFk503qYaBK
SBc32ZUXBSiRsHjtu4Iv19TfHPnYGNBW6b7c6QzWs0Q1v4rHxFY+XHvktLM1MGTusCmIrkAEVYyY
m/KcJSfV20Crf+JmfA1Geq3NsNPbKdVRndJviQHWMr6MxrUuJqwEiNW0NJ6cUwysBDBZByra4VJK
wWsUiHpU5dVLaMlBoGO7bgGvjrKEnMp66se4DqcXlGM7ZeBjHUA3K88QV5eXRk1e7Awv1NQ13pHo
2M8dV1yihhvGqooZLg2JZ2Q5GLv5fRjipuhVhofUhjWXGPb3mO8zQ/5UJappdzJLgUpjWPW21YgZ
0qa72sUlUTdobkkV8Xuq9KawSFSJSHtDFsKVbrK0hwKrYFWK0+oB8KlYGA7Vf6NBzhVH3RSlNXUr
idNCO85sCm/Io4NWj/6Tl7I9Be+o0rxH6xxr9h0OtAlsP6AewVaEyJdzaSSPy1MuVhGfSj3tF7lL
9JazaorsXq20M2s4KsEdb9HTSF4ITk6QXGzMh3T9O8QX7BbA11tzjZVYFU2fvZ7Os+CsytxdZIn2
pTf+UQlpAKHdWqKx3/oYBCkbtxfS1reWuNSmgjCzojxmYCrtGfzrckRbhDKez6cMOz5TGSV3jZ1d
aPPcD4JVUif1jrqoillTPo54QtO6ZJ3hnHpJE7DoCcVKTPXLjSYhVmNiubK+bA1VphlSq8PYeBkt
76lq3DdnckHhwkE44CL9NUmmzBRgjRmnh6+1jzRxpnwmHCHmGohkuUC0+CAgk7P7ZaEd9ua7lVG4
CON1IXdhKDpqISHtM4veLBX0Q21hTslyuHIGKUGxCJYF1dQZZGdWBi0xfVa15+PADjS6jH+MCww1
d3xIQN07mpaZRdSuFeQLTCIPo0UKY+i29FHD9Fk38VD2dvEjlWJvj5h+HeioZqeflDB4IP4czR8u
soUllPfOlD8t+qVKUlsbk8mPVmi09bHtBoJ2bp12aC0hBiXkRllKxYZ5FBtNgkvRK1D0dCSw/Lpb
tTXn0hs5n3tWTwEezxnW1ydF5PPEU0h0Nl9HAR4/198jjVzS0j8J13gSavBs1E0NxDO4eqmGkgk6
TYKhPrFRu9YUee1EeRw9VH0Cd57dlc+9EcNhHYKlK+zvnjm+TNDID6nLdYdTAr+lSpOB6ZA23Jk4
b4Nk1ACK+R1IjpKhRIV6p56ETDeIGo4mM8IdhRicetVJ9DpaOxuqoF7FDzmLYkQTqBpz6tGa6RRL
qwrpdgl28h0KzEXVcxUoCUWlnlpPGpQ0TVhrh+DGZ1WRsc2pvIPnBXxYQM6JWjFeMmZHUUcHBODv
ZslCQlLenppuBB07+XIILG2eUWM0OIOZG8JPpc+uEe0+2HHhPtzHXcQJNBbKM0rB7i6Iev8DljaN
pmxRWrJ5EdoAp6yGvu3A9bdkSkY9p7mCcRr2v1wjraO5X4n71CQgIbfBI6BIKKsi2RvRaz2yfwY8
bj1JEn4o5o0T2Dc5oVKl4TbIR5Wt7qLtCaGUIosXXkwNwFcAowiCf/BJB9EdWW7RlrUlFXBR4lGm
pOY6oK9kJ+pVO5YKSOyWT9Wtl7UJa1PVqZOUE2zbRWG8iHvEunXmxfOJXYntqmOsqixgIK1/MkRA
y9AhsxGUPqb+QZicZM2rM9KwQhW1zG293OQorepCQ63n59s+ZXHuu5a7rDR7fFISmYB/3CPkpl+p
sXaqTHK+CptxKDfFajSLlTQp+UQWBpJkG6u2mEeF3szHGnc3WDlqJmOobOrwBZ5ABJwXIL3L23Dq
b9/oqH8d7bFRd5GjfDSibuaGmK7cNOCpccJ7mQ8zVz27bZsvdFu/tIqkns86DvUKMaH4dudFrBt3
ge8zTcXhM8XWqyo7+H26+1KOAk47GxR5UclBmAdVeWi64Axx9DHwwfLFgfeeOEc3IyFXC0iR0iPA
TPhFTGgXFrsiVHhyE5keV0UW9DPQxo/EzC5wBNwng/2KxxyYBtXoAGVgaUcYQNE9DDTbey3rllaP
tgO9Mpl7LPLm4Mx2eAzXGnXKrkCCbNSFnGu8w3K8h/5b+tdE0x60PsBG4I+vnPJH5Ah3atE/2i7V
aWVKxdXIZGQ7BpUaM4uCoE9N1Xv0qRd/UFkRV1B61b6YAdks5kXBqiDoKWN1PzYJ0yF6LilEuqLp
A6Q05JMrhaBA42jfSh5oDGENCT/tsAuEvMejSQU5VMhcoRNU685bUZOeZkFuQE/BxT1o7iVuFfcx
6yZ8nF6jbVMYoYMO7Makran8gClvUWv2rjNZkskyuY+lTh3Gy1aNmZ19ZXg3WOfLETkNvCJqENFn
FqFbFDbweN9AN609l45y7qAaBKl6EOP4ibusb8vPoqhBnHoj7dXJ8+wmR1Vzdh4wCjb68Tu10ZSu
R0MhGMrF8FkkuFEb+IGTUqR1N7V214/iLdZD2np6d0W5uB6dbO0G9r7QOwiAPnz2LFMX3kAvKWlJ
zcJz9z4YTFDYPkkNFKDpAonktNy0msbq06N9yVY5RWKmgOwj5pxKc8J41ymY04K2+Bg9a4RNCMnc
YaGSsdceXJYcqPQYDFKMvqyyL31M2RMO9UICFoeOL/ejx2zty3FFIXPCXQcZ7YFmF9XJ/CRRs+Fv
AKSUCU+btWb+jXKVQKWeunJlR59AF3HjWK84NXOi1NPj0Hk7vjNWYODWFsEIwsPEIn9X9sbbVPRl
tttgAzr2Ca8fuD58gvsxscGBD/LbyZ1zVVl7PZ2+70IeRMcexVWr4zA8cCZNOwNHzkTDSKVN1Wgt
vfhO8yEvoaifBztkprcZwFTHfwt6TDaua3xFDX0XU1rzR3KRIKmS/sfaM/nSgBTgBmUP08uzz+c8
+M3RCvBEgfTa6ipaPb5mqhnEUs3SU6VSJ6XiPW7GXjuL1l6Q2rMu1PzTbk2kCkryMKpfVOtZXZiN
Ow/J4OjAaQ+j/2yPzhI/10vcVlcjYkWFU7qA6L6uA/ESe9jQsLAciHohgalCVqWR93ZnY41lJBc7
UuViZ90H9omKPk0otxJ3VDmfC2sk3zr6KVPtMbBJPiAe6Sv2bCCI7AhdMrupKzMZxSt63UjhCGqa
VJrA5eIXIDfYLSDZEvh1goNwZzvhpgLZ0CCXT7HfKJX2UXfarlLe7KIhu8FPMDDnI1k2xapIMfDG
+Vr3uwsxuvcipkEVzgzhfDs2fsuqOqYVM0EbnT3PMdksPyoJIsPCkzvh9St2Wfi6ejzeuuhfR9Le
gDlRxFYdamKov7r2zS3mqP6egBCxEcgXSVh8ukN8imzt3ndwGfsaoaCDPrM0YhZxfj3RzV4oCnwy
v2ibhZZ5zx2Xr2G3rxSL1sP4ruLad5DS6JIyuW46pJEoVxhnU4ESr3xnPpU+y/yxAY2gJC9sm78a
pRxRimpPXBR8VAPUg7x3j1H8rYbpuouQmVJNZ94pVWwa/jId0y/vFvUm4G0P6cBKxCGURNbFy9Al
cwtsK+UmgPJjCES4xf7RsjRr4BePscCI4DNGqADHFChzofFQkT7KGPYpx11ptDMvqn5kgauyyCgI
KHoxKSqZj4iRxVFTU+KCQ5hoXHxtom9gQ4cLLx8PKueK0Rndkm3khmRqtLojxldLR3PSKjAI+nbV
9dBiQwHKBw/FKgvIxUL0/jAicHDC4VMHzkuqAB2OMHIQKQFc7ylxGyV5Ty0WTz8x3ibzSqPi1SJR
7kv6JWOyNmK5ra6FD5lTicptXw7WxtHPkeJ8qLpzjiv5ERedv0C56agyXoK8BWbIAr0yIuAPA+U1
iEobH8XdnJyJezOKvmrA4wpSgQCUxITverelI+HA4OtGsas6vOQ69R8w/iC7a45jio8515tD2Lcf
fTxUO7ctjqkXgZgufCRFGR0j4g0pJPrCijAlKDZajKloRhCh71LRlw7kFm1ZYP4E5C1f1ImUIXHG
Mtk7rn019XTXQNaRMTa8Okdp5gB+o8Yy4x4oiR37xVXp6JCCQ8DazDU0kC0DhEm/Y3Rvh9e6xUlb
R/bWoy1xn3XaMnaqYNWWGFCi+hGNqbXsWsreQGlCCh1XCy8FE3mpzR0WmrSiqZdKkbNvoXqHCxTA
KE4qkK7tg2Umcj44+7EAIhDm4lyHVBBHKSGusIs2DPZJ+iWbSgdGjL0xlvwjJzZqFNic60Y5eHo+
zt1kpKjmogsYKJkANHuPuw7abbmGJdJC5PaUjUDi5VQGAvR05fjiJYuL70Gr1wNIBPq3uQlWWJMG
wiEkGg6ues0E9ExOfWlN2+LBzedsQz1BPzkE/TuLUu+FzIVzXk9WaiyV894FF1p+lEmq0/oxfhrs
BCLp+IJHlKFVeY2d+KtrbeT8lr8pVNO+i9wjzjckRANeqs6rt673ZpTlg0n+cJkznhoscmeIxN6E
NUJzVKkFUzpnGcC4GVKJ1AEC4Is8KDs8Sv4lV86h178YMX3JdnAWoiCdDB6qOa3v57NocNO5i+YC
fRcXIuKrXdz2PL1nbovRg5Rn7XyWojOMvhaSU5etaukdcsM4WynKE8oYP6TJzHyKxh7jt3SmGdBT
rprHFQWyii6OmX+GokKiatrt3doo8kMZIb/zXLVZGCjX/CB+r8P2QdEYc4oEblmio35Gi0B5rTv1
VBHw6kGCUiP2HhH0vVh39wSJMegwx0JOgWBqqC+VqX6rdX7wsaNvhQ6JoC+9Y4t51wGCj+zBrQCk
lN+hiC+5+cbJfrSnN0T/fMluhZ07YIGkerQo/SK4IQ0uEFhY03qgc41rqzCfe4r30/YM+w5aqxBS
vzJ64GicnJ2Jw4fYlN4y75lMVLGNBOVgHKdQSSXZb9h2RNLaM+KKnGULQ4PW06Qq2GpQCu4yG0ac
A3hBok13iuol8/t8XrzWxpCuE7+UoJCtde2RLTqI/AVuJNlZHX6BkG+hRSKyiAYSZoy+3GUUv/uO
kruSUJAp0SsAHu425ujRiVf3NNcHcNsjMj4qOB1VC6Hoi84r0rlSyBM7jec6AIpByGa2hCGpmgWr
+fgJ2siIzd09Uqn7STI0L8mwqwlNHQivpHqAZDmmzGI6F73D2xqWW171B1V8/OgGtQeAxzQD05oA
Wwsze86IGUtFx4RhflStcYWe9EioZ3wcAqTTkD6MWr2vNRJ4LEvHH+BNWE0KSIo8FgMzAuu8mlCZ
8M1G72IShjpDfkHuKzV9Ldur8OzmQ5x/+BZXU1OiHcsyQjj7IVmRLggIIGd7pWj6rHZ//CJaq/2Q
LbCPszlCBIjmyoRFzOZHo14rUE7fGSbdN78jfo/iryJqTGQDdjzqtwsR0JsXFK4TmLlsFPBSkjQn
Z3kWPQUJm0BDDt81+dSziC5GJ0CeVAnhdXkckYngEJ5qEcFNotJqaLpZghOQXVbXbFUccKximeUi
qS8bUrZw7oGKMafWGqqXN60ndXcy2toRCkZalgRjo5NEYdR15kr2fPb4F/wMDHRRKTGiZRvXZnMi
kTlBcmYhMkBynvrNk4bevmLQnd24VUlSIikO3kDwfOsDeJkB/5HG+mUwEouG6LiqA2z3caKvyjHV
npFsTozdzBFipylsAIqAbwtp6RkfwkGjc/jkNaijskksSsKJvfBb07k3fDTPBuoNi4CAZNTFi6no
Nd1SchkiH9CAOyjOo9kE516DYRCkzHWwzegRVuOb35OcVNA4nzZtESCcwZsDX1mwO2gxlXoVFzDI
Ey58I7mWRvPg1NhFoox84gDinw3vF7Mi3BqWBZTcAVYDtsENC8AWElpBii0OWFwbHmU83c4Q8ddP
ZFYgBhDPmj/FMHkUbel1PMao3iwHxfMoOHWQ9V48qBpUKthHNOhDx6LfMAQ5gKjGM7u+mVfnV7LC
vCVTpbEQnJ13cPkKBCa0b+/bAPcqbTlb75Gt4zMlEIFqotxiCGnmgZ0+ug49Y6WSZ0WZou50GC0A
oa6+2jy0Sik2bs2KujBBwAJ0OdbIhTVVh/fht2tPl2uEAw4rsPxFKMaxttpdYaMBLinve5W6z5vo
ZFjwrXt2vk0WARtqsm+r9Z7KTH+kobfwrNCZtUn1pjZvDh57veZiyOPq2EHHIVrNN+5iheZymCfl
HQu3gHDu6AuXOhNa8dmJlGAXk848/lxEc+ZHTGg4tpfoO1XkItWZJRDuWSxtuk25MHJOmTC3XoYg
e486yHABfVrUsJxIeTdsW8vadgA99LC7j1udIY5CXGLCp6vBdBkmuvl01M7RlAc/KKCQvDI9sUfY
lcF33harLDyVQExmBKbdK5JN2EC1cCrRsDK3PzP4vLTRMdQHlHRN07hi648hOxMKOgw09Ex0qMRg
f+ZG966L6Im4y5AFK5NCVSOkaVsFmwRbWZzwrqw4rw5t3F56r91Cd0SHYGIe6urnNq5fKuG/deCJ
cGmkSwtrqemr2sIh8K2GKaIY4F8pG3xoQgdNQYHRKHUDh659VMp0DjCS+dar2rnw81WaMY4Utn7W
ACwrLakjNS1DkAbaRKGi0NczzS8Up2XVgqhgRhM7XSRauRLI5XGO0dPVSZ80S/9V/5IW2/yAxC4G
NlCIyZQ6FOKZzXBY6iYwFMlQG3g0NjjjRgMNUU442UzzaP7VeIoH9teoS5GaUFgq7fFCGDNsVyqv
ta5WGxvwtIjo1wSGCzzKLve5qGrASl3+6kQv4CM2mVnv9MTu5mywgWk69g/0vceipZSsePT24kki
i4yfdiDn0sJywEyHQnv1dLBndbAaBbMwK6B+gdAnWDeh26/hjs1FEtCDzWmylEnwYvvWs3lybPe1
HwxSRFxQm5m6bdT6XkHweEgNseK0LeYmps0Z5nvw8ci3Eye85h6MikqufVo/M7VmqTQ65GI2kVhq
qY7fU6calyvxvS5K+9XoUOQ4clKiFvjt8NIJVdkgvaiNqY+qASXNKvanmm0tAxbm+E2RVgb4MLWA
ZlUpsVEovnqv1flCq0pzqRGMh29ZJRoJWJ6UZ3KjunkVdqC+NbGVWlwtg4LMFQ2PNm7AADlOjhFx
qzNdtXkenRj+F1NFUe+Nx0itm6em6r/hg3yx/2+Yb+JHb4Cg5HnlA7GUmUhxE/j6OG9zyA62YnNJ
6CaN2sZnrWCAxxyrcmVYKDu9UD8FrQu1g5tLPXnWwyx4i4J+OovNlc3cu7LLonwKjWaRDt59PR58
i/C7AMfBIvK1iACukBVySXpeKSKqEFapM1ZTWmahfO1wPT0AYTIaWnJeVqcrRYHunXnZT6Rpq5Z+
66NeDS9qhQVbRREyM3CRI7axiBew44DwmKWbQlIbwpRKHyKPe1PsrK6U915sHfQeOU8V5jgMBmMH
E2reDpHKUMwehu52qGrmfZ6ZFy/S2JEZyVIxkmRZaOV1pEq99TCxb2+/EXXEXKfTVgAkz9qep6bU
SpYz9dgQpJJZblx6KJrfkGbu2sTPoqhpEuu+MVi7UdNf256/GwSQtV6U6lyhpoA0GOAV0llz0dQO
TcfCegw8ataNZjhMfsHK9Jdshmmr2AAhjLx4MuMqmXdJNG6omJ4UYXIh2OpiQHAhyIqj2zqMK7MZ
twh5DdKfV3/87b/++T//de3/2/vOjlk8eFla/fN/+Pua5WR7eH79lz//+fC4fLrd4z+3+PPt/7le
nBf/zxusvrP9R/Jd/fVG08v4z4PytP96WfOP+uNPfyxSaH/Dqfkuh/M3DIb69gJ4A9Mt/38P/u37
9ihPeOT+8cc1a+gK8mhekKV//OvQ5usff/D93z6hXx/Q9Pj/Oji9gX/8QajO18f/fYfvj6r+xx+6
83cppGE5qsn3ZZkGD9V9347IvzvgboQtTDYPv46kWVn73En/u9QMLFMIKYWuMxv88bcKCAWHNOfv
qm3Ylm0ZumlqqnD++Pcb/9M39/ub/FvaJMcsSOtqeicWz5//+oqnt2ZplpBCVW1HNTSNcqbpcPz6
cQ5Sb7r9/8IB46c6WnT44eS+0Ufrt3VeOzCSgHnQW6fR4n5kdBjp3jbBNjaM7pShtmYJyA0oulxq
MjCesixONyqo9WXsO+aF2uu8jrT8U+q1MZPwnR4cxRmInzPAfk33pLa/BqU9vMZtx3IeheMahRSy
pEg9/Xpo/M406y1Y86HrbKsODkOKXNJAurmnmF8dBh9pQdwFyQeNHI/Sbm7Rs4bDPehTQi102Y8B
A2SpZeqz15ctfkGwyLc79CbiYtV6o24armw8Amtmr+hStMGv+zkQCRfSyPt7FdD0U+a452Z6PJMr
eRZ2Y0PYNC3awUXL0im9yQqckeoB6IqzkmpwdRNPf2A3wIFfv/qV9lArozYb4MnhkUysf9/ldr/p
B83+fWFkxMhNN/71eNP/bw9Q1V4HsLTiI+Bfv+7/+3YsQcJl09rav17Gfx7zdt/bXWqbND9DkBpg
kNK7gpAn1mVQne2msJ57zoJDGqMarHT+Siid2BaprdMxdtIGhqDs53YMc2DycOvf3A6KyB13saTH
d/uTrZO/65Ah//rTGI12m2k93xJoqVloOOr9WKj2Ku5w3NpkTr+Q7YK5gNbSMtVF9tKavWRai6P1
7ajf+SjGQtZP5nRjkDN8ar1Id7ejbuJ+uLIX+9tdcSwAd8vy0+2Y4k8IQVBOSYc3tHfiDve7TRCX
a/T7Xo7qEkqA2Pt1KZa+6mt7H83ikqQtfd9j3F4mnmrs8Yd3HHWBlSt9i8M7c/ZJgQsHhqmy7xO7
WkKv9Q8Z6mGiDvrw4NIixlaexoeEDcKyD9P00HdswhXsK4csUZKlS4PlgH43XvYyrQ89wudl0jnN
AR1YyFG3O/iVDJaJ7Q5EEsc+z6aIQ98oygJer36gzEBmgOIbPBuk7b6W5iHpBNYSGTkHz2+thVJb
LsBivJNumPlHt40McjkwPmAKBzrOBvPYE+jNUZkcfdtSF27b5UdGAnqM0i6OPTnWLLSU6tgX0x5O
8dsjBm8yxlWjOyZeBfWDBvOx94N2kdiFekTo3vB4jc6zefg1M/TfiWuXi17m1rGvFWoZVe0cM14W
z2YrRxJ2s0VPAOmpd4m1TMw6PPUBLF8+yfjkl13M49XZyUc7PB80OA0KeKWDpfrtprJJL57+0uh2
Hm6/tVbhT4ZaGt5/+v/IZbeOJuX2Xw5MXay1PiFRfz/I7Sa1Xpgrk5y+vx7wiW1hwYJR7XYP+Z/n
zoQN64U4l7/egyWOhi8I7SpvDG/Z7fGHNiyXkdSS2e3P3z9cZQIytCgYfv/v9ptOoW1hKY36fxy4
vYRsUqDoeeP89QBgWh8yZEhUxfRx3H7c7iEUTwLyNCiP//kA0X30n31N/3Xg92fioo+aU7T1F78f
5fYb9RHaO61f/vVAYtvqzB9i9a8HUom5QGrEA/3lA9QpZsyyWivAPv77C709h1Uh3WE6JArizwfa
tJxa3I3Pqu5P96CjgTowRfFVNhSk1SS411XVemZQmZOrMbwmKl20BlzQsmO9/W4W2YwABDTNY6Ds
84RZMJBQwIm/ZA1pjDmtDUJZhFYBpFGWyWiZV7OYit6IvrjAJbzIzEBvyLJW1Nm48qyqe0qkcyVo
RV5F0hwcqeIs0CsJRcaKVyV98HUb+gUo0vZE3Eb2WYJg4G365bEL4di7vv7KLl0jtMUhiMxLT7cf
pd2A/MqMxe0vE/XEggTzaK6h1jpE4YjIogDOE6ZefOiDiVygjpl931jJw+1/tx+3G9eV780Kg3jD
iIbpqYqPshDlsUQ/Sv2JykPk2c7hduz2w8rwsyP7PESIMX/9GJyx28fl2lJVpB5F5j3UYz7sVCV4
UIqe7QgSsJMI3eBQIOb4/a9GiaMT+0oYFc3x9m+/5OaFStg7q4tfd77dSO/95zKv6u3tVrd/JRPE
KI/LbHN7+Nv/iC4FopTLcvX7f4VBoVhle7P4/Qy11pmLovXB0U+v73ZfIGCAf9QJ8P+f/3VFAqhD
Re3x+/GwLA/b/03emS23jWxZ9Ff6B1CBITMBPLY4kyKp2ZJeEJIlY55nfH0vsKq7bFeFK6qfOqJv
xHXYpQEkmMjhnL3XZgm9jwlAILBA67SjIkKiyrwvdgtGwAIktgoLf3ysW6nW5chhDUOnJtLp0e4l
hA7hjUtPW9NgSp7ckrhuUUOuCnqZPMkGDn0T1aB2Og0+AWYA7IYcwbpcvSKMyp5i8EGL0hjBXs7/
ZP1EQ1sROI22PX2qHeDPrMLMpmx83Hmp1D3y6eGj3l3+lQ73elQE9Ceb18lMPXQF+kJkvYkvvKu3
PRnD57ClMawCXHCiFgdVgH+i+Dc+BVDMtsR9wrL3py86DMJzCpRtZYFQ3gy1OT0ZKZ0cl0AimJyR
/pR6MJzMvgyv57JEmQrjSetzjnS04SThy49J9yarxHwqDRnd+IO6n7wqBRjQx4uAHCt0DeQCx+jP
n2jraJuwqYBNGxq5B1I/F6j7V1GHg7ojvHBFXxcrVVNOC8Mp4j1Nof5JTXQx0MnXx8s/TfrkpanH
t3UxvPXsbU99dB05fDCdMsQdfRD64rzvJJ3G09TkH2PKUbbteA3IYvZsTqijze+zNwpjk01GTspZ
MT2Rxh0iLqjcDa6x/DBCTiQJgT/MoSsOiNn1JyNOn30URDBfKuMJOTCJ8mb10AxSLTPq2WtU1eAs
NPPJqrzhFLbD5+V9I3YACx6hv718sczqs2rAgNfEkawpXoonoriipaAOvLv80/EIPddjyzzaReDf
2kN6Lstwo8eFB6lA6x4k13atyEZGJNjOjPDAe1M99X3qbNwC5mxcmQvRVM4Tn1y1zrRhXGMxsJ+C
hmdodrANQQuDQJTqvqsmMMkSqYbU7vyhPNp6TQMPmsAx60P90IogJlFXkbJKBUxHZpBNFXlmPlZ2
vb/3EeWbMhJHKubpWd5Gkd8cHcUJGcCNqjJxD1R/Z3axxak8ZTJuK7RZ4ZYy0bIdQrVj/pZo8Ad1
uPzt8gceJLlzQOn6FEQ3YVtJLDr+Wm/FfojJJq4C/St5E2Dd8IzRmSu9A7oR/+BQ+5Ap9fhQ3HdZ
L689+l17O4s3BLJ1qyDynZu+8SQGUxqUFsrQE/0w29TUK4ahoy7QiFW4JNZGknV3ka7OceE+tyWi
L6LcEyKV4vvCBbJSBmgAEi24EcU0sb1EbuKO4aGapgdhUlbA5IefIsvws0XGoqLAAHXQTRC1UCnx
nfG2ilFadaV7leFW2JBE9EojmUnc1kcy78yX3gcPkxNjt7EnUPtuv9Zylb4wEe7K4g7w/0jN1qHG
cMhwzvgJvQ1K1ID50Y63aB90BymRliO3qJ1vhQezKmqGTVmVGzhixUJAdSMUI1+PjzEY/Y0cVEfb
rXxHL7HO4uaIs/Peice3JmvkuvKcb71lbXNlm1euuWL/gmRQuK+9h9lwPDa2uHWkKNG22m+9mULb
G2B/Z0osS+m8VWW8J+4rXfvlsMkB5B28qjwYNfwUE3WhZ2GZylMYDHMifQqbqboL4MldFaA51Vg/
WXTNlgZbXWK7rzMJ5VDMVq9eRQyA0j0nYKeuukotWeYoPVYF+qLxQHGzW5dti28jEeHG1On2t+HI
GsswzPXY3bmmtTMrZJYywvt/XYz1StPt8oAmrSNwaJPDBEJtbkbHpJvA4UEYyu6L0lKr3GaVDKDT
xJ15U5jpOaxtVDeoxYJksA4FojlIMghPODynAHiWMx6wicIPGWm0nHpkiWQshK4VYGIyuUERgm9u
07LPwDSIckbOwsx+sHIHhTqMy4VTVqcpLzGDIbAgRbCOtj2E6RJPhGvozsJtzTtm2m0yErHgt5Qo
fVmtgDuhr2unN7ejQonqiTJmjXFYhKcT7LQXZD0G+0pIHxYg7CRsmcX1Lw6JleQG2HfoNO4lGnSY
ETcgor4MATHOrshPooU87kX+IpFI+nVkX1Mj9/AXdPQ3Oe2ILOdZ9Ilyl8N6NKZ6HfH2AIeUCxXS
i28VZT4U9BWeKYRh9GmYahnFoBU7P1CrIdkWOg0DAV10d+87fnscH+xSFBstheGb2Ij+0ooKtQ90
jgbVF5gQr4ZL6FAbJuCfW9SGvEZ6wonC1UKpu49HDI8EhFGL1m18e9Ua99/C8PzxDrTrcoSqvVFC
KoQPn0Gn45GqddSnBIEe8oCeQD0QtxyYsFZGcWt61QZdaLkDT0oLbpqMpxI2jAwr/xqvSILnl+3C
UBqveGkHpDKqX1vgJ9aFzkMuIOvQAjSskyRCAlMavIc6kWw49eHadwbr1NDO88f+NI0Tdqe4e/Qz
Uq44aGAxM6ONigGASYOYMZ/3YBXsIe2xhIVpZhzORuIpfIWHWo4MRWbW2zkI09GjWyLiU2rSe9Jy
wgPdIq0ZQL4lRbnDVgqlo672eAkpE8mO6cgixcu+y7yyOOKwujcDxwL8V37DkpqcBPSFq0bPyl07
ygc5UhVA9UvCg+Z+TTyXyI8AmAoY+2Rr4Rl2ZHlIOlFfu+WpRIOFtAyppV2jJdw2Mgu+RcG2KPy5
heRYIAfmzlSSZHtdbJmUrWOAtMCgF1Uhdb3ChN4dpsw6tmKEcVdat5SOX6ZkH+hnXfTGW9pjwJpI
RC2lLo78Lh2PwXUQsK0oGwoUJrdKQ3S3Fh4DMBjbhNW0Ho6WP57HZK2luQaizZHb2kbRGrneWuus
aklid/PkVTS8BvJ4MHe6Jzcz1c7t7ppkyq9z62Nw4P3xINvEVzIapV86+65vrpuuy450/4mXIoYl
Dm18zI5Jk8m9QfSGV2EuhcH2PnSRhhuIhtwRawLazGbQt9RTtvDcINMWMUIBwwuvffktjPX+GeR8
tSHUBAgEIRtF+lVLpb7FoVRRWKhgCagM8qQ/8GCIsNx0afc29f10F5kbYEyNgulBhGXh5Osc7uhK
oojbQtAhK9kL7ZUb+6+lZhe7DEBdlSRIXkOH5OQxP5dDUmwkLFHq+SVd2IRieW0sSdEwdgDXep7R
oj16vvUaWBX283Jy9249nEEg6Web8pfCO6y9R+DB7mwnlMtgaOqjW0lSZjSBrtWdzCdDmI+9HWdH
3PzaFR1nueF5/SxbHuUpLG9KimRHb07p1EGBXgHj0vbI55CJFyLdEBdsr5jbxs3YFNnNJIIbuwMz
T6YoOLPB13mmTdyh3LUIxawqfGRskNLOWPL4Q3eX7bzv5pOdllaL+zl3SKUtUqAOxDqzBwDMtsY/
eudn46nxm+DGzT6LuCI0NU4hJhZdsm50tvzG8OZZhbrORxzDrYDhl7rGs1dHh7qGD1dWUOY1xbQc
6hApcygM0khudAd1JcU+TqsO9htZ6m+9uzMLVwOAEV55c5mO2s8bhYfcKzQE9oW31EOQRVgufA5b
Lr2ZpZ/LR6czHoj9zGy0yQRhwXMgl7uSiE6RF9o+B++8hq3s8rss+yOafWncFEh405tIUcbU6tEy
micwB95OaiT6TdZ4APJbHDXPZHKY/8YO5o+/QQnXFnpGiMrvX6AwM1xd/nr5I5Zg4N0Km/GfX/ju
ryawCR4gk3Dh+deOjl/+foHLPy/XG8xB24hOPf95zb97HWTUXFf1VFOA/eH1/fm9MourlY+oanG5
TKGs5L9f6f9cFhlfJH3v+qdXw2lNrf59I+Z/3Wf5vs3yt+2c/4ONGKn/qg+zyFPOWfX3nZv5B37v
wwjxmxToZm28v7b87x6MsH7jDO8qV9oWCdOKbsp//NGD0QzjN0tJRPb0xh1TkkH4P00YzTBp0OhK
6TqdE1N3XOffdGHYCP3QhHEMS1nsdoVEIOpYrqXEj02YLoVjrzSFHiDg/NhVGjrO6EuTVJDq8lUx
uSeDHjRKFNUtYhPSSjHFB0NH90VdduwFeLuGjeyk4ndJXSvRUXGxUjxMTgmnjOBKvyioh4xfWxdK
tlaQioPDBr1bHJ99Pd4G4Bk7e54ka4uZLuCPZHwiUw9RikcGnZuNt/gxD2ju35UImMlaiSvRh/DO
ZEuUVB6/x3qLdUzw3cWgf/GVeR3EXEdrcZTlzYTgRR5hxi2DUdWgfPivg2nv5p/swjkiGi6c4LqX
LzfagcYAeQGIISlxdhhmUZI3ZThbqoe1GbFTtjVFPKZjQ523SLtIOS/baGw4fBPMh9Esq061XZ4H
Zk2sbdl6GMaT6amdSuzT/A1TUrL55j86BlkUl/cyKBA1YoqP9WCki8sbQrLvgyR9mTiSsyVCEh3K
Gqmmw7THL7n89jTpPokRX2YRuhHlGSgaumYE8MkLj0RxzFPK6H7yruwSwXQJIDDG6eKl2oOdKkLN
WuBWI2RRPQre3QmouYruywDUgRpJt6gbBFN0xletEbxHnTaujdimAN6fJd5AMfjvSnEzlQmVnsoi
u8MwAU1JYEumFTAb9XFJIjUofjZ+ambRAjp3lq0kXaYl6lbOLyrvh+eiZ4tcV9CPIlREAeHWU9fm
S8vjQ9F8/J0apxyKjPJAB2ckgYefS4oelk/a7xEIBQt8VI3FFqlektiBTWwey3WdvF8uUfb+ua/0
BxbOCHV6ew0kEqsMXC0uqbXh2jTUqnMYyv0ALcWI1afj2miaCZgJkuh95OYgeUCPxCkLw1LkPWg+
OGp7JOTaQM+SzeOk1rExMDJOZSHBdmAcnpGtqSNPQHTfvXnUzV91MauRbmXQauKHfv/JiYHfg7it
cZxebhjZQdBH+LR4yJCOVvjZuzp+6MQpRh581XRI17W2oBAcd++q8bRV3/ZHep17uqI8yt08HGHF
yKh5TtTEGCMgpRjI3cg4smdts7784svtFpX1LemPSHCvXc6LVJ54SC6vK/YY6zUKPF1Q++LVajmP
8qRYIqkhXr7FgwEj6OVBma4fZIec4Ltp9I+u8fdd4h9bxPPsJIUUptDpHjskN5o/zk42ZieCI0pU
1pJJxkvVjuY1n5PmPFyu/+urzQ3nPxvSf1xNWcysyqC97fw0FxoAWTla4h5Bxx+hNkvefTjrEB4b
kqb03DlqsJ3nQfPryzKb//Ky89e/64NDaqhrM+I80jn2jnv+Hno4jhue9n+4mwbN+79eyaatryT/
139+gz0x1WXYZPSKLGaiznsA58uD7T2MObboPCiaVTLx9M/guV6IU+p3C0vED5nv7n79ng3nb16K
MoTk5MDtRnHw45vmfAl8UhTYojx316kGQit1R2g/i/n1EOtUzxWMa+zt35J418X1LvLFl/nVpV64
raKlKhjk7NKfYMWX/3SjWKz/cqO+f3U/jQTqdpo/6Iy7NKbRT2gn1Uwe0nkpKyO5a1ng/HkVi4px
I8wh/6frW3/3AmzhSAai65iO/On2uJNdWHowSsKzFQdeGCRdDPh7qOfKwPyYRvPswof5EVbAWzoM
Pq7zUWuYmtAbEiPkBA4+OOublTkPiDoYwu5LZDRMUdG9VOaD0TgPoYfwXBsLj/mf+rDFih0bLCTY
pehIlas2nq51KvIWK2U2LxPzKh8p4CVtce6D6aSlrUVZg2m67nl1adluM5Uf4lCdSF+0QOmYnGe7
VRvQgAz9/uaypBhu7iz1+RGblxrE8QE//pIXfC8qTbwOZFpc1T4w4VacRVZnS3cm/TCLYkLCCs9f
2vitEdVrOL/VaF7sXKlORjCuncR4K8TpsnRUxWdiqDv8fRso6/Ad58UqBsA5yeScCPVQDp8mhx1S
0lkYUGisCEpYQw7Y6UKtolQ7RTweup+sXNN4QujLzZqXnsmOpzUGdebKyy2DbaWrr0GuCBZnTFwu
Mw/iy45K89mz+Dl4HJJEKCrF7/Y8cIP51vfSeVCY5UACMZI7uibuw+/bG9mxhppf+or6Idg/ZgTu
/mVuD10+payefxrtJ1vHxe8/xRqiyvvL9/36STWNeZL9aVrkIWUidmwX3ZD6aX4CgjJNg0RjftkJ
th1xZLXl304O26+CrhRZceWioAZMrIqzU070bvf2beCBIp9XrvlWUI349EAy2iMDZr4JOOZuRBbe
j5aatl3I5rJSfPSXZx+uPZw4iS6dQDQaQWTx2S6AaFtbjWP43mjz3NBwp4lVPgl+lFbX7z86bzwx
UR50rdjmYbiWoXHyY3YgecgnnImtSnF7zJNelybvzQRO3UzDAx4pflnJ2JJyeHX1gWzw2VaWvCfz
3Z5fFM0/LF51caOzAxpYfi47xqpkrQy9eejXDEK/c27TLHlOZ2xL1bMPyhP9LsnrA1MgHZp5cI+D
Ih49eO6HtYWE9zKsnXna0/zyVSN8sDJQ2FbVw2WsU9/rhUI9EwcbdBZ3lz3JAIEbffYdBWke9JCd
Wu66D8AoHvT5I5l3GZXF6EzonZMbacrT5fIuixfSeN4pcO/Sbq+FP69yVpttLg8jVrr3ebboCQt0
VXPb80qurJQ9x8hHqxGEZHkMufmRLygCX7W981qDQbn8o4iYWjBnP2RVsL/8F2dk4FPwQaFx6AqN
BC/bfJ9nHWMmuMw7ytj1P4bMvAL68GZNz6Hj3mcZDxzfo419tpGoESip70hhJiKhp/rqEvqdqXng
sxm7SguuWXXwvZDLnrO+w6apTYvLLoZCuL2QwzPYHXdxeUzBGI5XNruvwtBu/MYXC6+M3sW8x4zn
uS0W8x9NgGyngkgxP3BD2MEIa85NRQNGa2enG9/tz6eIOmdzSNGKpo/xqSyNT4bluqjVw+XJDrEg
Vfn02QQ9bLMqu0IM+N60fFRuEj1VlXVf2cF7kjMqVb6HUw1zY56E0v7JLmcHAQeiy30YPHgI8fGy
oQU3aF2Ry0vzBMxYZaAJn42Dlxnh8sz/K53l/6/j/Xdz4l9Ulv85fVbvb2H0o9KSWfD3873Uf7PQ
hFu6ac7H+O/P+OI320bjyI7LYjd5+cofZ3xh/ObqEuycEn984Q+VpeX8Rj2AOrErdWZvi9n4X6gs
f9pH2Kbkt1joLB06Tc5cZvhxmzW21cAajITSiYtuiSV/bVkjigtwXJWInHUFVY+GNYEyue55+6Du
UXVHZ57gYkeXklrfGCbLBAX8KtAApkZFuZ+Q0yPLZNot7kpoAKusxFsmSXfnLAnPXFtUnRYxU5bh
3gMNgU1B7k0fhfp3n8LN7yvQ94cDY96F/bkwzW8Oro7uIKFBxaIop/z45qYswWdLAXflaPaLXY6n
gJaf7tqnxlFvpmjvXSd68vKUrLPK/spEdG0NRA9a+E4m9/PXL8aaV8HvXowlOTEwAlxqPYiPXPOn
LSO2QLZYcUyLp4yec7t+qZ38NrQLLFay5TC+xdu2MWGtQHDpIVXSTMyxLapMfUP9HZEy6b3rVkBK
Wa0gx03FIuFcfQWR18Y+wdzSkDyAVEkPnQ+2x18sB1J/qzjtiaUkQxZZvYnWviLSI5TNrTY55PyF
2qZXyZdfv9Uft+62hQeD4cx71XmvpjJ/0u2mnbR0nEP6yujwyJi9LzYC79Wo1as0bAAbxh4OSv8f
Pu2/3N/5qq7kORIW22Ld+PHDjrAHihoH1ao2nNsowHkZqZRtWFktfv32fqyIXd4ez+xcYTNth9Pg
T6PKzrHJSwnTH7rFVusIkei1cNh3eGVJP4gO1GO81b++JBpopXM15ZLl9NPYUWkqG6OFkFFOUX0g
p0VfpI1966Y0kGpX9huEof94xvjxiHF5n8jCKf4R4uhyU+ez93fHTqOwXPSy9bCyKA/uE6K7TfVI
Bt8BovRhsoYzGGMEShYN6Ba80a/f8d+MIYWKHAU6uBnu9E/zkp34XtR7QL701MHJOAzb0XGRj8EI
iyLrkZLkLY3Z9b+/qGDa1Q0hDKT1Pw1czSPWY6QRv5LwHH3zQUreLFaXrBMvgFAijOKYM399zZ92
z5fbTBdVtxUlYO61+Gk4ud7YQMMhbFUJNnihD4rSPOUkhCw95ZISkvZfRRsgK0YkiNtQaVtO6eE/
jOm/eXhsnQM/q5TrkOL202ddmLZn15jAV1Y4bLOIGq2TML7y8PPX7/bHCsrlzdpcyMG4ZbsW08OP
Y8rBCKSTTd+vHEQKBenzsU3EQQcgC5YSwbEGKcal+fbri1IQ+nnuFfyPGdhkYrCoaP/09vw2ohYn
yjm5xCaoIA9ufU1LD7FxbhSBYQYS0qvOsHdGgIJwyD4YkcGiFvC087B519Jb7vgA+gUZywABL3S9
x7SCdt0jVE677KPRkkczRWMU43xx9HrbIUgKRkBxOcBr+sj6o3oj/uimlpQEx8H9MAoTlTHWvVjb
DPFDH2RfSTB/scL0CwnKzz3RAFhRz44kwyN+oMIFVCXFe2oVwINgHA2Ug+qEKC+7gquRcKq1c/so
bLAbwLqjeviWh2TgVoAYMJctnfgrGqnFQOaY64TPppacSS27LQfvVPTVlj2wZqRbN2l2eJjubEM+
eHDwm9Lc5gOWYx9UPMEJ0KhP+uScbX7HYjLr+8pq2AnrW4GoMAmuW8ff4fOAaO2fROUSGGxXR7qX
h8S5Gtlvq9B86Cvsy6bnoqciHmOVCJwaTiv3YtAexmauSTYRyu7A+YAH4a8d3akO3EMafcQSg2sG
yjd5Vxxm3F3idXJRFo8g09vrzEluB5Xmh9ByFqauRTBxiBUQSNX5ENrwugTAhGBHIv45qbSIt6lW
vPY1/JuG7QFJlf4uR9MODfOJXEhCMHu/v26UdYhopx/5ML8Bd4EMY5Fj4kLtRNu1sjx79oMTGT9Y
JN2R3jgs8nGyDvDEGjsQi070cqlb0FvzYzCh1vcjCra18h7jfmdOE/5B3YSxqWv3AhHode7ly6gD
eQhV0VqTmeDtZQHy0MeB1riwZTCKQlGxNl7eF4c+Dv012vfZ3Mgphdgk8k/PiE7ywxSrO1sPCfRG
97s1Lww9APVSdkBABnfHW7aWuaf3xP5gq6Fu9sXyymdX+bdxaa70YYCnG9SraRD5rgYlFObxXeH2
95b5CC6nudcUkXbBh+9gO7dcHcaSObyISYx7iVR/oyOwW1gAew5BmC+hkFOwp1JNfsKy7NS3krDK
kXy8K5DQ+BvpQrdOCfMlIFMzNNaubnpbEbYnzY6eWq3zlxMFnKUB5WWJ8m9jksVA/kLxmLnjh2jd
p7gajW3KsRcaO31iMNwpzyoeuGxRTzxytbCbbcuNwo/c702HxjFi+QRsnvHmNnSh9HwOT8KuMFzZ
BZ5Cp6G54mPdriBRbsqizlBimu66yGkNOLU+bXNyIK5ahFgrKMH9csL5P0NLcZ36BGfTuwE8dcV8
Ox5D01hYYE1fssK88+xcUSOMgYjQd13qbuesyzkNw9RhM7cpY9Qui22oRLsHXKxg4IeAfgzgIF58
Mxad2IBbwDPe68AFnIISKJBJmHjNsQIbygCl4eD7xkuRL9hlIlYMcWamksyOytxoonoZ8aInubi9
4G6Q8pqb5tgjZN13XQcsrvSWqq5fsfhjzDAgA9Ym0RhTBGlw4PlYysC4c+MBKiobTQh/bwCQzykC
RF4xgFlwcW3iv5ychNTQGi0ynMSR2Bmy1ZIyu+pj/WugBYcwTf1V7mZ3dUNHUTebUxslcpm46Fri
liwtb/hmejBiulreJTiFN6Z28BumZb1JYHXP2JZcI5MxgnCmIL+lTSHpsUDUkJ32ahfJjdMDvjDJ
DOKiyGwxv+5cYo9G8TykyXHMyAj2nkkJwMzrUbzKjZYjywgBnw5YOjXOHnXZ+ACatqkFTzKBCouu
g1jjmwV8lgHPbyEcxFHlezZE37q6iG6qYDyYU/0avArTvPV9ODQ2gQ1x8dBEcjUOnLDcg4mGd9Ug
yt7oqtrYee8j7eJVBSLSr/oxBSzPrHWnUh1qM3O+nyX1wtaLYVdq47SoiuaVF5Tt4hC9BVpHZGi6
TXzh2CBeLYcSG2hgr3yOCYuEjDi8aFIuNFIa1/jK0VQOyTqkwruFOr6J4wAVxzhpd66padsIgJnf
kqVMQIx/AMkRwjBF2VljSEC47FnIhWwRFkvnS1YG1FoKwyfXxk220UB0R6KPATVPhLo+uC/H+OIZ
Dh1HprsrvLrTwq4oiNAv+Wzd9ICK/RH2AzV6kE1g7BJinLPs1bCg4eKOdy38aYjJAT/auG10Wk3C
Da2DaZoEe+SoLCdCnL62YX0cQLeGVnPKppxELfnVBtGzDsghbv30xg8bc+b13DXEF/edtzHgFMWJ
9lGQZ2VkWnLK+vsyHrPVVJF/Uo/FgeQJe+0E3cMYpCi5EvtLPbOM8ghVr7LewINQ6YnzL1UWY0Ys
Uyitqa3vSpK4jDASNybyncm6D5tguB5KvSCtkzNybXvj2iZgCVwKxviqZ1GIOgxVfLcv6lc09wej
qVGnGAXDZEmycHCP5eK2y+IjJaIG7qL/QWS6NpqbsdT0u9QzX+weXn1uR2fh2smthLqzKKNqpZLE
oTCkw6MPnPmB7vfgN7+F4NTpZB84ZbzHybSacHDQe23D6B2SaL+36ONkIfV7pytRdCuGjD5+Bj0Z
1m3rsCWSlJGR8Txopi+3v96lWX/Z8kudAyOkCXM+bqBs+HFv6NpuyMwRNCw+LdTCGEyyarr1RNrk
0p+TxmNKy/sKm8rVQPdlrxXsg2a3C5K38bof9bd8VgXBxuQRYO0l8bHZAv4edzZyV7YpePO0mRxQ
P4MPr+/JpH9PdYr3XoHkjeyXIElOYBc+FWTffZshPLTtt6lNrXWCMXlh59qw9JpyF9qVdiqf/+Ht
y0t37YcKgeQIgOSDlhfENZo6P96AtnFaEZNBSKLgJwn0QFU40VJTtN/Id3/XrGjYTeRg45tLt3ZX
ImRj6RUcpCddGJsefCZzkyDEqwugYNXdi++B12iT6NonZ3BRoaf3CufbQJF90zrN2UEVuc4b8vgw
5vdnOwaIU7QG+4spW9d5HVxjA8RqkZr60hjy7hBmVD5NSTQR2OJ5Sxg7V2fD9Oy9DLN40QHWntG4
SDfrsLzvbULh8sbY9qazn+AiL7FFlMsGkxPq+WTnRVmx79XaYaZbkNbGEy00Wse2eQ6y3NrRYvNW
xVkzqFbAYFu1tUrvqFe9FDiHNn5MhmxFtsaK6CayH2MTqZoF9nYQ0bOhg+0KWzM+lBVsA1ZOSiRs
cbLMP2ILRSzX9dMewle+c0L/m7KblyJmSzF0LEZy0vCkfOa63rGuGe2mIrD1KtIqSMtpBEhm3rtU
+nU6puSzDuLQ9vVTWeAdNMt6YGltoJqZjFxdNsDGyCrQqPxcO8ObgNK89rMIQBv5fRvc/fmm0NJ4
qRpeU8/28YDRq9z53rgPqGltCnBVCzb3GLNynUbPqR1IncmD/jVv/eSkITzOdTc+xhOnDC8EP5La
IAP1uJ82eui+wjfxanpufVwsB5/TtFt1OiVmHjJhYWzVR38HQCJ5rKKvpe2sg8mMd/D7b9D4t0vC
3z8yDcL9lNvNetTpQQwW/tCBdPopdChBBK9tLyjoiOQTlxNnKKoDZhxYG6Ovy0Umi+ccESLs+RCp
Z8rHpAYgoF1axWCQYFwFoR6jlB4qgCTDQfP29WQ4Z4MbsUAJ0qxkPcq1F7vvmRmKfUWfeFFnWrfw
elbiK52AgSuFD4Jtkx0sYO9Gq77oRyRATXMK2Yv3K9PsDOTHLQaMaWs3nr83M+3NyGR2rReQXrKS
wNpG14brSLSvSU1Fs4CytlKWuS8LmEtmzX4qz/zh0QFz4WRZtycZ4tAH7A+prIanHCTasijcPQGC
2lOPFYa2VAJRbQaNzkKeeBiMTZS5T1772jb+snXGButxjzIKa2ae25wZwMcdDIt9/0h88tVQZf5t
JcrmUFj9sfM5ewbocnaqIf2RnVOzswCDXZWpnR7yXtzWqmr5fIOIkPBsArMhvtJcAtZWef0hgxR0
JaLRO2gVK7zR7+iCGTeVArTpIuXfZLp2axUxOsapvy4DGi5s1SFP4aTdaijwKUqerd52biKhrZWZ
5qfKBlcCyO9Kp22DLKPeYIMPVjbY/BMMiw8Prg3HorTdldObV+fOwQrEgcZwu4sj88x8GrXprkoV
RDeJ1D+ZgmPAgr2uSw6NnU8M1VAYR5/Ghoyqfj/034whzm48uk2bzmMhEug9PbLDoaGl76Xlfbit
RZgl2N3CoXvq6tO4cCxvWIWR5awLZieoJOyOzRSEs4G/i8aNVvefZo4heKpGc5G2zWfiFqBTiLna
5bDp6mJNGzN+iiXgOMaEvmoaSHWGSfwBRzd47xBLkuAh5P+czQT4KTJ9bCtYmI3dHlOr8KDfG9hc
VbXsJrIKdTA9rjk842twVgmHVUJ9zAJuk2Es05LTi4iyV61xH725Ywp2DksFfjzrSxhNrIpdd2w1
njvfZjZ3VHIIlMhfsmqXmLlcWJmJASfvP9DaftY+77OXZbvkRpeTKq6TGh+mD68qifq3FMtab6R7
HH/xdWtBCBm81tgmkVuvCB5blWM7LqKxlqsaNReQ1ewYw3pztCPWh/ihcSbyjGV5ip8wtbHzN7Nj
wDAA6D84G5sNU8HcsaYJSERyR86cGpjjai2HdUo4MS6CbeEBYvQhEK7MMUX5lKeMJvSyCwEUS1JB
PqQO6X1FYdCH03RzO0lnV0FRWsfpQLyFYOxkrk8Ika87EFZMBiw5nSQ3cA6Pu75ckSUVefl1mHvZ
mh3mZwYRPmyRRk828P7x1at86xiN0babOg1oT/wpK3Eux35TVxBMwzH+dNhG4IEjI9oBa243nImF
lj5nCSUNa6puSfH9aBIQUKVdTVuVlCfVVe6udORtHrABm2p2/IEI8xvT7wMar0EJhWWbFZq8a2s7
OUO3QgC/CXo9flHOQ0kw7CIVSbY2MCpuxtDHzh1kYiXLYlnAqe3lxKaE2glJRs9RYFyXtR5RdhBQ
oWnA0n3SiRTikKRCdwfyylkUAbyrBN/nwk9MuTCrBq59xtbZ6yxMw0Q5Mg1wkBD7ZjYlUROiqXIP
VLqHmq0hl/CQTvfeRuLzI+7BXhUNfpQa6OOVDkVaYeT5L47OY7l1JAuiX4QI+AK2JOiNSMprg9CT
WvCugIL7+jmYVUfPdL+WSKDqmsyTJtMde6hQc7rVV2kTE98R2ECSTN9vGdNDC9ShFripOkpmJ/0M
OXGeVYpzoTuBJU62fkmNrCJEDg0kVyU4Bgcn6Y5e+jSWVb8R4YhBoaXqbkNy5zUTehfyxHmLAXeV
s9QljX1grTETW3EegZfyA2Nip5KJI5Qtue3jqiObROQsH8IUVuSQw4aEt7zu43Ftzc6ZqUC216ut
sOFS5XN57DuD17HJ/vs/+kAYLuOq6aeAhuhl3cegXLm1S/tUO5VxGUPrZUAossHdtgzkIL+xDHZ2
AkR4GPX5YW5ZlNv85/S5LZmkhyxzQL857bxhIFVu+3q6QT1LglyNfx5wsCBBNDqPGtUZkyg5s8wg
sAMlvKcTLD3l+sUEO471E4f13McgIl2+BMfxFW6kbKXnYXUpWC4StgiHimH3r1KM0GcutCspYmRT
JQr6OzgeHfUO25pTnjZ/YdZWOIGy0zAIY+fMHkkW0FxPNjaMgNcF5k+jW+fIuv5/Ml372yE3+Ljw
9wZ1mv+XV3sSJ5I9n/oSAUuDLwsEXJ6kMXW9rNrmsNsuleEzfInL4SAMqlMVya0SxB/3CYQHGtBH
GPbxi42Lg7yuu9ZAJTRGLA2Tk6W7GnwxbWjeHweO87Wvd84edGofyVuRmQq+tGBJnrt4WCM4ECNn
gzOiFx3QDZh60ZzCYayfmqS6Fra4uUlY3EmtQXvgRC5pAUN/dpG5ApOsuoBcS4qqKdSCYc7ii63n
h7Hn7oljJ73nVk6oXGSth1Ev9mE94lEp/I/eQuDkOa/SgSVYpvBVNcMF1g2eHSbFqijr5EP6xg6z
kgJ3VVvBIFJt5w+xtwGZ9SjRBe9sBNMUck0ErhOT3KjV6UVXQVHFztUcm11Owh/jHBfKoYYvm0yT
A3jJW27UYF9il9rY4nqLM+tkkEK87Yk7wueKJ7JU5GmS2Y17w5HJScUymARDbs2v+qPjskTMi5S4
1fRJg8RIYkY5kQ3WRltr0bLVgvCgrpfmc+7grZvnjwJy82V26mHtmzN63bp4V5EfY7QvUmJ3cCw7
5RWNX3GImuK51iG5FulP2MHbdElN3aQqOjGSJnSIB9yaG+daDQO03nH+BOCp/8syfz/Agiv8qr3R
OAHMHTHF6kMb/isurlbB4ydoLIGCdclNxjdZ7/1kDXjajOFXxx+lV1r9klgLAB+rYCmneOtllhvI
FoV24pfVgxWX2tTMqlj0lU8pZ9ya1NNmJ4Uxbe3K+lfUjfavrf1L0ubFnyqISEshxSZwlu9h43/U
oVF9+PNYrmLPv3VGUmL6KcYPqwogKGnvzpSEp8q2tFXJS5+XmXvuCsYerQAjp8TwSjpQcYi95zGh
3kpKos2GMdz1JLNX/Cpb15e/ZQz4bCAre42zmG4lBh9nvqpZikdUMHNpckqmmC5iK+O0ehWyDxkq
siXEdnVqhmUGNenmIcL05LZTePYojxoTvSrYTsJCxm+nmF9GP9KCsBc/8Pby3GR3WpONkTa/uaD5
DtHz3bosl0tcmrEF9wr80yBUs+2Xq37A/Svr/mQ3XnxsteY2drj39Z6B4eBH/yJEc57Jr5UghQtK
e0Yb95sOSX/UzOq1iEm/1juqHQ4ZgtN1/Kfkjy1JnFW+rt2COVdKGT7SbbDG7u/+1IsdzjT2IfOI
9t0fAtIfXkXP/+yWo7qwpaHUlOCEc+LJjNB4mpyIjBIyUlcMmvfFYGK8VriNbYuA0HkawxM2n/9i
F7F+aZPpyMcP4LhYmUvcEo6Es8u0fOUYDf+9NkdbJeu15oNuIUXzxSjtJlANBV05jviQYuefC+J8
60YoetwEfqXf6s8mCUSdBH1pmqNkJdNzgbXA0YiCpInNvvtWfnGtNSt4VKgWi3mfTNMzb/TVo0zm
TyVMuLYbslgWbABNeNqTr7IMzy2mqQizrRhjta0RI8gqjRzFuw2AGCOCVwT+fOgc3T36Y4sObUkM
4qRca3lbb9qQFEanLF7iGv95ljMLFZb3p/Okq8LX3urhT7N4/npxdwXVRISymvFCtSMAuDhAMT+M
oYbrtZuIey4S3ILyuQYqvdIkowXfKeU6Ln+VSUbH7FrjtinaJy+u8TSmGL0MkzrQ+YnYevPUafDu
Qw2+ddH++pVLH+bp47Jmo1maGbsavpBrBIfo6rOxWHe5+ZP2R93N68CuwK6WxVgzrwSsT0wyeX5v
k9v4ew8VmmmcSSghJVsEaQLa1/H7HV8m3rPIMHdDN146L8SRDHA28BZIaKfb9t4kagclsTVsDJsJ
tjFiPo21cMu1eKcUxtiYdMSD1BKyqN+80KV5dHVKBmXLdW/ENfsD4OSpX/zlLod1VzVwSFwCxBnX
0HgUV8tnjzKwN/C6tZgYXfFTMOosqgNd9bdwLmUkv8Hdzrgffbgf0Xj2GJ8SquQwMCkxeSkoe65R
r2We4vjSSvT7PfZuXwyE1Zk/NYJW0ZfnwujeWal9VxOYzTmEzDuiwFnZYbxtp/ind+z93NOsj0L/
HeckCeAxA0ez1i3s1RVI2GGd4J/wRP1lDhaU+qpwAy50XlphMhgdLtQlX1j6ftGJQ5wN2+8szT4z
xEXAcMaW9yAAgMB3SBTBmlgP9qJW/eLq6JNzjV/czCUxIGwCc5vZjXOOTPFTOGQkERVKANWSchel
O+UwHiWK5S8yw+dYB+luh+2Kfo4rfVyBv7WfyLd81vntsUK/d04RBVL1aI3jPtC88uERa5VG5rBq
JvcNTFWgdVyyel9W7KuWNZof/2eqvZ13Yg2xLVmVsV7cjSG8jxqpoqlnVueC4T8t1lc9Nzd3GDle
k/LPrfJVDtU1yPuBSpvgeKyXJz/M+tWYcnWiDP1tQFPxy3XZlkN0F80a0asSsrDnrEOX+4CeFHBt
LNy1B8yNcxEEcfTicxqdCWSHf91HQKl1Z2tHRcEAiZTgwvzU0PyV1ChrVdUqqDVmXzNKZSpR7qC6
x0PvsIMRfvRHlGJgu+K0EFx5UGvuGG/nqbJfc3axVzf22ciWqCRe1Cesqwa5llbwdBPzL1mSyvz0
I2tDztDBNwMrsl8mouzWc8TJFjtMK6aBbGNdbCNgdIFhwD3QWmuThFVNMDi8hCz6Ybk8bgXPuIW9
Gg3TvMFuOq9D1nAr8pEToGorj8LsSBgSG/aMEBrLKnYh/mgiUY9OxtYjn/gsaIoYb2dtvvHskZkE
iA7OItfXIgZxGhAFSwd3mnfjNpvFu2qjj1I+uyFD/nxOAcBoJuEHuFc9fTtYxP/0uL0dN+1B59nG
GhG3ubEg/kXeXBAs2Ot7ApVWaR46z4v+vJLqaIye+Zx6NiTkAex/SrpEHhEpOxRs5Jo/ly1HmUUL
ORtlt1VoRJcUp1osluVqvBMb+1+npGB+baHW7pz2TdRc3KHrnbEZs4QS8h+8mCGoJ6BCvfGNBgh/
HaXZVdyA7rguF3vIhH4NmAufu5jENYY9G/lspbNmxjxbUstK41ryL65FI974EzNfPyrd+5j8/HXE
RrA2CvWr11ATpuq9NJwysCpEGGl5zsD3r/yK3o2cnVJ271VLTBtGHJooOOvuZ0jqDDUgcy6mWn4w
6c0LUQ3BNMGOmMzhJ3UMZ+3Dbq/MmrWjhwi70u96E7+KsXwt8u7mje2PNiJxT6tnwzfenCWi14+9
m5kw4Jol4eOpAZi5n9/YiL92HA9JJU6tDRrJmY71RGZWkb359qM0qWOXKT7lDJdntp81z2WG8QWU
D5AFeOma/JbR/+kYI7OKVFdXJg9wdiffVw3/9ACijyS6PqYKvjLJ4UZrUPvaXfPo2UBxsNirfrYf
pk6phOYhBMewzoRb7Nq4peoHEo+NrPiw5/iOP/1DziQkusmWfcVZ5MNO2sWx7PMda0ptsOnWGtjO
MxShVeMcpYm8yqBxnLGKsydrlw32XbXho/Kie8TpxnStPesF80M871awWKkzF6ezE9dAG0r+1QxX
T1Ba6bJGN45G3zWoEtiVa9HaU3SzZpEO63EwXgWjIOV3/yaHWmCJEcin+Wo1JImPCilDuPAdsFGM
NMsFth8yalK+U5uYb4OGtew/0849NCUnBiRGcEbTTHkRPVnmzJolmQgKn1coWEkKnxIMjqI4DoYO
vSbiSpnfwCgQgQqT3I+6vRs9ct0LNJJgoJHtTIs3EkrnN7ghILyJfdNgSCWd+tQy/dR2dRBjT6/n
8R90WM7j/rmcGdjqKdFVeCrxZq2oMM4FYqu1sMTz8jfSJES0z4mfxobWmMINYqsb1rqbbGIpjrXT
vpe6A6HgVbpQNvJWJ5w7fFaQejHqV0FVMUxvLLlJRyT+RDrv5NhfPXoXDAPEx4yztalLYOrSZgEY
2wbRsDGXUBrt/Cn86Fz/xzL7q9OwqUsQv7APFZ8VgV2r3s7KINaqfyQlHq0S6blTMgn0K/6wjj04
xj3UoQ6HbJp8uzGNe6dz16V814BwFMLu8l6N5CIR/gqacNRfeM6gg8wELVkkSSC52Bl609x6rtGA
rlkLmiUFifWV9i5G9nyKzI99z/ZzW0Xl1Yny6YV0SwyZZX5yKhm9ywwaDJ58gG+Xqs53k9trR+GO
D89Pe7RB8h08RrZLmAHsTK96B2LKBVl8x76+sDe718mx8p3WepvKbNsd+QTRLXTnv9zi49asast+
W8jm4Vn8v26n3wqLYF/HjzZ6TiGMnoZZgVCIWBeLgZs+IwAFoWeb9zxjfpEY/uKvUClaADACTBv2
vTwXDjTD3D2FNq6H2SGBItynarxqyuXm0nri2oZgip8huZeV+IgHPonqELoAAEdffiEoptRxiTPu
/YBPdB23ibH2szjeScJVrErDzFJcporBHzrfKEjTBvi9Iw5TJx+EwdS7KmrfbGG1awnpHhKQZESI
d40teHrqipQI6SVgo1L3oenLB1DTn5agpF1aL113W30j6iovPSIu2ZvRcehf6veQQAIAQSOYeLJ+
NpKFyWrqYrpOc0z3mbMMnGW5JecaqbA3QLhgUia84ULCZMAqejj2UchtYLe8GgW+nK64NeBHJwRK
VOPkfJF3f5AQy32LVquYF0yP2LcWn1nrR8TestOwU64LBUeanNctAwZOsVLbNzih4lx/RUlNP+WG
/w2JfC7C/ssxxVM+2YD8opeMkMIV/cRFedqnVFTNKpRv9fJ1hpx8h9Tk5I92ozGFi5HJ3hqW5x60
kg0DbstD5L1ZBLqQmRDSl3HW6Qu2sL6HefRgWg2XnAl4SIkuLe13DOvtYOc6oOqPSONIW34I3ZLa
RpEpZqFOM+w2Q7E0gSGJcUcvoea+BTmHV+o1AqQu/dE/pj0ZMX3tnwYVvtKoKI5QaoGkVzixq23j
Id/IPNCJZm59sMdPMcEoZMcjxWyjj6fB8A48xsjNY8bTMcaP1Tx1/cbr8aro4NiuBuGfQ96iugyL
DZHdnMDxkwBLS7CeAEmDuT5mtjhwg+rqknWgLkabDDAUG0HnRbvSmYkQAROwa2ySSQYeJlzur9Zo
2Ic+UmCe/H/6h9G36F6E9laZ/jG047/JhwYURuNpEs3dJRQ4gAB29cFaEWuefjG6bjZNMbBynYco
iMRPliTNk+Mm1toOw1vsmt46YWi89ZR1TNErIIcIz2nD2K9X/hNNu8vwyC137UxccDvqx1RadKrN
fqjtP+kiHtLafqaTVFZQJOB6PFf/SVJy0IrhrywQKpGJ1m9ZD1ABmh11X/Kf6dmH2kWv36HXt2g7
N76gNiSiJdwM1BFb1Vo3fxhuIjeZORAkIpzmJjvP2ksrP/agSM9o6QaWeVbCjpu4Mk9U19As9zjA
7CsqvVXrDjfVd79+MxLAE5FKJ4dyExsQzWykjnnljYwKLYvjxvujKW95PDJ7J0btLyv6X+V8xS1Z
jrPVvdnx+B/X0JYI6/eurf9zGt/f9Gw/8fXvReMlyMeR4Lnl1CHCAI9eGoy2aroCOdq/aA+Jic0/
fdelniQScGW20QXy/Er5EJLt+p3NN09Gaz7rFgkWdT3R0GhAa0YXVSkggRctY4QqWlROTsEAKjIf
KEteklhb1o1kzZUlPswkC0To0W9lAwjfAfVkPiy2gMbmHNJ2DkHMTX8rpPalRo/oupylZx6aDMYy
+oWJrIXxzXb2HT/myaYmx0vZBaozFmErP5Zduk+6pKcvl2/b72qcaPxTCVGpOp0IjvOMSN5EPzvN
qy0Xo78NTZhdk/YtbeztkF/4aU9pKdt9k8cflhVBu6KNNiRq9C/E4w6kJ5uXdzSpIupLZg8f5N81
mEB7NCsGCrC0JAyQiaEIIo/+TZ8xqUVme5vt4iphn5GoaJjBlB0tWZePYszsgxjZtusTFrkpUuW2
aVx4OYP2wdD6HBfmsXOrkTBco9iac8onxdZmdnPjjLgudPt/2BC+zLC+2RbFk18+i55cOiYP7rI5
3hWzz7jhz/fyDajgey8R8SLPQGqc5xV50P8Rk0NKbcNUtSS9quE+zMjBHRvUc2R4l2uRg7UNCxkI
FSPBNO/WGLt705IQorq90LGnL9liUWN0W+vGIcR6jcQlpCtEoSZtfzL9FAShM773Y/XIOoABPZ5C
4v1IzR72WV2KnZpNRLwjGZ608h28UJyCJKij5qiCaYT8XyQPh4W/xwIN+zCx6FNBJINXiHvn6ea7
mfZbEU/TtneXoRcLrrPAi7vOJNxb5IWUl1kzbkcFuz3JwDHW7sPwxkcfzz8Q7tjlD/0Jtt/32Nh7
3+0vJVDctVC9/pSAN53o6bRJf6e+vFOG81Z42h2JJ9M4yeWVwDdbNSWxY8LJrpKjDO9rcwXJBvbA
CY8UjS/E6ZUb0GdItMWk72JBpVGBykeWitQqtC1yWydxyMJaXOsd3ZR5n7JXRBNYlvyNoffoNFOO
1TBaro7Pxj/oSlPrnNEJ6zFEORLmZOjov1gV+IBJP7z1tsdEYR5e/z/hqRJjkzt8UaqK5wN7+32L
Mp+EtuLAUaAHPH5/M8JTBHlsPxxSdfY+RyOId58iQZr1tXN5Nry8I1jKsYvNoigAs9BcrHhR/RTG
NhLAq0fXTjYNI6oNTSCUpKZLApF5/3wMmCtBh/AUwsh8iiZ2VyAhx6M5GtupYwmQxtKhv9BbCuXk
bDSEOi1lZznMzc63/YfPmCxIJQl/7oRYL2J4RBeo0AHjyk+w3ljkc/RskiHf3UTYczAO3AQs82zY
6fzV+p5ZiqRpC8iYJnkFO/hZOJLlUb5Ggbkc7lq4N1mecLRh0jLjN6AinEk60ts1+wjCcXgjVqVW
9nvmDng3+/wsy8HaMo//R02GLZ4xZjjH1SaP0b/hAROm+NN8WP9oc4Msrh0YxY8EQdvaLYAbmvTO
EVubja7xqHp6uZEmCjC2WZe6Z98N6zKIOy6XLo0BzdrfvZzUxi3wwubkLEacPxW/qcWguWqWJXUC
02pq3WMZixdDR8mQRdnGzAztguiajqg6g8v653ArtHr21CbOQyNFY+XnME2wosxh3u9sm0mvb9zH
5caj53RWyM2TlSv1t5AxOSC5q+zZANYq1gPc0lzuFSIJcBUnoIoE4lYjgyYU+0hCWNYwGOMlhKbo
TdlHZSN5HLO2WXDyP9EcyV3X+e/wQL/G3Jm3hKbtM8sntsONvwfyt/OsBSqsSCLWy+HV0MtnLsJq
bY9E6BIhsE2NjLlLPL66iz430ZN0b1bGoTU6xfCjvPXjYO+5LW3q+ac5TNKdkzNXNdysO0zCC9cm
WoPZHt4qO0M75Sc3v2vlfsQYR3t0kBkplFH2lE6lvYst+5jNw3poy/CCWjm+5d1wj7pOHhJ5DBuM
LBGidSfrj1WE91cTS4yMKTT4AzHZOu5/oM+1XYvq+c4cYLqkLik6yWmGP/o060N0g880I6uoUL+a
8mmANs3UOYHPVupfo8UmYUmNiKKnhMmcWyVfXctV1SW3WVrPfkq9UO7AX1LPtHvwIV+QB519Y7Zf
YT6/Orb2ObjqMZTRiVn6xVElq1zHeOm8cjcV2W5EI5wQzMu/gwgs8IifaRWctkw7zAPdB8TAJhFb
G3aRqrRkCep+/Y3s5r0x82We8/AIHKyz9FEZ9i3zZu7ZoCHxz5nLN7wZLNtLQSilep0SdXdHkivL
qVgZ2szrGkMTs4AoDeFrq3dB5fBi5DGhTILk5QzoAItJbp381aUyytTAGQ4OUkunH3QuqAniWz1v
tHQ+lrl3Urn9poBw5tX4RKLpBa/3TieWsA9PedMfhuWH763sq+f5BbPnO/D4jPTFIGaH1cy5K9v3
3qu++jZ9yHh4kqa7Av2yT/3hVJjjk5UIOJy6eswunKKUYrHMPg0pr0nB1MI+DlX3FpVeDW2RhOmJ
18v0p/eQPcoa8ly6Zv53MBLrPpT1FERGDxRxi1xNsJj0kL2LeecR4bFCNkzQc9a9wer7aKz47o8R
yEDFhkIMe9QHBw++LVv0/axe8GtdGphsCO1eEz66vr+yEzgnKUkKfXSEVv4RXb2OnAhJulj8STjm
tXbyrUkuUegYdz203rxF4MKsaSheqYcI5altxnX1JZXDs7GsT19tpW5xP5O8+qY7xSms3HvRq89x
Co/6VSbJOU9eyyQ/FpZ2dBxCd42UkGltDxPomRSzt6Gyd61v38jivZTtgVXasWnihxGCPuh8goy7
EWCvUoGnRohbrFDmwfgXOvN7l9ofRLU+anMrQm0vIuOpcMKGBsy8srZeHtanOfIvdkWSLaRevEOk
HfnU+/4fR/VFDEQsq51Xx0GN8GySeHykYj6K4mPOiNEyyDdKWcup9MLE5eTVOLVgALPW3cceigU6
jcl8y7mGVzSn7tqB9Ql59KXIjIvS0Uh3w5M7EE1l2weIqQtGfZ0Y6HAYy7drH2E9kE465yUa46Vq
mZxI7ZGr6h0y78XOsue58JnyzXs9ZWE1T8/YFXbNItfRpgf+/w96ixcBlhpRpGLtItICXVEGTTS+
SIuk+bk/2JZzrmv5PH14xCcikCeP2wT/QARzvhENzhSVf5lO+gXT/Lq8zmYm7jQd596QBSc9hlly
oTUjyvYWPWRnRS+1md/rSb8RTXufs2GX6FVAEO6F+vCqF86lEEaQW8VmduSz41rvRoqawuK/UOR7
XXGO5tNJcDnWbG56Yrsybhpo7uaLHOk4G/0mPfu/Ae9Zi2yj8813Tas/auddNwhHawtKe6bvlOZ6
d7RdipDQ+WsqrlKljbcO4d1KY9OCX4HgPtX+evauco+xUh+m3v2TdExhqf8XM8JbVdW8rOAXacsE
TrLGGDH8py1aXcnCvojsTS9Q2HXRafkiTKbrE6F3KxLiXnX4sLi65Dn2Dex08cEy88vyEXb9fMnc
7tnCmlu35kt3iXznGSf7txPPjFV0ZunZvi6cLyIXk9B67Uv7bgj1QaTeo8l05r9wi2XxECY7xrho
31hLXDytPnnxuFuTy3MZEGUwFbb+tGU8vPwjLuNTyA8BBHQCQrKr5Ymf0iFtz0v2nq2Qr/ibBA2h
lK8OYl9Nj69j/dZn5XPkKCLAxX2mECQ+zwHLY5vUnSy9dK/5qYV2kgawYGIYKlQzdug0yO+Zyaat
852F/SupmEbc3djsHhb9bY020RiSLfGF50iO+87oT8Lx94p8r7IowETspSa+0iT81MMUgLdWrHB8
krgXi29mk5ucgamVaf86y795rXeuS9KR2LNL1z17wwKhBT5qMBjEu3Vs0D5lJbpS/xYN6ZZxHoW4
M/6S2KOtY8f4aBrre0p5WLJ6vMicCCe1t2g5ab63dWxdSCMjxta/IpHb2PZwaGD3dzBQyLGmppg/
wyT/tAh4nhO5LrKn2RJbgLEbPR0QQ8gVykgg98Undj240bXkixuDaqYLZBrB+uqeWLzIVbK3cmAh
nTiW0dEQ2qFX9qnlbalxHECqQRonyoNrnRlyMMtXG86AU2cnBzs81XP+BCTtPe78h2kml7m1dh1z
vSL/9nSDY5/cNA4wlwt6nvkF0+aeVd4VCZ2X2Ixjp2Oeq0PUGge8mtfByj59zsnleTKsaJfGB37i
rNSeJzVe6nh6QFE66aHaTdYZbfE2TuxdrvV4OqW2rjLJbEieuV18/xpVmEvkdFl+GSyHu0JFa6kX
q7QgTGrQ7p5sn1SlP6pYIyQ5i59ZMhEiH35iL6Uo8VFgFBU+M2Fhqcj/xGw++N5ORaWClFolKdK9
fG3T5B4hC6yILqZPPbBD/qDOvxuy+vE4c9IysIuvdJDr5b43FMRh4ptzgSOUlWSt0rc+pg7WxYEm
jOEWDW+AHFiuuRDDtrjG8V84l1/YisjEbG9ABe8piPsOqfPcIKLyFS6/GcazQ6iCF3ZbB4PXJhGs
XgmbOLS5QkmQ91+lvOgdgeC94z1khZwvacN1WlnDiiC+YVPVDNO4U97wisHo7QIywJzjjIKwMUnn
wksLRL7kevDDIt+6IkbeU7rOfRb/+OQZtCcQbo1mQgtKm1CxcnlyM39nZ6S2zhHccq/ftzSsJK+D
woluE9PdNXSy96IuDnUSabtOkFtWUbKsprph/OuZ8wFs31HMNnIhJCNAW+VeDYojWR3jVNFkMKvM
5rnZyFT/mu20uoUmcTDDe8wSUE2h/pBp+21hcTzgwoN1XSOPQmsxRa4IDPaVqAnTfK9IosijviZh
DLC836L1wBZUB/n/U00G560b2+pIF8xsKZVl8cY2gEq2mD7jNHR4spNy6+rsDwDtNgyJCWdBozPs
e9siRtnOnd2Eg2FVEUh80WKG0xMug3jxH0jk4sO8Dyv0CcYIAlJP4NC3KK4DBhSfIWGZ7I3m+RXB
8N0eq1/hx8Xe6OBZjDaRDyjJGaAblXNhZnl1yUoK3LDf964+nfgGRLRTdS2eWhrGoBuJK8xIQ2Xl
xOWjWO9XTIK3+uiX51aMTzp+uFNaJ+/S4eeOXR3zk8EQph2ftDQd9lM/kUKBoGfdVQPYE8t6ivoi
+8hpX73CpfQB+3OuLSawleHam6QjwGvEm28V7XSOdT3fwv+umPC167gzzF0b0vepsOyfGxIVgrow
6BPYuGMGS7V302LzQwcl51H+q4Hw61SqSjCGHKLiI29BEBVUqanMsiOqPeTJHXtdWn/yK29tHcP1
jvRXIzPe0wbZQaJsyIf2eCDiEwT8kF7seoau5JLnMDTWmWd7N0kSiweNxVvqqFNeWbshgSPe2/91
2p+u5k8KYVAvwooW9S3bCeyBLVbLScXHVC+5IwTjhriLHkhimbMDz6Q/YnqR/yc9qisUyZ2rNcGQ
C8za/jZuWna+cl/mCGGMJlkZNlIBdC8dVw50Jpnmpz7Mj7mX4SJhahPZVI92hr82rSDX8dccHNUq
mqdDy7zg/39T9dmn0PxtUhrfto+owih6uVYTso3GeW8rNj+YJ4K07V7mnEF5NIsLljzCxAfrMVY0
xZgVv10juSbdqXDxHPHBeit8gNamEx5R2mnA19huDBEvZkDzK7fSdFeFORGhIOp9yod1lkGkS+OC
hM8C0XJSYODO3U2JRD2Ax4tKzOdJnNAh1NV0lNF8pf8gZyIl921gCZ54bEMZ15XLp4ogbkI3D8Td
gOzQIkXhWz7nvjmsTUgxaDO9b0wLAO/izyIxnisqSJ0FyRpEgNrwMCXXLh+2iWrLHRTfAl0hrj1b
Ix8Cv7emSjqQsfns+T0uqPEeZId+cl/cNJX+q7tmD8e9W/EEeitvTsU6DLVz2Ojcw23zX9vpnzER
uUa4bcP+zczys6nD6Q/9v5IAL1Dbbhg0ofbjwKbAqh0f5nVtsBONRYoOygl/K5ZiIBR45JwP4ZAw
FL7FbfMV6u4QdDF2ddiWx2F2nofRPkyNGa6zLvuRVXRYFs41+bhG0W5qr2WI5Cgs6byadq2eZ2bl
pckwf8AMFVQNixrgV2qb9+mz1rwqdlNB1xGubDmL6JKcCgMNY8smOdDTgmEVJmjki827pYViH/XR
2S0dK4gdDOOqwlaYbENveI7hwZNjxIrSmPYan6ntTOYl0erfWDbMyT2K/sVsXru/46T/qSi8ZTN8
49JE89PGvOwEgTgar0kxMpRWBLqnSQt9zXhUEdSuWf4OOSKK5DYW9cGuqnOnI8sLURvt+jw1jjC/
rma/jPQyOOTI3QJqll+PZVtmI823eWAYiyG9HCMTAxmPiVWIl7mZXljaOyAFca7NbHZr65x1rH5h
6GCUGNJ9tAiRfEK7gv9Rd15LbiPrln6hwUQmPG6L3pPlSzcIlUqd8N4//XygZk93a/bZfXtOdDRC
IFkSCy4z/3+tb6VWsFQmX4JZlkEWMD1bdDWxQf9T6oyEbSYYob4FdjEtVOB8FUa6S/tunXskmgiz
vY2eidzljyGlxk/V8ZsyX9ORbtRIdcjmH6f2vMtNen3nKS3OBqE7fegvGq37w4koXllmhAExPVZW
+9na00wt+EoL94Ixxhqn59Ie3nj+XnI0paqy37jkMKQY6TejR5ds2psgdBrW/nVHsR4HGvcP8JiH
pKKyWAwRRsipQas1bHwZf02xiVilBwrvT/o3H2tTgxI3vthd/lTl3veMCQRdfZFhENS/BV7OtWOq
M9d6tbNFf4o4D/iK6NTT2A0fHI+uP/UeX2uuJQ68wRQre/I+3Lb70sJop+XxsxdlICsaDjPP82Aa
kTbgoQ0yUjoscdTm5nqWHQvbuOp2/DMeA4oQNPrhTwUVyhVyf3B1Ccgf99oQB8IXyQsKC4XofXpS
gbpQFJvDkh7NqJnXQN2iS9Coquyr04NDEESvmiyI4fVvo18wcJrLIdlkxnupODvdStjTivXAEuQX
bI/oML+mGorVTXKlx74ayaS3hXtC4b500+xRb6qtM4Hrci6Zka5bl4HUwEuaynNrpc+gxC9MuZ5K
k3KRX2eXzPWWpvA2tAGfUzIZHxpbflBafasFkwibFpWkhJdX35u8WruRtiSK8dGIfGJgZ41YPL6l
XnFgzrXRQvEtsPRVVucGtwGmJT2swXHiA7VSnqSj4olmaWvFCOp5oFFro6wXaEQ8HGPcjk2O88XY
ahSt8yB7yhB30FwEHuqPXDSGfUVMNNrq2dGra5lxgK2YC2XoVkDGrjRp0pKcJjw5LNnL9ViHt0A5
tE8Il6t46hXr0XaZjTsfrDrejHR4Mbk/0snf5QShJGZ11rMdULerIxC4VY36dHPrB7+iXjnf7DT7
loyADir/Z17uhW9/1V354oQSjcPYPRs9j2eDNHU9fZw4s4PB2jxpKA14QX4jPWmVOjTKTWVfmzq+
lgINVOyT40rk3QYU2QWJQTJX0z/7Dq9sZL6OMY9saGS7Jp2L5L7+Fmn6ufcHiyueRgJN7Am5641x
+DsmnJ+R2lUMrv5gfjB95OnWRn84RXzqBrGxKDRa8/zLpNUkOQ0L8Nj9A9V4r/phROTNYKhPH/6X
OyCxwAmYrrRav1ToZaBbohWCwdif7hu31WbKcbHxbQpxyHgiCAjhQ0GqKB0XICpgJ0cYFktmm92+
FimY63F2nPXhgaBtFvLcPiSgLRrsNEz+MMPRhn6tJ2yK3vTLsP7fBIL4PzEEQZrwnsjr/i/SqE/f
v76r7/WP79VfgxDuP/T/SIlwDT3oLsbvUQjwMjxXApPThTOzoP8ShYDkxwHvZ+F6dGg7/RmFoFv/
m9heITxpkoZg2qC1/vXdrr9897+yw/+LQOq/s6tc3TCkKYlU0AHc8Y/Zv7Gr+g7OS6PKhI41leFa
LaL4CE3vIdHdnxMFAmzHGWps3/s54SkmRJLyOmbxh6ZmHTMM5TvzsGvVMtrpVfxpD59/OZb/9/v+
jXY4Q6z+xAfM38+0pUViN8cJMOTvGF4DLkA9xTJe9A6o/SylC4U8aq2jygVKZHzZKIseCpGcbVP/
mprJ5dFCQuT4mg8t4sNm6eKugqzCBPY/fzPr/z9yJpx26fAfgijL/Q3NZ5WuUNbg0OuPjGlTIT95
mFrIQEbK8zUUW3coG1x3U7noZPdsqYAcBexdS7ckNaiJ6mArFKWaxJuWddtjGhasKYxMUOrVX0Og
p51b/iwz+YKsk3KiNOkA6TdUzLjjIOoxa8sOKmA+7vc97jgz+ZHJE8UFOCZWOKOvcdvynKJQMXc1
Suprof1JD7N90EqHMllfYUXxASPQ2l5Z0njxkfDT9Y2wFhQKM9MAZtUbnHXbNyg5NOcYDTxvgzqn
Z6MZp8zPmmU/TK9G6F6nWh//gd7mcQP8durJfrI9wG2z2EcXv5EjPC3seeBxaRa0PNeToYltw/Nu
rLv2GHFSm3LULqikZumcC4HF/ZRF2D0jZ1vq7cjyvLbDA0rCD8/HImm0Y7Iwe+WTynbSvfbJKKjo
GJ3Lr4s82COo51Rkt6HCLoJIK4EGoYkNLkIG2Mmc9tLrKWLWrVy7peWtbAtJgqbQnZSJhZWWIbrV
GQ/bicpFToSVQRIRLt74wDry1BpdtMC3zoydzJ4dhvtDPHXRanQw2wmaolszHd8CU0dE7kxH10AI
MWrWeMZ5egAL8AxYAJ2Rj/ilzMfz2O06gzakZMXN9Cv3MVn4wwJewhm4gDhWMcGZUcaFqAv4cJVN
69kJAwB1o402ibrLwqi19mCr+jik8lFFDLjkZF21HptCHJTyoRmTzwzIJb+jG29UEywQpGob17Sh
C7n1MnTGPQpQqh5dr46Qey7ZlAzX/3yP6f/uEqBjLW2PK9pgmf53eEjipUnpukNCFQQgOZ3FCOOU
PBvlc5UlZFlpDoGAkqAajUyrkdT5WDuQnHCDalDg2KHpHlXpCo0/Lp3c0umWGPXS6q1vuqObZ0qi
KFg6BeQ1+4eL905h/ftzy5IAAWdYqysd+3fqYlbDX4sMvKChbI5KkUGWYf3ZaDo+aEvTcLNiQoly
J99JQek96ujeQN45TBS/80GFK/IN5UMXtetwfiv0QBFQdMaLnUHjL+mTxnmwjK3pWbTM3kIkBA+N
0wPCjr0TFJwKD3SY/5oc/BrZ/t3T+O9ExflpDArOcYUw4P7a5u/IQVOToKuBvi4wphikcOLiJcS6
J8hpYbb9UtndMRTlR5afadXZWmsQiFwSEenRVjE7ure6/g8DxG+s3/krMRoCGXbwL/EQ/v0xzBcu
S73AJIo3rVqjXRhwtk5Es5CJi8Ho2PlMtwLtS2sEqYXMmfs26pdVYR7xPNE7L/DXS4H9mwL8vpyl
G5j3mvXcpJt0s184kYkV3zMewI0hZg3oxxFXjsyO+7AJimeOR77sFU6L0Kv/6Xi7vz8CTd0RDH84
lmFYWnNc0l9ppTb+ZnzSCJHo0WDyDEuyK0AYdcE2CiNvIQw0l2Cx+R/iiEWIYDqgAKRc9iMwTWcR
8zCH9/akNNQTJsUZJYth9Z/vUW+eIfztSud6APVsMh/xmEO4v80gYtnWKQu0gXEwulSCzDzkoyDe
VXaDw+Ydm0YnGjXr+wdTop0Soh73WjCUSBvjcMfNH6zs3rpBHKhPNGLUUx5Z1W5sW5R5VCZvTvrN
Rat4k1ZMfUjLq1WoeeBipHiKRe+cVFA+Tq6Hc9yW7Vtlh9axljIF4lDNMv9c349xka4tMFLr0LE/
h5bqaWDidkECNy2ntk9X9TBygLJqr4T30Y0mngY0SmhITEw/0L4Mg36sr7c5hxxgSoh6ad20It15
xt7HZnKptGg/WaU6Skz9WS7OGRLXvMTR0drhLarDaB1X6G/S0tpobl4/7bXJUCfSC288pw+TNa7c
frSXFtmVW426EQR2JCiAH6hJiv4a2UCT0COe9YZAvMRNorM74nygeBJtSmLeN24cHBp0zSvXaJ6k
VTl0G7KNLnIKh075D0xZHfDxb6fddRyL6Y/L9SkNQhJ+p4+K3tN8SicLu3IWGqKY5JRbLYupxm+X
zAUdQn3pToWQ0fZuUnzXOkEK/fx6gk8fqckUvDbE5+4wA1HrQcr1VNdwU1snb456XFzdGDheX4F+
qvOxoUwIk6eoneKsQt18xLt8u7/uExm0apU9bBHZtx9u9pOgIPMtiCMGqKhnCiYRM/djr+3UmA4r
a9DlOixV/eKKmsY7LAE0IezaNFA35iDEkozv6iUanXA3WTBI7u+KQnR7P6BmXsu8uJGLtglkaV3t
gaJo4NkEbiT2Y+G62DHgTKzur1F7th8Rwz4MWa1u909UkwLJKCwD0gpv3jf47K6pBwjFN0Bb0eLE
o00j6izjID7nmtr00PKAX7J3f+n+5n03GQjPrZTQF5OYvjkJAkeTb78CvWP6aytpvGPp695R5R1I
sJThE/6wcSJ+XKOGNP9R2PW18uGRIHdSKysTxovsnI5g9FGtZGfrf9mdBl9u80owYW0asIb+0O6s
ohjptvfL1E27F7o646FOZzQFfd96mpwPJlgsKhJU9VRYp5Pjx5uI+/YdG9bSKQV6L+7WY0s3ajZw
0/4wKtimU21fkYxutSmu1wqA4rqPGK5x0VeYDeB0HTS9+oGKJFvoqFS3NMz6U5I1xjrUrOnCLLld
pQ21bdfokURN82O7K4h97lTebKMvRPXyFcRIeesKdaJ/Kl67IdGOqU/h2Jh3wywrdjAU42USBahd
w/IIYSS62SaWoqLSIBYw1GHr0DITdZooVhH50tDdQmcnmnk+3xJj0GiwiHwz7J+GXLeOSeO+y0nv
aI2W3VMcyXcbdenxvueGEsUmfTXYHXxCpGa9AnUoViRZabgjn+6bYNTch36Qxu6+q1tCQ0TGJFU4
mfUEXTd/4vOUSckwNuUj09fqRTKTcIy4esLHU71ofrUNmjy/3d9zzOjRj83ict8bGuOn5mTd6b4n
RmNlVSJaKh2EohMH2um+UZrun9yy0igSMbtpcd1GIN5x1no62/tnLNpeLNeiEqkSn/7zh7GcaNg3
KMb0Nf4fT57rnMMT1tGxIzTpHeF9vfEzksa0UDdeUpSnkTOxyikCbzE6VoBtpsloKXmDSTT4W1Al
+un+CtET34rc07Zj4DjnDmU+wqAEOWTlzxORMXHPWZg/DvGkrysi/rrM6oIV1FV7zxzrLAKr/ctu
PbT15b7RxgN5G/ExnlLz16YruMSDnlM1IO4+Yl6Ea3d/2w8nItZMi4cT7mWybVTQ0RTSXADuESWk
eSBzKurSFF2HvR2FJKRUvb4TtWGcfu1iiufOqm/3zypvLM7gEDf2/ScjAYDTsdTB9MIDzed12ReE
8caOdaa/89bVHLF63jPYu79niYSMIPbq+ZP395CU/Xrv3/zc/J4/5bg/ggDLLCKWG1YcbRlCj2Cm
ze59U8acjIZq9Doy1PTrNZ24oUUBs2z752uOx+rcK7Qn0XQRlKiJRyTV4DO04+N9777Ro1otM2oI
m3Lw+p3Z1eMDQR89GnDvnIhgOt73mvmlsqg2lugY/kpFfBNB7A+lO+iXCNMX+OajNx+6HvLYrcjJ
iC1ZIN33iLhXp6zPj6qzh4uugdmUBZBSFmDxre8+WWg4lyEywMDlZHO1rUhOdDfjW8m/UFkCBY5o
W4hupKtOTZQSaQ5v/QH7WbYLSvMbWsP0wiRJP7Y0NdJkIu/eTbSD0Vo0xUcuaVrG68AoyZyY3OZq
dENzTec/qUMGZvX656sTC8VFBipiff/Q/Q0ta7R9nnhP9x/583XLEC9p2Jn7++v3j1qywyNUps1i
CluwOBWaUTco3SeygU5DHvvn+97oguMs44l4QyibT0nq5kfhl3/kvYXyAX3CymZgvhaV7j7VyRBC
99H1DWvD735guSf64+iHg5hCeeSOLzLn7HlOiQMn78YXL8z1TUrjEh4wu+hw022J7WA5zB+m37St
w1DbGRjjEKg0UM7CCQRY0TkTRRLnmCjT3FesMS+t6x5Mw28Pet6Pl4F8cvK/mbsXrnm+vyRcYa1Q
pQ1Ljxr0wot6a2fwrz4Tfd2uG1JwyBMP+mez98sDcj+YLPO7uYJn5WNFv7+ZtpRo9Lw4WOVkQQLn
8/e/bcina0o8/GKqCnoqsrKDowk05IiJFzK4rA88XKYTGqlt2CTTpUJs/aTPmBFEa7AsULo/NZVl
3sYpZbrJ3v0TmAnFghReMF38HU/WPDRIjeSo+RP3l7CIfNkWSsf7S2o09K0dk0Ryf7No6p8+OpdD
PVg3u0VWk+JlfOxCtGJghtf3vfsm7otpk1RMFKmk4wOZP6a1KZd9kHbbP18z4F1HVhJd6buzXi5J
BQsr1j1UqdylCsiPbuGVHMcu+rrvee1UPls60AnGpfsrBM8DClDJRrQutY6u5JeO4U09mfSvHyoQ
EoDImbIXxdTuQnrq+I4C+RTNmyz6Lli5kszQ70MbnWDqBpwn0fr92uoa+lZAys76WBUnR52TNAvP
91fc3FbY85udhQP2Vg3VvossBoN5z2om/RrWr/ed1tc2RYA43fX94tSaqEbLBFN+moLYsDBebJQH
uyO2LEQYJdR2y/xIkImGJWqWCe3ZPp6p3sKycCsl1knWRkzdZ2hXou+skz5v7n+qnEgcG37SzzFe
ZQAnTrWS8g0NsWuX4bvjlT+7aATiKLNAHaF91DdTlNiDUQTubH73WeD+r30rioetDqB/4eJLw5NG
mGgrYvWm8ZRbK0+16wix7lsFDYPuRIaHh3tmN+rVsIgLSBo6cvh92tdw2I0STM08I7GdyX8SVjBe
C61el9IMLvDRHcwhPRSUPG+ebQbZx0RC7kDd+GzLxqblqrnc3lGKMXiQ8Ci14URYzngC8fzimbN1
u5Q650kbHmf75hBaUICMniTD0VlUret8U5l8hB447jJlRKvGhdKBNPIW8S3O/ehVq1SEcGAbrz1W
nZcfdLs03zRZ4SpAblZmsAHCEVZPE+xMlHayDsQKuQ+WynmSGmD4zMvookJ8lQ9jDmyb39Fe0GYT
cOxxdyy8sULJE2keU5fiO7Qw+qUWK9C6qu1lG1fpXs1dI6+IEJqkaEzIO0+3OeiF51+nrG769piX
fgLWIMTRmJoXP5j/OUrTyO3wKi7durhRsHC3kV83J7+nuTNbf1PYVW82+H6grfg/HQCLa8C81K56
27hY/VfSeeM3ihj1g9bl4ZXHcr8XiLCiqYBnaplQAv3CumlJ0kFEquh+ocZ5MIBOrEzqy/OwX6VF
8cIOIidU55OX7+8HjIrYdKYmyCUkLUAGevJoEvN23+sbQz4bW6cflm3d2DcYVvLZr+kmh15aHkMD
PnzTUjzbZQSGU52ILsgvTplXZM/KoOBbeYgLk1aZV28gFNjUaAB7zNhPGEveprAgvi7z+m+j/a4A
4H1OWWosQ9MHrNJilvKzIBqZK3F9+S1MwsmZehrSJXPO2NgrdARHzSwZTL3w5EgUhqq3bwXsy5dg
fB5y6pf+yLQsi7Rgg72KA6J3GIhSPStRHqEyLf08Ojs86OKmlvYGHfeyyWmeO4MLF0gN1qptwmYj
0u7x/tcyg1hqhNw+Rfso4hQ/jJV79tt+WtuaET7qAsFg6BFmglWOzmIYnMk126T95Cwc2Rvb+1em
vQ6/KGnShdthhYljGPRNwaqeJzPiKqhpp8IvwhPLHAx6dbvu6l09FPk6IxhpJ3wteha1egPB16+Q
lOL9HmW0HhM/wCVRYJHMa2pRJsG1wch4N6T8fl4U8VDN6SsQFWKe4Nug3WEKNGqMIHYzPtr3yRLC
O7HPouHL4/gf7aK5ISCTj+Bg8AM1MEvuuz6YiLVCs7OMaE1AvIiu91kabL50G3c2lUXWTdmC6fOL
LdNsI6X9hj7eu+hW5cFTTCmQhHW9uO/e3/AHGe2UV/8ossJqNloOB8ZB2LYMapVu0gSgRqK1GleW
0S57mcuPvrK3RW7YX0DFPjLfGw4ix/Fos6w4MkS7SCJk9MZMJdoY+YTLk4y7N1mDXHHwkjBTyl/0
0pp41g9iFQuweQO+bW54iI+OaM4CHctTL/KdmoJiL6qcQjdpic+yS5xHr34TrY0F0My9p3LflB6K
ZUNtI1VGO6J55yuLTW4G0yog8GHRagkTxY6/xBQot+gDtg9uqZk3wyutmyxEsY5KBYJpfq2QTrHX
vSpAQktu/Z7xMbhYgBIvsg7xCOkMvobmxTvqgT/cIHN2vX7oyIBipRyonwm9t86u34Kk3SaVIY5F
Vb3hNOkPvWNR+WkYC3rN4dGiB8s7Bhu571LkMamHYbyQpVsdfSepsb7xJ/z/7UJRJFuruP7Ic7O7
OiaNjrLwxcqzqTyXnXqGFZVvuUXQI+G5WjVhNx77mU/OHfkTj122RvBD2KeRSW+lT3CtZEuqM/pB
saW7SAQEDv71MML+MmAlFFK2+MNqb+FJNE7CMMtdEjk4RCqPR9N8kPBv1vMV1rHWzdBDdJO/L5wa
T8qAZchuYPc3GCDHnPy1NO3L12gUn2HDKF2Y/rgKPNc4pEw3cgSZxwZ1+AiRddeMfXPEasIVPM/T
Yr3Brka5sNC7BbOkO54osTTsfAwncUVrRng9pZUaVxIc3qWRYN8lJiO6NKqILnGqsnVVtbNMBltw
LxMqrHG+Id9uh7pGHGtcjc9uhbWLhCsaKw1QRlYsaltVwVOajcPRsp2B5T+H8s9dD/ecnoQFfxc5
OrCzT5gK+q/hX39QhffrlfktBatrLSHlrULhDte6bSZG0i4jSBE6jG4a11HUkmlU2m98OilL24TD
JIqEoY7MTJbhQd5vDJLDK8/Kn8FuOhh1GrFP0VItNYCM2w7aqUbd5NlV7R9KxY+spMXRaPRwXSC8
22Slh/u5hZXq6TJ5qrUyuJmsmrKS8mlckR7swE9hVoPbUYB87ONk2Lt+N5fz8EFYypS7UNO5hwEk
lFAjqiTE1pyPhNTMdJJIL1/tMgi2FqKz032D6Hg4aV6KY5968jLR0g1SC9BHVpJfB6fPr02Rfjf0
AAUxWkJKdhNgdzSyplMmlyhTJAWx2Fjqg6Ink2satvuyQVdk+ycaTi0BNujplAYI1A4z8zS6o3Ga
NNegk0fXlAJCl4TtejSjtaUcfzE0It/TtSF6XiX7WLjA1BuzWaq0bPfYhj2u2+qFMA5ahQWG358o
bIqj7AlViriYF2Ztx5uqqt29a3naMkO+lLcSwrQHayczIIdELYwBtNGrKKfWD4vB5ClwLBzjD1ZT
I0BlCoykIb5A6sBJBM2QIMPc4QYT8EBKhSEcty83qPceFMmH6+flIdGHs9f78gg26ydx8dk7fbQT
teVL0enhFikcc/IqF7cafOoZt+Xj6FRrq67fMjiI+8E0yyttCSKlsM3iXl0VcVV+IGSUG362X6Oe
kqc04aHTB8Bhk9J7HzHIr7VpGHZxM7ZnvCZLc2QJgNkzi9cpy/0yNYdTJKeT7N36Mf2a2ip5FEN6
DXwSI2QjbmnAglZa+ZfpZMPGQby+ydsh3zk6ctbEjALWkd6cPwUhJ+DxvhurcryazksRppe2BwI0
sZI6WKii9j4zg+t909XlScWe880P9HcKLp9+aVeHNiYAREdGsNF62CZV74+HNszSPUwFteQAGm9x
QENuHFKAgSlEj6iOd/1ohc95hlNldIZ3rS/Gbae1iGUr+rdFZ8Jspx/IacvegOinG90LRpLgTMq+
pJRR/XGNsznXuMqp2g/Wx4iCfxdhvWPqAroVeTC04ViGAT4gFx/uoK7GUKkD3RMcfnmbP9s+WNHM
ilPCSmxOjOc4cAPWVua6N33q3bmKaR/o1eyCJll0YUXPqEn/qHLjGRJjNVnWgZZo2Ibje+OCqAtk
xqTOzLrjCL7Wagq1RC3JJI3v9O61F+gEFobXLoWPaKeko8zNjSoFag87xANcUbtLmQPqNOIyP5dj
fnR09Np5OKyZFQfP+rwhkufN1kKKjyqW3JBxu2piJ9r2BkZcfBLTNg3RRtm9CVKubOsffRQsuwEk
QqhpcqtLQFG2h5ds3nCEvw1Dpx3Drs+2v6aHnlnVaxNby1F2rbsBFOgd/aK1NgQi2uC3XkuSOk4g
jaJ56ZN+DC7OSC3zrj30443SqX7pMEF3o+V8trO3674px87cEv219c0pvNw3ZYLRzGRilueEoiRh
6q2TAqeFwAS3IX/jYg4psZg10LI676yV05qwgSZQnHTB1U9q+hTrwgNAwmypS+mdNLN5ZC3H+CIs
/5pKMIM6Zbpl4I94gLOy27vC6faJQFqns4AENwez0XBE9RSVxYYqVbxA0g/KuOrtVedBwigEsmGK
47AM9RgkSFJvzNEDv5xAqsxqiyCg3GNBaIX7qhEX2BjuPndbjLSO7NZlra9BsxbnwBbRWeTROjBt
50Ef8DlkHu2/qCT1LBsLnoY2KVNjTMPYgV2L6cU+iTqNuUaa/DjRT3vHhpyb6LWZr+mmFW6HLpoR
k8gzrMI9ZEUVH0eDFalswblYxiayHFyDYzfnTBgoWQKUQYxE2TYLo3AXaRD4FIxSHMQNyRZe/JSO
ytibqV2DuLG7fY/IPZGTs28nE/zDrC4ZfWVge3MEGkGfqK2p/I7Q0G6xraDV29UjdxFtUJLU8ZUe
ql4RWeDPwFxmDbaPlLlH6F4ZrXusRZKv7Ea5e4jPy1hU3taqaUbnpBLsvRlihrd+S15RgCeH75CH
NELcXD46TJT2Y9UbtA+GhV2E1QmcxgKchbbvWuh6WXhzEqmOXTe6R4FdPg2D5ISr+Ileq723ghoE
cxZvut7iRMNUUjLgwkvyeCctmAkECMF0D/JXx2LWVeDKJoJKZ8bI76Hwg83otQqK5KA91lHe31L0
iotQZR9ZiRMyU94bzJat1oXxo0L+CHDDw5/ZRhd074iV04ui2kq518cHYSpXsrrxE3T3Fg59UCXJ
0ROoZIhr4mCEzh6+onaImka7DH3VHKc82mD9MBmNKvNIpNrA9TuorVTMRN0GNY051cVjazIbwQbW
YZUMi5XyyM1LRsH8VQTZNRwTjoE2NA+ZmN5H0yFznT/0s7PSiCDHZzllkUkVAtaX+eoF7bPjxtAp
yde+poJVdEv0GZ2gje537aFLWgwLOspo3QclMJRa+FzVJlZT1bxlzfDB0zVHlMS1BnRVYMyYkkNS
BGDsLEXFZHTz9wR6mI5E7Fk0vXXWXJwOrRyCM9R/HrJjXdIkkJV4QI2Az6eTgjM+mU99GUlsohIO
Gtf3iVAadFsOYNuMlcmCpHaK5bZDwgM+9SFvgISkAylGGJUW8dh4a4Hy+ICRaRF1QBeHIa92ndnp
LxLn7INKE30d6cWwxdnOTZ5O7brNMnPt+5BhPX8RxrX2ozbRcVOWFFezRgiUt350o2iMVWokUdJ3
0JgHlbMcXGO8drp9ridjWAo3iE8zJmocm1cUzz+QRzEs44PeIViRT4mFO2YMse8BN9vUyOQ5w2Ac
uRwxlo8/9VgJmFc4FhoacA+dnizbMYIfN+e3F0mPPKMm6n20YJjWHbEINpmVmJ8TMFR5Xq6Lhmic
qYEPFPdMHcs43+qYEAggAs+H/b+Ny4PTyPRIfc6qBnltEwY1EWavXlwNZ+H2n5jG0eV0n1zHnwPu
zeeK47uJC6yCmGC7HbpctczT9Efvs0qLbYzU900D3PxoSfsUpmsSqJwPsmkwCud4uvK2GL9N9doB
OfdaaWKhMWAfTUmPrEuV9wy2v7m2dci8ovaeIYOb6wwVKCB556a3Wvq9wp606M2oPmWTQ8+g445L
lLCfVRwli3zM+4uiNbqOqqm/BOGHDRX7lml2ti8alPe/1vmDDkrN7aGakjT1FPvwusZ5FPYhXyXR
dM3H1vkeVhS4WC5qb6FI00WVV9VzrBX90nJsGJCCq1TYIODnJWQFRRCEfR4jTSLJpNF5rBMryyyg
Mcx4HWjWj6opnWsKUehUz+kbgQzeB1xh0jfbT4bucpGUtPmLJNgUqqz2jDJqy506UVrrxmXSxeoV
0Bh4Hd8ZfsSyWPFmsB9ZGHwE7iCXlhg4apP/2E+NdhRR8xEwc6N4Rp8wmbsw942RGToOAbx+TMSq
I4xjRUL1ppb9l6Ep7ylIvHbLHYzse2hekKKkm65uSGm0fvI7GW/KacajzfOECbE/wSvW/FNPAgHf
HoeB7oU1thdCctpoMD9l8wjhqv7e9agxGHTWjsFFZHpk0gzhe9dZ6ZHzjZKtS5CHQWLdEBdQHLXE
XaaGP24Bn/zoiy4/223TcwiMfuvDxi+HCTVIrclNysxxnZHRR723NBDn+jhF31zi5CAnJtgurbT6
mMt4ovE6WtrdF8Fb7sIhUjEmYuI4DhEjQbKIAAHq1XHQhpEvU5kffjKSqmMwR/faYcRcCVY6lstp
eGllZEHHt711bFPWC7KoPde9gbtyClitjn60EW4utp5FgicAKx09GAYCvVW3yS/Kx5pELKerr0ak
Y94cJlx8wfSBTeyiqVjsGt03V7YTk10BJvEA+Wx8F+4ckAf9xxgHqmXSOWF+rFlmM4W1Y3+Tj708
xnXoMBnkxNVEWD+IsLQ/ZBfTem4q/SMYWQOQEXPKtcR698BagufFnkAHH3Bhd6VIL3aq43r0qyx/
rm3kCCUT8QfQA8EN/8AJD7v76gbcj11tt7smiepH3x6LhzKW9R6DZrKywXvAc3XpEMZF+Tp7bwaz
KN6HOrT3gWWhqm6M4h2kLSqNePos/MrY0C0KjjmqxnX8f5g7jyXHkazNvsrYvx60QYtFbxhkSIpQ
GSk2sFQFDTi0ePo5YFV3RXolyBmuZkMjmZFwOhzXxb2fMDrtVbdHPN4oG79oCRSh2j+4VTmg0zrp
N7Dz2u+uwqZw0spyG4Z4DrpV9EfVu81P37JXmd7Y3zLHTCAeCIBDKPZfAdis7+NQXE956KM46TlP
kTo17Ds6Z9NgbHKDouzwNPTJh7JC+KqNq7fS5gSSzn/qJMOIj2rMFqJKPArxiblHnaK+y8sS9LFW
NX/u/NP4h6o45kNmjSl7nSH4YbrdhyCrsJNJJjbi+lqdKm8rag3GVA0eUUDafsMYmoWH2b9NAYSw
+j3ZnUpNT4l2bCzqp9aynhlmdJzd4rnV3elJ182fulek9xxEqJwNIwJeAd6QazOBUuh7M5Q2dxqw
SJ8o3DbPuPx496mXw7voUHnrC+uDmxeotbrktksje+VIEW81dwaBhcPHsdcPBirrO9IMCI6RMblF
oh0dJnPC5G0GVtR+/hy52q6ZENNKldHbYKCbkhfHQtG0YvNRm9oPFK6VO0uHpXdMUsQqyrSFi+4H
oh5RHnsHS8mIx+PNyvSqOqRNar2U1R3nM/chnBPeaGLA7smNBlXvTNuOjt5vbNGkd2nSA7oMf4ZW
ho5DjsJ+ia3GbYGv1Gc2VLEyHCy8LxFwG1IK0sGrZTcFhj3Vx6wABIhOMWPRYuvSmdrWwib50Qs/
EXE+4ABnvBEtdG2n6fx9abYZbr2x++RzkvtcsEtbobZUHIIQ9e1iVCgue54gdW6qyDxY07pVEQ/l
P2QgdkCpjab9MNgBJnF5OOzg9kOyT1kShEERsy6cR7NBVxcBHBKZxaRtp9EW14lvZlBjlHwfts0t
uDIQAHMxaWwG/SlNdyAEute4srCv9MaXSNRvUccqhP5Au1MGSAFNVyobkm9XNRk1anP9lu0DCw4T
acgJbEg32Vgo4GzpWCeG/D42kT6ti8J4EPifPNipAeY2TG85AzYfs7ZcAyDJbtNGje9qI3tjSzJ9
m98UsTIe31jzN0aTvB3fzP/kehgrY6OMdMIAZtnKm/CxNRITab1I2VDGMT8ihv8QT6n23a+TZDW7
cTiep2zcWh3urQ3ZqOFHPSDWrPVN/0rG3du46ASuwqLyt1rSZw+Kov/hpqiNCQ5RmCml2ovOdFRM
WfvByPLiA8ITHcLKGgvgVWGTV7lNXCO/t+AIhDo19zDpsofjC5R4sgRqbO+9slevBmtkZcTE4aEq
/9AzKm4+qIP7rpxzqt7huHvkfmsbAxLGOiy9ZMsBJtkWprnVnTpE9zPElTARBkdlp3vtM/uxqkMP
BTAEaVQAvKskaIy90JEkCPPoZxh8MtVG+4hz26NeeA5uu+WVG/jt3k8jcx+DgLqCkR6Ae3WqJyos
/XXbzabWiefdTkKv16FwnLVKQ0/k5np0BNrEuLOxViW1rxwQ1e8/A8y3N5oLPFBYef9ZMV5nxB/w
tlTftEDZtpMBZ2TEqQvhwAlrNZMNiI6K9Ue0wD4lRt88Jl0UvWoWc2OiObdlq6XXyWCTI4RAvs+7
wbr3KDxca55RvdrI6oMERr3BxtXOrxKTRGCK090xe9OM8SwoSslPtXc2JbfvQml/IhAnXk09129c
p5mlS8aWtXpqPqNsVPuG/5nNfnI7NFlzPZEA+axM0TVnRZBzQdTtAbmVt3bZBDcJRe3PLjKrJbWk
AD/cpPnido5yryoGwWbPb8M2YXkd7AYJPCtau70b7EBtoPFGYn53/KiGtnML/OQwRuWux6f0a4og
VDDL9puxjWr0UFls48MHs3GezWPOJwyEdtvgcnrbt+G3sOcYDDJ5RPvWhrtxPfWI2SCE9Thz7Hcq
vJE/X9I44dcevxT3U41zteKIkIoO1l7UzStxp7gaGRsMf5CghPNrjNG3EVFL4AEsW8n42rM8bQVS
FOArh1XEBuHWNhr72aDQfhAU51QEtvIrX5hI+bRwMRHQhWNd1S1k9Cgn9YsIvFaU1huqatVa6XPg
u5b/ZM6Z5uNLo8cpKcAxQtDJrnahx9ld15//ztHNdYvG0fDOjlJX3KlOqB/Q5Xw2RDbcHz8dX1yH
JJYyuGTEatSGprIPXx0V5aNx+CNpzf4ZkWv/XuPBm+WJ9klkOC9VYDVsU3XS1vCcP/uIAMAeDpJH
z+QIEaDCvx5jiPGKoph7BBX+etfP35GYaNaAIMAcUePbsj+3bgrH/XD8lBqOjn4GlKCyU56EMKYf
Y+HeBcK0/6hL6hxtnWIzpD4Gpa2hIQa9MkD06d5wW+s+GOs8X/35dv7S6+1tADL/1pgz0m09lsj8
AE07fkx7/fMslvOs2dqbQXH/Y54pxloz3GRvG6bD4QwjOlULHuIiLbN1NBrVFp+MCS5mVt2MrQj2
hhWjVMYU4M8vIABQxkim7yBsxut2ylLIRzjTl5wBXxQVuLBNCfDNpT4NUDCdteiaLx48KFXptVln
yr61GoxtcAmq30oBVipxtPAapbnqrSo7GxsGUqx6jtA8klnac9fmxkHoYMQxq3zOjQDvDMjZN5nh
Gnc4GIHGNnUMoMuaQ3fIXB1ETvhZeocjYvTndxCeGrZoAvmb1tUOx5fS7uyrkO0zh3u+wxImRZed
CapEkHwdjH5+1+r68IbpJSI3ndFty9bt39wKpaL5RKuLb5Vt/shtLXmB0e7cDVTbrzUL9G1vYppC
Wf5D3fl4NentagTK+tiDcHmKNdvZW5gjHj+JhBOjY+IclzUlYOOyvqMIeO8r7N+spgJO7HLSfmiw
7axanpyw8LrbXB/7Z8UJ3acyvDl+6J2sf66UAKhYaQ2cAPgDQWHyYTJyhJQoCNbXw5T6PCjdXy+5
Y8T3iHH2xa3n2beTgdB3A7v1hsOM9anq7J1WNMozdln1YXS+0YHsukz1GZKgARNlA41cdJpD4XDY
f2xMUq1Xx8kO+Unl/vjuOA0e3x1fxuZKd1BYrqBYod6slp8E/MDjIZ1JT1z//b1J2TU0jfFLP39v
UvFlc6LBEGPR2rjIPNXXikq2gdmupvLpCcr8aCaSu44/Uvn/wzfr5qdq/oxbUeNtGgBf6sMZEaF+
jgtU1q0RbG5TDc6um1+O7/ws/+sdecZrHieL2mvi3Jd+7dwPtvbXu7+/Kw3YB3n0EvRjsjM4u++O
7xDhTUgPRiYgbfvu7388fv/3n0Xz/8KBAPndEPLI3/+QqxgD6yFnUOQfh63XImJGuCqvQWimj7o5
PWRTFXwIOqd4zewb0OT2qiaHcJ2H2azoH+vBg2Lj1mgk9Z2m65gV2EH2wlYUwkplWj/8/idpa/+b
nSd3nQr0iTH1bmpjzA5ehR5QmFMiJ834jdpsA/m/rPaupv30chUBKVCIV8jqaN8qx1sNfpx+MThO
bprcne4pG+gIQkxUGMF1bY8vg6f+9a5sOG3/+Q/0Dg+QgKSSa+857op7IxX1IcIf7uBZbbDHng+t
TT41RcepWPTWw9RgpAalZDO1qYPuEO5OnLXDL3Cx76nS3/mNaXyMm6y6H6nlI3TLR1TYu7XOZnzw
yuLKGdpvCTeKigmsvazrO3QFQ9ZgCFyYOuAL47RDsNf74pMKFg9jjrJ67n0TCwHPfU17lCXwnrlq
SY8+eBYYuONLEMPD4r+7kBq68SPaQdlW7ZVsO8aNgltB8HT86vhisfDBf+IvAqDyG6FhztC3moE0
x39evLhGRy0GmHzv9EI3rnTgDWEzGnckoXHC7StMFNE5/c9bT7T5AyLpOZKZvGN7jg5QDoCkJSV9
rC52lfVFsUX9KAxRvJh2f5+lAyoRqoYraAk6jWoTFXUFNXdsRru0Hz+hpgvnx2kpwxQBtnnIZWO2
VoV7pajnCSf8zzszPaRFh4pbHnwxMEfdVXPpvSgqD102i9O7lo5oht6VWHh9NEPnoR6ddVUW3Xrk
Smsnh6HNaftHnofEtZ5SwFc7/zEvTXB/Shb/QLnLQVXmm6IONgXVWHuwPMw85iz93y9DMX63ISHf
HL9CMXCVg635oJQTFg01qcUAvhJBbf3BE7qCBwxUq1I/WRUPrlFaMIJn2V1DRUJdeKVyH+BYBtwH
ympgK7ioBMYHhWnzNvV8heH3jBtAQ2hVufpDoFXpzxxpGSV2k7/fKGj12A+xaVFjbeeckqdQiQmp
H+exutbdzt1yZHc5W2R/vSNJ7wILKcw7Q2lBbwDFKlsTkQnMLyzDnNrV8e3xxZm/PL5DXtq4r/m7
41fO8e8om8JTnap91rvli+M/D07dvR5fJit8aVHC2lM37F6ZLTQ8XBDxGPsMg9KoS+6jMQ+QfYCF
FTmd+r3BBz03ze+tces75VeMLNy3XrHEvVDmjHk4um91qOPfE1J4HuaP2RTjZky56T4XiDlrPTfK
63lqyO2StQXnsDsS4f4/UU6Yf8b3QoxVxDYahv9fP2v9tfn6y4dNDmRtfGp/Ion1kwRK8x9xgPkv
/2//8X/9PF7ldRQ///0/34uWZBlXC6Iif69xYMIOXdZFwOY8/yr/+Z+KCJph/stRIZCpVJog9Wtw
y3p0l/79P47xL5KDuCxDM7UsE9r/f0URLONfFvOb6XjgT/EZ85z/aiJo7r/YPlqGpzqQ0lwkE/5f
JBF+5bgqumY6EKg4q//KtYSlUCQs9yEyKYFzPZYVxNYsYL8SUAZ7dyd+w6M1f+HO/d3E3PT3r4i+
BPW//0f73x4aSyn0F/NgdpbOxJYY5LFcMymj9WUNzA2/b6BNrXLIOuNgD8a4AcX6Ff2i4QwrdekG
SWRsbxZec3wng5lHekTtuS1J0eL/NZCIO/37l5qYSYfvfr+DKFc4mws/umGT/OH3KA23FqI9q66M
1Qu7Iek2aO6smK8q6aNQg+AzJUBOdnjxXhlUNqvV6X4sDbTEie103TWQhyP940Dmi0Lqk3mHK9np
qy/cJR73X+6S1pjBQOHQPLAWmbPsAHJtsXBRyoQYe7qJhQ7Mcfh+IERcVEnTpqg+tgom0yUFI22t
WLARLuwD0fy+AccuwtHWC/0QpbERUcaLLNeFf42VLNScrmur+8t6IoV1GsKtLTFneaxjvQBxEkRX
QG+Nu8uuLkW00QpQc25eosncxrfZ4KRXLlWAM+Ew3+2/Kdb/nS/ceXTehYMVa01eYNV7aHFQ6aOW
yi064BsdSvzaFBb1N9IFMcCqC++VFOGIs86WECLAdjoGydXBfl0NTjGe1U5Z6I8U3g1wDuT4LZ0H
N/CffA+3Ma2Li9sqFmJz2YBI0Z0nmZ3kgOUPRaHjgIB5jW717ofTF18KPCmstWKIwEvp4oA7fL9t
FcwwY8ou0BuKy36+I4W24sNOxMZJHHxLjW8ALpc3wqi/XfTzHTmoyWyrupWYKIxP4koXFZmIBApq
SmLsdAvzz/zNA+tIUV0J3woLymAH00WIHoV8AxW1oPV2uqX/7APRX9dR9h0i/ZlpamFAZBL6FLp4
jOsuxQnODJti8N8KBRZyY29P92eeJH7Xn7nddwFooD2oYlDsHCK7uY5gwW1K8MibGEPKO9Qa48sm
Q0eKc6Q8Q6w2oIKUYx3f2mjEQFaIBsri2Llc1hMptEPWbQhxmn4ofetn344UdWLr2Q8x6FWS4Mvp
RhZWDUeKb0odZa0YU3Eogtj71MJMex6srD2zqC7Mho4U2nCAKCq2lXEwW/suchFfLSJKUomHn0DZ
FPcplYVb6KLFmfaWBl+OdiOz4txqi4PJtgSLYGsL4OPNL0AWaGZx5glbeIJlnZhGSVDtpGR2gLg0
XiOSHj1QGylXRp8WZ4JyYVRsKeyt1i4ar4mKQ2uOTOV+1VLctSf9++lBX+qBFPPOJJDW8Ubn4EYq
twl0yEdXtDO531I+n25iqQfzCL0Lw6ZtLANkjIsIo015M4utWP3mZCgLn1n4lvowf/+uASSUG2XM
EDEaISN8YnelIAoYp69uDX/8sj7MfXvXxBC1bZPEwjuYoQvQqgIfR/IgOvOsLt0hKbzhA+oRtQPn
0Mcqcg+1CkpFKTuEnU//+qUbpP/666vJLDQ9ht6TJXbyAeVedudRMDuHws64rAkpvL2iHLD4K3iO
9Ko8jAkedX1cli+CR/fMcrEQ0bLYnYhBr8HKdg+9ncYvvY/eGS5g+S0FMeNqoNZ+2XxuSat4io+R
QIvVPdSqXQKtayYzuY/LMGo2ECKnM60sjLklxXVekWZJ/Uk7GEmU3SI7++xj733mVi1dXIrqCU8R
bKpa7E8QmX6yLbzUNb24bJ2wpHgGEA2gyqBQ1qrTuFJzfNSFnfmbix4kSwrmQbM6zhG+ffBH8Ly6
G007ak5fGs8wnk+3sHRz5u/fxTLypGlihKV9CBp8n7aFknThfTWIPjsztPNd/s2+w5LCOS0UfElq
Iz0kjrfzkaW99hFX8k1rY4UDtJk4erysJ1JcQ50N88lHziAbB8Qf8dpUo1tcAQb16bIGpKjOvQH9
/XRID6Nrd0jC+I3AklFLvTN3amkopEWaZFjRpI7rQw7Fz3Y2Krhq+m48MyctXH3W4Xw/0CKGAYT4
ycTahtI4EhruDcUy+8xvX5hUUfL85eoVUAJUZ1X3oJaeuCpDdUTlRKsBu/Xhx4tuvymF8WAqoR/B
aDrUOui8JO8xJ0Ny4EwcLHVAjmMdAQKB/v/BFI13b+JXg6ONr9xrdRmcCealEZCCWcCsTBXfh9kd
OtYDDPxZK4AK4JkhWLr8/P27SDYSFhs7a/0DuDQgwiXZoXGDW19kry8bACmSK+wbjUodcJw2E6yY
a2i9H8bEHS/M+JlSAHNK9PrB8HGMqCLjc5bOsuyDyjnywt8vxe/ETE0loosPIxyeKxdW1T4z2uL7
6buzsCCbUvR6zehjUWGBNQkG+ykIROAjYVdbV63eFd9HrOKDM/1YaMmQIhngolOJWNMOPemgW/Zi
uBWMkLui0Q4fwcPolz1QhhTTRkNVQ3hjc0hAmG5JatVfBFnSl9P3a34sf7MuGFI4T3lamYMtUCYP
gTG7LHM3k25oXy+7uhzOCthmHNnqQ911/XVZav6NbpT1zemrz7/xd79diuSGmg/CwWV9AN3X7LI6
0u5VHYHeXkB5cSsz2pte13843dh80d81Nt/Ad3E9Aa1tArsLDn4Kb6+v8aSPggJelzf9cbqFpaGQ
A1ub7NHW8uoAkBlsbgsuH+GnMcYQ7bIGpMhWXJXSH7v6g22UeBhWRnrTaCQFTl99KR6kuNYM8NGc
B6uD0XVvVaGHV16GXcekFdiVwxc9c7BauktSgA8o9EcsoeVBHafyRR0H8QOlprg7E20LvdClqO5U
UeaeO4hDKoDPhbH6nKil2DijY0J3as7lLRd6cRR7ffc0MSEhhdqW4mCDafvBCdf/Avun/3l6KJau
LgU1Z3OzC51RHHDJ6Xe4GvmHrqjF/rKrS0HtdKmvtR4Cb32pq+m6L5XGXHVFO547Gi79fCmu08xz
oqacyLhCTLtze8+8pQSdry/7+XOr7259TqmaKUnkhwi5xK9qEAElay59PI/6w++urultHBltwozn
qeq1P+FmEbXK+GdleFE2d2HGO0povru64tl5hZJ/dyiswMKuDpy2Hkfl/TERGg8aUnlYlJybLxam
PF2K6BynPWSf/eoQhRY+MDjUFu4KKD5lTCR8ouvT47EUcVJAq+FYJKlv5AfPQ63FH9JsH7S9v26H
BiFSyzbPrBYLvdGkyI7dOGHrFxQHHKPHDUT7ekUhZAe41z7Tk6UWpJXagV+PmkkRH8hgFVsLnVIM
V+C1I+95YV5XkyLbcrRB8dWUzdPYom/A78cnAM5SlpzZgC/EniYFd65hbdqabXSA/YrkiEoZBRPK
CxMMmhTZmucCtRG+i9lNor+0TRhhB1ZcWKnRpMgWba1HI/ane7jE+m05Rf6m65W304/p0uBKq3OT
able10gfYtQ6vMIgVL5EfgAlSulEd1mKZEYxvJ+ajGaqy2ZUezQLhmKbxbUOoQqMkHpmcVsaXCmg
B9xeBkhz+T4IItDPgRrru2pya//MBkObY/Y3m6Tj9+/mJ8PODaG1Tb73PbRfQTmikD8HNyx9kT67
RQ+kOtPrbypY6f1Msr3VOPGdO/0udE/Wts7ZuMakKYt9ZEY/8EDFvi1x+zPTx1LfVCm60Y7F1rmF
dmRD49hHSqOhZ1DMO7WkxW4Buu1YaXjCNYm3nilY3SrJWuXBmXBbODPBLHVQin5NdBYaYfADfQOb
wisTLa/vjWadK0YuXV6K/amMWyhSXrOP4Fld62ncKytgbu6FJ8t/2C94MJQg8woUiHEGd4epjjdO
qYP/PR2iS79//v7d08dz5uil3ot9nyTeHqII5sxVpVafTl9+HujfPNyzvcr7y2sgsGsrD6u97Q8F
iS0VotzoQeWOEte+rlsyvl0NO2tAByE7E1FLXZJmhCkV7qh4MW1OKMfDM6lRyQfyfLpHC3OaKs0H
WluhljsMYo+gybQvW6e/QQ5/3IjhbNgsdUBa3RtbVAK5H8bchb24LvqiAlLa69FlSwrcpl9HJWwc
v0JvUexR4vpcW773JDBGOXOmmS/yzyF3PCnmK+qzJupz1b42eGQfUecX5SOSxpY3YNqRp7O0axm+
khYusu9xb2uBta7sqUfr4pIRcmaI2vtnLnfKXu8Bge/1NrERPp4gKLpl+JGK3rkSxnyp3/VRjvow
gQUW+mJf5uLBjMAUZUBQ3Tp/rFT/rTNz86Jn2fGkxd+KU7etOV/tkQaERBCZgZW85H1WirfTN+v3
zxomR7/eLAut6q6oaCBJQZoDg8tN66oL2rOHw6UGpBnAy4pirPup3Jtx7CVYhVZ2ext2ojXO1G6X
GpDCvUIuw64jHf3KYo7KKR6+AmpKztyf34e740nhPk2K0NFOqeHJJDVmmqqxhpWcXSvg4S7sgBTu
AMlUiBQCGG5s+lC80Jm0HXzXLhpgGabGjBu6mQLI1++8/iabLG2dj0r/evrqC4EgI9RCsCa+OQ7l
Hr7kl3LkfDBq7Ytuah/F/CF3zxWfF8bBlYLaEQPsXNsu9xAdsINIAn01dkitRC3alKf78vu1iqv9
GgpTpxcutOEadwfosolWuTf+OI2f6yKvttCFM+z/0MdKfdU9M1UuPLquFN3CgkKLtGK9L5zS+Nw7
PotvN2ZTetnsISPXhMDVwq3Gct/jjRvcUt8A0BcGgZqeebjmW/ObedCVgtuoggErwIwGstS7RhW+
R7438lZRTopM1Sr/cHpolkZfivFmgJaFahmTCLa4D6VRYJCpOt6VNkzjma4sNSEFuqL6hV7mPk1U
rglPfUJOr4BQ+9FInOLMZLIULVKkN7gt9CXRvndjf5dM5r3r9OomitUDCpVfwMudy8gtdEYGsBmQ
LqPaK1gCB6Fc6zDir9quQgghwqDo9JAsDL0MYwsxVRdwH4t9Esz+biPeyzql6k1dx0ihauAJL2tH
CvwJC1KvbSraCZGRKPqYp6spHpLAje682j4zjy1EogxhEyAEyshlzxCEQr2NXLj0Ws6O9XQflq4+
D9O7TTZqar2rVl3KKj7mmwSzYwQuBv/msqvPrb67ukVdN63QBmDeMj9CDRlWCChq69MXX3qS/hHh
ZTQwy7NVROBuhU/XsApqfFPQNbxs+fsHXK1HWslT2e3qEzq8WZRMO3Xs1M3p379066Ww7iifxPAZ
8r2ruB5e8k6BZ13VuOdCeun6UkiHjZ2pk9EX+8BO4js979OHBjr9ZUMr49LQ2vCnSbhc3TH8A97g
aLfk03ARAMSRIWksBGjvKla1L0tAlL4OOw7X9Mtyxo4tBS7yypAeRcrJEq3IYKU6dXzoAkf8uGhg
bWm1RvlTDRxdMC8Y4OS3qodz2JOCOnt3fVkDUtCmU6nqXjKke7UCLYH4Sn/DSeYcVGxhs2HPz9O7
oNWyAhJiimNmj8/2oWxmH+aS4sBVgZTcVWA4uDFMyNTZTtOcWUQXHlVbCuWh0jytnrJsb4aGsa71
CvkNf1Au28vY0hKt2L0n0pxA6xHhe0CNBfHbbjDWpwdjYRqypTCuopZKbqVk+3aYkGN0LSP4oCdW
8QeilpdVgBwZl9Y1wiqcyUBJqlQT5brWAuG+WImVTB8u6oQMSIO3F5CM0PN9oReKvcIrTB2fTJbK
aktVoqzPrMwL4ywj0jz4w7pbs2IGoZvetHDtN5ZvFJeNhCWFdVyNE1CBbF6Pmw7RH0d9bV1kG6ds
iL+evk8LWwsZmNb0SKKiKJrt7YyNeIB4zC22bfXGrkoLkzPgP6fbWXioZIgapUnUDcY429fsWZlH
UPmptcm4MQLr+XQLS0Mxf/8uyr0kNbvOGMiu5vaXUYDHmeWLL9tVyPC0cBxQ6Ogj0kSoa16ZwnP3
YOKKC3+6FM+T0wZjOWViDyEYDU4XYKBB8vtMUW7pxkjxDHlbhOkYkkDR2S22REPpWee2pksXl9Zk
z9fVKU0dJG5Vin0Y5/mvY9OU306P6cJTI6PRmkJVIZGRkWWSCNZ+qVTrrKz0jdKcpZb9vgPwLX99
bCitqqPXUKgq9XC4STJVfEwrNTkzDS1dXUrQDUWe99SsUFq20GFc2WnFg68RB+dKGr+PX0tOwMUe
fh9+gceLPTYIB8dInbsOqPRoMO3rfiz7i1ZoS+aK4jNsWoYyip3rsGlHHlPFtBHm8elxXrpN8/i/
i12B4xAQTKPYoRTn32ToENwl/nDRFGfJaTfNABZeVEOK2WCs3UNdm24Kv1GvbWPyyCGi/3m6E79/
WCHD/9qJOIkNnCvUFHkhBYUBPTkYijHe2lgpn25g6S5J04QXTDq7xzbd2Z5uGytVhADULJwKwjOz
3Lyu/DPFgNzmrz3oOrSNRDHmO6yQBAVunAGpIOCpGTBTZyrKRTog/ss6I00clQtECTdSOpOU8VXt
s9NIE3bFp6++MBZyJm7yGxTjaiF2iEZHWzYZI+aI4N7D8OxpbWE05HRckwL0Laa42EUTogqRF3fr
CeO4i7Z4ULx/HYq0QsAN+ZEMgb7cvivLuYKjY4R42e2ZZ5N38Rab1AbIC2e7xAT31qMq8wGDVXwg
le5cGmnp9sghrWKDlbp+thvR9HkhG9P8YQmras88qksDPDf7rge5rQu3Repql2GwsZnzO1jIiitK
Hxcd2Cw53Rb2Vm8qfiR2geb26xoyPqn6ZLpoO2S5UiiHaIKXIc4MOzNMkIFJsMYJ1rqYdIGgKKX7
08O8NAZSPGtql5gulIldG+SWtkI1Q3iYjnXO82XXl2IYmTcVIUc93akWdj6lUgYIMYrLsumWnFhD
trlGvqJhNupJslwVetLc+Y5bnkvcLdydf2TVlKJo47bLd8xD/aZAkAZ6XX5uw7swl8rE0Lz3fFX0
Y7Y75nH61PeubNP8OWYtQtgixKz+MuQHosS/hoIx9RUm92WOfFskVkA09WumVHwXfNTzLxpoRwrm
jrJYbGcD80USN+7V6CcJMrNj2rxedn0pmmO1S21br9LdSKbhLjGhrI/qmJ6ZSxfmCkdamD2r7jPX
TJOd780pwQTYQGlWwd2kxeOFN0iK57iMnEzt+2hnBrUe4I/m9P6V44YXYhPAUf06yPnoTKGa1ujF
Yqq9arsmWkNzdC5bDxwpkEMkA2oN865dlijeY2+AvIVfau0cFC6fLhpiOb0mnMSzxgSTjKxtlSt9
LiZ0aBOemU8XYllOr1lpaStCi7h6XE5PNQ6dm4jdzPr0b58j6Tf7Ijm9Fvp+GUearmzR1nzTw1G7
SXSA1gF2m5V1jpG51AUpjNExiUy09oIdMhThTdI0LMxYJ50BxS7EgC1FsBZ7bawpYbAD7S4ijH7a
6RHPBqVZ+Y6anNmgLjUihbHW1w5AZCxIlALNPyvpSH2pXX0VqsW5887CtCon1iq3xiSsHJRtDUEz
Xrm5Z36IsKG/693W/GDbjnqvFJceDuVEm0BAWnGHWNlW1rNrW/lLNdnV6+mHamm8pYgOOZSUaeGj
QVqH8UPNIvcRaVX6dPrySzdKCum4zqFkOoq3NSPrvm0B1NtO+1LmSO2yysWrtC/OTK8LHZFTbYj7
Vp7f5wrOrT1os7Idu0dF8fB/Pd2TpetLZ+g48vEfyGJ6YsMjHgYEqGcZvM3pqy88s//IsUFO7lCU
VbYounrbemhQkzXzAIXTxL473cTC9CHn2JAzF39OHwzydTTUu8ygwJ01xCHq6udK6ku3SYpwJY+z
xsxcfxu0FI5cjMk2SjvWZxa4pds0t/puv20htGy2g+duy26oOiR+O9XZoUyrWU9pnYTnKsNLnZCW
aqUx8t4xEn+ro8bzpmfe+NT1SL6cHoilTui/dqIy8Z9HkkXZhlY4WtVKw2HI28fIcdavohTNub3f
UjtSaHfGlIaamflbdnvBJiOxgRavQL1xGvUzpdqlGyWFNzzNzms5WW2RmTavexdpqn7qL1OlsuS8
W65bvj9rKG99fcw/qYnW3thZQnCDAIvOTBsLN0nmglK544AbtoR17ho3baxjBjEN42byUYQ4Pd4L
gSdzQTsAxRzZbHerD92LPVS7tvSrNZK+d6KpzsXdUj+kdXvqDbau+eRuFSff4oKkreoE4cg+xYf7
dDd+X7+yZhW697FnTHbnRnrjb9PY9NZD7ujrAjexhwip+c2ojN3dACToDju1i8rEqLT/2qCjYftm
mDpRaFAU6C2j3zReXl6f7s7Co2tKMd5FY4imDFq4kIzu+8qPV9UQvpy+9tJgSBE+xV2I9j63KgmC
j8Y03VoDcvBT/nj68ks/XQ7sSesKH4nNLScg+65FbneD49i5LOjSj5di2uqyCBOsyN6qmmju1K67
HvET2ly8UsuUUC3KBjuL8UMJ4iK51tXIWEXiQvSbJRNBFdOuYmtES9P04inb+O5oRY/omIBbueju
y1zQmBp3mmSms1WLLlzpESGMb+eFS48hxbHlYM2ZWJ21xVn3RxSX9qYaETy97KdLIUxxVsNNycd5
FXdH/VYfG1e/Ij2AJfvpBhaeHUMKWcvJUVqxemOLFpi7CVI/wOU5w3OeVP6ZuJ1vxG9OQYYUt8Pk
m5hzBsZ2TDlGo/796BZkxUq9eQnN6qJilWVIAWxQ2LHqJJq2x7SwPUTVpnLJTJ6+Swvxa0jxqw1j
5yrokWxrXfUPdtuM177ZXgY9sgwpfieMlUsVLautH0bFTTRF9aoOnXN87oXfLjM/q6Kwayx/pm1p
FXmwshPcgaHT5ewiT9+chUdI5nw2cZ/avYruta6G9ToCyXrtCgTM8khtzxzTl5qYDyvvdpEc0OPY
b7QBmWbbUg5lETT1fd/Yrf6Q4t8nzjSz8KTqUihjp43LSaX2uONm9t2R5GjHZbsFPefuBHpZl23C
dCmqsT/Q+2ZQh20mPHult+V0N5FdOnN1bX4qfxNwuhTTmq0Omudlw7YoxON8ejNj7JR9NvpH5G9Z
l7v/w9mVNElqa+tfRAQIIWALmVlVmZVVXT24270hut3XYgYhCRC//n3pu6krN8kLFvaiwkap4Wg4
5xv6bvx0wzPWXlMlsd7HsgtslmhIiIQihDM88zG4yBLXvxHmchv9WlvIVoi3DJ7AWpbyeSpgmynG
JbrAwndrTtaWmBXi2FP7aWGFeM7crjnRBZoEbGDstCyq3UhzrHXAivNcwSc0WIrhmbmLeMpkDzOg
cVOtdeXrNg80zqMoLLq6f6bYnr7C6h0C/7HaBwYIvNsd810E9gVnVDWwYnbDtk1FHCsYskEmYNcW
YtM/sUeFE0yM2v/ugPAqMWkkK/MEW7Jl4xKwktewCaA5FMfbCDyXZzOMsfcgB7jhUZytFAaxUFgQ
n2fUUgBFoAB3b2V3V9aUTQudUdlwVBO0zzqDfpkucPcjOW5mczDyfeeezQ1VGhVLuOmiCQ+umSlA
3R38qFtoJu+bGevwBhFEs0wT8ay5mpJ/3ovgyIe4eke/7rewtm6tsHYKT6Meih5UdOn40eA2mz95
y8L2KYUG/2yT75YuLLiyYpni+pl0bQYTOj9MRjhYbrx5Vs4Mmxo6LGUBI+68xfFaw6JdBy422Xls
TyaCNRCs6EI9lV/vD9XKGraJoL5uGR/CerncVG7ZgK2b54AScw0zLTl/CevNBObKyrVJoT6EbFo+
GnMhqobwWMYrcYbdM/h/c7zsAzsG7q2b7yYG796lcPRkLkWeN8UDgzw2fLuLsTOH++O1MjeudZ4v
7gj50aA3Fx44Ewz2kISvIHPrievIcDbdb2Rl/drsTyTdmwGC+uYyFdPyy63DXwuozVv0kLWJuLX6
bowCAHPKCFNwIcKTL9RBGiWgN7tFtyUb2Y61Jv4V4obAUmhABxjeLYz3t1QmM+Tk8E1WxdogWUHu
hZlL4Y1qLm7b/QUG+3Kdm00249rHraM7CLyw7EptLjKo3EdI6fspDDK3kkFrX7dObW8MPVW4NLj8
A9WcpPnhwtvjsGfxUBtFBlg0nF1NQC7UBZucspYeS9r8df/jv59YarM8c2ceorEn5ILn0C/K3CqF
6zl8HJ2x3vnzrQge+rzXSnQwMc7rz7S4VSGQlNtSWVr7/Vb49o3XMWC6MDgzZGUJK9V3WgOznM+a
fL0/RL/fIajN3XTyuilIDyJUVwBArm/eabzt8rfKhL+UA2LZ/WZ+v4aoDSWDW7Cb6VKYi2lw4efT
PMEbZJPmszZOVgArInoSZrl/kZTBj1v4XysNdBpq+fsI+jS2wnfocZsULfUu3RyynxAGo19C2pNd
dxhqw8fmuBc5nNO9C2RG8jfh4FopMl/u/LoVv2GBO2QN184LJc4fVQ8yV+jv5P7Sf+HFmr5qGqqn
C4Pow1dZ+eCviKqFu+b9hbOyPm2w2DCBAjkZR13M0j+D/5Qdi6Zhxwn2mTWu+vcbWVmdNmYs0IOE
cRIacWfYIckiKD61I0i0+75uRTGyzhUy0bm8wKuuPcrRXZK6GrZW5srat+mZcHcsKxEvw0XWxCy4
oAKI3mFHvXAmt7Dua+Nz+/u7M3jwqrmYwGu9THKA7xcoiKpKVCbor30jZMVvPVI8DIUcLizLY8h0
d+OiU6Uonib3G1gbJCt8YVsdgy5bEnjUAYWjm/45i4CGDsJ9/DAaWScwhemyR4nuLguKMunkwHph
yWm78fBf+/lWBKuS8TAseHUhOqDfqriqTszgDIOCXLnxOlxpwsaM1U3TR808LGcWcPqx4DcyJt7n
T7MHLs79SVgJZRs2Bo6BF3K8cy7ZMJJU0Gm4mBZ3Og4ZxDGJ47HYCOe1hqxDuW6hbTITxzsLeFOe
eMgfFx0/Ys0CWqHzfWvWBo/1xcLhEqvqC1ce9MA6EMm1I/Zx6qiNGws8WvQOvO3PDS6m4qSjZWyT
iSx6Hx+T2j4CA7RM43DS5CypCUViat/7yXLYw9yf65Udw0aOzdAKiFUw1BfqNfykQ9UeMfzBzq9b
4ewgCepRHcI6DvgV7bc8HZt248649sutSB4gFBBD4ZicIZOjAKsrnI9gTu4TgqL/woupErIspdNd
IqS6U5haeZ962JztO+ltqFgJyigPYljqAT/nn2/WVU9DVQQbu9DKyNhQsRImsCyuG3x9iFCZT4xL
HfjTBkO3VeBc2YRsuFjQREAxdF13IXDUc5KmzWDJm0T1JCpoDuRsXjauo2sNWUcy2IvSd4nsLoVc
+JML9m1CGmn+LEfoi9+PgLUmbn9/d2bCCJDBZX0uL30RT+ppLHHPfiOu6fK/wCQy4c5mbpP1rpna
ZawNsUlcqgmFGVc0/dEMujgwj5XHfT2xTud5lKEjmmA+Q+MtrGDk5eOakXX1R1o18L+938ja4rJC
GovLg3djE5xh3jgddFANsLCEa8D9r992/n8XBKjNzITJX8xQbqNnCq1g4RkOjvX4VkT+d3AQnoMQ
Ssj3G1rrhnVS930Twft5gR+jgMtMk49BmlVTsHGCrqwpGzCWc68saelFZyaoOd6uMQLZ2gOEL7dK
WStHp03LVCOtQWUgaGFwzUE6+SvIt22SwcctifNhF66L/gs6JkafNXKJzhmBynIfPmcS7BI9T/XB
W9qNGF+ZChs8tvgF8um47p3pVJrIJE1WsjolwGHHW2yQ3zcBL8D/DT6vLqYM2br6JetB8QVMvfI1
7K6N+LRnNYU2DKfWVViZOKpfjGhwCzBwl+/TEItgn25gSK19cO5pBX4paIKCDfxVCsH+0yPZtnEc
/X65hjb8pifxBEBGUb0gr3btRuTWsgHQYq/ud9WTQhtuM8yAewxw9nnpcgfJoxp5L2fcS1214TZt
BdQ7oEHVC4cZSFqJyT844abVztrgWBse0r5l29P2RnRv5s+8aN0DVGnYBwdlyo3NaK0J6yoTe1nj
+sFcvcgR0HfYCGeHaeiRYFP62/0FutaCtd3V4DWOvmyrlyYHjQsFntr8RfwCr/85iOpuox+/35RC
G30zqFCFfCTlyz98E3Ejs05ONl5BGp8ewmiTar0SzjYORwUCyTwX3PpO5znY3HyA2TMvNza9lbGy
QTh5D5Lj6E3VSwXeyTPJw+qt6Dv9DJnffcSc8F9InCEvwKHvmheovYP4Y2aURBMf8ldbZpVrfbj9
/d1to5yhnlTTATMBjYDswGDc6pw1DNXHp1LW9RboZ62Z2wS9aybUDUQ5A696iZqwhk06WBVdFMWP
DuwuTvdX7tpcW5eaoOIU9lwcW6tyoPSo69vtr3E3H0Bra9YK7xvlPRwrWb0wIa8EUDfIYlafGRXX
WW4il9fGyQrwua/hoTEw7FA39Q/tAyQLOQvyFgCAte8IsqE50PTVQIKK+qUIBzokQ+5ELx6bxUZQ
/P5iFtrYHFD26irzoF9ys2IUwHi7wotPThjU02s4tqV+amIqvWNeeDO0ru7P/cqw2XidWQ4o5IkB
y2uCVJpbqPxBq957gK1a+XC/ibV+3f7+bgXHSmSupLejj9/MVByFpNwc/zIa7B1WSH4dKyE/3G9r
ZSnboJ1RhGYZxwHq2jHelNMElaIpctqNGVobrNvf3/UkB8UfdybIQmUxhP+Ae/AOEHiNnloDL4Z9
HbDCfcnaSBVOUL4Udc4ejM79BILk++BfoQ3JUXGsmcywZzFCcTBVkBerYGfOg+mw7+dboT47flS0
uJW9cCC/4SPujAdkxbceRmvjb8V4XnJ2M1apXuAnyo+VrAFw7cBnVtCM37cXEusUz2Mf511dIgiz
uYlT3g6eTFTdLm+7BsgG5jiaOjHhpn6BKFcuzh28ufkxLHQ9bWxSK5utjc0ZvM7hMfChL6SCRlSD
HeUA8z/II44A9nsGOvr7OmJF9SBEFYUUA+XmoHEK1utT7/n7SGChDdBpUeHoueow0wt6waYajtbw
FzzWUHnaF2k2HscbuIi1r3Aj9IGU6PqqhY0HPDH3DY8Vx309xf/d9LLgJtUFi57jKMUWN2Rlm/Os
E3t2o9FD0hu/XQ3ivyYC3uJuUV3Xvm4FcR51I5xNCM5ropY3w6KcnMdlqsg+XSsbg+NoVODGIite
3Ak+UmnhO7hdxrXjbonwrpw4NgyndSPKeJCV2PvpOWPQgdUZWNNKfSIFNtSh2zK6XRkpG4MTaj8Y
Ri6KF9EDzQyRb57QKYs29qKVbti4G6XpFIjxdnAOYN95IAC5TvuBVtkfAXCcjrupPrmyZ9jYG3Ah
Oap9ffXSmdDNE9gWZkNKJa2XBEjk/k/HoSPbyJyu7OE2DEfpBZLFSAe+RBXE5dEWXOeiYRjfFNzf
N0Asa9NindOtV5IhI7dHEsorqZyBfnRwWG+E9opIfujemn13DfBlp0ocbVhe+TSdQETBZRAHdf1V
BIhBrpw89ZB4fJ5Bd/slzFI/ldHe0LcF2geFOwivcMIaLqfEdXE30MtO+HboWqEfZxUNdCTKFw2r
T/8PVGqRtXOnjI/HMc/pFtJibYKsg3zJ/FrBXhfNSOWkqKTSo2mAdL+/964tZ+sMd1AyzUVRFy9d
XX+uwF1IIU/29o/oWe7vI6wyG6yTw4QDEk9weGA+1AaQ8nIuvbdphfr7LjAbrYPKYDSNfVu8EKL0
qQuhHpJRaJxK0AzT0QUo6/5Q/T4aUeb636UcQ/avz3Mvf6EKXorSwz3WBNCf6/1q342H2aJPbV8b
JXXkXPVSTt8EagFPkxcsG6G+1gEr1D1WeMiFtc5VlhA0JkaC+ETd6TjXmyXU3y9WZuN1BofkEoK2
+UukJIEDW1QeSdTojQLtWgeso3yoxrB28h42bk0GN0uIbUG7DZja8cbGvD/JMSbz3xl/6DpZk5wT
pyydKH+BAM0yJx14/CBYO+yUReWvrAA9tjPedDQCMumugZ3H/WbXxs0K8qCIHJQieQ4F8FtNaQSS
JzY7HS5ZbAW5HxfQ+lCUv0Q9xDFJS76CZV9vjNjKT7eRPH1ceRMCj+PkFXhjoJZ4HfKdQmUobP7v
fIQcdAxlaudKRjDqs5vCCiCRWxCblQVlA3hgsKtbf+HOtSKme5NZURylX3QnH0J4h10zawuvw+JE
jU7gONcmxjsMb8jxULqm2hj82zD8ZrnaKJ4WZkmyCWLnemOsdEDjgwClUfGf6EdQ7P/gfGgTvYlp
X5vq29/fHeYLCmvjXJPsinqCFgeKPPe14HNQ7RwrK77ndobmbTg51wxCDT86NPfa52W+lYVc+/lW
bJd563A/x2yLCBJfBao8T0O5r/7PbCRPzlsn9p0wu2aZ4x1gAV4+ltzZV3BhkRXBsZloGGoDYXUA
MD5AVIIPh34p4n3ICGbDePzAc6QLvbMrDydI6GQdkJ3Q7eX79JKZjeHxtKPcaqnia6GG/u9OsjgF
gt39sivGbOmnUmfYiSc/uorA8CduZpDOODTi9n39du94t+pzRzE4iZj4KhTJHuTisEOss/Zh39et
Q9nPWhnqWWfXqOL+kDaeKMpjHgWlu5F8WNnj/oXYgRhjO074+VrAIc4I/dio8MPcimDn+FhR23d8
mnx4q10FV7A/KzKTO8kAJYatJ+pK3Noi6m3fEZ6bNr5KA1FSNi3ZA+zL946PdfTOLRJvjqTZtakz
NZ6ajpPoseuGon5yYOqiNmrwa52wIhgMuQxmqzK6urUffiSQKH2CEff08f4q+v3zl9kIHmWmgBCI
/F8jL7pEDHeIxpU/b0zhMOffewKyy/2GVrphg3nqCVTVCeILV+ndLHVkcNPBGIYtmeqVu7yN5HFY
mDtZjSsEC5sZsMXhKuvokcehl7g535IlWeuEFdEQP4dBMDhs165y3WPnlO4Bz8Kdx4yt/JTTgrb5
pPF13snpyFHhkikswM2nfVNw69W7/Qg0JmeJXRJdSQ7nNwIUz3MrNmWMVl7szBZ86nM1xYGow2sL
R8axKT/AvfQzTPSG1EQgwoJI2iVsiNsPKAx/q5d9CDcoeFi9God+qOMgvHYEyDAU1jqgeGO6XQ1e
m3QrztsKRIUh02igLmN4W0n16pkt/u5a/FnR3atlmHUUBlfW1NC1ZzA7lHlb/c1risQ4n6IrrJbo
xnG3sqPbcJ6ZNKXyCzSmfUhxQmQ6e4hBmUt6eLUd7q+xtSasa7cvSefCEAiKQx7v+sRdTP41GrMW
nOcItPF9m4mN58k7xubIIcFVVnhRNxyVCegP8OP9PqzMiQ3kaeNFGwMRsWsV9uKhiJBlMgWyDrrx
plQ5kDwOS+pvHOMrG5ctt967ntfk0P+6VjI4N5X3moUCZvb99AW7y9ZzZWUJB1bk91PTFdw47Do5
E2rzmR9LP/X4WG+k+dc6YZ3kjpoAdep9dnX9vDpUGVkS1yvrhKsGym+xswXMWOuHFestEmdQa2qC
K3Af9FdT43VE67bYYg+vdcOK9CGeDAq0UFMsZhWkxKn85OZg58Kc+kE53ca9aq0Tdsj3Gco6RUyg
txt0B1bUfiJj4298faUPtiDU2MEtOJPL7eson8Ihov4luJYvnir9pEUF/+P9IFkJdBuKllMUvALC
g6soQFdtIOx3LEhRnDy9E9vIbDTaEgwh71ROrnpCfk7kuHiGwH4c7ndgZRpsKBoUWOH+HnB8vQXy
sCqKELLWsMbc9/XbsL07a+NhIuXMR3rlDaBQrsrwr6GONnaotUm+9end1wenrl1Yq3pIyN0U5Lps
+MaLfPlAQDJJ/x9CMmtjZMU1dI5k04WzdyVkao8AloICojdvU2tLyIrmOMzbyRGGXMNZwUFOBE+a
sOqQTWwLHbvWghXQTq6hKxK2BLdbX3ySqMT/rDL1DbWwcOcqsoK5HU3ftr0mV0aa7nHSw5yYdqdK
A7OBaDFZPNHAueG/r19eRH2K55F8cUm/JZGxMkT/wqC5C8RFZeRekZhc3Dc6Zny+Tjl22tT4YJb+
3BUPNhgtgHNcJFlrrib0yanooewStnsfFzYOra+GTPUK81xVwj2QGIXgQG6+41eizb8N3btoA9pl
Bh2GuNfCaZuTdnGZqdz8VcisP28ruaxNhBXT5ShQQKmUuUa3Rxdqqd+zJfjcKuA0902BFcw34u1U
CWfBex5SgdEMraBscPif+75uB3PbhVUUzeaKjA2DY0w+x7hXqp2W3MwWhALZ3GNdtGCdQqa7TYrb
HPN5p80Rykn/O8cB9xrmDJlBhjLENdXgnRSnY4ikzb4DwQaeeYYV8IrL3StILKo8yFGU9SNogtNW
DnRl/dggM5/QPJRevFxlA+vBrIVXQyVRpPFuPof353hF54iR2435XSSopsJtZSDL9R9ny3BGcbzh
skwdlfFH0vVZEmm1fHDdpf8q5yCGFLwQn6pp7w3Nhp55nnSIiEN0cmL0i57pV1GAudHN0FCdls1N
cSXibbmo2fV5XDWIRdJGn1kHTeSCqU/winzGQ3Nn/cMWjWpVwKBXDWEGaNtDllX3HuxBItFLk9yf
rrUVYQV8qLps6YfCvUYRqx8nmsenDGjvR0VHvnHxX7kgECvq1YA0TinpcgWgbplTUri9Ptex32zd
dNYasE7wmPqTnJlcrobm3YOeYSyOt2u2sSWujZAV9b2hrSpmTEHGJTuSEo7l3aC7L21btxsxs9IB
G4sWBDEUJ9x+ucKPKk4NBcCEtZvuvGtft5/bkNKOcANZroLd1P6h05X4ZPPZuBIGtkhUMMKjvh/d
+Vow77VoWHQAL+SPBlbVvhD98f4qXevCrfF3ewoo0UGksnq+mhxiUNMNv1XHO13jmQ1AG0c1A/bn
z1ddSPWdeXF/djxGT/d/+8r6sbWgRtlHleTRdJVu4V5c1n5oCFzfCgkA1P0W1kbHimGfe6yJQN+7
FuXMfsAdhHxFgnnrDbSS6fCs8K39LItEjVPPLcjfTT1+AqXlYyfox3waH8e82RsEVhS3igdsDOb5
yhzgaUxcZ8ey3WkpwGwk2iiL0IuVnK9QHF3GQy4yeS1h6riVul6ZZRuANucO1GgqrpFhLPJHGHeq
4z8OKkCitPuCwEah9Q20gn0tFG7e8PBuGqBQZrnpz7IyzTb0bPHiIctnV17/0VwpCN7qbOLzg+wR
bEyY+ussALO+v2LXRsuK57kWoxvkCtrpbvmrKpv+85i76qC8bKvwsrIt2fpPvdAeiA4+RKI1PMi6
qK4TrXAsdxFeX6gpbdXIV2LPhqD15eSE44hSQuWBj8VFlqetU23F3trXrcguh9jny0jlFd4OT37b
fi9hjXR/CtY+bYV1AIZSDPEYeeU+Ly+osfmHzu324WKZawWzQonCd/NhuFLSwnRUFnCjyiB1sO+3
W0dyHPgCIv+RwJbatAdZLPrBKTcJS79fnNTOttZFUwdDH7IzHyHG7kao4si4Ii9DiaC+34G1Jm6T
8v48o24nSbmwczcj8wO3GXFqeiVfBjeL3+438XvwBuz8/reJIS8D2pI6PDc0GstPWQMWQ+dpTz7K
UeefO9QHz00/yAegUTr25X6ja/2yFtXs5wyavzEUIvwAtryZK8oKAuo1lFNK1eK1t68Za3WN0Rzz
qKmCM8um6WNW+TBWy+EVghrFlvza2vBZSyz3XF2WqCGcKaNcfI4i2HYHae+3UffIFenDw6K68FPT
tctL2cQy3hWW1E7NZlWQT15es3M8jeIZpR4/gUtf9GHXwNkJWVWXS1fdvs5clEOoCD6W8+we4U6z
lU37/TFC7XxsXmeUOp2znDuI3aZCwL5KL8tr0bZlCsdJdag76JTf783vtzBqZ2e9GKZ31dSws5Rj
/sDkhNK9pv/Z9/HbEn8XonhulSIgAkMF0GT4RCJIcj+NXtsPh/sNrMSKzROGNp5cWAxBmGYOvje3
9+M/Drctj3cxnalNFQ7FDUPsx96ZgDCgXJemfiz+9uOdXGRKrWgflB+HVRd5ZxdFw28VRep6Cbqd
+mPUCvIlaOMgEzAVgI4nLlN6ZOe88uXP+6P/+/sBpVZ815DyaKCVRs/I9eYJ7mt9ImpEgdO6LEE2
dcv0eWWN2tnZdimHCM9TejYhBB4kn7JXNRf66/1erESbnZjNWRc2DLDbs2j7CwpEP1wHgLZo8c9B
0f0BmvWWcMhaN24/4F009HWdx6JrMVwNk2fqaydps37rebcyGXZqdp6GGDbuAz3LMvuV5d6SdpP+
ZgZjjq3YCoe1LlgBPXpqmKBEAh5KwFy8IQHCZHW0hbRaiWZbsX+IuNRt3tFzp+Fm4E5Iz9IYVZCx
h0bl/cle64B1oofKOK5qNT0T0MjmlEYqfs6jZd73vqC2WH8ANfe8azELtA6nLwSqAtWhjsJKHu7/
/rVZtgLayZqx193snzNB/DidCq9+jjKZJ4XIlyvgXc2WPLL/X23zf2NXqZ2rrXu3NO5SuZgPnsNS
JVKDTqSZIYLulkuV+JVsz6ULli3+8dJwmoxJ2QitrBmlPmh0xyVLGjazNwbU3FPPjP7VxHC0hcB5
8TJmeF5DI5edZ6/N/8yUM34AME3VSTfNET/Whvd/i8LXzRMTuv+blk3ND5XphzAtNFHhE7Tm6z/B
vq4/FnIWc5pNYweXjYK1DxkYE6cG6Y0frmBg/vCW0zGBGqzziRNnFAltwXZxZ6H/BO4HgNNiDh8D
jncm8Uvna2a6+QcnxIFw3TI+tXCr6pNi1uFj3EFaI6GRHp4bQG2nU7PwaEymsQRtnhYoo55AlmNT
QowGBQz4dfKIYoOAcE9cK5V2hRnf2gr+McXYu1kylUX1V6bN9DG8YS4F5/33AgbJsGu5lVkI5X/4
sIf56sLK4qhdQeGQFWb0S0ZLcfKEU5OkYso8aY/7l9aHJH0RTOwZsIpFJWSuIB8Ih4fiQOXgNCl3
2mUBDxS1Dg57xke3I14FQkkYqCTyDFmOPGzFoQOwFPa3bjGnfYfnpDGB/xG8apmM0BwuHqAP1B5E
T8ufLhnx/DeDPz+GcUD+Qgjnbw0XfvmAK2v+CFtd9r1CbitPtV/Ur141kmPj6gFacQGIck2+kFNc
Okt9jENcpMlS6ToxZQ1Ry46A49k3xakbRP6VVE7nPgD9AFpa5nrGTWijxSe35MHnJYeBpRvgI1Hv
siKtp0X/6lwtP8QaHNEmZNWvsWfRU2U6Bt+AUVUoFQd96i9O8RRBkw2WAdp7KOPanBs4C+OoX+JP
DKXrPu1z2h1Eht8dCangtN7XKpnrOfyLAAAA5vyydN8zaOsAyID/Kff98YPoUeoeul6eIh2Rt2gx
9UddZxk/uE2/TClpQxRsCqhod4+3ZcXhQds4aW406D0QzHvJdB6B6BfyoU5HlYeHVvthmIo2cs9l
2OHqTCDw8r0bIXCZRFSxF6pNee0zRb5yMNTDJDN+mF8YeP3fjRtOP0wAClwiZq5+8rDiJ4BC4+dF
gYEDW8i5BGifZ48DLacmhYBP+9MxGT8Xo3b+Q2YdHEoKH/XFgXu6Map3Dh6qjDB5gCfCC8ppMbwF
Zp8lxgz5n4VRUMthZYdjlDTGnGpnCA6FKLpkclz/qYIzKxiAI/vxj9cbXh79MWD+lIK1jzALGhzt
UQlRFsKd6Udfx9MDPHn0KcO7qE6GmEAvQKh+eWsGEGu/NJ10cBZByuXNVO6STmVUiqShwNxL6kXX
2J8w3UT57ht2k1GlkVf20DtAYlWI0UkRdzeqipd/zMHoAGNIwzUeepXnsI/Mkmo4E78A7gsvrpA0
rz0f3OcGyf5Xfyq6n0xlUqVhMDkX14mnV5QSeQpMgv8Ka5LiuRJBPh4dgM++ZRis6YBm1LVqkTnG
7qIfwobPr36Gy1kyOqD3Q20QIA8RgZtWgYTXJZzNyIYI3vt5OvUtMEWCm/EJ+n7OpaZe/ZW5LYDg
Vda83pDzp2iee5BvlvCj7I2pUzmNgCE6IVg+dVhfCp7jQ0IGMMT1bpoYVTzXH0qPDN9I4/Erjkfo
1o0YhmGpuhP4ClXaRgDJR1Vr0iHAzauhtxkteqgKLaOeEq2n4uBEC7YB1FMxSgjgF72Mw4WLoT9O
nWY/opDwtAkC9zwvsChiSpuDyWBBES+M6KMG431Km7gITRoE+A8EjMr/1mpawmQJGpkfCFi2j8rB
BnphucmfaVZmH9lEPJVUEhKgSRiQ+g+oUGKlqqgvpqdsmjsvmVC4NBCYi4fn0A/n6EiQjhifRqec
5UMsFrD5T7pzAyWToS7klfpBx18qZ+nHKoVFJBtfMzFH5es8DH77Rge66B5C0HBgfNYR86s+4YPH
q6fI9WbvWSiQ34Cbzzz/WBVR6Z+cSOguycPBgX+vWqaHrA/98mp0ixxkJKo6RkqNxtO5G/zoh4Di
+l8twFERkEpM/1qmVoXwi4jL8lM9t017HJCS8x5b5rXeY4HDoD9kfMK3+6X12HHxQ+eJNKMw54IW
dXUAzbn3UiNLZR6yoIfE6+S6Q5cCCOksieh88QfIy+rjEvnVdZRKf6hqavJjhwD4EvYAS/HRi8an
GrjoMAk5wOlJz5tQH5nC/9uC0NckmZeFYQKgoB8nsIzul4OAJzU7uDD/MWnYOiz++8aRDtK2bycf
HwB0CoU+t2gfKtmJ8QgjOmYO4QxJsje3ysr2OCku5DOOoejZ7ygrTrijsewJwzYWCZtGUxx8qWf/
lScw0aUmoV3h5keHGBwMqhtrDjjcxNUxh/NC+eh0FY8fCteExYlBHuYXz+esSH1/VmMKnBjTXuLG
pPuiwaO/BJ3B0YO7YRTATkZO4lxL3FB0RzN2rgmnLKnKIOcJQrESCfJBt9NoLln+IgbUho9VDbf6
w+0n62vcVIObahj7vHZ93UXJICeNgu3ozT+jHDIpT30ncEusZNh2HzKCDX7EZsrPDQqJTuJROfZH
SJy586n1pUdfMgZFhLRhGf6OKwbEmFATxMYglcwhNVU0Y5xCXafX12k2BTt4OI3rrwG6p49ybFV5
1KxpUEHul4qkzSDd137u9SeO8uiUgGvqJ5liJnhisAGdkyADBC2ZCq5KkcLfXLRPgET11WNnsLZP
Qse4eVWoP1fnSo5QGe+ES7xT3XRTfsDNd+ihAD+TICm1AxPRDvuZgpixYz50PfyhT2aJ8/9ABzIe
D5EKpgVyKoVuHiLT4r6iUZP84fshn78swVyMB5xsEV4FYuDNE2q6ZXQy7tx+gwKcwPnhulN+JFTh
Z2cGqrSPwKjLHwUzS5Z40GkMkmKhUZcskP8aT0SV6BkPouCT6/a1OGptkACFugvNkEoMdPaYlbxw
QOtWEJhbnHBwsaqG8gdtcveSedSNUh4ETXNoIphzPkatGthbCYyecySug6pOFwOT+wBq+BxCrklW
7nHAgcyT2WW+/l7Ad6a4VF3Z6wdXDgNkgMseOh2DrnFA+NWU43LCa4wpruHYC6eb6v2D745ADrGi
KMFxzXuJUIJXRp0szVQ/a2Tlo+eZMFUmbj/NP7NSOO5TNyNfeRLKZf9H0nktS4prQfSLiADhxCtl
j3ftX4h2IwQIJ0DA199VfV8mJnr6TNUBmb0zc2f+nLh5W57g0H+SwcQKEHXBy9a4ly45RXI0H6fB
4y73q7CaD1L31XrsRun+cmaqP/Fg9fK2+bK6hSt5Yc48JnnGA7byZHs5zISORcVY7EPnxcGOi0Bl
c3yAQR8KGQ37IXKlH+Yu1OuncaV4eZN1z+JQVcBLT6oxaJ+QglLOVf3EWFwdxizKoY+z13GxVKlj
neJhgoLLzQfCdUdsGNfZvfs63v/s1onkYMM2mXAIEYjU+7kkGIwpCx7HqNIwunRJGe4ns+xAq6Ms
KWY7BheRexE0XB9Z2Pxzi30m7TPJ5srrMBh9xsXTpbyPS3Q3RzFuas2DbqUZKtamqd/wDtkCslFK
Ch5/LFuEv2MSFwe8o5PpJYlHyiHV99ylvIG4OUTC8CsXImn73HFAyauEHNpz7BzQJyyV4l1FS82f
qK27Pf1JZk2+bjb4q9nTIrdyqn62XF58kjacDEp06o8TEo/2sW35oP9jx/vez+DjYTS4d8eOKC6l
xjkZG+sFk8/CBjLfdFG/FbPzm5OK+r6666QvnwI2X3326iz52+Fy+gl0u5mPSZ0NgOzMcG05u4Q6
dogEz8i5Vv2hvEV01re+vg2ob+akZvII3/YqGCr0BAgp8VXxBv9QpBs/b0Ta6icdRWxNHc38X7Yt
Xf2c49LueXVzuO3w6FW5DpPx71Z17bdRtpy2To3172Z1aX/0sfp6wTNgjk6DM/uTWQfONVT+PNep
z2R1FoXjzU+cCANF+MRO0uxxgsliufdnyxzFA14pRY2JoXF/KbKmL0qKjkTU4pb4wLZSXp4OlT8c
HCEN9IAz9tZv4VR2v4bRm8fn3psIgdWDYZf5shdLvteq+tB4m5UHQR/zk/feuRyhs5/TBjd3m1lF
dWrScBnu64VMvOssFlEcFzdEyUEI3PzyKOij6BKFvj3folPPlgKTPSsjugWXiDMiPPoHYGccnmcn
5uqoJk13nPQ2NrkJ6ZIPfp3yKyRY7drDVrHvjn6MqiYHKp1N7tp4oj0Vm64OVAy43tiaN3OcVy/p
j4orqaLNaijUzDSknxloqH7ZwKv/onsu2odYt8APEUVkfI1WfuYzFlvDd2LNOb+s31bhadrLKcyV
j67yqsTKbuyWmirRd3vX3KvdMJ2UmMJ+wbjmtq1WjwBIU8imyLekwgN6sXCA/vTvrU0p1g1JpqYn
isQ4ePZhWNMcF7zul6qVbY5oGvjkKCz5tIE8uOLO+L33I0HZ/JPcFPlUr2X4vaC9/VmXflQe4yBM
/7LMRMup19Dpyr3kMjZ4rTQ5nR5LTRa3dp57btxO1cZ8yklXwZ4emsD25nfEHKw5bO1A96Z7qtA3
1/XVN2uG7SsnU6IOIhy5LedtJ+MD1KSq8FMZb/sINGU+EhoTfnchosccZxQWERU7ikdZRWz8eWh2
kSvjR8x2gGs3aPx2hnvCZmVraXjAz+RPo3EhY4pLjPGr7iXysNu/ULJPX7Yq4PPnrsF0fxxxdutk
yXadZVUm17K1t0+rCD/NN3CL5qUMDb8Ek/SFRGe2RMEJwQ6fL3C3Cd9ENqe32cqly+5iRsm/ynad
8Bcqu53bspFj/zWbNFMIDLglb0VVR2QIrCPbzBTJ0JyZjKWhzeI5O+7hLYGHgDL1lA60QnmXjfV8
qKGB3lXgcx4VXlhFJ+0rORG4OIx0gbNvVI6VACubBFX29lxUNsiL0udPtNu4ztJQ8kpdmvKO0k6p
5U4WVbUeZrdH41m6dJwf5q1038Ruoj96XKI//uSJ72YNp5eSrbgAH6zCXqsJbeinguTWFlQD+irn
lOTfTXFrUebIiPrKdMr8CBTKm3Q+tUGu4yT9XTrpfxqz5XaOjxxSRxFHbJEkKXAhFLWlglAuLb8m
quJyoVTArIw+ghOu9mx/qkLIRJh1MXyES1XovI5w6c+ZdWQhDkNqBVNKSzYy3tpz3jE/Ua6Yqc3F
i3JjFx2FV0b7UTVZbc9jGu4rXWdSyBcdOR/bsmSBJc0tHuW/AsJow7d9tBxnFkBofKxj6ebPWNy2
muucsRuHiXl52ObCXXiZ3AkhdgFRVrORexp4S/o8bi2ez3Wzebv/SZYTry6Zi/DdWMYsUumP31BZ
qFNVsPisX5i/iVn1UXSROPP3xqO15Q9pEIu7vZWngrrnPEpwzGiZ5cVGS3tPu9SeZLM23+eoS+5C
G8tviSab959fGo/cXSKFErFUGHX1y5B+t9FcvrkURGRrgvotam33w4xwmkuAKdYCInJk1qE/cTxy
xTmvvYxE8d7ZchyunLXhZWo2jOS0tNsZezxx2KdquksbDo7YevFlsuAYdZeEBwwPhnNiaKDjlv9Q
JLimcKdnH6rX1YPOIiALxjVOIqX8idxOPPI8xU8FKeKXXZSsrYh+qjDcvWoOhpI341VgQ1N2bzem
EnMyLbC1SJjE2Gocoa1v5cUL/ehzncTNqQslHUTQqHPtMQNI853cL9HEke2JQH2m7dBHK1hVt8r5
y5RQ/yezX99T8of3/Y7/2LABwSW3dnnZgB2d5uN0SPRhZAUwDo4FH3YLuF3+L8qUw/Z7C/idZRok
jDXhgZ3fgmx+4QRsPki5o3iPwYXBo4P1qEMmYlwfNxeVLPV/aEg2gIgVMyYb8+Nti+3nsPbDWQwp
NqNDFif7eYaP3ph+bmxeuJYzrWxc+nsQadbQRqxsKx8P1+AQlSTptH5bvslqdcAYc/Jjozf53pWt
f00ABQAriMgyjjFIMxUMO7RggJb3SUSsB9yYhAB6s0Gco3iQz3rDU3Pj/P7oTLvj0SCbixsRTd16
uU//3iDtV3A/CpyXZvb+B5VZ98BwfPmVwEX3KZrp6DM26uesEZwkWLVS8+MhR6h00T8NFT8CgupT
5MoSntXa878koGg34lknafw82OivrOWfBL+7A2Fc+iHBX+bC0koO8yLSK8GN6qZd+d1503BEW15/
3hQiytlBCdMu4Y0XgrhjibNeEz9i0fmGOCC3MM7cNXLDB3Ve4ufaLP6p5aU8R6TgVIdYLF9T5Q2X
f8HXAyvhwyVzf4pqLHr2VWV//jnpLBV0Zx3gTbiS6noWsjSEBOhoiXO3y/4pCfEl4OcAbiaNIc4I
knjDHC/wpZyAQiZnLuOJP1yxSxWJWO6U6KufFALlm26yW7m22uACaC2PsibNKyprgBHDUVSUm3cX
dTuL0hP2y1yp4rVkCPm1nThjRIrLv+3j5GvlYeCsB8cA1th+WfHWBuSY5u8qQzuz6Xi9GtnMQFRz
8ljM+DTpqVNg49X6otn016gxXBGabwFwNHyorZp+z6sevvdYdTBgt4QzgFHffKKC2C9LCm/0zysp
M7NOD+FGqbLbAesqoa08JEPp9Fk06H9nAbKpV7a7izj4px61WbfdRrMTBwLWtpE7MVA9vUhv3QFH
PCdlHgD/nLuoavMMe9SPuRc7EH50y0AvZfRJ22y525TfHaOhXl+aDr9CWw77nyz0gaXbefuOtVZ7
X28CoHHCiqdzGeCA8nr/StC2uwi38tVatGlbMhP5DLCCnqE255qT4FmEfGcjUP4XdaDu1hurBNAw
YFViCvdzYSr7Wq/OvvsQG0CAJnaXcRjLi1Xm99wbpkLwJs7R8oEIGRGde0wiSS5YtzNIDMstljg9
h2v80OKbdRyDpTiQ27x9VVtMwI7XDMOxpNsKDmqVwU+r2Ff53G7pd0bomXbNPB70zV/2GNVLccwc
/J2nQMk1R+pJZpwQs79Q5Hhcszm4BuGbsbDPdVtm2GWTmFjggn+yuqJvU9BBH2jb/CtQj3/SNZjw
kDKAgkSwunOO8HAZT/JSZOZ2yjX1eU5k/bmLWv9Ha3oc+BRtsEkY+9PLuuUyLsRbYdr0JWSzXv+p
SP/NakDT/UkaJuzqhqMxaJh0HSake8jIviK2b7n2sA4TPneJGG5fb0Y6ZYKeAt2m8QWYO7syY99d
rAzluU05eoaEmB0ZzNQIZmKxOWv3Vxuyhf1aav5sFtfOMdecVOjRVV3p+2GHmnDd4v7KONtQ9InA
Mvh3g2WDif2vluLFzhWDVlgGPXXtQCWgvGn8ZrFiOZLuTIO8T1I+V1So132p9XmZnJcXdep/UtQc
hgsUnDTfpobhd40jx2ZoWazyk79uZ5HTvYMxZW1dHj2vXt6dcOC4KnC8aavUH808KA1zZJn875Pp
PygnUH2h5wfTD0t9WVMmkEGZyIETZQByesu56b2pe4q35Ffd6vjT0CrzDBZCnyqgkinjuXKDKQad
5jQlhdfSYHfclwPqDjCgSHMQCfbc/183rmEXXbJNit6Ys5w6QwbARMrNFjbJnQwJNJyIuztHLVOB
g2R3oHbTdHClHg5eWVO4wcSFQd4MfkMWQtIdsTUfPkxFlNrecHYATW4fe5TEH7w3cKm1ppYfSJm+
zhtQ455BKERds34ymaM+isjBi86d6Ow5Y8/dJT0js45iA3Cj9aM/SlPg7nBS66WpMy+9ryfbB9e9
3vcnr+r1nc+ABbzbXr91tu2fZ0yb+sPcUhsV2+jeu9RbMZJvPaZkVHXDFQQuia/bHi3fNOxAcHBK
Z3+wtcAkeJqTr/+sWF1j1x8kfC05p2d21pUX3ymgvg+AvHk/Sx9AVSdwYoRDZ4cCpKECkZ6pmKnZ
iTmnR24u/h5z7MnkVkJpr3PRo8P5ZMI3bII/NWWcePf4M5Rf67oJhi2fI3ZKFwfL86zm9uQniC5V
0XRv7QgvZ0VrX4tNFslxyCCTAcEAts5pzMbH2Ynqzi6ZfGJpk4c8G/ZNR4l2JhC9/L55Tpw34PS/
+0K5kvNxi3vZYBCDs0ac8N3G8eYfapD6Zz8pCUL1g4Ft1Gy7yac64CScJMkwx1kJdUcYCQcQjVnz
VSgz3G8LuYj3RcAKwH8PHMU5TtSXtk3pMb3KgEHdbOofG80NxV4qPzFzYN8d6PmcNz7FZIfGg/98
46jaOrhXa8C+nvzsi2y0fPHi0j9bk7iTn3FupUxaHZplUwDkBV6hsUqr9TpXSbddMfBIXg0g5kCr
DlikaGtu71AT67Q5sZhjgZQVg8528sZXlzERfK/9EDyUzn60D4Gv9/Ro+xuNZnjJXM09MOkSbI04
hLS+3aFrASKuQ5nZXh8EnWl9qSkAqxc5+givbdO297pi4B8OxXIz+js3Zzfefpfp1v5mIjRnnTQx
dPpQ3jDOrKfn8wVUAw8iiv5fxRV6MtML21Omdx2Gt59d1rqzCrcyYMoEQQ8FSlbc2y5eHwffQkd0
kPFgdfvcAGru9cFhtxcSWw6Llg7t8DImNzJOVgl/S1ZpTEXfdZRPwwDGPzcTYaBtqD4z+139Bn4K
7GUWHZaZKkyUedoQ9cDWwdDVzTpfppuPZgAdRMRnxrCtkQgq/m+q6lQTZndRiuszqyPYHut148LO
jGT+t/Bsd+lDab/IFf93E03BpZvG5drXC7R+IptMHOLSpv3TBvJ+F8gofN82Gx/XIJ3qQ2zhTGXJ
9dFuHE93+0jZfnTF/tOWHOJBUXnRQZZU+HAlKe2t2KAtTYFyw3d+9XVAJ0PkZhX9N5Zl9TFsxG3G
CdefbVnhx6jlgimER7WGZ930KQyi+KNhvuEEmN4NhzYr3BcTRUV2qsq62k/YemzpZWmsWO8D7IP/
o84FxoRa4B4wdfmWztX00u+CQ8kbIhqzxoxs3lZk8pl5Tfk8CA68NEFOwyWbyM8oS7NnowLIls5h
938WirpKlDz+LpuzR1+SlJBvZIe+SoxE+lykg9FXVVElzuPeHEXIjkfLVMV3URnhaDZ3IANT5+wF
IFgdCsYmOmjmhlXnZLY/bH6VfndVv7/WkYfLygAaM6P+NEC+SffDZlH3498O3Rul7/lSO/d5J09U
aVxPNTq54Ezye3zt5NzeG78EdK+nSjIIlc3ddYiH6NsGbIIwgi9tAp70xd9KdpEfxIpqKaCV6Aed
/4tEUeMNN1JbO3dHojn7QyEznuhQZe7Bl+Pt/KTB/6Fp37tD1C301OnI/3Btt/toWstPtRQcu4My
yZ0hPf61thsaPr1sPGGySgGCeP+YFKUGUFv5UKJ5sluz0blm6ZIXi5HTQe1h+dUxhZg+DIIk2MN2
i9AW/hh8EZmND91uNKrDkQuuaJX+K+qy5hcQlI9S+5xr3dJG1QGORe2nTi4DPMgS6Ae3ZAUQ5bTN
311bCHvBlS/7z08GCWVfEciDHy4QD3zTm5Rc7VxcXKRtT5J3XezJkdnt9jAwfrGdXMgds6atK/Mx
dHH3kISj2vtjPW+ZuhY7eM9VIIulB48CvRUIQ0DYfw8jFX3Or3275clLHCF6g85vOBmLaUTW4prh
0QxW/JCBanRKQooP5tOZvvSf9VJpi61mEmyXbfHBf5LZrT+LzY7b2SJdDIGVXFN7Z9V18wO6INY6
mLxQR/C4DujyxjBTJtH6zLh1pq/1QtJrLoD5HUuj8TTN6RK7t65S63TJYhN/qsA3hrws9hkQDfvQ
7hrzjRjS3j2O/DAO7E9ThtG3Cq36t04VdXZMhuQfaaOoxm/rMzw43h8KDICfEbY0mes/WnHA/xJ9
svrnPXYV2SzGqW8yWZt3gxOjvfpVUP0s1mADrN1RJg11F6iL6auxObqtX7/wowETnt4wZLmq6cKO
urU6uQZlQAe5IEzYjl1LIHdN69Mek6kTP/a9bLunwU1+/2j9eQXX1GPQv2wBlPCNIkf5E03R+mwq
KNiPQTXeu49gosFIpJ5+1GvXm7zdjeqPwzL3PgYdvZ0Pa40TLBGzXDGIh7z1GMNR6EcxLcUnN+1q
ORDX08ASsJxN3q1b8yMuG+XfR2bigXHeJL86dMbLlaxOW5303ELu9lOFWmxt9uA+ILv2PyJVeQky
9uhkp6hot2sBQThjzxSmv2ff6Uck0B7Z89mmZK4Dpv5+xVO80NyFcF5iqI330nsBfWeBbcNXydKr
z1HaZuUhKlS2nPYGEdBB91v2ZaDYQccR1W69IAFB3uWH61jcMyNOCRlN2h1i8KHtUMfAZUcAZFA7
xjtT+DNl6UgdjJV+nfcikY/SOJZSV9QmOgjeqTzEbl72SzlnoaA16llQhoiV5pSK8CZys+WiT0uS
9UCkMup+Y7TOZkfqVf/Azok6keyd7byroBzfOjiIBBlcedM0OaCwd3+0MXKXMcpek77U45nlEQCg
RIQbIqzYIaxUsQoEaf0intVNF3/t5q1BVjL5VN1Fug6PaTEGnDKcqtsVuPDfPhnbb8RS07omqzPV
GQp9fhDwYFQQ3O/1aUQ+F5/84cYl6nVLyhOFGVh9VEGfnapq3BUslhy/OURw+wGzSxXftxFhLDld
bPJzm7hJKP94Ql+D0vAUtbVrdLSlQD8VDR7RajB3XCvJnJXFpSYdsr/7f1HEHr4R0dEaiiMXABRt
7LMNs1GU7wPpFcXBiyqwKhgy8yL6xVUoQFJKzDjoxvqktxuyDqVJxeUHe9J+CSLlfcXWfqjeg8xX
CejDXO+P3VrH5qMYW94iVDC0gZ8oVJtGq2XkT4r9IWqjSZxLjJ/r3AHQZGdaKXBuh49ieSjC0JMf
xQYBfVUafOkuDMrOPYbMU1MtgEIlj6qoRHo2085JxDFczeuLqae0e7VpE8s7dH1Ne6/ClmWNkXHL
/YHVeG+WnOOV8thEyNgug790j84Gxc/GZxjpakc0cCenEt19+CpkF6HsnF5sZbz5btad994tCwdN
N3P7gmYPtHh1nDL9mIs96ZpLVGLJjk9IiWCgK/kGkFOoAQRNkX/xZgE4tJI+s30DP966t6K5sWAR
BiNrbuknogt0XulTGNi1e5vbLPiQrPG3wiEeOA8Zy+MU9Y72kWnUUdyhFmUFFJLf7K0ip+mHZUr4
K1zc3lyxDL41aRQy/+27j3Kt8Iu6zFdJVXmUWQ8oGpVcD7kSSSq/R0kJXdpsqQw/Z4sXxnk9qbU4
zE1cJ3nXhShsu3kK4gLZTdT4X4SSoV1PQjTDvRhm6UOOw8JFTzDCMARCeKwfEQr6qqKu6R3R6c9D
/1NPRVEccW1pkEntWFZ1h2HZoy05loyNdifZ7f0z/RISj7rw6+4DqjxsXlCyLtYn31S75YJVNU9s
hiS6s3UNZ6GHLTMnY25ai1z7fhjezSnUfZBBQMtZ7+aUtgUbV7bUJSfD5WtPdTpvM+QeFz1efJYm
iLt259T5UscjxFeUSqNfZVXDKaqUpuiUeDIhIpaZXWRON9mhgbgmnbzn0oDqMP1/RU962XEA1IVT
cduY/tmyuVovaByL8dfQ3jijgp+xx3rcYSYbKWxwbOt5/hENEyLPPkilZK9N3U/B+OCWKzvV22Mj
G1UcdbdHf7yqBMMDzaPsMmlRr/lSr6t9F/Se8tiWadyflvVWYjvsOarXehja+m7YQ6Rwiwc7/TdQ
XoPUigD6+6CXHHd5GBYUeFnmnDyV4VIH+DeiQqCRyiS+1kgc1TXZnBfeQz4vA13W2KQXMEy+w56a
Pjlg7TlHB9MhRnrt4KJgDAfaxHqs+bKbcfazsLKowbEH4Z9qCrLlZIXPdtuanX4bCnOyR5sC4j2M
xMk5NoSBHI3Bi8ULNXXj5ytdJOiqG/fnvkj5xb2dIPEDm7H+MTvwipMLbp8cuHYNjnimctsSuYBd
p+ojUGfjY8FwTv2QgiPxG6keIg9yiQa0G6e7cln68bRZhxTCBIs3HPy18xgC8AK5PceoRYu7fkbN
fGzaCmFngCOxYTvyvr6j+1XmtMww1PdyjXATK1YTy/fMs5M6ytFk9w4loc6Zfqt+aiIx53wVKFff
/QBoCslX2bY2r/usyq6RWQhlbvYadamfoVaGYCWY7mwH1QYss7j4SrNYD8fEDvgMoHNAOJoE4/i3
RIdRHUt9053aihb9Soy4oYwulxvWQgf0OUSYBJbRq4YlWOGx8VRhfzMf7DZzAfmImpIcrTPopS7a
dH5QeGvuFxJ0EQ9tEMriGikbhacQv0T9yCJEzlCFN9xEm5ZS2Q68WBgCzt0qy3j0PE86N7+S9mc2
OVyBBPD4cu5XuJdDLYJyOVf0bVT8DXj3vaBwQ0rz74eWqqT6d3M9g3AgcwunEyIottrKiSzzOE6n
CHPc0j3BoGuPdLodCEGHtm8utUJ1XdGP3rgQfVcE7Qy673E+nxrcGbBOkQFrZ/Gr6tvQ3yQ4frSw
Z8YABg9pD2rTLyXiAzqZrpS5YcBlzCtcyJ9NF3Pspzu1HN8/rYJDmd00CUWt6ukyI3S+awHltoNI
bwK2DZgJYUG0B39NqRMUxRsVGEeUfR+KPTSHcqmoTztKZlauiSiYyhIb8KuZ/VTkAWlpT7NKbqw+
5T7ZxRuDFCgiXfIDiQsFMJjRDtjdoduwSJe4v5kr/0mQ+BgeKDngaWLoHw+IyNFZwA7e3I0wpYxf
vX01TR60bOlHXVVDAE+FieN6WPYmsx+TrwziF1ek9G9L7LFu4qWItuKU1lPjf8Rb2Xgvus/29axj
U8w/LAWUe6cr3YJ3zpUqsXnKuAv7rB5dd+rqJej+RDXDR3R84cKWVi7aaNk9FaHbH9FSCzT4nJtR
3o/zPB8LjMs3tIIbMjJGJ9KweOgSv8+eJJlD9tyAcgWv0JWb+oUvAyB4SqEwvlNq1OIIDjckL4hE
EP9IS1f24KVzt34RuIkj0VLtIl3e+1wv37K1asS3jK7G3S0O/O2lCtG7XWziTfocrUVqaXVHYSDP
F8l8B3bqmK3yVjrdxs2nEWWpvW498sxfI1p/8VebGKwjWbfothSozu21Xb14+DaiWFiQhxJu9AmY
4GZiexMR5+QHJvN9j57Nu48DtKE/IL1MeNOTNqhU86KwiHWq3m+yX27vs/DcdmM6PC9+E6TXrtW2
v6StugnkjJ0oeGKQQsS/KboKaoSCriimexp/UkJ64tiJfmg+7aYv5DPkFArzKWtC/WNSwtrfxQA8
uB5843vbfwZTnvoYYVOPYGwRyQqBEd+M0AZv1ibNe+vkdtRA2Lc8amOB62rkmn9TgE3edJ2ouryE
m6nC9j6FQhtRai0bR4HOEkkYOkx5kJutjIrP/QTq9kTpOtvHIGB8+zDC31fLoYmWm2Q2STDcFiji
Gdco37NYbvMASwFI+ttINpDykqJpTsu4+Y5L0glPc07OhSfwYCzXCHlSs6uu/yJ1sKWfxm7rohck
CXpBIyD3YVAH2B3kfSiEglbGl3Euuuy/sGPMZz3s8VbRckd0cNt//YI9GFOBwxDO8mXLsjCC36Ae
2uIcP4mxD441B/pAj1Sk3XIvUwB1Im7gr3o7MHcheSeP2p/r5Qst19h9T+WepBeG25CAHYpmgRnM
225elwfq6qZNjrsv4go1yMC4Q3Oshy6mKKj2VPVP5ZQ5yTf0JzUuSFdsZu7KZELkd2kWP5Xi7K1g
5fOxI4sIgKkzprdR7gWLEiRKBCIVUMfxMv8Kdk+GzTkKpbfr81CoaPxJX6HrDz2Xo3kBWPP2z0xa
7OF6DFWs1XtdIA74vgbJXjQH/3YIaAYy92EEatvrZPmRFFNSf/M9ZB+wZpqxmEuqTbjv+U7PPgIV
Ky66N1N1Q/qLOT+bvOgp0PuEt4FuBdI6LkUvR1cUBiuV/ByE71HUzMlwT/AD6+Tc1I0M3mQbYoOa
u42G3Dt5vAO5neNh3XV4XecWQv6+mFJ8aG7PMOEYb7UW/n6CACmK5JQ0Xry43KPRWb4hR8fmNm8r
mN//PMTry68tnqhLYaBtZn93UOsq/iISP4S2qNIIwuDQx5k1nOlBODeSY3bibx7Hwmu4r6ImKzBK
FW7rwmd4ENwVTuj2KcaeiqTXVtyHFLOou+OCvjv4rsp2sZbtr3yVHlwqmO8C0PFilbyOaab6x0VV
sw6uBfoT+3UW/r+EkKmU0695d5Av02xsUl8D6fVWnyshla4vws7k3x7WroXfOkbVslf6APLr3Hp0
VagD7841QcKgWKiTxcVHypy4vOKLIUd73Ecl0b5wpaTlWTLyFZ2LSAv7m5pId690m9rOXG/RWluC
pQeArMMCqNV+8m9uKu9Zu9cQCdxRgzmEtH7D3xJz9fk4D3Xd0nb+0wysfpgmD4JtLGP8joYowGN6
mzOtqSUblYywzgAb6kyJy1c+rvs66v8iLN60QHWVzZz4vjU7mYlzu3RTfcqY60kD7EUJbq+OSFqn
JjjFBM9acechqZ0uyGrD9q6qnSsEQlVG01gJkwnSN12F0d4cKiRVUx7EMTvyEnS63NAU2sWHnsMN
oujSvMHKvakPjchQp1N6ijheTvhxl9Ic03QkIejcon3N5DUY+iDezqytLCIrW65pVhzLqF1Vf9hn
f+uBHihZ3HZTClXLX4WWRcbXzPhQxx/+um5z+JBQym6YsQ2NboaHAs1NN57dukTrUzf6Xr9faj8p
ov8Ypcji4MGrSLaGbEawE5unEOFRXN0NwsiCxNJ0SRHfmVV1UAgluKBTOcOSTg2vqE6wim/O3a5d
uxyiFdTFHgsejUN57W8gdwcE4mXPLFGlZdQcRrUY/1emRZA+/4+z82quG1mz7F/puM+D25nwOdH3
PhxvyEMjQ1EvCFKi4E3CA79+Flg13SWW4UxF1INKlI5wAGTmZ9beH4tl9u9JPBIKNvRe68raUH2W
gbWfHTuqKIsHwujjuw7YEKARzdC87mXjr6q2T8wJiePEMweCcH3XqFetM8qE7dmVREUrwpEsMRYE
XY3lMka0jH7M/ZxH2aptMKGEK5vKpShiFpq6BmFugtP3Bvpt2YNZ1JaO1nWP45zeUpkNw9vOhZil
AG9Susg209LBJReuC7+4lemgvC8FfdMy3ZP/1bm3NgYntPdF7JljvG1IKRmVagUhX7Uze+ulNrQV
GitIOXd8Yk5U1j1TLrB76rYqdeJgw2z0Qph7PUdj++wBcuvv/hDHFurKuPEitU95fWobPAocnuI6
qEZKXQhXkOrISspkvfFQDWXVyovNIniA0B5pTTtlVjyGNVxJhEbADhy5mwzlx1TnKtHemeWilLMp
RqWw5F3tHSA26H5M0mCg9DrHmZrSnG2gKXmwjQCTjqUX4Zn3NGQycg7AOsZvrgYN2Y5qw+kY2b2i
ITtk474WzVTtfaPufW9jWVbcJLTdSGvvWkPY7pM9FMqC3yubLno2zIBYfEj6/IUQy9UYZsQq8uZz
uOzh/nc2hZn9H2cIMxn2xWD3PFJkk77xSdYD349mKa8926k3e+la1eMwoCVxG4PnKtOmCmCxjGSO
7uo0qOZn2uK1M+89kw0OxchcLHAgdbAuEqu6VK13Q6IfJD2ZJDSes6XO1wfs+KqqeL2X0qt11EJV
R0+4LZ3DOille2hJOXrjSP2T05Rsa9DBD5f6ss/JlTT9OK7mKjejzchaGwDOgCnyo04p+ErEZU7J
wW3DZ3jXGdYy3cnmXXV+AOAAlSuBxSbdBEHP/haRqtk/xho93nHgPc0ffJ7nHKztLhjTfGsM8OZH
tLva/8ReZYdfab4E1GGaANsy44RQKiITyArOIwumwE4qBrgjFZ5++JSPRriIxKwl7eQyNHhs/VCq
BL5SB7m89eao69JtBng4VZsRRxV3H9aEkZcipuuVbtHJmCwqwlhEyWwFQRvQ0CWhS/x1OhSFyrbm
lHJIKpdG6q0d9KO7N2yzKx5E5aXpd+xLTfNDVc6O1msLmn28A1JomnItu96FDEshzCa5pasq1DdR
als8QoLXw6MOaq8tVrOtSkZwUQFJoqt8JjNCrMOkx8zecQIucktl0EKM1rHyVXGB5evqfT7nPcut
DGU42YdQwnmfwtDtnPIS2DithKzeaKznTcL8r0wiJwpmk3Owxnx4O8faTYOjl3ozwYykHlQBg+Nb
zl9TeZLpYT8GtqrJdypVo5nOkepm52zORPcoMlKYQLeWYhq1GlqYUZAhIPBYj0VEGDAE1udl/8f6
KiePihEGIO5jEmoLteBnVJAzP2EB5yHFPnRVcBhXs7KTrlxbY8m8Xcycs7l+drvQmbYq7YLI38+z
kVxD0ftULRMbdZM6zkHFKIcdh/JI8962EN3ka2O0lPPDxWfNW9sTGO/BcCxB9SL3h4ZaMSXv4Umq
0Sb+axmHwrA1ptG7SG/yzHaiE6AlXbhNM6fNUC6TDuxqK9kV62kTzAZD09bMAQ/jBi5PaOsouV2u
5HgFFW93OtSW/j5ROI6eiJ1K/2IMNNPoZ45K98uKgylhTKjXUh1bwcwmJs05Ol7yc53INDxHkSta
4CTHGqunuh8Kl8MiNQp5V2nbF/e9xyCjZlPZ1aSTLXGGPfs7Xh6D9kvkmwka7cVDZnQ2ThESlq1y
RFDwbFK7Y//cDzG+vWh/O0s/68TgXCTKn3R1pvZA8RL1g2XIlJYSUAFNprDIwcHzzI0Uqq6O8IPh
gDJJ84vMO0f6h5SmefLJEmNiN6vRMhzza5tIKjMrMcUdAKWT+xSvPSMdQyb5xqgdHuiTTN84Dfkm
e61p7D6Qh83xYzw0bAmq66hR7sqhH5OWrd5BZnGcVSfdD5TkmBRCfYbWS79RWrraXDduWeNhjgOC
VSRXpJkFyKRs+aF/cGQt56uir/3O3VSFE6X+uozoFh15khFNxaQp4+4eEHlMUUG6FDutlUW+VaMG
wbpP39OGlOJcCrMpQJdbEdfBVc4+5xoIpHWtnxGwJaUJykHiO+3A+pvgRyv4tb1S8WQjMbHj3HBv
8NU3qDgZ2ewA1kiHhxFSNTNfkKZaLLPKNOrih0eRwX50O7MbUKJEjhq/j24W1hBXFpoMqigJJT6E
FtJ1ueIOUjG+5CZKm8OI/pyG9Aj4NHZ0Z+DeWPOSqJqRrqWtwztYqq6aVmPP2M2vXqJGFwO8cBFS
xJBqo7ECQxvll6zEKMOE6AtDFX3N+0RIVFMegF7Np+ft6K0nNMT5PRkGk5JWgiZF9pI5rWwl46oC
Vv9KhFpHz65b6eCQiWy2v+L5MPKKQKGL9ihjgozgMvBgrO9R7tqqW/d2WLe8gKWPCOLkI55wnS2z
6Bc92jiYBZ2LPs1qFcKIOTZRD57dE6Er/Hj+nUdmNXu8nZdv0yk4bGbLloVFz6kEJVQ5srxO1T/s
lE7qvKq42urD6GDJ2ETeFsAroYyhb7D0z2pkHX1rfcpzn2N1GzVM4voCB1Zhh2HprNXhvjRkhnoE
wUR1V9fZpPfRGALzjZNFALj20F9Q5R+n1KBtMsXRdVY6xhIZDVkh4dCL2JqfWXQyu3gKU4seXQJE
y63Ngywei1ZpXBImWqpOBDfg4Ku+yuzKDe/shroHupO+AgHfNZPPBDKSlcQc9BazB5IY4FVXlIAO
jQEIyTbiJ3QtREVbzEH2KpPo1CKDj85tGC0HezSH3s5AlZese6tMi73ZJY7aESYhihVY21JdT9wi
vvK6OvePhGXetCKRMfBWMx0UL1G6lHtbJs+pNe5oBXLnUhIOqbLIrom9TEx3qwC74gqwSgTCsteq
seVRBpAyqyQRlcOeL91rz4ZJp88qISEh44tbTueAVhft7xIhU22N29bOxl1vGNEPGikWEjGvFo9k
Cs2xQoE/b/xy8G5U6E4wfY6MV0k+lIe0LGeKQADq3YbyelmtC/rW9KpJO+Va47T73Wx986oXMvuS
NUKordkQ59/5ed5L+mNWTwO88A8jLg0vk1OHJxS5Xbgqst69zgxffjMwS0lWS1m82pN5CdhF27wL
G93smHzars0iy75XxEUH9AxL7TBY5D0MRAhd9T3uZX9SRZMB+ydaHxDEwO9X1H5nNoEbUdn+NRIW
Fp9h2tbJVPhq0JhtOJLptmPX3Y1XdOasqyKlyFvRZXwhOWigwMjFYFHoTqKQoHOQ4MqFUCwoSjAa
RB3BPKLW0Vbgf/JVMB8I2ym7+XkErDMAqCXrya2YToYXJK40gVEM92qI50tIkHJQg7mQELln3eB1
LWibyWTPuCN46KwHQrEzCumuZVAnxj/e3s7EW8fQC1EoE2btXSrKTzaCpEMAUbQ2yqbGHsBvnl0g
vw0VtWHvjGDWrquxOCHEu8+F9B4hsOxPDZs2ug12SgCtvDM3eoRticUg965pot5MplSvmCJZXTDA
FbthjsUX23agZwjj6V3R25yZB+M6Z2/EoyPoKrYJ6mDwvkOUnAsNcG2344gRXjevXcCqnW3W9Fti
A48c2nzDrklUfGb6En+RshdyHMKDeTUCg9yUjbBOzDSmaYIyD/lChSl0iqRk6ZfGJzjvBFeSMLsr
fZ/Xa6FGQzzq9nkHigWy1qP0yzReusYinoYsuptthDzF5BCwg7EVn21T4GwyyBHuOEAAwyCP6kEn
3HaiX+K3usYKb6UmxACYBbTHDHLmaxD648FnXyYvzX3zkXLF+HGIVXxEghrvDAvNzlCY0UdNnfLD
JCf/Y6KwKaFmNRcHNdXGc6OYE+ihyT4MGk1NFBGu+AaBl0H/Zl3BYOzyaSyvYneRK8WiPBcoV/NN
TX8DiZWO7koOE9IuvAWnLT1s9UFVbJtpPGf7Hg33FdYlUA9Yd6/HHv8Q7F9Ke7W0q3Z6dsUxNXA8
9GM3/lB6GOSsqrFPnn3HtU5dDY44Bk724BPZX7ujNM/IBfXm1RPXHoiKjCxl4LgdJemOwnfyhakA
wSHPBR0Qj+Fphzosu8cg1RwPCO26Byp66mDKyb3Tir5pGorxK2ockOsAxxA0j9bVq4lTCOi7dm0n
PQnskK57h8n2CinPQ6+j+BTH6BhMj9mTaSWDG3ogyXNQ6xpiC0sz5EvTxYTWeZoCA3MfH7HS2SuX
Tg71iewqj6YMjyJjPos84Au7LrE8vR9p7XMejI8cLXE+V5OZfzB1i/1FCliHIcP8NUwn5+wWCJCS
calMNZ4yz/CN+OJXEKTJxqEifd1arv896CUyZ6G7KxquGCwRs7gfsASd78ugIE4T9peiGMpz6Tv1
l7kY9QebTeNmpGcqN/Cc9pdwBjbEJEkAtTSAzHSWarBvZIvWmTHZqrnCDmvcm2HGEJUQNOuLKVV/
G/ghsHWE3i2l4M8pX9IHZh+n/RAQQV+lfZudPb+ojlRpKa5YvaLImCozepigFTl7vDL9OsG42zsf
pd8XGPHxqjMQ87B4HJSWhLEYWRmo8l28jjZmq+jdIVil1R2Cxa0QpaDLLDlBTib83XWAJpbuvRdu
zKwVVxNBKmUB9ojQhUOclkFejZU109aH5bkZsnYBTHEvcokgo23h6OnY0ebhnCvGqynsm73vIBcc
gWzWlHHzS8gZQlUlTObb2XfkU0SSiSNCFkNsF9iLDws97xTRvpJu36yY6ppf0q4BGnAtvBqdCi+w
tGiaE84VmTyge5/3BtUjD1iHSGHVL466lLJ8daoSL74G1/M/BhVitFhZ0YuyFJM4ceD5DI/j7aJ6
lgjWBgY/k/JO3wwAkLs4dOjzFSarwYlreLoIpaHhA780zcKyIsYsz5Pp4OHLYUO2l6TTN7hOY9c7
OtqHthmjyUi5P7Pv2R/9onz19ioACGJnaj51kxk86KE3H8iHvIPnw9lRBEdzSSBN9DZ4NWhzG7nG
9avcibUZb+kaqjUj3I10O5oWfJXd0O+7cm3RknbixZLtAo72ZKOzkH6pBKpPNq1ieJxLvohmQ0j3
pPFkWddUkGitooFbysgPMcmzWEH/sdkWGGlMa10TnHNO+gSXuDXZ3/sSVxT8MrJziy3HoeiXdmtP
5AzjMPrD586hoRqnYf6gIyhzxA8mkiqPrtpiZVGYaXvUShgUgygxPhSafQ5dJABjY1vDJ0UdJd2U
gEIfA+DOL2EHr+FgaAMP1yXBwdW6e+gDdicktUF5y3fKzinT4D83aQ7RalV5ucMAJlmTcAcH0RQF
0jYz2QPmTsfFx4GW/tzfkn85/HRRldN0tM6THhsg4UB+0A4UP84NLbpOaTxqu8g+Kj8qn9weXy+j
tsNPGYXU2yJnmhN5SkpzOOctQESc0sf9a5u+P7EZfDuEJHLomVugUScTLGFju/MPuShB/96Hv5lF
oBKnp+UZmadGcZ6USQt6r4zw8Pc+/Y1LZZtYU5IWznzqaHfi9e0QMwWAYNk7DoZ/dmsWZ8NvT/dx
ETb/+of8XzUqrhkq3TkBvKJ8z1xsxSpmgv29q39rUIk4r+icvjrZEfQJNcCYN23uiWn++vP/xKLy
7SyRMWsrkiJjPIky8zYA6Pl1S411k1At/Ztf4Y1FpTVr+qO+PZ5KJLvrQKGjjCwwrL/+An92+9/4
zXqI7nDx0oRltkbwWCzCfyQ771nC/tnHv/Gn9Bwv7gbh5CcsIGiyysi7kYyDf8fY+c/u/hvDWekm
5LtxjRoF8QM1zTHbCINqQyL+5jh7W6qfX09JYyqx66w8BaMOsF9jPonjkZj8rbsv3yzdHjll7JRV
eTLxlsWOEj251RJy/vWnvw75+gPDzrdzRKAbvJwGbonfclVObMl0hcbrwosHZzcxIoBH4uksp7nd
a4KZaaQm3p/paTjtDcPE3T5fM+anMB7xIA+GwzAjgNf0PPx0/KZ9aTdHtMw+XAHufzHRPl4khkdz
pnNxIBmmSMWfJA3/+NCEEmx3y4gnOkwIXqQzPMy6iaKXOjH1CGeTDAmSLELpmjKddGRkfSdRyOzH
SQKh1/fYf0HYZx4xHihWjJCBMF6rzjikkQt4wj89p7+sif/8Nv7v8KW8/eUONf/+L/7/W1lNNb5I
7Zv//fdhe7/9r+Vv/Pef+PnP/3v/Ul6e8pfm7R/66e/wqb/+q5un9umn/9ky6aad7rqXerp/aVAM
vX4+17f8yf/XH/7Hy+unfJyql3/941vZYSzFp4VxWfzj1x8dv7ObWizL//zt5//6w+UL/OsfHwBF
o/84l/ULp9ovH/jff+vlqWmXDxD/VKRf7sJ4QELYfN7w8voT0/6nKxzbt4XwPV8JtnE4lzb61z8s
/5+uJHf3TQFubJuKE6RZ/il+ZP3TBKkSynMsW3qKKdj/9+p+ejr/87T+o+hyJPeoAZcPZi3+z2sO
AsulKa7O9izlUmp4sx04KSYns2GEtyNDMlcOBitbHXjzdiRZpsKoDox3plQD6Nh4+Kbicgb+vQBc
CAVl3+KDxOjI1ei0F+B55No+5cS4vVmiFepE0w3fKj7VrRHtaajFu3YMfxhV211HcbSx6vE+Dyr3
UAJPbyOvavfRyujpqvp4B54E+QBzF/fIAinYqzm/jqx35pS/bhZvvj4SStv2hCOoM74dKlNX6OBV
W4e3wkyxmZH1tLJC0a7hbNzdhKURymVJ+kFRK5anhrJnWVBrx7+zfoSVOVmJeYZ+xEDEAyWv3HwP
pvPeLBe5nOc/X6WkI8kT4j9eF/PNQ2p1GbXI3DKmUQNZe3QCdsCeHoTfkJwKHX9iPySYDCeD7Is6
O/2HXdpPP2YRGdtomJ9cldeHqKb92Gs3eecksX8+SpZ3iBfHVJJ7uPxiecN/G45EdB80qFV5O0qS
18zpS5qNw7MUrtw0Rhle+Qaurcw9vCq5OTdu258V5DUuGoCirErKozq8dlA4XyaTDgAlFSQ8zRXO
pOHHamw3eiheKGj16ygff7hZPm54pRN6FmO+V71/wuhDn41g64j22W6X8fOBcNDFp9V9jfc4pGAu
174vvLV0vPEO2mJcu5On94CSxho5zILAOc55wDB4q+awOoSW/+M3+8KvK++3K+311Pv5IZp0OPEB
FhSvHVu9iRpyrD6mriqy26Lu5QVc7slr+nJnWk166K1JQ2AW4Rr9aH6g6UfOVnrlZ/qL7Y5cpthh
7bEdOjo1LlWKyxAvuGxnUsBxjfuQst07oevrNLS3l+t7nuna7Fuerd6EUI2oE8tTTXFb5lZ5ZOVs
kNFetR2Q6zxh+ZYHBvcbGUk+NdY5tqmxBx+RNP8AYywPnf9pqAz/YSRfB+q6HRP0LhiLxPtxucdu
rx5sSybvRJSvUx1+umhLeDZ+QZ7nuSZWLsub+pvAeE486ixtGd96VvGAeaDEmDfx7xrLfqldHX7M
DWNLv8g/p9tC3ovOTT4yL/2jVWfFpbfUo2Pk7fb1r/j81tYBrzvoQFabUtFXsov6czTn89PQDisL
5i6rqng/TPaVMQ14RDrROV+eLSZA0PdleZ3g4hDMjXfV4iGzrudp3jhJsKFQHawo+uUfmxjTBfhA
od3pTns1Jm802l2owryZrSOENQCJm9bv3KfXbe3n+yRt18LJwgTz9Vz/zYp1jMTBMrn1bzBZLo8j
GpwLhMq2UTOGJxN1ACl7HjE1nmOemD0FXvehFNSPTM19eGdhLG/SzxfDdZi+JR2F3av19gjKzRwe
1wmam7AC7wyHYRNW9XzsRCOOMR7f9I9O1XKdU2LK42CEn+OFnkHl1O08w/v2/385y13hQDQ5YTmX
f36HWo8+JvAcqnWzYBFigRwYEdVLA8YXlRTu7NVormOJm9Riv44XDI/LyCHwFL/aM3P9vTv0mhG9
uUPssbZN/cdbIoI3+eRin4vtiD/emMN0X3WivIR6PlFFzJg3YtiR3vuNAV7XYcda996VKtvqMVne
/MTAFybVnLOzWkkov7MHOr1pynRtODvwnw3xLjpmNFSrFhsqBIW5806O/QdvG5GK6ygOLuQqQGI/
39GcN6riDBM33rIBwPFvDaOjVDBkBwecYwtbEK8lHafrKh2tneVvTdE2mND3H//62b7OwnxzI/GD
sHxOKUrp5tv3Xjpd6JdoHm9SerRXDiAudTzTpjvcJ5e0Sj1aHmLeVGY4n+npIoLq8x2jQo195SLF
ze3hBlgX6Gugbjf3ByMpuXmjnx6jvNwCaY1HCJ0L/ahqY8aOdbDixL7F/Oq9W7o88bdfxLOYLGuB
R5jybZaCDl+B5pj2jde6yV7FAClzm36fjZH9S405KsD+MKGp+mBZH7V260sY5Bga1NVmnor8U2Eh
+R0wXqWAGEimykTD5p17/bugxWK2Esua9hwXSoz781MXbpZiABDbN1wF3Cj9NWrb7aHXzqVAG3mq
g2cU9eWRiDjez8w9ycuquMbk5qau5se6tqe7ERBtKgdrWzcDmhQmsUCXldVVFBJc4jG/fV1sdmzg
CpgVARZxZkRhsHnnqyy74Zub/dM3eZOQd77G3HGI7Js8d79QDjlJlbwTHbyOFvndv+FbbDh0rbzf
vZlsZgnkt2/e4AaW3ZZR6G5J+QjqEjvfMNOt3vU2eu450s9DEX5J/eTl9XeVoRHmFwnOeFFCP3zo
OGKNAUlxWF9wC0EOgxJ8B86zRxGwCXMLtFEFDsoipzxWXvW0LNxDH4uLZjrEGfVmvSNoOuBc9aW1
rFspSuNKe0HBZxQuPJ31zqJ8HTz59quzFgVHEse2cN9sD3Bos+qx/rmxTav9lAj1QcZSrPo67lb9
HBPPilYshnxi3YQ1jETgXVp3SLalAqnAvoqJRYwLufnr99f6XVTL+0vCZpKIuYRtb2MJw2lHDF96
+6bw/Cs9VNYnbHuQldDkPlf+3VS55hkhFTVs301vdQrLRK5Fo7Sw9ja+lCs8Bo0TxqriHuXDa+wD
7/ickeffMvMg3qQVmnFfFkxcoKtcLcuAmajmWsjAOfe1Rje2BKWJNyAtr638sAz/WlmL423phepz
4hOctPntO9/7D952clVb0vt1/yA2AEZxBgcp342ZjfUunipgIjFctVrEewuj81WX01Zt5gFGLfJ3
HnOiV0BVaitL54L7jNp0YHiraHC8rWU2NwpYEZLehLHsoy1WSeaZhr5i/i52Sh0YcmNmVMuX8zRB
lVuFQ7pou7+93rGkNs+5ZxQXVyd3rgMvg9LzvULkHx0L5L6+TfqLbwzf/eetavZnCmwpXzmvPtOb
ntZKie4weZFxCeYSCsZwil0flHjRl+PXuPO/zYbAZmYkIbYji3mn3rfY8I6eKqNzmA2fstr2t/2s
Sx4mgVS/GCU3pUSUpp/oL+y6qvLfmcbzOknmzTKipwjqLBwPW4TXJPI3sW+GeMk2tDSZKcBbw9Oy
Mfw08vOYDLj0LT2N13iOPkQBI5/Ux1rcB1j0Hp17OufTbVuD+QvAqYOHod6xAP7fGPTMd9KS933X
Ocj9keu3uJvRmNdPbov3lrUwmInZHibQ7sUJNTlkUYLUgKz+r9/L3+dP1nLWUS6xbNPja77ZJug6
WqYuMnnDSO097bLhDAY1bIzc/CZ731/7Lt5l1ZT/8qY6uYfvbfYVZg0qpO+bE2jqio7YA95tMFGd
A4NDpHVnlNZ7g5H+KOBxOZ3Jh22LwO1tqte7qGhxEeFSq8E5SyCVWzPN4hW4U3buFtsI+qjcuFx9
mAwLVY0I4wuTXrSO3Xdei99XOLhtnm9Lh7zIVfbb5BxKjiaEUZgEX8aulmN3HAX+2TJ1jkGurj2g
x120LL7QTudDCgaM6tLFHRWwaCXmRh3qFF+rcS6CfYIwwMvtcS87kb13oX+07/jo3hXXa9vKfZO7
KepHoTEm8iZ0v0RVF++EGVe7xfOR0R/+3es1cn7Ks+gohBYpdGSn7rrGHFAAdXcRoPF7UdbvjwAq
bJIS4PLaKeksIc5vlhSAU0ex35xxoWsgsjIr3eugUjSAe0yGYVt3MnIVpw+K7TS2SaJELi+vVQRp
ZBgU6LnG4CU28Qq0+t1fLwj/9wEWV2fDr5ApW9irvElUvEFWrVfY4ibPgm6bD9rYKBruj30fAsHh
Okz71NI7KBeIFl1+w5vAW7cDOSkApsc8huA8hmawa7u22pVWoba5l+4Gq3C2/TBaG1pkzS4JbEon
6QMMaPU4TkJe4uYqLusRXGa80ZZhrO0aKM1qhuEQOj2Wi5PggGr86vH1V1hsEZZYZny0El1vw7T2
CE6/RZRedgxtLs/klswYkHjEpPU1PsH5+pdkLzJvjaE08LczcLIPwSsHtMIYInbXmprUrnVOzCTA
x/EjLhX9QaA12SHiW4c0azevW52WQ3obR8mdQge586q8evQxKbvqC+sjfKy17qs229YFA2+knVII
Qkm8MqqBWRe6wZArno9h7xgU5+WTjOmvadPaT8LA4m4pYviRna/QH9pbRu5uUNMxSwAW7J3HjJDm
Dx40D5l1IVnDlvu2/JcVvWai8/Drzj5XY3TR6KE9ig+OhkAReGt5FSD/QgZXLRa9zKmicJBWX/wx
37pJVt2P2qVjHXqX0HK+2AGHOp4DxBqMe6ALXQp086G/sVDfbyUI1xaP6ALIEjd11GXRdsIlQEQf
gPdy7lp0M8fqxbRQmhB/disLA29UyNO4HjqJGXClnwysdM8m2SfsTUUsc4vY66arbQoKQZ4fJ5Om
Sdhm+CnqS5vM/Z0Rh1sPQo1ynI9kT/VQnUkv98xHHHYGgOAAj6k2UZB018iuKnxGMli1pS6QefCG
URwYm3wsPbRybsvrkCZXQLvbtC6hHftqImjTzzEFuPXQQEXWXvY9Yp4P+mNArLnIzP2Q0sFOvDQH
ugpeXo9RU0zDNzsKQ/68I3Yx7gybQj07qrgFjF/HmTlu8FXaFnXuXgpqALUj4mu2JNnhAp7ri4V7
KNq6dG80frhDtncbOmWDUZMVbX+5eJBCUkiDv4kQczDmg2/H39qiH65Hx38xfGM3BUXxCfrk1Lp8
cpNMeMMtRbkMRLPAuHWlMMBdm2OCy+Q4XLuewVI1s+8o0pxbMN8HT/T+itlXEosYaheYkUerTsDb
mHbXrYZIfMz7S8tghi9m0H1GMoqEt+9eoF3jfYEl9mBM3/I5wQpmsL93HoMUmEtVbCfu7bHVHoiu
HUx7LKjw4G6MZDuLesS6cD5WY3PEU5s5b+mMaShxrY+Ny0U2FFQ4NsG/85nfG41N1+dc01xXt06+
KfTYfhpESl64bK34tcmLr/BumvJvWJPverySR4wjeWKsw9e1LrIYszBlrE2nSvcDXPzaYtbCFk3N
5TVLNEqUXoXGt9nAt9AlgbrozDSPYzE+MaWlOBdhNRKGsn/iLsWQtOBuqscRx7UaESxC6FXJoJ11
qExnq/tdVg+QKp3HfQ1Df2+nVyG0qawavE7kWtDyBK0V1/kSYiC8Ues2c7EsHyBhokSswU6ds3VD
fdHAO4a3MMqDkymMlPVLAacT/UyxKf+s8R1aoyYuj9bcb5kGWG+7bKi3M4Woi7fYf7kj1oYO5KUM
ohy37RQf88QQe5DhYb2EodYcBGsn63MEZ3J8sG59lUcUdDFWaNPo2cK+7X5k7g3aQeTGeePs8o5Z
kU4lrqk7UOQSRAhllqa7CD91zPKxtAUKsLw1EpF4rxhjuGb23aHmHFlhEuGc40wceUvlWulk3hk2
UhvpiIeCpvB5bP1++/oWVsjldyBs38yAS0mLFA5NBQisglzc0zS9t6LxYlEg2s+uVJtgCSvDoGfA
mo8lbJS00wVZ2xUdBXnp1Q3/VP/RlPb3kVbris7mR628aquOOAA0W0Pxji9fK2pAPVo0+oDrI+2A
ixOo7mFRpq2tpbap4iTE+fNgRVW8C0f3i1cn0xqRurVjSd0EoXH9GjHa/HO4uVlMe5jVuUiFOISz
PL6+aonEuxvo8xwDW+0Tx7Y3cSJQf0rt4VT4tewQ6TOXjLk0i9l2vDdFLXZpGx3L5cXHHtdgVMny
ansSYbKf9T98rbetdOMrZkownVTjwr60OF7jyx4/Qgxj6gDTBJzDy8D8HLE1MTnlc8S6N2wMeZVq
j6PDNNmMfY9SQRfsEjvdi5ZdF2UUjvjkDK8pXi7CPUYC+clo8kudF9dD7X3CeKVa2sWaaS1esI7C
mNE/1l0q1gwlMXlX8M1edpbXpcjElAu2ZsYeSZ13p4Vt3zUIo15/NvgObllNn18lE2bK+KK8YEs4
X2MvfB4r8Tw61Z2oyvgDNE62KtK0/lCggMTryrJvrKQViHC40qIzrG3hk6gtNhkBthH4+nESiCZe
gwjmp9c/FaTFFdP+hmsvcDC4wCHnbJvVg7AS5y5N1Xc9BNTzkvKFUjympdWMrXos1r1Zx/dz5Gxf
H0EmwufcxTAZB4PqokaMwuylaPlayyRpr7d+GLECguvaFxOvDh5JvEm7PHVfKu0U16I0s7WDYkh4
9a/BYRTJ67BM09uia3eFb+fb1+tVOCns29qmVZDLz6+v61A2t1WOlqhs9Rdn9pprmGxqi7PJQTpN
n0ThVtsx766hDWcUDbb7oXMQS/RgnIi2xUMWic95MlXnuTdNaGfj/1B2HstxY2m3fSJEwJwDM02k
tySTFCVNEBQpwXuPp/8XwDu4pVKUoieK7oruUmYCOPjM3ms3iL90enQd0CxTW2yq6kNu1Y4bKJp2
skvInUOZaAPXUodzyIkEc2ncR83wDmiP+UOUTtsgTH8w++TpnxsccD8jBgoSn5ZbcYrftNKuzlkg
TmPXPFmwf46VIKMG0PHR8msM0JPN+njCplm3sId4Uke8RFm1nUNPXStW7pWTojMXdb3WU6Ao6Cce
FWU4UVZUe34iXp4DK2LZaRB8NBIhIDpyiPJTPsgoR64hf9Wp1I5LkQT5ylorOIJ3epJnt0FBLw3D
az6aebhzN5N19Wjxr+DYsPR14z8Su2me4CmIC156tG19lByh3PG7diMZP5LgghzP1qAoOYAI/PmF
jMngQ0y2nv/VUQ5zteqVeIsLId404/CaeQbmsio9YAd2Y+alAArLp8T3jX1YcluWpIbw9mAqXqEG
rpwLhJBzKGXmdnKiYg/bbWfPL0S1jg76L+4pREcz1SoPi2NXxeuh8QbyQm3p9rRD+7yQB+JO8rUh
s+LzuliIKaEl3onJrDcNszbeaDNi179W+DFcYsCRRireCkBm/wBYtn9vII5WsMPOqdE/TnmKv9iM
xiPeFTIdCWRRVHsv2gvOufAUpD1+0TjELJNmD1XeQXyDPPV5OOntI4Hl8Rk9727p2FA8tJGLhyt9
FGn4trzm1bK4jpjwrnbzzlmgQzvOOT/m55ru5+CbqrdeRvbLo4f1zAb7cvXFuO0GnIpewqzp8xji
pTf/t5Z/jAdLvUiZm8yQcyp1NexvShaMq6offi6NxvLooWZsVwGMys0c7rTXVYNgkv47poT6bC9/
SNjkWrEJMi1dYx8I98tpGYQdmeyV+uiUNFlGaV61Ij7EapdciHFdkaVGvFmbj8eekpt3NdIIUWob
phvWfrJj7TqW2gegSW2t9AJLPRcTdvHIrVRxkhuVtzGdRm4pWdZd8TYqvF3RYVYbav8XcKBnu3Wy
7fLiKnFL7YaUVqAwyK6CjILylaqQDnBG03UdG6Nl86w2zTHU7Nwd1EFD7NFHp1EYuzacN0jz45xA
YjiC9MK8kGsHpUPrSgcW2oXYL7+VJnpeIRiOTokjyn0j0peGxT/2Pr/Ymf4Aj4t8w1Nad8a6S6eW
d44WnzNmR77WD5fQ/yYNtK/m6PRrjiexUmX7jXryHR/6QBYjSzQ41/vRS+W+UW4g359ju+5ctCrD
Q1wkD4Tu5KDHCuXiJ8cCp+lej/2f2D+LQy3SdAOPCSygyUNR2AExZmmN/NIZMS86YGOXG2oKOIUS
yOuuH5UNeo590/fa1W+KExvacs2Udj8mAWB1X+VKYcQuyrx5AndA/qOoiviVGCNQ9iXMGbRZ7IZF
8ZR2ZnrJhBdu55BR35viH6XyOmm4HbHKcfYrPBShYtOA2nswu0BXHT84Yid9xHsSboq641f0KaCX
lynzf2Vbm9Z2mvez1CK4fEKFrn5+06p+23Bk08wbtvaBkdlA+l3CGtJxVugTQQRG9tg197JTFSwP
/U/cBOEuKEtqd8nb3UmdD4KLDwEKgAMx4fVn68aWEBfhtG7Yem+Q/Y/rTup3KioM6blj7qnM290y
p+8hKW5qbXK2c1pNxwJlU2TAvig51H2hpjkWHjI4+0YOJ+nEu6QBmxRFDIXDWCUt08LDNYkJX2tb
oGGNhmAXVzUZTYbu3CLbeVn2QpqRNET8pP1xmT2YE2SCuhIPatLjXkr5f49gt+uyHaAf6fcpmb6n
TUgBLvPAzWvz3EPVouOYwqewxXYfk0fAp9N3vh/7hy4afypj8DMZU+cQD2SDphqWIB+CKgGk+Q6N
8Hq0VP1zR2VHTrXqaErnIQZQixQBaIwEnhEqv/I3H5NM5ItXaKNw1cXw0xLWc8ju8NhQxmzrzLkK
B7hBZKgEH6bma4mHfsd8DlGOIQp+6NzYlMb4UNghWVltEF6BMzTAkn6SYNVuDbVQ15nMv2jya+Vs
p1iae4XcBBfCwhPJwx02hal4UcKXoNtl8P5eA1AGGKKy5E6i6GpyZPm0VI01q7NVL5yzNpcDPkHU
7qQrKTBv+j3J0u4ax/a6JFHzs2PHFvsgm0xcVbwAThedSOnVNoWI5Yo9wLidbb3rJgl+wAGKdnAx
iLntHba5vkb+T1AW27IgVBKTYX9Y7h0LeLqLnUC6soLJHwjBLMbDRkkgwTuEmW7ry3TCxx4/Avgx
DmHOk9Bk+lfq1pYygsU2YSAfULvg3AzT08SuyxJa/kAS3KYS3URPPqtMZPxG1huhlkocH5bhg9W3
zboAb8tQhzshTS2wUiAYz0ZgJ1d+NDdQMWgXQ/zICiogtveBA91HqjY7mUaDhq4WGxQoVA1BnKyh
hjPnChqy7Up+syYsuqOeFj90WTm3XHofsZDMBufOt0/Vew7UmJmN8K+05gYRfS2Dy+KIs8zaYgSt
92S3WTsvCu/Y7N6klOMVwk27isc64wdgcL1cwLaX3zUK10f/qQddu1WUpjmEzAyuyyUEAOk2Yzae
re6BbT+YImHJLQkX3zpb1mQ/RQ3MdsGqog118pXmQVxhcX2mZEWbme9BkZ4FumYqu6G6hfG1VOyP
JLLjO4SDbxALwDSMTb1jOXkpx5AoudB5Q80H3EjLvwcy2YMTe2PnED9DsOlWWrmRZtjQC2CE4Qe8
kqv12W0EE45rJM7roBq1e1QNyBUS59hktc6gRPuSi/pHHk/+o84oA+GYd+3SdNwI2XMWkWjg+qiB
32IBnz7VR9jEXfFY+zECI9X80QvIL77OmwMsz8scTbfWun56tAd/NxJ9s3ZkEF7ItrcOZZIw/PZn
t06WEm/f4J7tveYOjCNzSTHBWFfCNJZxh4dqqj9Ce2OR8vQhreTN5H0hRJx8V9Wv5DnvitwwP5rJ
fKs8x37MTWVjW14J41kJCX7M481UBB2DrwR0qukcctRxnCjJVxSX8Z6zvt22HTcZ+J8c9BD3DRZK
QrTadaqkZCKDLN06ZtqfjFF8Pk51rXRbgkVPEiXpNhjDOT24So9LVEs+PBaxDD5ybSBo1NviiI4P
DWKTW4SaEBpgbxxUWdLV0N88q2r2MUVyP3EiEh2c7rKUX1QELQ7vchhnjk7FpKP5OYY+3wtTFtOp
5q2cx1GNXePK78qzFyKHgjuNsiNwyNEg5BPrfnKddOOXNw7FPmlQAwDgJ3Iw8W9WH2lQoDHBWCFw
12SEtVe34/ChkgFiDhZRk13l7Pte33kU8glqBzY6qc5d8mtKiocxki8hKV8iyND6E1flTki0SsAs
ihmmm1JXfvDD8JZgpLEC+ASK6YcFNEShSlD8fD8atrEBd3SEDgOE2M6iNRPiVd2LpwZ9w62J2i1B
Wl9nZNeOZXGPiLLBk02ykGel6oXX0+TqwLmI+p5Za5Vbxw2TSqD9vIT9TevV2PMjmmfwb5dRq55E
7Q8bSD10PsQ4VlL/EhG8SGSuufZSXFK+DtSuCl9KPX2pwDfybo7HteE9lA3DqNagW0kY9qkhxDxA
iOgsSBWqyGUGd3GsbdFuEISimughohimG2Vs6SaDsJIgYXQYOzXDQPFKQgupu1oSrCv22hIJFo5I
O19D4jkK+JIuHEHbTfA4gljkRY5RcJpC7HnGL4dArJW5VocScAXI467z9BXBCsUuG6fnbHAerFz5
WUHQdInGwV/kp9u00jy34wW2hmgcriok0Qe8ljdgfGenk/eBaTGkDp2sbSXk3sVDmTJtBYKmHTvd
eQVFtbNT31ihe1AhftO6jjVpasAI6DJsFXmTenVQ7A+G+VP0XbcZCY0YjADMb8JWy3aGrRnwzip0
Da0ORRmW7uO8TU9outARVDQ2mBaLIHhFRLpXK/YmCkeP08J+YHYCm90iFF2RzgEJ6q8SJqFbdF63
VmCQkRRvnaZS3OOiZ4hn4blKAATirUgvXs5EClFfuuvkcAgGcubtA153VIrWymniat1ABSEeetpk
vSM2AxQ7PNizef0Z5MAvpoSMrOqvJrgtNyE8b0Wbd6iHOfwIQpObpNEpLz0EaFpJpWt7r1yefDt1
47MM47fJwiyQOlzjVuluPoU93eo249aBIQOsv3SG2FXVes378l7X4ldsVW+Br91xK7pBY5IjpYZf
o5GBQuQ86PwvV7ntgzI3tGe48Bg8zYxUoCrYOr38ajYS9KyqG8ihKyCL0ABWgRLywQW/4JNvQVcg
t/ah9CCgRTJ1e+BBu0aHpjd+pZKAp6pZya4eMtf04rs/qYDSgvFrix0NYAdVmTFZZEM32iq4hhSm
GwmJaB1K8ZIPasaYB+x/X9U/k6g+NNiBAZs1IIy6bD9Y3UVxCB4i1u44mPmLmprTekr5UsScub1u
x1uSTbD5xzfLCIvDMJB1kxEgNqf5DOBeVraID16ohNzD5Qj5Eiud4ANqDIiPuWK+a0HUQcq23kRb
XmQFiwITPPDUdEfM3E46nermXX5UQYbHTMFXfgtTT/K4Ixtvdy6qbhUf1HDQaWA3vm4268bMW3cy
ZeU6tm+dIr5VUVwJnRYHj7fjno33ihnb1lRUnxqYyLBwEFBeZfBt4NFae8I8KXMOOFTTbB85d4UI
HDchcxRfo0UsoKBWqA+KHt46lYadH9NtLPj6XSBvpo/2JMnGk5m2pxG6jhX9KAP93Uk0FnOeuqtr
8x0w/U+IHImpMJVPfecZ1Lu90mXigEfyIcpFYfKYlPZx1LpvsaHHV4BLGcIzAgFz+AwrqwCLJFrn
1GK7iZhQzGidXWg23oMeNv2Dws4lZ7IHmUXfN3U7XCfFu0QKKM4kyTmwCu5ifot+26U4O71SI9tK
GL4LGljj5Q1QZOg8LJcBFUIRnemzsMvqyl32jfqc65yeeazrl6nzj6ZR2nuFLKsNSjT77GX9j0HJ
gduokJnM90Yp4wvRlhqbn6OldZhMMRuvHeZZe1hU6amg848t7z4RdHEYWxHsaglysBcVLgcyjG2D
5YJFbhbCmR7rbCqtB3gs6H8GlUF39U0zpilyeZxJUEwGFdGxbT8uf4D29ddtINStQ4zB5z/TMvHT
nFR5XP5R5WUkvnZgeny9kOflD4ue/dwAj0AA71lbkojKYyKc7yATgjPj2NEtGIqszYHNXiZEz8Co
UejigGiHFuykDjYCI2+fuVCls5gb4BtYOTL5eVQQTh4DbvpkNhvdj0C0HcEHZMnFT36SK6dFHxtr
Y78ZFOfJb8Y76srD7BVYdb5przLWgb2S/vLNmgGSz5nmjA9yavQXOx/eqgpNWjHnLQw0ZKPR9xdF
v2vgX3aYJRJ3mfwvgutabZy9QcuiMJiN2ymhjwpfK4pqI3P10rD3BJoVBKwjS7Lr5ocWlhutykG7
VUWGmtMaLnNOIDNmjfEptDA2nqmTdV9gwWq+IFcFju8jEZ2ffwOjRjAFSDyJp0B1iJF8JWtu4zoe
t3lUu8WMf2CDsYLCUt/0qv7Ryqo7dinQFhJRq0ka1zbrD4BbGkrZ/HnRfhWeszcTnS3z/C3IPfhp
4YrcwESAO0uc545AmedFJoU+zLiogA5XOjOKE+53psbmW6p0ClP98eipOkiyYTw1fQZ0em6FsjbI
L3PMy6cOjVVKE8jiPqJCX/FvCj/nfT7IDFIFhu8ZG6u1w+jnmCVNwFIvB4bmGExdErs7m5AvVzFj
XbemQ10DVRz2ktTUla3U9yie8gP/gexPzVC2NFys5VmQtTjSwU229KFtm68A+yQuwk1088IojyDP
2eTn00FlZ2fMm22zKDZlVr06Zco8QIsfWmtGb5ToyIg1476ZvxbRGDBEAEGdpe1cewfFYJhVFb1p
Tp1O9soasU+2MjpVusBtQ9S5RN4puXikqk62y7amsOOvNfK/lSENeVdyhXd4fRIg6Fd6I9RjllHB
mwUA3XZkT94HeG7Scdt7Zn5jaIRP0LdPSReupnCuZDIw6/NCBiN4twahSe5lasfXqmxHgICmt+3b
wjWgwB3wTbCPMft7andUXDVUWAFvGUECKwufFl6vT4T6difLuNhTvjU0qzxqud6vaYODLUqO/BJY
5bPNI2IabXDXhmyr9JY4W8Z44xd1eILhHGnBpLuDEf8UQVNtGz+HCTr/eL6lN6uJ4MndEAj/8fPX
g4d1y9L6QZ1oxQApGS+AsPZAUDKGluJKzBq7B140sjyHmVV8Y/cenJRSHHrZFqchZprRiL7fpaIW
e69BACCMaWsBJ9yEnkn/nHxOdIsSXZbqvZRJ/wVSmcMuj354vneyKr8ZxfCT1J/hjNFx1UTe9+W0
mYg5PpHdhizJ893SiwiSKCzMea2G4cTrmNTW6dYZ6jO7+fSiEjjkNH7zKAsfOWwT3OwhgZ5aMt8Y
1tnorJwgnb7b+fiCW9tZZYo/HIsRPdYyKgBa4D02mreh9p0PPKyVoPUYZV1HQUPLo8cQPMxBEraJ
GDZocFBpqtajN3uuOpPBSg1fH2QE45ztsgobrdw4aVHyCrM73HEMyBO0Fjb/CURuG0KUu4hyQwnq
s5/pB/NuUAPddppktYUty7lW69veDu0DGe1EtyBVHNDp3YMGdXrWx5c5zNU1AosLK00UBKnHixkV
36ZuLJuHeTJ2y93JKCElfhSF17yUKkv1lZUFEPJ5ydpTGwAzBtC/3CYMe+CuMHjZKZzM7N+GiFyj
4T1S8i9manw1tSrclIRWHhWrOOqMeUl0GT43oVaes3yAC5gT7qRt/IQvT5O94m7dUENMb0ZSJG6M
7MYxS3OnW2O1W751lNaoYee7lJS7fm/53ndFQYA23yCtJoDnTU5xpnFMN6wMim9WgvrDn5xdS8ly
h9JB0dg+GXSbe6IBMujxlbXBtvSj4Vc8EQXLZRvU2mRA3XXPUOOAb7IOskIgpK1a3fLMC0iqZwfC
fWoi7jLo/4E/In6bJUL5XOqaD1ZXfSwDLWKIR9f3ZsoWObsrvVA9F+J3i+8ZLUaJ+QGiZmrQbT0A
d2Sz4U/BVm989gLzdxwBMTFGfc7mcGy4QmGwskuu/VRWW2sW/QYgx7cyTf0tPyVLbW6P2bZWoxwe
BjDyMZkonQ7WncHaWmgsezVm0UwLh3yvdD2bVC84yRq+sip7Ngkp0yKprjlSYUp4msMgF/wL+BX0
WI7f689KWpw90pSWj+6HjIfzLhh3uKDyTZeG6AQqjE44sOEQly+8vzTSEdmYB9I/ABhzKKHGbNMp
/aaY9zf+hP+v07V9pDsepO5PZTNyhHezGjhGGawuSx1yMr+TY9asM7PkRoR7cwDiDJ19zCjzQhIL
5r/WsSOc0DoFMmNjdFpZd8RsdtZRKrhYLzoy3SZAwD0nbsZa/ADNwMWlAz+5uMe+nbCpJVdUOGXz
4tXxrWZqdHJqO9pbSv4APnV4SIR4sPNVHNn5a1tAnjBq5hsEQ7532fDetDI+syJaLY/wVKVoduLy
fTBjsXNYQzxECHXPsmBFq0G21LwtB1d8cMzwLSjRfSgF9EfGC+w54hSs3rLhAip8tv0LWi8AHtD9
JhF5bmm147HsgW6EdUjhNd8snS7Ux5rHA09n+Vy1DyjvtGuSnRiT1TfUbOG2Ilmw4ST2rFw9J7w2
PccrV1OZtrtKtua2jQG+4raw96ZSAxDXOy4/b8Vdi1j4nWtEZ2ZPcPp89arE5Xczriu23uD0RjaL
gxGe7LpitThZV8IkGwCKbbcDbbi1PDPZ5Ulvb1FMTltk5nMSOZvPUtferVSv1/x7/UPC3g8+Sm3t
04BxnD3+Ah6dPqgV81epm6yxwvGhL/QfPbGcZ71GWJKVnno245ZKY5Gy5GnyhFAtR5YTSUQmvTHt
J6dXr9r8h9E0hJ8/kbvWXe04OJHG4MPtJPULjDAvQ68svhGvUkK9neznic5WA63yyhLD2AAvi2Za
ZL5BjlTeg2oga8eh7at5eqPgq96TvlabKf3yfD4PJVFcoxcmwIv5gRpibgEijTsc0MU+L+XOKFpz
5uPVB0wGG5TN+QHZyH5o+LtSdDuLLiKq39N+jjBs2ZIkrCwOVnIs0YztJTyn9WAT0mgZ6GT8vBEu
YdXp2ufFsk49BwJkIOROn9i4yJw+tbBI8BioRVECnmy9u2vkJJ4AwBiuSkbObpwgKymiuipd/WV5
Felel7gTLKaDFo37bBrsS1xsLGdgX6J+CUXBmgOkXl+QAOPPNS0xwJc8ImSDEKnIDfKuAGivv2Um
5a0xqDn0rfEKY2bO3xWfZxzCMJacRvihhJ39aGbttEoCpb6anv0m++zW+dJmiRu+joExPKBCPQH1
PZHk98AXjVFEeW7R1tqV4aJYWZR8bNqxi9DsbiLa8MJiVwztunKnWKNUkuYhU9A5xAQk8Qhy0Wvu
watTFvJUlXXs2j4DER9/a5trDFtljrGPcCHWfcimFOuFmzXesZD04cYVcyVHCYlPjS1xWg9rFWQo
xahxB96kHvTWWOdmdE0zRdmRVUN7E2vlDsHN+0TqwLbNj2VqFewxyi/LDpYQwcAtLBFtHWIWV1FW
K4ch5FVINnNxBFQbE5Hb0lcu8gpQAKcSwUI5BHcBARRz6S6rc4cedjramvNKvId6Wl5gXaZSW+fV
wRztz79qKaadHA4qGNpdkcLLIp6FEogry84eZY3S7DVic2xFP2SeKU6JihgEidDV+r40cHmxVpJU
QGBvQArNVQvzhGgu+wm1nrxjZ1a0zfOWvtO/dDnGZFwiNGNeGLiwIdN9QgjzysryuTl5LPPOO5m+
8l1zPPCZWta9SN3XVmUrvH3Za3QbhWq6LZHnXBWT8KW5G0hJgjvPiZrL68SzTXU3WHrpJqi39kpu
GbteCgsPHBFcuZJszTSp1jirG55IOtJEElxoarlz4+qtRzyCp2VpHtlKeDAxE8wqKaIk1e61nruv
pUgurUndG/JiYFRBrEWiFQ8UGepQibEsMpGj6HIsixQeWdZu5BNOZ0D/RYz8VJU6/P22R8/SsW/M
mZj1XxrNN/e1TSaTxfHX501z7ls6uaRs4I8GHmnpsKou3EICnjGqMXn2Bu/Ahqw/TwNSpc7mcOKA
rv0MtmQjnTVYdTdRnOhYODp+VapKoQ3dqvAQSvdqJuhJRPQYqqAePb/ZcXl3IA+OMiRAJojITY9q
4togG96QqPgxK6HcDN79AlJRTtt8DAbigWJDPUbgIztCpS5gtM4KdOTZ7v3N0zQmI8OIvanL3sxg
+Jj0bo6T64/Er/GIeczoZX31LLVa1SrgxrH0v5kknpwJc1j7jpXuSTZgBWzme8Gj9mmf9pFZ058x
ryYsZFOSvLJhJ4vSAyGpWuxgGxpXBpuoIsSMoLKflj7OqXEXmexwhZwlNkHxxU8C6zQMY36AuM2S
TXvyMGoDjeslyreAsDIyWyjklWwf6uxXUKecFwWENyjpZnnZaojJIFtCL/RLOfKpIjKAYxSeRq6x
kDOY5YDxBRfR3nnnIFHGKM9gIhH7JDpEIZXu4H3PjDZchzrtil6AUjLqyZ0qsvlynptpaLamnkTb
Si9u9K4O0w4t3lZ5sBvQq2GC/u6Vgbf+b+/AHxxPOGjgZklbMyTgj9/MmSWxBeTFNNptURzG5ILc
VA32pzh2CWLThpCDla0ykCg1OmDdJzNtVh1oVWzt7ITBM5xNDU30ShJSfeKCrgTRLa8Eub22XaA8
gUUm8JsSsDTYmEUU6bHxF8PIn74DlmjVMqQwNcP63TDSDhWTniKebqo+WYjbrWwLTbq4+CXdDxHP
zJt9Vh6oZb2iyy91FLWbrgpympVB7Ek2IKm8MYZvNdzYw94eWT1ZivertaKbB4fjTVFMclyVAbZg
l6uuHkV/kfZrs6/sn5Yt2CsQYXSLDHOc5r8xFsLK6clHU+xPy1ZmePma5GJ6U81CRJY5zozHpftL
ggmNAAgGr2rEKhbFXx3m//bgW2DiTAgVBt423frNYd7VNSkMqa/clu5QIabzS8ZiaDSgC5ZZViLh
GDNS5AjvVEhTpJEZmKjQrp5sa2BrMSA41eZXqI9Uu6q+JyHTsdgcZmVQ43azSQfmgL0qLbGXqqzv
/30/G3/8/FKos/FNI4pxNhf9f04denXmPM1E5KtRbEbOzxuIQ2Nl64PcLwUHs511gHyYKQSHpxMo
ymbp8jUMoCsG4UdFyg+/UDdDVotX0jSOYGRJQytes7aNtpn16lRdtR17bw7m8sKNAw1+7ZFW4WZR
TnKrppHZh3L34BPjiYbU6taE/9G1ZPZfoDX/RnMYtsqwBSOEaeNlN34jiXjkFpi9VYobGyB6PlTG
1z6ajtPcCC+13nIRCXsKGRxoh7i0640TFsMWtdCitMvYH2/afjoY+Uy3JfpaA+F377Pgpyk/ln5E
bez88JeLNH+uf97uNp8aSrphM6B1xG+HDpNMGJq2btwqKAGbMgzXFkHAG3SmdxIb1JXXoKaWhrPz
dVhtoLbqTa+wMUtCpGOj+WURfoz8Tw+Zzp5SCkJABUarg79bmrmKRKldPWtLpKe6n56Rpa2sNTLE
rFBn+6N5ZwoeFMRzIymtStnQc/7V+/7HbwquQSW2C1H+7wyJXLB6D1IWKDWHvEs4CoE0xfShRyXc
im4y6IywhUa9t7Gd6qgqot9C+wLdLPN0pZtAM9WhZ8zCoYcu1iJCYi6CFjErU16xdmJEWwl7ypYd
yF+u0r8PJa6SBI+AocXkG/x2dxm6VpgZjMcbnu2zmocMGaswcZMRDEqbzKOatk/PsUEr2oRNviHT
wSUIlkZ9NhGCzF1HahVukc7Ic1QTcplS13rs3VAmJvQuifE0peJbUZS/kFZJdnW4CjM82FtM/sSp
z91wKfCL5Thv6t45LkXof3/JP5hJbVXqOCKlakgJZ+Cf58VM+Oh9JdSRfzdMW6ay/aYlsb/BQdWw
9BXeSRA95h+DWrcfYHl/jQPLzVnf7YA9I69s4+pYNVKuezV88cFLr4lF8FZZaw9/eVX/4SVhcx3m
Q42Hx7DU354aRe00NiG4v8KERzhu+ckww3VoK2yPaJKiOCqCt51eji3nHctwR2bJ2u/V3P3Lj/Zv
OySfxJYSWD4vLHSF//zRer0kCL1L8KERS8EeO/zVOLVxMbZFbahrmWg2PrSpPhC2hfbAlqeYF3KZ
Hpbj36xtUs9wDP3FF6z/++i3VcyZ3K06GavC/O33wZGFwyPjVOksBr7pLDNGqKwN4bRHem+ulkdN
yyBN0nxTefYlSA/B0yXZ+Y5B9ZG3WBzx98FcVVrQC6W1g+Q2XPTKD3e5av/Cso5dhDrkLxWM9ocf
VMOuzVU1aDlM9be3FkUe8S89CXGz3h/Z7hGENdE8BT635WmyOzqDEsc1e2fnZ842WCtC8TlaTer2
ns9e+SRX//e6xOaYtnBgzYWJ8fsLBi+3IoiHlLflYdStAjuLpf0aCKVxjQbfhpixJoVCpMLCvFma
Mi2j+f/vO+5Pbzre51KlUFUdg9feP+84pdJIrWH1ckumaNwZRDd6kXGIKMpYuYPDoEMbtwXr62GK
qfLnEjWnmnPYnLso5ayNneoe7+sC4JyvdLvIkzom/OKyTCpk2fMSya2LqC3/bx/9T9cWopElTQ3c
gWb+dm0NcIDUIqZ5M0Wpn6yyf02y3LHJrq4wAVFjAGhiFRWk7xkhSifPxpxT9zozBKBLCpqGx6wP
tP/nqBmFgICX9DtEk2Ift19TPReYsrx+U5faPXNoXmFaq8fZ2/a/XwN+eEnmH9MvKX8vrYgbThXf
sOxboJL44oxK99zW5tNSPWVB+trbwS3oQdGIUd+xfrC2scq2KL/kPYaSpZP+5CTl3T4jl73FZmrG
w7UHa14/9EPsPf33J/43Lo+iCKQftCR4SbPm7Z93TTPkghF6K2+LWLKTaCNFzLyoHsMtmhIW25P5
jkPBw7iU3pabV/XFJSX/kf18a7iOOkZXEcYHdpzx5r8/3W9gUZzJVD+WxikqdOHYKP3/+enatsjN
KRLhw6LVzMm/WKMeMDYkCRC0NNJvDRbSHNPKy3UV9vcyC/bLaeBZ4xc2iP2lBbtwL0yN2BzbO1bm
I/LSHpFnq5zBkBJ1ygRc9ebIP2h7/FWf674aAlsdy/FRsRQs83K3GGBip3mnlCVwKo71WXGz6UNr
F2qtfbBmUd1/f/k/kBFm0iWpJcKm3fkXjSCRvVCGgijven4/qLb/nOG0ZGKgizW052QXqO2LXfnB
yZ50wqjm5UcSC+fBj/7Cd+Gg5Yf+rRy1HdOEBGXxeSgw/nkhUMH2Yqr14GGpq3ym44ciheWR524b
Z3CoGDZXBjOseLJudaZRJ6RFQCUXXobCxpiEFaYzNfh86uyLJJoob755PItoZx+LtgyRfgzrtlS/
JIXZb0yEhdvlD/JDip3WpMGG8oJ1WRM+ZYJhrtV105nYOtsdQxLglio+H+2W2Sqy4bgwno1ZnF3n
yYrwgxEoGpadNuyYzXvDKlCtBlcdEweVpczAkafEwCmxzJHK8iUNjO/L0ZKZ8VsSZgwkKu2S1Ll2
Dfx0bZRETRA5ArO/TWo3bk+Wlr+1Hd1cywZgtUxRIIKvgqj86pgjHtwQFe0EUGIVE9fzOPTWF8Yp
yCejG8z99CMTyU1BiUuzVDNjzc5YJI1HP7O3i5I/anDaRqJcS0yfp4kVLiOyyT+nlv3kdx0lPFeO
NQaS5BST8qHAT4pJuAiPiOx+SbWC0ejRiDrBR5j18vy/36cgJGffNEg6Vfz+ZsbJEePD4z5dJrBa
6lyJs6Z4DfQPWx1QN8UjQxptHA/LPnk5Q+y2rg4dYoG/fJZ/s75shxpVB2mom5zAv9WqvsPWlpV6
+DD4Abna2WhuFu9+0atHfETdfvkIC8rlp44/cUfDWrpVrB2cdHoeGOeuq7rZejGeU5w4018ahj8Q
RtAd6ijdzRlE9q8pRidrI+tJjUadSizPSBOQ1vq3KsW2+H/MnceS3Mi2ZX+lfwDP4NA+6UFomRGp
yGROYCSLBS0cGvj6XkCW2SuSry+tZz0Jy0iyWCEA9+Pn7L12W6rqk5j8bTggp88gQh7MCXV4yH5b
WhFcIMaU69Izv4UNFo6wKMW6jcOjSyrIn4qaheLz8/0uZ76PAY0M2pTp/bLwjp0vu6IP0nvoaBdk
JcVFmx9cYpZqsiWW203ZBS/WqrRziHwDKweRzFZXrCs5uleMfvhfCSrR06YhlQx441IgLRf0ctDU
wAWRLA76Q0fRSbYB2Im0NT67U29dTSx6jzYwxUTqG8JvnG3gjObKIdZpJfPoUyYz7+zW1V9ksP8Q
7Ot73aySbXl3umcTKcq29KfgmjrGy2By/O1LzhqWViPa7hJKoZqLY6SZma4IisHWWVne0URRvRbI
rY/c8GnUkpvRNp8W51pp4VjVVIA4p0M8oOJXUTCMTHBYI3+uymtlF3vXlP2REk+sC5K+6QE2WLLK
0j/TgP8B9SHcV/FQ7Jh5M1UJneoaqv4Bpz0fwtAUT4WBsNQgpDY3S/zHCiuE7Q3mta/pb2mAWu+k
+ZFxQQrjbmKJ3sxmRvjwh7y8V7oznDx07ptY5Ze+QA6cxhgWJ6niFWmy04OVJeeqadpDF3YxIc+k
WsaERX1emshll1jX0r53Ua7tIreuj8Ie39MaleUwUx+ysm5WVZbQTo4wWYohNE9eJR9HPT+NMW3n
MVWPy7Bj6M0vutEyCE2Dl3H6POk+JJ9Enhu/w3xKSTwwez/S1dovZuMCcc5GMWrsjaLfBvY0YjMn
D8lBp8PUxSeuJnD+MiL0cNOfSMHG74d3GooCyKwHtnBui/68pwV9YTG7Tot7EGp0ws3EOuvGyDnR
ugzMOU5NqAj9Gq0zwwjjVgSEC5eFxLhhOcEuKhzGwlVi7MH+U9ppz8TqrZmITXvCLPINqLKV2zNd
/MMC93upDGpM52BJPCL3p/1Lx8FpUjWlWqzudHQbGu3lRYEyOpM4hJpRwFy2kd6RkBShR0C9bJU6
zhV2KTSpkOyqV8MmnG2Mwtf//LrMuU78acFgxAI9yaOGlAaVwi8LRogmlMDGNn4Ec4hMzSPfkYyu
HYmsJ2bZaLpke9dAry/3U5dUTDwNjJJzH2ShFblpeXCs8nPKOrLTZ9IKx1TB+C2oz8vfQsuVHaCo
hQgEZoQQkXrbNmH8nGaYAQNrh7AiYl5rANCIqiens+asHmRIPik+DbQeRCnjIl0XDw5Ro2AWaU8K
AE9/OAQId95k/v1ZWIzPXNjTdCIol34rllzm/KXdju1taZwtxX852gfO8+vB7rutp0a505rirW3Q
jKxpe3mXoGTOtZjl8wzlRe1Gj21FlNJjw6orI+dTGJJlNDfiJlqop1AGt6UU0623wmqaw7K4hj5z
WqFYB/y4tjakX6Kadu3h1FAFb/DgZNfia+9r56Wc7eyQ4ZxbobX2NMqWPBww4iICtxFfnYi0uYIQ
3LeMzJ4p5fBCxhAoxyZFptHk7i3lEGblzQE1q/PQ9U6wyafge2+Mw/NouJ8W6sqov/ddc0ELKNeZ
3TLjTosvhml9N228fqALiw0ZfFujCNrdYvyK3YZGiDlg2Oio1UjJzGl8Fhvp0ukKTe+lCpAsmsgH
16M3olXwzH2d92tZnoRmrDkP6q/L9ZFJle84er/GjPmTTopjFFkK/RsXyTIocCztaDCQuS6V3jhU
KHDa6uLSpUvKkXFj6D4yJEwPvIFoRzAiwxp11V2U43U1mtsijX5o7ktgmqcaIQmcJROL/DwtLuqM
/qO1zRtQrU7uJhtbJeHOxRHHzL+G6imR9ZtDvzLCct0HvXmr6wBMG+lKbdIlpDHBd1n+FWWUDWPk
St2WNzX6VI1B3ms4EgpYLlz9XWOo5wha2XxEE+jSqEenEtMDoVjRVG6DBjWNUWWkNVno6XH5HBdZ
hUUoPMqp1NN5vYq9huINjS5iloHkLAuc9UGPwufBDcURujWgG+NuiNbau1Xz1LbVYTmnhrbzYkAW
f+miHyg29J2XOdYRiyhumpz7OWgvmlXAzBvyWw7mGcBJesnxup1z408Nol+PKPRhLUJFofo5cMh+
65jbss/HWFT6zW/78FC7YE+JnQwONbml3Hd4is2wfqgEjEK2qP7gpbX1Ud79E61w/7jHf0lw+OXp
/34Jozzpv1Y//heHkerr9+bX4Iafsh6uz7uX//gX/qd8iP8fox/mdtT/Pfrh9LX8+nNUxPz3/wl9
sOz/ov0wV8W0JGds13+HPhjEQTDyo4/uuvT96Av9E/rAf0OXi46AxULLPGrua/wT+mDo/4VkRdKs
nul486nk/yX04dfuN2hCLigKYRIOhWtZ+nzi+Ne0rOjsXsEoNF+IrJ2Nqraft0gVPMUQL/Rvy++W
Byul1rHrXttnNlJzBIPyS2cNkI9IhHBX2uhmmDmo84tB3haltv6HnefXyd78Wi2TVr1t0DcQ8M9+
fq1jWFN6mL350hScezEK6JyHo0hclocBR0TT7zuGzryKoO+3idZFR4vlYvFnYvNC99ep9jmLhk+Z
cqOD29vfF7k0iZzkYicotwcQeWejn+S91Dlul8ILvyVR9kWXsUTPi50Z5AErq087BYHExk0DJm25
vKb22P2hLyH/h2qIcogLZH6/PMx//q8vJ8bWKjgOcEzByo/SLMrxxtXyAT9h9r2raNW0w+CfkeS9
u0qD+mb7nKmDVP9UFNq//pZA4PZUw7GbkRpdEodoiJrT4uPu519h54VL3aBJxjcWb/VcoJL29fzN
T5glum7xnIVxdW/pFyy/NrUg3hNtuyX6AyrJ8omr0lGnqsWD0IThVQtkcfGMK1H12yF9DIJIfJvA
tQdD0Tww6GZgFPvybEKS3xD17L4uOjwvMAmOcMNd3RbmXY3K3RQhgY4K3jx+wT2aeOBSQ1vfEieu
b838U+jFX3J8Lru+Ds/Lny2/poh/lTnrMgN7d6vjUD8CWdKfSwIeTC11H/S+dx+Wn9KwRKqlSk4C
hXs28a6eWtT+F/TfBhmjskfgkmuPaWVeOr9lOy/T/thgKbkSQ1GbXndFzgurr7l28y/Zf2jV09ui
LVRxH/1rYflnCf53dsTvMw4boQZ54Qbjjblz+MtN0I+twoWuTfihyL1QyOjuyL7RERMHtJN+FN+X
3+kGCif3OezAwdlNjTehjKprRQwnZgOd/jjPtGHkejZFiZzPcq+xW4NhcbiZFd1KZky4XxQaSe0P
x+/fg2Zsd+H746RAeSKXMde/LmvHGEVdOVr+WM1xy3pTap8azXxvSfT8FjsC4655Dcijvw5u1j8J
ZKKXzPPfVErZLFQPHA6z9M2gnllLW9Tv6WhtUl9YX+E6RWuKTv9BIba7YmHqkIXxB4wOgK360ady
qPpDwee6E1Wq3lJxBj2GyUCI8gmeDf44LfyiZFk+aYnPzk6bZZvXbrslV+oPzZLfOd82bRx4ot6M
1Xbxtvx8d4+jBNdgluoxK6IIeI/i3ukNPCMy3Zkz326QmruKKzM7taLNwk3M9GXdsvg9WWgKV4bX
h6+WRswl13cZAl3OkjcvxcPnDm/ovYO1ZmBlItwkeba66pURWEYQNPJxDVUHOnCz+7z8NCKRJ/9a
fW2n76MsXMwa0bRzRjpseEAYU8PKfcpkMP5BBfD7+sb7NzhGcKQCUky8zs+fAAd5P20dLXts4ug1
Na38TNjyZwPGR7j2rRBqJE9jTGOYFYGtDChNngFW+qsFyqwzgI4sUJRFm3pnZ5DfB0QMz7qn3iYa
+MCkPeg4BuinnnDKp4RQDk7exjYL2xp1Le0PBLfRzi+c7ELMaXkAx5uh6bTrg0VM+ZpQV+2Aj6PH
j+ZpB9LSuxVVnsLrrGUPrpJ4/RFcg6vw8+OkOfm5a7TPlE8/4LnYt7DgUAGZyr7moBR3lrKGO9oU
9wDigdrcgeBk4wmhwDV2XmJbz7C7Uipf+61mT95DxQW4h47yVWXvY2clH98rIr587VY7Zn7tazs0
f2M+ab5bBiK/8osc1fhVub2xYZdqLzQvrKNp+W/kgg0rI0vMzx6Twx3eAlRrca9FqyTrmReHQNjI
kB12AIy/xEjAzqZvyQ/Pz/JUzE/bMFh7oZQPUZxaNBRCVOioqQjqgeD1n1e538ahUH8h2bLh61LQ
dv11iSA9oVE4y1mjUnB3pk+QD7bgh+XrbtLqmzKcL+XsxGuG/kTyQsaO3+K2nguxbZ/V8SUyX/si
mv4UcDTP6n46/DKahTrN8F0whJfyl0vWSAYPMNYQ3OM46TZW2iNvZ9cw8Hc+0Oxq0bJPAB7gU4NH
69qX0muT3cCR6BzVqrkw8bMgEEbFLugHd2/WGN+9tLkXtWu/pBU53rCSnPPyVNMnhNFThOY7rxQ9
Jid8KEDIABlY1fMGtexSdRD8BXnYwkw2Fz44k8dtZdXbPJTejK5EHzxFWG04oUuCXehQhPJiszC8
BF8IvPWf8775Q8vc/rVbwtYkTZNal6pF0Df5pW4ZiqGvm0n3bn6WbFAJF1+qGb1LLfy3tI1VDdBt
BRYIk+e8g1tFpJ8KKYe7peNBpBRLPlcDXvG+r8bvojR27pBAZINntHKab7V7TLC5IxAN/b2N2f7B
7KyCRgj3ysYorfFSY2C6OSXLg5m2GJPnp8sDCcNqR06pCZG1cs0dRjX7pS/Dc9hnEPjm7yCogaHh
ohhJiHaztds16YlPt0ZHNAUEVZR4zUNRnHV/JBRt4K25qfHPT3L5ycSWWOSEB2VVpK5Z6OebNB7d
b9ivzALmkhxs/08pPkvp+8tlCa3eZilFB0bj/ZdPvDNTEUbjaN8Q4Zd7d5bVOmm6Hoh0PuFaYO43
4QFNs+pSJfGnIe3HN9+r/o5oLqx8RCXQL6RxqPXyA3GWVOQUR1lSHYlfEzis+vFdCA90fa6mm6pI
5pD+iMszBuzhBuTbY+mHjzOpH5aMxWNs8g2X1dg8FkH3uNR2um+AtGsL79pYPr3gniRsEQMaQ9hU
P/VmQYyuzErcaXAd+lw5O6/HBINwmHY1zjjbPQsJmXlyKYKz2NcfAh0EPfCnINHt53pyrWczm041
Jh2Sp+NZlxzAMF41TWMcKUAfc99192x43kXrUdr/5xXLmA9KP30Drm2gv+O4xnhmPqr/vJdFTuWV
+BHSez878CIXtFpFLzoZc+jylgyupgYpXIZSJdvCYKIQBgn+vEivDhaWyNlxzvwhM49aRKM+HOyv
ovfqp64cb/Qe8ysMpuYpHQuS08qK96LtQRSfaP2M756pypXqiuwPteZv+zODc5SFBsdTUPu686ve
SJZRECV969Pc0KBj0xdj6MfRI03CG2Lc6VM41hKnYEcFmUtSrOMm39Z+oWC/eebJ7aS8BC4fR4oe
IKYV9h70rwUh2V8im6izxsUhozrH32fp5J/H/imoaeQnpjXt9ZzO495PTQd+GeisdUSk8vHjWtMm
GkiymdTaN1roYjLriN3SMBWO2Wsw+C7io6heW6mgxBwqzkyyzNeBcoODQs766CBWW7mamPZKy9PL
FpX4Dgk2MwFTQaQdLP04TbQFx6nP/JU3hAXiqu4Jz0X7rjnyugxfmEQHV1LuN7ij+gcTW9o97F6X
fz+nPUStck/0nhk6faZ7FDwwu+8vbQXowSDK+UXGffHcWC8pjbgdCYn2moMEV74/ooVMnG589tqA
nTnXXxtj0u9laT6TXDd7F1Idn27nwQPLY6IYmtZsIWBD+qP7hSIkKYKrnugvKa/32QyG6g91629i
a64Kl2wMElooW8mv++VKl37DLK8sQELMjkY0/yzQwP3eTPS2ViCTV9tjQUiqwNh4mR4d+VaaM8ah
+MheWO2qWmjnJGQe7uQ6OPEkz+8UA+2DKPr9IES8KtpyfFcjWkG7CFYqdPr9cqZzir77kwoB9cpv
Ny6HKHgpuslR26Ug//nGDfIupYau3ZttCGw9sj6T+NXuG0/5N2sCgDe1oXodBMs6DVcF3TRUtwxL
zjqL/OwMnaT83OcgczuLgmqTBGEAwy+cnmMJdz/JpJj9utMzTosRT5/zvPxhkPNGPQ0IiIzc6tHo
BrmVjfEX6lUgHn1pvk4tvobaKs+At1jfXGjSnnjCB0rfmmj5qWMAp7AuHCWstyvWWH/LTTjsp6Rt
LoMdWOvaEUR/uTlvKBmuXfjNiKf6QYu1/jlpvL1IDGc3uFCcJpZJ6HPhd52BGjwXJ1nVGmlnjRd8
STun2jdSD3fK7czPZZnvP94pFpHwxeaIdtPL7gUjI0Ac2yoPi1McAdBsiTYJpMfOd1kkiKKjV90O
UXeaJvGNbEXzhOyS7m7qsP6XTzNa68WfTHvXgSViieR2kHVtr1y/GzaGG6BRtms8mtQMeLRAOuoV
1PmIQUKTpf3BJKTmaLimBlOW2z8K/OqrVXg0bQmb6YzE36LlK64To4mPh1ziXEwi5BXTAGfT6/X3
JnlVlpe84uh+zqopvhbCVrgE2uZ1rNxLZeQC+lplyW3nYKypBQBCVucMpmV7bednaRv885D5wN3J
s7/+969mLY1qxeMQRyiRZvhhbmjNo6PfusyFIQQHF0ozzO4Vx/BivYAmOX2Gd1WJrVE3FxC0wZsD
tmqLOmA6yzwYHrS++vaxMEaOQxvH0ogbBF16djvN2JWTsactgHeNYm2FxRt6RZMAqUO5uTU1073K
Sno7u7LVKmq1eQMdD/qjxCw+7y1pNpW7xvAARjYzn5xom0SOxBsEPbFzAHEJaGGqydTlFEivOwxd
+BUV35W5fnyWoA0LZYzveiqd9dgA2F0oeRptlHU/bo0qN1/TWMSvk4UB0gwehe9+9UJFqufsx+co
NgPisZYoSG+c2IZrO2jdyu0sSjh78scHEcBNDP0fnskrNvQh2X98FKJwuRvdwdFOMtVftNDKr1lj
EiWXMFof+yl/EA3wniGcmLX4/ddynjAsY4blITDDv5WZeUfAa9VdSW3TxVO1rjwnOikdySPAim8k
5gL9iEs3POQ2FCLc8YPlsmdEQ24dI65fj1cPpy0Kr5LrcQOZAJSVM3L0NCJchJ4e4+yDgbMhiGtm
W+ne0QeL7u9YH0jjnmsdszWCdRpM9Q6iz19NbVgnEXjQR6P6yQjVdM1ikDvLksGnDIm3Yyvfh6Pw
7kINYFr0bCLlT2e8uOxnqZdPBxrV/ilszAvW45UxBdGLViVkNplYxPJY3lhE5E3MDwaGbxFCe7bL
ocUTVoJtnR4/PuQgfXbUpB1GgWfUiMuri4S9MwPnCtz+4CvAbLoPsSoZS7ZpCgOsdpyCzSZDl8bs
K7trJuqJ+VyQadGtNaIe/mDPH1qRc1tWLT+qMkA/ab7SODa/Y58CjBfNmBWk+8/gqelZDaY6mOyW
yk3hgOPo7vaJ6vYfn3OZDzGe7BJGezrI6QLCoDuEVlEfycAYHgadgRGAtJgOw8VviD0rBlzasHJ1
bhHCxpQJ9HghFvuhCe83pTozwfs4mzEmDi1IMQx2CSCRLj3FPmUMRy5EEZ2ytpVOYhnyTHqrrgiK
rbBPbG0zZnOYJZHGuC8KvTm3CaRyGDmHrrO8Q1zn6a2gLt9QuggEq715GhKwXohDvpid8Wgbmri6
87tXqnv3qxHTXJMXTyqvt62Fs9JW57Eq9Cer0YYtgTkjaon0pifmaK9uH6cfzqPxXsx3nyhIrUlz
XTtVIwNry4mu8JIDUISiPSgvYDaJapnDVorwtzdJXmHu/Uij06dH5ZMwmCoAN2p6+bjssir7kTap
/WzTZV5pJlu9bXXIDBiU00/vX5PZpu2ORgtOLFgtd0buWlgdvfAF+tCwrnXPeI3L9ptt5vkm4bYw
QSoW7wvboWzpehSoaFdNhLV4GNC4ehGa2TZ0gCTPdUOg5vzWucOyXGW5R+NYc7AjRToV56kGJpNs
MHu82pjTH8JwstAUOOXxo9gDTHKPgzj7XvXOEzhqhxesEgAsWAVzfYdrqCdjb/mXDavq4X/QJAXy
CHSyTlmiNQ9OUUMnfgpaiAOBeLJD92KAmv0kc+XtGrqZXIhBaDyANi0RZD1aIP+3i44zNvJz5vVw
HufPGPnU3Jg3125E9ewh5HBL8DgpE5Arjf51n+GrJlj+jU4lWdR6U62cwLcuBCjfirL0mJk7JFgE
unnsQide5REkL3okPifgzroTbpJvzCoqPlURzcR+HLaSKN4KJlTfe9pRVpXa10tN00/NfJQu69vy
ENsYO6e8ZPH0x+leBDoYXDvnp97jRLa8w5iFyMfhuVq+3Dj1qxPMCaIGhDNR5JZV+ByT+RYX/dvH
/yNQVHnaZAbXXqYdvlzs8rjdsYXGfxeB/DvH+nf9KDzQFL6h8U4Y0cevoZUecccN96mx2xPHLvcq
IAVAcnUmpsP5tJeJ/BygMr4iulT7j7YXlUmxjiPG9uU0pWgfGwYJIczkCH6Jr3ez0jNONjIO9E1n
pJs4CMXFjrRTjv8FybaroUEBfPsxHKb/AJ8waQ6Nno+bNInVqemSayqr9Culp4VsMaleaAlkWxNT
z+gtU+wcyDEmfpKYNti/1cUSwofw6TlbwzpMbWwfl0oK7RP4W2sc7qVRtutWOpqxIscNSVrHYNsI
xUvOiZDj9ldZEBa58rIB3zYsamZDI2xgyuta1SSfceVciP3Olg25KrO9XhYT4girXUHJZvlFBjWR
6fGZezo8571LKE6JFcs2ylNBrfJmQb7XBiiXkeOuA9Np16BXaAQo9Zhyma8TSXB6DJThHBVevqp4
5dcaLwWSReHSIbDprtqmv+Oq0S++puJTEPj3aCZ3BHat3nJH54ApWMuRaBtJRY7gfAQek8ZB2Q9M
BeoAmhli/z7Xk376uHCGOBdfoqYt7tJQD7BOjNfebRuAfDT/Xd39iofK+txr5ZzR4U1XnLDbUGs8
0KC2lq2wXH5eyqwgz+SOdx9SsRrmeqk4lh2oDGJIWEGvDmVVJE8aBmBGB8PNpPl5MyPWb4NyVdLo
+1ouraVp9HdS1DBWa8jzdZYam4xM453oR7kBVxdtvdirJaq3cOfR6H9KOyBEy0/x/BNuXJhaPd9B
4fV4eKASfsOFu9FHrT4QlhRxpiQimVukpI2VZbuOdvkQJyYHUJhqTgj4EjHOeazDmj4baTmIdfS/
RAhRtUuSSwKvrh6hnSzHsd7ourNQBmo6qXbL7/saUvzyk5h/12nWa86XBz4j/VHjmfkumvpVoxUK
qUpjJafCIIxRdNjGbf8HUkcQcFT+QxWLsxTAdZ2aJli/VEZm7spjywH8Cc1SuerQh+wR6O1ilpEW
CAN8KvC/zJftyZ4eYkuU58IQ915myWvnw0FxJw0DbtNO1w6Q1YmzprPvPfxapRnMMxK9bPd5RNwi
RLXwiwYhO4V/8sMs4amzWp7GnkNnnprZvqlbh5ye1HnhorRO1IpQcWPbfuk4cGwYTWjUzDQvkFNM
t8Bvv0RGkt+T+UHQPypQ01coXPJpKu4dOtAngbtnqxP7paWwZdOMjsRQa9lXWEQzz4Q12qiOzdy5
jQoWpriCFF4Qn7ZIk1hPjK0W5/BHdNLkQsEdBPXf4WVi+MoTyId+5TINMNua22ig0+xQrTQ+EEsV
aJyhayjstjMCJ5s/3tGsAdiH3VuXHpWbI5ELRkCNNK7OWiL3vepIPnEDKlYmDUQfuixDOckHpR6R
baPPFO/BheSTx88A1Pda00cPxPbgmAis7JaO7Yuad2pisPNbzDOgJhkLVLOy+/eyspsz4mTOmfZw
9fnGPgl870LxJmiPtQ+KaSVltAbkdql269TXt4RhWXDy+HgNV2QopFrGVY7pn40s1M6CMeGJ0hWE
GyO1T7YJtCtx4/SwDFZGjxTVnrdFeu17rkWKUhbqHR31nASVeksrM9olHKC3dk84G2ta+0WPGhD3
BdVUXmif+FAaFnWvv0rinjdFNxgb0HE1QaAue5ky843CONybOo4yioi9sxSgPQ3Ij4WIZnhyMDKV
3wmUK8hyibQV3Ej9EjAoiYDrnMGUPXzUDhmUEygX+d0K1Cdztsvb9WAdmRY9JS3LId1ccvb0+G8Z
6s2Pov9hkve1lchFD8W8CAnoOFoporvjZP7NVf5KuB0U8QyVAipPuXPcxIe1EPI/N7lI5iOzIvHg
qLs+ncIERWoCFtaZsu6l6XvtqE0MdyTgsZ0KhwF4uaNhyfDPmRMPLLR1ms0DuYxziOGQWEZEdKBl
KdzoQB7o/BrboYLOw0Lw2rcxH7tlPrlGQL9+7kT3nvl3VU3dzkFyfhypoSgeUdTT+o0durTcMYbn
zP42m5OMmDzuY322YNoxCctBwgdiRcMD5bt/bOeJk0Rq+UAEL7ghzZLWURcBX2wnzWNvxc02F3RH
s4pV3Mur8Ip4Qj9MVdNsVKPFgMPAulB4l+esdtVKpYgErMT0H0URnLuMUZ4zIVxgxXnJvUZsxgnZ
cHkbOfGyzHboqdPEZli4jGRVZ2brKpq8k8jz7greBJtDzkhCGslVVM145y7d98ShXZ1qAimP5vCo
EuIsIr8llmNu9Ni5bx2A0pTAXgl/6LdWXsXEQrE6znVgbZj5Q1jLrQ5I9jzFyd2fwvxuCv1GvzV+
TJzyL5C2/ZF0T46ehNusiKIzP1cNuzR7THsCuJivPuqyj9NVwMQy2eHdUxDcu7khUPcPue6eckjH
TM687ADegk1IkmxODMO8sDLG3YbFqD1EojFXkVcNL2WT/5Wn7TqexwMoW0nJClua95oObjDpy8/t
IJjJ+92tAAp3TFVNRNrS1hGGRxihEvnatOL90tKvLce9ftxJY2R8LyeWEZiaFxmGct12ZnMo+HS3
HXn2e4DtA5hlKA/L8MAibqHSiunSMfLRwqFI/qBY+M18yFh2llDPGmBdt81FRfUvxUJh04Rsx765
ZZmS5w7Z+zUUHApct+ypGWmHi9CLrhF8qOWZGsS+8zkqeIYzAV2x2oO0y3Bt17r5rPNSt9JapVWV
X5tEy6/LTzqQ0SEuhj90OH9v1/LakYq46Ih0QdP2l9FQzZ0eY1gB9xxjEEERDlBMwOIbx0Q9lBVt
mJjmXufXRGsmU7ZyUIQ8TN8yBmF/CVJf0gZ4uCorhxAGvEQrNGsVcVz9W9npknub7MMp0PvnWiVk
jpQIfQgv2na1N/1hxGIvHs+fZiyMI1AcI4JE/cVO9UvnOcG9aU+hmO4fNx+uLC7MjxPtx9GgEnKX
DVn9mLmDTkDa9BymyfimibnUiPEEW+R83AMrBFLCqhIJ+iu5WSMi9/vHpgx10rcIvO1moUGgogNg
BHnogonp+XxYTmaHCgIl8FOcNGF5Qm6OKjBkxDLVnpOC93GrPfjw+pNR3kERH5feRkgQu5ya8Fsv
4m8piR55pXXfJVVzkWWnppTVZnRScZnm3aJK2lXVlhYLaQFlz7Sfe2m/Da46V/N+63tWdWTQePQt
5pauhwh+ebVQ6W4ffRWvCet9n1NDWmYtT0sY3gBgcdskjKLp1RVj9x76w3M0Fd1zEc16tyLyYdGo
TTIf3Qdr1K5Wmz7VRfylkdZwWcbucY6hfGor89hQZxImAlG6DEHKrVzbrEnqctGh6P80h/v+x5hW
h15vjW+dCFdoJzp6XlYzHQevOJXSjp9aFZ5aLwzQq6fJk8v3uEnbHllrrxNKhQbklTMIsFlzYswP
VW1NlB343/5rIMWAdVej+jN2XSzFPiri6ZwESb0RPXR/vEkBcFkaUxQ+36q26BBipPE2J9mLmfuQ
Wvu0rZE46onP6d9Kqc+EenVgaRwrqZX7OBNfMtcZD0Fgf6viYHowhBg/HvpUlqsqKNNdKuwXLKfi
pS1F8WKpdZ4O4iVxm2kHdJ2eHqX4SsXtcFxOGG7gniKg0ducze/YWqV2NVLO/p6uqydWXnC7DubN
qRjdY2xx0rHmtfnWZkmP8k1mNJU4DnROT39WxPVjl7cnDVDMdfm9NVkjjB6rDdca6KHV8nz4TphF
dgcmlBEzAoSry+eIjLC6US2qDVEigi2vW4/zv4d3AeKW7BKOtbMCp9BBcy7PC4DEpwaK7CkQWXvr
4Y61y9aEX69tDMJuwMfao791y/BH2+n5Q1RBbPvYbEgN8oJVb5wplLMTmHWbBno4bbSeHhJBNMbJ
KtM58H1Mrnr77mj21UoCvO/sOOvllghqRoRV2ID6rKPyNjnDtUI4sWyeTU33RzehfmdzazKE+rQT
Oli2zKw12FxqRs/ODVVCXtZLZ2p5GG3t6kwk2nJspc09zUNybnmWui36zltmdzAqhEMjIGrp09ZR
85IzfCUCqO5edNWk17avvw1+EbwsHW2f6FN7lXudwbJursbSZikBNEumVGI9kLCdnv9p0Uv3Huld
c3Uk8ZvuCNGcqFGVm3efdW/jRKRds34mB9/zEPrMs/GxJe80TdXZnw2lQ47Y/mPlc9NmuFcaur+2
ninqfADE3lj9npdVraBpAsydtWCRQTZL4UekRZI+UMjK3LmN7a/0No0ePJ3j/C5Qw+GjQqhwA6HQ
iNpt34QkuFkeUYD9JM6U8cUhoX+EdWWw7zoInbXl6/Kz5wZfwzqOtqQnBx9Te6wS1pYvgMNhm5Xe
mrlSe9a8EWBzPr4lhCh+ZljTH13SETaawzuo9SaglBfWioAL70HPIn3rR/ZTKyChr5bGqhsNasX9
rZiBDglZzD5ol5ib5GrrZMt2jbel6Rht8IAyWNc0uUMASOMhEC7rYW2dc8h5vTuWZPyCWW1n4ep4
jgJP7OMBdmBKo/AwNlgUY8s9aI0u3pmCjrSCZLT+P4Sd13LjWNpsnwgR2PC4pSdFL6kk1Q1CKoMN
7+3TnwWwzz/TNRHdfaEgSLVKogE+k7kyYO+w8aoRFmpLeqweeQXNzfjeKs5mpK95GZIUiON0/pJ4
5Le5kWSHyCrbUxEbNZeVeF9r5FciVDRMPGGcigsCe18FWswsAE3R6JRfWpbAW/3t1C2taNKVR6kF
/ht86gMf/fSuirbYPjqIyKqNp1ajhgwLv1k5tUcg3SSGQ/SAbG4asHcqA0oBeWDfJsWUkdlmi0cT
XhXBN1Y6xrPJRbCcalA386l0HfSGwsefVxJesMEEFH56MYZAXftOCk2TZRSiVA5J2vLBoCzUTwrJ
5tPl00zbr0LwRrWLzL5krkrh5oCvarCQMQzRENg2/dZ1MiYSOlvxkgHJDyGgRxE9smwNg/1SU6vQ
YZJwxTnLIaOet76EmUeQrCNXXs84RwnozlHA5CfHLn5kXYV6R7Xie8o0J7Fd9opJcm9Y/p16Azxf
6wTMJMIB35SlxoQmctgwkkaHczUgg9k6qTdBSSTUWkU1CrakIzeacAQ6rZSz43RSVHLb2UUMJxfz
OXeUeQ5CsDa3dVZ+JTA6LpVShW/+mXgHoiAMo8aN5bH5wcCdLAJ6x01htL/DhChiImLc1eO1YQGF
fjlpf+u+RPHA2WMPYr9d60H57kceaULQfES7zzIBMygy3nD2AE8bq2RZJO0XxDJva0SGeBorqYHG
HIeDFL8ydbQXagTGFfboapY0qCQwWhp/l94X9qbSDRLZwd0rj1mrz+QENpV71Q3eSX6gS+ge03B+
Hjg2avtll2Z7VbGrp5llPpdh/Fe3qwxjOKVE0FfiZC35uA+Uulvp9MGmw6D9bBAEBOGi7jfNGDKX
QW34ZBjD72aalPjgd8kkIcim9FcWxN6z1DV4x45vrCwtyc5mL1ZVGv70EYK/4jAldUXKj8fer0PP
vOpN8hEC9nCdreuPL/TqFnkc6zJStCcnQH+dZ5p9n28xBT2XtTI8+QNlnSECwrNtXKIN2pUjcK7h
MLa6/ZhMFhQr+yK8lXm3NtGiNAvNJT6x8uHdU73tlKQJwVZ3+WEeF8AjWTGdsV4U11kb5O+sddcx
dvMkMshgPmlzmRry46VQnSe3HapjZxUmfZ5SgUPKJmMlHZ30jeHfXEP/o8RzbPhgOCcQ5HEh+h97
h9WUnq0k4tIVnr2V/RANi2HoUk6SXcFGrvxgr45+AXHrPkO+tprZfYOpWas0ckZ4h4myDG3TABQc
f3kRyWika2mvrp5+FX4+/EujZWp/ijEceBi2sF1XV9Gx6X9U+AmLmUCWhiCYszGqzain2ltsWukW
P0ewI4kqfiMpDT0CgTxVLfRbNaAgJ7ZmKYex2Q8TLTiTXscAhBYxAv6x9mq0q2NhEdRKX7yLNYm0
n9wYIoP0XcOo4gLnwb1h8nDfmtrXbr5DhM28ow2HL6ubCJG4NwmBuY022U+VMhSryqBI0+jKzwFn
Qz5vDPVq4/1xehWZPIFgX8zzwpzF0XXoLTIxHbZ+Xpnvb7Wmh5u2SVtWgl30IgTM1n+Wo81ys7+3
Sg6CPKRbjkCWJma52n91rHHOYMSrLeNCPKKzisxgZKfLKsDhErJ4NEtOVOrW1jLZoXUIZAiKgT1K
3m6taskLxN96b2LA3Whg1Pj0qeMxb+XG9NDYPXZlYZA2oK0pXOHOlb8MZ+lo8b11E3bivT0iwLaG
UxBZzVPkSc1ecB4gmtzh00/27lLGbcmurDUJrhoYjIwJCHin/Wuqj7dniz69/unWVJZGZvyuG/eG
DnTtZSbxalF5dYOkXkAOqJ/aIABK3OqvaRT+9f97kuC8eUDpksiL/P8NujGXASMAxMxm01f8y3x+
7G2SxXiXkZyFo6QY00+uosDRndb560f1mf6jtZGuWG3m/Rux6n/e78iOEPnD9zGxFSPf/Lv4KJed
mYmhTS9iaMKzr98s8uF+RSN457LunFe78vz1UGrxmQDHtxFWEbFlqBiMPB/eg6Kiow0j65zJMnqJ
62I313tYV9nwD8m3MupM6JbTFqIJxb+oA8Us4/3v9xg+dvSOGpUqLjQXL9rff3m8aamJCCi8jEVv
L6iRkYVA4wFoEPirEH47hJB+PVZhd/X79OshjSAojgwBRGqbctLixQ2FhaZX5/nyKnXhMXUiXgwd
z5XALuuiub7+Oh0JvduOcVITY9SOSCCwhiiAUxYh44/l4x0tS1c9d73xA9GSc7ftZGVqMZmnjgST
TkrdCoMlikQFVqzo9GUVa8ZnjepLr7GaPrrnXJOQ29XevAQBI3tXpNmx853fc5U/DCMXTiMZcLqS
ZairrnEk5u4LAhFeJhD4G+C7CrZhC+mtX3vfCdf7yuKGAVgdEXDZogTAYfNilKnYzHNrEuOjs9/Z
XMNz6z77bsyJTRyaNfEgrfCXXePHS4066BwVVbA2mqTexm1Xnh+bTLdP7GVoPSXNaLxo0/aLAyvz
f2g15t5ZqQgv3SfzmvU1Z0xjU3MC2+Bm186Gk3waVMubVh/BS2nauG+hMdeDmcoVVqcEOV/HyCgv
F2MZNncmp8mLBt174THuILfPni7VADZYSDge05KJly8GPBU+TDFAhXW40WpUD7SHpH8O3nApHMK1
SrMEx09ImUkBcRy6mHWylasXpdAEPu00uBhVcU0bAiiSlvn2mPQMDpUIATDvBQX092a0lN9e2FAw
4QI4IZP5N9SK8eeVkzc3jkwoeUytmTT9OTbDxghqRwuwEnX58DTXWjhR6q1FOOIqI/8dzeZlbkFD
WperD0BwPmLzJna+rMXGJ+Zgn0WJfpCtru1DVFYUEtElQR2J9mjtlR1aiCYm5YayosKbEm4T1fje
+sx5VTdC8j/dMskqgO9Tq2xWENGojTgkdVsRxB12y54JApEUxFYxXR2BhfnVrQvGbukxiuD5CvRl
rZv2GXqcu/FQw520AFagFfTDZ9zpO2Jfnd/d1z9ffIw/z2o8d9gkTDiylmZDB/zD2RQpIwnqjWOe
URQEx9jUFXzStT/ljlnvjlMrS9tIvUOS/nYyrfgmixdExsWHO5berqqClZq63WbQHTp7O1BRkJCX
12soapOALhvf9UeO9eWeZG5952//rbeCIno6ihmwXyJEyfM3cIaXf238gRoQpQU77yASUg/snjCc
wbCXkuJslYYAsXSXsVNVG/7eYYqy6ovPLHbFv1gj/ofKAUhTdybiFWrS+b+/nzPzwcyaIaoK/Ify
HcJ08unb7g9zzMXej0Z8943+7Pt+9GO6IRMjuIe5sBbD5GyCX2KipiV5yM54YQPOD+u2MKId4XMl
5VtaXjCSRrQYdOX//JKi+P6jMuMXBxEN942ywuBP+ONkn/O55kPuI9OdG53C1d9CBoVLYUDEGPz6
I8Pw4UBDyQCo69/p77Jp1WR/yxt20ZEc41U/7W4qQ9/NhgDI2AZnqg6PSwEO3ApTSNkFEvNZF1lM
RM02Q7TZSJt1ApK7p0jV2nVcdMlW8dIlcnyHLbFEW4zR5uaWslioWIYWg5WAv5Smsa7p9pGBI1wZ
BiNasC+ud0nj2GtBKhCDEC1ldxHoV6jeyTqwOgad+vC9Iqz47qHGJMBJnVKcGLrkdrzSuiDb0qxk
rKhMQsuncYuckpU6hD5IMlpvjQm6W85DVNLHGY9M0+bHZQ9rMca0kZgEapjHLXmdLyqPx2NgNhsI
9mBNLPVVgX+6NesESMFoQc70tFtqk/BTpb3/IR33xc61fY2G/CL4pSCXar+dAVb4YxauMMvau6zb
cISs6q6obk2nLlq1ir4xPHwX/WhNzeP4VpHFmbJT/VTyDiWsytQo90J5cHUngmKPDIqOdSlxp52B
gol1ZiytCTtWZmzOY43RhSV4noxJr3abNTaoMSY++ARyo43dyCpxbqPuWCsSgJ2bn5O9WoyUpbtB
pnc4KwwKA3fP56Vc+lip17PnIxhiyIHMiZdIBPuThjye/JJgFypWuZm9K/Tnt1n143nKcZ4U1PYA
1EMXGUvFsSdxoKw5g/ChqYcOakyoUlmK3t43bJT36JnsaQHAvpmUbfSfZRScu9E4UfthJ9SD4ZKb
/jWtKyRzPTSFadjB7KbjoXWWqEQJIBs/+R08I9N2nh9HKdmvOlghlIpETiQKqDipMu8YZyuDVZfM
L5+zugo//vmzOddZf6/DaCgpJB3d0HUbiN3fzylRrk/Ca54pafwMcV986/KyuKLdv2aOnX8rOeks
MVLcGl+r//9QlsTda+uSE9tpbDBSGYgPo7kPgVHS0MNA6VOfiJ7MaSkOyvAzvDrV6HyPPcY5jpUb
22RsVTTjbn8uHPadoUrSYGbn4aqiWl1bip8iVcG/Fo15fEqqWCHMu3+uEL3RcHi/CHu5kus6HqVV
NCu/VO81KvLndKAW6GEoMMLw3XQ/DwvKLsgBrBnEqJahgU6lBxeXSosRb05znsoDJ26hTRx90t12
Y52Y+zIFYheE49XD1Q+tSBkWStMa97LIL8Jvh1OTrcJcd9kkifj6z6/HTGH78/WAPm5YDCYcgdfv
768Hkksr06XfnmTsei9uRIL2CH7RF4Jwgd4jnqvqzYW01rxE4cnW6t/EBFQvY/0sImJZB1n/cpo9
p5vxJOwyOwewI7CVbwEg1LeGbLCHqSUo0VhhNNz1Bju4qBHGqxab34fAfsr712qU1Xd8r/6WVZy9
sOJBPnR3IjTVZQKuZpEPJNsAqYzO8G1/EteMg6eRHcqNqFg/VrG+JHdy7iD0CB/toHcEgdeE6kwD
xjCQRB3rxM1pnbEM9ZolGw0Dm0/W1qX4l9nA/0DbzAn5MLWyOKwYD8weuP9qacuSUGdCdpll97Ck
ExB5h4Hx0MEqk/AQjQ+X1Wy1skPx9vCBZUF3kIP3u63r8BLpLjrsLnF35ZBjict7bxVsW4IYbrPi
UtfAdeVT8LTwh2ZXJ9QCUVcZF9DRa6Nv24cRzo+1j7bP2jvh8wMTWiihwejKIyF04Ba9Zig+ilr/
9dec1qQY0auYuXHewIwTnDz++e2mWX+/MruaI7AtOwgJNbiJxp/Pi/SsUNcl/qAujzQiA+mqfLfo
+CN78m7shASYPjW3puxQJLNCxJ3T3tEV/9eRp5CHgNDg1YJ2ecmBiR7HgRD4FdNSiyUnW8aeARNu
vCdzuk7PzXKXa+VS1CPuqX/+ix7Tif/6BPGjpqaSaCzWvRRK6h8FZB34bOaKcbyPF8IkEYZh3QvW
Cr67Vdm6lBPAb5dd3wf3xztR721tVaex9USKlr4zppgcQlvLLRk4K6Ws8l0KZPQbncNuzpoLS4WP
oUamNfxZcA9psp2L94rr+W06snuSgHRPMgqe7Dm12ifbsB0Rq0+HQ+uXy87ICyLpUOPWRWRt9I5r
DzVSf1I6jZPYlCs1X/+JazbuhE2yyC3UT1UEG3gp+jluxHBoKjIuPYKn3h67Mj28U4IoT/O+UCEH
mICifCcDdeoFbzo2VKQI4oABTD24ihQHXALfC9lu51EHas3PNE62OliOa2IxwOkRCYN/rM2VxzyM
SyMzdTsNw5NatezkSFc3Wq7A5HuUC+qXcRsjUj5Qoh2YaIYf4DSJzS7lcDJ99nn4wtYhiK9liVTl
vSihoJVKSMqOr+GOn6wQUDCytRnvZHdhe0G28GhS8cnilAvsnpRZASlHI6j+TP94+IzYcv+os4FG
PUPJXw1kAFgalpaQRYivfWCCq6H4+elCWE1ysIze3CBMMeAGPA+lIg52zcmtz/LXgQ/iraCbW9qQ
x6fO/eCWTGXbiN02UVnNalCjVYf1yF/829vV+qPh4SPIBMJCeAbgX+fN9cfYEmTe2DUJC5WpuqtI
eHsdraAjML3969Z8n5juK8NceyEKtCMQ7Iia+BDFg15TWunbskyKk4CvhxCf9LlZYJRDfSJ6WKA5
nKRlVtzVa1AHvBGyKocI2bursKzBsWhWuqtSdncPHIvoke4+vseYU9K0+YOaKeOPSnPtPQqzJ32q
riqerFMabufzuBuzIC9DSh3Vw27ZmAoi/gmBX0zuGE1BhzcftpRHK6boLTRMvV8nXOmp1VT9lRg+
udZaNquYeE6caq1mE+eMJFwJsNEtC3eF3cF+zUmaMoYC5WY/vPsW0RyemcL8GhDW4TNzV+jh7E0y
hP16HgD5mWFvCoRcC43EXWmGLKCEknXLNIfMPi+jB5AvOzy1hNW32U4WavZ7upFFUf5bciOc7plu
zPdMD/ndSe3a8RczuA0rsvLLMx1zYfgW0bWopVEDe9Em7pL6Z19FCLwCBrk0mcpzRTbas94Skjfd
YHSX3+SQ3L2mte9F0O9Z+wRP6jS1ePzy/3eoltHJBHv6HAc6vF7WwgeH3Ll3NduYXV58+MLMN2rj
kKQ2BoG6dCqnRVHtpsukEe1LqoYN/jcKqumI1T+7aC9nOtQ07NSVfG2V+XgufTK3/amTgWJJzZl4
yfU/DyiGbDcJSRcWoYZaqu8r2VybMvTu5JqV57wIaRUGm5OXIqwlOgZ9lXqhumQJj6XJ1cgAMgLa
0OlWMN0HF3tiyjx7Spxtc7W33/pe3Wh+FHy1QWIsnWZA4jr1U6hbB4wyldymmpTnoOI56FR/OMlQ
cw/gS+UjCXRw8kXYVMNHyD+wAQPU73xbCy89sDfGjOyR340C9h/AP/NC/6IiLTPDdd764mOs3Ve7
7fK7MJjR4HDUF6AwxIftyU9vYqwyN2Tf0hWhsyVueRLjqLn9VpSatutVmzyASR6fIaTzhYw5yXF/
kAqxSghRUK3ROOu+vYgi0z/VuocUPzVHa2+UyV1pQ3MtcQguJfukszZ7hLo+/5k3Zr0bOh2zWp0q
5Ln2+cHviSFh9t+f/bLS74Ucbsb0BnBYiG3m1yCofWthSkf5RoQ6jL/RLfGA5/4b4vj12Fvtcw0F
87ls3HVYSvvw+Hyb/lCDiILXbAbBl6kEFT8DwIqbl7gFDSjeI3aZL11/tuNYfE9k6q4VP3f3Udsg
p4n45Ld4SwFAvcxfcEiWC6Y46dN8iHvDJO/Ut1bNgPvTrvPybJjyNj/Yg6hFYz0ET1Qs8nEL84y4
51PBLUbt3FYIzJaZpbUrfcgbKKMTg4XQ8n1k1PYNp9ZbjzqB7ODAvs13jc63us/FFXuifWusWCeK
Adf79N1W3fprVEMRSWhSPyIBJx2pp8bCm2xfYw3wbpFIcgs4MvvRvmZgQ3nLo52SrXZsRyX8lo7D
ug+i+rs/Bs2K8YSGFk+Ex0qCYYxdJYTFYh/zwix/2mH6kfi2eB0xUyAlVkbIhZMP3UAPZvW6su0q
33ruBmEdogEhtTldqwxtGDaKmVhr2F3aIa87cZH5sIZyeGomWpTsbPuUlX47LubjQvfKBdlxmI1J
jYzWScZn25pxHb5RbI1MQB2ZDhXSqM5WLV8CFAzVUmvLVeAY7U3iWnxJJ88gMmZzjz/ph1MSKNpG
Xo6+qyrYzo9y32uKipbYsy8k7coV3Azj3QB662lF9Tst9WWbd+kPhNwaHwSEA27KwsvoSmfPOAfL
gSi991LN14GaaF9GVtKw2Sa7HLvzjuWAbYy1rGBPfQrStvscW3J7Uj/4RGvgrM1R2K+KNW6o8GxQ
AE7HLYIlwi62P8LiBaNE956YebOPsBugneC75GBfQMAOenmdpXi2apw8va6u8541aqzT3x8LJb1t
IAB1/9+3/+cbpm931eDP/znNh+NA0FN2cYcEWzO2E8t04lsSOq9zmOt/vnhGNFw5x2E7QIJM0e98
K+YRQR125npugDRms8fBMK/+fLUyGZouImyYQGP/D1ynQgvahJpZL6MisA8jALR1Zo7Nt8fFnzG6
8a3nNLPp7NykBqxYFoyOvQz03Cd+JrJhT9aEwFRW88MHso0uACBfkij1vhjCw7xT6fWwRDQAlOEh
65qP+QyjtehL5uozacqL03cG7zhmJ4MwnSCyecRQWwFP+iZwis1jsMc2fL6ZRPG3wp7CI7X8nuAf
xJeosleRxGswApQWrtstUsN4bUqjX1puiKKFVngzqOLdIj1sB96TZOw2SnM8P1iyZ3O3zTjgoHXi
9nB5K7JeqrhlqCRWWQ8cgiHa8nGDeyZ9i2N108VSuC8pquiMBK5jy3niPqOgujJQ1mScBYD6819u
7iZbFGREv2eKsx/UvD/Ggxs3i/nmEBbPvgiULWqK/jjfVdrqZxir2VNLoGQMouZKalryUipasjSJ
u9szlZk2IoBTUyJ3JLENt1ZSAkdtTYp6QoDrfEt17GytEkXoFt5+RPYMoceSz9bUOlcE0XZDe58P
OC2YpFDBTvUjvcIVNbb3rAHu/Z9bWVPCyTAR6c+3Ho9GyjeeNNaC06wzdCdtSVqIY2UOj7vm+9NE
s089GNmwUhF/OV1+7bpEPimqNWCX8qoPs6zX+lAmP+bvYJ1lZVH4LiRO6qZxu0tZOuEpHgkcmv4J
Nb5G1IVnOR3M/4Jf+d8BAtns6VCyzprW+UsSBPrKBl84fVAOKua2nwjafnt60LzARau2aGfTPVnR
/c1QcmMh/WrYqBrECDWMb5Oy4dnlxX5ic5Svgp4uPilMY6EIuADggsfNbJ9s6TYQBejgACaTdOCD
WjKrVHnnirsJpmlmRtrZIu0a9YqX+0hZOmmaIyQ8tVIdWDDzsVEMvMzolwwGI62gPsBWGYwM1ir9
Gwaz6nfmxh/8S9WbV0TDyu8t4wxQl7kt5MydoMNcO0MCLBjMIgqcvn3zdPGjYyjzy4yfHwIo1Rsv
tqoNRNqj/ELP5GwTDx22VQb6W1bg7dBq9iZDmiIZGctqrQ0F1YZdU6mKI8aI6GNMg3JlYhQ7l6pR
HFghyy156+UzVBPSPppJbMVAdWMk47hBmdmtor5n6z4ajFKdQN4CR3fO1hDuqFOqY1Q1uwf6j6wH
9zJEZsl5CHhTyELpKQwDkTyNqriOFme1fR17l8q0wnttRhHS8MQ8SkXHsB1lRC0Plvnpnslk/0J6
EJ/TxHO+HlID3kM8wxX+yGXuMNR3xsxaW1PqTm+qDBsoDtSV3vq/uzh87buOIRmNXnWx09g/TPfN
R1LrqktHpIXMyJxWJbU+b+UFSqs0IgkLdLyj83OqPtcurjoaIApUhIym1bIoGSL8DLVMDsgyw1tX
qZtxyMTL/KWOMjZBpXcLIoGmVzeBZXlWdQwgey7NkADyDM3GKsN9t338D7lXbxue4pU//R8527Yn
6lLeMNOhQsmJiSqDhd3+jFRritZjK7KsAHXvsOa0zyNM1icu4zjD/EK7hKI7FLCq+QczfNBxO3wv
pfI1MBe/u/BtjmVe/3W/UTmP+4WbsX1hh4HyXinWU3zot6wJfg0i835p4bcao/tPTPbsWzkNP1dM
TDca9cgTI/4ZbhEu7bY4VCgn3nvoO4ukKIzzmNbta22jkOTc+W6GwjvoJk7k+VC1SafD8is9UHBI
rlOeQie/SEHH5BNnzt/BLdmQH499/JTYdbHuLCV/SVMSrZrsXuJH+bQD6xD3I7hpu0Sr2qTFr6IU
98n6WBSqeLNtZpo18XG3pEJ9hE4igOvFLrVTW2sbRxrPl4KKGNTFUCXP/pRTKx1RPo+pTuSZH1TP
WTL8dauf7gunR+fv80293uJVapZ1yXXUI7IA8Dfx6exN0NdZXvoTnrWSlz9DG1SVPeJy9vta7EuW
iNuehv1lkNZvE8jsEjyA/9QPwgYr2EcsYK3qTSLoz4bc5RSEtpQr7dM4gm4xnD66Y7XnDKrpb4wU
qgUuh2CJGT/YdWZc3g3eICTNx+lX2GkLwzki8Ow+PNB8W1kM7EQmo02fnFJb+SwdaF4LtOjpokop
HjY40ZJtZnKx68222s5aAKZeAU01CtqHPT/Qhk96UGvBVij5wfYW+mFVnACdekTdYb4OtS5dqEwO
N/NhpMIrovEV+weMSq0/tNizn2YYVZrHvBKk8Uhpgx0JouRH0lTbrAiiC2w/lKmyS5fZKJolINb8
paFmXuexXe+6wjffy8Tb9L1tvFS+tE+JP8LPmO4HYtSstLgOD/NhEb/oIi7XgSNIdNTy/kLb+GHo
HZc8K0gOeUqPOR92SKE3mY77tooifYUXUVnPCsVOunI5hE6/mf3r/nS9CqYv8wOVHOWawJwV1077
hFLBPhnTl/lWrHt8fvusWNAbqgdKuVMeInpFXZ49zUM3L3q15oJLVN13F7MvFJ7Iex277EfkVvUv
ld5Zb0KGCwTSLq0qkjfUqCAoYH3tapNy2GnMPLuoXcPUw/Sak7mcV2mjaXWnQu3J8SFV0ifPKVzq
tDCrUnhi05gaDorpC7nNiFsC7TgfCYCK55LaCIVUQEf5DaMvyfSY6Pae2rv3elTIk50uhtN3tDBX
wN33/cEca+1Vtp9mOGYvRRzpiEz0YhUOE7mjMFKKEaV4mue+M2Q3qmt31xP9Md+lUwskgidIMQJI
vNPz3djgZtTZy8fkm7za2tDfqvjFTNSGK6lPr8A4Y1FiPFql8ywrE2Hx1PaMVgdbHVn0KQn1Vp1e
cvW7ZdfuitDabD/PHnOyuBxICvskyqpdYPfkD7dcO4eiexpkQeTNdJh6GIGqUVh4/hrEhBPOpGVL
i+7apy8BczITTqwwtPZ92n/PGukswAORVkiM1lNmjBt7NlS0DoHUKb/PAU/xsUsBeNyaaEprN4Ak
5CQHLtXcMuntTRR+ORgsgcBv3tI01ViemBB9kw2WSsVSp3hke3huAvsxHJIBLiW94io1iVvyONqy
DQ3X6CH0NyaD96DPk5vmJeK5rJptzk5iNXaY96vUYwZdRd6XSH8Xsef/SGYut+kBEB1t47kG2bxL
8pLRzQTIS8J42DZB1oWkCbjjlbD5Ym0nuKfnIQOQ2oma3XTH+bCPm31m6XianeCQBw65QZMhUhiD
uhFCMuObsPgkVQUn1x8/80SdrDdhC8iEHO3GMPsja/AAILMrt2i63RubVQwyuAH2g4k4uUEkzQRe
hHe4ec1W0YvokNldca5MPVwyRXwyoVScY+QFB2Z/rCGZVL+i/n+qFP0C1SI+zcJ1pPqgLaxNEJbx
pnJ7f6ObNXsMdtkbMTBMSVKmJ7Se2bbWCdFzrbT53jv9Pu871pBZBlJJw1tpNjZCu4ag0kxAJyzw
9clyrN/hZ6FpT45ihKm2VQTh54rJGEko7qc7WMxM5ndI0dThWimK8ciS9atTUHAridw27DdefbwK
1tRWmUMoznHkrfrZS6qESL/9sPk+n03nE6wCvGPpkSW1S/SuuueVsavhbG/ciCWLPhTjG3n3h5TC
b/nYKvdpSbnqa+lHUz6XU8mQ+Lq+aUqbnjEoVoEZqwfT84tkJUnlQdVFpnuqY5R1YgxZOCrdJ0td
J+A8jpCdpguTk8T2luSacT0fEoTNKMHN6s3YxOomypXT7C+fv+Tk1QP8K8O1kZvt9vE5JmQt3WoK
6Qx6Boh0/sPmP5E95EVaZFT2ghRraTTZWx6bV90voxtnC/k6JM7jbhZmYD1a8zbYWrSYz7NuHIen
0TE5rO3wqiRYN8x0oOMM/R1RTWIK8JDVOj5kKv1KZFrMFS0juXpR8dNEWfEmK36mXUIAyFBB661b
Hnvlx+MogGw1P9jCDPyX9cC0fv/bMot5ulC5dJvCmnyYfyhnmM7oZgc78V42pr/vaakHoBo64GC7
ueewuJ6ZnC11qWqvWtfRhCpkCQlkq/NAQW369UyAq1s7Ovemcp2P+Ijl/8K2FX9ETLiYW0G2IptB
5MNl4k/NMIUVvpOQHdSjqdZTyRsdFfjzrFN5nF6gFOAlnq71guwS0cbqvymN/tyl8FuYAmGpCviX
Z839Y5dCugjUFScM7+18svJl8d6MVvLDNbgQTQhG8YbKWId0p2TCW828INUI7//8qmlwLv943QwD
yRdyPkw+zAhQAfL4f+2bDXfQ3dGyspvrRMHd7dvXh4XLCRRvj/GRVsKpvHfp5amxGn2Wj5go9vAB
1O/YYRgPMlyen7koZV+j5kN+VjUyBRJsEO86Pvm1HoZMJGS/Ylmdv4kufYtz3tsosdJbk2tPCHwJ
vk4ySmw1POumFT+PwThs2f9Ve7RjzRVuKlu2wGY+LaJhQ25OecCY6S6LoUFcoyJMCjShr8ekUTe6
HHwmHtMckL1K5HYBimkfHStCrkULn2yR46zfz7dGqAQk2JX3cejCIxsd0p1BUx6ahuu1bC0C0qV2
9XPv+yh7xLOO3W0SEDyrcWyGZe2pDDw06x5EvbimefUriqPiQ0fPRbcykkmZ+sd6Es3nucOzVHgv
uo1aeTHKrzRpVjEzv4ZplvCWfZ+FUJFiVtHDeAyYDF9BB/T7h2yqZXa28RPzE2WI8bv4llgivz7E
wPzeTLMDD4z4aMTa2VblMcFwUSu+/yNEurLg0gt1dJKTPDgmcTkqU2I1zSuXYvAl2XU6Kv3dGMH+
LmnU45WQZgAqf2Le1r5xUdwvhqLVY8HrQxWTOpHDklkH2LdpJRrxIi8f1jrMq/REmi/A9jvJhbjS
ftkgyF8IXanuKSN+DGTM1oOyQOzpqd7BqQPNXzDAbw/FZJkF0kYlmjBFKm3bOGZqESz8XBvw6xjO
S6b1L26hR5u0Vn/qUN30RUN7ELP//qhlbEy2nqnLIXls9dg3hxSsW6yAxXbeFzFTinkjqkhmbGeK
R5N1+XhEWzqGYj6HcXmbH2lclutjXeg3G6iFRazPsS6bFZOr4OCitTvGQC8oM5Uv8332QDuh+lkr
8U9VbYiRmzR1eTg22wEZyuD9P6rOY8ltJMqiX4QIeLMF6MkiWb6kDUIW3gMJ8/VzkFRMz2zQJEsl
sWHSvHfvuR2+1iUZwYLa/mjV86aLE/HiYgx4vJKf0XEiHSgrhS95AdWU7HtM6zdvxAO2l5exqzdu
wTdZm4qGR4x46yHP02sSD5Gdf0+12u8dfMCOm44AHGNjMw2AlCTmwys+UShDM1cM1W/I070tHbUt
ShavgA03dm6FhNVNF4W79kW2Ncwh0YHAtcWOcJDLv7Ghq28TqvuNSzv9kK7zaWNG18fZd7Npq7g4
NZOsbU9S5ljoYtyO4ZRuEHD3WzCujp94VXywwwVIdacPJzWx+Zd1Uqt1NbnmY92f0hUomFrAMx7y
h0j1Sp8F1eqUpOZ5MN3xWg3LWxgjBE5whudJlx6j3nmTuZFZo/F0rp4meSEAJoMU0tLQ73E84cBf
3pNEIx1libCLpNdlFbEPK1otGqfA1MDQWvTbLk6THm1nak+uWn0ZwDtZ2BSNDbUy9VBtogV3pzq8
zcrOKWM0ZiR7BWP1o1mm4adLByv3VfA/G5QN5ta2ndQKtAafYsIXeJoJZEbWyg7Xw5MTPJ5PR8nm
YxOWBFFpibUzMscN5FuF9s4zEUghJBxolDRpb3PpKk8oF/7vIcyRNapVM2+Lv+My2hcpFpIHiWl2
3cbYqJ41BEuaw8GbthLPk6yMnoT830CIaXhUwkO30C6U3lFMTNOnPI2KGmKAdrg/HRpJT2GX/zvU
E5fswTN2LUAz/7+f3ioantzBKHa59Bw5cfXZ4wjHvJb+zYFJXv87FA3RsNSobTaC7v7RVzAo3z6Z
qvfvbain0Posz96plWMHynrfd7l6X6YqPDprNMsU0TufYo9lGBklz7UyZkGr6sq7oghAV+UQX/Rc
qw60TgniHdL7ouoDfwc4G7MezNcyncTWZHO6OlRRgVkNvOEVVJnmGlYf1St8xTHOGaCfm5Ib5jN5
BPs2ibOnyNLfWnvl7411oKp4WeSsECeTESgDv0PUbbpJBvYeZj/oR0LOhTHGVzYIyZmuVcs61Qk6
GtanwnS69ykOackWQa+T7FGW2HoeBkF4LM+jS80zXZHTxIXjlaCRoEsfXhP21Z2OpHLIHYbe1h6j
u5ImAVIXDeXbaOy6adqaYlCeRrXPtlk8LO9ZTmlsJG8Avejw/B//edZ039Cc4TxmnIV5dDqflNol
zPuP2XBumjaQbyaB5IPSXPWonb/0BEqPPu5yD+PKQVHHxn8w3RxHEP8AAWBXRqTi0djhmVErvhlr
tU3JhvCg4IOmwvhUY2jatb02vDnggnxzNgHs07s2xXzoQVff7LWKK6BXn6tlVCj5roYiKZxcn8ut
GnLuYZ4YtMBxTRr5e9c62Sk1u/6mavvKKRjvoxUDPIZ0dqb0h4RqYEWZyXhiT5Iz8NsW3SOxqOOR
XU66C5nta69zn02mpvsw9t+IuhxusQMtJtVxO8KYiO+k1PPKRAcUhv0fL8uJLICrk53FApZN3k9p
tm7zrGeza6wdWx3rjKWsPWesPAO5nMIemBJxzp62FfrvwhvrnRvW1dZrYmjKqzB9GNEnJ3O6d1o8
tZJeofLrjObqyZnC7NxQ63oYeuOy9cAmUDTX6nw4EP4NPkc+iAiHkq3Eu9gmcnKMF37hDLfcalQi
GA1EGGl4efTyAMbEgaMozSZuUgO9HBxPMgej99Lu8ARDh1WH7pdiXokHhX0U6ZX5JIhCuqaj8d1e
6ukQF9Mfl/73scvTE0Xa7mlQx6u8OrPLRZUcRt3msqmtF6IQqPqXVDUL4LYKvuC1JD6rk34Q1Pp3
GNAxIePSLFQ4WvKcCfW3Szcc9SNMfeccjsurTFxgKU67eiWmYJ+4IxzZRYMT/0xUa+ssTfGllOHf
xmBDUmCo2NOSrr6Pf6OwelbVTPmMM3qOva5+gD+ooco48HzWugBadQdpfL6r+lHxl2n6Uwlbu5UV
uYZZkz89WqWIlgFshB4IFqAfziIO0htmJZjf05Hd7Fw/FUv/W+RFwURNEk+3ihrY76vtak2txnKf
LgatZsK8ntgslBeQnvk2V9DAoRwC4mdF9nbSjWWvpRFFWyXfeel8g7XifsHvLTYp5/5Up2tI7YxS
RBJRK2sYNwmwFL8HhRNIR11k/K1oo16X2VtoIC0awCyqpV495CxJdHNn9LBAdfIXYM6Acc7dZM9Z
XXYwb1UfqF34iSIYQRaux22oWAp5F4Pjz6lXX+r8ajZe/Bq6aU9Pr7mHaf29juybLICx95gvKKYf
ZLHBZvGcVr2378LmXC/1eCQJSLsIPETQqsGkL7/wyJ2nrnVPeega11G1MnJtw3oPAWUzZuRSSOE8
jMU8kOpF0QF9Lsh0lOLFIh+8IMKgBgEKFKVau/UFrqSxj+zx5I5O9TRnFaA0dAWveaF+dJVaPSFt
/3ewZp0+RbshKW11f5gdziPRs2XtP0QRv1KzLo61BGyCVCb7AcreEUpfN8dPspFfTtXXCPg9ixpx
fBhWQ7vcUNBu981g7OLVG1+Yyr6xqaqHcXwfq869PJ6Pqc+A8TYNjLlEXBRs81cn9LRt25v4x+dq
jUcRbn7qKX3iGLTbrYbvgcDVdt61JhrfuVsMyoTEjok5SjeDklIjiZXY8d06yakbJh9OrhifVoc4
voRQqrTL7j9hcOHSh1FGs/+3uraILIuGztgg0Mr3UrM1eqp3SAmKCNqJf3+pHVJIHGuiCDOA3UAe
8S5SJi63qXBuZMPrkBoIWbqo+4muX821pkLaVcZ/pkgNtOR9qB1Su8K2+j02XnroBuV7ZdnDW18n
7w6agp+2brPwq36zebFPUgqB8JQYFS3kLcQeaWFPIhpsD+MusluVQghEXhe5AHNmMR90faLFnirO
VfMMSAeAYYIi760fM0RZdDTxR70oI7zZSt/R4CKFw3lrC5DNA/FvfxC2iMb907Zh6bttq9+WJTuN
UymOMQrgDd3t+atfq/9Gs4KNG3HTwrDFfLHsytxKXuRItr4bWB28zOx7iC6e0BcJQzvLQwUYj98e
wq3VKPZxdWVEw5COvhel1zGxovMYT/iCPHCnLpISjIrOZdGd9HMGPk7LQCzHvidezun7l1r/mc9J
9dYpH48zEtlcAZ1O97UeVOyOKCR1vVYPEZh96ZsYNIYkc4zqu1hdFZ5JyWqwqmTHrj66VG3Miigy
aMZC5cWiszac1V7RLyZ8eJSenZW9SdGOGI0vVZvKc29pwJ+bkUnPBWwnYeIA+CHV4F1+scbXUhHT
M00J7SUerPiQZu273ivf5XLHAungO23u3vWEWp0wf9vNqFyQTJmbrijnQEJNiy7DVxdNAbHO9rgx
yoW1XjX91k28glNbqHtsOto2M4vt3HPuHm3yFSMohRl2XPY7ZBZ5wBnoefxmQYQ0V+Bs8lxdHD0p
4bNN1ibFvH8pyohJBoxuuQj+McexiyPx6NgR8rNOqedFglW9bMDYD7YxMCccN8IukguEVisAmcqd
h3zpPDTkzhqhAcBl6Je9kifmlRBp7KkDv0vH9MuTrJ8iLV5kpAgnA6i7wTivE3+DhsC361Q/tqsM
Pi4SrnrVP2tmNh56rL1BVJifhkWDLRNpf1szFGlNGf6ES/feaeyCopmlc68pH5rX/okjnNfRCmhR
e/S87ZL5IsrioBGx8ttYQefZzBKw8VyfhhK4Ye8qd6mPPZuLVGaHhHx46shwUMBAQFjM46uMNutQ
zAW1nmkbGiAphRsszo8dhFrE4mxxMunXU7iQf+E4KfbTkKfDTl9y78L+AFHmNBEMYaUHtAwXZ7Cy
jxD+8IFMP9Wv+/Z3m6qV6fc0+szFYC7Vp8knhm772MY2SrcX62Srqza5ImyMr403/5kx1QEPGE4O
GIPvj+WaG2rGER0dNJ0OJ3K83KoMN26saNwRqGiAOnJZ3LiO4EisVZO0i4y9Sh2zpt36CnYhpPu2
kE2fFIrfsRn8UJqnEoQqpFHaVGbcHcuxjL+0HNxxPeUZhGOkzgpCU3cOg7me4neP3vENdsQvJ0bD
lDCr+IZl9cumJrHpBMD3r2201a1FTkKGk4ZG/Gaz0n4v8jg5KI76cyiEeAPfu7Gy3HiGVsA7Zxx8
cI//iPSPKaY2qk+Vh3srKRhaO0ZBrDbnKVGxuDHdHTEdJHsUPG1gKot+nDGLB7kYzEOMKGOTOPCp
zUl3mYQHSK9r/AJEHV9NhBPoYcfKl+nSd6BVP7YyFSKIOysMYgEnl58AmWT3NrNA9jmXYNqnmnBk
JXP2IUWfk71Kh6zE66EA6/XR9Yb27IF58mMxoD9Aen/tBRpQkkVpQ0X1Z1cLe9ctRQO6MbPO8q41
MiQe4QDCVP5jQ1YkVCe0Cg3N/FEZ47sragpbTsZWp4ij4kjqp58WaVAmhfWFWwzx5VB9xyC8E930
R1ilffFmRby1naA+aBQTfVy736p5lG2lql1MqxupLaNNV0+7Rhutswmbr/X11XEtV4VmtKTPYVlU
h1ws9T7XF+vzf5er+YKbP3UmfYdVqj3JGcNEMuG7WVkckj6nEmY61kseKQBYQexSBzSP40r5U1P3
6EyE82woKRQb+Cgthsd1SBRCuyTU8h6zwIQcxm/SuLvEZsR9vh6mhs4xJQE0xEmlPtdqeHsUelDC
/YEe4P0IYSFz+shIqmsaLJGzGXO6+5FHZnPjWLTrwxCEjws/sjN0LBheEfzbBY1j+s0Fn0F57EPO
o1Hq/TYzpsBKRYnSpNUmqvvoqqvGTp7EFD3YzaaBFnbXItR3Q7z0N1O2fpJi3nfZ/ElMenMtdVV5
yTEIRq45XkqQ05vGbfBD6sJ4JePJ2DZa1D5NsEUCVzggt9YC1LQWoDjFEWW5YRs59AELh5ACbeyK
XdqKAUhYELej9hPsWUMIRWpfdNesv1m1U2/gFpHtEy76Vt51cMvmYFLCnxXJbVdgwy911jbfbEdF
HGpr+JvHvvMpdXGv5970vQRxf7KzPt4nLCV8Alurp9wBpyJfLWW+RXsq9q1ZXrJw/vfxMGJeowCa
+1gbtBOZwhbCZA6t3tuncP6GfciGqWZZj0M+2fYBxyg82a5rm93gIQX3CwRzlyjCezg69DTpIM6O
BcbB6kvzSulDCaCyhqCHidEdRv4srTfKirUyPdWAaAEL14l6kQ13pbW/O2QF0JRdW0+yARebCNE6
FlD1sOAybiaQweP8Vdu9QiGEpGH51hPTFmNO/L7ORFtlWcL+2FfeN+Bm2cpk6I2BgzmmfuTG6UV+
5qQzUbVx8VrUgH4zCu8t/IlLDnrmZgrKIbgji18h5SoFPPd3zcZlvnLBwLuqe9laZc/qsnR11b0w
hf7OPIHfupruquHNgb66UeQOBaILaMJKuccW64GHFoIreae5UrxZI5vquYNR/XhLMeUG7fHc40g7
mTmZLfRLYgr+fUebvnea5yV577N0eZnWp7OzxRhoQ0w/1BnbQ690PRk0/RFyl/bOYP5ZZvZfehh4
hbLkV9IkjxcRnq+kPs35tPP6dSG4iGo6QJX+dKV9K4U0Yyf3fN33pvMPLZ6nyz+5xWs8kSCI+SDm
Nuu9J69kGDOyImKacNpvuXqTpVD5MXJ5zM7J+JFYDsCPEnUXYR7Ym9Ihmb/KGaacQuDCoae5vtOJ
+NjlMzkgq0Ww2kGwI+YkHElmVNJnJozluWi6t7HKXTCaiblXuig9tKbA77PuORbB2TV61TkDV0Yi
Ho5DgB4TAb0gCBeKhkm2nz67dD470KdwE/bFnKSbauV2qZ2bPfdIZpnqy2a+wChUL2wmGOHWZINM
Y/v+GAUTvLqBksetRdFIiTA6jyFPohEeZvyyVDqrVwp76TNxyRoCNjjQlAnHjWfOJ7zD1aXJ2vpa
evVmQgB+lwd9xXRVSX+LS8M5y49s4bwCXWl2JuIuZ9O+WCp4zS6dflZzVL/1y/d/VuvB3JdK2ezm
bID4u6KUJFQpNrrDQ8vQl95ddphT1YvPiR7+NawZjtxcqDezn5HAusl7ZbVQutdXnakSGEjow9UU
BHltKIMGkcIEqVaF802JZpzPuWl/Eyg82EUGc5ZHvkmL7iz1uT3P+cFiAx1Qxpy/utgY/XpM02sR
jVR7UvRNscGlz9XsWISOwsbVwdWWURCDZLKr9N4EVrmMrMgmfYv22TpqWUumrWmc6SMSpMYybguM
qSUXLffeZrvsfVy65i8j1QNv1NqvR4990VE1FGX7Q/Y6+nbsd3ZadHtPc9C0jpl9sajauTX0FNh/
ybttLIFU4MQzl8wcxKVwFCKQ1m2NIF7HRzAzscNmgwPsO90AIBh3AAv1Qwy+fCMHAPk2jIp8Ixvy
Awl6B3IRaBHrze6RmlHbyrgRcLYY59uLhSnuFT3rmodktC9dn9d7NHPNaU7c6EABD9hbqnD9o9Ls
faRRzV51NGQosvEbq2hKMNZhI6ttoKlmVQW63qj7WgdEmc80eqZyrE+sklk56wBUDKSl2yTE2+/E
yF5iU7MuHSpaFFOe4rs8IU9KMzS+1Em4bXmxFQ+UQmMYJ2GFZHg7sK97705EQ3UotUUjeMgZns2y
pHJjHXDr4LZbugpD+egJiinr+5ggDnRHV0OCrY1FT/ceS0dfhdZ/zoW7K9zIu4FQ9G7GwJYqJXsi
kJ/Jw0D9/sy+8Q5u1lctY36V5zoTgaE/5wnCAUIzc//xqooKvoj6rSWa7CH3yrKESl0PK+M/QRjK
2cafaHgfV5toRIhjvxkTe9jSr2wCY73kkM+xPuskuEciwjyduG7Qrz1oNarqrVczrmWpizyj0Su/
b9ovfYEERnPSvMelZtytKXf8CnjXXrBvClmnZXD+QpreIslQjTUK9POY9M/WsyM/ePxn/UBEIvtO
axsUdoTfn3X2e9i3ToC0hEbkDKzUtKLXDNg/Vw6vEK3J4hGYGNtQOWqWwIPSQ+qfJwToahrd6igk
FlEo9SnvrBMlmvHVy6AYFDoJsrLiXqAG3Paxkx8EuiTS6rqXbG54QrL8h9EN/b4Zc6M8mbFmnBqU
k9S6D2Ma5m9R75jXFs0hWLTBO6Yp3pukIE2ASEf10K4m2PXP5sb078+WDs41+XkTvjsei3TJGEN5
yCIkiax7NtLO6HSdov5qM5M/SCiTb4uVmJEtUXdrm7a7CcApm4EIwo0SD+11Lr8JZupX5J/T1q5D
sC/rW0MtnZsjqn0kV/exSXGSHX52GixngK+ITMFd1zCPH3eJ2CV9n9xTc1Geu7baFYvKHToAW4im
5RiV3KLJ6h6iJr4EtLzpBoWYK9yM9m4QubqvJC2+1FV02A5OejH6+d3Ipmo/4o3dIceDKJ9N9ct/
r7o5WzZAw2nQ5sR2yFsbLiZW7qXvH8sKB1nBVlKtRE1S1BRZ82GpRvGU5EvjP/inTNAHpYvNzbzu
vaOB1ArPFN0BsafCzUVyWt8Ux8ddVmFqthpb/Mn69ifLnuRL71udfBQYKrHTeH5fjn+9KDPPtRI5
jLql2FUOysiSzCICqUrzRz2CxaNB0DujmYEfGd1dHhJSmHXRL8mpQ06EBzkeknuTa9nTPADYGJJF
/1KgjtZdys4Okute4ryGtR8jXxXuPlO16hamFs1FHHmf8CGCyVzCu7ycJE4nuGUoFMm31BqiW0h5
npneCzDLxt1ucBkB8jQBCK05xjExiufaytHJlxPGImu0q0DeP/JO4rntbvIHnRVWZPVwd/Vpjshd
yi0jPR2PBeNtfngoGsnb8g4yVFvSEKxx+JiUun+kUXnu9BxNTb2Nomo8VqHtnarR5FWDNrei8up3
RR1T6xfjd/lqrOJ/r7T1s9St9yQtF9Ozu+BvjmxAVRGILd+UAfYe5PednGJxMRASbaqYPdrzopCn
gEpjK+tPpjAUVLoo+6KVl6mp8x87G6lzzHpxr4vsre2z9jpqCDH7ecASuTLb5dgvRPNkakhRlrbQ
N4IsiF1jsZSKNZJGzsRSkKi9thXbxM43Up/TJW4aWF71nSBBEwn09JrK7YhZJ+ZRZhLKhMLFcn7P
dv35cFqzPi1Wdz+SXW105u1DdB3GVEfa1UBNuYcWvXwpDxluzbV7uZsXQFWe2idviPwKn76h/TtR
CWlU9Hs329WrswJ582Ui7VMNrVdjsXAmpu33x9mL01Ior4/Lqg5ieWX1dxVRnn6zFjPdTCSd3GZ7
8f4J9GTlaBp0iyh6KnpKDRBEWBDLpKZvEqEAo2D/zMsBxlaiJmSvrJCHsRrjF9p5yp6ilvpYBMi3
GTlmlDYmY9Mz5bJQJItNVyP7odUFnhnMnN2PVtcruPKN7YdRtDz3McW2FLWvmhe4ap2hfEKaDikW
YuRPq5lXgHXxnTaJudUnFg2KrZcv3l5vLW6atBv+xPq+0ZuJ0jZd2Eg4+ksXA8czBSGKHquJmzDs
ZONUY/5CefBa0UX0o0WtnydlGc9gfOyN0q/NrvBm6Up2EYWaBYXWRvdZLY8kNVJZ7y3lbLR0svHz
zDu43/WeNa9E2GhEbfuubTfvs8WIbAmk3I7Csz85mHEgw1CBhdW96VE9fSK5i6lnTd3vniCc0V6n
RXjKO7aNr6gW57ecHiqbJ8155rlf9npihsT20PXootnYCM1mzeF2L1JHmaW9B4gTevIw1MZ5SMuX
XMYnsVbTLhGaet9xh2abtCmOjMb4NdvfaXGHiV92vND6wCzc+e6GXuUbOiJEA7AXgN8VKJDVbruZ
DILT6ReHbA4ns/TtbKnQ986zijBxAOxZmjAxCFNsQtu+CDqtz4/fjm1Kz0b+PApMTGU5R7/1GZlB
utzCMM3YR5DLDXDf+lOipt9Zdgc9vHGds11UxDMJW3+3cCUvK881czX9DGvfOshXqtLZjPeCyp/Z
bELLqosN6UU0S61ws8SLs3/oE90er26k6aC8lhnXKMnRudpZt761eJzGgcw5kAGGX81uclmcEcj4
2iay5lO1JOlJIDU6doV9NVc2QtOztimFyY1TVFF/8OL8gjQMTlKXdS9imi/FmrQSWsTWR3VtfVQ0
sdM6QmGvb6sw0v5mIZE3H/1cLxspSa/aMfMtdqIkxMTzh7vclU4Vmx7C/j7tCV8YKuXZCNGuSEy9
MThvFYEFRe53NeOBuwqnwEAhjsumJT0Nerb/b8B3zT7b1TADH2O9/IGcBJwpWTVoxnFuWmdrr6k/
a1bMUSvPuWuw+YlNwtH4FLmZdUfPt5fvbOqEQWg39h7IgrWpXU3ZSF1PXyiIe1iLn5PeuVFct45h
7L1HZAifjQwqtXz130F+5syhxg5/nVK9fs5o0VrJtItswm6HMh0vtj6SmShfCtUS/97PYv7j9gNB
xTWVE9sVtyGycP0R8r2Rs6o8SNfaIgjYVvlSIi8xjzjzX+mBwYZFlq/UxqdNbR/ot3TI58g+rjQK
YMClWrKU2vh19iL12IUZBf9sJm2icvLuG4TWQFFJ1NBLag9y1+cs9Y+cUOgdVZIoKK2ufc7q2Dvz
CL50+lJc6TrwJJkVidHypx1r132EUCF4kNPjIs53fX9pTJTnvTsvXwNMYxcRz621cBrIW3Jx1r5n
W6ubdrGMqzzEMX5WazRDuJjp/FxEgGyrsbpPUXmSQ/k4aZQz8+ij64/z0HU/MMQjJu5mcSeVoT0u
uan5DOu/Hl8kS9v3yhyms/yaqdvr+6EFw0EUQYOjHPSpQijSxVCs2V/0Wnknwco7lVjWgnL+Ti1I
+TkmIfaWBQFm6C6IRhT3RkwoKU/0ffezESevnt6NdOfoWRbdoTb69HdJQdFX0CI/T2bERp506IOj
O+VzxoUDDFwvv7T8Vf4KPIOOIrMmXotppZhZynurLtWpMxzoDqG1bDSjormuw87iFP1JOn3riFD7
QbRCE6hWUjyrjZ4eqGaCwa/S6VbWjJuVPk7fPJrvWj7uXfq2vmvo0zNZi9Y+bEbjiF4guZqdmAI5
KmUwkaGs6pdxjJQdosF6l4hWfNq2S4RYMZWkbpKfswyjeW3aKLBWYnGDdgq0wvBtSFU1sL8EakSK
JH10jtaDfNXCS+dPO+LYRdHV6PTmu1dXJbkXOeaf2q6/yW79I78Wk8TBwTZNzUFPDgXMsNkfRvu1
IrryZiIUtbQ8fVs/wb/91tZhDK0FmUKkLLB/ytbdNqCdWNaCvS0qaw9yx3haKClvogW6PhtAmNbr
IIzi7/eUZR8Wxm4kONzgqb1c7c5WDgmVSvbq3hKYa4fLNRTnBpOOKV1j8Ri2xCrInlSTp/1D044t
UtuqvXex2hxnuHxrLMt2SpatRQkq8Doo7BBgbT0o1l19jUjoMlsDc18SosvhhG7UpCZwt3ZTstrQ
RU1MBNsyLGHmeEm2n9q8J4ePHDMUPvFXA3L4uZrn5hjbHankQ3mXFQvwOCQbj/ldljfdsD0wwBdP
oV0gkaDNeXJTfIIoaP7IgLEx6RAM9Eqzl3XOKEN/0GBWGhn81G4ORtyvh04qc/KiSm6Yt8x1Fewc
BpE9dBlyQq41sw0s/ITf0qGGMUlFIyq7H4lndvSpEWTEEHeDOqGW1K+JKysFwRSRg4KPhrV827Gv
RCyfvZr68jvV4sKXLUx3TBhI5DewZ/cjUVWmskn/BHGuv2vTtIBuYaooQ9HvFGCdZL97/a6EDeF6
dn3KhiW8LtkVsYh3rbDA+ZqVaAezq7tnqneZH1YVQTXrYO8VeKg1JONBki3pdlEd/ahVPK0pzeeP
2B4/SaC4dIR6fCzrx/n6cWRGp9oRynO/pNqZq3ysK/z7piAaA3cSU9ikEYJqpxdipQcg+NyrelPk
RxuF1GUsnOZISjZIM2mFVdItIILf9noimwkRnGAoS0T3s8tAva8gcHxAthtIPScQ8u5QWuGn1JAY
c9UjzdSoBDkszYsORXmKLs3O6nKr1zE9mPQswShtPN5Lpa/fy1YAh9RaYrpChTtbH9wbgcduoNsN
dBo6sBcqQahqUrsgpRY3L3AQ54VaOxLQvTMP+qeT984mt5biAlXJvSI/Q1OPhgxtRdIvAwKVMy3Q
/oWi/oT0seZ/JDN3MnkhcaeKgnLMnUKm4iZNah1vWT6cxiV2CXXDSvf2T4Mez1t1hqGjEwD8PE5U
1CXBRg2T17K1jmnXJj/JfzyEImw++6b8kXRJcXFWP1KKpgMilkWKLKYt7EHebxZW0yGcjSuJuPFZ
mvfdNtuIBXOia2cvY9fdHRxyrw2Fu2cvN/2BphK2WgGeqa0bpJ+DdnAaC6H8OpKYdJEOGki9Tfcj
zZCbdqM1PqnqaoYeILq0DskCqI0vqa2QmjuvyZ+PG7owbWstPmJ417r04NlI3edW+YnAt7lFfV58
1mxawO6Nik3JSlJaHU/F6qe9t7/MNPxK84yUxjjpLr0Xjqeui7CDEj7hlZ0CYmb+apRh2SYiJdmV
+hxiIAqzc06GVZJrz+gt3e3KymBRhxNvGg66zNezBnxs1lr97afPqR1JTJEmx2bS6amsUmFBZXVD
2BLalvXRaevxjVUi2YLUeI6GnnSNP9P0fvxvwm+mLdcgbfXSFkuBfJjr1g0/mBAuWjw1n2NkTjso
pum/6A2yOryDZHeZw3iaQ0OcSj2Mjg9dAXSD8ivCih4UAgFlnMx/pGRD4jVSvSMu4cdkriH1PJpA
+deT369ODCVTbkZtlafILbCkx9OERSOjXF4XRrsTVmEEhBC5+x5S+Xmtb5BMa00U9ktxIbDpzK5K
u2FCRmJBty4xgZo0DtQP+Ty6dtQeyBfd6aM4SxFXLZQbJRd1q+ngz8wONG5hl7RX14ZWpmTWhqjw
jiVqUyI5dn6GTR9eY5sak6oeI72Pv6kzgHJcXPBPyhbXP5s4otVJfu2wRW5qtVzr+7BA4YkZn+gM
waiPVHyUVSHalUswLFX63vZ5t63aBPOxpqDaLRCwt00IXQwSzq2KLQbFWas+HxdZrFBSeROFWTfc
5Fhk0M7fSI1pATXeTTTm1F9iYEFYd6PR/IyWod0UUWWvUWUF9R5iwJay+1BX04eTYsiPnLICZgpu
iwYoLCT27PvcbWOKq3C4POgCFADC0TzzXaEsYOl4BENG2muo1vVRX3o2LoP5kRTNu4K06pjmaKfl
0KdVlgg8w8MlFFL0n5YPo9EzOiLTX8ejg7O2jWZSyVCEj93GTem/JyPlSihtdJ8d5ArGKlJw1PbP
5Dq/5bTjwT7hTnUjpHOpZ5/MqXbPs0CEMNA+8sNWJQxjHl7l/+FCXiwPLiONmmnd3cyXe7OaCdTU
JndsNZg8plAHjbYv1sEEfLEWiFX3riYXFhT22eE87io6K69gfTWMmWb7K8fKM6sQZPW+h7uF/MkO
RQkjkeyguEeLgybjtZsW/cNM40PUtO0nXfEvE0UAd2jr0j+aintMYiT6Y/eidUQQEXlrorNI4YON
wNgir0JnUilbNGM85m7c7gh+jl8bmGhiEQmR3VV2Jjp3CxgVpWhs6w87kVghw3LhZnIaIehm0WGt
BPum1ol9lBvuvhV0oqvkB3/f9n8YO6/lyJEty/5KWb3jNrQY67oPASAkGQxqJl9glNAO6VBfPwus
6p6pepiea1a0G8kkMwTgfvycvdf+sdMpEBb+snP8xKy0Ril3ZhLx7Sm/4OEZEBbpKs3Z+Zezw1Gu
3/95RIRBZZF7hbwNPRClU0xyRFlpgQLE5Pjz+SKMQWZ6HfcL4Vii5+aUEF/I+yQqlBwYWoOuMtxF
rn6TqrPzYg/8uQE49ufz+/nSy1/16JKF7qRuwHosLnaDZLAEmbFZu9RL00+Prldr16VraRtCzOaX
2dhXJpGhdnuUw/g8r+kjVu58/0B8DQfwAatov1MLHKrUVkSmmA7wlO7PtzAjeIs5wXhn4R57cPB2
p3XY5+l0l6L4vEstJLDoL9Uo+Zprrd+kSZ2dOZvvfpwZP9tBUvRrNq+BzrVu7nVhMRasQen9ufqN
sHY2agPVYowSJUjmpDoXZRZf/Xxu/4OZ8J8WUNPSDIvpjUOOLf//n85KwlTipMx75ZaAbqBlKpJ8
ZyUQJgaNMMaU2m5JWxV6nKMB5Zog7epRRGxAKvcJQUOh7Ns118o79mPrHVe3xtYU03NfzLB2kDb5
MYKYO+m6NHeXiGWh0m2absJ6gDQMXGrJvMeOrEUffZBx+B9e3D99kp7ruB4eVwybAETRuv/dJ+kV
DiEHY+Wdc5hPrJbNX+KIH4XE+oUrk7rUtdlA+KscRxUyNufsrXDYDP4cHGqT8wiNcDj1JoYoAtFm
X3VAH1sjnQGc95uaUJMzbbP6TyD/f3xM/yv+qi5/+nC7f/8njz+qem6ZZ/f/ePjv3Vd1fiu/uv9c
f+q//9bff+bf1/fbh//nX9iHd+E//8LffiH/7F9PK3jr3/72IBR92s+38qud7746WfQ//zgvYP2b
/7/f/O3r57c8zPXXH7+TDyD69bfhbBe///Wtw+cfv5uwdP/j//71f31vfQf++P3uq5ZEkH78Vn3/
1idfv8Gijqt//vjXW9f/8bvm/gtzLLhTnLo6F7WGP3b8+vmO9i/NsxF04Hj2HMcyuCJE1fbJH78b
/3JUQ13jnVz+Z/Hzv//WQfnjW4r1L+yvZKa4OqJPnR+1fv+v5/m3z/H/fK6/wQtYC4y+43URbfA3
Ay/BhSrGaw+AlGUSgEX+yt8vTOaNpBIm9VbR4a7GGk6WaLA9WvOd/TFljwyd2y/bYDutaqN9kIvB
3kcMz1Ydoxd6HupNbYBM8tY8zqiiQm4GYyvyq6zx6rODxZw35zzlg3LmIiWyMMznXDl7Xqr7LEIo
LVBPyEudDcfZNepNnMwN4mBYM27iqL6qTt9JvgyAPs3vaLITWnEdwwEzLwK3oNcIuXjQE5tnYnLv
Qr8XVFkEiY9Bl8HXacwWLIBa79rcU/whtpdTh1ngEW/FoWwn91djq2htDX1X4/wI8VcEzC6MF4f4
PSCYlJRu61T0bgrz6Dn5YZyqz3qK5UEq4lc3DDQYXLDDVptfkdmFsqzHtp5M6Ag0smN1cUEWXBw6
J35IpVqck9G8Zn8ffE0dMewwdZwXVQ2loFPQkEe00auGEM/aY+yIuDPQqu65Fxzvc9nWO+S5DNRk
kYRtp+6MidDxJB2HnWbLeNPoQxpgYHyfBvXZUGAZNdIdAmuK9t5cgDbObXIzTf0eQH0yy5wZmiC9
NH7IEAowAxc0nifUvUQIaFsNdTTjGxrZhldsLW1rx2V38nQQ8kmhPHEs7b9170GZmnulbuJDSmz3
tkqzdxPxa6BxsPHbsVGO0vbCShtv8SGQUFhLccIMIk4ONEzCKuzxnEpxpRSO8V6WekKNMfECM8c8
yc73MtUIIiIAbxXy3MnX2rSiWx6cAUAxxRORtCLKA0JTJUME/Bb29FilCbKNgxQJUYg2/KqY7XvX
Vwsq6DJ+6ewG3lfx2Yr5XhG3TW8AnKza10bErxPS+dhejWj6JGjPW/WGA+4+rsuDO2hyg+4ahDqR
mVpGYodjFFfMnAnxGNDuAmsAkijRwKhTuiGOG2uz1vX+0k8eONcTtSw8kx4hqK2lalAXI+Rgdd6M
jEp9I/3UDf5JyjImDpRiG2MhXWH8QDX30Y/7FsURvElD0vk/w+WYT9Vs2AwJKnT5XmAY9pepzBdD
jC8xbktHAlzR1OLGaWjW9wnENUb9pMZuGBLexh2S1rGm/BwLESqroWkeXuah/FaGX5AfbuLCfIqw
E5Ct/jhay5XV2ei2CpCYb+gI3mdjAiXpLgG4P+SylXud69NltqMPh/gDL+luvaouN9lxKewnZJsa
jSysRzA2i42+2LcsG23K9tr/Yox0VVom2k6d+Z252duSkHtgLRlFmo2cPFm4Kh3s00WPX9nOGeFb
N7Z3PQ7pE9LCx8IWn01v39qNMdH4+uV2HdEvvdxlhn7l2qKlMZQQdWOdi6iDM4rlX/JvZqog87Gv
viCb8C52U3fsEGLPo/1kFgSc6Si6mHMAhVazXRRjXASrcGg6os9IVt2pi3ppF/UJP+uWspPbzrPP
tkJgBxKwZTNomGS4ZTRG2/peJPUS2nkC/pKFZzMrFph1ZZzRzE2HJSbnzcR27Zdt/5hmwEpKRPq+
alihSMhwT4bdGC9OqEfMeSIC9A54lNvDyFQqyET3TO40Na0KqQaJ7sWLLRZhZXqO2ybBiAeev3Kg
tRqG+zYSXe7XtJJkru07lkcpwkGm37W61DiHKTYEM2rAAbdTPyxXWZ0fOoxPmwISL1zT/mOat3K0
jGtpjS92VDHGSRuqJJLtUUR9gxX+rgpmOa3m7Ls+f6AqNcHh1lS02rKxkBH443JcyNxh8v9eNtPF
znizZtmQnFvrn8zYWcSq5L29Gl17OooCBtRUdM9m9zFRJD9qZBn3Y0dojFR1kkJoP4oK0JrevOcW
Ei+mOZha4wiyW4Xr1mzuuQ2sba1DglhmhgZTfcE+v6MT8OpW/YVZ1aMTK/DCKKkBFHREcOfdplMP
mTVU6AegKyoO3WNhoz+Ps0qnSWsGacOcjDeuhq4ThwtTiB1eB7HxrJYYjYTRXeU2d5YzDwHEsteC
ocHWqeouyD3tovDZwWWNfW8mtZPw6d6vpDaFaV21O1kKuRmX4buL1HTL+NJEh3Ylckv7LqzqRZgu
J66p8HYAYCX5F+0vF2Fjz/k0NJMUK5pWv8FkbTYdp1YDcFBnWyDsolKhO8zqNeDfa90YLIP51Rur
dt4s35YMohVUt+RuoIq2FY5t5eMw1H6UjU3ARPk29axX0QFZGa3+U/SuQhamAVAB+vBmgpeM1hOr
YmfeL1KJLubcklyI76FyksXPhJIeiZQOdFMpfRdHnuL298glWAV7d8RSzLRKSS+jM7DeSnZRRZO3
HGqbsIwtDNNz2/gRWAheuLLnYzERS7LolC44+7Kn75/4q3QZiB3jh6bl16YNtsPaCmeaskONsjUd
Q+TLcago5ntWGkAhFnsJulTC6kmci13az5ruTRsSh8+KNUis9dFZ7+bqXSgNZ1nRUkpYMIzt2Ptu
6dueiy5+mVxlJLlgTbd+LxVtvCs16E2zGU59S8AuIvuxQ9PkfsnmRS1/uTUJACodTp9I0xP5EgsX
WnNwJBKeOqkvqHUYhitDgDM0HAuXLmpTbCgdX7uJxKd84JGI5pCr6aTGKoMbO/KjG09jTYXKNm2Q
pb3F9oTuZ+7VkPybnbGCLntUgxh2ygNO+u3cFVpQwdcjbBaT9lJWT15fFQHzEEDWdfpVRDVhRulA
zJCHPXvIdea483ungysU3kfqCffYYviTL8R/jMAjDTLYcVgqQrNC+DAkG/KJXsBUXjJSmshfBGo0
7YRBg3Qx6vYQd4QkcFPOg6x9sgeOuJ/usiyD9mmAdtQYhScqp5rJ8V4MSH17DPFH20WEbtOwaIZp
2JdRf5xSrdk1s3Ywm/ikKk6C6SJqruK928JfRmGHQGaKXhwJTDp3FnfTF+arMa/WRm+4adIUe6dS
0KBex6zTsOvlUp8aOkqsaYUbMPYipo9P47pK7CNzwiVoQHrtIQPf85oRWeo5kkl8YGSir/hSG0qJ
yE8YSpTW8sJpLq7YH+KNPd0sHK0DuyXfOYMWFVKQdFwmSRw08OyXFim4cnRMXdsqqkd8p018CDQs
8ma7xjlA3rsvstesYKSWNwtE/ziDUk9W3SaaMdyurNBNU/LW9azQIfmTKEw1KaGkzO1Rn+VDlrpv
CSLkjReR27hOZ7kmjQNmb55BYlShZJUZZvU0LYIDtMCNlJto+JYCbYqBmEhvMMbJY036Dj4Fh2qv
CLNStiBulNfWQszmkQ+Kg7sPREfbxhgjZVcj1h3djBU/NLEi/BIznSSrY+C2zC2mFex1Rk6ViRB5
b7UEDMsJGGwCTHEropuOkoArtIEr7828ZgehCBl6PXZ+/GkgMfY9ARJ3CMShuvWYW408x0OHnCbu
WP2qDopMU0L/84Qlrq2MDarIrEc1ySqYPLj5K/yjpuaiE1/fjr60ITdVE2+k6mz4rZsmbsmjjuZ8
1009GUs8wYjJLEMSQERKmg2HYrQeFmPt5UaBO7j2pmzru1Zn6Ffa5pvpDS/sKY2/kE7nV7PylUIe
R1cplpPbVgAcsvMA1Z3lT6rYXDQM8a11rdQG0ttE6CF8kCGExAqTBzXdCevlu5fjQJWsbkGSGCj/
bXun152Kmk3fDUbTX48IwXyIcbnDGYFAOfTiSnkCChe266ferMYM9CMmwx1AMJr+qbEGBIXAEV2D
XwNEjhjQ0w6u1NWTLmPUYH1yTCleCP9CNlno97UmlgP/Dt5UZQ4mL8dWGM3nSl9WAhxx8qPI4M64
yxnzh3EdJ+N4J1vjquxU9FPWcJcrc7THkPo2eLi0uQtCIglNJmC9yXzKGSBxjlddN8eHrI8F1BTP
AhhDsIaWtZJzpA4fVupH0y4IInM5dfQI6lw5bltyVDkdxh9zp/KOknsMHK1dKEzEt5rS59aj+sEy
6MXaKzeDxArC5SJ5mlrlfkIqdkPXp967PEMdg3tbo2HjulzboRm5e9NtMWU6R1+RHhVoeSj58twH
TbXPnCV7QBDlnJNWu16WabeAhLv/+ZK5H4bVHCyyr4ARkTiRGmpHY3J5nuMCqrw3sNyU0QK8GNls
FkWbOW2ImmGacKQhcF9T896wKHWnKNVqHz09g2l9q/JHl9jjg3RFnwdEY6VVoh5wzuIZNjw8QjTV
Ns2KYBjk/Dhm8q5wnDyw7Co6DgNH4cGuYWrU4noAtnYjov5+hrR0jYS40Uj3HgDdD7GVgjbe9Rr9
wqx2H6uuGgGFxGdIxwcTYTUHCMyQOZwat576I1ge2OQDA+CkF9hSMe0yz+NtpsnX76pam26YSD1U
7jzs2K7YMqLmmkaVfmVlSbJJehnvTdMsbpK0Ufyc1RTjmf2Eb7ny48WDeB4zjczMlU0LKyzX2LYM
c0aWNrbDrpuz+4ZXiyaZLwTL7cn7MI+gPs9jjRBJGdiUwfYcevIpwgE9ryFm+4CiIezAdgPR7lOO
u/pymnpmQbSbFTKfelx/18Lov5dO6W9tAvUgiCfbfoYAazBIS2VVH2KXAN/eLLp1jov6P86QKHWm
vPx8GafyvlDdx7GqvgqvA0XICTeos2alJK06gfXLWJbLDvshCjNGqbtYg1OyLON4hfJ3DKws9jaQ
Iodjtn7B8KAxU53AKZlZeqVJEGC1VCB0Rap7RFlL4x0s7sai3nBIWbnhTF4vSfYssfNuhOHWMGLU
9HmtxcwsWwdVc3mv01ZWzi06mDvVVHqSo3BRqpIaoyet9oko0SOBPntNrfu3kTkYHUfmIOwD1cG0
oiJo9ay9V6J+Bc0TlCaIwN4SpRNBBLCjV2HZoYZ7ysij/LtGTdFnSvnmtaAFANrInWGw71csDgej
nfXtbOv5ib6A8NOhOOOvNW970g1ZIXDNkofdHGX7FBVO/KJ2wAhS+wXZWnqY26eUDj2N9yh6VPrO
3rkOp6Sfh6ZlKttSXabw52Hb12Ib5TinNWpTM3G7R73sUiYNehkm9dA9kmZY7ut2boOfhxn49cNE
7jZPqeQ0PeBWFvVq4TGua9Pc5g3PxkQ95XPa6/04Kkvir1rvEUmYA5wBGBQxPl5QSKU+OFSilO3k
BSYKA05Ba+E6omwNaN6KveR9oDGAxawwtP7BddfICUfdJI0n7yf3QLwSIOpYmW+JrcORa6AVqqEZ
K9hEnQ5rwBDZEEtz8wplVhUwsad3L+hHWXSuZJJpxwgR/gZ1PSHfHKu6gUOnNtKFMmTFRS9AwkYT
AxayVLKDLhuO6l2lHKStP00JglJVgeaPxROxF9KuUxqZDEmXmxQ51rEJByFrtIjGFcJ4m42CtGQH
sQeWIqfBmAL1Z0WNoh1L70GE569GrwCg4hJaFoYjnqlAgCVWOu/ojzGrZ+NqtR2ioOExhc206Q3h
vPblclvD7nV7dQlmEBdblQRmfzYLFzwAHJoq6w5REbEoeDWECFG+Ny2lhpnSkZuazaB6W+iY1HjG
giTHWmnS8bEHjGWglwW09GXW8P6b4dsBa2p/K8asnUHG+EPTplc5zrrN4EnEVpmtXSsGRm0c6g+W
6Yrv2CHrT/3B9ENpRcL3qdlW/YC97pIq5JuYU+P5FWqknS5VdVck2a1hkbstYtfb4/jY8THS2USs
cSb79inKsEkqLQ4deuLAixTBwZZVMlKN0I2T6KgjO7/O7UUeo67fR2XM4AkKhx9F5NTIKLku+BNQ
L2bYuVEOxk9kpwiA6252vaukitmziSsJcOi6GtKk2rOKQ9SrSjDpGQtLHnfXDbwGVLCGFeAr2vel
2+z15q4AbXtlwGU4TNZExgnQgCJSj2VEfJ85imqfN+hUANTpbML9cMUmadOjjKygIsxyA1cPGSNl
4wPSa/fespQb+mRgxlwqvM5MoCm5xTa2Ij1MYhzUkTlNV02MGfxTBaNyO1jQYWJtkaGUS7KfK/qk
Vfs5aXK4SwwRIg239k43n3FGMS2nCfdRW4lvLmVol8YTKabJUfNMuVGU5I1BU/xegA9gAe7eSPNG
dmGC1oOj2gFgZeuHMlQzqnGvs7gSJ9uM9QBDGug6zfzwVERCNESU3aC0nzh7TtAV6OIxXFrF1+kJ
3V96knZ+wX3BDZvfdBHtCtoP35Pq0FWaNaIBc4jI0M8CAgeSkAnrlc5G+J5kJsCQq1UwzsVaW7eY
gH17HjZppgN3FJzklKw+dAqNLnrIGHMy9bjYod6OC3qAVlLvBHpfnOuW2afBaJq7vKaj3tgHisTq
yJmkhOUw3DMPOlZ29eGu+WlRAs9KaLSAFodZG9xehnDqtJ8mWrLAFn0TaOVGIXY7arFt04VL9gbN
x83SjOjbFufZADvnK6iib/tOl1e6REeaO2MwQy7haIWOX7isJZoyE1KiIarPelpiZVK7YQW5X0rT
RGmHIH8o412Z2/XKcoMXYSM4VfcNxp5fGXdLX6lU6nFx22dcY1qLHLzL8Mw4Mb7jcViKKyBzV/FQ
+X2dnOrBNR54N93kJUUCt6PBMNVzdsXGsjdiyhBDk8rG6diqdI5MvdO2+wyKDO4NPM7zjBYM3PZF
xZ9KW8mxcNE9aH3E84YfEnrEhscO3tSoj+Fa5egn02FnIBjxmao8W60lwvEtSkdz66Gb5MTO65+9
IbQm8pwS/qQAjMZzbDkvJg6wiRgVugSR4PbJhel4sQWYfPMDfos0dBRa8pq7mdh5aEwNJyeoIJsD
8mxGtGMwJpZl2MiMEtFZxKXodDj9bkfDTlBJ2RpnOztWPyPIjQw2yoYWoLhNSkD7S0LUseY4WVAA
lmjjtAwWBsJng6Al0RFgD52s3SeW+oERudplqTghV6Du74T09aYJzbY3txF46aTSodxp5SHTUMuK
GKJBgQzKYqoX2HgAIEzj9BzQhPvYLuiB4n0Afq7tmBCfJ4V6dRrEtZPI72nqvq26iXzUO7Ta0LZs
0yTaZK1yHaGu4cNUH5SeK49JAN1+sTOU6IaBCmFgejME3oC6Xqn93MO9omDQI9ijVQKtdLa1qskt
+a9XA23t3TQlpwog6fHnS1MBCDQ9jSnTUNyq7OI7a1HEwWO5ncsOT0HC0YgYjV0+OTDSIAFm5E3h
7aeMRzNxKRSig5B3EBlYN0gWakxRQl4PVUrCUIpzLHFpZl1PbZ2i/OKsqBHutNEnO/blqJOkEbec
eoor/TgtnI2dgnPubP0YiIpnOkrNnqNnmq6xAvl46zL7qZC2BZ3WkmIbOdtWTVXwGw0ygxE/0Ipz
MMuJNZ9aVu9r5TUvnlXXtAJDpo8leqCw8ZoXq6LYYoxtIeMFiC+FwFKfLxd1IF8F5tlTLmg6awwO
ArvC3BgvEXYt1yY3eJIYHAsPZ0pSIo4hn8vGPuhDUs/8aZbQs01Cuq00j86mtXYxFrLplLz9iGde
c2IaX7QxQHbovkQgu21xSZNDk25ag8OSs+4j+OxHlSpPFo4HACB+Yvhmm8h1kVT4xN4ageXg0GQy
h4imrK8t/a5VRM2dubw3or52XTH6E5udP7rO98x2e5gK+Vqh/tygfuJtU7TNHGuXmXrFLS0kzBMU
YLSnt5hbSvoumXoZdZ3N0DiVhvexZOV7kmsziWrJLxJCvVAX2EdU/bobOh1iFTLywkawyh1qE2Ax
UyMXZbopcNfmVtk+YpCk4NP0hmnhW2TUbxjq6eKreRWacwYiU+2NrWJ0wu9y87llr79WnPhzqKfm
iO78e/1viWrloLkfLUNG3gDgckt06+qRfq24MHXA8XchomZCXsu44eEqMnSqFWb+WEITRZVZQE2p
GhQ6urYzl+HcM5x86MHCiP4eSaok/X1FpCP+otd6dhcWYz2hJKLa5dRvHkgW3kTdYF2PxUy9Gg+Q
NfkZg40ScTXDDvu2yBL8E6OZhKUkngqSUcCGuFYLEDE6c8Aql0d+QtKbR4MmGWOETMgUQ29YHn+e
l1I0OEs5AyaLchV1BsPjNiv8lLD4Qz5FFTrpejNDVrzJmtxftL5jxIrshjLigfLt0i/tfaMMT4Um
kIUn6tGNB9KghyToctzllgx5ocsWNj8DvEw/KT2N507hUZvq+1aXT4bu4m8mkB1QBg1tSIqtQ8sJ
2zlcUo0IoOwJvyy3ZPVgJ8VNOSnX1qCA1nCn58TyMj+9NgU949arL9aq3CBCfmBRw7q+kCFTdHSw
s5ZevYP/0fQCoR8Hw/Z2k5d+VsXyonj2ruqJA5Sm9yoLwc3jNdSxTflaZPE3zGJtB0jsIY9ci83S
po044tLL7eRSYmiebC7uSbG+9Fjej54FsKTV79TKerIVvEtWT7UcOYQWIXSsnOZSlHLwaad1m9lk
w1dl/+x67Rkqn7OduuFOqvgrvH4uMLxRxZggrg1lALWrOUWo6+1Z6WqmprP70I2yO/GB1xrmRhBP
sIEhnHC0E8z6ygM2sJghBlYKDgUAgR2sUFWMoB0pZGIoTxZ4UcZHkb0HOPmktumjfiEwjVupmfKt
7JqdZsZbx2ycYzWPDEQ59SYZGDqP4O8kd63AUfTvWTB/UNgULKMzgM1sDVTNq+WvDUD3LwcsUKDV
tJ0cFpsVjFarM6COS2Mb0JiOrtxJIXczTBzT4UXCtQpRJy0BCvKwuHHb9FdlLOV2qfqTxn8ka1/F
Viy2WRH7uVgdEU1+qWonnFTa/9Mq2tdyyqVhJEw8w5k/I0AvOeX16SICvSyLvdE5r8iaB0bwFQnF
5o7Ai8/EGl9SSfoNhgIaz/Y7Na5YFWj1xlUl+DJCo5wko6FJn5UezMmM+imYhsTizk8zfMyM883G
LVClJru4sR+bGQ+hHOcVs0igRrqrkkwhZ8Y3OSR2HnERzYrh4RCusGw+uWSBnDgHo+V+aDQtuqIx
SsEOIKvPNe6YkQtLt9WEYBzlqHfpt4l+wi9yNTlC/nKufhErc2PbgxaYJqvcqDFnJ6aactqxk/3g
ivrEi3hlGP5QzsYNxoNXdPDe1ixapscDVSSnPL/tiC52jOhjwWi3maeZTOk8646mk+lbQ3Kl2wo9
VtNMfMwKvpWZnykUxw0dyQs9e3IF1AcVfxGE9TQKu4SYO0+dD/bgPSmtgAvWcLAbzOhcr3THeh6P
akENn0rCVdcomLpNgz6leUyQYIRfnolL+06G+D4fuipg/HEo6iejx2lB54urEFgEkxBNZSzIiSLD
WTWpRPApyjOnl9vc4yYsik0+wgia4vTOqonjcjg+Kc304g3dSzZHHxm8ro3J6DmzSXyM4pPUva9Z
cblVm+ncdS3MkNtYAH3r8Ddbg0prTcU34rCvMJllxG6bRhm6qFk9BjhA/xhIbcJycG7USbBrdugG
5uhabxMjjCeSVmID9fOkV8CkAQl2BabclElCkVhKsMz8jobOpqlLyWIYjddCnw9ClCCbiETwB0VV
6V3ZRRinQg2YfQMd5+rMKjQUI1pmWdJBcGV7p+BX3DT11G3NFpTbkBQE08zo8he9DfQPVjnmez19
E2HCbYpNm61rMd41kw+9SN/UqPk1IuI5sJci6jSIawWauZeMwkzpGieintaZQ0bOdGRYyApiUt7U
VIZ5SflYkHR9MLL5MLkUi3jEdbpRsQsSiwDsqV97So01+xk5M6FuZiCldfaXHBluWCSKzyJFMlUK
EDyGjogMgEELwVdoBRYSNOxsy2Ul8eTSZ6kdy7kqM446QtPv6MbwGWhLssGzjNSEAmurt7vMWvI7
7sCwdI5FhgzZtMs7TdO1jVeUN9n6YdgRjSMCcDxIvrQRJHOwo4bK2ltrL1WAmnWqnubYMpIrs34B
I7Uc1Whr0+FF+YAghimSH0HO7LAwtgBH2bTRDChZdiydKtAEwzBrqokiLZntWaQg+zQQokfQCKkP
2m3XjZwuwRPOvmt6jyi/iovsLFwoAxz5KP7k9MKyxuDrgI3pRitA+Jyr0s2eezIIznr0ODT144y6
FgmydVuhPwqsBXfK6gqienLFE1bG/hBDPvJ/HupSn3a9Opbhz0NXW9YA6ulTFKBCJEiQigzBs+2O
7+sQgO0/x8RpmsrjpOMHsCt7BHU0vpgUcYbuOCA1vY9Jlc+zvv4iTUQHJWGpUNUnVRuXXaTx+hTC
NTbRaBNxpYjhScr8xB0834pMG566ZRulMLMo/Mcwn0b4p3WeXgRae6dHY8HNNzjxLvEQFDmME3Zx
0j6NjEEabA7k1XzUafIA/C/e2vP43hvlcaHH01QP3SNzgS05YB5DuOVL07SLC0C6s2E/Vxl3Tr62
Db38MtF1jYYC7wVV5Ui8st9YgAtasZ0S0zwowEe7Vu/DCAjKJu9WNEXcEATue4SbRc3RaAqHwDFS
fBI+34VzjxKbO02w89n0bOMJTJyOrZQcmRcgL1ct2fAIHbTZb2TOKd085CWjVsazVG24f1xMXi2L
OWcjsddxQEU1yveRbYrZNWVKVrFeLKyQZf6yZOkeq4jwbRe1k+z6sMfAyem+3EFEA96SN7/oT74q
OeTmBRT4ojKIHyuHw1gGKEqpHjLlS3CeYXAOU9qb27u4Ng/uCGgq867myiU/uY9/pfnW07B460Zh
wDoyMUMazJx0F3lafD/ZGA1QpUAMTZoXKATpjmU0FI63HJFf33eZxhmwW6czuBN4CRo8EjzAfZUq
Plbyh9owv/IFGTiJi3lopyWUZwIEEMf4hD+XAYVO5Dt6H+hNddJj913vtXcVUwbiFni7tRFKRW5j
t31gtZFhH5a4LrCVIj3sTOp0fAhMXIt6mwn7OsPd78tWnjq3+6pnogymxvkCd2f4EnZUoLu8zZ5c
brO6XoEoMULADmWIeGqEdUObXfUL/Op06R1asgrKicblLAdf+GBZ5i/eGM4p2KA2nlZR/IjlmoOb
N0bGER51FRoxY/s1NfC608abcVEwh0/yhYbcG8UC2oR6o+X9KXVFaFusE0UuZ+4qv4MX7TT7GN1b
O3BisGZX2XpxY55osKabjJYH9TSpLdO4rUtKNrdYNSv2uCWDx+TmNHyRA/0zgYlvVYkU3uiseOMU
JsFLNKA8PWfUgN8h0ON53JDJGzTNjIrTQsCxuCkpKnb9utTiddIbwRxCkYGV3Oi2OPdTVQWJQqZA
bzXRrV2KYDSqdp9bwwVI/TrvTZ7hj+Mtj8cjlIKztFoszrqw/UlhDdUNz0AYqH5hJdCJTJAvjkn1
q8jogB/2rA88hYlZMiOd6nOg0oBqdEc1ce8p0fWiFEz+I28GAkwUVbIchBPjmEC6FqxOjmM7RXdZ
RRWGV/5Qj2a3yTpjW9X6cKbdgJMBbzwRMly5KZWCXJl71BlPHpAyVSiQ3Y0yQA/BoPYWzFeOrnV4
bTkObmq1e4NcZNIwQaNpkyLo6yri8Tyzz4sZh2NmvCcompAKx1z6RhdAT3+w3E8paqztpH3uIsu5
t3rzqiDdggg8DYVMduYM/6gb1t2oemHcopJk2pauGYVvCucdJq/jXeF+apF1rtX4qk1LY0N11G/1
2jkmM+owzrfmZre0+MVrR6jh/2buvLbb1rYt+yv1AYXTAKyF9MoclaNf0GRZQo4L+etvB+2z5e3a
dVudqpd6oUkIBGmJXGHOMfpwNZYhVPYX9MpmZl5wp/W8pbTTlrRibRgmId9Pnaa0wNjszQVjyrox
/dxFrJH2TS1kSerJsTf4i4V2+sKY7C09OCtsRPEPoGDpe4dFvJeuvEJ/8X14DmYLwtJKgu/syvii
4vTKZXTO+l0U2SCyxFNX9NsuM1MSy9iJlvckB6HoCO4Ab8U9mSZ2a8l1AOg5LYi+yyhagbuNDn3H
Qsq1kJgIR528Jtrh7g/ZArXv3YjOGM0Lte7ceE5S3GQFJqZVmT/h69hgiUCXofcITZ3pxhnvnFg+
OCDzzuOQIfgoy91AdTciiWSLlo1BXvb9wg0qVA7FJ/8LVvtxUR6qgr8vRLveN02qdcA8GY9eWoj4
69FCxjoNFAnUsB56y6aDmzymTVDtmhTbSM6uzcquu1rz1mqIAKqGyDZ9VvAFGKQF6/nFlNQvVC7m
HNf4WsQWbUgRrDKQXGBAMxquqBgtRRG8QpQTqPYeGRZCQrTDZrV1mkFuO3d8sQnMaPMISazxRE3m
neH/LIsx2sbluABx80i8YyS7peORIRQUd/5nHfC/yUX0qbvtceKzC0pEe9EyLzs1qfOQCvs8ed0x
ltTRUdit5v+LYaLqZbkkIOQs2WzT6sPDPKCgZNG1CWEMbApEVSZDyqKu7OBkswFMvVfXiag29Kxu
Ae2vmMeffG26Sbr6SKUM/g39EcppRGGJxwz9/MLrJ4ciyInPcLqsEqqGdn+XYLuiMBsemo6KOdCr
a91Um7Kkrc+X+1k4G1XopAr1EY15bX0yS7oTaUAkYKMismhGceO7RUjvPwgXSY1SOxCBdlf6mESb
RN3HWvUi8mxvt+a7G6Q99SSUkRVTnE4pqDOktcMv9dB22lzhuG3NONkYhWA+wSi2Up0DygXmXKvX
WBMn0hLCkPXKkB2kFomtAdTAQHpkedkL6qx4XYzeom28K+WJ68TjT2OYXYhAv2QEm2/QAoJ/CPVy
2VtUW0bXP9StavduDRMgkNYhRAixykwfCVQny8Plhl/AgOANSjGCQ5YusRWsRF8eQ7CcvTAi9r6k
17F/LQ5+yY1tTBGs3qKk7xgOLOTbfAOlo9rYJtlVqikOek1aFmYf7mJLRg2U69PCRomzUrpmHhpo
oBQ58malOygNWcnf08m566O2OqRt+utmnB9mE2+rdF1WLbE2bJ0gvUoQ1hDT2IOehB2S0Sd1cBci
QqcovbZ0dBMwjI2DZwwUrF32Y7E7/hgAMq39cG5k5+zP+3aExuKuG8H+Nm83xC0c7ekuGD8QG1S4
33oSlsKDaKZFmVExHSJF0LR+HVNmmWSxj4htQCZztFCN1AnpPNTrMuNdy62zG1ZndNlXk5pOjU3t
1RkL8gXMp0DWiz52DiVzH4FEHUJRKMRO/xra9jkYyJ6GDtb60adm0/oumDA0yE8O3D9zCou19ipl
84Jsic+zYCBN3JSdZrABuUApG4vFMh28284sGNPZ9hKtk3lps83Y0Xp8SG0hXvhIo7nhHdvJLi9j
WIXhAx88vJAyeqwqkgoobj0hz9pKk0CFutR42QC7aRQXe5Yj1aZvwpVHGJXpAwsaprPQO5aw7JNF
P3eNJJ+LeYdYdxuP4rARRSuoSHzWyxUFv3Oe5jksAevdZSM9pPAa9CsHsxCvpN+oqjk2s5G0Z+kI
NFbuBBEStc6AI5JiiXCTvn1/jzXvRjQp9rLC2Kc+6yjcFN9E0e9ESWuDVdceLQvbGURrg3jIBxTy
LctVSmnPpOs94oXZYwALFm/omZ4Cn3ccG+ySTem+650OsHdLRfo42BTj9DK81kImuKzmC2CY5BCH
IiGo/aHJhhuQBCW7A8ZQesO4R2oIbR5bdvId9qYXom4P0z19mHcvyRk0DfS6eoTLzk5z+MLqJYkx
7MQUREx2TXKXpCl/OedkWlscwnypM2dXjahL/H5+8ZBat+zTD88NoqWf1Pjbg+98NK8HMt59EsIR
sNG/FGxIKXpRNHtoSvuj9ownHXNvjkMRN3EBob18wSQzt+Eei4yFbFIfpPAf4NzczycDpbnOCPzy
IqyUpY1vZa6UKmicETBKE0qopZjIXTRU+0QUjynMP7N1PnRreJoSd5UP9CLY0fGRbNkGGCq5IaDk
FFsFnZIsR9/orRK/wwWbHdLSpO9YnsYOpAGDtcmwf6Mlc6qnS2QIM5xDSYBgPwYmVaKcy/YKSTeR
DpSxRLspw+reIz9gETeHhLhyJhf5Jmr3Pe9ZDEw2Qn4yPQNFTwAm0snR/Qf2Qat2iB7nzBmmPrWU
athRzCUPYOJroM2V6WZfx0EITZWyQ2Xtx1l43yLfKxv54RXpN9N1b3OOATv53lKrwcislpnP/fGm
RTILVYup6BSN9Y9I00iTZzk+B2Qc4jhFy34sc9guAfsrze4Jb1KIBrHA32AXfrKf4QT9GDAPVKl3
O2KRtSkKAGg6sXlGI7pkILxSRRicShDbuFex5ChjIq3NYHy3G8JMQDf73XfHjI4Rw0llpggWMMbo
DptS+n8gKfhdi/be4xOYZSXQBJeulRk9Uuvbggd+onZEcvM6ZIlbZyjmB0T7Yz3eB20SLLHnou/S
buMuPqSCwbDh7ziAcWOLR9sWuO9dpsRjVVvftTGlQ2cONCDQtPt6TRM4mt1Erm6sRtshEpvMJ4Kp
vjklzcqwM/g2shTyip7PGjJ1iz4L/Km9K/mKpWPCen8FH/SxRDEEdMheObZH0dhdCvoVoFRJfMWD
cECXifpwLB8NxV45SV+S0GFaZo5wOv4XIWoBC6SOq2GBqcppRKjdXIFAvk1dlMeVfe6lCV2iqpnq
JeWrIAVdbNTHxndYFMXjJlb5Hqcj9j23g1zQEuqbNM9FNlwBCkPbBEnEcvmjlsaHqo3PbqK+IXtk
k5q4pap+Ty1jb+LNUrCYcJs+RWkCEnGC3aE/aWN3osm7aBkWty2LtgUi3Whhm+mC7e1DPGEUMXXS
DzRECYRjpoa5yTz3QPP32zi+2WZzg6scs5aMN+2Q7vjIUVoES0aZeUhieNP5LvskBuigZE+R0tas
tbR6UDeSwQhNGWI1qW66ClFpVwNg4Vtas6xFlNJIbek6ACsYuHkRJlGLCBVCF56dThzcga9qpBvd
uq/aNz/JX6RXJau2uktC2me18zbavIw2igMtOCbd0aB3zZbBlOwHzPmFh9C91eqOebba9y0HEHJh
8vCnj4ZvrIZwv7H7Zm/IU61QI4i+ufd8gTA3fLM03n1rTeucP9mCfMh2wqum+CCV/m1XvgVxTvvU
R2Y1GwI0kVwHTkGHJgTtBCyKURnVacWwwgzBbyALvuUGFjhK4OhXAfZTwJdnnRFJafFj5Ol72b9F
bY1thJ+5DpM8yCuGHCf6dBLGnCHmI1JUb2My0Pym3xzJHq2Yc85tTmvUDHgeltRg+NhbO8Oo72yi
ciAsDQiqjV1lWBsfyl+VIzVuvfGJnGydBZd3iIt0WyHBNVtE6pZtH9sA7VnrmK994N8SAmGyWPef
tGRor7QsPlcekse8aK+SbLQ3U+/Tva/Pym/vpMZvSrOqaN1Ut0mgnwJBURC70X3j2u9Jm30zRgu8
h/vaZGxXgl6++vp3nPM5KW3U1UsvRczLJEmKFTpU9Pv4kBjO9A7VdhZAEcoPQ+a90K+E46/r/UKN
3/1A1/aWKx9pRVybHnp6zU901jjDRx9qVzPfUi+6al307qczGjroQx3HVSp3uZ/dAiqHupSpF+Uj
Lht173VsSc8iAnKtzKFZe+3ZzXqDzZh6SRtAN/kHsVUEP0i4ge4bPmzQepTM3VGKNc12b5kQiyMT
/JxNp4Gd0UsTlwspLo7LrkEieqV3g/KdRS36Z6PolgmVYD90rqNhvHX07L4z4F11ab1w/ZQlgCpv
CvJW4P1Qv0si86VMNEyQxtExjFfI8uxARRfvidbZWqxcsBC8GpCDDzKWG0rfAG9yv6USZcOpatAW
9Lq/9mJyr4QIPvtRblOCEWxTfRsLGFVO/hhN1Yfeqxe3yaFs8CHJhP5s85FdAYC9gahzHEZbv5Md
nFarCNh13oKkMFhMJ58iJD6yH6S3q4e9VqVYeQq06dIg/GzZexX2GsGiA+S4tRhsclisko2VzZTG
iMtCf9BqRj8HNUhsASMM0x8OGtotZNtVjbdPS8zrsDA2Vs+iDxa5jQiUZM1KXdst6kSN8Md1GXVH
OQfgQtbBMxk5/NZgigLCWbZ2h/3VW9s0gyikM4e3HVO9TAilmcY1UD3tFuHUyhvqe0QX6MUt/zR1
3XGQzKpBhoJjkhGZTZn2SG3o1kP62FuedmjIg1nayIpdIgatu9hq3xBRGNdx11jLHBaVb8jo6E/8
tUNiP/eRfmcXzjYPDOO5IRA+1vSdaYhvLdblXRJBCJ3RLOw9UPbRSRpzOFBp4/8Ip/XE+LGqK5Q/
VNj1dVkON609PToJmwK8WSeCCNgm5wiSNdxodfIJ5JuoMkeslWqtW892iesBHxXXjYvL+sO3EhBj
s0uwspalW1zpAOUa9n0bW8lzOhsPmfTPEYqfPhojoAwgA2efg0J/S+MwnYi0Lew90ZKyZbHZJp+k
oH0SsnkQbesdwCTGG4Clj11tVEDF1I5i/BXAmUVl43tTzXCvszYue36D+Gub9Dma9PbIbMMXfzY4
16roNpOdPANGahNYGKFOw9S0k1WuJ5s4bKhbe7bFyG5dT4Plz65Jdz/MTswq6aB2QrM28yBn8UiN
pTNRbuXavYBKs8XI/gIDqKKMvqqt5rtwovciLNFb8q6qhOV2SNs+9BVtlXBaFT4KutrP2KyCkSGI
h44OgbV8ew13JA7M3uoyuzJ0GLQuAN8sCjcxihtRY7bxSlDghn0OYWovZnri0kiPfK+vJcyrpdXK
bGcWMfNExZqRPll2FIwVwK7yheq8V5Rl7zCq0aAYd65ppPd9cPLwAKEIM4jVLlG92cCP97zpTajs
vRdq+Xb0+4/Ql8dMS8C51WQkWhMBloP56KEihw9GBrPjDiwk/B0b0LsgzZMlwJNulajbTmOBCPsV
tYKv79rUW09jlO6B6lAlG9NyFfpFefQpounEUlbsm3LxhHLRvrU8gXQLeS9f00fP7dEj6WV60vOq
xN4evWXp+GGBLl+wgDgUejnS8GRJXUzFKhnsAteaVq/0ku9/G6jPzK69O2MAgiPTt870xQo4EJve
AGFU1rF+6JBw2ZobMYYGpEdRsMAUxKwTEyEicQLeiZu4BRpIwPq0wBJRb6gpPyYG+wOjU85WLzQC
EkO72WVxOJziAUa/jmZpRhkzyNt5h9TBja5dxB+UCGaRdciWeON2vNfBo34nu9gAbXpb9FAYO//G
9YzmcLmZYufBqg19Z3yQndEsFDIApDohuiRYq6no5FagR1on7gCYqVLJWtAeWibC/SQVcjFZUh1m
ROld4gKKcp2aj/IVCMfqQDrHQ2b5GeS7hEnfvY0Tun/JgAOqS11EwTAX5kSxekXt4KpC509Ks17v
tXnhrsbhmzDy8ZGN7x5QIGO4152GtPJu/cgiBtzhu0az60FU43MqMpOY63vDGiBx6w3SKCjyfYfC
raUvieyDmoBx69UZCUsyiNYRJbOQTtsxQG/FlNp227ITxG7pRnnGNDkH+g2rTiIptGPdRPqWmMfO
jr/3BPIsdLZDGLM7b2khFdmmfjiXx/jmwoLUAIpN/gaF4+QpYmgbwsKS+jjON3aZBiAS0Lf2ynCv
+q7yGMrCvTso0N7zITLTJlh4U4TGCZvAqmtG6nOYYCgmDle1OPqz5FX6hIgn0WaMg3bLhKUvIvh2
62TupY8GbrLOm1hRWEi6So/xtsyK9lLiIENhItfi5Dl2hTjJWY8aVbsRnkBgJjTwx5Hszmna+/ag
zjPc0pJNQasjJt9EG49e2r05iKHY3njq4BbqWhmUDV0bpkdtEOEt0mhTJ+I5xI56hVJQp4xSPHVd
Q5SSnTygS+tWqs3fcElai+jGpiCx6qn37ixwb74iQ9pp1bDHHDtdeUI8wxm9TpQ3XklY0Iz8Hbo9
kyq2hmqm9/NyJQqEXkEWPpGyDMu22CBHee1dpdNg7rxNBwGtRlFVGVG6dXP92c91ClV1DG/TtkDN
nkqIKFDAUSBOHZ4KPmMH36enofdNvk5FT3pDZdo7cuSuy76pjnVFnW2QZGDoJHGJlqZSWT4R4Wji
+0aIiOx0VSFYWgZYL70yeLTKDttcQZ0syeU8fRBM0rVO8oq9+JWMjhISPnWboS5ekThaLOK2djnS
NmJ920e5u40G7Rp9r3i3RX5XU0/zyrzch2YA1Zht32RHm6iKiTaJBRzMvE4HTAwcmuD0j6gf3RDN
cTYEmKkLXE8eWdb4/8pnu+4zdhQxtbnsVdbOdyLFnH075nvDnMazAAkqC3IbRkNgrfKrTUfCx6Kw
o6tA6cXWa3x24hSzdcaFF2aMkYk1nba60sYXZ0BB3iyVQYJVXfG0utLvzco426XzXlbA3fIKEQP6
h2tUNmy25bLKyeBMwqLZlWktzzin2f4RIPqErjc9wt4Ll4k1lWvifSwkPFVKSdXBCxHwbRdNu7Rh
Yu2FSzKWsPi+6LDli4qdIr+CR7ZMNDtDfTsGvtilTXYtp4mq+I3Ceb+qfcu91gTVpcqIV3kkJU72
6OjW/XdP9u3MYCbm1tnVhD3RNIveFcsPpnJs9XHoUPvqk6MzNxXjcERiyTaYHG9yM5BwsH3BJeUR
m+I3j8xwGIJiEmqjIVinCRBeDPrPyr+H493Dth7VJvdoqjhmodje4ZnwMi0AaQE/odbfkTLBiSwQ
Uoajd1RLE+nxQdLfPDduvqmmonqcvPbJy/zq3oICgW01mlameTTYqD52CCfm2um0Q4utd1l1o6mY
Ik3bow3N+32gwdfWIlRQre/vVFwslJBqWZSkiTg1soMk6h8jEAmwo9DaGl10peRHHVC2L1xzp8Qc
cF7kKC7GU5Wiuu/pE+IjDf1Nv5o1oJuxrg+ktPG1cnTWpM1Fh251r1mNTWDyyYfSaMcFaqKMUQ/4
lHBYaYiPQeH7wboLW/Pcdq67M5IOoQW5NlOtmm9WREHMs6ItnP5zr+JwNcfBxXhMKJFMwTGprWWn
q5Z6Rs92FTvTZBm3ZdiRVRwZ35S7Tc3Gu01UfNV25vxnoPgAV+VKRYOLL4NajzsSBI6n/6HwY6gS
THpYT/ZaTijMEGJNTO+IxoNBOt+oBuGcC69568QPkBmXA+WNlebU2Ya53aFbuM1lmOH6CpAJ9+i8
ujaaq4CUBGS9irPBAFNEvdqIcUiTA2RODhv2lopRUokfveUMC5HRo/fQi9WVa688y6zXqXLuzIHq
FjrnYzSCDsh9Y1ybGZK9aij2vt4/OXZzUjHrBc0p56VobSwKMzlrRBgvTBNJBuAOY5k1GHryVpn7
oCHQJyU0yelnYmC1ELLiIz+Saq3rUAomgjdwyZVwISw2A9WwjdE3XhuuftVrzB2F3fo3cCySnXAb
GDd9vbUpl6w8zZYLZu1+TZ/YWroENSyjqgD5N+Y2NdbZp6hjZIGngZg+fvV6XOM5OoCFmRkV0xeb
Bz52YgsMdDk4sjhkaRotos44VhY0mR7vvtZNBHYNaEi60sdZM7WvfZca9wAIbnnVnoRn016h3qAo
xpy9mm2LwqdOhmV7pgpgKcZdBviNPicLyKRbGyKmWd31qJdldcRr+Rr1ocJMlnzmNVgLCdVpMeRN
R9ym2MCB05HHTIy8yI6bqj0pjSy7fvzEuzMniBAp6pAn0khG6Ij0YqlR7TViYJmQYDB2N/aelECJ
vcTOd14zHWVC+7NHT7R14DGsfDPc93iJV66nP8m6FsQ/De0t6YQJ4ibd3zs9K1SYgNT5Co1lLjmo
cD/DdQuhF1NP5x60YjYDhv56CpJPNjDMDZZtnXoyqJdNEN2Pfma9Zs29b5koIERCocEvP2waorva
zsV12k/vDm4epIbIdaceFlHraj8ceksr32fhmfgZvdcmOlQtsn3JouZI/b87TMQVw9+N+VijU9cI
uaASpVDb04qyi73IcmvTDL65Uk30QL2AcckNDqzk/KXb89vzTH5pbQQTyPKKH6S8fSOnYQMPFJoR
shd9LMN9VzW3fEMR4MMRq17B3BnbEX32Km4NqvyVqg/afEOWJTX+y+O6SsiOFU5+rybXXeM7YQll
ZRhTuQmchh6opaMuNkmYoogUXvd6vTO6qTu4LC8OTZOdWAsw2M2Jp1q6J5JgKhh0i9zzaQexnR8b
4lY0s7Q3cLhPlGsTQbUG+QRx18S4rrIopr1rxd+QLSDEx6eToOKk358tc8CDKJqONh3xVMhbMcy6
1iLaAcwu1vqQyAPrwGOdszIiefbH5GIfmYbquatR/FEyCfjrauxW3Y8CNXuXG4hjJ1SyQg4rQXj3
JtAOAyr6ZaxZ9bkPZjOON+QrTMspTvD8rdD8+Fbq1ZlaMKBPShDtlLVsKZlpQkIBpk6NIB90FhSR
oShxePIp0cxNCgHJiBGsW8aSzhF1hrLmDXTpU+mF+moCDGS6WXasQgheZhvuqBn0W3S8KwqQ9CZG
F5J8cUhoVpiFFMfApYDvRslatZQqI2Tsy6mOaSCnzmvntJjL9OwT4PoH5tdm6ef04VjLPTZ57fBN
LHX6UCN2DtPfSr0JzrUF9kMBjShiGnZJ0B1qlCYL1qK0y8OERVg4eeeOqDaadRpDRnN2EIqv+0Sf
Do2pjcuE0IgJYsBm1Bta4Ob0pGnkekwDisQqw2rYdTDXJtMj2Y3lB/aBFjHUbSOQfI74AFF5tbTb
BJoZZsxuDPU9CXynaupRrNTlo+0q7eAqJNCyPUSoUOhhRj/G8UeaBHhxPLBTeRKt6jSzNmho9nk8
Z9P2+ZbMWIQSEllBo9pxY9kBKofnlgij43iHIUW/8WvDvali/T3NahC3PonOwEiOcS0PKM2jB1Bu
No5MmDV9YYcPQ8g+QI3qCheaudDJ4OyIKQrqoHhInBoZltUhNw+tOZPehs0qovA+koitRxMrSBzY
JHM44bVddOtIDe4W/mCEvX/NAPKt0rMb8n6vC9SpS7pBmyE1j3oPZ3Zg8Rbi6bw3Md0/IIFc2b2K
TpWZrz1ZkM5HRHc5xdgEQ6xMnoDIJxmDUd0yc8toR3uUucsbyU1w23BLr/ago/ou+to4KLP+CBgq
V4kkhnNA6DkNkKeosxsb4VKIbRBwYBKLtoM76Lj6Cw/rV1DuGpRqC5JVsrVH/Mlj08VPZhACF9Md
dzNWynkCOLdsEvlGbaDG8oo2otPX7C8dKBlUBJqyfLY+obMmNJRYkjdVjeE0rPQDrsi+8qbv0nSH
d7/GE+6H+BJd6oUbQ2AJgW/ActnjQ0yVeAMWatwYGdLOlvlupbu7JBx9FAP2ssm16VTE8TNKODrq
KE7ZXrAIEaV/ZSeWfozH8F2OwVvVxunZpWC3SvoS3zVF9prxQGUPXhjIO2w22jG0kd4PepA8jKov
kG3iWkqYuVQqnEfTJRt0IGfdbMcXZQd88cqyXk2y3ziN2d/Zjdjluk0wnSHYNxEG9eCXAT0zCXRl
Vv630HIgUlG1QEUJCSbZMuDGVzUlD7oUc6yMxYADtnToTBYhAb8kaT2LQD7ZhJPuhjG6qcLywW69
5Dkws3E3zMtvX2BO1pN8x0BLk1+q+9DK7ga4JDVque0obW8pRMvazcv2adhdZ31s71M7rJeT7mpX
wCHhA4BskMWnYHfAPoYtlJTQl6Khp5uTsumVF8uucDBFJOOjzNvh2o/ADIRmdi2MSiPAkUYJgBtn
lXnDJkbSOmeRnktNOzD65st6ggmE+n0452xHxIiNwWIHsraC9kdfDtMuHkJyeaRjrpDdDgh3gYlD
FwnRsHbiBVblIe68216mzploEaJN4uRF974DaNaIZ6C947Vlty4Fe+VaWhAmSmEcjfEVlbxJzQoO
WgqOGFP+3u/j4j7J+BTCVjBspOxSoqpziNJcJgULE2OM2F+m8TWONBJifPbtiCkQ7iTHdAcvpSPr
yliyIWF20cuz3mGPchwoN2bZG99FrN+ymJ8e1eDPiI5wbVatWkeeN76EtrojNtm/NdrGQv4KgEPr
9YBEMKvY1I7eP7q+BfpRq9atmU9rl1Y2fZ7uh2ASRbk1XBNmjtPZS+u7eNwC18CYTePwDh40fy6Y
awcfDv7ar2uTr1wjbjJfUoVwm+kcxICmtPIxiaP+w62Q/4ksNZ76WoFVMofyGtvduIMUQDlaWRia
/TlrJ8AgRhmgeIshSmXoPD/8fvhWUBh9Sgt9BfidSDljyK8LSLrbsQvsoyym7NCZAbkURdGdhHtK
WRwd+sz0VvHUj99wrhyMJKofGyTFC7fsraMSjr21HJJI2ravNlZli20bmpL9sBoe0ApExBO40TH3
8cFRaqPoItGZaLFDL7k37X1p3/d2Vq2QvUXbsm5YaWstwKfeOasEOBqyPcH00XYPKnPBTjIfvTqJ
eq2m9MnRRfBYyfJVsdq+N4DRp/P3zZywrJh10L4l4YKvrXyrh4LuBLPGwbflcO972gsWh/DhQsD9
jxDB/wT3/Rss+P+aIfz/ISKYyPDLb4j/4C8E8d8Zwa2iGv07FPjyhJ9UYM2wvX/ZyOWhi5s0TRyg
u7+owN6/LNe2bc8zAUVz+BcS2DX+5Zou/lXHcoQpzZkfTQFsRgJL418GVCCUPI7NIkBY3n9CBAb9
+zcgsGRdSZuWf2xY1Z6uu/bfgcCNrcRAqYjlYtqlFWyUaQjuG+AuZ4SJxfly7+sGKaCk5fR1AHAD
4vLL487wmVKygrSKf3j619WshXJl9vMafpYGqK4A8/dA9905mMJoqFMi4dFRMRViffnBz2OXH18e
V4k7HvClLKtL2nNiu95eoxJxSbYwY/J1V5e7aV+TiWYVhEx4/LgUSY3JfX6pn0+EUrbzoxneic1g
cclGxKRunr4eooMxT3ZGI+jy06mbfv2UIcx8vPz06+R/eu7lp18nu/OldObdxzI3opU2slyz504z
EIRqbZkT9UHSVOSVZubx2ccL5M6PUoxdV5fjl4cGI/LPZ/zxA3cY4nNJkbN3w9fBnZBNj7W8rn3g
pZcE7i6g0Kw809uOc6i6PZonUsuje8cM5HVPBjE2K45fTjNqJofLs9z/9bR4niu+rnY5bb5aMV/N
Y0u+SfqGDSVagmOdGjb16PL18oiodutozDdfDy/3vm4up3w9vDy/murXP45fzsiIyUUuNzakrFII
PnVtUJyJoyrONjDijS8R58jBhIIFd5GeN5592ljzAaW5V0q32aRefnI5dnni5R6q2ngLnQTV+Xzy
5ebnk2fY/3lEGU5Sh5mnwTmZ82vqsGMepPKq/ILW5/zo67gNqZ7Xns+jpL9XUyb2l1O+zsv+usjl
tKGlselH6p9Pa6Zp99t49YsV/jsb3GTg+B/lTxb8zEB3dNsRHqON4xqWo0vLnZn27293UR6AEjf+
J8Y8ox9KNzwkanyYRrS/ClDu6etGlLZ9ip3s92NKEQJm6d7h67TLvcu5vx0Dd0JT8H9zzd/Ou7zi
/+M1HdFVIHrnS13eLai/ZWUSNPbH6/yfvsfe4nPcm8ENZbJ0hToTVIfUw/tC+MVNNZorPMkRGywO
tQVtfnrUv84AnvnNzux29B8wCmkgN6ncs9Cgz4Me8ue98B+OzecF5ahOSVsQuTokgjVIPxnHyw3d
tWkvsd//dki6BtEZo/nrvN+e8ttdNhW/PdGYn9MEDhZLrQucaqNpg0Pokllveh3QbTRCpzGcSJ6G
wpSnvFQh3YT5ILgmuDXE1TI40fb4OufrKZd7kanxlPhz6trhv7nSby95ecIfV7m82uXYP73k5cUv
P00q/Gd9jqWbvZp+TLTy101YFjU4b3oFWAB+O345DXQGYp7LyZfHMprJUZczvy5jmSiyCF/fmJef
fl06H/K5B/HXdb+e8vO6Co0aZDK0Xl/P+e0afz79621c7lX6HABloTad/y9f1748/OMtXo79dumv
p3im80o5Ff/RX2/z5+t+XSYSdodtBMyQMGv79HWDQnRL4WjOaPrb8aA1fj9tNG1jTXmYpvl/e97l
Kv/xNf94sa+HGsJuxAz/6Xv8ukCvhb/+G1/H/nqPohh+rpp/rgn/YYyV4u+rrXmMdYTj2NLQWXex
UfxjtVUDdxW6KbPDqJmohEiSLyqnILWxK68u95jMyiuZmuWpHwh8/fvxeP7hoCxxVAMitfmZl/Mv
xy/3hlTPjrFot38cv5w7BB6Vlj4+XM43AsAFi8vdtq7Tg7Cz8x+XbATRBmwpDZwcDKZDWgPm0X2o
iPNMcDlWlC5/gq/H6Tw9YBD4awT+7e4fF/ntJ7/fHdy5hv5RYSy5j1VmbINpLPeploK9d1Bu5nqV
vbvTi6NM+0c2MMB8nWoJ+9epUJzKpann3hJCZd93p6THJcL2XNyoyMIQq8hXmx8RxCBvGLHVMs/I
JbocE8gtb1RjN9vcZsqq9DnzVqOvc6Ymvv35tMux+VJwZH5d6vKDr0sho6PM3FjFtB7aIl16u8Ex
SXMhHuNoGATVb1qz+fX48hNFvoVPJ+XfJwVxoI7twdYHD0dSpQGm+P2+PjXT3jSFC5K3Gsg6V1Wt
rv1xR4q1uOpl14drx96p+ZGXOwPr7vkEDpG7I68uDy43Vmhenvd1+HLk35e7HP55ATGfGUw/r/l1
0r8Pf11AN/uRBPb6t5eKCSmEk5G5lI8fS5alt5dI9dpvihvNefjjCJtgC4PD7eWw7UaXcy5PaH2v
vr0c+S/KznO5cZzr1lfEKubw10q2ZDl2/sPq6Z5hzplXfx6Atmlrwnu+qikMgR0otwKBHdZ69dP1
k3XjhCQNXhVDK+6pBntx/W4Wup8UU8jaFxm/Y8xe7eTd3FmhyB8u+l3cTjUE5WV9kldwUr5crQJa
CikqKS1InshsXKxfTFdPF+5WgXQnp70oEUwAQLuaS9tM96vJTM0jPY8UkFMv/PbiCq1l/iKznE1I
zuxmFbdN+dvTFG9fATq0B2Sbov/CE3tS0wvO+ujTgeiEsG+3KXiJpT8H53VIFQcMKCnOCOcsNqt4
cSG9WcJFPAo8LuFX6ry7j5xLnUL4seFXCw6rZsf3ZLGWilIwWzk8bYUO2q8ZhyfVNFKK8gTQuJyX
4kpOmyoAIE/1bHjdPNBnNrBMb7K0c0+am4FN23oxByxBIkmT+RSehHi0k1fxZJUvYqPwOrz7L9ap
ORCzDJ3WOcdiWP2oCl8xqSj9SKmu8vI6t4Kp5ZY6CeXsAjBIEp8AfkXahZJDrSTKWMtza6909W1M
gFqDy5BDqZQbQp7Ig6uUp4VyhJ4gvjH7CS4rY4hN0ud9vVvmfu5Bfy0GeSWHVadV9aNi0ucdVgWQ
vW7jPsWd5TzonUceKvGe5JLlDdGu7CB3lFMp8INtPIztE1Ek92nMzGYfFJRKr0ZGm9D/VSn30qYc
XfdguOm0UWBGzjf01993SmWcl3vS+XyjAJ9/Jae1SXtFqmW/TPotzwMt4wRgrRs583rVPoNdZ5/X
aQsr4WYKyxF0WQQhICIbRxmVzZSk5SkLZprnijoGE0rMawD3TioUfl07H+VELr/TkBZSkvJuUhUj
LNbF1cuYWOzEya0WB2P0wYRBb/W4WqxrqwopkVfX62L55mExoWo3KPtHoyk0MIL7gQC+8zubE/0s
Z25nQ2ubTsatnI4hQV+erPZp0U0KF0jjyT8GnbH57+OgZomtyIfjoEea2SUmBHKzY+mO+vE4OIzQ
ivRhpRx7z6ZDVj7n27b6XgcBBer/+IAPm9g45BoMs2FDAYvcFVwY9lXQV8t2QoodPwYKxiEiblL9
e4pnIAND3aYCrAn1U1A5nGikRM6XK6vlOCQvF7kUAVELwYHrZxspWW0WHc9N9UPV9yr13mV3DeyJ
d5V0uv/oRZHyOLkZqDXmTEOmAAeQgiYZ0qtxiHM4gdGTAoDLAA5p3Xtp1Seheg7H7CRlckk6b1LT
47n/6kg6Jw3k7lZHfUb9ckhH2THK+vKhLn7ZbuqfKCN9GXx4HE7rmtsDIA93LU3jHwVyKs1W5Ys1
MonqNvKqz25RACCo9Hc5dWSA1RVVf0fLk7spIaLYqjSnW1u56KsqfZl+dRORfQIlT1X7O7duh3OY
PL9bkut+YDgHsEkB1xaupb0UDMLKi/UX93JNShcPb/eQAjsqikNQ6MGh8BvlXPVxfGojay9nLQBY
Z3m1DrTYfUpVX7lel1Y1ztvuNhyJqv2T/Zvz1eDCiXBeqPqLc6VQ86v//nY5H2nYHFUEW23CwqoO
V5ztWIIc8V2shZ7TbPbqqob3dQC5/JHuUKpFVau/7fIYaHwxeIMH1OUyp8TuNIzf5ORC7Z/WgIls
4HRsYKTQ6axcPC/+ersZbqULCt36U618k5N1efV3saYEr05XFXm1CHpAK7yzCSv2cohcDmfUv92C
IR3fLFN5uBqCjPjMctln4NS7M6VGbwfHd+LFCCDhW8XuXn3IQ9vFeW0QfiadoMqF4GJqht3hv99K
zbggsuS91C3LZsfuaIZuGIK+7/172Q8diPvTMJ0isSNLA4gLtOI85FF4LLJUPya2TqJLLK8DBcMv
UyjZK8DZxfxCu2tmwCmktWaSL11cl0HKM0GqLper00YayPk70WK7vgh1Oo+GFSwv5p2JtFvVLu9w
qbmqv3tx0pzsK9QKDSQoBVvX4mpW5+zUzRUHUzd0HCqYnXMwOONBS82KsuVRyNPGgsBGiPJCpYJN
anpq92g7zadchEZTMYQgWTSAnUAaPkWQCZYhlZ1HKV8X5dQEObk5An9DmbjQpIaXWjhin9nWHKmJ
Vb2kOgWxW7KJNoyCeJu8lsu0Ujhg20O/TC8GCnKRSgPKji/mvViUYg4MaC7y5Zq+Xfi8XFmnzr3M
Wae3xRwB48hoOAKBEhIJI7avp6n/Uqa0kRy0XmngMTn6A6wN4NPCg0VK9mYRdpPAO1DbZG+nZnTH
l456C/D8QGUTDk2x2BiRTT2RWlMtUrTgzLEmh6ntqE53B036l0vSgB8KvIg7KXbz8N/fDNMjRfZh
C0FS0iZZZZP2UtlM6BcR5anJ+kJLMgpZfNMWfFzxSQ7625WcKvyKnObOik+xR4mh6hi/5LpckkJI
5lsyMP9mJnX+1b3vCeNVJ8k7ZdeP9q91aX1VtCz9YdUhRUlTRxIm4qDcjrp/k1rdY0VDAmViQpAG
9N7TNjAfCrkIVgR4B/bwGAw0NB+SvOfEbnYzRWpoQ5BAWkfqCD9zZL26loLVmbyfHIY0cbZeNumc
ZuokfurMCOS4RGx1qZ0sTi4/LzfWUO+qIGeLKtfkIFUW7XUury5dyO1r6ar4bXM7uCmmZreaXLqg
B8W3qHkjOaTZ7p62venTMNMO7miAmsqkkVqFGfDzvXsts0Ef1QZgmyg0pAPfmZUbW5uAquDZRPNF
3l8vUzp04KeBZJGuTAACoVesvhN/uevDpHumYBs6QCu3qHdiHeJQlU7wwT/pHpgRPgUbnMaq76Pq
0vYlzCGlQc2F1UiY+0Xgn0e+M+DNsl7aI4VTvfI9rswDKLblDRRyyS3FwMltNmUvV3JtnUqpXKMs
b7FSTB0grtWMUj7tNCT7OYm7agttO1GziATpVPg2xJ9+6u3lohxAYzRuWr+5XpfkVS2CbRdrOq28
V20IHuIqyOWenPIBmmDHrNrRzz4BVgUtwGm5pDYzPMm5HhTRciWncsjBrzw68Xld8fT4owMpEjwD
p6wMioKG5Tff8jJZV/0m3ugefdEaFdM7BabTdwdSeT514SEHaU9IaHNyrxLPS3YOpz94El3ILFcb
Oa05rC46XsvmntpTdOTx9l8VpdQEQc/sqaDybQpHfcehu7Ubv5Cv/BPS+uZOU4LxixIoh1Sp26cp
MKMv2rCBBQEAidyZH0PaHKSO6Xna2UggZJNCy+mKo6MRlZXSerKbwwhs1E5O884Id15ouQc5heoB
wFsncY9ymiXOxc29Cb4eeXN+u6WOvHnCo1DerXXml5trel8f2tTqd4kaZGeP81Im2MYprXbcq3xy
asDuKCuUi6EaggFv6qnUk7N1Xeo6Qz7te/Bs+cd99Sf1kgmYm3f+VuM3f/TcfCoVUzlUtuKcnKR0
T3kPFOzjXLP9qqvgr5iCov5mFZeKFXZ74HjuM1vzDs5g5+Mf0vDNpKcOKwQEYWq2L3koevo3Zp6N
5zp3h2WI1Kk9FXO8XdftXo0BbCqG8SylIQVt81DAyCvN7DcHUpphe7FOo7xABrSG83eXvv3k6uV/
lOrLKZ3175e/N2Vq/GnMGj241zEgGLeuOYa38mru+jbewl0R3ibF3NC9AuPRRoeze2M0aUqeTIiq
aKRJRs9D/6TdUJHK+mIofVBJbEDX9Ga4LCageHmde+03aXF2yr44yys5qJkR7cdWHa8uBBfKGcAD
/VArNxSSv7df1VTYX/ZlT0/D6v2ffApPJuAPN/+q9n95Tfabp/Ve3eDCNAVv60aGAOmHck6N/jvU
SmKVa1RQXi2DTgjPNH6tUcRVBtb7axjzvdYSkLxw1sTUladqc2fCU0lNegfOfjqPoFdM2S8eVjdE
f92vNblEuF0+aAiS2WdQSodD0RgKAFKdwg4O/gAB4waafezAqGv5nrWRos7sQYlr4Wljh/eqL6eX
YmIjGIFnArWyNJL6s0q/7tXYQtVBDypsKEK+LL67lL6W1SaNT/+9s7soGuL4aln8Z5uAH1kORNAX
aazSJdgQJVNwG9dgv9FKYR1jiFiO1IG+XDlaKYBxxKIUy4F24ffT1cSzDGo6/bHc0UgImdjqR9pd
TP/V1+VNVzvQwx9fYsNK4lt7dq1kQzeVIyAwIc7VrO43eO3FSQ5J371cTaAisquHpwMQJrG6iqTm
Ilm05AKNx80M7JicDHN+DvpwTABfmWp719NGcKXAAET/sTne1p1Ii/szOIRybtvJy2I39WBdWUF2
ta5J7VKYyCs5SKm0VenldfvidtW/cLlO3Y7gv3wV8VTFVOZ3BHf/+wOiaX8LcIDnRQ21Tr+nzf8u
t/7glalzlBDS8j2aq/RrGJahD5a/5+IXW14VCR1HUObC4jO6r7/by094JUSWEK2/4+9+3KGfebFc
nweLWKrHfk5taNzn4FnwBFm8e7DR7F3IaTaq6uxjv7G+0mVaHij9Lq7LwQ+/6H5whkgjFCBoABcM
nncHhPd8rgvCq70VRQCwO/vUoE577q19IxJ5k9Hv3NKhy6RxuhOV37ACiUFerWu2zN6t8wudViQC
hSuFuOD/cHVh+q+3HC2KYRsz3jlzNoEn37u3clAB7aq3HMuYG/2fhjbQhfsmtWZykFR0VMOutyje
lyaearm30uLFuKADemr/lEtSCCTspqP04q4X2TkOvl9BcQNMX2bXxDQsPBq4ltTb63SVSuVC5ATB
4tz+92fx77E2m3YpT6NekiA379BFIDuFA5PGsWA+FUWX7uAKig4AwcF2RuHbgxwA4swf7JIWHy0c
bgfDZiMk9bocxO9cS5hXw+TTG26HlJlRzkfswJubeyMtm3s3m0lq5ta2V/2XpSGhxFd3rfDaSZzP
Q1BMP2rBshfSVXSrdmH07Drm57zSpx8UIf8aG7gLDZeOS+h0wu2QxsoVINzu0RWDvIoLzQV+h2FR
lJf/PzpOmAvcHgxXP9Jt5Vfihm+3kTpzn4ZbeEgVEPwwubj/6mt1KFXkdHEodWgE7Xb//T7q+mXx
hMNPierq4PKQcaBE7eKpEzowz6l5YJzyxvldmOkpTiL/blD77rmwYlgb2bFvwbfpntsoGh51EIWl
UA59TJ+AqabGdc1O/rnQMwqm4gDsAmEvB9PDyByhNhFLVM3yFtKCANwHBs2gmU9Oe1jVqde1aDXQ
3GWtpBDgVg+n73He2uWmidvvCbhOwGr52nVhOpyeei85BUOW8hRRYRF+m8orOXQaDQKzp9FM/1Ev
hPDrxcOq3QsP61SarFN5tbrJgpEwa6j1Lze4UJS+Ygid9FG/NUixfJ7oIN2moesfdC8wPgOmqC1T
9eNUSlfl/2Hb+M1DDMcuGKDVWYtbd6clhQ4tBFO5Rs+foNasAuARxie5JIdcLepFo2l8eic9dwIZ
1PDjg9sBV3GEgtCljRqijVVTGrYENjg7vzhc3EdK3x9U1/vL0bPizhJDB4raQSvpBqxom7hbBfIK
Bo/20KXsaaTUnIoQ7H1hp9l1SxwyBqQP+Oi7C+MLr1K66knb1esquLjnKlgdSM+NeEVSeRUsVx//
GunAjNr+CvCcGsTJKFwKVuPSqCiGPgGuQHhU1qDKYZk3ZlvdjupJLsXUxHTDVQBy7nciDURMP14V
olINIIr8u7yS0qb9VqmFc2eHrfmp13PRABa4JznNrbrcVkXvHXLVMj9FLdgQitM4lG6jrJTAjdmm
pfF2IgUCfbwHEPoshXIwYYRrg/5TKeSmoz2EqRvcS5HnWg6QxH1/lNO0z2lThMr0f6RxKMoRD481
Swqlr6O5lO+bQBTTdOpdBv/TXjcBWeiUvwhxfnYF6dNEGzvAG/G3MjbNv9z4hl5M80+HBrarAcyN
LxMsvVtQaLs7e4Dcw7Tb7rrKQW2X1iCTLNa1sFbqd9bUO1mvm9hYUVKwttqf8H9nv0A+gyJVhao6
G7yDGhrptVX49acPCgqxs08wm985Ge8iCLjZJyWsq6NCc94ydV0jewoNqMWFkHbv/NNogymRO81Z
LoVg7mxbo3H3cqq30d/M2XEs5nAlsAdrwd4ymxQODQVYSnGlFBBDgU0Izq8RADPK0xUuVbH2T3pi
bZEKvZFE8WegjD/rudaDmeFsm6K0jKssaWBv0XX/LovsH4M9hTdyqW98pPoEhMZAW9dGLq7KCpiQ
0otc4hutgG0p/I2z+8OyqvBG+rQLqvG6OMwpkU2mnB5TDiuQPgxQjhDR/teotJSuMeY1mv1/Mmts
GzTOt7utTqW/f51e3MMfr3I3a8Eupo+A5GN1PWoVUD6DFrkHu4q+8VxIb+wJqHd6OP3yerLpVE71
IoR3vqr6vZUr0VZtm+ROb6lDg7rA+FoZkwcX09zt5TQO+Zl1Gr89y6k/0V6fl18vjGKnfjHS7cr8
2u0iyqGhvLbM+M7opvQ0dEAg1AXoI5u6dzdWppePSqxaz/zkAGKegvBC1ZD9HHVlCluTQNFwcutZ
qmQqXZ1qWD0Omv87BVxwSyo+OMdikFdyMDW26mA0X/FuQpz6USjXAH2kR/dVrRySBATQN73VDMi7
jl56cxGut8nH/gtdAPwr53QTaoU2ntUJ9sY2arqdXAuKeoTlYeLYI+e5SqGhPcbZrur04gcMDvz5
Slg80mKnHGY/GG+sOY/vS5482zlu9W99BiQKcYU/vQoO5tSjBcwFYKkC9Hoxomh7uIEkL77PKuOP
MfDnXdQTSM1koE8BAeTBD7QnkHSUowz2yQH+SHAFXP1VTy666PFLTVxj0rMHuQRC14uenL5EIxNj
8bfcQ/pqhS+nj4iEWxplNJp5LweNcyPIMk1yqEFzda7kInSjEG819u1UW5EDQLVinYLWOdIhboF+
I9YGftL3TUR557tFihwhgFDS5PBu8c3ZelPb0H8VjQPSjd98VcxkevBna1yGTi2vndoKzut655Mu
DBJa+aRaBjLFQzNAfyvM3b6EsFYqC9OAxsIz3bHTQ++YkNtaRbRz6aWHqtf+pSrdD6eOw8+pSr8r
h4jsph1U79HRofvN7cT+lSkhQAJ58iOrTDCxomK67cnTnq1Gg9mhDL2f4cCvpVC1k4HejLQbHorQ
z4+N0bf7evTmL+J2UqOl/1HeDtxzmDtT6+V2VQr/19vtuovbhbl6gl8wmsGb8tvb3E3+lH/28odG
UPomCTiu67+YMwYQNQEKyPNAhwKC0KB9w7lvMVv/GT3f3AKV7Z/lPyAPu+Q27tK8Ai69eZAJFRdW
2b0GQuySS1Hd+DWtInMrucjLyCuad8bmKs399+rLonRUuJzkchO00XsDZuFtYqe8MK8J4JlvGmgF
yTcxD2Z1HwO9SG7NRR70/UwRNuTksR02O3IZyVWcJxUpPWku1FXPeVIna6sG4R+h1Q8/+9b/mdT+
8HPkQqHc9qcQBTC8ygs196EvHiCJEkVEgHPUzZdYbSt46MriQbWGjs/qmJ5K8DtOeuPGh74PrIcU
qMtt2MfBV9MRwHtxkf8GF2GrjHTSXhEOBWK+G36pKhs/NfRrgZgNYePs54tPjpnpCciQF58J8P6L
TxW+20Omhs61aka9+gdRKmc7dAAIOHOaPFEpeD+avn9beVb8VEFAcU8PGcEDZHJpdNvxuo1d70pO
pUChc3GjTGwI1rX/6cgDT2KfxTXZJM99qE0wUL0wm3/MCcilpWBLWQWRaUyAjSbJpjO094JACFQh
kBZg+hrnosn4tlr5/FAEKk38H6+APeh3PNmnh0Agtl5IVwsphaR8Yj/pJFeVEg3Ks+j1TcgxcvLX
P6dNpD9pHalg0ccnZ9TdvpsJ2ar5ZleniXFwocfbTdM3WWosS5xHVUkeSKvK6ma57KtV+g8rWMni
Z6lICid5+OCH8OmVbgYEF0W3vq2o5ucUOB0Z0ZoqUNttLcvuA2Wuzyo9qUtEy9SVnZdM8TddV2Cv
jaLuOsodDn+QOsqQl7R0Aje9N/PE2o0OiUYrpw5f840CDNO+m69ab3LOtlnQx6x6/snKwO4XS+t6
FHkvGgMvc5NqcbmTBlJguDYltkah+icDW0q56dNX6vmaFFfw0E1Z+OA4VnVQJ37/GzGVa1JKS+tv
eHj6m3XJ6xPa9Cfn1I9j+CC15GBBfLa1SvDCpI/VeayltHi3093qe73fhZO8UX7Tm9rdrD4Ucb85
9+BDCjIAsgA7kO+TfBt5i3S3gVxGzurgu3yH5Vv4+jYv9ely5iTf1rL3V3tp8cHj331cfHj+0Y90
IU1fPS/V7693vvDx948kf4s5aOUOuhiLXFvkP8jB6/2dofDzvi7x/QF/JgPhZnxTswSr5BTD4yn1
Arv1HxJV1fc5D7vNO9vQhXejD3+tS2XOGRIAnQ3AQqbCtpVbv921yA1veSHrXaVzqbbeNZ5jkHcm
34dbWS9/JGP8t7uGSfLurh3N3HdR37y8tlY3lCsVkhbX6vzzyyt5+zsX7/ApvvyNy/zi75MvK2rn
6ijutL7wt79v/ZM//o1yRm3d75lI58kjpRr2zpMSdP3zFEM+ZpRhefCdsH+G6ag65zCxKiD/lBtn
tv7Ip666zTK7f65yJbjmn1wHclFIcZQGjvMkLVdHYYjfYa4XR3LmN7p77KPxh3zKDlFSHaAA+CKf
ySkp/GQrL989uGXdRJjV1cEstS/STKrIdSuYZyLI9xbP6s9V5GxkAUmrxeoNuWyNCCifvskyQRiD
l/f8piYLSxoFUC/DMSh/qpNrZ8z06o/AKo7maOrV1lUn59YWQxIQBNBJ6jgQi1UC2d+5pRmeIIjm
mBaFEkmyhQrLvqWXsvf69JjP43xX9pl6V9beNgyL9BbGRFUEtQHUGcY5uCYbF0HzJeYAckAZYU8A
2rgRJ6EsdOe7ZTF1LPUMWYj0ZQ7FfAvayC/PBczDBu8x3ADzGV7LeTJmDUXITv2YZk1IKUjF9kRM
5WCDwS+QxqEq8WGMymBdkCT3ylNTZv30pVE09g0VhFmVBTZJpo/GVysBNTUw4s9xFHj3xtD8pBrB
+OrEWXKteF6zm7TG/HphJNBEpREth979wNOZdycL/OSKc3x578bu9JzF/VG+AUFJyiRoNG0n3zbF
BzzbzYDnkGrsVI6yO1y8O+pkZqdx7kS/eftTpmNkykZbM/U6KKartKwG72Z56HpkwW4UDajioQ70
g0ZZwVMVm/1Vzx2hSf5aJH7xS4NAfkOd3/ywqlJiFzxLVXdWh1ML4CxHzMXr1ET+KXTDEtQd14Ik
RdU/W4FanhxfZSoin1LamKCSaCLUSVy7PHViOovpf9tW49SDSB70yjN9w9ZtChDRJqvz/qHQdOVQ
GgZYBMpgn9seCEbgzLrPJJPA7q8VCwiVv2TUaOrN51DpwJQR1mnudpfWXUlkhUM6SDqZBpMkxMkH
H2qWXW/2Orjir9N6KI1lOoNLvauIr7+TNh+nq1QqS1u7/tSMTU7bcyKhxqNbRfDEkzkNv4Ka/hyP
vf1bjfrbvOjVb5VZcXgxu/xcemp06xbtuGsnP5CqSph+1Xy+06ozR8+qn3iEENk79311ALLf/Asy
t2tQn9ufU+1C9DhY6pNb1Oq+STmZFF2hnHIqGPejq7w3L/LyUCSDCdgYxZSd0v6kVPe5Tg34EaBX
a+7cUDH3dpy1B3ssQTaMlRyerYTmf78eOJPz1RwE6h+UnD//SaMPzw4YgvAdi85DMDCHMZ2+11Y9
QIkCVyfBgvRBA9pt81FjdEJKkWzegf6Y6NNX0GecGqh1Kvs5TFO5poTKSU7zvAXGVuXDuo0rj/NI
6An+XTku11JNB3B+V2QcEKDgfWjNybm3ctX4XCrdA7TI7r3cdAqZnMntaRO072ZCRojWuZeyv9tB
9wmB5tJTSKSYrV7QhDv5LXD1pju4+kgfv/gWrNNVagvpOpXKcdi59y+p9zaY5k0Zxcbn2IUH1ACK
7CCnrpe1ILlVwaEW0nW6SqUy1DIv0v+TrdYF1pYyQb6TSu8H14E517dp6dF8lSmutpdzOVhmuM9o
4L3p2NkC3yZ0pKC2RBGOTaVhaE+7jNDhNYljnlFwow79bD7T9pvcg4NIUFqsO3Ew7zIoO64lqJJQ
62GNewbhOLmHIOK92ly29TWEiYu3VW3xJnA2QNd9uWlcdTA25cWdnlLnFg9UoIZKxRE2ifNc1FES
T6orzi5y0au2WmDFD3Kpy5TxoS1z9yoVZgVbBh41vZLRDQMVjBTTh0EPNwBqh7jWIcPOYv0YKon5
4AKXTySVYHPnu3uFr9q3f9JQ//A7NhsqiPlPpm+253qq78qRQju5RAxs2pXOlICbYUEO4KbGExtH
418N4sr+pIZaC68nZWuuCEnHlGEdBweuz1iEqV09Np+i4XcoJnIlHZo//Kb2eeayVE9WtNN6CuTk
VForbca32egycge9tE6jnGLrMHkA5No5c5zgVOMM5TeAsTsoA97WLHHIifIiuC5pXwvFqUYu6fIE
I+dvZsvakHE6LiGsAB6evW7ns3VWCsV8rlxO3EQLbqqxJnwploJM/TUqdA4almE9X+jDNrXoS6Ge
ADtAresxzixKc0svt0+hwFqRgwc7gFtQ3ilni8okEFfkXBVXiVXD5biayKvCBDt1zrBTpuR/5OE1
/WOuBIoRet8Nk9yLBZmZAW3Sx0aJhohhz3NYvS2KX7ILWvY/N6L2YeluXudJRKWMHQGyJxVt2QK9
tktLm3W62k1e+7X34Nl1K/A+5JAXmX/0msiknk8sWn3951zk5k7OHCkohc5qoubqq7ZcNNP+vVhq
S7cvLnp926fB0DX7wgivLb3VtxDbGqde8YLHoaGLRx7Cjcb7bs6g35Lqsm4IhAf7oAu6H2r9Qx61
/9VQd5XvFs/0S0PF+iEdm0Whb42uME/gR+5y4sanpWZWFsQm0DY4TZ+d1rpZUKEIBC8FubI2V+jY
Neifa4GtFzYq9E+6DeG2785gslSt9odsSV2HculjbVp/XyB1BICTlJKT3TtAn9zImexuXa1U0eyq
UxW/dzX70qXUteLwKYNuZGu0YXDDz+UjZc6VdVTaMWA3GD3WU9tYR1hio//xMbUumhYIFOkasTwH
xlKVD6kjqhDetWZ5Bh9TWyvDu7ElJGCdHNvNn6D0K7blSJNPHeYxVKejan7XE/taHqfloBcAwJFK
sQ4vp+q4oOxLL1/nZQahp7nK5VzKC7Pq2Q5qP7wItCo1DYNf1jGK5+wXzM3RdnRT7VxMRnP+mzwM
BQ08hDr/Iu+EPazm6jv5nAzBL1r7hH/Py/4mr5sk+PTfpRua6nxIkzqaDsQY3W624amOp5Iq/fiP
6sZ+QkdmGt3XTucf+tlKz5oF/rIon4FkqLmXV2/rcNoDH+BGHjCG0U8Z6+uy8kQOKvushMl09BTN
2cr1KOBDq/XZ5zD6sJ7O+aIf2M1EgyyMlTLK+KYv10uX/aoG/9+31ldHheiN4kIoWUecl1S/2yn5
FF7Lad7Ff8CFAbn2nOefk5lubqc3vhZE8flMNJChvBmZRhVeS+mbkena2ee5rhet3vFejOiQTj6R
a3f3EWziu15sAlqD72YDBMhd05IIN7NmL7cUSq8o12A0xTCgoaYnBowJTv1OTZrnQ69cD4U+blS7
PA60d7RXRA6K3w3sShYY7dOfjjqa0L742nPWmt87UdkWULBz5Vd58Dgbo3my7QjYZyHwrR9DOrU/
RscP9m4Bk6U0BGjuez2M7w0pZDJPYGxq21kU0fn6T2lopVOwt8Qdk4xd3n9/skDL+/jJUjXPdegy
EqAqtgO43sVDBUDIKFVzE57Gpoi3dg7GMGDEuiPg4TSTWr8jpwHod/lNX4Yxs16u1rWGZMyxE8PF
2jqVUqnn+9YgeLVpQZvBJiiMMtpMnsEZTj4YmtweYUcST5RGHe/DnJ+5qKIVfRyT+ZjnUZddyUu5
KIdAiBN9aDNYbrlcFu3suUig+a16PyLkI3qkwhhQdjk3lKwRiJ6ghRM/5rNtkeAYiy8zx/drE3SY
Eb6YOVPVGxfer20Ra/egzfxMBWWE305Qow3u8zzX940OfwtQU/6tNQBBzlZ244XTvLO6bOv5lMZG
tv2l7Dt3P+ggn7NbE91G0LoHdXmk20y9NoBgCbVkOoR9Oex1lVxPNcwbTjfT3iFeC6W4k1NFBK8L
v+cppJcQxW6jL6FnqmLHfD971Q0/GvwRZf3bDHRlq3vTV9eABjFzil9pXH5r5gKOKxNUuTbuHhr6
jNiZ3pMW+jKmjb+pwd8fdefKpfqgtedNDMeRBsQB8Hr31XilFSP55WLYJOH4BAnX4zza0IF3+g39
zeNeKZOTYofqLiUlWiv0kStVfGfW4B0T7q92dUiuxc8hac2I88Aka8Dk1f0MlFbZNOI0ZsJ7Xxit
ucszyBRm92ZojBsVoqIqqzfRT5vk+gadXVOORBA744aurmCXDA3RFa+BYTUF7ke1P9lJACGDXRtb
eJE0gEuhdhyjnz7sDVd+MUZ7qwyuozYEVCLb6xDVwY6TdsdgF6QeYXPb2GUDSO61UfNdpp8JcIAQ
MtB5ryQNe8Q6c6/qFra3SvnLrwbtGEIGrwWA87fAtm5V8iMDHJNWYT3D7CPaHuEM8BXjYU6UX7Rb
JGdzArSotb9YhvJH2FpXBAW+xuRDQdWjAt+IjoaXW2yNDT6aMECoQ/Sn6pffgiH1N/BzK3tb47et
T+1HBwKljdb7+64az+FEwZsapsk+G8DwypL4Qbdna2MqPyCUirbJZD1VQKsB5+49c46DoywPaA4f
H+c8iJ5o/qLDWWRH+SU4awL0uVAbQITCOw/o8cIi9wpgEv3+KffE8XVvFF/0ch5umrD+oscxKQcI
YNxOgW5xMsBxiZ0YOgU12AGi/6UIB+u6GkKa0+cURi4rpIA89B8DGt72qQu1oOGlYAh3v1v1p2lV
bXWVKTe0fMWHqlWv+9a5pTrVPfSWap5Urbv1q2tPpfNTreqSgEf8g4qM6xrQIQaHGipq5Pb1BEYG
pSburp7BOiZp3V+peQ+rtcF2MzFrwLO7/pgL9PIa3PadU5jxIYSyc1OVELxWSc0PVE/Fa152W08F
DCaOw70309Wq0oNyFd5XlDZBaZUr27nygqs8LG9yq6EGt48PZp1S19iqV4NovuepqJ1Dmkx19V7x
5/EW9h9+eEKKR1qVVE4bwWxW2f2tT/PSIwx4u0CwdcN9XmzhoKs2gIx6dz4Em5pW3VphOx47Jz/D
VaEdSwOUDj+ghxAcn3PuwqhNgKE/5zP8Rk1w7cAVQ2KK3IGaEig0EucHjT8VzEHaZ6Vv0m2VQEpl
z1R7GqBAW3033OgRBQS9dgpnoJr7z56dGvvK0sptSiXu/yPsyrrkxJnlL+IcNgF6rX3vvdv2i449
CyB2ECD49TdIPE27r2e+Fx2USonq6ipKyoyMWCtv2ogxfVSjHtZIFSZQZM6/WAAVtmBBePSzKzQS
oBYUM3ksapDMCzZ871yrvuRa41s+bqy4hkwmPm7rfkjNq48YJSSaHiu3sI6+VQ1bVXfgnrT9ZBsI
PFF5Z+0CM4J0k+rlyh3AGI57yuYQZByFbwleb4zPh68hcuFHlyxs4wtdGUpChIb6Ruf1J87Sg5fn
X5mjh7/b4BJk0CoMWwjZjzyC5kLq8a+QQ3QAJK76m8zC7iGL/R/2ZOdsEltB6PkMYgH7JSjzPYtw
JkkBg8d0Oz+QW99CqHdQX0GKwA4Qy/S2tCpnzYlrxp59r2BnEJVDdWuaDdodKARZiXXvBHVxJyPU
9tOADXn0tW9G4VXEVf6E/cqD2QTewc9thtpZVp9KLcGxQZfUDEbUnJbu5+Hf+ZDtg+OnJazsEBaQ
UFC9yOLtWNoWBKmggjd2SYdoGZrGYS2E9TJIFGsUwDJDBqhomYxRBU5wp6xB9UxGu2P4aU7YBT9k
eMiOvXm12jR5dVj5PIRyuLNbV76iLOIoeTk+mFOvGZN1hXftibW1fF2TzW6Y+9THqG+YbIFVVQcr
QMAy5NkdtAMgGhvF8bfIHZI1cgv6Cum7ZIeH7Hcwx4HGKE+uINS2JWqLhQn42dSAyKxFffR7X6GS
6081grgqan3jQs2A/e2FW14OVTp8VzgipuewZe6ZrlInBtLmLdTAyS8GIZ24nl3JwUcpC34Bplm2
o+6RBpao7AAWQ6VQKs0ipS6dcBCugVLZVwl46F6r3LF3DurcVwwVftgmOGtEqP1zgbqoc5eqn1ci
67a8glqHK0sFcJbRzI09dT/ZeI5iwArEOA3eBKiCnF2oqp4RQElA9RQaa2A1gS5McOKlRkhc2VAR
KWJWIp+g/RM1BUSg56vq/Qq0TQZenwSWxWyHEzWiRNx3ZQXpcLI7sz2ZN0THgUxDkKg4qzFE5qCC
IgqE7I/zQKGd4iwqPBhXdAl8G0q0QQSAADTeNWGM8f9i6/m8C0ZxAwqx8NkyLYsjvjKdvz4cWk2z
jQ1ud+G2DI2DhPDAGj8dCvAOB6LJXo4tioFHOfQQDoWTQwsghlSg0puqdtUmA7UFkmMrbCMvwHn9
9wadf2aV9XHsc6FjhxIMnKld7v76yiyZRdDdVOXlZyBcaOsOgvT7iLBv8QCFxxkBx0Z7PIU83c+2
rBco7yRsHI0g/bD/gJcj/NwyOq1IJgZYnXBL72gmDo6QTjY4myjz2w2yKdjJye4NCIky2+H/PCGY
s2YCjt8FnYDUIegFmzN0PfDRm678XMGF+ub0ebSbbhX6AnJPU/D+E8kOTuKI2Nfg6Ret9YG4p040
KP1phs7Kutv94xK7ErDKICvtYz942ygFHxkUlcd0I8sg2xS8G5t9iIrNq67EpnSG5hw1rtnsR9Br
7Ys8TqGU26P0T4XYp4oqKfctKlRHFKsF7tWJUMaAQp/qzJtsK2lxwbHYfDn23VMeh/eoCVDIYVTY
aUx0GLV0qjNdLQ3ZwNwPhoxmIruoiOeCxo14Ys9YXCG+p7ZIxqI6EYR4//05mmsKF6Q1ag59MFEx
zw9wwUzH//RBQoDNVwaUVi7DEFvPQE3LgwKz6taXafNmltpd936rTkk/AJoHKK/fieFh9LPiWfVA
rk1mWbH20iSZh90pJqWWbe3we9iDqhqjViBQ5oPaMXBFouuECFVLIZ5kYvoPXKPMmLxkaZ7A3G6C
t3/ygmzXVkW92hSsANfGkGO3nANZKSAvzEXiramrJxtdZT7OP12VfvC1rPijb+brl7JswmMpuXdA
ooNH36PUW7sWJM+5aV5dkPXdSbtH1GS6ereTKYz9nq3qGs/bd98C5JmwhWxVxAGCrZQxH3D6m1n6
Rqs7AVkJ7TnsSxqo8AItO9myWurjUk3r6lsMxGNffhVC2pdkqiHILexJoPu8Jc6V2TTxtFB3sQVc
9yeJfHEz0WIjRATpd9SbbynWl3tGtAqh+LOjuCCFCT+Q4pFRBODhZk7W7X5GHCfmPMj0daN+QdkP
8uDKv9kTOGvq6VZ+6Kne9W9sVPMY8oM/x3Jg7H71pB7YiKwXdUMAcyNrxBb2Msd2EvRDG+V70Cmz
kgrZlwbZgggafVRIX1R5dHJz/S2k8vupOp+uitGWOJQY8RGKbKghIz+EXr81I6rkf2alDeFoAEUR
OG160z22TO0MPx2dN5U0c9dSEyN+JYwIENq1M/3PSwYUo5Lc2XWW0UXbD33lowZt8lkc+wD63vic
/7ShHM2/SUSbuPAPo6XPoQteTuhe2OoC5XFm7xAQq1A8iOILS3EM0S/7h0snqiDepVW8pUkeatW3
UCwAFev0S8paGeA0hIau/tWm2lRszFhUKxP63KismSaDojQ4zX2GYMd/P0X+Xw4C6XIG3LZvMQsk
vAhSfQpEjiF+26Hh6l7SDOQbRD1UEUsRERR5oIo8L3xFdPWBxIj6NIeuPgxDuvWPpg/ljmwgiQK8
La+KVTbVFFcAPh3GBhm8qSenbQNdLU1FBcZzu1hpg0HuUKjGeXwe97DpyaEGc4NKGnsywUCy5qLN
DyEqzJ9UofVpFINeRcpC8CHDSdwps/GowPi4H/0a9UpT09uxPA1Oe22CAYVM4MP8OCD7/kpui52m
jqmHjUMxXBO7xDehQn3AjVxouRSzljukpRovgP+0Q3EsEQ3bj64yGgQsg/wyX+KoeDJZFRzINmRd
nm48HHYvPy+BLYUQE3QZXCfE8ZCGqKkGnx2gNWoccITqL+1Em0ZXcfzcWNjALmZG9GdLvyX2MwlJ
pMxyFYSZ/plPA8tKUVR7m7Bx7c3o5w9Adrt3BBTJ/PRnjwEn4nty7lHOW4FD8L8/rrb7KWWGjyuQ
QsjHQ8DCYfiDP3GLCQtK1zXw5BeoYpsQT8YGYAVN8/RiZ32XgKHTji4tUlpVDiBMDpkLsxSbGBKj
1Vsf6/RS5To6dKG87yGueoIKD6p0S/MZmnDjnVuIS8RGDe24/CtIu8onD8oRz/7gfw9bt76Sp+Cl
N2kwDwcNUmswccXGrilNsaHRuuDFuUA4ekWjHefOfRLxPQ3SaiF0K0cRxI9kQv4W0kfgaruQv6kB
y8pNhRTJ9KogCWjvkXtpNjSamtD/RUhH7hQ2H3j28utMK0zExO82Ih9euIjf7RBVUnfk+u5vKxyM
Y1cYl1aXzt5HLHFFiYclD8Gy+OdAbER86yUdxCH9yNrwBrjRGalJfWPqz1zCCKFYm6Du9JYQlmCa
b+9r5KomphsXxCAr21PDrs+tQd4ov6ZBEjUbF1KbrgSbCnOxLYVmqPW1gab9gytjb9X5ZnGguMwI
XcoPtizvQF1MPmYX/PQhxwDUmh/m0VoIUXlgx1fFIaqCHqrYpdh2KJfegDROX1Dyo29hzM21DGX2
R9q/KPBQf/+dQ9jrHSLIwZFF4wgO66nafSlsnwvdEftlO6AtX+euESrUDP17Dfw8ToXtw8Cjta0A
xe9refVyFMqtnIlDqx5BY51m4FKylRHvW2LOIiPgUxrRfnklv3nK4u01Su6LEFVpoq9xvsDu3OlK
GSK6ikujnAhG6ZIayMm7J9t7WSwfnMnoJKApXYa9AYRRbfcmod24SlkZ31hvDa9joA821NQf3QjE
AmaxIWsYj/VD0+oLdLChTqgDwKSKqFrNgxBVPGowBa1pFLlyD1qajbGl0WGIejwdK/tAo44DKa8I
EmKmX5pb8CazSzM1tWXHoFedLvMBhFYgfZECwBoUrSFwYbJRVhsIg0KcOfQSnBFhdIAYDUBmgClD
7j82hZ8dJsZFe8zio58aIKunQa6BnEEk/XlehebSjavIk//rwWd/PjYG+Km1HDz7TDfg1v8jVbRd
KHcKPOgPfdq+WY0ot3GrgBhx3fABEm/hNWtBTqyzIr2KHCBvM1WP1CgIRm4/THBccd8jkjtPUD5o
tKwm81HJhwAseK2hGw4u+5mwdtEHSfI0BcmiHmYSW5PovMiTfGhygV+/xVQQGRf150vwDEB/1K3a
VaICb/pHH1AJlRXruDacdTSkzr6tnOiJWaq8m0YFjaqqe2h4v8WHI0EVStG94H0IHkZhVVsJDXRo
dENnxEMA73HCJ07KIwg3RE+x71dbHAV/OriGuOHJKA+ahekax0iBhCEU0Iu4mWh1h/wNPBYrG8Hr
mxk1+Qn70+5saGDJ3pnZeZv2Zw7Tggsn0+S1QMnfTTSRNeBsf19rflz+2zo47X242/skWppuuZiI
RsKcXuL0ej4s+5s1fmOaXjG9MnqNv75iuh0tPU0EfgQM/LKyN1GYZJcoTau16PJqU2gvvVBjVBDO
g1aKzC5h5zjNChS6D2XV+fsuHZGyIqc4g+b3LjBG+9wkO1prtoOfYrjSJTgKkn0eyq+0lDYb79xZ
+65l0Tc783CELapH1bnYU1lBsia7MTaQc84j0PiWibrnTo3o6TQBctIjNO+N7gKVZQB1o+4eucn4
mzB8Y6MBpjgZkRu96SbekL/Vc2tXFgZe8zS9x8d8BKleUSBDl1nQALNYeWnSHoT9mazwiGCZQoaL
R8fEhCD1ZKNR8qPGmmYs0xabEvnGFhCOXZZDDDkcjAAs0Aa7qTzL9gWEtC6oHMUuA6QxCAsm8mTh
d+noj4DRVKYZHxCCBUJr7J1d4/PuLkp7/PzG7fCQTRsU7eijjBIOug7l1u0JJYTqVMTYYUJZz0lX
Bq9fC8+O8SscGvWhq/WP/96qgQDp10Q0s8B/iW23h4JvywEhjv1roMso/NrjxhA8QvkwP1fTPtf2
wMiTinBYM2RZN4z2sbzKigsNU2NM3cU2VDFQPMaOpXnBjrObVUODMevArT5BKJCcnBYgI42Hzojt
cZ7x8gSU6qbMoXZetiU2L6wJbq3j+DfoHwc3jmrKo5UYD9AHDWYTDVIDBconnnMcON/96YozFe8C
H2XYtAbZlvn9CcWAzrwWWWlcCJDsA6HBt5/cjekVIJn4QGstE6hr2Xp+BcvyND1u8xg6zd/k9CgF
I5ZhPcYukgcm0mBNVuHjxScyJXzAfzZIUGYAN1nFi0yEu496h7k7Gp5HQmEAr6WhyFFCXtueVysG
EwLQ0TCvE8SdG55UlyK7UeT7eIyKi5YuIkPTVWcnUPLOOj1uZYF8ZlYA7riicfIM2g58YYD5H1IQ
qB9pgMV1cRlVF5hXmoitLmSOpyWXxg3iHfS4s6PZlcOZmjoZy2qlg+rFaFi4z+soRR5sGp5H6BLn
IzgZwH6CCG26rMtwOE+TsjqM9rONFbV3SLFNpHdi/gMTYM9tB4UYJqRwrzSQKajJG97Yb+e3OnfB
dFQj1yQHkPB/+WdGHuVGvqkmNiqaRm8ddYv3BYIG+ri8KAdUP1ssvEPqjwerjPn9xRryI2IGYbmt
+2mrF+BlUnSMAmjk4ib0PkTQ257ydeRSQQwWyp9hpy/TMM0oyLYsM/uAUGf2mbvkSes0DNLDkRag
TqR1Iic5LlE7yyr7W8D9s6Fc581lTrnvQIazi1p0G087K5/jSdWKCqP6wcFe+DVhETamOfTe/3tS
VeO3ouJuEvjAiRvNdjkr0xk6tKM7YKL8I9k/nbylZ9wQRgiOn+x0Sp9mxo3lH6mnDAY0Ua3HNahy
wj1QGO6OqjZ8B4dCKFU8ZPjsPFjuiANXDJVgAXZku6h/evVSzV7ac4fFK31fi0o+3tciL0/rZ6r4
SOIeeh6lDDbMF5u5bhiV7RwiB64x11BT9XDORHLCAevHUiNM9hbVVSU+N3MdNZkcUXMo8wqUKTID
Qa82t5NTiKlexS8mHskgyJWh3W1rsbWMcQpLTPQtM+HJIJxr7G6t0UzMvftLz7AK94o5jarlz7H3
FYgPBol95wCMhnxNcM5vBUq/QgmqfJBUabzF0L5o67nOj2yFA/qZwoey/bIRijrQ25BthgQu/WVL
RWuRT2EypIZ7FIdRMW1bgp4ywIH7sNTgqjHba+hl38gDYCh9ZSP4W6hkd2qQWiv3deOZa7OpOpz2
/+ciQ1CcomhUX8x0h1L15C+oIEHhpUzS52IMit2QCfMMvIl5Sf3c3I5MtS9+gASox0Lx10RG+uuk
appUBY2JzwHSLEEynBl+ps/YShXVivqAB35vKtnNo2SKIFONc5DGjwO+6pjTY1MLwzRz7k/GaaJj
By0OndNoEBjhFgKY/eZrA5Hjr10vnWOCU+wGqJnqqxs6f5k6Gu+tduxRIFj9HU7Uv77XAWnUZuyo
WFV8vYyTL00FmJTjOIyV3qf2fZSccBJ+ZSaq4ulsrB2od7mu+5bKqtrZbRWeyi4yHxaPME9PY5Gx
N2cIziButw6jO37XriEf49iUj2Gs2Bb7M4Y4xz+2IRzx7pTADpELDRT8zuu5fCALfmma87+ts8yh
dcbCqY+Bj1iy3z65XcTPnnL/ph64J1HaFzkPQo3udZBm9wSIjdihjqXd0CCSs+VjXz6HXYsKwaCO
e4gfutgzTTP9xAV7DxajHq04LdZp7l6x0/u5mBNX7QaBCblt3KA8OH0WHpAbwHNv9N2nEkiph1qD
8cHpk3rdYL+2ygHxOYUJWD4+OXtJ7D6UcPbavDuX7TgBZnqoWOvsHnlx8VCXSX1lfLx0KVLK6yhH
GURlA+jjjr146IpAPARl0m2CqI13NINseY86PpXp9kR+NMAgD0oLz1NVX13T2rksk1q8iHlxspFb
3SA7lwOarXnzLWD5c1+G4d8jnlQg2vUQE5D9GuFZ8y/LN15alPh9Ex5ygHzg4Uvtmd2GIVF5b4So
7EP2zb6gwFYfUc1fH63Q5Bfbr4ed3Xf+vSd0vRkKv3opm9Ze0f3YmD53Uf/b+7UDf1G19/N+cVFF
L5UGLzLdL9Lyf0ExLe9TEprZzHUASLID13QgHfOZaC+SXmP3MnWfdfSC8Qk7iFTItS2R/UbNwQAw
m51fyTYP88joT8xsIGIf1u4N3J/NGnUr3jwvRqR50482W4dgCLYAyujwz6h7YH3wb9mA9KG4AZoH
bRyBr6YDkpNNNkni9WAvIRsjki6yeRNTFzkHcJ7Xm23cfjALzwf0N4+PnRcio1k0yJtCvA2XUHSo
QNOKPsCN1Vl6ySFo4v4QWi1ikmT7MAfc67+Z/sGXlms6OS9C6wZ6qKAcYWebyKv9lTD97mTUCZA+
U0NX1NBALBW23JML+ObBDrr4LMOLN12F5LgYlyXIRg0tw40GK9JwALYqZH5G1uyGXMltFeTDjRrQ
a/y8av2XoAG5DZmBF/ppRq2fizy9TlefBqjLsTVAZgJcfTSDt1zP61JXty9KIX9PrtTQ7fyy+Ljk
p3WXJWk1U3jxEbEpsRdT+BVHmp/NoPBbHwfyFBCbOA2IILMuHjGQvw8vM/z3uRA9GzcZ79SaeI9N
DzuFCoXBH9iSaWChMaZuptODw7N0IiFD3DJCRBoEyxMHc6lTvJr3FZZ5hZuXl/8+mdpQ8f31aIpd
EEPW3EM4DXlphq/or0dT2yxkhFq78gSItnUnCzyJU2sw34bWBKF1EPzZJeU67lqoP9eq2fs8Nn5k
Ba9WLXbKL2J6SiUg6LsDktrco4RSnBDC8s7+II2dLRCRQ2Y23CB7mb3JpIlAAd+pP3UFGmwbNamr
wEt2NoQQ/qhLEE6CwlHuh9gusS0bjoM9iC86HCJUHWpQ3jhecQ1THMYGj4uvivc7iLuVfyKekq4s
nnhPKAoZ92AmjY9J12/ioHaP1YS1hqITanb4VOEzX5KV+sU07mKzsMqy0DuMTh8+tvj236feCDhr
ED4WcYoGxTincUDWjjz05JaaAEigdh3YsalLTQopyVWC4SN+Z+JkzcDY6bNhuKNVKk90KH6Vl4IG
OxBi7ZuMQ9DqfQHIl4WbIcvt3WKT0nwDvzk7020D09L47dqMdRslQB070dkTKP5/X6Juk3TXBgGU
H+k2PFXBylFcH+jvIUchpsq+qrrR67J14SChnUDOLDVGoB5b93uQDRB7Fs1r06ICEdVk0T6wGvYF
xWSzg5M6HdRWMn7GTqJ86A0ID9LMcKJuC+Moe+yhk33u455vQNjnfu8j8D7wIvjqp6HeadsRB1Aq
qRdU3dzIwZK8WOftgAy73/UgJLPz+V5NW94p2ytfOssJjzwGVgbKdcZX1f1NE8vGEfg5MOQ5DI3i
MQwAbS6BpzGr8G3MhL9JykJfuzauz77VFLs+ZsEzcorIwLtZ/ZcG6Xbbeqh5AaJ4rYATeshQynHQ
ZSEOlXa7+1Sk3RTsQ/rLakE05lR/pcxALXIDrHpZ2Fu7b9MLR/UQGq/Z2jh2vEZj/oXW7yyxdQFH
/V6XJegVbF/cBeZYHUctAaRlTfzo9BYOnV2KUzR2WAXyj9/BgwLFJC0jRGLXMUrfw5XOxofGG+pv
LRtQsp628bO2UCkO/jkb7AJGcwizLjsBFtddOlSMAzkN4BWIFIGK+VFFp1C61veijkDdo1CuJOqx
vs9NzZBdh0PU9pNMdH60RA1ytH4cV4WS3V1bq/gOX2xnldaW882t8eVPmVPds6jKbxpZsTUNKDxe
gSML8ocUeDcc09xm3aIC81se2z+E7tPHqMvNi+kDjkMTcEh6Tf0qecpsficaq4BUSNdUqyHwh3Po
s8ZY5zIdz+nU0BU1Ze91OxA4bZsUcFKvDZsfmYlCsGEiQZJtP81Xf4Ue/1GzPPpi27GzroLOephK
O4FGNBGgRM3/yTTN8CAy1d7xUuPzb4h7zxbi2MaxdSmx80ciDIzzaqUcewX+3eDJm5pIgsoyR8jm
TDY2VagbYV5vcj4GTwP2mV1sZ9tEpPoB31xzPY4Z+zK62atEWXiIEmDgd1ZNXL7SALkUApTyVdCi
Us6sh7MFioozCsLBO8qqm8vOXelZ9yhD6HG8DL178DRRZ7aEdnXXqhbaQap/IBO+CfzqGcGeemTP
0mC8lJZ1ix1gRcAYAflYYTpvyzq9H6SnDNztCPHgRtT4aR0fTaDKV8q2wBLUeHF0ADGggQwlkse1
CpxtJabPpyPC19AfzZVKsY1lafCFDXjQd0G5z7o6iVfNazxY4O7BmWhnhXWxKezIAvW0LW/21BRa
jCh+hYqwYTbyRs3Ey2quWCKHvTBAdUhG8g4A4T4Iq0UEHuR2ZmE3f+QhMKPSNf6GotgaQF0O9vZh
J7oKj5rcL3FGcToIOfJsBaCR/6Tc2H/iZbB2gUp7oB7LQajgmIbYU1f7xYTm4v2KujQr8n80wMw/
kgWk0u16KDL7QGMVh7Q7yhrWXhwkpyytE+hmlsM3JLEOhbLZiw34xkT+nmxjy+zvuWX9ADxyXHmh
p08CdVHPidkVe6VwJKFulIHDGAyhAEljMGrD+NlN1SVTdXZHJijoVRv8p9o9DSKVWZ1QX2uv5tWC
rHni4H6YZlNjaHy9pD1iyzotloclQG6NFPPtjMEPb7IowZeICiKkGvMDJKWSe5qKRANfJ7KPD9T1
xnY8Jhy8hfNobFSPyDfONyaTxsYcokTiamVRdY9PhVq3+EV+c3QFRhCvNn9AX/48akOEeJSdFHej
GJhMY2uklrsSAU/2QVIXE0HoVLLl5q3nriNmP1y5pdQP1iNxydvkq4/M1y6qsuGYIBf5BBHXP8jB
8kK5cmpLg51QpCe7GaDbVXvpt7TrV5YQq2DIQQvNxD1KHtyXoXozx1G+WXVt30D7jkqIqVvaQGih
qrDdUDf1A7FBZqw+oCrqCGoYQO9sDmCE0SAjmwM4lafaeualw0+x8k0wpCCDx5njobov8YHuT/Aq
OBgfgMVU1nUIHOtKVznwk6yBmtRi6gGKuSr2Wg+A+VuAH/NVEXr1fQjB12J0rUvmoqhhLMAOyFuF
lNOUlqIrgB2ziyvdhkpWPozSQIpII2RHuP1zyjKvB7JFRmWIg5exxmMw+lI17rAOqrC/+X4vANQF
KgPFQvxHBX4fz/zROmW/6VwQsdW5C35NnlztWqdXE2VePRgE8vTaFRnIPFJPbWejkYAMexxvVtwW
x0Y51dHkRXu1swBhwLxqH1Gj1K8t6ZZfnDb8A8JG4V9RN4DMLc6iVYuiq4Ar+afb4KcxrFj/Zhr4
ZHDDcR/yJAXwDydiEAKG3lHGnB24y+KbRvgEBVAie/KbJl8LJLC/DsE6Ao13aezjPrNOMjLBGj41
TVin5yDiH7uOJVGB5MtkDT4Ete7qLL56KuoekUH7gsN5+U2XfrIJQWt2BoSjBimxfSW7iGpjY2WI
DDW1Xb0KoabDfPktrKb6HcfnB2w1sEGzjOQYJ4a6Zz7SaJU3XGJeqHtq7EA125pNAUQrs1C75vnq
VlnpmibU3thsTasMds5Qgpl18MfHsQz1Sbl9ty1yYX13J6R+Ff9Aoh4094yJEwqpokfbQio7bP3o
B81E0aZ4QBW+MncilNVhHGKU3pTleKk6Hb9yWf+ZBGV24xBBeHVK4wHIHH5HY3hkIHsQug8BpB4R
7RbFLhlBrbElbLwPcgcG+hmNKsJGR6sK0sw3McTNLbWh6MfbMVsZEuGNFRmpAeFhvR01HrGRaEDU
ouQ/w0kVQH+5b9Lt4k1X5FjWRrliLKz2eDopd0MjravvemTEjtkI/NJsc/AsjP1UXJZVfEtt0xpV
kkUQeicWQrGEGurajY9aP+oPnsh/XragCdnXPVQsfp2yzKveB+Jo3YGt4B5flfohVKW7Ml1IfKUE
1ln6OfVlqlyoDzvN4UO/aDr0gft9wLMWe3/95DiA8wKR6xxlIZHeNQE37ePInkfroNJPUN/eZqhE
alC9vi64XQO43hiXpXEhOHNdupXq4sPg6JdP9lzbBjZGaMjX73Ry4iYS1b/aaXCxgb65uzTu7pN5
ud3i2oJIoOVedCYTeSy3W2xu49xKDnDgsuTvfJmLgjwjBSiNFlnmL85kE1XM8bnrKjwnQ9GtfudY
REO0MVLsTmgyNZ/eHbINhm4nBhioMf7nW+ynvtyrOv/7d4sstmIYIuy/UPD2m7fYjFDdvwLjIVCk
SFjSDX/nt9i6+MJaiK4uf+Hv3l7mh4cebJ/HZUW6+uSLKr+3DImW/X+/u6HH1CoAYeruP97dylBr
B3jDzfKuLW/CYsMpxcbhi9Uf/gs0+tk59vNdOCnNfxpY3gqaxr0SIhySv3yy0+Big/L8uLXL9BEH
5mvVF+awylxpXdsiHIdVGKhop8ccxyObIYM7jXRxH+gNqmzUOkAkbzv3aSiZxsEk/kW0wO65fdJW
exoIs7+SAF8Vy21wokgcgVSCdo6fFy2josd2x0CpLN2E1qMFDBAg4YyKbTR+Hu0d9wARMnWCEimU
cJ9Za4Bvni4bVAdnu3FwC5DlAhEFEmMUs7hilPvQ9PrVGLD4ua3E9wgkaj9sp/gBGc/o2SlD86CM
otk74Zi8xmV6P2Sj+IFfAPBrbsbU73ajGxaPBrR5HhMcQcwMUFHqxX0b38wxO3UDakLWgFUbuwhJ
hHUsAyBYjDKatkq8ONqhlT+6U5PKC2osAWqcOjV46U9O1iOROi1OtnFMAK3MinC+axCOwSrozGET
ApBvXAN7BNQ+tlCesioKYPoSUGq1qHLgV4h8Ro/MRt4wwFFz07hj9Eg2lVkmfg87eaQuDfRNv3EM
X92l0yx3dMqrWdZXPynzZA0wot6DNL+D2MfUFwOII1ujbvZJUsePtEAa65tMCgmefJg4Eo539YC0
JxPmzk1AA8amOray8dWZrlCGqs5tqGz8jE0j1P/k4wVCbjLkNyDRBO/F5cPkxfhpbVprvsHs7hYg
u+L4Jr+/hg+j5O078pJ3skR9aWeCGih1grPoQn4GAPUFsgTFfjF9cCEjvmUcKb5/ZtCVV9WgjetU
gQ8sVllGg1+7s/NyTx86QgdvTI40sEz793tWrat2INsqV7xldyNoQs4Dz4M7c2qi2jLObQLAyNTz
vSG4w/39u8RImm3PBrlZfMnFSOTX0Df5cfHNBlFcW+zxyGHxz5I22zG/7tY0gJpIZKpU7MsVMnUg
o3t/EYUFGskGXDfTnZd1CyjJ7Rtpo/hucl38u8rWK91Ibw+0V7iDGLtb4HwN8NI9yMzb71ralj4M
Ue2j7B9/kZ9IeUxscFLk+HSCOH26z4jS5LVqfGM7vzC6h+jljkWZuMy2AQz6p7g0X6tWG+m2twXU
OFM33X74g0ABd3EZagryseAZjtvBt0+sPkvhzoBU4cwA1Nt1cs5zuSJfe65hMcYXYCm7XTLhs6Au
AmhWNl3mE1QLBSUHbYzqWmRJ/5ghAyZN5yGbOpE3ZVF1BMk20Rnpumj5AHb4Bqmy2u0epT/0930c
gCXBCLM1GLX4TpcBGAhGHJ5F4zWbyO6cs5yaBrIVuzwJTPNZN49gtM7uA5Za67owk103dTUoMFPs
lg/LJJo5qMxBwa3rnAHiwPk11u6GBqj55FwYNSpbaAoNz30E8OJT5GTrZS0aTVuGkNvsQ4ZP49R1
Ew5dKAZ5nM/L0hQnf016UIDpMEPQTJS5sfKCLNm6dg2O06kBTA6ytBHQCBfNhQNZKKhhL6M0LyyC
fSvd8dymYXb3f5RdWXfbOLP8RTyHBMDtVbtkSVa8Jy88WbnvCwj++ltoeizHk5n57kN4gEY3qFgU
CTaqqxT3wKrSAUZolDYX4DK3stvQwV8ww/e7pC4dOqfOb8GUGe+Nrvw2O7d6hhK3OqQzxDoMwjDZ
RfbLaNlgV9ITkQOdJw+LS5sUOahqYiSY2vh8rS4pKugUYPXWAZKFAUK5EA5mLl6xYxYefNAPz34U
Z45uss4E1mgjykKR4QmHbNFbQIDPTbJ6mh4BwkAAk83Nf/Gl2HeuYAlBFSG2Wpizd/CGsTB4/xO5
fyDT9VnoMHH/pMK4QPFhXG6G2BBfamRxpnz6CjDXuAb1R3YAm51zDzQ3MsmwDxVYXp2wBdt2PRkn
5lcdgHcTx08PsAfbLt2D2RSguKHmH/vMN5xD4nFwrQwWCHB1DKjZwIVzjXnX53r8OvJxyqkrnEWC
F7NNPkl2aQ3QcRT16OIdL2MXstWGE+zsCorXZKNDAW7dS6g2tUhsMN9p32i0fo3Yzd3PNtSKFGu8
PmJjTU+ML7dfgwelWtLjSq+Z5iceVF5en30fbPNAky/H2AHa7s2NWvSUo1ZSGXjIfoi9Dl/jpF3Z
K9ELLA70w/k6QLHzNB/mJkffBujUyM32pm2BZLCAeHiqpREssRMqkPB1w02gSvtU1aUJGdeoOQCk
L26qyoWgVCj6W6cBbWtfC+vecUEoYam+f3Gm8SdE7sX3rra2UZmg+hH8OEasUjRq/MSHygCMuC2w
+pXfhon1W2El0VG1YbH2sa5c9jVgoD5qEZDCx/4dT0HsSV0oLoMeUk7OAWJ2T1EJxDbkmtWWDUN+
qoIO/MOxHwRL29AVrNp5PjRQop/K8sccUQDPavWqOM8RrJHDcuA2MM8lNBEWLHPjPfe8fGE2tbqU
LJzmaTzvqxjC+nZ281gXLUekTLZzH6SQ5Q4b1gpSr/qDUFyMTcK0f/0U+vPIgJm4JgOkKelkUx3L
LTTXgoU1YWt2gR+Ius2sT/OcacajI5habvqed4shaYCTk157Z3i9c+FISuSgSL6bTdPAtkENxIbi
2Bkx2sLfsDBnN3Tg5cBuZAXOACRpdmTqUDUBSSvhWe9c3kXoAQq72oLmNkqlfyBzb5tg15ACGFLb
LDbuNAbgDDIB76iyYjrnmo9aSutbyodpR6YBr1EAfwy1iWptbzN3aSQl8mpnwguWZSwTp7cXYPxN
j0XVQDvDbO2VpyxcHDUEDCwOnkcAdI5V3NWAruomKijiI+gIk32S7hQESxZJxdpjOtbRk3DVL4s1
/qmRPHpquuzBMuPxttM95vqHLEGVHPVsywQ5bf8JGI09j0fjMuHb3sSRVEj+ZdMOxV4K7zxxddMM
jrENgMY+8y5x1sobvU+VbX+vJnvjFNB88fSBI6M6HwqjAe+RV2/JRIPkdu1SK9GJ5GvU1e/DdAB7
9VrhGeegab5L6H5tKpVWx8aUBb622tiIwfE/5aNbL5vOrr7UU3KKAMn7lbYeaD3c8XvAcpACgJ/7
wQhy1IdBteiE8o/yUIXVWbr2tC0hynIxOBsuQlQF3oWMAPA42GiAAcYOyJqNzSJPWAc8YMTW7q0c
VNOi9FdZ7xWrHIWs4Tp2sRvmQCxp6TsWC9cq7sNtnffQHnJFdesYFcSsReysXF6yIx3st1bVY9fK
dsJdHSMv23eKHa3Ix2U3OysU6WEr7xuyDdNJQVJvUdqsfEKqJr8pQaW9dHlVPgXYxNwLlKWsuJOA
FSmzsu00DEAKa4yTjT3nA/juhuWUJf4ZNeRQjpsiserGSn0V4zMLePI96nxrCYak7py1qThaOrPM
cPF8CzzQmcAhz8ErI2vmn+oChNMtIHqrXr+i8oMdlMn3oUGJRcOQS576jp1U6oQoL0CgQhkjG9Q3
MeTtCrde49jZVnYWg7KX5NBO5xEYA7CGONatVVvhppUJat5Z8cBlVR+9ygcjVuc9W0ZvXegQ5tiS
U6CHCgEXgHA87GSqXA/JHxcMa7H2oIHctqJtDa5IqLn/FR/ghCfINa+zMeS4O+kByYMLkJDIIOuH
IpmURIFYg521Nc0+x0f1sI+qJJmjrgNeuLILsAzQmckcDLgHgQfe3VEkDeBdNtlYoNt592nyEF+J
0zVH8gDRMwvwkgcY9aT84zW0CbhaqsmSm+tJlV82u6nBX+96WgZOrVvwaFHkiMfmFPrWDVEAODZe
g/wc0AmiAMAF+p4RgGzgBUlW2EYB4xM0NkHl6/TfkLf9njWORDJz7Pbg4OpBzBB1e6Um7OkPYJgp
pJMeg45ND2PuAZkwjSPY7NB1UFuxS804W1G3szMbWpz8F/UARxF3XYmrHZtWACpX00PRNlrU0Lul
ni+QX+20XCDopwAXFMUeO8j8qGsMj3ltclTAYPHJemtDdungol5Rs8KbSA+pQR+XUzpBmUjHDRV7
tnKUuoZZye9jJfNd1eYMWvAmv2dWO9zV7AlUX+yeHMBvDLYGLAj2s7/lJvuqR+afukGKOYwTOOPH
+8w/g58iXnGlUPad9NG0CTx5M4IXcNNq0P+kSwPwmvYpQkpuWzY9YLKcagJQiY02OV0P5E7dxu3N
PQN/R52OXwHU9/chgeRVAG1jkF/EeHLizUhpHgtq+WM/+11NFoDK+1hCtSgtIaaedkNzaiZzb0IO
4TS6yBGKobTw9gluEjrQALVyH2UIKCddXe3CQNWSxAMZBH/sPhqEAd5Al8/dNrP6G4dFEMiean5P
LiH4VKyUVxejarHlk+NGgQr6SnOngOjPBVlnZw8nPxuyuxyCTndpV4BW0b+1x2bc950wjyjJslCZ
3Ju4RaJLB9Q+tDcZ0P1XE3mQL9moq2Syq9shW4E9NUG9aVY8O/ULNKmDlbCdfFkGZS0XgwKRcGLz
fWMkwU7WoA3LYjcCcwV2vIw07h8alGAvoGcXfxtz0MHVVR8uusJf5mYQ/ygcEE9i1yd7SjrkwGTA
gWsAHf+OTS12BHiUnnpefpGmMo64d7ePAIuIrnisdduUIDWSTX5vY8X6CF3bHVKPuFCGqX2Epton
ry4G0DFijI3Vdzb24kRxgTSwsdR32ZEGwVtjQHa1sA40akkIdQ/ljQkE0qox8+QBBGzYOwtd/tQ7
eEkfUQ30uWiDH6KK1LcsVlCksNjPbuBrNy2xHRy3+8wecaMDoSQ2E1uheTXtXT808kdS8Aerctuv
jlNmiwn3xJfWxkba2JT8MaiYAGgmzu5Vazqrxpr4ZbTcaONFjTzj0dNvx0b2x9xww33u8WjVZdkD
EIjsSIfUzvhR6mchdQF0YAtoD/frQrtgi0KuUQEZo1QTaj9J6n+eaVSIc0XaUBwqTee9TeukoCZF
fJaagqOe0ho3Ar5p8ga0t/rgKgNQsNG+wbcKLFPOY4iIBE24BSeJHawghTKu7Ry0d+QdASezY67r
FjvpTdlaFfKp8driSEvVWIV4AcBLUp/jVwelxcyDRwMyW722pcPgd0+sYQUWdSBBcuyiw+or0+Wv
AAGWVeacK9AvQwBjSD9n6mEMGvx1qsQ6S8+5rZUBYlp9UExsh9BsLtSTBohl4cV35J+V9rDD1jHI
obVvgDvmZYrDPQ2SyXTjc15UKF/RDpAgBrumzMW25Em2xZ0Zil1uN55HATIRsPKIZYCb6xnZ7fGM
Xf+ULdrchO56q3ZkowO5tA70gE317WrOSlDUUBcrVA/gswrKLH6WsQUZ6TxTAO4ZOwuGDU0yn4Ka
XQt2TDAnvIBAJN7GZdIBBTNGTz7YJZQz+F9B0AsoSlb051BE0NViabuMMgjz1YlzU09m8QT51WrX
OTzbhpNVvoAMZg1STf9r6Xmo/nOVOIJ33MULjhuj+LZxHUCIJyPYsTZqPzvJsmuk85mndo8Xmybe
ULcJ7L0qlPsggsG/sTigeWRPSwWUC3LTl2Qaw4sdlxrfFjifHZVjxZNALAOAbPHQABfRl7HzGRmS
cCPrQe4oHmXnbpEMn5E+83ej37E1RQN6dMw89dOLTWsbMP0W4UW5c4hK59xJ2dzKwm1ue32YQD56
AyEfkD5qN7L1iuvHkTrUfVBqTCdIDaoaFwsIBiIwWaLeLXLjLc2UZHLAOjfm0xGq8+vrxDTaT1l4
QlUsWJ6tSyFB9lFp7qCpU2m7SvWKwjQmucXz7qvop1guGj0sijaCuK0eTvPa2CqLP4EuIzzNo+R4
7dsJ2P3xLnX3MXaexhxZsDO6BsBxTD3SmalJBxsowX3sewc6W+EaODFNPX+cakDtfQQAVSewfQGB
aExBcammTIrltKYeSFER964JJgtkqhwfdFt10S3H0ARaAIiJC5Nec8GLIvbVfTAcA0Rg+EYDkueO
bcgr1bYeWtcHcPo8k2l2RpX5J6fN2psEbD0+Fjp+vGkgF7ych9Nq7G/D9BPNKWMRH4VnXng+Jved
aYE4DUAAplTyyXKdG+oVJUNeT7AnoRkM8xKrcVmBhSz0GEQivMBe49Y2HSx9qIjwmBiNJUjn8wUN
UZ/Gr915mEbmoN4N/oonVxr6o3+ZscdYVABpeTK8nao8BDVW4Z41oC6PBZ6ZsNDBFFYE1VHV7vjg
gRWi1wHtMFRr7tQ20EvoziNmYfAD0rUniqutMRJ4ScOwqpyNQlZxWwJbxyKUflqhz4H0nsQlARPj
ZcQyZa0a7JdRF4kYcRl7BQxv3T1CJgeohUqA5UOLiwyGpiMESiAFPiZfGY1sj1HVdq/NWEi1L8p6
C4gIhpWTt9idz3DXpOg2irtdJhQkNrSNhmdPmqjGGvO/GJQsDRZ/x8MGFjbfhZyi6zMO8WvQ0/wO
JkeBWiyMLOqTRVJ3Cuw+QAXFGxRvx4AyorbaS4wvvcky7JlBrOfUtQcaq7WDWQKeuCqs+JMRjf1+
7tJIOTbVMm36bk3eCU/iM89EfM50K2d4o093vI9R9SV6MCkPIL4Be58rN71ujmBFng+dB5qsCDRy
W8n7Cw1ahlVrMmO2bgxrSFYUbNsjaFCMWj2obuiBb0Ax6piOBUg2QP6OG8AtioPsT0B4hvdt8bqA
BEN8fYjjOHglf4+cfjVZVb9/C2qC2IaSlx/eW4zP5g9BNlR3VqqPcPMwORSrx+HRwQvKNs+BPImK
KoTmWZK+Ep7IVIA5B2XZCQ0QrUlXox6iqyFUX7mowFqREffnu8YFfxjQI9CPHd580g5YHOWBxRlM
I+42dgGDbSBJ9Ejdom35imSfrt3rKDlXMUNqHeViEI4V7iZ2QEwP1mwXWyhRfY51K9Q2GgUh72vr
f/Uzyv9iTcLu7odLlHkOqJRRCAHFcs/9m9BIWIhuSPsmeqrrH0nH89u0cNxlB1WBr6rsVqmWrAKr
MJDMkzE+QHXO3tQgCTqAzaG4FaZ85wvoovODI+s9++ZDbW9GjiQu+WJbD2A8MDNPPdK3rYsdJ1m0
f2t5Vsr+eRSscMUKsjDVhtSDlTtEB6+Pvn+ojTVQbg5RS3aa62Ch8u4uS8CDFlBY+06lshTgN2IO
v5qoZQ5qDqceCfHSFE6bxhuyzQGDWHLhpp9Dg12mDHr1WQmJOSaaaF+pLLwHu3W6YKHKvw+BuJhp
VDy1ZQ8ROnt69bABbp1LJf/gUSrbuOt7bPJTMaX24ImZfzzL73P4BqiNe9D/I6OJJ3uimQepdT0E
k3mGwJq/o0fp1f7B982NPJwOG+IGBCWWYCCyNoWZTGekGF5bV9ufWv+DnwFwxr/X8mAfRtNcvr/9
cgcKOpbngcRWq2l8FNEZGjsZw3FMHkHldCzBTLwGHWz1jJrACKzgtbtHHUX13Nfq0W3S9sJRCvU4
iqcs8cpnyPXmZ7vHbhXFlFZZ7LIRWGWKoSnAYYK6UT2FH8l5igCQvkfA+LHFvzQgsf0tT5Jy4QtT
PCB/YKyLdEyOaTFlxxh/zzXYNt0HBnJp8CKMwc8S3KTK+0kxMi/Fg7IHFHnrGA7c4LHsajAKh9U3
HjYQumqLr7ywoeVnpNmdnzWfciHUS9S5zZY5Yb8hrzSoZq+4stO7aGDrUKrhc4tahRUyhs1JtQU/
uXYOvXgtWWU+p4bhfYvSoVg1bticrCqMUEJHwvMoCuuXVAl2rRjT+cwM72/XEjBfF4PxAdXSABai
sAweNetq6Fib0Niy/e4Q+1N7C7npReC4wQl7FKi5eLO5YW6cuFY7KUjaxMXr7EfbW+zsQt7aRn5d
0TIAhvzpJA1U2VYDf8BSId6HQmGXrZbF58aXy6Rt4m+VzYqVqzp1hBBSfGGRC9iSHmhS9S6yitvX
yAqR2DEHYazb50D0OgpMnYWM71yo//zAJsjJiMfqJTLTcO3mk3FMqqEG+Y3ZrjPk75+1awm02w88
qU7+m+vQWXLhEtfo5M91+iB3P0FcbB/KVvwsY/6hAXL12TL91fj/+9iTvMferAv0RLRUVhn8rEL2
4pdm8pw7todNkMA9mU46HrA0TLctj8y7vAdkIhNl8T0yoBBLQZ7zUhv5+6C4qrptkRfAdlfFQ59D
ltT0k9tW+vlDNPnBsgA1167XXbBVBDsk+ZGTTsb8wYK69KLnWPNZVVk9Yf29dSoGFK8dYI2QDukx
BEBl4aJEZW3X8jPoNuGh7aLzoOZdPLNqgOw5mWQfIgVPTQWu+EWVq3pDXUOJ9NjW/XfDHK2bwYk8
wJGVsRhaxh+pa9TMWDRa9DFg9etoqxcD126tux9ir6MUW2ma4dQxAAjy82prMPYjD3NsR7jgRD3R
4W0ASY1EAunvRRsZDtidUDlfhdLIz0PXlAcFNeqtSvvyDpz+xoJD4PRbAiC9a4TGT+h/PQGlMT5T
kJHj5jXqICSEXoOqBP8fPOCdNf6J+hvKpgF1y0ujejH4D6/K+VlUjVqHCvqb1Errsf/YgkJhfylw
E/4PP4EsFirFErfeGFYKqDgH4XY2TeZuTCqU2STJk53U1gUXW/GA/YA1metR5jeVUQ3LGGQrz9eg
VHclJAWhmW1eoB5b4MI9JQJQAeVWn/3Uk1tU6ZlzN+PQtHZz/z7ufXkSNXTYoSxZf3bsqV+CqaY+
TqkzPOIXvCE7g+TDHC60m4ydd+G2Xb0kg7ghvUoQEWw6kH+/9CX24fzMZIdcxhz0Uh6Y8CU0L9NI
zB6o+C3Xqj8XqQxORpgmW2rJsHltoY472cogCwB8+MtGo0rbqAU9xG4/f11yspznInBBMDkFX1wu
wPzod9PJ8Mz+2Jl5tE5SVX5mEFULUcD6A9s6KXYgoFuUMeZsW+S1dvhbl3cC6rMQzYRLa3tL00qD
L+E4YbYwNk+sbvpjXUPHss7TebZ4xNdk9dBDKTs3QYXiWC4iff++skHaQZzOA1cbuVwjPgyYlSM2
ZnjvNrgXpJNUX1jhPKImN7rPkDs4xgDcznYTdmmV8X02GsmR/A0vUF9+t1/9ufQ++tP82k7zg0PX
BPl4mO2gC3FEKbDTLjvX3flggLvQDcr3Xexqx8reURdiK8WuwSbKfIMaJr+61aG1NYGfWvXOu1Cv
C8fl0IGaJbTEoSwd+95h3rRnFjLKDDCeZqmhBvXQ3ttIZN7LMS+WVWTHe1d3ybcwzWBBo3SAf9qh
Ti6IC3efcyiSQk/B6wAbaPpdlMX9JQqa7pK7qbVrKqNeUPc6UE/dZrCb5gTyCeQ89CFizEeuCEKf
5EsDyNhBo0EN6/kUZAsL7EMEk4Pz6FPQgVuttev0eeap9AA56/NESLjsvcrBRtAY3RdOZR3rOH22
az+6JxP4eqxFYSOrT912mKyj1eXP1PvgQVHQK/mjRwCui3mOAtTSoIlSp658Adl8exub3nihQ9q6
oHUJejy6Ug+SOEPfIPfQQd+HhjNsDs6OMXuRIRYcibaQGVIMqFYOrHRLrsBnYpfOc+t9AG47rhdK
2Kpqsd0QxXeT4GxvhjF4S0Hf8PwHD7w2MyCXS4g8mUP1DM62j3NcPZSew8NZOiBIVmXdmzlqUprE
RyqWI8Me29GRRKq1KlDbWt1jWEnzlgXddzJHcRLgQxvIj2sp6zSBgkI8xIC66+7fgzxur6uZailM
woWP5/HJhQxIjXzvTcoVKiHqPDqR/Xog25sb2a9uFGVDZA5rmr9m+hAagJMeyUc9fYMHvgcVgbUs
yxJZ4hR6bQxPfKSW7dvYltF9XzjHHuQPL4YEYa6yoDJDbpUCGIDcascdL9yNkRF376uSOz/k2B5t
PNtfsLXqYvfTL1A6lgO60XjjOg54iO/p1XUq+tl1MAqkA4CBPmjhcFIbr1UAedCwZLsqMEEha2WA
3KFem+2aD31fC5F3TTztkhFXmDdKAPGGaijPbplnG2YCckndwEjLM7XSrh73Zer8Kk1kt7mPctAE
/B9zS9sSsulWmHYYvfr9bvsPPztOsCE1+otr6ofyOqPdZ0C0gMh7YQSuv74OzwApAU7yFTVnd504
EirMd+1mWEB29NL0w3Bu8Fw7O449nNMIemIsypId3jHSUza1wcZAsSpeG71Fwdr4mVpGWSTPBYhE
AF7/rfXvfnEauAtp2K+zvJsvGSASRZLFULdzt1jCJQDwYUXE1fTaIhvXNlvbqHX1o1YprPLpgx/I
PfqdZ5blNp3KlUpt744NYM6Pf+sVeIn4fWyC5M8d8ei/xQlTfela37/hLYRGZD2yDZHi0KFr0q99
HdU3RLhDJsPc6hXwJ6a5eSbfagFDHVHKL7H5kYJ7bau8tl/O/VwqY9mpGmz0msTnbcqiq0HEoql/
yB5Z20lP2QSgS+qKalwm+tELbfetY05YkU1NsG9VV4KqHvYI9sjKkycVm8G+wf1otqel+84f3OXl
uvczsW59ko6PBJJgzdi3t3Y9IofNinInCxvM+9d+Chr8W1Ha+i0QreuAB15Be5E0P5EPDfdeXVZL
UmnvUlUcgt+7uMFUKLHECh0U1a+j1CXn11ETZH2VNdThOvcAOjHa5J757R7Ek+K5Z2N7UCaWQYHm
sBvNQq6Acmr3qInjz5kvbksXSkyovEN6f2j25OU3TnvgUHZGsYOmtouAbnbCbB2BhPPB4CYUPfRL
0YqO5TRq4FToPAROG+DZOqbHVB+6FDexRIf4byEUQV2AFLOdVY3F1pBxsshST0ByMe7uPNQH3tqZ
s6Ie9te6O9Vxf5PIKQQdVwDW31IZ8Z8iyLnAxu/SFaXahqNnrUUUNutMP6uFfkRDnM4ZGLsjC/J4
bJ1lTr2msalI3LXw0nEfdoY/PKUVLjYkJDegIQHRoFnU7dYqsC9YWin6Y2bkl9YybzqIwWmqEtii
JHn1CXGzBBpdfTMgGHGMUNMH3ffiUjHcfBdyNNKly6S/mfvkAwjX7BNZdn6JWQpoRW3u83K4A8bf
2tNnLAuOXWo2PfVWnZVLpiTDl4FR+g8Nfggpg3Z8Ghwoab1erNmIKlGIchyNDDzjZu+oDbaHkb7Q
tsyvzH5BTTJOTmYdkzJ970gDoSHtPchatqOtwNeuD6CJbI54cWwg/pH0+67z50Ey/cntansLAPyK
LZFSMqA30YOFMQJodg8F9V8srwvsZWqbqPIfQedae/qL0yHOcELt1k7Y0Y5z96a3WXJngYjy0PU8
X1DXGOL0bsIG9Boi0KBj1y7zAAt+hMwECFSbmiQYP/FpTe5k+R/mweod7BoO51geCzBEJgnbFenw
2jJE5N0U/WTtqBVWrrX7H/wMo+hXZSt5/c03xIRNUA/1V6iQ2OaxpR6R2n2gDFbZ8V9gHpnurw5W
UapHHpQPqSF2URFbS2/sii3dLGQcF2swNRRbutFMpQd9QN2lUev3Ljk7OpacP8ReRzs/3bR44h/r
xACd9mjKJZRE1JfWqL+nKYCSlV8iL6vtLrPHqz1JK2xvlM5N18n46OnXI9zl5Bf8fp4GQzh3QeW1
0Lxz7KVhWTkuiTGC9JHpHboIYiDxW+sfbZFpnH0w5G4pgA7kS6FjjEUlS2LkRyd+BxwWexSFKW8h
0HkHaarixnPyemHZjX9rpH6xANIMe+RZBPC8Ju44O9733AvxcCFTUTb2Jq9EsiSjDDn8rnFk5Hou
z6zMc9T+IIuwW3f9es9G+R6USusAhQOtifSFThhNiaYThfhTo3tMJ40if4SaxYAiAN3DMxz87yyu
ttSl8LEVyObogB4V19dwmrFmw0Pg5jddg9REHWOth5qVx7Zok0Mt02zdZIP6ou194om7/0hT/20H
RoAbFTXsFjd9z3fcjzIrIbCmw+AaAZKG0AHlxoaPTXonOkvcaY2rrQXC2WUlK3FHhxC6yr7XyRP1
RmaA/sxH6SIFODoK29fmInPYBIp8CBoHNhDvs1CYkSPupgRmsNyCUXCZ42a2KYve27pCuA/D0L1A
yin/PnL3K2i56gejCIsdtjixQ5i1f3LIXUCqaIZ/cPD1DFCsxQwRWH/MzrvLRvPgZ9b01exAfWOn
wK4iZQswzIgHEA30QfcN9ar+HWQR2X70d0rfeUEZDgZhv5beQimIdUKDHbz/NEQHWVYT6n97J4U0
JuraBoXN4HBo3DVkrMrnogLgNgXx9YG6IGI9+QpFUyqxn4IefBVdU/f7AdCAnVt26ZlVUb82p8a5
Rx7UXwymM37pIF0IM4h1bLUwhCc2ZQTNaU+v/cEmNi4ygD6xT5C3n2xzaD7xkqM2DdChHXUD7dcY
6dcM/Hkpdk86LMmn4ZBqOFdS3YRclj81opoa7l8WPQRlLR/40dAWOx7UvyC1Yt83cVjcKRcCpoAo
NcvOdNQiiiD/fmnNKtvP13aceltPFsn8c2kg1nJ2ovQWFNjFQwNyqH+/nJn4qEbgCwgjMk9venum
AJva73verCvxx5M9GFx0URldkHSl2nh5SCPAjKnHA1B78BjbgeRBF+8wgF7BaE0U+uirfVAWsuld
fbpe2XWDIqwilh6+q8i+A8nsdBeAdwIXPYWYqWCbyEQd29WWOM5N4075maaRCnDNGuLfi0kBcwT5
DNAzxChNBH4SPAkgAmkX+veK5IV9acc0P4eVIe5VhgdOxXyxpsERKCUQglp3SSJAy+nZ7jvfDPTP
WGwm9roZG/uefCV8qUcH0+HgU+vzM/X+yR/E0vhStS99Djoxyp3wOeLaXvtRHJ6HAov9LketQTjd
kQN92rfP/iGGBt8+O94SdDrqt89C8xd6fvpoEq8GJzfndxRJs/3Bn/6vNPi7P0f+a2O1HVsVrnVJ
E/v1j3n9D/8h6O0PdPW3gmxa96V8/6FsfKj5I1aVQpGKCVI+Q7pP/tiekzYtUEzUV0+OtUq1NUAB
1QWar3j+oxeHVn4TJ1AVNXjiPuFftm1r8MzSqJVDWNptBN4RpAeMdspu0wjoNBW2YCoZy/yhamUA
nkLgqJA4zqFnCvQPaHNojA5lO/7spaGO1ANjZL1mkIGaoztzTG4yVqBmRE82dKy+N4F01Z2GY98w
HKIRhV5AkpoIOlessx4D3ixRRV281JD6PfRIAc/d0YFGaMDr8IZGOX5AWROVTwWyxScuQNIqUOD0
ErqRWtdRl+98PYlM6guQNtFdjmvgk51APD10ihdWZO62Ash2TZOl+iOgSKg6e6NjPU4SmsZ6svb3
jzDoj8AcCGxkKgg46NmwTY46ygngjNQN+Bn1to8hCL321OvAt8XAelWGO19mKXYkdN90JqA4hJCb
si8ZFhgK1R/6pyXjrNH6d/GNAdFSrdllgwZJGrpuFb+tqO0+aWcaJBMFjFkVQ2sJHr1X2dsmQpXP
NQBUtksFxuVmOdhRA4ltOHP9m49i3m3//X5oCev3TWjLdITjcKQATQh62mC7+/1+aJcpstfB5J8n
vOluzCEumkWH3QO86uPgBNBk5bEFIzWvhzToniMFxCuZyJnCqPtummvEPE2nmudYqtc4Gr3G/alb
Bd60xXKz30kGxdu2L6JlbNo9O4+l+6VIRrYdrGnqVrxi2QnMO9kprsPuRrnFkno9C8FGIJq8nIPn
Pg3pGXCLZVuwqTFof+sZ5iZNYSXFEqSPLTtjo/41muLeuV/PSh9HGGw7nwAETFCNb8FFoeRfhdRU
P30tuL7WWg8uz9aoFRWLD85zsTWFVI3Xo+rtzfM6mRtBcvDapRYH3+S2m2JrNzpa2pzJI6kIxky2
tyQgCBj6Jig7eSQTDf7BTiYa1P7XechOkW/zF6RN+eZrJ6U4oIJ1EYqpObrYqAJAWDf9AFJai76M
lnaT8kOmwXM0QIfeyzBKmLjMUfgfNyDAI8d3PrgrvU5G0XE6/vqPHwb7+MNA5aaF1a7DsFDw/b8h
j5D2tfs496fbXNfDll45nhtXLUh/gA6kNRB1SG2NXgxivVm9oJpmP6zF81km9OpXRxVfzwIGetRk
/ghA9fs5aRDbtlCGaL1nkQqxofJoOlC1NEkKqPjctG1/+mAmh0acaOxadH31cttz2MX9HxUB/2FO
Cv5rbD45tMeXXQ18X+J27kmh6OsE7o5hACsRdTIhATFjBsfufAXSj74t7SUYDMS0ovE5zMNVCG6i
Msr6aUGmSE/ns+o14upLA/OsmiREh5Hpen5qcae9mG5/G4TRMzBMwXaMIQq4INwQEGNUTBY9l6Ub
bFO/xib3FVukQ2iAMEc8Tlh7eJvmCjyi0Zo5mJVi31yoR36jlfwfa2e2HamSbdkvYgz65hXwXi6X
5FJIES+MaOl7MAy+vibEqYyTp/LefKkXH07jRMgbw2zvteYaYpwt2bvZwovdDtCOSv7bwL0huP+u
HjINx3AN29NZmvENVfV/H7h7PQZtSRvzUws3qViDXv88UI1Mfm8uRvEtlYs4bAe3/XW08EHJDm+P
gBW2fJRZ0X5YhD9fWP/LwGLK8tE6ApOTTcm3TYz5o/yEq7v7GBdVJfWSG5TizMUO71zaDeEyVzvX
zGKaT0n8DNY7xyMTmd97/TxB+fwxqmLxHYXJMHzK6PCfTq3riyKM5bRUlTxQjod3FwnnnhrrhLnz
7DNcHu9aGjqw8KmPP3qRvDhJI38uQE5qL56+qFA6grGorFtFJu9J1SrlkMyN8awIiKcObobvzIb9
7UUoWX7i2TTfNBfvikyaaY+PFlYcKy+CJMr+Hsv3Kar015UneGHxojGXionPyvs2KC1CAdR/30R6
QinCVNuANJj8bEztzxio5VVZ6Kl1Mv1dbHcUlbQpK3lR1yK9i8XapmHzu2RP8//3Ma2rjLd1y12P
bUX69XX/fiZ0nFNmJPUbWmQ1iFMpn2m8e/vOAGiXm0JebKlF+zzrxbOdkwVIJq/x4Sn1p1YFsuRT
1Kxp2qJwecMBYX8URakGnoSB+j9ehsWwGph8C3yt7vNHV6tEQFvLOW3/xT+b299G4K0IhhEf3NaP
2I5um9tft216liWPKhDxYXbkRz2p5yGzpjuq/w4fParCbb9rkZPWjGZ5tNevpZLofztNbxEwWqMb
po0CSFDpp30n2i4s+tggXsV236PGO+sUnaCO2OXjf7lFGP+AcTvYR1TV1hBRuuC4/5/SSE/Uaj1Y
Mvlu2OJFRCVF/KWdd/MaBbE9AHX5Ucg8vRRAVV8sr5xBl/7t+Fwp5XldJqP8/L+v2a5DDX7ebS/6
/3AdyjTYwBt98Y11TE7XYXYqEv2k1BlWWHb9bT+52pxnzy3wytnbbyePeepem22gRtOoba/b9m1H
/7x429fO4q/Xbgem7YLu7NqB7tSfPc3KZx9CTgQFTUeJWw7W+V+b3hLZ9DjSIjlOWWLvwa6hS9Ba
c/87C3sasGOlnuL93vnbv7Xu257N1cOUOOh/rL57hjtlnbMs+rptbbmZJL+YhIo7X7f0zW3/v3b9
TuDMl1UWocfftoPdckqWTMthQoyDOFbCZCnU1vuoM5RPttvXV6SQFLDWzcyb+mNdJ264bdLKNRFI
tfNx25zpU4CYq8SV1Ebl04QfTand5W52fXvvRPP7koqS1lfoP0zy0Oe9/++XVFzSLrdLbv8C1t3f
l9z+l+slJUuo/6ZZNf4pWbUdw3As29JNy1QdbAP/ftOBAd5T7/Ocb0SCNZcldeGyom19KdVc7J2a
YnpHGM9FoXS2N1qVGgiNzyAmivrraDVHoO3mr4ZlXNLF5tc5idGJoZl5USoQ4VM0/v3lOou+l2Qx
YTDqqFULdB2WMSmftFk2fqGMy7Um/uuTRzSJl2vmHa9ieSd9gRQbdlsUJa6MJ7hs1s04k82xsQj4
sBj33p0x08OxQ5KyHd0uCcF2uW5H1TT9fUl1sn5fEmthe/+tf9R7D43V6i5VTGceQUTxVP7LaOrG
Tr6b7ZFGU4yog1gYLKjbOYUS/WyLufOlro97nUTroF4TiETkdc+WaP7aZwLxeN4OQO8d9w6xMcGw
hSZu29vrIjOj1/9nezs9qwbLl+oc7xOE4/vJ4RbRFYV8yjQJ5BoB5I8qPgHxKr7nqaMGuuWC/xkF
XpaCQAW0h+V7obs3u9KRZ9Xyo49pW9j4+H5fS4/t6QnPTRZsZ9TmcbvWoikqNLW5uGUqBX/ueluq
R/4CHGp+rOvl0KxpRtsD1NH4aCsmBP1+jTQqMqKtSFLrDhSS89/n9Ip1mWpNBbzPy1TFmB8LRf7z
Io2llsH2IrW15f5/H9hN/C//GNoNS6NS5FEhdSydCBTvH9YYOcoet6IrdguTCKAqeUDobwaCSIqg
0ZiQNO5pJKGG7NlUBN5cPscJOO2oNumGlUayX+Dy+oaLeKSN1HqXlrvaqK9DOemhzRtOl9MC/uE5
EL7Vew6Z7xitw1pqQHz2hi9NW31FtDrudMjB2GvFnppmF9IdgcFmtbtk1sl4nhp/FroImKOVtCOd
b44N7i0SDRq4wSM9th5fHWdM/UYRTeCNYPrQIsG7IINFq2v89y6V+SkvfQwBO2mnRLu19dlVxp9V
ZEeXaXTMQMkTw48MTyJa1o6qFIm/WHEWJq5xg4AINXoaR7/Q8lNbOSOKP905aO7yRmtehhpO2EA4
uZ/EhnOoVPE8jRNlyqwF9gmDJ/TodgZY/wgVbhSNonXiBHym1GmMYThmSvtmlJ04u78WYRh+O9p2
qCK2RZk4nswp++ZOahFqGT3aPOqfaIin58qbLsYwen7u2tk+BWN+mdvcoKwBP1vWKE5HvV+eLBfl
Ntz9VIDvsRa33BfgJorouydLEMCD9qpK9eui0N+0RXRVhyWwCxeosmLBuHX1UwrCkXpWfmlt4lgh
dER7A1v82zCpy37OzNQ3YTL7Ee2KF2IEmdRBJSVOwsSBTZJ2RmpRJ3/obkbhjre/V8yIXPfB2A+j
PA7160DT5zQnxivuLPUtjQ0raHOtOrWFrb5FTAEDjDEvXKPYL71jvsxGkV+tNn1JBZQEujbsUjwy
d7piPBBeADlB6/Tnxnnejm1nzVpe7pPCfeuMAmZSm9YnORbda21Fb5kXZd+iSc6+XdXo+JskQVUI
KdMseONZ+/hpsTRfRGLBiMfNAP2kmO9qY2FbH/JvPT9sv8/mlug5b7gIk5zQZL0kygmil8uvWdOp
OxhE7dmhbf6i982v7crpQEKIbJCuNbDvqNyg4NgObK+G8lHvOmZ9Z5LGkpdlrAoEn+v/1Mp+eV5v
vwjFbs6FMNRdRcj713k69SgpPlJL2XWYFcKlmtubgTboVJARe1CbWTwbs8WopHIZZGxhFznWT8s1
3vBeife87m1IPCjiNVmo5zGrlH1G+/RuOt66MMiKH6317kjX/Jk7yi9kI9EaOwDPSXoB6GHtszn2
D9lgRj+lLqjbduJLZRPspji9eFJbYzpaDukabZo5N1lwt0PBr5LjPiLDq+ovBfWRLNNiy2+GrL5l
poVwPc+ioI6Ro+8Gr472LlwqEn/G+radsz1UcJ6ORiF/bFuqHS0gPvWQWLfhLFimHiNXa7EC20xZ
69h7YQAaArNvl5fJ6nqyKJbyjvl5eBYTbPB1a3vIUuJgmLnWhzJSyrtYRuURHOWpo1VYB0KvMkSN
eXT8/QpGCSTxy/vvoxTCuXknDnO+9Xqg0/SzZZCX1i5URuxuuNt8W49Ork97bJL1F7NaAjXyxHuD
IO+kWvO42/ZbhL5VomreIpNqN7PrKdz2e568x15R3qPFnR5Gu9UCu6zueVVnfmc2Md1C1by3Rkvc
AEKV75ZGVkXfKe96a5o7Zm3JThjZvLezSLm464NhqMrlH5vbgcwbqZlnHsP8esqfkzOSaR+2fdsD
k57ApSXu7tq4qmDfUFJttcm6uD3ILIg4Y0h8xS0hPbOZ9eRZr7rkOVVTakDZUu63zchNMFqWtCg7
14BMkbRFHOQKWsHSQsWQoCFNkOw89kZj7/rWyZ/jwlNDR6umO0EfaiCqLv5kEciFJSTTPuakx/o1
19NXODqvg5JNPxxsYbPtXKCrx9qR5bf1hv7/BMfNfGvUtDxjNsp2m7i5hgjm9vw83IgfALgk47Da
Sh5mGtg73dZ1f9s0ZxKQtmdDWZM6vD3dHlZnyUPqWum5duzwz3n1Yq85xVoBX2R98bb951q2W1y9
sZDHaLCtsNAV+Ju2de4HOw42O8O2uVAaCTbvw1x3+VlklYX32lE/K31SAKSI8yejcJsnB1u0P3qD
t/v9Jy9Nr+0GNe/9JsFjEEub6XrDOpZgzOzrLKbX2K6Nu+2OzhnYDqtOkg+/Ykfkzv6r5T2PP1Tu
3mmtpHenH8XdI7Gg9eL8XcGu+WBBDYBqRkhBvbQYgJZK7KbOzF5TkjqaqFeuIhOvLVEHaDnZGnND
AeLGM24z/C4jbjZZtMqzlcS8l3mshEJzzdu0KDls6vVuTpPgtMRRdZrSsiWZByKaXrXKgil9Vq6O
Otb7eAKNsW32Wv6csMp6dmRbslZX6qvTqDkmd8IEFKKkHqueMl5kjcPZTGS3F1M57qce/VJf2WQX
m0p32jYFUdv+pCruw7Y518WjNU/p87ZV5sdkcuw3hrXhpepKpOqZ+glIyueW9G2/603COPEWxbU/
lf1FWysjSl69O55pP1qVarx1Y/o+j5nzqK+VEdXKcWqXX3Tg0ifemK57Nu3lao4EA2jD86Kp9EB1
9bHBKHvPNJKSptF297Zbx6+QO6qLvrZs3HVzO0WNLmaS5fdtwyWQy4+9BJj2egJjrHeAl4S+Yb0a
STO06XLjsF1sO8NdjLe4S5itridARmh23mBW+22zm6uc2LIh+f3Pba9yCHcaesV7jrKxp2YcJQdZ
eNrTqMyhUeX5Y65ImpHrw4IjLiiB2B88s/xrXxX1jS/HLLsQP1wsITeQ0Etd+demipTvWtauvdcl
raNxspL4IrzxW1OWZNYrnXU1Mt3CeIb5axXzpudiLC/bvu2oQqekc914/4WxYb7FbrHcHG1aboUz
mhe+Qec/u7b9dmzfnDgm5/yj9Fo8TEs/7lghqj9cTf9ieTVuNpJkoYvK7jVLNTO0Kdc9rXcZlGvx
Y1nE46qcGB7q9VnfSsh+23amRtFOOkPr/zlnO7A9/Kd9ns4MuoZ7G/6n87brbweURB1OnifqozSz
5BKhcLkorbOQ9UM43LLu6+tuOBG/trNcFTkuVcYd95jhOlL2vm7PRGP+9axpU41RT4LqXfd5Ua1J
f4pVM0ykNwd9Nca3qptu5aiJ1+0BjRRLd1XDqwhEiCw5aNXtKMNlsdRQ1SckpniY+5uuLjLUS1WF
paT3yJBcicA+jk9wRd5MI7O/9Hy9/AGW7KdSjTENggG5x4NKaG+X11AlmmWvqnp7TXKYuuWpNtIf
W/n3TzX4T9F4e9Zk3pqPFP/4sz/799ry/3RaOVZVYAwp5CZXyBv4+GFP0RiI2ro5Z4W8bc+SNCLR
IYun8M8+Yz3FtOIxKEyR7nNR5raPAb0+TyXfDAmtLNLRJgNMxe3+r81tQBDxIv0mraLLtgn6SyLa
mP7apOF51rkNfkrQdO5MaRvMrBPjc3OYFcX+LHVAhoLdtLVFfhTjSGsbqMfmEf1jIk0SgpXt3mU1
wSQFw4tO5EbnVh796zZ+GJBRllhIn37vq5kBAg/Vx2M3zbWHYF4xT24Zfd/OyUgpDPPBc/vQ1qdj
T6WCRFNn+MjqOKbAmhkPXTNU75795HTD8CHUNr1YimkGrqb0HyPawWCMKZhvR9P2bJfl9G555vRg
04H4fRarOP4SkXgnIRIWiTNEw8W7be8Q2lwN5dRtG1y3DXO+5YIkrMgwk321qPquTHT5kRCVpNf5
/F1V88F3crV+sa2kOjHK5AeJVOyN4J237Qw9jb+ArXdfXaSMh0yDE5MOcXxXHQc9Z1LK712kX1wY
YO9oBbK9zLvprOEnfFKYoa1CgjAfx+RYtaUB5UW6QEEpBJTTYhDBMr00pdc9bVuT8yDb2tmB3Jmv
WOSeTKuZnp20VZ+mtvINgWpGSeoC/S4OO9xBksRqB3RaiRVxaM2gkSZS14bYXjei0lYW2kEk+XeN
VmRASGW/I9E69ees/hotkx14RZLvWtsYg9Ywnjqni/eDPhpEnWVIJJZQX+hySryI/qhE9QMKQkOF
0SK6ZBe1tKq7zA4IjNHPPDzK7DWJMhls/z5K12EoWsLu9ug+y12CN532IgOjNGMziG1lCjwQUrUq
+8AqCQrQUGunbiGDaWKkG0s1XBrqMXHMh00MCigLIUMpKtLpuUocx9POKnOEhSTbxVqc+3M/vIP5
ESxadAflphrm2kCswDcmIkQj2Aq4SBXVw2Qtv+ScQG0FfROwin7OBfh1I839GkRqWJr9ocOpNS2g
SgyveW4181ZRHji56c9l0ejNlsQpSkEuU+OUL451ixc0IljYKcxSgWii98S+9GmnBzPJY7vMPDTc
FXetgoV3QhHsGs9GrDdBBofaH3DBz4r5WNURt3S5H0xp7avSG1Fh4HJSxA9vFAz6BdNhr3poCuuD
6g5emUH7SVvya8X0M5CllgRtS9KEnpNd7xJLsSDXDdJqITW7LonrywimNBu0V/Fl0FHcKbKBoleN
77ANArdwwQ4OWX+WWd8cTXLZAzDmD5OWTJduQgQ5NYGMmjmwB4Ik+taCkuTAd4aDiG7FnG6ZoGhF
upV3gAzWH8Fjcw/scBrmqnZXSkIGrMkjO5g3IajMhrDwVr/1Urz35YyqIMk1iooL7HimN+Qz2Yei
IA1hjsejoQd6oTbnxBv3ST92p0Li0KrWh2K09TDhdhnIvD9EYO7ucoKf5mXe2cWXAOzppwPm/r2J
lbsSXZ22tNEKgjiUg3rBgO63HYLksSGdbSrTHwuWtc4aHlhfaIe+KtTduJgX22qpkmkpeVhEz1HF
scvPjlEeWP2foygvf9HSx/Ub1p7av3QRn6myRDeHLKIXK+9rwqJeXYMIU7N0U34D9fxgmSAYbQnj
ox/c8mZIuSO6tdx1daUy9LWfkjaPg5Ly6JFgSCUcWkq6KUbTyxpaf7eRJwPXk1AjPxWz1V/iVqxL
r+/8m8bnYZ2GZdiDdlNppUGmm9HrqM87D5L6YdJJXFSNybgP1smBN0LNpqt2xSrqT1d5/zBAg3BT
Ah6FR/Cn6wzXXLOKPUUD1U+knj72oPwuCAwfzKlNd7XV1ZShR8y460NS/MyIJjybTdMR9rFkZ0Sh
vvSMV8zY6VHNS/cBO18WzfZjXk7FzTXTs2oxhvV5OKYFFE3q0UHlVfixJnstMuZQyI3AmB+QgyH+
tHP7gZI7sYdV/b3Tqn2f6MZHVogXR6ZPnrK0u3HSrbDK8UlK3SpRe5alP8cxP3/sfSbru9qpat9p
l+QpJ9wcnfnRLhna07Npm95TST4kiqDpcwGy4YE6aEAo4Hgt9KIJlmbsw1aHRUI4+ouLi3mywaMZ
jcY9GantJYWv6yNpfajGWg00Ff6SXbfADO0QTXOMVKBGP0ab+ZK3KkKC3EJPiCL9kNt8jWKH4Qro
+mFAG3NBJloFVRGRwhopiH62B0PstEStTo2Ry0ulO+1F+zK032rKMCdj/Z1MJgGzLQkjjOxgiEu9
etSTWtsREQZSqouoaXrrL9dWXU6TyiO1fx50R3mc5WgGFAZZGZX2q2naEUzN9qWwFeOWSVYTKXlg
s51mZ1uMd822KyrqzY1edf4Y82Pel9N4b9eIRZ3fCF0/fjvGudrhCXlyXawlaUo8Q4SfxOnq+KKv
0L1qaLCoa1YTMHR91WeDYNwC38NZjfLFHzv9oSiHoES9HEBmJlWz97KgUvRfVhzDVlqy6ihmA6l8
9paPevTs4Ic6Mt/pg1o2AAggCxxmlhKvVrq8FYvBJ5fz+RJnE9WV/qaJ3gfxlxwmd2yPhWcbVzGb
J3tW3aDANP80wzApCuuTjtOBV0nCblxjJvMw/5Ql3WenVU72NLY+unDDJ8AxnJE/UqbwoRxWR3uq
F2LaRuI23IgyHd9Cyr7vRjFq3wc7vQ5KK97XOg25x0mgkhvwQnGwxGNUG6+wlNBJqt90V5mBMOhP
Bn/7s22SRgEzfz5Z62YBadmBYTdlvRnWmZoHS4zie8ZtFlAOSZ/MczJNcRipQM+Q0PFHJEn2UJhQ
JBc9dHOnuCwJdrRYpTToAsMTWZDWVFuLVUG4Pbi2dkWmMZ5H16t3ibDFTu+LX+MEq43Ex7eCGMNq
ModzG6/5nGgFzg4Q6VG1Ikb8LvP55k5EpvcfxaQX4fZ9suawdIeI1RLAXEdMFOes7HXCsrTOAOGi
RtrVKrjVm45irp4rZ1ckyfDmMJVggcF46iY/TA2opIRCUNedHuZZR+25ExaMSmKL6s4+8oWzQqEs
HsjOOQpEAXrX1qvqauV1dUo799ZppbgJWuA+ScfGoVa8/aBBnpGT+7CAQ02DSbxyD/X2tjDiIBEp
k4X1wa0Mc9d28Om2TW9eXnnPIYN0i/XIwmQ4MGf0+YBb3x5V801v1/pD/MO2iVaN6uWt0tP65iTe
TlXTvbqM7zM4jtvM4Iu/AACm7o4IbTrpwLU0WiT3bvZOWQF2cBOzQoIXoWKXequsn0Y8vbktfXoi
pYeHPmoQeaaKz2LE/px7HVlEMByOmpm+e02h3hS742oGebt98sm01fmxNZUvKQr3T7qyFFcthn9n
JQy2s2qrT7qataHeRvNFF3K862LkfkKWrqXVM8WNKkgAJr7aJWnNlNKPVl1Cg7bN6XkE2UdqTTLh
63IqPkNXHmKScV9pXTfnhr/Kb4fhzSBW8S56Qq7BOdCEKduEdIWpoT84OmSODnR9EkF52RQfVJ2f
Y11TnnsyJ/a9kO2O6LKroU7lQ9pl5s5e1vli2bOGKbhnmta0Nxkkrtw4+ih9bB1V+kPU6R9GIUx6
Ky3U2UzummHSPkxktnXVpZ/ahkl6peUZHGWl8Cd3MD9R73gquS9d8Lv7pZSEwSrxfEqgqVKFHPrQ
a5MlrKXr7OKufc3Qqz2a7YjURSErI2Yy8ZQTsXSsmFr3vf6LPJn+1JTWFdghRtH1Ic6MCs5p5+67
wTUfVUBPQdaMil+UyxB4FlO83DM+hmqFnMKyI/X6wcnMxEeDltxcpiKM6r3ko1Mt/vup/qDT85Km
R3lTf0l0190rSZVd6kEMj0ZSDI/l+ixSMyu03J4pdpF/KayEtmYckVuzLuV7S/tVzZB3PKr+OyAY
UchIvxbQV+Vq7b3lU1yskcw+jFwaLsYj3y7lsdP1CIxeojxOzENpJGO5XdI3qUnrbiiyfLGszO9N
cjoZUeQ5QxF8AS9ehlPuxV/o7n/reONLAmLCcVadY1HXSJrVLH63i+Vdo7ZjuFn8o0TtX0b1d32k
4JDMaXpzvLgOnZUZPthYWhxcnlPBHE8dnPm09B6Z2sh0/Eww6yw60z2q00R88mROJ3eC+a+lsjgb
wrlWnfrSzrQKEtD5Ii70m/T66W6V9TmieX1vzMQM9HE8aTJ3DmAcd5GHaR8wUVhqens229rYiSxn
9rDc5JwN3IURBPXQkC6wElKgJjxr3DysF3UMhQP2WIziCHXhuWio3k4jX+7YWHpGLQpjsz1/h0q7
oJpywszN53DmetdhGvjU6eWmnknUaA6WHsZbvXNZ8vnFMOXEPnja0fac5kr49R4sTPOwJHyPLWd5
igfmWcDgzQvgJzJ2Rqu+ADHw+6WeA7G4/a2Iolc7Xwq/q0HJ8HbKp5gAHIQkA7eyZQHLZy8uU+5K
O5oUooOZlUaYTbu6luLzj4kUCEedh1A6ahYqsUeH2AGQlqbuo0MG794zxQElXEHaWvk8xPhejbRq
95FW4EbtkVskMq/CBN2IKWNBfIF4kgP3b4f53dUo6Qow8WG8747OLJJTlNs7vTOjcFSk5TMf4o2Z
IjR7Lvkwaf5qlH1/TGrCJAz8VyzEgQOJefKnJP6mGZSuXdPMw4oCoiYoL2rEhJMj412l6s77sRqU
kPTF+pHhNMFVWAgaLVEX4jF7V6yJYWT24InGzuhH+ZjvNB3pdtLQwQJ1/VQ22JVpDXEvLykT4Me5
FZ7CLYVqrD4PMuy7c9x38tJhJRjgkz4ip7unUXZP7ch5j8zm6riteyBNeNm52rcmd1zy9ehiTxb9
ypg76d7hrci+yYTKhJ0zX/VytbyiU/Sp8ze4poW7TzEqN1bV0ChOtbDJZlTIayVjWV/E9LWAteIv
wmS19aWKFsjGKpB+s5s63xi8/dINZIViKvAnCuWktCZ7ESd56IIg1TE1+FX7hYVcdF565TYPFjF5
OmmWfb4nHl6j+O48Y+eQJ7cgHWCTBOdztEeunFwrhtenbb8uSCo08TIwGe6CfhUUM4SgOV5M+dB6
3anX+p2c4W72VE+eSG92nxhDYLlB4DhWeO5ALNGBoKG8tORE9PgdnlDNTk8V757vlCr0KpVQh0iq
4txrrv6UTt3dmSv0hhOYMUswbZMDRsdW6/ZxMkw0rqvp0BYsfwkNZka6pL0/5cwBkkKQPVQl0UVU
Yxcqsk5D2eDmd3vtUNbJasHUHw1rjAO1oYmiog1TMIScirp6zvWB2pHlPUuvKg5Z+dAwSV/LWmPW
9a9zLajgEelnq9K+F1M/h6pdl8/WUmEvWdo8mNUJHQVKQmLz9J+aDtjacpfPC2tgvytSMxjFGF2U
fin2mc6H5tDkYurCwpxFzepYp57b1IuLkbVSboZd8Ys040dDGyMyQQC39KZRPdvZ/B010fTQaxbv
Dvp736S3loNvZjo/5z5kj3EvOio+k2c90PBsrp3VRs81tCPuh9EXqrfFgZwao49TBkjSSKDFey3Y
B1YuJ1qyIEHH9IrbpLiqFWvoGOAxgNRJ3Xnx0p4Sq6qDkiSBM7kMiQ+A641AMBrEQqdIshAfRh98
OeMkH07jgvxIj81PGbnbVIIWMPIUwOZKsvA030ZgDifiTD0fN197VESdHCARa42onqN5MijdDJ9r
6ZUvbilIetdpDdlS+TJ1w2dBv+WrdGaq/70ZdHY6PFK9uniAjHWLkd9CKVy3LpT8AuJ03mYC0zqF
lnEkUETL4+Fh4L7We4nij3wZzgUA7V1hlc0O77wMDZINskKhyYwM5EFGqfKwPZs7bgNThuDIGEkY
j4YLCZdjqGOn2THzFdx7ZjvQEGP4ET/XEOqJftaE+uopTXs08wWDYpM+dC7/59Rur1lDdkOZGBY1
wno/JgRjObYggqDrdkKyUtZaEVC0SR6gJgqKNd7nIUurQB0VJoo708ve4wIRP72cfZl+koquhkPv
KEhU5ZdpJM+sRMdsjS0NveyjkxixPTLVQ8ph9AmZf19Ihl4D8BwkUo0V8CtLA73nI9UpgU78WIwm
SDQ7IF06PlKEAdxOjGmgq0TAAPrMw6XrQ61vbR/ORXIiQWK+tMwbx7y2npdUodMc+2vG8byEqe7o
kEFVX/RWdKEj+OjVInlMVmJvTQIzC9DxVC2Ns3eK5cNQ8vwqdDO/DpJksLgdk3V8VM6pSRGrGTo3
nDSBsFGX16KnbS/T9vNg9ca+QsKEc2Tv4eX5ZLjde9z1kJ/S7olpE/DyEuESVRSgkt30bjveurp1
E4R8dQqEjwkyLlZ37c+C5LGLvbvE/cXx6qMxaqrhN2arHAu7/Np0hvs4jL332JeldoGGcXCt3n2c
Lfs4qZCwIS0Jn5IqLKFedSj+Z1aQWzVZrGt84DbkNhZRg7FJMl6h5re4RcuMGRw2mbAUv4oADdNX
4D4oIUTbTrc8kZmKQxOsnR8NlbvLiO8ijKHza4hNey1aTD9p6rsDOiOV7m0itSUgKwDnrkASPHtc
eV6mC2Lg/bI49W51qhITme5LXan3EA2LY21MKSP2N8ZgDdZWRO6iGF60ZQamObnmSc5PKnmEGuMi
qaZ8s5gdT5S/1Se+tRQ8sp5fTdyWWPvcdq8q2Y+SUv2x0EpEGdSVWQMl5YPAz/bINPJLS6WXL9e3
IaEwmrDk2EXLcl2oNh/N1jmmXW3dMroo4Sp1QtW4umP5e7NSa0M5s/RyrTr0Iks5TQiEUHlQqY5S
KCOHTLDa7ibDY5YWzwG5KDq/fHJZtF4NJta+l7pbC2T3esi8h1k/CruNzviMxYVZ8qVwE+qyrXl1
jAnGQM6UNy2VU2x/tzVtvkfDwUHOCOjM/LAHltdG35wsAjVhLJI54/AdFemC3j3H5Ov2xVO15PRg
9KrcewZ2W8O7IW5/Lm3h7Asjy68zyeoENv0fks5rOU5lC8NPRBU53DJMDgqjYPmGsmWb2ISmgYan
P9/sc+Payd7SCLrX+qMTbhZ6XFVQnQhLdA+BD+5d90/Do8nR8hIb2mk/ChrbdNnvZNlfRdrQHEH4
XVH19Xls4M/lcFy1Zx69kEO+oOqhUCWNEH7OKMaB+by21dVewZHWENmPbRCaUJrNWTWzEVfr9CYx
ZsfmNIidpfMenD0aLv1cv6/ZHzXa85GhsMF2Ab5ouQ/dHqJrXDdPte8MJy5m0l4945qTILDtxiAh
NYB5Y3CIBq1wHS5grkbddvtBL3sagil3wbywt/GSxU5TG8iu0ZIEqf7BXBEdbJAI4mMGRHX1emzU
i9mM3+4iq8SbMyQLKNOuVhPUWKApSTDttUKoVj1VtdvcnIhiYm38U56r9lZQhIlWidGRtB/Q0cWz
CRJqENqt6Cghu6Y9Om3gXsND9GBrwaoZgrse+fDgxFNucRLLPu5s3Z4YkNGX2aR06mo6E7hdH9S0
nCXIx86z+2Kz6AEw3F5zCk1y+0QI00jSE2UW5KcA2Nqc5T4NrJWkc3QMXvH8OEejchVFdrrb9vXk
nZYp5KpaCrVZauNPywCTDEb+Fkz1A6lGEdLXhbNBTcej0Vume4hguNFYGushBOyn40MUwEpoJ9Ge
bjPVY+klZm/XUuTHhZOW4gexlI9kL4igog6IShyrNG7G5k+kJeNzMD+t5pr0qihvPWj3IIBIqoF6
Wf2HP00dCcguj+mySyPwAc9iXmtMhm2oU3gHMn+1rtMkynW9mVtUpvmjXFUHqb2TRMYlqsAsBSBK
sl7A9e+N4u/UpV/G0gUJOmGyDw2vek4bej4j5CSG2DsWFEZFBoatYVRnGj7v80NkpVaTRsQi95Ku
YxMo0oVlA6wkqNZ/RVWjtrBUehtH9nJqRCSlS648yzIz9gWFDPtUNuu72UfETKl9X/TyCCBunKKq
euVND3f1OBon/jmf4/I6FE53kHRo8wzb8iRSRVDPQAfDf3VOK3mXjdO+1SUTW7lS4iVn/0TE1z8+
CiAVLL2YvpxA8YTA3m16w06QjdvAhJpnO8JHn7ffVJBQ010eqAVvXvXOmBhXsgoTlBjTC6mtJC5m
KbIbsxi4GvIF9Dqvt9adhtWAHAWiENqZtkd6oktHJ6PvjZSsRdwWIvuWeP0dytww3EYlwuKRKilD
bkXV0AdAPeleWJR1alpcvYKNao00khcMiJjwZdKZ/AVc7KWiPfFQp4M6qBTkhEeczSYjGe4mOoth
G+n9OSzKnUSR+2VG5J5WNjUj9aL9Qy7aFy46+yB6R+5lCW9v1xsCFVBCrgxlrcf0j40YHkoOt5yG
iePIETBnlFq2YYHesl+P0TJle4bg7xTaORZlV8fdrYRXpAG7pwmrQrAZDXkYWxzSiZWTPh53NOJU
KnWgzbBI+ko0iTMmae9+9JF1qaKHd++V0rPfmsWLsZfcoUXPm3X27XjJ17Mm9oXYMH+nawnWrQg0
sre+Of/A2bw+tqpDS8RWE8pftV2M24zt1/TMIB4r8IYoza4YvN/QTbyEvAhHQP1q49aA6LZ9QAW7
T4vTalMcxWjzZNQlm68fvIxSfTgV+ulRDTugn+eBLx1KjSkIsELk1hgTsOFR+uBOXy0ZNJdlefcc
TRROhIss9BMPCA4pogRPjp6r0bI2TjBOu874pfH0sxpLhPurvOImKbcpfLgp5We7BIcg5OaciK4L
TOODc25fG+aTcJeTE4lnJlyPKXQ5NIqse9pHVBAe+zYcjoaNrM3s34hS9Q9mFyZZR6UrseJ38qRf
O4veBraSC5+MOJOVcFUpcgM25DTMNNiCxZ7rc5AXlnNr8vUmZ/XLb6y/syy5qLZOunfrTCclQTxc
VQtTbIB1lxbAatuu3v3x3MweJ0VZJAScWtcVsaz5u6qpqVwrnJLoExDPbMVo3rw6+OWuNlUyw/RZ
y/bN7rP3POU51Q/URZWHuoOCcRxNSiMva6pL1Nlr/hKGzGRdjqOqISDymDn02jRVtzf5i3o2v2or
FXvhP7jwlfz9AOQG6Hszj/z+Pt8VRoWav/DWRGEP2MgR98UQrp9ZwZI+Zul37vK8y5ppqkohgogb
/onriWULQUeCJO2EXGe6wvrw6oImGKY0z31pUVjMPUY68hR3xBrQe7U0HndxMwEqlJDgPUYX8tpU
4qq/RUvVmCT9PBZTU25HXWZJMfpPwna6uGhetOx/Vj5SzhoeBa0tpShRivjHp584Wr06caqfgaC2
zSvM9zYK+q3jmW9CUMharjBofbeGsUPiJX1A7MhWx6rualcQNUAMrMZ3gU5R6u3c+7sZyy+iHC86
2iZvtATlKuwmAxOZrlVUq63foELD/RH4Df9NUTyP8xDFoRgopsmzH5z8dKrQsJfaIlGlIB8lNSi9
cyqw07LdAhK/Uf0672zvRa+j3PhZ1yPUCF8QgJ4Q39dJNEzzWTSAXaHLf9gXoKQBrwoUNWUCFBMq
elvmOUhqatZG/Df8HBBjLfQd8wflyy6MlifBdH+oOTqrynmaoondIQz/Nqy1gzGaST51Cd035n6Z
dhG5dzHzxybvQn4EfDInVXTlJjCW+0w1dmJ7nAyz8r/NFN6drsxJw9h3RL4m4O9vEuPFVBntKxaS
DaLJ78q3w13ejFtt8ly4HLJcO3pJ7IpScVymMWqd51qjZAAYfClz5KOA2Jys9FuURXkY3fZD5agL
DMU3MNYE+viTt4Eg9VifjR0xe39TT05JKL2ngHQVOAnpcAd5NPyOVjyrV1eUK2XC04VNn88YZNF0
TEpt0E6d7aE6VfRvAFdk1cEqKGtGEY5K+Tcp0tnGiFZx/e8XexZ7u+PYoAjOhNHxrlV24ejfF5RT
FtQVxyhwMAf6H4srjRiSez348mzSfWQbQXkSrnqGqIqOFkVzSKPYwQdhkY4+IxFi/GjEuKd+6rPR
3k/6D3Z5YP3ErtpcG7o5NsR2/ECG/Mv15R5Z7Fs7uyZ5IQc3UK+p9sEQLpWCldQfIkB+1HuNv1dy
ugmjf/M7T/KKNr+iHvkD06BqDWY3l4+qjZq3Ytpzfvzts2jZw6J+whsxWc4HM5r3hEfsFRbQTbY2
9paxUnjoVe02+G0VBLoGQTJP/la0zsi9ZK+bcK4sTK8gpCgt2AXqG/Uif1KUB3ZaDF8EmX+OAw9t
ZddnVG88N0S/RnX7nMm2u4zdfah0RwWkB3yESuA4dDk9i878UaSMi3whvLAqo6hAmY8Gd+u2kqW0
bbrWYMLSR4s/cYDo732kN0LJ73wsDtHAgLwsefEW9YUEePPLS4MjCLdW+2948+yALLLMWxnroL6E
Fol8IFq9kY47dxjCBJOevQPJRi+Vr9/UM9Fk6IfZ25TtKmXcNVLg3dKtDxKqjU2z+p7MH25pyhfb
2iJ/QSNkyRt5TJIPA6MfmBJOKTP6FIV48euXTpJ2KUrzN06Hb43Ibz9VBNwNa/g0CA8U3qMprc27
jaWcnGOn+arC6JeTr/z4plTusCkxWJncFusEqtF/1BKMf/KG6rX2JDzPHFh4VboFXqY1rtIoXnTr
FgfhoX9paKyIC63W7bCQgUvOdXWsepq0K6KxUt8+RPY03WcZ8j3jktoFw+zss269pR6+FJa0elP1
dAx69ZU6dP+qu5XUvHwkwrovL2voabDyxboNFJgh3FI+hOiM2qlMwkxZH65ceO8h6eIXknfKXeCY
uCF+12o4mI8uUM8HE2go0PD7RPjpdATmYnUd4fpFvl7Tzrm1c0sv0Mg+kPY28EuJDYnJah0BgFFg
4kojPSVWX4PtePs1rX5Mpbir2SWfeYQ9x/s9MPGPiZoj0KH5N1LWAm25Sc6KB6K9iuaf4YzDpuE9
MuV2NdwPo9rNZJMnSJRDfsKcMUQiI9ege8Fu/zVNBoo/BuHGK+DasjbasHp6B+mOJ7IgRRK4qGe4
vL54lJFKmS9Br8otAKS99R4pfmTm4P+q8p0VDc3zyHjrak2VnoO4b5oseQxN8czZlVTi59CiGBXT
A27NTHgeN3O4kFz9JIGJaakfkqmTPyzX+V0Qx8ZXBlk73B3Seq+GMKb9w0+UROJXVfu/mq4RZ91Y
9bkhMy02c/0D+XYEnaOzVyfKdyaLjB3Oxl0G5Qu3h9iaC+eM1w/vVUgBae8FVCyrfjqP4DOJS4LT
0ULUATRUf06UUp3MmfgkblfO51KaB5YFcBLH4ouf1zOofegCaXi5W8bRQkN0UGTt0RubTVvl7D3m
bvQHklys9bnoCeiqnO+x78tbrg8zLoRWEQcx6+wpEx6US5d3yFnZfy3/C+wkOAg5b7jmSO0d1umM
iu4bQucxAIrPoSC6DXsRaVhE4m4gq1h/0uaeO/PTlLWIm6el3/SldwprWoQcw+CHY9pQrtansGt6
W7AAdaqn7xzWjquoN57KejdRLwbWoR7LK9TgoNSHABc4gslnN19Yh7TmHCoJVtgteeS/MreOW8+o
bK7SXRH14mko0jpBWGFsldbhJrcVcHeQPiPwkz8qd/HJumRVnovly8Iw87Y0Zn1sMjUClpLwJggM
2uU9PfVRNiY+68SGStZYEnARm9YSbHNtLYgvCL2uJwbpUvfHoLGZvoGKE3uDmszapRMDg1PhuQwy
cxcFBkqwsUOt/DhF8sAuNpKQKBeJZmfMvyKzf/Eaazx28yalh6GsyvHFIjBz8+gJ3ZPVr6+j2W64
I1UpnbOysuvsRdW+XaeDlY7kEDKOBLI5j4Vrn+rCdzar8PYpWHlsrjYbb8P3FIEihTVrFZOBE1Gk
sCgqClvXIy18lLFrAl0ShmvFpVci/vpJFQPfd+jmSRhgsKPhx9lUbDkJpQpx2C5/UBo3W5Lcc+7a
LLFWZDs2fh72TO679c9C+scdN8QH5OJxCuwfllN+6qj6yb8MNuI+6CY6YCj+Uxd3GCrNC16T6T2y
47kOBP1UtEnZ+Lc1o7tlcPty6yMrS6zQMBC9dVs/RB4AgFpSx1OSMDOvRAflJvpptUdpV50LFvGq
XQsSYfMydqsaZyHunfB19j33kQUPiMLNhK7pTYfVkbLG/KYgaJHZtjBSgea86Lt/NK2hfHDaz4FK
gK5Z+2ep5K/KT39GJg+S7a93sNOveo6YS0qfqsDUGRI3h2VLRcXOaAr0aKO2mQ07c7sWyHOVYp91
gvndfBh8ppB0DiY32ImIZtb8y7K5XPvc/Oswdj+XpfxNQ9d2drvTSss2RtiHA8fs9m0k7lRG61Nu
DQnIdU7tsTkcqU2DM6aOUzXLdVRWhwFASu4XjjorWLp99ZEX1EFauSyfaryERxUEP5pcqJe5a/8A
XhCo5FlGTJ3RLeXY4m6IsDmZOMaVtEAzURSlPkXYvo1cGKWeTNpO/pJp9ZPakq+lq3eqyYJLn7vV
0Vm6buM2DpI7pFOUYWJbflDzVkEgvpdT0GfVi8mRHDkJkT8mkrPE6SNg7fkFvjxL2OmKL4RbideB
FxndsbM761mg371T5kEblia2uUATWU5IwoU99Um49p8mXVlxtNYiGRrztxFWKdMogV2GkU2xxuy4
c+pm31qkDqOKtKqAWbkdg82QYrAK4ZCbEIQGAjQt0P+vj5f2Ach5wVzxOI7bIhOMpVOzGaAxDm5q
M954/1lz05hEu+KMHF5EOW7jLLN4cwGpA13uMhBaa9KHqUFWK4fyPSxBSoBLaEesB3HMPLnwBHJ7
q8xHcwDbXab1cz17LNqePPKRjEgF0IyI6DOLpLHLnFafe8el5c0Kunial+WUWT7rk9vuUdXzUjk6
O6cy27YWEDuETrYrQwJsWGzbU5Q+XuBAxYMO+GEK2mQd4u5HdbbacTzJ0p7i1i+7OJyiDfZZaHFn
vlb2AhxcE+ei86eoQheyhCwRmVLxUpTfzA63NnDsHabJe2FT/2wM+1zBYVSw4MIk00GI9dWhbmZT
LSw+1LvM0K2wSzXj1RTdR4UO1fHSrSo7yoKGa6j7f61dkvkM4eXIfrmKRobHouPHYNRfpaFAKG24
JNGn6P0z/Wt1GwPAMLusU0DBYoTNXdP8vmMX5luqvmwJ+athVhNrfBmdVlyo5d5ak7BxstcVP29c
8Ire+aqtrw1UT6zr4SGGr9+oG0MSeO7t5UBCq8Py0nM0+d4n2YTBnpn02bd3dqhB0dzopSmWJOyG
dafZlkEJLe9g9C9mFfxrfKk2hmicTdje8oCilqE5FZ5ZYQOPnugq+6Jq5dw41m8c0PG4pv22WhGA
eJJwndD/2zndEI/Fzs31+Eo8U2wQW2dauf8mR9+9ZsF8NTN7b3QeWIXrbOlxERu7kf0+z+bvtg/a
2zKQ0th1FSqXkHzwtQ3KrarC9UzN8czVwpMBsuSj2s3pjS39YWsZRjKGxUjAuPjHzNu9mH741upy
/A0BuLWGYesa8AOzSRCsuxTv3uLsshIhVmWDf7Q5rtr1WtVTeGW28vdR0yEJFOCeqZWzx84ftYqK
g9M96t2mDI2h9N+JiXGPhbuiCGBLiBg+k6529nYzooVCByiAz3dL+YMKkfFceRPRulXO9KntQ6jq
7Cwm470k6JLE8uMoDE30F+qvKh9z0CbLSdBAsjD09V6GQZ30TN8xMgEwk/nHBDp4duYuR5hThFsr
pOrWMKxN6bRZUnr16b+SacOntKimAXo25xJu8SEYazHCUNaC8NzG15HlDvOP4+zdfi3w4Q2n3maQ
z9PmRlhedceSbKaXMPfLRDR+syk1e2TY4pIuAlcfNHLVpQjENrUweGqyAhO+/AlRRRPeWuh03n8k
omETBKfQEceC7MRzWzv+KRh4Avz25IKFq5LBjg/VuTQO0BhlPDtv9tvYdyvE/ebrkvbdkXgljKOM
tPkDfRNE8WMkcfYEeOtj70EdQ7ZrLvxN4Qx6MyyLSX5wX/dnX8gEZHkAk74EMOa3zPWtG6Xjtk37
NQu7lzu/14ANepQu+YCTqc/LMtyt5dG14Y7I8Rm14zT62ev6NxK25eQWxbutHrq50N3T/mCfQlfZ
p86NEAdojm60EIdFPQOYNf5U83VEuyrDfBEN4V/L68MXUsHcF3s/rOAOZOrpRNZEJ0dGdXNwjkPu
otVts6k5F0TgTKY53SLij461nDkTm4MDsXxB9RqBnqz4qGaIyZKcr8I1zoZuyh2d7nncKDSaZg0g
tgwR/eHBkBRejxud6/+u9R3PkhuHg3Y3pWEuZyiHbKMakwWSvhYzM9ANLLI/ONkKp92W1U2MXrNh
crOB3fyAq+heWAUjcVcvMaEvw1bSCR8XAUuHruqkoskpqWfDOowaUtewGW1au7HOGIg47R7yiHVY
ShgwW5ymYEYhqKsLTnBu2wJxVhoK6/KfmY2FbWu6Vf+yODq9eUfkhju3hkuwLNtKUDnXR0Lnd562
3waOWnxAvY0AbKTay81/FSvbdVUhEURzjcASc1iaBke10iC7lmP3Ps8ExGfr/MQ6i1ey4GFSTBdr
mWeHWlinugl80GPZQvEOl3keo3PvUuzi+q3eEnIXnW2xZkCwXs+4M7bnseYCZd7JtrMjCAC36k9/
BkekJNhK/AIZw3+/LLn+WYogRd2h1CkNhmDnpf4LgnmXWsOXcSkgnpuTbT7+h5laL2j4q+NC2DXi
aXkyzPG5AEPfFQ5SRAkrRl0SQwSVsAOqgD6epxJy0fGz5azrfNeHmX8C6XhUHv70MtfD2OLSd1aV
IpkylLlLiXa3djYl2eY3fGIwYz5ijA2w5KujAYP/G/5GgiSfvRm7htv2BupbsrfH4BfpKO4uKvL8
2UnHDsx6vEU8UU9jbvMGZxmJ5PydnhuDCJ/01cOvil4TUbRR1Cdb8SjWdLBvTTjRJ2kscB5B1JFF
jWtu9eBylY8y1UVPYhp4+J1iyzE3Jf5grDefSseTtRovFmLg0F3Qo7BRk9vk0ZVlnzMrT5+wVZ9X
CpS5nZEhvGrIq2xTplPxnBp3gXfuZRmK+sVYDPp3KxJv24holHTvaW2fygng4/GvlatqWkAdmUj/
b5njB4JiX58UD8HOEnaKqg4RY0YyhUvinaeD4JwK4UPlPlzra4/SInIa973O2urYhwL3HUYnrE/e
cAotWSYdn/rR9kBQqmjIbvYksL+u86NqnsQtr7hFci5fYaznV5PC0sr3rnaGlqay7UsTgFsrPjQC
SJsH8Q79YQeoT0F1A0lxnkiP3iPKe8ycH66BCURFPnEd98wbV+IHVId1twn2jE5nmALnMi5pfuwy
fRvXydwbkURvWwKVEALaEvpW+Xe+InWY1oHfXr55Ziifw4E3R9gtd9EAKBDS5bDxVBvg7OMOWlgj
4owoV8ZgFpHMXiAesr5KMm/C2Z+9Vvy3rEuzn1Ch82qkOT7NIRiJ8SWYA23bIavlyjhB9J9oGPIX
zZhmZfk2K/ySPIjxn0dz2RbB/s5bGJgCKm3YHMqzp7Io8clajacySBAp3qn0sY924LTJioMTFPsr
V137HoWOHaMydk4FwyZmNDUmFHvZCZo2IHK8OlXfHID4iIadU4fX1jxP6NASK7JfZxCgEzeusREZ
43k9RDQtNr6F6Jp234DC7na2BIx96z3g+5s9T/VZEhsINUt6BnO1OKHDBQzr+DZrbmh+o3UmKTXF
oO91x6akaqhY5W2Y5A3IzkDwRr8eMXhFPWYnWYXwVXmqL1OreaHtwv/wS18dfNyHia5/sDTgD63Q
qNrCuXaoXlAk7izlzx+e4Y0kWVjOwXCsbFPYmbo6Uw84H3ofyETao73Cb7YLQ6mVo6bDThVDXz2Z
Vagf7rAmxj/XoLuysz3m1n8Zkp1jxr/rp1JdSrzoRjY8PpQSgdJE2VZRZ6///WLxU0WOXD8hn4y4
kGlAXO05OpZT+GFWRneYtf2JwaZ8DyZpA5zguh+2KfnVr//9Mgij3C8oYDd16uyK2nha3eq9E/WB
zwLPwPp3FPKVpc6Jm2b8o9cs2Ldufc8zhcy/mcstrCVwt5/fMVHcpC/pvcyQYDt1P+0hrOeY5OIe
w23UnB7qDM8fkQEMs8t3MyL9pCE0gZIZTq7q/uao4RzNsppiNs1ITHIRTm4ye3LOweKL3ZQHf5zH
D56FYj0UZvh4xdMTDIXH9KJ6iCHYCLXK7YDAFSNl0yeK8MrEyxIFGX9Pa++cP9JOoYV/ZbA222oO
c2iK4N0YwuCO3vwyiB67MHDq1u/hcduSC9/tPvhtH225Li+jgdwWyzRkKNsF5x6116gjtpXlR/us
LWAJwnDvIP9JaqcTQFfRQ6uir800oqUqamvrFPvej8TVNxn0ZnoWEGzCtQuxnNbWoMVvhSvtJoLk
0nVKAvFVoTuB5HH9UoIEiwpLA943Y3kmgGlOPGuIEoM4yi24x3QvebrM7LoytV7QYvK/M+c3oxBY
mwq3ePKw1vsiOjNBgcTzOUbTfQxFfRaYcDPRfocFfm0F8k7KXnckkAAgVdMraQ1Xv6gS+krESwg/
kBiSrKxg5thnvnkV9SdDrhlnBBkMjBivIqrkfi3BnbWI4kEZ+nXu5QadOoFlg9qAkdunFOdBovL+
xjFvvYnVOQBWYLsZ2EuCNHoe7M4/+4Mz7noj3+VdQ0RZBkLfg9MkuVw4F1zvnHIDbkZ751uSGXI1
EdVq7RNs131j+cIBKoxhOxXdGIM0mXszbP95C45moTBe9Uv5b/KhdeGO8o0eRyLHAvPhcyreOPye
OgnzVKR5YlG5sjOayo2dftqOigCcigSvmDvXvKyFUui9gG75G2MZvxfN6QzeuXH5rpIGF/+xn4ko
GUuWmo5UoE3m2MbGmYPpVBpQNoUqHht8cKRskOSD0ZCHARDUGkbKOIY8/0F8jXuaDcSP3Yh7RyMa
aJbwtZzpAJBTmB+FF9BhrKZLI6wigYR7GnwV7oEZTAzPpfnkFe+kafXbmct+RxFO+U5JT7uHmvCQ
DkYgXUP01fpIvjxF5tI6PSxMWRPule2cdTl/ytWYjsKNe8npzySCq0F79NgCNBjrFMVz011J0Fmv
AO9v7L9+PBQ+CSG5jldFV5Nt1p8SMwS6a4ggM8vfgxVay2S25/KdTWLbMQAYPbdF5ELfUI/EeIAd
anXlp79AvdtZ9uJIb0pMkQ4owts+WUYUV1OXcY25o3tbjB99O+tra8qZSI+GOReB7TQswbc5sOSi
RkYrHGznZd4PfhCeVwrBzx3oF/M7QAqypZ2NoI+GleNcq3rvkp73ZfTFnjTVnd9xf4TTcOvIuRSL
xL3u2VvycsKnUT2bVljsQ4x6BfgLY4NBLgd0bxCK/LnL3QRoyyHQeE1kBcgV0Dj0NVf2wLPbkeGl
KHlcct9gJaND2gS9LvzsbfSUT0MZU5zyl58jYQ2TdjU+Q8RyuvSWJy2G75Ww9XYZgiOWjC3MkLGD
YidiySIRjkKipULeJ/iaSnb5DNQ2qZFyLh4rxap+w5HlwFZsXXNtHepZEsHXDNfBLuZ90ERcqiVY
8zghtpoqFtplBhInwiWunbk+MkT7ewvX7escZR8tSvd6JtvIIQu7H3Clh6X+Se7adQnMGVyPIP81
+0Z4FWzCnx542HZtDOOFr+MRN9C6ewfw3SQW65Vot0+6uNxzN8pLXs0KU7jiq3acipSK2j+VyFPj
0Ozk1jDvUY8AG7/phd9L60KeostDDYfBG/F+9FooJM85EUu7vMUNb83Zv3SxxXNDUMBi9uVO1dVJ
EEpGGCO2qdkPDxPFk0C89WVc2QVLsFuMH9G9tYx7Hy5EFyoMaWIc5MHqjV+qa1C5mF2UngKru/V9
pC8WufkMNsCd5pKDmVnwwyF09Cg9mHhS8JeunQ9smSsmxkgcvLSJySxt0Z5m//wFp3Ch3PrUwE9h
xb8ozD9ng3wjXKKunDJ0euVfGtwfLfawLyRTJaMX5KgG1iSc9d9U6p1cnc8m6PBr9A7D0dweK25K
EiRSPxEMPVidTf2OrQ9hm1h/tGnHCD6l3SF62GvBboCRKCzkejNSGDr3KyUj49oHJHH54juCXt/r
zLhkRT3dmFPlslp76L0L0Od8jsihOGeGw6BpG7Q/l6Dvfs0Nxf9NOdYPiyiCy4pCHdiMScEQU6Jb
QKAJOJAEmcI5pNNWOr+QxRB4MZpyQ+x5dR51e7PszjibrockXKguHpBV4IiiAFg23XaYnMscuBOO
z3yIzdS1rg7OULv3vZdgx4rMAowFfNNB59wY+BA/zShoSrdfNj8yc9iidTATRywoqjufkieVHoxH
13uIofpWWswcbuAejDTsSFJ4zcue4mYXAXTUYmnKeiI2R/eZKI93nE0+UIG/XGAMjmXl7QLLcVHN
VhiMJyRYa8+MYmMEBf47W7B9eWHUt9JgqW95ionyIOOr82lpEy2enUeWXTZkL1EHbE103yPLbgD1
8axNO7QzfdFkidXFhsjCkvQwjrncxQ7mGPS8cm/lHYKjsUJCpm3/JVw4e4ko9be1w1E3xt4EL5FV
ef//XwR4sL3KQ2iZ67YpecI0nzI1nNZlzbrnCaIL/joUR3uxygMVWAIVANkBzODGFlNXcFEewSys
a8u2DTFapu1PhgJ99MWAqhc3VDuPyPZlcUPawd1MuIKDUohkO/zOVbbzxwn8CAl6K4CB7dwmFgwR
CyVY26povmzYjU1qufQPtu2hEw+ikJg9v3HSzUKoHTQLCmXD1g9cwvzjd2MEh49ArQEXrxHUt4RG
7syZzMagJZdiGr8DXCVkWNjZAVnMaXrMRL4NcUEGA7wcdca7cKz/9abg1bT4MLyHJhNl4riRBIih
wuwfgH070+v7kD9xdQqFaESYQwTyJ95Y6DoMEwy4DhdZTwqgi1WCtmuQn+YR8BU9RWkIulTiNBMl
s4uBjv1Q9+pf6UFRYdC9O9purigkSEfJlvqAefGLj7AhPFvLS+tNxraeuzsfiXeqveopGEL494a8
9HLMirehINduakInqcsiYH0jlTTvXM4j8UQ0xNs0mZ8QBYzrbh+vRj4eiI+5SCMcbnVHrLFq2vs4
6TkxUdAVUHHkaxgfBqFjG+l1L9pvnQP5xyiR0v/xdF7NkSphEv1FRGALeG3vu+WleSE05uILXwX8
+j1oN/ZFMXPvOHXTZfLLPCliNtISoXTw0o3JVpDZab9p6traysFe/fxscBBGC4B4oQT6Og3xVyCn
Uzm4n9TmxhtDBvk2lcxvq3b6UpCv7wV6O1dVhkrV1K/7vDzIKHXpbKCnTnTtzpbpQERY/gfkVe27
DttiPxTtRU5zu/KDwMRuvni9IF30vJkQ0ZDo6TPg8b4ivX8OpoTxEnKbLpV1IqzBuaIAxOX42acQ
nwMBCYtYQ0xyg5tbNhI5imqg7yXKiu7/M1KiQrYPuhf3v7PyovmLS+JLUUfZrmmqc+1G1tnp0OFU
/0G3XYWfbB630tav2g5exkJUL6pN95RDN2sijuDvWYhAEOGTFkP4AYufaCmg2zXqarbydcxDDbV7
O3sugx3zdTBIQ/kYB/hETmfdlvCHQaH0NT50XfjdrpuTvWM7A0zuCFvg6B6mNnhLB78Be6OYb4W5
/8QHAUxkS0/pJBfCkQo4atNzX1f5sxB9gUrYv4xtRiXuDPqOcGUbx/7BbWGvjgm3GeW84I2YT3ky
7kcGSnxUGJR2EEdaxOoqAvRYh3W9YQZQbnmyLEz2XHmU5QSbXKv0FmRHlrSvsEO/zdKY6ryi2/Pg
lscc61iuR/OEyAzWm3Jwhvf2GupMeI4sbqZUMg4XpbakkEkp+Az2sPZcomC8a+1wS2o/a8zcV5Uz
eSEQsS07SUlUZhy80nJ3dQ4YcIRFkXAsqgNvb4KlWVmjiJiyeS27YMyJDQBUFwZfcVWIHTWVv3Kn
enOZD5ynxK83Vuuiqo/ORfg02jECXftDY18cEpAMyBGRs/dYUjPHjU/G4dYhrYxZb1Ha48W/Y/vD
NlIuceAiRnwOkuRgGRItHNGa5Tc9MWCHDqU6jI3+X3uSX1Xs/auYEhJuI9SVZ/6XTLhCYTN9rsoW
HgugoNqwIZLkrJnGCA1lfoTxFlnK3flDBLtoyNGO0JZzNDbqft4SD3nZtBHhPGNn0gZOfo3X09SM
EIRYFtXYfcoaQda18y2yDBjhPIA4y40LqwvuknqY9s15XjaUQbxODZRjMxL/DRhmCwfUQGhibgM6
SlhzvKPu7oosiChGiz9JBBH6qzhg/ejCec9xr6LT0AVCpLxi3jmNjE6JDeA6kZRqdyZzMIxE/TCJ
ramsgkRcd4yazAWTVP+Bj/xd9mnzDlo4Y1cy76acnoKcWI63uGSVmJARk4hIBBDDLueuhEsEFayf
r4mHeG8eVGRVbyb1fAEuVXsqko9mKDLcs/QUZb0fQt8KQqLMjF46D6BcIniL/M4sD6SezXug2z01
t7+71u7RKCD4M1Jd+d5cb3F6qBUSOHnZgUrliIvFnLCXeo34qKP8ohoMEMGYvjOx/a6GpjzYMgo3
6IB/gWygjg5MPVu8MU5tkBsbuL6Z1LGsPct8Drz6QhbrfbSzrWtnBEeLgc4rw3iVJgzsknWCQx4r
Cu0rB/AzA35qXa9IWCHjEzJOvXo7TyLeiLB+XoYL687bqRH3ZMsliIgXz4ybm/u4QRrokRVNTsly
HAsCfWBqmb3uSqZwu9g/U3PWr6om4ZZo4YebhHVqWoCGGrOXbdXvRkcagOrlmkaZT2bT5iZyqI7g
A3/1RsmwqoTPxpYgOOJusmybpWHO+MeKt4nkaIaZ296mUYzkQC+T1t6foRefTCcfJbEfGAvgSYT6
1YL8g5V7FCQJz2o4BiOeik5XV9dIgP2Kdt5B0UKoWd6QxG/bfZCWe4i33IHVvDcLZAPJkrKyrALF
LUThmolUjEh/vBoKwopZWJu0ia5qZDwQaWMPwLe7RDaw+L634NmTkMR/w0GgxVzAnpfhcx+zalOk
8m/uSt6LBvavEel9GRqvIkMyDFSCzO+oO42sd0HaZVPRj7udaItYeRkmREtLcFmxj2sp4prlxiw0
BZ5Gnj11Iub5GDxBK9KYHVRdR9doyj9Slut5VgWuLy4E3QEue3ywzXZvBcE2CcLTPBt3qhtwsLsG
rv+CrcCafuPb3Satqbd1TSls29TT1ct4OXr203nyPymHzwyuMX2NO9wUj6jGS6ABlx5skn9Qt9XF
ZY/cwy36bxbhyYGCvCJhRzMmc2uKMpoT2fPf3aCO04RfYBjs4DoEN94fvZdVesr98E+mjKfJbX51
VFBv+95/KTUDc6cxSagbdvsYyjpbsq/IUYE9beqQ0WjCYZnAIEhPAk+RZQMb9DqmY8GL22VfoAUo
3OuUWhhkH9UQb00BL4PGEYZifOuV13CyH/q7cE2oURgVUPBitJ+i34R58DT7OCCHCnjARBlMXA8v
WToNa86Ni0OMg4IMwpJLJlbwmiXKGqHG5T4UIjc0H5OcsDCHZO0DwqmGAOls0oBpeEyJyH6IhMRI
lbvxVgiDSaD+1F5T4w2d3wfbdtb9gL2riERDagGha06cPUrdgitoisMS4CiYHkITDRZHSbrk8jMK
ggwKXbNPCC7ZxiSKgjOxmR5x9YCL45PEs3iyKglOWbjfntskx7GunqUOrCOiLGe3qLmGbP/bBhci
8UoMZ2ZAaonp4nZQ5d1t2FIheT31RoQEKf6wEoWrUstVfemj5NtX9rfpkBeko+CICfjsZxnZYTv8
8AL3IqzxrahwSrZ4TqLS/TNZ7l9lL0m1oEPxjr0luWv8sz2iZUGev3sQIVbZNKJVKN9cpe5TM+lb
bDQtMfXF2U1PVWuRh846fGnNLegcc9OUxkn15pca+/RUW81TajsC2zUjsC5H7Q9j5C9db8tM75Ts
fxV4xE3clSO1ihCtCIHXHFZ6EGSX4pCzLK1jltNstuqdmVd/4w6ry2jgJgl8vtEumTIS9Mo8JowH
japeIYxWr0GJ64xsuMulYG8SrNoMMfaDOePBqhoGLIHd9Rsr8p+6SSh6G6ruNljQAUWMWZva3QNu
V3GdE8XpFiz8SskyfgaOfDSTYX7ziuHoi5StiFrXlUjqPb7o7waoqXbS4DAsJLWq5DmMpRvg+K9N
MF3Ya6McM2rV6vQahcGjxsgh3Y7D1AicvCL+Qbx0po7aCqt15VXDW8PWGf5l3pNQUiDNTWn8Y3C0
a+rqlvl0uyWLOogCtFG27J+5357onizvkrLTjZdH1mkGyZlVLoUwaXdVKWo9BxjzoKWWa3I+FlDC
VuzKgNQ4iTrGVkVyM8yiouQtehRRicmhc7ND5sk9icEVWIH+ErZjcM3HduStjiBpcnBa1FjmqCEk
PUGhuDlg2RmAx/nlCtWaIenM1KQrcUk6FlGwoIeCgTVo7Qfea05bRNIF/Zot9lNk80cQ1mrjMXZa
Z4yP3S4It0B/YtYAnH6gRXgkvtIYr2/gmf3KszVP1pyK44DzY5pgZxZFumU69WjTKj0vwQkUsHtQ
Yh0e5uC/uEIvV0wCONqC5sywrVx02hcrCpLA0eAD2ID+H2yum5EOORAG4dUzyK7bIgJ7URQhMISQ
c181lEhqebJ1EHDXtmqbXWigkDozIO16/jAYiiPvki/wRU7hEugSFcbmlsvBfPO88js2EGIjSE0S
72anhII6ML4ZBvcEMsrkaqGspAyfZAFT0Uhzxa5EVm1w6mMkNf5yyxNbQxhsNvnwHsH/xiGCc4PD
+hXkUqGXl19P0dGk94b3alkI663Pv4Rzht1xL2RLngF24dlPyp2/tIXbfCyvHEFHCG8jx08yeTG8
mXUKZ4TkvZxvxJZBi8eG3vdOMN3U8sVqDU6peLj3Pz9tUjAn4TJF+Zly9Jww1rJi/8oG51eMKoth
DFsRJkb0eqMhq4JY6RKh4IvRjNdUi2OteoW7fKqvQVr935e4KS+YAtQRma++KiWTZeZRobtp90Qd
V2WY9s0ayZGR/PbXoo0v2KzKw+g31UZnNkoAccgn3tRAth0kpcI5wM8sOA38719uyXplcNk+kdIm
lYvPu1xzm0w2cNO4/+AZIneV7Lo4/LKJxcoCR4/m4d0Zgf7OSr6dtKWLJgyHJzGmLI7+mzU20b33
xBnbBLNHbW8MbiOrWjd/jIF3aR4YB4+zIZkT0GpcpoKchKVm7yKIocBHO7N58+5b+SX4lascAR32
hj+K9uA4ICc5/h7S+Ze78FfDcj72DcYVOJWLr/8rNMuvEDPDpqTXfuc15MH84dok1rRTrhOuZOcB
I4pSHLsS0p5S16nsYeljRzjHOf/eAP8QR5mPri3jpycniiSo2WFc5tsuJhbL2UaOYxG3J7/UcGPo
af6EX8HKx9vRtF1wMib9LjgqHH6eDFyO3U39mRJD3ZIjk/Lh3gGd2UDrkFtyESEP19qDgKnG+eAX
EMEixIdWuJdpnuW2tyjD8OXUcV1EL8PUBwya4BEo0WM9LOytbA73kSBNruFrcVQeGeyO87cvZg5x
sLdor1D1NsEL0GYJB6xoLg9FAQtU1HH/lIJjhu3wUftm9+Sp8Hkc5o5vdr76LlYEKYYn7RfMX3If
7u2yEzmEODOLYeYQA7OGFnrK//9LhfnrWMHDwQ/YrLwAesrUlqexZyqetWAGU27pqzyR4GnD6k47
aXYPGoO1oaCUaI7V0yzoJwAIOsjafDXyrjjSw4nXiORSMbsXZTX1ypsbtSMWgINydA6QzbpT/0EJ
jnFlpGevZD7Xu1hZ/RFdo27GWzWDmURb/yIYAyAYf2lV//O4Bo6ePPHu067MC7iD5oqlBn8y4Ln4
zRjGqy+7vd0RBw38jioev3NOYvmiBgoQbYv7Sp8ytyzxDkC/2BuRg2a25r0A0keN4usSh+XQ5awS
D+UTgyKcH62ufgmTL/a7x6izT4b1Fp+B12ySGSWmMXtTi28CIndNgDkLTnIygm0pwr+Yzl14Zuh1
aMCshaM8RkHf3nqeXw0T7uC6BDcV6FHTI3JLIAlxsfVeigTfBH5+agIkljgsqzk7cKfN4JBgKtxO
0l3iaGrYDWlD1Xu0gztqsJZQo5IDsTRAFuUOEzGtvnU+QzRM3LsXd/a6RfndOE7xR3eyYa21+cMm
53ccdPm61srhhSR5YQCYAJw2vrdw7He5cMbV1AIp6qf8V1IQcqDd4aUzMwzkQ2Xuk8YLt6WRWBt6
s4YXAkYriC1ELTwcHBDbOvIoL0YdiwNh+WotgWy8kDgg9kp5vZFbtEvqfd7XwS5UHW4RweCpJJYX
0AQHGtK9QeH2zkWLj2boMWPqxmQaPkUMV71ffoJ3IquWKqAuu1IstHfQY1dlYdKbEiOFk/7By9v8
pQMiOU3xjOmm+qTFWjCebuUmpTKhdtRpGsCUqGZm6tGJ7loBJd6UMbKnxwzlmLT5M6n+mdGnyeXY
bV7TVk6XZvE/9PjXE0WyUUYem3oVCgI95Vl5SkDVz6oDxDGXiz1zP9LGUGRSEnXa2PXJ6OulXexb
0MxycIJvw5U2ODbTwsyxNHO7BDLPeqze6c6u9+3cYrgW7ofdWsMjwgV+dR0+BMrJD7NPl0bjiJo+
Ab4pWCDGyXfA3MeG/0MRRGgpQ4KwfPjDST2PDu20xWj/IYDQjHO7GxmegbUOi10TL95NSiC2UPvb
TThMPpmj7j3iNSPZ3/cbEE7mozAMPOlmglmeRrOrXRDT6mdWIp9PbOkG4c2Hf7ZdwFW4eLiicQmr
rNnataMFkTf35/UwzrgksPyyLcf2uzbcA8jxrV/VxXNaY+ijNuwszLc6gkEUjtxfOB8xVocYu/JM
b8/Ue22RgTvzl0NqMFpgSykuoc6Xz+ymKWxGgMhqYWUVtspf5nh8r9R/mRMMdzIBl3ps9c7Hw7Oq
Osc4ef3QI6iWH77jeiAKa5KPixXWQ/eC/QDCI1OVcUwEhkI39O+jz0rLzTWQ/cQ2Yb+YbpZtOhvO
lKHwE8qsb7fWhOuvIOK+DtKu3chJ/ybH4ew9vyIp10/ToYemuMEmRAwOTMvR86kWBGaQc5S7JHbZ
rmJdf1tVFu5nYKt6LCGTgNwP2yuf4bv2HYdnwai5ubjY8JHFerPTXMWz55iOzVPUMryFdgdyhBES
T+jfTHXJvTYD/zz6b/Oy7A+DxnLgV/9+XLKaoeellZROwYQ7/KxhuCA+ibUyHrXBzuHxAvU77kGW
7qUB2DOtEKAb3TxM5S7TUywCVcT+XUsyIY2o/9hzqv81zDjpSHHYdp3imgPlA8Jwijd+D8YXOYWR
mcfxVze/NUm8k6rcp5HAhb2Y1NUwg0QwSObHPuuhqFkxzBrKZOynV0OF5hF4AlRSUtwlI8RDbLFg
AlPit9qF3o7YMXZDKx7JUPwyXZvvVnABqLnSE0oGYJwNxQOzS3Jra9yKPoJ90IdMdyk3xBy8SUgo
3T1SM0m2rBcthOU600/JzL9ctzhIEjw8mxK/GeJeD6/H83aM4pEU2gpBDL3fKZtt6LlLnVYLGo+Q
2yk3+ievCPTGMXrjU4UdSJqGYH/GfYqMQ3viRSPe2mYWq7JTnYU1YiEjWWQWEsgVM9fe9ckVDlhZ
8pr1hFcNbC+DXSHJqAzFEgCtJ4JKiHaWhUJsY2E6h7TDAa0McDF5m67ETdzE8bxnakueWhMk7cnz
rOwBV2TmmEfO9AToJQK9biZ7p/P8F9pgeo8T/0VZZICzobqNMe2mMUviOisntCe5MIdCzUJHJxCt
HqJ7Hzpp7atueoKGR4sZnapHTcXs1krhD98gb+YPi5QvLBmJ4R33MGaei281+amu+OAUhrfNHdyj
soQqKCSWuo4XIEVUJeG0uEobMa7xpQFxMZVE6ATiHdHQ2IicjguyIrQ8ZRvlvCJWoOJ63LoQxsUs
vLUxcFbz5m6Tc1uK0mRCmnRvigPU8SdsVA7s7KmDsB/5rHIcgF3HPCX93zpOP+25dEjROlBIEneX
aYFhScLHamxmbCnMuLKO4IWMTDYl3UdTb1pPfc+UzHb9i65rjgT2N6vLfAqrUlIrH4U7z5JfSWMF
MHx/pXnqrfBhxoG/TIinFdysdg9qATJJuwzxu/IHQXAlojzsuY8VW1In8TuXC8V748e7zl+AH62w
zi3uVEI6ZoxLLWDgHBq/QRTUCLS840bY6G1Wi/HKnY99jMdt7Vohk6zC2hm4goBAoDy2QxFBZkfz
EoXBJI53Kp7zbuMNAZ0Gbn4P+nFlOIANqk5zzejrXwRLTnjxvWOG2LltMUqsdDg5x6o01mFLAkJa
TCEsirzXZtzDNvCbgslKS7jNyHaqHpd+b/+JjJ88+iQ+DqC+99rnKapY9mwHXmtrbQMwUxuf6wZ+
kYdDUw56G+0JIdmcvDKmuxM7vzxBImSYvSdukEDHEPA1d7mHDk0Oq0C/UWU/XUldXW8l3v4nQDPg
6zpjEp3PPz+NfdPkkxAFG7l49UywijCK+0uZoDr8fCmc6j8dkhzCXPLqLY3GbZtfA18Ub9Ima4K1
/UCCkqGaPz6KNPs2U0Jycdp92hq/10T/D1mdsV2jxM/kvKmLTYy/tl/ED58b38rMhV5RHwQ+fnC2
PpMICMTWOjepHXchXwMWuAxAH1F0YdFXQYxdezjluD3TLAdehrWWUXy806Ck7zFaq89bm1XJ0Qno
meiniMqOwcLia3zbBKGoKGnjK9fof6R6A+5ldHzw6aNreLaOtcfuTkMbkcLQ+mwwJ3OMNry9GtgR
qS3YM0HhGD5XapXieTwT+kM5TRm++cWnNcfNEv15txfzgeWr+uQuPxqIr+ZWmZwUEj6eLJIS1dyR
0TQviVWlb3TSFbfGjC82G15RZdOLl7f4hKz8FYgLngfCZDcfD9puDgBwsCcYa88U/2yMZYBP4FBw
sedQSg9rWKNhAHcALkakrHL9uzVnR8PNafrFcLaD3xzvJLTZEssPWrVBtRzFUKupCuxTFej0nhtk
uasIsjlclMRFzClyWiiEPWFgwNFy8GbjwbDnyY0LeXZoEMH60C4ywA4vXnSbIhqvppDXFI/nSjQS
oiHqchehajalxZmKf89Uf8+MHvd5U9JvLckWTj5vE8zqbt1GhPmwNfsrNyr9VajDbdC4r2ZeJJup
60EnMDPAAlffm7F5H52OC47wvecYqPK+FzWjfj28Kre0PwdNxYpTfITjycdje64c4oEjz2ZMSVse
EPcktCQI12AjYKS3W0wWN4NY6Q4vvbcwZhMGYmArReP29ypdPsCcxb+bXr7gKv0CBSBfuSaCq70Z
NeN4ZyQeHLgRlEFJZcwqLLp3tw7hjdXSQu6fnqehm691yznNdfQvlZGAIEpob7MuxJCgIXxgP2B0
NnXAFlR+NU24i16SfFvosDgP+/KZ9M2GPh9Kqx1lbmND5edRh/uKScgBo453YsOBnNjgm0QDBdE8
rdze1heTHnKwGilZNfwCKqueadXlGJfredWZfD4VnbEHaTEUrAoC7EXXU4HjqYPLxASbWtnvlNf/
Mtrl9j4MxumHYlYHIZscr+6uyh1xsGOmR/DuXKwnvT5XOW+hYUwOoeWeGJVI111oUpPmxCc/5F+m
jXTXh0oe6YklITBNRrJ3XYsq05KtlKPKKsMWtMZxuXLYNk/LDzAXQJa06COBfQjYCVx00lXJpTOQ
r13T/ZBhX+EcVc5jTBx+JZRVmpqGgtHuYDvXsB+So59iDa8qeQ88q7iYPEInzsXAuD3n2pk90Udi
XNzUc8Re7rm7NLaGk8utReigvfa9wsLnYv8VOVIDXJvT4L9Q1z6eCgy4257jE9RZ1zkPbuNsYirp
tokXEgmQ9qXzxFXE1AyZ5gO5YygBRw5RjI2KDitjZj1ru4ZugxkoT9C776lVooKMH/000zLr5NwI
E7arBJ/fyu14SUNvwaA75h+0jz+WEXiP1oq2ZpNAFRk9qGa+/44PAW6mOX+nQ9QdtFEBXqjm8gY7
DD6Stre+SPx1FhQ7rCf6Je9osLN6RSqww7mVnbnpcr6u7KexGU5NXdyWeAy5aD0cbG4WZ4+3+hAl
dI+ZHNkR0q2rqf1kBVYI7WCGRJQriIXE4vAooKCjg5DDa79GUnEYhazgnjYxATwFPZmFduCXhgal
lLyWOPmePc9q8AfzkPL370Evq31BNdCZ7jhxnuRbDu/qHGa+e9F5NcK9o9417YEzN5HgkeMX/Xz5
+T2CxqGMPBlVETHziKTAAPhHI5F+T1EIR6f8jSNvO82CQ7OlV5A8/8u9yXr3bHOf+R0YA/QnNrtp
TxKh5SBF5bJE3rtIc6+FI/k4Eobl+t+tO8fjE+V/wKlKQWh1XPjzL2QjeTZreSWp4D7n8a1gdXxh
7uPtwYTTnBXR5llh1iO9YJ8kYfF1MeKEGRiLWZEp9sLS58YH8pxjcuYqhi2maACy9leqGMno477i
dFJ+5ni6tmBBGcBLz6X8rPHO/SAOUVsEazM1r7OTu/vG8052ZntXf6lWtPGUMckilgSIkONvnz/w
NMHHjRaCsimuRavCjWIayHzqswtHvvdaZbvA53pZFHG7rvBhbEPK3Ve5BBzhOlW6jb0KZ4t1lgN3
dRe73SnQ7Pol2Kvn2LDOHsLQ58iRkDmMSTVJ6JSfkZUFnAvoAwi5yWwNrcWVfgkSojhfsDrmNB0V
Ai487vF5DtNrr0Y6hrIW9P8UHJq4rE+tqnDJWYZg4h9AgzQ0k3Ouxm0eg19fvuS1uDsUih9jtz94
1di/lE2CXmhhY8Hgf4A2ABMtjXGmBhjqYlgvzMmCY9Y0DaHJYKDmYDaxL3fVNRrnvxynFBCl4lBk
PERtjxFUDX57MJGd5Ri7B2FZDyou8mu6ILCVrd9Hr84OP//p54s/ds8UdqTbMKAnfIgAZ/wU6JTc
1jH19x+1El+6T8jLwCtjQhNlx0KzXM7DWO5pBjk0rX0iJ9s+SQmqsjUNxohU1GRxipvdTq7a19Ox
LNNjJqVz43JOueoU/OWUTeoJ6j05OVCY5b6evz3U74v/DpNlN4yFfQyjEbyQDgFNyyBbCxc5DLOS
tZrZ5e/0P1Po2d7qCjtjYNCRjhU+vuvMQIW3HHNX99Vz07nuxRN4wpIiuSeujZcwlkBxWw3DRgX1
DX4KTRqN+QLyrXuhLCXZd7SeT4wzLr22JUKJfq8RVKJ62Gaj/9udVbQj5jo+gcyWW7fnmBcaHnA5
um8Pfph+TDGCbW3P2SWFlQADEWHHrGAb/fy3nx+5nc/yGoEkyuk3jz8mGf0FJgsCqYiCt7amGar5
Up3Kbkwgktd0dJtNTck5oEext9N5R9mJyU5CPn0wl/uH077GeWyeGpVuWZTh7Y9YVwIkLiId9EqK
oFpRUD+dhFP9iQc4L3RefSeh5Z2HUOxpT4P6OZsVsy6DBjJjsNdmSLxmXDgiebFwiRFdVmk8ptS/
zgPNdFj/ALu8cJfddxRNfVs1fzqMnRCWxgFX2VOegJdLnWlrJ1a/wQj8Qn9jfcsn/K9pHzy3peBG
2effaebq68Dv2+WRYW49CnLIrpc2KLIow9ZqywMcbCIr/zBazccmBo2/ZEZBq/2rYj9gPPnf0M/9
W97W0yGUcJSMgb6/nklbJdzwpSkyxfVoBM9szM+1mxmkpXo+8lIgDXn3yvP8R1EGn1U6FQxN5Icd
FfDxbMiVzoAtHL/L2nYM/coHE3xn9k7T1fzbDpN70bAFesK+64RG7rTK3oPG/kotzeW+crtHwnVu
D7I4WIWZ116maL5EVmw+8dnAGKw65s3V1xQIuZk0nRd2099aQKYnmErNnRjZvM8Wgy8nnOsMtvgc
WvnwAIZ2rNDnLs3k9Y+Et4KtJQYSI+xxV9fMFMxQQOu0p0htWhqTNkwSUcJTuK1NSHiGQ3gX3ZL5
YdqaLAEe4VUSmO4O3zQ0BTC3958vfQ7MCJtfvmtDpyMKu5TZgSzaTV6OLVGLIoW9MKfknZafB5Uy
L5nl79tBPqsS67Ob5R9cagCwBpzV6nRajyaCAXe998LVaMsXweZxsS2byziM0GvXkZMVsA9KROFo
hQfQ3/iaQgs4bYdILziv1nqPXY1GMy4WCj2NcEZ8QvRciBVe5YOcQ/MU4O/ZdJCxVz/84SLO0n1W
m+9c45otU494i6TOXdst5lNqc6UJAA/tfpyZlh22mIJakpJNna8Nt3UpCaCiwaQacBPAyVB0Dav0
oyJFy926/4izdh+avLm2n+xaZCgMnYyYmQILiotIZI3eOhzV8w+CILU9tizm22BGk3g317liDu15
T8gxyR0wxUb6ptyVhVGucxnX9xTjNYc5ADct4VanFbexCdQ6Q9LFDCsPudnj7SCSOtNZOAmvORCA
pEW2MJOTp7gPAWdqN9g4ra0bpQ0SFSJOUILlnX2yhS4wRYhK6d0qGX/P3YBiAoeynNI/PRr7eQwG
skAZSpCR0LdhZCRRsulvXXFfTTiliCpN962Xfed24x0sjSW8yF3z4NO9nsJnXMk6654Th1aHJo2G
m26yQ2rnI8/a4oywza/KduU2VYDRcK1lFxiLOHbaV8ONk/s4w5rkhrTwBJgnhTPpncH0aOgp114g
D2XXxYdx7H9z4OAe3yDZTARcb6FHwloFz82Q+1eCdmqdzBnSSVD+6QuIpApO0tbJcypF7OmIhKE3
Fk8kga9HARFtG1V2uiUgZRS06inJC8wxFpU7uifFeOPu9ZkZU7eP05sXLFhKmyED3WcKLojX/Veq
mXAzXR2rhlFZaXVrx3IJVLtuxIRsHDkAEORiwla/AG7qlI/41BDRzhTZWYYNV8/1w3NHk5nFIYbd
RpzdIqHslNbMR0n8k1J6+SmwWjwLA4mzVxgCCuG+WobTb21ILqu2XBCbQpcfAYoPZxin3/9wyxzM
fas8bSj2Wf7vQnkOjYk1ssJqTa8XramVdYp1me8ZzpOY6r3qMWfWuUyr/A1z2PwyG3+Lzs/efr5A
eAPE7jePALDpj1JDwP+qOH88fn5Ghey/zDQayt7whCuW2gv1fNiOtLZOiIDZG2El6MVVUR5MKhve
ejCKTA/HdJd5PdxzU76POWFjjig2l2h4cZnJbEWi6K8Iq5Vn/kgLHRONiJmFffV197suhuKtYlz5
MEMuqZMs31TAVK2LBqb6mgVJ+ajkYWa8uPyU6W734jrHsBT2tusMsaZkvXmjIXaDm6R+ruz5xAXX
erRti8tmTh85jNa3zlDfjaOxj3R9/TZKg3cIy7ZBKeY5NX0yxNnDKajq9QcVHwPlTqSQaKazINF8
dJSy7WlvxFSSCu9jSXquOlX015//C1JWGqw+PMw42eLIuo4JftcMz8eHTpn4hqOf76VFzRjA+pIW
qn6Xt9ZE1bvHcMdiMeQD8c0pQT9x3XiIGYBgG87hi9IajmmROM9KJH+qwvjjxYXx4hlMF/uIP76Z
xl8+W45S/T82tflhjD/+KDd+dycb6H19ShhuP8+FltummXecheLHOKfOyhwabz9Vab/vTHk3nMb5
m7G6WCig57Y1yZTtzDS0/zUja14jnjJe1G/tFm9BGMiXtpO/dQRtB5VQWlP2DbJ6C9QAPotd2VfN
9J9wBX4e9cfKa6aJ2dPcd943U/YnOUGhKZErR1jDW/7Z91pG9e8QPQGr/f8QdR7LjSPbFv0iRCDh
EpiSBK0oUd5MEFJVF7xN2Pz6t6A3uINW1L3RrVZTQOYxe6+dyw+15iWiUFpflqi6qJyxK57/+LZu
z230WLYPdynIjSMYRut9ptJh0rCI52hdxljdzDGAFfkKyrUOJT6qt6kY/1BGcnOwKCHZhY2LzwhP
xdwmGjySGQj5t+nSHyEy8VGbRsOGydb4x2KXY59nK8jT8iYLOh7C7YcrR/RwBLdjnDHN6fMwNi76
6XK5lDAh27jx9ipyfZYHDZkQtcqei6JHlpFfPFrp16y564qhpjePm588z+8MJsHUGMRVZg2NeVx2
x5ml/x8jBr9s91BUGww8LHqWfN9OfAIZgdrAv+b2pnBdwtfpXwqGcs96Hu/tHLlRTQYCq7Wwm+Ad
5ChZ76NWlgfHzxUXVDsjC43ACGhNT5/A/PEslLWT0w8HJ9XsvyiwpaT9KToCs4iLGh4cOlwbuUIw
5LfcC5ajVwyPtoTTqxUE4T4e5VcwOxcLGUO8QaS6TewyQSlgmHdz46Q7utkLDrnoNMkSLUnE0C2r
BthCBVKXRARU31Z0hyd9a1Z1/xdpy24oxodEi9VpAsrALo03l+CXTfKooQXlLa0uhbh/Zfc33Mli
iXaSGv8zK9wwUVr+mdeBbO8b9VO9oPMoGBpuTByWB7/V8sUYsm+oN/af3sqfMgQkb9lka95WLzgV
PUMS/qIfLl0XhVCq/zDggZPgVfCpwV8aVv8NcKLmiVTtS5DW18UjvddqIeZqke2oW4/5lPlsDtmP
55qLzB0WAm/1k9Msy0mtK5YogCrDcLB+LzrAU7LZdlR7V0xWHOZ82Jc4ytwrRCvs/8aLVQaoM8Q4
HScg+myZeV4GBCPOZP7h8HEOU5qS8lJUxj5HfH3K2bg+WRMNIeRv9afLb+TBHYVy/ZdAKW9nGv4/
wdKHKRLuhLxCqgw/b+tMOcpNRNZXx+0hNKYPmoiIm+lXxtlisYvMjQ/ZOEHl23bI9/80Lg4xWT+5
TjK+wr5LjgkbwsPUTfK162piEzdxk/XHFuLpCWLMDqzRejl7d6nkIpsr8xGjdXQADmzejDJ1twN4
tgejqv6qeKSgtnmPMweRjfk+K+ajcGPjg/GZy9I6IZ5m4AdZ4kLIeoN3I22OXpVuCWgITokT7BCp
zAzM6h2k2VsO0RYskwgZN/5Ede/xrCVvKrbtE7VEeWmTBBSV0AeHJywcEsjok5sY4RCn0A6aNDg7
ncuqznxP06rfQ/ujdoTexINz0SIwuCDMJ0vZxELocETrdmw0VJppFKs4aIoIkyvVuZ0G4lZ8+RZ5
3T5f1/xGtBL4BYNbv8ooiZ2zN63fGvwKCEwb87oTLJAm8jJUJfFS4AdKIDKMiZH7tWfPqW9c1ztA
d+6xjOUTZVi/c8dkDoM6b+kzFLLdIFFnWawFa6W/7YY4SCClCjPzesI38jniyC4hwCAgd0/tUvcX
tX75/dNgpKu3utyCWXgkPkKjWARkW0/WAK3f0+ffn/v3T//78vv/9YK+pBU4DKvhq2hN2rBlpPMj
MzaorGwvOE6brM0uiydfzMxxdktf1kfDCt66Ep0Ug0AAr0yfjYItNSE822ByiP30UDHYisLCt+nL
fUwO5hyb1yaIGZsD34bPi9Kz6ae7xHO+Kklmuqe4WFxQnMcUlD7Olpy1GcMe7eXuXVxp8zTY+SfC
0aPdzI/ZGEArlpN5xFRcMW0C0Me2reQ2YEA13TVrePL/vniqeIXs4bYjzgi/HW6dW4E+9XIwlASs
5LN4mHk4ah4M32nyM4lM7m7y6VPizJ0vk2lTxPm3hJ351qiARjSJPzOkEntzrusdEqoCEeMnwbro
d6QiRbACMYZc5Kra3qauoZUR+fTYAgWu7eYBcuQUukOd7oEF4ClqoYy5c+BteJFfUJrCCsOPi570
INEPbyV3cu6bkAu7F9XImtrWvLb9OIKPWLBYmvN5EXxocIUYa7lOVW76JL0LxmQ8VZEZXNEcYjou
xbufqWs8xN1D1POlYe69RUmj9ymjzIMp8Xm43ugcAodgjQXtCwXskoWGWLM0+ik7VF3Go27sMitG
3GNN5KlgcO/x/8Jt2pacQFyuOJDr5ziKxsd4Mn7mIsMwFwzTLuttPi/5MOUY+wqiYFP081QssA/w
aoSkedircGRbiMJ4SRzzn1ua1tpi2Fsm0uTOgpD9TUSCf3+sasc5DGn0MqG5gk7rIzQnrbrtCUlC
upPE813GVK43S+L0zBbGiyHVGTqzjcc8IULZSOfmbsw1ONUV21dbeU01y7w2Leq/k0LbM7lEdgfF
zAYxjg4xCRu/BpIo0FSoLkIYmbjWBrEwzJQa5ZLjqNDWq8I3Ao4x0FjmbgVXalnyHRc8kyMZyZ3p
s7zB+8ZP1r+S62gdwG2TtQYBM679NXTYx3WO6JTkcZRPyI9IJCWUEGhiL5G+MKwinS2ClDtPEplC
1Q5b31mNGJX1HoiZu8UObiaWW/KxlQksdcBhDk6Yc0qqa8fvdtONoQ4a595t/ENtB/oBczyKXj8A
kl7lnyMrUDZY+C8IcGWqXCLNqVZUNTOBo7+qkNzC/ihWyuTcsq7qFfM99AlQ3OV+GuO3iMkXsnbH
ogrsTp7TBlek0g9+3WQH/Vw5kYmMHq4sM56t6+Jjt1Gx7a18fNGSRLmNolbA/vZZeqRIVQtWXxmj
YYb07xXRx+QQrmka8RcKsQb3Qp0/R9fAdetngfn6vi+7s4mXb5uhFORaP6I9McM8seqTx4rEcu2V
cdGTq1qwCSi74Gzm/xEDB1jNhQdlAyGbFQzWnjar6c1L5GX/RTabA0ZkW8zlEDgJkh1sEk5QMBms
wYL73zVkxgq1SR2H7bflPkDTNxnymscu45cApIpCii/2As8RJ1kZDs40HyatkMom7VEtJSZANezz
3FwAOhmboD9Tjbnv2sy+aPDwrafr69miqHG8Z1itLGTN7KnkR4OaaHnt8gfE47XKq8fFBeqNGX4C
zy4/E3utKTvEbwy80i1AiW0LPvGSMzkhiG8hSCGbLtJx9DXzaT/8tPivB+fneOoTxXwODbP7KMC2
o5Mla7OD/1Eb/oHR4nSUyP8bkpXPsR6vtsqmXR37r0xNnas1I+4ZXR+QA7awvS2hhlXAnEKI1GRu
mJ/2UBuPtsVuaCg0m94UxLkMIOpbd0E5WyGQHLg3Klvu+sr5awooJe5QriI22HsoTgnAHaIHotzn
E1l0zzEH1N6bUDJTv2bbqEcrZsfRuB/8FTobpNU5c4xjYwDxZ80LDLrNG/g0ScZcJre2SEGbC80i
CtWqMe4SMtrzpj6NEzu73sh6nGjmHKKNAP45uzcvqrCxWLSQkf0YG2y3jBY5eZ1mRDelTALz0mGm
4gz/KMayn3g1es+ulz15ceWdx9haLQZl2NVZ8yE/harKn8lGH26jwQJfYNxMclMSDK6XKjXrvYWT
GcY9UYya5jHRc3ZAcqDRHaI/DkTZ7suhcU5c3aHC/BXaTDzunMj4KOJG8C4F4NRRpafJKF+HxGhD
s/eQMM7wJgqjm595rnKKiyZ9JTnvRJVxXRwommbgIw9fzL8FunE89kSqt+Vwq0e6Fv6B3EzzYwHt
ZeOI6NN3sFT2LFLQLRiHGLwDoINjjuCq6lMSOtyE1a/LlCuePi1E6wcPM6+uaw8B3BDm8aIfLRWc
DTIFwVQtKbZnR57p51Q4zM0z4sJkJ9dKvBfqlafzJFtLvPRzzwBMNFenmcQPr/DQF8kP4YX+rtPQ
QGOo/BvZr7xhv1z2XoG2oILSM0YXU5F4kw48VPP87ndMt5ViXZURN7SHT2mFcy82beO5OzMBlOMQ
TwdWMY3gbC43B9bifqByA+aj3acewo7SU7br5MAa0mDlHDRTKF1ErfPwKCfNLs1XWNangpTnciC6
hFxuY6rU2TcGqASEzx1EOmwndBHvCplxiPFYYY0eXunNMCz7GZt3YEzEQDnICHzx5NFrHl0KkB4q
du/CKUToTd4oauyeQVfvrZG2YyiE3+9mNjbbKk6xA5baujaC94YMMIF1YPRPTuClZxkbCxycSb1p
n512SqT1Mvg4DAbYKU0dn0oyLDZR5QG8mOYnqBzo8sfuluW2j7Swo8nrlXPoE/mvjMZPUOaPIOyI
1B0hHtXmCxgohO49GlvZciPombWAaPee1Pld1fw4HrplIeBZG626M1M2NbExP/asms/jKJDCBcUt
kTHDzWAEyRtnb3MqnjJyh1qHJqZ2ab9d20PZIWdKJ3zmPLEbnov2Qv45/psa+ncxZPV3hSCVbrZv
KShoIU++7tv9jMLi6BlMkBAWEZ2Du56bOhiPap70YULhTdyfeSxr7ewtctK2pJTjfsnMW7BQb7as
cBjgA7YP0OLjtwIl96Jj3XwNDG6mlMyYeTktPRc27BSAnaiMd1rgY3EL5+yn5o9PSGzRYporDfJK
eDmRzSg/bE3j22Zaier/qyhBQLrr3NvnDHZjAmkRFCxbPvOtzd1+SIQYVtUxCVwaSAcpGpuqG8c9
GzB4s6uyPirvFQUSQXWrErvBirUo71KVVC6BZ8RhObS8Z+gqse2hx4uVTXpa1tr3C/TrfiIBhEmP
3i+2/DIRIe0nRTpJ4k+HaKn2/sKKH+3MucFfffAYnbTate9x6dr3o9+Zhxw2bqHFi4TAyFDzoSk1
s7vc+Wgy9NC9KZdnLGObjJ/PyJt9u2CERXUf2RP+H2/Wd/zLwbT2iFlbPX1YHpDHuM//KAzBXMU5
61eCL+oSODsEFER8qU1Hor/RF9A+QvoZLqYxRfuqr8QGoDTRlVL+AdjqOX301iIhJr3axmkDR9rt
8zw0UlxR3ObyONP5pi655Es/XXuUoofWZACdyfndizgaaHdpwma7OkiR/QsM7zPORvnYx8O0BX7j
bDzbgcUgrPSiJFKDPmDVoMo/5Mq9IH/EYRLYdI11dCPkBFc3ADSfnc7qOHiLEehStkzlkW07rFRK
mX3TXStTxPB+TKAakny7xF5Lyah7gUSQAssnyKVKajaLVvsRsywNIbXxxBo4wmaBnb2rveZ+xAq2
cWoDCIbs3ittJ6hlx1fmzNmVdmB+DOQrAx3AwpZtXXsiYeEtW7yxBV0SFLsdg6iHXpUlSUveKZPk
w9HAVltr/mqQfN5K17nR4kBwglKFaRuLoBM01yJfDdNKNWEm+N1lOWnHIZBMH3Q94Tq5mr4Qe9ob
1qbBxrWppAfkbrsn8hn+EUHInn10QztjJ4EYI2KAh1o8TmJOHxcgC2uwQ+HBLogRYY0R0wSBH+y3
2BRz15ytguJ+qeAhLDC3QHSwSR8Z2l0tVHu7dGn8H/tfptzHRAHJRgS8UD0R1kVJMplWex10X5+o
n8+OnDHyey74IcRET3hfIGamvr8bC/03IcWeRQCwBZhE+EJcf0Hs0b6Ab4ahYLvJV8OmOWLTtNXK
ZpTeDX9RPn0abhVhwz4TVe8+LECUAAIt+8US/zWRGR0glKPSYxmDpV6gvLnzHaQRewdr0CUbx7fA
WihZ3QVRE1RBr/YI0DJl/yD9qX+I5CdCFOaiIJCaqflHkDxWXKMgQwrgT5mnuxahvByNG4D/54Ei
jN8SVF1BFbUkZXrxukfdZQbLBWQcNG5mKYmTRcRtojnfTpZTH9OxP5d+vlyJjOKpjBO8r66LpfAv
RPCF1iaX6C97Ezl4szIkZthzwEmQiREh72EmjSCVePqrRVNOsBiqBYIW83TQx3oIUCV21mORZ292
tlalKcsak7+nsTM/nLsEK72hQDJyP29Zd5ECJjSiLgvVOHOVlIE5bJS/dmfRfAyri3DO0kt9BOZT
h3RLcmPzG95PMRSK3/hMmjh5RhrwXQM1OOC5QZQCKd3FIO7UxZMZuz26CFMfkakmoZTuP9TO3c5z
3D81q/RN0c+fUVQ2GJmp1WcLo2/uMWyMxFMN6PaEMYQCRqcmamrW4p6OMdm2uT52bgnLTBshQjzE
GIEOEUgg4llLUDDJe22+R5j9N7qCsTgsdO+g4f74KGuppAsawQprIuU+CaG80i2RBmqwnsYc9w+T
4PisUWOag4vjz1memhgRltGMwb5Mpu9YJAedFPE+8CM006T3VRneV5JlL3hduaREAKhygMxVzZDa
c+XdPBx8IwrqDfEa7omhsA8Owhf7uIo9huLA8E17sg6DSi+il+pizSiHneFO4QlbUl2cpswDCF1f
G6P4b2KlgxlFIC/k/UnQVOVZcxUZs6N2sJbQqMw3aleInkgSQ3wh2CqSapfb0I4LMN/nofSwzIk/
UF7aPWxNJGUK+PccjdhBarLvglcc7QxxMEvtWu2kB2HSrmK5wmACxcot9qmQTvhlGQA8yHMgAT42
QqeK8rPFebsbMogzyyy/smAdj9fzdarpPUjt+nSs+scNhnqf9R2gxSm/YK3eOJwf7O35cTDoMfQB
K8coHhNgljdHY55e6nEG4ragaEihHB/yZtZsDw4ZvLZTAKBk5yJgw+pcYewgyTfEx0coaX3n2UOC
7oY4SsSEqxE3D6OF9ESpkT5GBZl2OApt8lC2dB1YZjRI+Vnj8LcMPW89E56AJ0jRRMCLbirSTHXJ
R3PdtrtGmfW6SBUS5Eb+svC9Y+vn/6CL1ZBmQVv0XXaq5vYSYNg85VMV3/1+EUr8mITj7Y3pHZ4G
0BbAKn2kKaY7AvBs3xRh778hq+BOm8t8ZwrzliqZHnjnMlFgoIrImctL/ZYCpn3qluJUJPrZTfnv
Q7XLmkEQCUxlnm6hzG7qtDVudVBf3IoMWAMVSr0KwR518Umk67+Ju4vT/5WHesE+GWy6FvtsZPQ/
OdKei7Jq56al96Mqcts7wmCb/HMR8T5ZIcGrALngujmM4/hVrlVflilkpp7xJLIFLrA3g19Abgox
Z0bhwGK19ny5A5KxBbOWXKaKb1lgCwmJLGO3vUmsbGHiPe+sKPe3jiXldiAgK15/p4tJxiNbqS/X
Qt21oBJQJK3Bt3wjucfaFrn1kbeSjXloWeJsRveZ7wREl59SxlBNoZgQZPopYfS5FWb5r0iTf0u3
oi8L5EtdK66Oiu6sWbvfo0oPjXFOtT9RSHD6Y2oCjBhIwvNICA/IfFIYWlCrJwHadRNnUANilqHg
xI66vDblAnfwFb+xfPHS+MHEbpFNaAztuuYxFog1erMPJdkwB5Xi3gf9pi8FCUemik9tZ2cHCwFt
M1sGi6U4Jm0RL/xi4/udr3PqQsmjyT8Yaj6QPV1f/bTPN34N4WeiuQbYLtjzTvWhWmZqnDgNW0es
qmZouJFJBI8LHVEyk8iraANNiZwJk+QTMgSYQoxcClVTkiBfd6wSmqeYUTN4jqo+xdi3pCmKfe44
zIBHiSI+K8pT1ZBZXc7LmgKUJJz34jxHpo3VJLeZCoGPGmIkOZJbZjZR5y225+7ZF8x7nueHym8+
XCbPt2GawLL2xMe2tmHu4m54mYsZ3UIWoBYVUL4Gy2BQoJk1dTC3Twi/vAcjJT3IRSWUdTaYzYJg
1rzMLmkPjrd1mjvbhPWsCyoPhl/sPdcMbyCJx4Z6+ELERLlbeRss/OeJ1OjooyhccYJXIcDMEGVY
vBQTdUI011fYzgOJKmhkwe+mh6kZsBMqcWinyn6SfnecxvIEX1uHGaEYzPk20GqKzQjpBj92dZqr
5b5W1adwvlGHAwmdGRJrld7HCelKxBE99ZXHi0VwVqoV6616oEh2go1T2gAkjfk7wZFRYwi+ICX6
LAYzpCaCTzwb3R0l/M7SLobaMX2zVfAPy7BF0Zx/IPPyt0weg7DuCUw00/g8D/TaI57xxhPYPxe6
H5vYTjsdpx18e75lmRMLkzcsWJXl7kECfY+5bVwzVSCxQlPk2taNghqTuNNd/b49mtBzdmY8Ibqe
xzePJeWmy4GZ8Mn6OEcuhKWZZ8YD8Y5QAcoa6ADlamHKB4+0a9gHYdlIAxq1CPDig0UVoyUPIo4u
kcs9UMOq3BF1dVRlRvJHHfGpkJiNZwtCjEdDDErLSiixVYNGj13jPjYldgsd9Fc/C7DCd/n9UP4l
SyOH8qUEFXJRX9uF1TWlkOVTESsUiwE/N+oX7yLyiIWoHyM1csU1Msb/8nS0DwhXvOtgNmi9Yb7D
aCb9uAuDriMogTjMfey7H4GKLkb36EbDcpda6bFC+nPnnW1HyD1OTkJWVO8zTxLjM0z8k9nzHtWV
L15wpaTbqLYBda23SO63vC8kpUzQ3WAjmMl+VGeDS/COrelqO8BDaYFQ9zlGMZ1DVoIcMe7L1v0P
9ir8176ZDjNH16adI3HA+nEtBuyFlbTgyttMmsf+c5WZ3M81q9+xlkTPT3cq5/u68ZGq3UYwqeIS
hsy8GztQLhEnq0yAdyTtR8JIciuAKo9MRTdVS4meL88IuOUhwQm8HRMx3nOYhaBxhke14uQSrAMH
Y8lR+svlRSIEo0fywtLP/rpY80IPXAraLi/0bgam/sfFYPGZIJHQwfyV+pO3xcSJoUN9BAWpGMpx
Z95Re00guc/Qx28U5peIm2A7jOpNdFzTMBr2JYmNZ6L2wqDMaBLhYPNNsVuXDOd4CV8cqI2cJr16
YFp431odbE1HkhCLPcccLzKXmAKt5cO2mmehvXdCHNMjGZcGqHUac4lVlGBnQl4CxERiLE59E6iN
MCDScGIRM6opnHMT/XA/iv0sT2lUaWAgKDhB4jErdyZ5argUF4ksmSFz9MBSk7GKmCz4jBa5I2Zx
IaRj3FWdx4fAQfVAbZ+E+DVYx6MfPM9jkxzHpD6j1bBhbhWsSBsWOXumI4zA23x+rJfgxLK32ql8
IvYem480eXW9DJ9BVzowzuPm5K//S9apOE5T9pAK1ro1tY8VYcIfA+ZE2gC1Nysy0fKPgNuDWR1v
feWygQhK2cHAqVToEL40GdG+qdHyWdN/eWP7Z5/jpcPXxII6ZnYwe0zIKoCt+InxAQvvLnLxB6az
sFaUNaxe+6+DpWzveIsbpvgyYNjn9Tk1ugWdCZioJLb2ZdMj2/hdK6308XYtWHzENFdPeKfCJGbP
dJHLOIO0NxGasQ3aCSSlE9pCWNHMSCAzlDzJBD/UQdhky5fB757BmJSYxaOnPog/M4vsZ1M4WG7p
Go/91ENsGkknquLiwaaZwxxTUF4wFeactr71iI8uqv4oJkIsKiJ9LqWYzvPHL7QbVV+wF8GVY+qq
m+F5nKHpOp334CpeQORx0QHdFOJNo/NegHSN9Be8nk3hvVhsin0C3UlaKd4JCepDUMCwmR3yCbOq
fSa71X1g8oadj5xidol0mFxRDTPePg1/AZCI/AFX5kDAWMcMJw8jW0Cc9AVNCPpnpwmhftoDtfmS
sfx2hE1AJXOLky3b8dxF/YplfSQH1duOkm0H072r07vZGYnd3jdYLVV4Wnap8JnEpv1jNq1xFcXy
UpcBgg4hqjv2T4xTJouUjnkd3It3hpQaxsCJwMePhpAYfyDdceD+QWSiXtoePTOiCDvukfL4zIui
ICWumyit2tDshSFbZIDyrYyGyQQqY2TtfPIVQyNQt/YuS/NXeMYO8pmCIEQ2v8xwEgxpqcKB4Hce
FHbl0ZVRnpqm/4JRmGJzRiqNcpEmIAsuQ1TqQ+zymv1+YTJ7ryOJWop2MXbJH+9LZzpZ6kIOharR
BCVjG+PTZN2dUXXseY3/6EBeiOoJoIuZB4WZdhwQYes1V8LYt3FqXOamgSU+cr4PvpHcpdHEcwUC
EosFroiMdUAUXwb8xZuJIMVaBbf1r6pM/ltFZWqMlyt29M9G5s49e4tDXjNqKWRh70iZQnQNR+4g
pgzrqr+mCTvdcPYGczi3aWkcSaon8yAfLq2S+J/WP5lGwpE96+HAOpvXiMsf4eq9r6VxcQcH6TX1
i59/N7LaubZZX8wkoUsi0cm2+7fWRAk3j+TaFIF1t5jpQU/zI6fcz8IsmvpqSJ9rFjRV3R1Im2IS
lYB1ndmcbYEoKBj+AAm0mzC0r8wb+Mnq2pElaCmLIwdUIB8dMimDxiiCeIycwmUei2f50Dndo2Ov
juL4kSl8AiECsLYggmMj3BjTU0dY5ghaa4fkCEOUtHFSxwze/bw+ySVm/wK5IikTCwwWzbjStW5W
jqL6/+ZcW8MtwQJwkHowj71kC11GhyLB/jxi0jrptj+xdMgeZmG+SLz3FySkapuXTClZG6CbyP+m
bQLKLWNNNFvKvK/c4tmS+g8RYiI0sqQ9/34hfQS7mt9P+CzSJBQOPYwzKYwaZEhsrRzTejszymqI
EB7kcCHcwILAKSESBCPTGK85dp7JrsWFcVpD77I9eGAL0z1utOYOlLXem1Xw02kUQgSXtaFIYNsH
hkmdDch6b9EIHMrG20Tl4J+CrBkvpZhvbcnsIqrH6sx9WUEP509ZUnfHkSye31wvv2WS71pYNKfE
SC5tL/Z27yRHbSDmcYz4BuZz3AWteDN6adxBD1/CwhsIbivzW0wUxq4T/op+6fU2UmrcS7onVhcM
dLrcoO7917p2eySfOEKNNj3HFV1d5XnBFolceeiEokpgdLOb0uxqtrI6eUP8YPUj0RN5Jn7iKF1O
ANbPav02FSmpNMHVrsuiiCq26R40MTsP4xX2QESk0vwVp259bgbmU/CzIHS0aHxBEiRmTbS1azyr
0h8fkM7QZhXjC5ccQvesnZ5ydo0wXDUDyeY7SUV3Hdoc6gDhvpumBXHARc/vpFHPpfPdiaLcY6aB
nJDYP53pU1InChOtZB5XI4mDCVO/93n8Aq2VbfVAGm3usNqybPXlWC6HZkcjZ9jVf5Eii2ACrr8x
elzpheXhORsnBIzrVDlNpvvF8Y5e0I3HruKFKTErkDcbI9YhR/HqjkhVyWxYwJ7uceRkV9+pYS0T
dbIXS/JtdMQdZ6vf2WsWhA/gNX7ZSu4KWMJdOJ5y0g0zTbDAiNSCwVR7dvOfupDMtasR1vVkqC1D
AshZQ/+41DZ190CcTsowE3jCc7bw6TKygWFQLfFjbBKUwJZ1xMJwbzaorka7upfB33URsh0c5ULW
RizxO8T+nV9npFFsi0Y40Pfi+vJLaC56QD8Nhl8HTxZhV/2yV+X4ztapv4Icp+M3iI+P52QficjD
d1ImD7+Wr9ZBgt6nwALKEuV75DSvQ8S/uCGyKJ6KZZs5aA9QksSbqcSs4pc1xPUeM43fype4yV/J
JbBPyhDJAwu9YFuZg4nfie6NNSxJvgyPIQk5xaU2Y72dumjizB6PGIsZ7QYstZF/ktUVE/IxMHKQ
mmxupyAitTxMvnfSovWeFVyTjRVD9m0W52oGDevxVj54hTkwT+9Zj9vsZ2ZveigaZz4Nw/wvB7+c
SWoN17GnozWzyXfx7+BNxKponyKUbiHEUqSPTG3a0dlqMLHXtP9HOmB55sc4YnmczqyxPpZxnQEn
36RyN5KWu+qmnymm25F+j8IhbXlzaM62gW+l4EIWLKVYzkJvcvD2EpRKkqnH/EZ3F7RZMEHS5H3o
XzsLSU7qM+fJ3Klm2co6UwNbYYbnkWd1YSNzs0tr2ZgZW0N4bhbiSGDXdsfZzUIVoBYFH5duFrXP
PaGfcO8VSz+6aowjREivbVxRDZLN3rizUdSRBkC/jH8KbPKEoBAb6RSalfOi28S/+BIFV+5G15hP
e2NZGh9UObymGEs3TeqywWTA7DiL+SkSuYcXNvSD+rJIoIY4ltQHU1RHP2WG6vENdm11c9agtXIi
/9lNBhQdy3hylfWNqVjcDFRsJXXTEXI4XJB5eEBvn5XufD/7d0B1qk3XyTCSDik70r5nX7QbLOF/
mFn56Q8IyaLJDo5BjBhRB8AenOXmma59aIC1UyTZDNUx1x4LI/nWsfLI7KVvzsnpBgui4FfM1q7w
IJrMQRUmMZAoHsD5EgXxrnXVOrdNj01qrszWqL2HBoGBzmZqWXM8XlVA3IAfFTdFEXRMxuEZHT9X
poyBzVoswuvBhaPg53HYQW+8j6iGTuNcf/uFD/SMjL59uvyZp9E4TjEZDYydsB/nEzxH85+CdpwM
a4qfPgufExjZMK2o1AaRp8OhGzmmjab6lCy1D8otHhtD2ogdwDc7bkdEITLXTYTyhwjaDGgyai4e
Koyenjq4aeKeeEHsTTuCihLOk7Y9/TSBzQYoXRg8QXbBStDqH2wNKYK9jFijgd2rOdunfAl+oL2X
R4M9g+GKd9asDvhANOQ1pkTDjq3XTpaPesTP59QIaRyWUpes/vR6132ZB4HlLcphu67EBkJJApbY
U4ZozrCqr5H1j1tkxS6Rprz6eOvhiFpM2SdCdGv34PnAbxIoxIJtQbb+d5hzvp1aC5Vbh4YoZp/F
EI2VigenKexy63uh9zraOLknLNqHATfdtmlx78FLR8opHHwH4OMeiYZijZgN0Y430tv7xDxR1yF1
3LCfHDm601u+eMkZVmyNMyHsbVypKDd4+VIi/3Dqs7tpLpY7yZV/eh+bJO7mwDFCf1HmplXWU4HP
e5G1eczLhm3g2Dyn3podU8IF8vVjGvNh4YftrpZXnptyC0AhvgLNEDt0+ehSMP7NudgZCb9NB5b/
pvUiwmlAaC+OkaGUR/Hlz7hE2FKmRbG1elnAHy2WU/sGpqz+SpnldQtwO53oNQWtgETRmtOxmVW0
dRftvyArbSjt/o+o81iOHMmW6BfBLBDQ29SamUlZ3MCKLDY0EAENfP2c5Fu8xdCqe2ymyCREXL/u
x4m6AeKkX1LPbz0KTotc3CdDxfTYcJbFgwcUe3pPvcnaWqyyCDgl6TpwPbzl9GMbPMuhMem/c0Ua
L2tsIuRzegyhT5GYJZhCceu6C0xefYQAFiH4kYcp4VKK8mTFfrXHAPbHkNQuITD/I6mMhcez3aU1
2eFloGpdUG26bOhk27mmIW9DMdnMIvDMtIq37KOoQrcT6/xIdAu3ARDkEVWgFIHhSEZ/q44UzCTM
a1ha86l1Sf5IHZ7y6csR3C1+jnc5M3BbUhSOlNC5PIYsJdZunBGLMR1KMM2KQ0jmznSsZBfwsya1
zMI7UXvj3MKWsFZROJ9jjyMgG8DE9zmaQEy5y8rmCGN0SfUytRGlVyriD5gn2oEeUAX0CSPWHfGW
97zd9UtJ8MfHZBnjo8WDo821IAF26wxcaGXwPvWy2kVgaGVdgKPK/D8JXtSF2UTGUw8f+Rjxm/QQ
0FdFb7P/7pdMbgQRK2Vtep9Ye1eGjCk2KxicSjcSEhdBH9yq0QUdhgE2TDhz4mRytMmj3GETMgHm
Ciy2VoZaySRGGe/IMSeUt6Td86TVoVWJuaoZr9c6D0k1Gf4XtJQmeqYUhwKtcDpS2fbDu8pbZRUT
ZD3x7aum2KVRQT+YT6n8qMadT1FLpbKfdLR52zgrxMKQdfwMsnrNxTqtPRFxGSTSWuPVqBcyKcjW
cJ0kCoqNmGS1YcO7NRLbP3Gc5lsPKenCG3Dm4cz+7B+L81PcrGYnAvWoZYOp26M0lKFROa8yT1gA
xv57W5nPsrO7pVAkiIak2sKW3DigW9gqwDwKdIvYGdMbl7lXZnWOUC15Ah09q7x8yUew2g4CBSva
16xp4T/Qn7Yo4pHtRXsvGiN46mZY0DV7O6H1xjOZtomnJ7yAyfQDiviA684qzEnMLYpPQnUV8o6M
PwacjvfYTj8yt2GCxWHgmTT0QVs+uLWk2nOkgAYqFod4OJsr8qI0fj3i89Oj6cNpu3DHonhvNwkE
gDE9GD31oQAWsUHwf+p5cCjIPoJmCnMgEQOg4iCp1w4byJr39k4I7zLCsemn4poYAe57hfd8qkdK
5jXNJZTobFvbucgq2OZ1nH36sNRi2L1Lnlg+Q034XcEOWpgVEEIjt3DhM00G2Pv2dsivBe87+rkP
cc40dpUNfqVQl/oBpvJiOm6IL8/rjBldSWFfYSQ9x+Bqzljf1mE2Y3MEnGtabrjrrPHVHixuTOJH
J55GnCo8DzJwIZ8BQmQLnNHmiVJGoMePcsl42piV4VF0TWS2UHV2+v2iHcYyPTdMJwr7jlel50l4
60cP9E54yXcmTYPKYgW7OQU+OVs2uzdK6Pqk6pcBv9mlU1bVbTKDJ+ZRKbvpNfCsI5xfUt/qJ5vA
8w5TSwFigVcjT59lXBLvyL0dWf7iGSyju4AjM+yzwnorTKtZD4oeC+WwAs/wmh/j1vtCi30mbP+C
87dmWw3VLJjs7IRjUdDaEd/YYYwrLI0eoUausFAKgCuZR2Qp/VN6SXl2eGazwDyOsbeo3dJY6RYW
2gS9xu5PpmuWN51J1ADcDXbahLd40GptlTTdKd/6SwsE7yln/NITNTgBUl2kO/tKPNe8evzG2uBk
d28+kEFQleZ9yrrgCaySerLKjVGnM2ssOZ8Mlo9gC5cM3dm6il11jTLu+qla95JXcSObT+xq7i5g
uNBhb6MWv7pBJg6m8ehEpDhYATSbFOd2gjsT8j+zqTasvZw8d0+5NkyrJjrRgRzhNRn5LNyRAFIQ
xSuyHPsgsDrGLHLPPc6eVWTSYJQoWP0BkEtj4nFlQ1/lGQvzL6ES3O5pj2xpiF04jxwGpGYfmt6T
K0u4NuSQlrVpTGu4k+6utMevFJdoECbiJa0F8O6HLb9MCb60fbek2d27sD09gotaYvDlJoOFt+Mg
dw1rWvqKgV8GrAgOs6IAUF2MHBud5D2z+KEHMtUR+Gqqwyrv2dbx0leu5vaFwE5/WZIErNH7neGg
ojKInn5xUJWL48ApaHDt8VywqrA2NQTKM2fqcEub2T1P+FeOPd/yqEtOQPaSkz3jzNAu4VJTqfpY
aJRBS0HMDioRnpwgGdf1GF1UH12Ek1TLJMR/PITJA/wJGGMqaIV2nKMyB+doccCCzJaAh2UtW3c1
1eHSu7aYV3cQwv/aJE/oqHDita15pIWp8cM2Dx53imG8U/O4wrPHiC2taxP2PzYVhiT+zzIW8tXi
SLhVpry4RobIMg1w44QBJ+KJpLIme9smGzvK/jkcxvceBT6zNfhscN5iKroXwdgydCWhw0Tv34jz
fARA9RdRzKkek3adULTtTSUfaNd9uK0Ua27vnhWy+2/iFHovaIpqMzRWqwx8IE41ziVd3MEC8Iwf
vXHhZlJcpuFbiy67lR41nh1rJmr5GL1l48wfgZ9BpY6EeW48AfMJBXEcxFNc6ZKxJEzx+/rh0hhY
JcfVhipS72C2qP6GkN2enC2eyoGMdMRGw3XNbY5pEktjf2YfJUcad2k5tiiglx6uWD730YKDpixc
vyyA8CeWnJCiPsWWX/lnamXs7awasUcCKp8Si4kcy/ZiNhu18Rx67oKii7n0hrs7GHdL8zObbIeR
DLAagYAjHFY/hNBimxbdSglz3Lf6nPFi3RQ2OVA7DK/94ENgTBnK4JWxmpcx/H1hyENCR6Rn2Rzr
YtI9dkTh0MyEnlLBKtAT8DyTuWa9Fi3zGTB9OOTBSen2HbDBZQjbZs0Sr4A3VP03uiyXf3sFUntt
w2cGHs04EcVYgS2mmEWS+BcpBBmSyUagjtYDVIvnNqu4A48hB7xT1pnj2kx5AlqYjAkt4dcYY62h
pQ1YOyL7QRKKWWY125Dn/o4z/s7tPHftYAZYRJ3z7JNrfbJ5Cj9ngiaLIVVriH/cYfmBjIxQRnto
dLf5TSPGk/NqVh2GRCqfnFSuEFbaE89Ahn27MTcmJs49ax8Fh6Z1Nq22doWn3pKqjA9aBM8TtfXH
BEg3liiUSzCnQO9GzrJ8CQAqLjumZNRdce5YATXZAO+38phzE1aUArWBzDdA7jj+rjWJvTixnywF
65y3brFlEVLiQifzrVJrQSTU2rlZ/Oxp4C+qpHTEV9Dyx6CGmx38a/qOUS8W2T2rPkxUoUsGsGCL
1X4RF7SzhBWM0mAcsmebWu4cnfyrdgKigi0mG835EG2/PcuoMg6WiR+uEOKczCkRR0xpKy/12r0/
OJxnEDxaXrqeEec0CP0bAQ4wFNXNMUmr/wwRp0c/AFQuB+vQUSiTYwTcuj0i/eBSZdSYhyQMKI8M
ah7pPjFEe2LdUuMn2WhH1M8T+CTQCpzS+prnHW3BK0OZLQNLw7mM+jmZsmK3MbNE7kfTgU+sgMQs
y6ayl7SzHeFv1ve5e0SldSkPCmVtQ2uCaPz83kwZNZym2FYZjjtdaDqsDQog8zJ6IZN9HyujuCmL
4kz91TSo67yB6GcybH3HwIX7w3cDWo56YioTFjW71u5ZsUdZ8yF4C02K8/ArXla5z/A1UomcWjh8
BDhJ6Y/Jkx9EJ7xU+75z5ZZFqbe2qzrFGHauVWOd4qHheffYXuckRhT7zdSDGkWMNbsl/JArNKF/
EQ64Ve6Ur2WYB0cP5t+NT+GHsf11nCcIYNlEJ+v4YE9lAvwg7fLfBYb5LTleHPWixydpZJ8uflIo
ZlRDCvAcZlaBZ0RgzrRsN7NHWVeOVxpQhoE3PbPuUvrNJWBF39U45yNBkdXssbzywU74OggOv6uB
3z8FTWKzxgX5B45v3lPtZBxLW/t0D+PDM0fvAAQ1OtjDN1Q3yM7svBPBWmjw437NI3Rh5t4DNR0v
OUeMOyIA/VFM1r2Vvd75kz/A+DLxtmE/qP2WLOnk0SPKDVlM+A4H0v+jICA9Ov6GXpIiwA8djbRo
mElPeeDI/qq3yNCwy/02JiZh6iOWIuTDhumPt8xr5jMO+PUQ8Gxlu4EI4hTJc9gED6s+AMTff2z5
xd6rr0Dg1jeRHrfpIyvVTGwsjBInDuLgjxF1QKCksx6aYWfBNN7NvJj461ChgOIt2ogm08C+lkpq
/JClOBH6wKGngr+2zfLEBNiXhv3rIFNqku34DSW12h6dHFMRpYFX3cFeDP8W5LW20jUuEXYUnISU
g3W0ft0KY8gutnY3oqad3Gq8veGnoBaRG2Mvp4kmHOwbARNTDP2NT9wiFLcKIUYtFGbSPffE0vMM
PBG0D0JpdjHrDgRfVQBIOlj0GJkvOCN5QufUspk1KYuh5n9WeU9K6WjPk5TcHMAoCZdtbWezz9RG
kSmrU3JRbeNuq5JAX/5AZ0I2Qs1uoivpcDww8cbKerixZnsVbIIOCDQvbSHkshCY6G06+ha0Cr1p
GATLpi5DrmrMkqXydyZLvCRr/8SKbXNtsGiwlTLIGVbBqZ1LOHT8yd/gqY0XnTM/T5EZbIRhHGJd
8Ng2yWT4XdE/WGyrIRhiGHWUEYNVMYwQ4n/yrzVhYZG9vXAKiG9jGHl8EooaCRdwlW6i8snkzJV4
dKDBHD1FaVgcWmG4ewLo/UyKcLI2aWbfw4KfpKy8ClFUefeJ9eNd8c3bfq22AsfCgtWndcGUaG1F
UX2BRZgOOnDspTHBvEsQKo5dSrmeF0sOHpqurqCWLPoyQEDwGmmXS1nem9MqoofrBCZpfhz2MVTY
7dc0Uh0mEuPSVVb+x8icrYedeeFjETv4uvJe+5RZQQcvuTLsY9NmNOyN9mbyqausyJAv/cF/zoNq
2Lqp4+0Z7glG6PAQ5eZPkllqp0XysK1Dd6nnsrlK3dPjF8th+f8crN8/8Yjfxh6XHSv3j4oCF458
wy0wOfwlIBjnJAZKkwrNY4mKyN8vY+v+KQe6ljwwVwfd/Ic2Fu5xEMTHxu9WKMg5MauIJjaJ7wqP
CGgIbe4jqh/P7nDq49lYFTjxeHnGS9Aj/YXmGGvvuPGf6OEbC6YIWIlLPjt1WXe1SAHHyvQCmHIm
ZlFTgCXuflzNAqybyUOPXCkpD2DM+ZRDdgZCNVkWJr3xO6jcdBdKUrBNkL9BjzqEhT9u0DgXnk0l
oKultWkiTBSa4CrEqi8Xcz26o8PY3hI0llX5kTFk38e+oRFtbC8edcnhIwA+816jp5ZwPH3tatPb
OAA8NaI9GupKPupzEtW0S1zvTz6a7c4QDXnCoce1P2AO6prgu8H1drFyGzTU40tXw50JgWtK04Nr
hZsREFxPbxytaxxwBQYa7EYW/Tvrepr0Ua1UAELU6cAVgfLg8jMUmVjT4ar2t/4UePsaFN6pfXzp
xs45Jd1wyLPC30sB9tBsHyZOT/BUULzjBrv+z4WjsnMBeTGbeiNBmPLHL6P21ZVe+kQd6nPaz80r
VWzO1TJq3iKWoqfZzS8uUI593Y0jFXPWa1k+ehFGh1xE3r6MkspVgHAF5jcj2tTV0hgpJO7a5KOM
opDMDQcM3VHN0sjgvYNDoxN0GhDDadnu3Cr9jIfpSPDrWabmWxrXciXLHFhaTHjcPlrkWYnfNa9+
B7eB31lRw43tW2c1FTV8vYsdULA72tjd3egzzeYOVFO8h5nx0vSEY6TkmB9F0zl3hv8yRQ7Easuv
0lMf1K6AkZH1xa7J0/aEFz+MFI+UDF+jmVUXx0ADIyfmlQTg8IITn8UoUN0IYqp9Epg3q2DbkvIp
8vqL7GX0+LhG8C28mnPjSZhMxZyyZBtVazM0Edjy4Z8mqWRiVuVUgHd/mvzj1Ez3vMjhjgHrqst3
Ltx/2iifTbOmqBkbhQp/DEgMmzDSN6BG1ilgMPNMItCfiauSg/OwHTVU3rKB/+Bu4IBG5UIXYYTg
9c94Av/YmM/NhBrezpRMdGlxZSI4Om6V4Z5pHqaO9r+J4mckZebgXteU5dI3sp24kkAo6rMDxW1b
hiZGpRJUsN9bG27xZDVFzbzregmliq6Fxu2dQzSthVb9voLKY0O3N4YqRAMvP9HosOhKXCIlbziz
GF7ax5PAbAGf+cds0OjwNep2wMRuozIuKBL7g9Bkr8YG8BQdPPdwavvXPLWCLU9C0iuKcVG5FZJy
GWJRx7ZoCXQmChPgTHZ9uOZ+DDDBLCsb6RfiAhMWM1UAs8Of4YpHRPkiL9ckWKZLkRXRfiiTlR/x
PCbOzrkxkC9Wg19hRGPZO4RvKxweRPkxLRW1JrDTXApy0Ikj8u+yqD9gkV15eya7NN/Loed7ygIS
5dzsPtotpPQnqvnIQq0V3UrbnhfgPu4rnJziYFHEvLPDFhjlXHRktdItw1a2ZxDZzKIQ2zy3/pQQ
xnDf9N45TcJ1Ovn+XuHPVT00BXOmds+3sBb0sIxSky3pULrGsstsCDcZs2YtgfnmKUu7sM6WuvJn
MhaTWvqpvqm+R9sN7E2g1YXdMJQa7V2BLEBo6xKxtTy5zswu36H0RFRL8+rpOmh5wqI6qNFBfaZv
60+jK7UzMeJxZYC3L1PgOnMTrAmLR0fM9SXw2fdjL5S3qUvzdcSu85RgXH5K5NA8TUO/b1Dl2vQB
6Zj77DBP0dUGBRVNBZ0DNo8pkyw+lXXUP3fc976raKMqvR1GUjvIzbtH8lIajHSFU1RHgncuFzEm
lh7+E3uMBgQV8mXSdurW9RtcgXTqjZa8+iw0tghPnAMNA09eCi0ONNAiPSdYOu5gbJcJSc6V3fju
MkLkOHpFam2Dob5r7/c8RQNToTixia7airlVTIAUVLjzY6UzEyoqC8KnSfpcijnm1y8Fl6mZPXUh
l99cus/8wSNdA14zqnC/8HTlP3qTNk+hO7aHaRQXcp50NNflz++r2ZijM4lTG3h2d4oLJ9hUYdsu
bf7+wIinQ81SmhTq60SsZ6WZgjLZ5wfuwoU3liCzEx+LhYW7PWhIfTnKZVhywAXVD2+b4/QeUJLa
XoUqnHnrE4cUsDvPKRCpRWYDPgHeTey8K4crgJBNaY39XoU7vy89TibTgAUn+SoHB5DhxLb1pmdX
nZKS8kEUswjnmMFbOLTG4YnOvfzYIaBLqf5kHRVwGsdcnhO2xz4Qssfu7ni/yzsQAA5K9Ots/YCF
e9txMiPBWQ287Abjxl9GenqE6uaRrTUf3zpNnxQzXbwC72+bEq2JueA36Il/oVJBrXvYsb2En6Wr
GVyDMV97M+yg2meaaqR5FE6GmByaZKrYelHsLKzjL3qi7l58UiZTKcIDhiW1jnB1wk4d3no2Uyih
HVBW+m8x2gen2qrcdcDvroCJtLOpEELvBQ45mvvYz0nNjtzCrpUfeh+ye6BaeGYjS2DhklyZMu+z
i/BgglGGjW0rrg7Hmw4t7uBmCP0D1cU2esl+kOJkpVNzMbRgmq+LFzSFBHPwEBwSi1RJ47MUcBXq
FNeqGPt54+IihEeLYUyxA8ABRbbWq8bt7/ZhtnqiqvGw6QJxE6apaD9bmz1LMkmJsV8RJp0HVe8m
jwOPnebqgKVZrfwYOIvCnr5KlQlaIFZkb9N5rTQCW6GDY0Mx5bFogK/g46pP+TBOq8ANFi38wzeE
mK/Otsu9jTeVPZ7eAnW5DC1wloQaZ8qv9U8RtvNZQi9Yug6b3izd5Q1qvCvKQ2bxb6sGqcezsFFV
0vkKJXVXYcgP37dc4j0cTTza7R510T52CUJ/HeL3sx8ey1+35cAunEsLOplNgijwA8Kxz6yx1zXZ
Lp/oj0zob8xj1j7wW/wV+8USfYJM19jRpULxGNJ62UGkB2TN2UHO23I25h3Xv4tlPxvh9fHaqag2
tkljHQH/Yyw27R3tmda6mWGUWx1rkImoS7HyO3RjU2t8bfWeFe70gaFn0+A8JO/N0Ti2gmqf0C0x
jMF3iwx7N2lmhpUAS1Xo8BFRZJCPDf+RUa+4p70EEnbW45htuifXfJlpUT03vPEg3fdwIfDIGI/i
bqx/lHtFrKf9xj+pCp/rlCSLvC0ke3+GdrYMrVOsDBL2SUmIs3pweH6/ACBPkWCQI12Tip0gmXgV
ySZdRoBg10aAy4lDNx0GPMbXlmNsaBe3zpFehl5O4qQOEIHNXoCWYFMpJ2zLNIbeXF9H9yyJ6Npu
hq+Ix1xD8eQT3V0eR2KKk40UE43IeNrb6bz59Yqgs8kDjX77wR4gCwDtn0rXPGHEkFgiy/GSVKPc
t2bWHmAT4RC2yELODJK7JExO0Az+sJ4mMwTMAu4XpdNaCLGZUNFXPhV7jNmcuafCwVI8ZgcYFgQc
9bFsIngNPdQ+p8+20haf+OeMrY7LbAEGCbxk/egpZZJPl7XD9RDKD0Bj9aZTlrFsh/CxsuqbF2pf
2Hoc+G+MY2oyUaMUjhCoeCqblD6Drh78FYy6kYxFHT2p9NP1bSjaY8e34vnX3y9NTRYmc25mUrQH
m0gfxxK4hwNkhmTijB03JDpcrFoPQgKbLEP+35eQA9Y8yovO8H6VKTuoxII0qof3OsQMR4aRQxLl
Ho8SibHMotPgGoh11jNJd40fpaV1scCqy01BTge7GY24qoPg8YvDrvrgGy/qweH4tbB8LqbJ4N0D
oNHexwrDlOEAL+/66p+YxHSu4g7laTbCFVy6fdHE9xLnAiJcmh9ad64x1rTVLvRRfbEPYFOo330E
oWvxWAfz3Ie8QTJnUUfl1XQJJdQlodt6QFzQj7xYyoR0Hh2BjuqggrbOREp3gdGMwuWe5ErsuGyc
+/qQzTYn0SA1DjZHTzpQifxjBWVsI0iWNUWN5Uzx98Ssw6lQi/EdeouY5dEdeCqkQnB8XyMtLlVP
uIiomjxQIgJgyyceNxXz39ysPkWNRYs1+qnTc7SVHpoAW0J3bblfqZGy0auqFk+hPbKHWjsVx/dY
RdMroYtNYDacE2snXTOwNTdvFH+akosOwlp56jqpn93ykriwyIzMulE/E62nZiPzSV3gPJVilBvf
7H5MOXubsgAUrZ0JbECT3iHv0uXUlxE5eWagfKo+HbCvisn9UTlHAxlqlVK0t9Aqba6BvM9Xqx7Y
ds7hNWiwbbTzRIYG0iKWnGJ8RS6r1jy3FnHJH0w7qu4UJ35Rr+3usvHJnif3oARneeDpB4zcFHnH
4d6Nuz9wk/9h/GuvHKqaKugYwrtyY1oBtOKH5iCJSWHAjvYwZx6NKeLDcxFhQIXuxIDvkpG4+VRx
vtJVoN9LjEbGIk5wQgE5kLhizjP6MLXqBaNZYR46jnzraYgvjvBYsdEazoZzm06h3obW3C48kpZZ
wShWdVvQJcMmZTe+UqGRbGOQDlQhPH7aXAIFmdutqYaXpoJuPdf6PHJoI/JeP/p3+0dpahJ//K64
AptjoOHRY9Q5xps/BDvDDb2HB3Ap6jbc+g+2TliPGK9y3QKkVdkq7UdcScL/B9epuUzpR2O23XEs
+LdhMj/l9Ds+luUA6wLWQrUoxYHf2Q6uBS/bfor33WBdXMWVSBVjsB1wKuMezwEpWiQIYmMkX5aP
ejdT2fW7TBVGDytoQp54aPggyvtz6Zc9z8Tc39Sdlpd5ME3mo/w2xZTgVmb0X26hr8SGhCXmtNcm
oQEq64Pkak8Y5JsoZoXdT8nVMcN+GxWgSWbp77UMAUljNE+pE+ea1heMM2yHi/c8y0B/s7fGpOmu
ydawXpRJtB0nxP6krtO1lzZU4tX+1TOhpUxZ6n2pAo4R3W+w5jAuwwNCl0FrWxpRLG9NEb8SP/yM
C2/BJThyUfIB+pS57cFHtJyss2UaGNRYPESKWVn91cF/6Bi7nrQVOpqvvqKipYUF89IKedbfzDx9
sZm7J7NtqFzo9dFrnDMw/eFSDqihbb8P6T95gFs56FCXjTubGvCMqHJfYjiOGIo7Grbm2djXsEAS
htGNNVIAR0mBe+ZoxJaV5XZld2prD/lfynbgc3bwCux6aRAbOms3KM7SSziDJM3enAAhAvH67JFS
1wlPOxCq2KPjepQL3UKBAn+zAKZLC8qIszFwULX8kopjiMWI1Mpaq9nmyC9K60jiVJAV1vrIFMGG
W5bjvU9ewbY+aqrh1tEmsVcW6IXQisdlwkYKvLm91n7yTVyfQDl5izimou7B42ztxHtuBtAyKB/O
znHwKEtNMdQYF+KsAxZp2vloAx3smnrO9rpDJ4Xld1If4FcA8MaUHsnSeyOikdIr7VHuZpDH8HkK
bqr00ILm5Cbp233GBqakaSdjw3DukgkcUY4PlwzXfIO2iTGrRGf9/cegxcQrYhhTVSa+KycJEczN
7jqZf11DyyuM6p98wPwvKBWARwe5cRRAs5JqHjErJd2maC38d7MW52EiQZdbF8P2y2Mo6i2Wv6ei
Trpd03ENdg/ssFNoF+Br8y/p6LJxkctvA8Ed4AhUQgGzPY8d1CaoLo/3vvougVBghFxP8dAixb53
pnRv/EIf/S+U1/pBttBj7Tzj3PCe/HE+kmS1TC2fWofV+6gMtfMH2uRbbR4oTeJGUJThsiZ3N1lv
of9Y78HUmq9pY8YX5tZLOqPflZO3hBZGLEuzD2EFpZkjU+cIBHRZoo8QNXTPo+vvxyzxbpTdhE8G
O9sx8fTTWOJbs8cL0Q+NsbdGv6oAxxfZ3OyQzR6dPrOPR6A6MVTWDlrsbK2YOVjlNXAT6RaSgIQ2
kdn/tWNOJ7E7bjWVPks1MrwhfLQr6g/8Rc165fA7wtFLET1sG+AEC2p65HQv5QjhbfRJZw7YEGSi
xxvUmxk53MKbzPeURpV8+B3sfTIgjSkSA3FszedWJt1tFFV6nemixHNHdqFceHgQLtrReIoyRI+s
4hdW6ZjdPyaWOH7pNRfRLz0w97E591BOr7WrV8RD1CV0UQV7PpGqN7IrKJFd0aF7md40IkzWd9h5
7GAKbTAxtBczIyHngwdIeFsuCw4op5C0SpYZhHVswWgYPwqqsVWTCR9/iqr9E6pB7O1pbU+J3uHp
G0FxtOuothCEJpN7rNM9XRdn0wQQZc6PzaBz6KLw23LkhylSzAXVTbXhj7TlS1FoaDo5Vq6KUyNH
exyGyI+iN+4sbS9tLTcNdXhjbH5V3NWroB6+K9HlyzzJmNm2PmoQ3qPiMpbFOhLG95wU4YJehgtb
15eWbOjaz4Ex2CH2YyHT11Z8i0ycwpa3e22gGOmmW7HvL4lrlQeDLQ/rbTPctEo+51BVZ8f/SaOw
254N9ZLRILKcOCiPI8bL0BYb0RT7tMyejdJ5b+ACcG9j+GUifYvquSVO5b2OiqqgseDCLYFFpRMF
qX2QuUvOoV+dqDI0dVrXHPppwhQMSa+pQx1dGtsnVmf9mII6SxOCeJNYd8X0StvAm46zaRNQyk5q
gjWI6frZatSFt52cx/q2fwsrnzRLQ6Q2Tqm8GcnkeaPxlSd4d6fSWPqV8c+CtofXp3iQEP5Ffl+s
7aEHNDEEYOg7+UCuVNg69RaJ8qpKzNqdVf7pmuZIDG7Xu8YJJ98hxZNIsDS/Ewze+ok3ojvFhGVj
DmxtwDo+7Bds2NMNHZWEXj331dn7POhBws3Q6CR21ilzmCTqlwpTAJ2+Zw+w+6K0K6Ip2L3g9p1Q
ydEbmEJMMAZV+GjBch+vlRZfTltRcNhOJcE4RiCMfst4SHeWtIO9vCDnRUCOGsZjBivc5xC0msHG
8D1Wu8oTPGbHeqOb4XNSCTotviA5+FcqG0biNs7B9nv/BLjTtbuDkTC9AWA+ZH5cbqQ5gLOXSG+u
NsytUXrBzjIQtbNwhgYgi38upQIrL3efx9jBO0LusfCSzeDmR6vCWGlhNigHvLpBxxmf2hwsI0td
zt6OoOnNe5RyunRhM9g+Yk0OvU6DPfkLO8u2oVP/Z8QCtiNAiiDlc42nxj5VuNjpOcCAzByP8FRL
c1M18B5HM8cOFTOMCLgdBgMBf6n1yT0AvSlMNVuuAglO/DFm3opUYq6t0YJvEJlHOkXomcsrunhj
YiJ+VYObYwqEtG+RVTXYh3SBvGYzFc3R/ORGaf8+TJ+I5m+22eRrNyUX4cVDtdbJI9c53LVtfGYJ
GbkBhHnM9pCDsvMvjtm2Y4i5U1rALKh0ts5T768zES1IWTh3FkoQ7yt/m2AGT/OnyhYeBWdTjpZK
sgFD/VlF9Q0RYDLYiseNNBbEwBDMCQOwHHlk7Z3nUlNCUbfPkRF8wabPlnNPXsJ1GPWwXAYwl9g7
Jj9TZR4NjHHIOf3L4E04zzG30m5/LqKYsk1qcXD9Bf42hXaVW//VtYrXRu799W394cOdTmzjSK77
qZxqhA/x5th638XuNvTDbcBOv2txmQxyIKZforw1b+x2t6Xvn/gFvZz7oqDkdK8ins2RdYwhm4Fm
8t7hce2z0HkL+5ASZsj9etfVnD2gQOLwyIKb1Ski7P29QKqvRbTvRfe3jG0QDfPLmBAK76tdybpf
cR6v6nFntpDxfXWyuZl1MZ35TpYklajqmfr+FDT9cfbyY0EPUFm+C52v8479S8y4Ss3Nt6xeE74r
sBvvSDBPWeL+R5aPqoYj7seInW/1bZQNLQGze5Tix6aze2lTKgmdDtS/UwYcCatn5bVc9v2+6+tV
HWKfLNObi4/A6MMdu85lQqWJYoeFKeWL1eZTPpj7QRdvJHb9IP/nJP4fXVdPmiXj/zg6r+XGkSyI
fhEi4M0rCdCJpEh59QtCLalhCx5VAL5+DuZlI3Z3jFoEUbduZp7E2P4Kfve+2gMgbm/0FjC6Iv9G
eif+ymfjPciHamPsvKHfV559SU0cX9maeHfzud6C/4R6yTHY+f7/F5FYNj9Ga7w2eTbsNC3YpXgW
Hgb0KM0+1UCKHQ1GttdLMASeFznK6iK7D8x9jxUQ2obdWlZoUz27m9YGl5DNuv6QZSCuJDZNXPo4
/vHZ7kYsiqxhIKRKNpthPksCo7P9UdRGux3TES/Cgq89SHmzOiSBMT/Q8OQpSrOgLKDqsN5ySc/R
wtIxgXAtU1u7+UUngkq9WG24uIe6o/esKQkayO4YmPa/2a3/2kaKPNQmP5aiqlRjCzUvqKum3ZMk
XMYLWP1wYL3QaNyI64TbbK71z7FGJVUp3qU+30Wv/hFOYvFSV9xonLVTZ2ZzOzdEuPonvl4I0WUM
qGOcYXP7qGjYx65tvfyM4Bgu2OrH0OzMp7jNSDG7Cm0ps95cpOu5B/WLeG+xuWKnvbTnRidu1AXt
KZunp9ro7UgSc0TNn8uw4EdEO8beMMMwMp3pCd70Z6ZRHq0wPLtBcGyQV1i2Wocx0H6Tes1zgDVn
YUoUIe7zFewZTxvEWzA/FtkJBzeKlutPfUmLnq83vEy08SuBcEzhFoKTdXfkJKOyluykGgL6vgXs
pAPBrlRqbOPV7VIjrJPjmB41ARjc4W2JShj86DWWtDJWD7bevCQJDmV3xS9K9IMCGw6aksNGuKKx
fKA2Qu8M2Fok7zeD1hOTIWExrEjbyWYdGVQ+BfLB/AeyyquVTEUoyhIgWuAELOOuZcL2c8gLau2B
1zqocGDNmCwAHCDmWlYcTciUHZmu2JxeyMtbjI/M+cmMq7nvaMVQmty5zaBhpoqjYhi9kCPJ2fw1
crj1fDXex3b80ta0UwYurXPHSy3S9zSpLiLInk2pPlxp21t7Xd3alH1tePafYod6qWz8iB3spvB1
voSR+xtMSRcnl0jKBFKHvvw7xPE/r5Rcrf0/NpzsTa6vlcWWOKSgXLyh1Q6dQT0VdnxAiuaXWdjv
Uli3cYn9vZuW3BR5fhLlfBXpcFuoyhlNJr+gAjqPxs7p68YbYxW8CvFPoIlt2MjdCT3TdDoCl2QQ
48clojlOBNps8Aj+xMXVIQoMMrfcgihDtIghnaKy8HnUKyaGEZ71HaAIn2Zod7Ro6GPmbsukj+p2
2YqSpGng6TuT9eV2FFhRlrQAucifGSTeSBE1f3M9Fe128ZblXHbwvki9BW2XHWk2naLJsk4iGXe1
a6TPqJOPAYVayOmWWAnSCXid5p+hnzUvbfb0Iu0z+Hsr6/3Mg3zNHFxERn2z7JbvY2qFZqMxB+gU
Ec5saaW40Ogmjy1xbafEHwVI5CUXWrCfHF4eBEBYi+WXwFxYZaG+b+YA9lm11qVUItkaldaf2cVz
oLI64yHL77QAqoidf6i5EFttje2ULYckStLqOV6s9wEFbj+giHAOBHtcx+kOTwwqMxeWMgDRYen3
bEKsXtn5KC8ZVotEvS6t1uDerwEIS3GqOuLW7cRYbGKLyFzmPK+4ec5T3IAo4UIF+JA1FyvI2A0i
BISfMmNJ3/nT76hhzy2CayCnyyppPIxp/JX0g7nnysxZEo0dTtcVWdO5GsvV5h80WNSJ8kIq8Gfs
i/c2NY5W5XGuzB+mDb178N+dgPkhxbLOTzxHOUc2sYaPomSLM1nOv4nAWVi52Z2gw6kYMjR3h85l
VbgXM9Y/nIkc2FJq/3zQPweM249WofHAL9l7FqQkQQmn5nrxOBt33nLtynbwaGYRopg3ObkfKxe/
rj1/t7rzy7DxYyj9gXSvIat7Z4orZX0+MUnaU+fptSlztXUK7zuG/7zNzDswd17eyJn4sHJMa7ET
LqPz0o7GIbM5TXGVgsKakwcYCc9zPtwbWF1EzQWvIfDgMhiKrQEuOMrS0zR62lb3eH+lQOGtQY9Y
RZI3LFV3JDYcScn214POCX65az90l122l9AeyjYk8lpcD/mcf7o9zxgmX9Il8aiFrjeHMmcrvHC6
JBkJ7AX9KJIYw9l9gyWVRnzyumVhEekirmKNIEK0bP4GPTQZ36+hJU3BzpHqO6+X4OaaEK5QCi86
W2miRzWhaNd9GPRu24NH4vKAVWqsau7Evf1WjtcEEnjY0za076CbnvyesvROm590k90ESFDdq+7u
ivRZhAAjxyvXrH4aHt2tvpgvS0/qycYBr9j+wpqnsop4app4f2N31RZV/9R6gABUgUIg7aA7iqun
acnFTwOKqrq7Iqd7mBaCVDZRpe04e/TW21gcjMTbUsey2gTUAchplOMs6TT91Bn6Z2dIWi5b9GEL
EJNuBmfoE/feLesdF43vtEqfF41rqOl4Ub92Riinz541yQTekt6PuW56Xgf12rIuiwx4T9ndF+SQ
19zgormMjN0xhMrQnlR9gTr7MKTtLZPxq28O5tE2h3ib6OjOXal+Jy2gStSPkUknZlaLTmZvEfvC
76ojcCzytoIA9dRshJ0DQjZVF8UceK02ek/BTAKpzZyocsuvui6ch0Kfpm2wDCHNjbD/3JK/EoR5
Ppjpq04FqQ/bZaumQUOO6fT109FP1fijrc0c8SpZkyijwQI01cdYDTkvq/SrbPnojIHHfel2MhPm
XdGyNXem9jh/J/9fTKmNreliEnn+j/rwamfZvvHQGtozjK5+X1gjxNY4BtXSkIbWJgIHczodtVox
8YqMMQRS/tRpZ9CeV8WQEs71THa6xO4+zkUb8nLcja4jDr07tCFFxkvBK693eHfyJqpxc+WwmiC0
YfNozl3m8gYUzRkIIi4mVzdPVD+8So7Pjanlv92M4MB9E6cn1Y/LdLSrq6YnxWlS1qM5Fv09DeaS
vrVmPHKVKzXeX4mpVGTckqzyD2nWPHOd/7WkUz/p27LtfUSQStuXBfhJvELgbZbkKFhtnx17vOv8
Ea6YxF6pYH6b3eaLFd+8oyzgKBPzik6OJlhPp9SWTwlFIHs7XYXjgAHJFA3W6xJJILV6nhdJttw1
tT8UMXRR5te/83IxFlYDeHdYrTiAw5uzKjmXQbTB40L6DpCIAAFAGzHw+CUYRvaM3YgB9oWkYDal
1kXFAeH6hbqqiZNt05bchrVmvPqZXKK2cEBx90eRGUaodxtLW+HnAdOlmpgcghxGy9AQWnHT1Tql
bZOS4KpaHcCSgWmnq5AWNJBZNmcf9iE3bFwsXHy/2zAxcbU4AsDL7F7qfKCyHrjJJrVBgDcEClTR
FY+lnzKzxl6UTlwGxhkyf5YuZcgFYEyzXYlaXrbSWGsVIFjovEDrPBonXXAlYMPv2yNM6iShY3vE
xdaQPN7XevsvdYYcKLj69nztLCx6khIdo3iOp2UchnNTWWXot9a3zggAOL+7lnoeMVisuaH8Y9Yo
hqe7C5cWxlPiI+O+6f0LlsPncXrMZ5J8IKMjjZ0m1GHLgKNJoQU7/Vk+W5keBVTBnddaAxTFh9Tj
dajmjtkju0Jxdh4ci7moT06GShiZcV/2FnQCj6BjludD1DZ2v/PHr34Ax2q103cqSRMsuA+HyQTB
P7D05tDpU0Fg0nxwAXxsFbYDqLLjF7RKxhGqzndp9cgSvgUcV820muC3KWZ0D1VkH2rMCcM4y9fM
O7xwFmhBXnnrFNgYEHEfqQ9TG+wdyzZ/Zi6GgseFJUMrds+2x4W0wF29w0pxUHaj7XHlFR1fnCxb
PvMEvzNgVsX56lLFghcGyaB39uCyvhfHuKJ5baDP1CfhBxd7LWlxO/ZHhlroFBn1NTmWO1evRP10
SzosscpSJNIkp7EX5sbqGQ2h1UzUbLPrsxTXpzRQD6rM/7K5+PGqGdKwwmXkF/qzk0AnANjHZi4Y
XsaCFvISGakUkAYB+QNVhcIFAH0l8VX2MxbBl9QNJjjEAc7wtH8kKblr3dx4NJfPuJi7vYxxyWnk
LUFKQvvw7F0FVuF/f3sdJQkUS17yiIxH005eJl8ROQVoI6Q37fk2bCBRoCmVlJSQXBy2uSKX2TkY
O8lonDHebD1f0oUDLwvk0d1hPXmm8fJV4rTbtGl5B2pqXNJM3mSPqsxVZkk5G4OSCxOijpcP4D5q
HDMozBtDM9xwqioYCkVKEneEXyDFwMdG55U9ZDU37OBVE7wKa7t45/VLjTZZ90Mj2KAFzvcErYgK
h9wk9KQN0DXoPOSGPgcKlE6/qZtn3ok1PHlAdxsWBZuE8BS26E3TEyjs1PLh9+7X4s5M9Bp0lQwc
b5LD7Bxcd7zbGEnMgmNL1QU5ZhYgDe0vrCatMuJyGtOxhvVlPZz9YRcsE860lP+mZc6+AJJGmwn8
TeV0GXVViQqFmxFawLMQx17AWg8yv5fH2oOwl+e0j+sw0ft7pohAOqCbuIhzLDt+VRyIH+8EYZsk
Nrnclv5vT/3UxvXAeageYlsgDNZcjYBfqJiQGP/Fw3TLcE+FfsCS382Xz2pRIEosnmysINDgGufT
zV11yM8FL1nW8cKJugw2aENq49gQywoLrgE7k2iPByXCSYKH1JGAYnUD02LF58QtI+4gYLaAhLfT
4DUHr3mxC/FhioQdgMmG1HPsN51U7c4w33VRxJeC5vX8qLkO38fW3ns2sIbaShDBaEnNCFnt9DTY
ewWcdG/MronFmc8egoBD/alPvX/MV0J2PwWPy1zR8AknVrToJDTbhkaFQD+UeWjlks+zAZ/CIYV3
e2Cf6QskVl411rUhN4WzAHNH0zphGvTvOgGVDWUtBGqwqkkLAoE7odUEln1Q9/9hcFWztts0HYGV
I31/6JjPLqXj0VJJbpNO+Urlpb9543XgscWDaZcrZtqiponobhYwqtu0OYkJHl7rKZ4HCJ9t3xFR
pfWWUgRknby7EeO/MlOfJwboY2/90WG0hIK7V7hylQCTIhiMOiXgwvknLW6vuo5pJsuYfDti+paR
/lE9WBGEEzAC/U+eIfU7ZgshZyRtlf9Rwtin7jITlUiGcDSYdP11CedQlNeohShTr9iDBkGkl+mH
0dylF+wsMLRtNRA2m5vi1tdYTf3uJnSUBmsINfLTOsCEcHL1GfABrWYd1qYETtGSjFwbVkCnl3OD
Yg2DayKk4J6aPim+A4/E8eD/DLEIttxEP5bGJ/dPfDR0IEQxTwVbGYiGOaQIywFuVy2xN2crwM2K
B/4d5leBSxrRurvymoO0UcuXYsG0QHbCZiiiTdWS3AbEWJ1KfmiWgjhLpeyBiBozwSnyiGVtnHyS
46gP7I8Lx/+XQkTCAcU/2DKJ0Uik0mSg0yLX0sfGqSXGBB6eTvI6wBicbNDfz/pa2sHL/XGuSptY
PvEShwFlLwNJu6NYwI1l1Te1oa9uNVw8cs9bTGMkEOoU/vdYD1Ej+v2MUG24KzvYSr/gO9qPcmyP
ujcMh0FbWKbT7FASkgsHEySw8op8p8lhPMVquC4N52+CMPox9N67kr99aQdk1vKHKuntXeZhPNYy
hvFkmVzgWvnr7N9pdXgg6KCOo843WqX5n+yjV3g6BqZgTfUcjvkEdchWXFJHIiDpK463o2V2KZln
fz7LMVRUZc0TxIRhVYFgEVQN8wZ/XEkGCCp+ZwPmJivxULndjfYXtlLz6oLJXPbOXvta1JyZmfSW
szIAiTMjmOtbzTjZU9xsjQazM94CFKBkCnOcr1uu2zd9kPOKQja28EuAdXfmZz28M4KGMgEEOEFf
h2lYGwspB3kNTPMMB2J88NoJxravB2HlYavS7Zx2UHZ2J+l9GRUDZR6TbGiMlaozLx/1CK4Iq1+G
Ucxpo0qrXyRIqNCYiOAox/iwZzxdhSLOmGrHPK/60GhZ8HXgOZexTfZDXxz1VQRmAxXsAmc6T2Z6
GidEtqmsbroElUy08V4k5mkmAOQ0LCEt89IREAkDgHlrKjO+2zOOgJ5AXA/P9JjCvLZly0QcA28r
4mPbU4vU2xBe6HjDIoj3fvCZ54iFAnxJ+boPmqBmAv1tK4Z03Npqoe0KysyYA6dKgf+ALsTYiPcB
qxJdlkssaHjNtx7E1xe9KoKXDI06CzhhHHxCVObZfyb6UiNftV9kj9cEMlAvbkROZHvTrV1NhOw0
h5DOdJqy8Z1EgAvzsGIvfrM7+heE+2Zx1h3HApi45WehcFZWgZf/axmIIEXXe4Qbmt9iG6KWGKJh
Wph3mYwCp9oPQYdEtRpvmwrmC1UKiYtNKWMJqrXTVyIdd4ULcQAMJApmUX0kzeTtHGqMuX89oJRf
FxN02aJ3mD/67lgmRzAkxIj+JDxw/joHWIrPfDGpO+EQZpjVeT169cqoYKlXEHQ3kEl49LqHzuR5
sFKe3knLoNSlZ94z6CzeL90Qe3OpLDadIwaM0qA/SmeIcQYWGaqrcJb5z2NC70WOhRLAyxBaJZvD
9VtXaxMgDq99JuN3z+K6jSz6arZxE9UjnWLUs5M6NYa/pc52RqlxZCIoabhJYHNTfW3c0xIP4WS+
oWBQZOfgOYjpVulqsz94PSdMB8RXAibZx6n1TxcL1kDJlZSirWkYuHG4xEotdOcAQxVdUgD2QB3j
YBfs7SrXPEhvvOCHxx9Nz17ISNaQ3JGU2A90tSeZX67Qf/wLLvOXmivgi7wDQeM8mRQO3CsiWwBE
1bZ3mcsA+x/63LLXlCsV6slwc1KbHBrhEct5lJqQF964TIFMeU3josPXPvAh2ikEHcb3RUPs17ND
YMZaaLBg9YKxPYgSRV2LowY7SNjCINnCL0DpMlanCdQFs2aQhoEXlA63VpPfoG/ntxQhLjZbivYG
Ut7EN4Cam+rgm765m3zvoXsl91cdVKLe3MZEr4VynSINBZ297VweRsdnF5Q6OweRGRL4Ouf6vCcc
gjNYjFg4cRBJFURzoaOv8COmZO6TXqGtTMvA/wy2f1LxxmxEG/bk87e+4/IlnghOaF13HHwsJw7D
SJgJ7osW22f2NM3eErMD5pF7Zq6xUvcHhuksJ/yuB4Ry9fFNxbjo+2XJImuk5IuyhxB1j9qXsZH7
yTOayNWYGRt3+msXmREuNt4XfkK6+kzFOpZ4nGMLfBaI9fOcvxRwyfklz2CnvXjnBISGOSRCikmI
mieErvhXkYHcDhkxt8VcYyVG7hK0KEMilWiGMRSVJu2OlZGy6c5LFrogaLdtl/v73qahqjfAaU/m
+Dw5WXtSI7G53oYnwShEZRh9s9Ncl6Gsyj9Elt/ZzAAilMGlNqF4k/5jgV3/sbz+rA+wkUeY2pTP
IUKxzwTkZhENUoN46G2kTha1gHYHoivYJFG/3zqnmfng2WhrGGzo1MZ8WogmxCZiMq0i3nKqSGl+
z6nLbRoX9kZ68l+PV3+72GJbYrR/nAkvs4PESJCuXhS9NI9O9Tuxmox4ay4RL/sgEokBoFsAh6JV
a+t7q8dF0LTBTZuKrf7olgsGAK9oAe0kpJkKHFFWn36nRMBh6AV0PUCGbB38GyVWyc2i0Gg6fGjF
XN5tqamjdGy1o8115DU2thT/1FwPhTx5tn7IvXpAC5cgvEFncHO+WVjcHwoLL07tM81wUm5N1kAr
qfOxtTny6e560vWiPEwWJdBFJ2+YYnhF5DqbhJw4eOd8lRN8HubKCGjnd2DYP2ZcMaAI1qHK1kKM
Mn9KHYsHbhAso+FikmHjmk17Wm8JiPGo9MDFh9OSQC4H05mEMOGfdc4Gq3X7E+sfSAugkiKqegV5
nYtdO0U0UmW0mcnJB65p4epeSM552NhiSrDqQSv3bGsa/V85MsbN2VTu07FMNtUvNwD3a6JPdREW
gmwlr5z97OSHifVCxZdf2Ue6P+pQQzQ41sj3uU9eralJ27XAF4PhqAfuWgawpyxAkM3W2S0Z+SOI
fSpD+XumAfhIkmOT5Wx60xKmQfa+NY+3odpr01X/nJmRRIMiA6d5ueGUIJ7I1hYxdQlBcl6p72Cq
lM681RwbOmSJBwm/yRacCLJ35+2wR024ndMbeIij1gzltiA0dcDQkmzaApUwX6mnmk7Vc+P9BLiB
wixL0Cu17rrQAMnO1Z/oSibXyYWrBDod+tRHT9l8giqHZS7llZSegL1xbiCt7v2mfGvhgBy5TeAJ
AiC3Yxz9SOnAIOc7Aj6eqU0vLVYZmCcfDc2tySKB/SGeCa9yjEZ0SqqTjkL3l79UChVm9VClH+v9
+K53LyyXqMPp0aLd0kCMDUocE2MbcY0Bf8Fuq/dOTDxyO3p9v6WF2SSGWHzwpLHB7NlZlEb1a9V2
tRv04Ys6GGCCAXmcaewOWe+8z/PIRS2QzsafScoJeggUmQNW7aB+8rzB5VM8JBowOVgc5YPqicDa
RrOrbWLlskcm6Att2w/zDPiv27GH42UFejliXRNySbQJzK2tp0yolsvj0sJhpyEXfJjsLBWVfFwW
RjSm3/oNjK6/aTz2kuub/dDbXPCX3MKHiGcHXWEaSti++rwi3qjN7aS4NpNTR+rXq7ybg5HlVnOj
NaaL8+yYmQlHfOJ9PggiXCi0Kq+2ygM+mXgpWlAGAJFu+HAwTAKXPudG7CK55Bkdsw7BpMCS3YOn
uufJtvSDmgjjMauzSBjZU2XxmxkY30bh5Fckc9beymNlShsMaqldn3ugjbNl9LfZ3Tc11grb5hAq
zb0qu6cmo7s0a3kI/dr4a7cq249Zipmj+ivBh+2YTo7Nen2bejqFW7rIOEtl9ik83jA2/DFSNDHd
VvgPu4T9UqXfZy+FQIhKXMAvu85z+TYDQVhFFRX51fIJuFU8DgHwWFk9JlMz3Drs56fWoHumoZa4
q3s8k2qpLouYjnrVAU/vk+JGi8PHgjXlhQ5lGFI86fvMa0gGE4TfmHq8EUnvPzh1SaNOQbfFmOnM
ukNc4hrTDkuhIFliTNoSNan2pt47Dy6hEb7bxegd62A1khZouqNrvC+5oLWhf6w7jgFzAdRXuvW+
M4tiO098joFQ5yFz54fCtPeZcG99mxi3esUSkJ11eJ1tyIJXeFshohqm97wkXrUpUy94HCsHRXX+
yX2sA7lJrbBPo2GawAqGCJjTP/3XctBTqzgxjtLG605RyFIb1VFXhEjIgOBGpXLIVc+Qh9bfGB8X
jUqftq7tzGFMzlbSAK0gnxxID0DxaqlyIXYX7nDnULWhxnUE7hrtL9LpQekt3ZesBbF32LwLxSOu
EqZnAE/2NBw7x07uUy/FVnHidGBkWPOB5S8hRZsi5ya1WE8ytYe9ZLvrccXFyIc7f/L3yN7PwIos
uqiU+5xWFAdKjaLKIepNfd4lrj6gRZ9sDqPH3l99o1h1DU/eWPURgCzca7Ci9yoN8jZTHL/Oh8Ry
bnNFk7FLKw4zWXJguUqi0WapwN1pBSobG3+0TVykcbGZkxUYqDO/D5P+hUuuwUWFvumq0r76ufWb
5jrhs8DGOCWgYzE36MVyo+C835E0+sIqBkzEMb8AdG85kcfzwp8ArPO8EbVimcf6kfm/weeYa9YB
TCFd24Krlq8JbbMsphEtwZlBFQgP6YTT7Fl4emKeita74FjwtxRlYLhxjVOsgyOs88dYGdpl3Sf5
9DwiIBBS32Tx1N9ne8FV67pkXodnzxush4pl+daxr7ENeM2hqpbgMNycbKaNYGFdTFL4rzPjg5qC
kw0g5KRyAg70pl77gngxq5RJN+YDG+MwKZx32bfDHnDTqUFmtyFlcY9sd5YcEKt6ES5l9oOM1JOZ
rIqLV2tvVWY82vSnHBMwegyZtEIk8S5wxXTx9IWuNTCVIT8x3R4i+ejqgFUGUFC6kn8KiIhhpSSC
jZ0zR06/WgxYvF+oEOew2cEkQaOsieyAsRjMYk29NI8mqTrX8mAE5VW5zRF2xALUb6JzmdwE3SQB
Ea6+s/zdONjPrS4iekb5J7UjSiKFsm3aX+apefGhhkOGXrjPAAtXsQVZ0wBE0eMQ2OL+GcqOWmzd
5aieR+htafVq6pp/Ggv6kOvgc1z3bLPCpDSzTdLjmU16YdnI8vqF4HVMB+34Z5pXHQ8MozDa6+Tm
d7Ma+i23un1QcSeCP/fYWn55iGka0b1UnkTREK8xsKSyZ4+MtDlDNmtOSLDMb1REBzZjXdKd7Nji
i1t4WICgoxImCA03tam3wiJLbzmZ/WZv1P0ee4L5XJ11Q3ZnDWOQ8JN7J/U3v6YwMW48+um41PpA
5kOAz3FYSvVD16AXcQI+4pb5yk1axH22oqegsb4cGxhX5/W/8OitU7W6oCDUWIeGCXlurBOa3VeM
lo2xZwo2MIhfk6m0LvBHsGmqdFdOHb4pMX5aCZ906iw36AnsOQweWdYA3l1/Sqi1O1O5cS7AaVCY
jKnK8o9L3R+4aa0uFOR5SecwIeOIYBw7/1wk+4YlMBuL+Cpcyzk4Y+NDU1/zIeqHrCLDWQNnzXwX
1HSw3hv5S3rtqiEtopmxH5Jle5218XYek/TAsLD8aTjiN12vnrlCcE+npIECipoVpMGXSlTpke6a
JAyE62y6OhV7LqT5ZpSsyktc9TYpWZPrBjJs4hj3gKUikZZmnxGX2LRyVDtqV3F4z32Nas9T5wWW
OnrEGLhdG07YLNon9QBIQgX3Gr+zrUM5Z0fgme2ht9KKHlOWQVXxTblN/FASox2SeQoDDlhL68fb
arcc3W+ufNrWspcP13C/DF4yIk9fbYLdPWCRU5DKq6VZH4bPA9OO+Ozx91AmCNebBRX5oF63zh0+
IlAf2j4duAXU3TfxNrwneiGjoGFCmCh0wP/4m8z4auoOHEFslXiyV6UMxJCLq7G5SOpwosLl7jJ1
rI0HREIxyL80fj0xEb8MfeZFiUYGX8VEz5ueodMvqBHnJT9Ghm38qGFJTrMp/iRj/tyMCUhl3Tmb
NpdJqBzvjUUVhKLZbaj5k0O2JxNPCudklyToeK538KI+kwrGa9YQzRHAOhYCVPtcasgeBkoXEQgY
gZJsG2/VjD4C6zGgD0N3gk99pr+dnEqE2MteboAs5MCaIDI0nOqhO7ROpy7ZBCSOmNEUQkLIDf5/
etO/AdRTxeO9GOP8hedA5zJA8qnxS8hBcjPluXudff3O98jf4ZV78I1k3AwjD77tAgjxC/Ug5ua7
s0DvY/YPRNKGqcuud8nWBX/QPsWyz8+e7dBFpMMl4kISe7/IRoQnJktfB7EwBUQG5EB+cPSDptL4
dKzc48KWfmfYOZkWmp9UipxHAKjCyupqEjizVNOQmyfJQ2hGXNKRmGjwpgWUjmiYn1YLfkg047vc
BmzBzvXAgTONoA6g2IHFnvp0L1LYVLmuUYhXeuDocrDSIrny6yc+q8bImUfeeoF+nnwQc/3Ad8Ek
uNiI7Jh4LC9bNlSVNf8aCf8wyC47rp/JQbeA+OqN02JrX0jcpQXCvN9+0Q6Kntr14mbGiliMtC70
Yz50BovewKlfghTPR2XwWEo75+Y37RGJXsELT6egpPlEz4yPZXgkSdXtxIT+UGicPWk6I/bYXPBl
hh+FD9dIVxUD4XeavGVDzMTawpw+qgEQp1REV2xf35EiETvN60eMgDoLGED9e3dJaVU060vuW2pv
m8UdeB/eaC9DcaH2BSWHc240l6vTIDuKltWQXWV4eBSrV4t4pmdkx9JD+ut0ZvJyABTOLpttdUs6
oZTrU00KYCv9lFyNJnkJlw3KzlCjMk3jkd/eZ1k4+mO3GJxcLKkwfIy0efxJuWA/aG6SEYU25dZJ
34oKTkKX+QrCLvfDqQZ8B8si7riYCo/qxZpUUcqMnWZZ8yi50LRzCaw+xvaoLbhjOJbsIj0Ar6ox
sdglpGyISBrrwb7TeJWbQAVbX3+Fp0maYRKHFjP9KXP+0T05vgVoc+y/HNp7G1wPVEjtO+vF9lAn
BO/MDd2tkVUQnhzsYKFTxzkN9bOqYbtMjPwKyBBuZCzqc83dDkeStfPoYDh1ogezt64fOjxyMSJ5
bDMpcxWK8sZCi64CIiOsWhM/+2cNTX7OzSPvwzKs9SmSdOcyP5cHWxRHjebiaJyJpqzwVAl2my1O
/DnbDzTqgqMhph1SWfaCle4+Eg4AzTG++/lcXYnXdJsUv2ukqYbo2WxexvRzGlcDakKYH7/mk78o
wBBEct9RbGj9CHawBgJoIf3Ef9i3UWor/6QELMIQlNH5Fk0Njaj8ggYWLCwnzUVc5wVGqsMKjvgD
bWC8UreC1+UmgDHJgFd+iGHZt8v0ZzURsWdunvKsvlid3u5KqnXZYOWbyf8wSx33EzdKt3OzZzlr
vwU6o2zyYu/QWrOLc4+6CzUc5wAm/Kwycej8jtr1griaV5f8Zqr4ieY0deBMfCviDssp5QwJW49D
a5M/Mspnumedv6SNl23zVraZAsClZVsn1zMSWBvB4AqYp4+oW6FOw86ebJsq3ppXPfggBFuuWm4i
3mIxsWz9Q0NUsdNci+RkC3+tSCx93xj9Ezn0D5l0wyFo4Gri1q+ovNjgETn6Q149pQ1C5Ag0paX1
9eCW+C9K07/he9q3Qv7tbNhrU04DlVlpbNiCYTzKgsWHc5l7P32sY8C6WO92Ul3K1B4vU1dmnJAb
lfxfSdssz1bjBbC6Z+sAw/gV6xcIPzHlEbcGoa6qn959nQq6cqStUjPx9wRIVOjLxnApi/5WGPES
YWSWB4+Ka7jttwwu64Gtz1sDjWOgN0fNE961Gcc0miWfTck3jv4CKwSnrZPxFz86Ovyu4B9HLpXG
qgIN4JLoyX+Mnddy40i2Rb8IEQAS9pXeiDIUpZL0gpCF9wn79XcBqqnq6umZuQ+lECxVJAhknrP3
2neOyXPJpOceJlW4NbWOKrzR5qsktX0edIhdByulphy0+z7ku55loL7cqL7qI8XcpiAuV5EA5jgm
PmXjbDKwZek5VaIPPy2xxmXykVIkQQbFezuOE9ge43tuEqGVCLM8hUb/0BtFtKsTEZICT1G5ofF3
JAvq0YjwvmUyflQJ42rgHXE2vPeCTOPSVDBzS1RyAX2BvqrLtaoI7ZA4X1qJjQJjNbNpp2qvB/nm
594pD5UUUISaEIKIyJNsJgpW3hqZUgG7t9UXhl8+RAgvV2EQivtBGuauVsBuxCERGb1/h9xzACJN
kYrn1hp8mLq3yGA5+tz2JpZzUssXR6NL6niQxL2m6W/zYm06qbyux4Did2xvKfytUr1T9gOmkKVW
tgkWjCxbAXVZNfEAx89Jns3MwR0ekDDVlMFGxNibNOh2tPFosPqwjr2CkqMEM7i0AwtrRxpuYSSU
e/oI5jrFhyYL7d2b4t4qF8VF5NvtFsmXvqw1vpTxGN3zzI13EfnXwCi1TSmRghFpuK46ghfQnnhb
kIYLjOt8atC4qa456rX3QvX0TGytubexzXPhGoexoEqb+YgPEeuSzNXAeyhbB6SttWspn7dpVm6K
RvlKXaqMcHV/ePindnkGK3lghrnVAnlTaUl5lITZkVGMEsPHvL3EtTNJd1RQkLp7UHzoOZHy4rSK
fcdUOjKWuvCi+ziKyKcWjPBTj0wBZTwwZ7N2dgdZlZndDuyJJC7JfpQI7j5pqe6yQXjPsJJzlFxl
f83gUyC5D0iMsQCdBaFqX0ZkIZEZ9Osg6c2NqhQoQKjG2mDETDTIGA+0Gx/73druo5AHkaIvkd+D
ALTIZhwa870BDbiJchAD9CVPMiF/xHXewqJGEu9AN1LrvCbUzaZ5gdSRhwXzSUoGW0czKVY1sABK
4YdXSMJPfR/eaboboLFBmqDT1IauojMRMQhEK5kP5kwHRmGcPNS0q94z5SaoA9C3fXYOkwg6bF/0
G5vige3m9pH4OCDDqUvjhVTqZRxGPok9AxL3keKA3qmPY4dnEhCjt+gESgAZ6/e49Sq+HAN4zqhG
h+QBf6PlCXUFPRxctfKgmO4qLN1nO8PlrkMdIx+EcVwGWaelPax1Vrbt1URhiCQ3ic6td3CFvpm8
EEFBSjMAolc4fvtKy1wsZgxqtJQBh5HFS10hqCpz8XGNY9quRwaTXBbZh53KSxGXqOlHbH6+7m/U
pKz2ppe+FUqhLusgf3cTBj+AXV5RvyRD063gcuQbvTeoC6u9spGxCZysSW7hCHMBSBxvdZNe5aKb
JO/MhRx3gzT6HFUGqBUTM3RLuLRLLjGZaCWRy0yP1l4driOPZ3SvkRISQE5leuZeBwNtYH1ywgaj
hUlIMDXS/WdGf4RJa3hD7DFI70wgwUt41TUpY6m/ko7t75hiuUsC52oJyNGofUGCNPl/cK1oNRfK
0rTiJ033Jj1Hth319GQaCTuSjtkkpYdAWz7bgrfQDqkTV9Q5aZQV3Jw8fSlEtfNHcW3ndIuY1HRr
o3HfS+829XVmCJpQl366FROJRJ3CwRPX2wOZsnZRW5TLtAyoVJoBic16uYK5UdKA+NLIhefLQQir
zuQnRdqWDBHDoFvX7qlzpCAFQsgWVt1iw7FpK+noVYAcF/gyKe0A7iKYM02x7GK3JRxjIHPBDFYy
BZiELB8/RAksQK9vdC8wV4g5hlWuQ1rpeoLAeeoH68FbD1Fy28ZBdqWpCVWxhiDwDk1GMhGidBkd
4p4E6XFo2kOSIi6v0ByBUjvhEEcFTMd2zXP/ijf1Xs8VPjbZbCKz3/Vec9CwV+1iBvwGmTS8RXm6
h2R3qNz84JcOuQjmCMkqxelvDHxIAbfVpot/APOBBthwc3H1Cm9h721LpcdmLJNnpC8mCRCC6QlU
yC7okl2RZTstZezba7q6bJMq2oQOSFRTTBGkfqwwpyqIk23rl5ZKBbJc4BBlREkJDF6MSC9g4lvJ
DoU8cwbYwuB/QvUqHJTu2qU73ig+Xh0w4hRX201dTR8Z+fULzTMZtNARV11spo6jr9TW5uYQfTqe
rWzHaLgwkozrSVkrBbd9XFluWfYbEtbo/4blUVAgryr7KBXCR0FSLpj4gZt1iYeiBhIpRIunVnkd
KykIdaG9N3leoJ6ObpD1RbvR74mtLdXPfm1llFSTBi0nDxESzdL4rQzFy0jSA1cFkx3L1G+mlCG4
A5m1jGrroUJYtsDC8jq0DBMivB2DFf5ATHFWTefaHupdkfvd2mt6b0P4DMZhhljp0YTrSA+/BgwC
pngsQVZabtfttfoB2DDVBcXe2Zbt7l3kZAM4MBxma0uk+cGsxT1isB2a1IC6SG8g+/CuG+oDS1Cq
YtsH2UejOARsGd02n6r4kd+dRgVufxpLZdvF6UfsDh4UfJtZomstktQki1lkiKMsceXY1GqxRR5l
BbauLZxDpNrxA/ADPHckjK4HadpYr1Zt1yIygZy3jIYQrpKvMe33slvPg/zVEFfyEsf+yS41SPhd
iSBu+oM6RPFUVrRt5IYRT/leo6ag4zpHoz+qVshnXKnH3OE7NwxYtfSwyilaI7Auxm4aXaW4unud
/yp38jQkbSKKEW/2NYU5LbHoLCHI2ZCOh5TLDw+Y2V4xwSVIgFDdJ5W+NBWqe+gNNyAJMkAEdajs
yItl9q5pA9Q91Tszl2cai7yykFI/MVag5mcSducz+TvB2AERNX4pEn+m44p863vW0dXRu45cFwqh
qHst9D7gwRVn2rwVXG+s1GXmlKe2w6iqufGrEB0SXaNywJdhvVIs+zJp71fEw3bLMcTqWnX1hxlp
RNuPT0EjqLJa8ZEADORajSFXdk0qgFOGR4JcHjBVcjloORk+YKPH3B8mXbq7qsKpjCPUC+o7/Q4V
iVfQxI8yBEp+gPsCd4AgViRBv9Jm+t3ge4/IXw8iiu4HOFpLJ5HTU619F7Vh7uGUgk4Jau68NhI+
hmYOZL2L33DRSi4zUbYM28gSI61YrFxmb1ruDpvSRc7aMNxbtHHLG5ynCFwcf99P8lRXLW+KusBc
DXh8Ba4OwRLuUZz8w3H0BBbxUX/NnN47BB2jHE2pVlrSxDgkuJ0WBWG9aZntfYMcg8BtzOWAfoNS
XBHu0s5hFFAm97FH7gFgoAdbKtqmkgLQVEZqheaIYuLqv8Y1dF4jPbgjKGWbINejQ07IAVEbEYGS
wlsm7B9IZxkxkSJphsHZkYyquqDdxFBwFTe5teK4x7o7wpfEqhnq6rhJS0esW2t0MZ2o4wNFl4/e
FdcRpq+DxpjGDLpqOWSmA0sa4nThUbcaCYlf2g1eKwYkaLaVgalwPhL6+ZAnsIRR0pjXbaoZW+aU
YAUUiztTVu0jPf5qCtiQPaAyjHP7cLpN1dVT1YHB6UYHRk18E9W8cSit7+PYDWAxGUiIc6z1CRKv
hSyBsPiK+txGPU9vBZgnvlFyjnlcZO5AfnrjXZOtsOpdI97pbg1FM1FO3DkZeU/bE8190xySIVwb
oibDvUYP76TN4My3oydPNS5mRP5WSim4FsO+kKDqMr+vlqFNkCWKdPKwmzcV3COoyQ4nGqIBzRnO
sczzZTt+kbL1kQUDbCzhAYhr7pJ4IgKoROEFTfAS5h02/WDNxRbtmccwyhxRr+KkuDfvjJ5ugS6s
/ZCTd9vYaEu8oDrI0QW9bmLQBxixAllHsdEmu7nJwnbl10BJw64Fv1eozooKgVpuEZiQdSfQH6Mt
x05d3GhYv9AbUkY2K1mA/vIfmkFFWiqGXSS9k1JS7+ay7YEiRh+gX5T1YASfZn4vq7pYIsDbI6ve
5JCzeQ4ZV6pCB1ErcZsaEGII3uW+aobIhx3zEnmktyhpifzAICDCULZxbWKnzwEBSg0peUb93LEj
HoOTZk8jR5HStFgVxQ/a2taRzG2iiCxmFJ4NqBOlVBjYH73hfliIA9B6JmutLa6mfyKG8ypJo1jh
rW8W3HyqRVG5N6HMlkbRPkYNxTcLvKlRVp8ROgwJsSIw84dOUvZw/bDnPtvQArWR0uRUFyv0J2vs
ygmacmOBJBy8psIYEYniUtfgZY+dx/BmxGIVBsYTzgQUiNJmLINKPXWGJ9Tsp6HEsKQWhAcbIZP8
EYWo0LM3Us+mZ1jgr20eWPR4gEl6zF/igYiKXlM+waWKfVURktio2meSWVB0MfQ39qNeMZv3XcLx
JAAYIVtu/DZKX49GbtwFD9C56RhNb3ca6dAYmM3nXSjWTOkpLCrE0So5BKVRyo3hAsLwDAo+WkpT
UQv0hwa6EeD7R6MOKEUjoYESfRvoikVF1KHaONxZSkCcWcicj09oFTCtMFz7zU7NGGwNNkPaqi+d
t6EZhW8qR9TU45yu/RDcQd0TaqaicB8M5qyFHr81kIFkDaIKQoQROWgfFJxoRoTKFJ0sE9k62jOp
pzIYp+8pJpZloUVo53WQUhALrjzb59tR5oLHeHgoQvQzgaaCU4l2rq1TgrCbE17Bz0BAUAOsgOJH
M27xj+2SiA7iENB0gzcJqMDLd5TgPrvJ9OtO/xk/osZdgp5xgo9mQKHJRX+jh92FYtsSs/t5CJya
UOTKngy4LpdMBqc2MRcQ1bXpQTE6UbCuVaQRSQjnwbFamiGavCqL7EFjXr7QKlVftZjN3YqrwcOd
S7bKJ4/JFEAHo3h62ZSXz5ZN/Ta29BvHod0wVD5lzyw+WuBJU5LmKR8yWWyxtxjOXT2MJnWs9l4v
9HsDxJ9OVwGUVVqXn6FevvWNSV5dZRJokJORJjR7lRRT1sMYXwjag7FMvOtqlBr3ttcBbr5Ke4Hu
FlUx6ITJiAzSCLeJbhFNakD+TsljrMAG6soTqfLPLU3hhUacAKWP1FIPNFCMZRYqT6mrfqBbkAmS
TyXTFASPNaasPnr9yl1M3iSWIImstGuyxpnIx2un5coRPUKn6KzoPKHsLoI7gzZXQY2q2uMz6oUv
O+tRIhXa0Ru8m6x4pYZ78mAkwp2AFK86zabX6zvTqZ/bNLGwN1MG8M3uB/Urjcch5t2w7nySD0ir
pniyGN1sp9DsZK5OQwErsTvwGSKd36T+A5N+euh6oqGDDe/HCOVe2wDs1HS6x412U/cwIIXRYpob
dpk1XmtUgMeAm+n0Z3Vt8EaA9FZ29iMiugcX4ReQYYzqzXuToAQu23um7Hs03QKqaHNhknTnY62k
265/dOFTnEHNn7STzVeGS5KvoHNdUqXYZ27xRiWI8g/6FSu0rjC89eut2jG/RyWIvszN7OvUHqMD
NrrbeWn+wdSkmdpk2mNm2oyRwogWhqI49jVNmm6jxxCy/rJyPsa2n9Ho6SdnMoi7kcER+WSraJ2I
xrLXUWIxpVMci7Hez/v8fjlvOqTXgNK1g1bufm+Y97N7q+F5igz7+3XmU8+/hsTGO0ZXX9G94gul
o9gwve5eM7AHWQhWF1Pu+FKdxiDdkHbY7+heMA4c0NPkF0XTEKXEI2YtpJg+vI2jHh+p7aIj7AX6
NpJrVp1HM7LwoHgUhlGsTIdxPgPvYi8mSJ2vx/irMAoNEDH8qsQF1TjERWHYZaLnLzTbo4upc1ry
Sfgg6z1VqOEUJchG2yDH3zVu8fpChenly6hjFnfHB8qk/T7U++JqymcmaAfmXtMc88o5E7cy5Roy
VvBtbL+6eynAFNw1tHqPClad5eBwS820ySsFc3QR+uU+xA2C+ihwCN0+ME7VtrHsvywlpd7qv3C9
f0HUXBWZV68GvJBLjI90wDwUzIqRPxeUaBc6CBc8YDa2Jp9rW/ile6P0qEFMc5ImRia+X4ZWGEHu
BGKmha1iw8WVAzdbXtqe9tk0egmVDdUUGyOQXKHePSgAvu9k/piMhkk5t33EVkpVgzCLVekwVg/r
EaWtipwX+z+VW0Ujt5xHBBLBl2Ia3qrCCynXulhcio545VAZFl0W0COx6LGpFsJhwL/WtkX2mwkR
g0P3Hp0B7r1QGKrpFcEWpC1COuoRF3XluW595jaed09C0qYKMn1BiNwXPVluammh7WvYu475niDC
2rcakUljr3waenVuJDXjzhroFHRESTplf8mriiTFMWqXBt/WQR/o8gA1jzILaDOW1VbHYMFYjSkY
oAfvGdcEvTSo7YjJ66/I2ABrPPCw+MhaZKmWE7yhKbmuWoWCzLuX8q5ITsh7ELzineNO5eMox470
4KLvW1KV9DZCvwyp1S/quJSLyIBfWGMM7cNJlIye0TC+4shqgU7shqTpTmnS67dS9PvAKK4YoiOT
odq6tNviMmFFyxDgCnoVSnDqIZj+WgXcKM6oJ/qb3Ulk115gN7c6VYk4wkQ6Gom7yzBWMwmyNn7k
VPD2qODSv10Voeke9FTYJ4uJqTEaYh/AxdnQ+ed7p7bKbrDkLqqU/DW+dyZ7BZrQcjnoCUbNAVDc
wB05VhDBquS6hv1RGCaA98gEUVI/RQyBDlzw3m0z/RganufgE/PtvDhv6CyPzLZetqt5HYoRUjDN
WNtpHSjBeVHxJFEa3viUOqI8yWLYJq1NEVetY3HrDd1Rw5l6NY6tuJ1XJSKeApqZJP5eNwShu+W9
Qqs5HaWiNruNrIrkHrJ2izwtTnw5NsjZzZMkg6eLCu44FQ0Dp6W6AHc2hUWEFsglqnDheG+NMN2d
k6tnYiowFjj0nb1Ko09E8Y/pjbnh9sRTvvYmEzPaF7ed5tot4jupJRhGI/9Wb6v3WPQIfd10yrTU
14aePgwJ7s/Y1EcYHs05bFUK2ASmi8bXGch52Otdu941A83CJvDPonmLaHZt1Va7jyy/vCCHJIPU
ZRjDX0ZWRYurs5ErNYabEJrWj9r1xWaUikKqm5JxzyCWMKaz0ahMEpRoUzoFNtiwuQcEcQF4DAgs
6Z40UXId8RczIPbhRwXJp2bQV8wiXL6kXlsIJvge0EZYanxay8zJH30/4B7egPhxX0XDvI4H2VDR
USw9qFcV5hqN9psZhxgfOwWjKNqyhVWgEu9KZe0n02VqhHsvFdZNUIRo/PFwrDr0T1oHK15EVrBy
Ovs8llFxl7hn2khAFAKcHZoXvrVR8cMQXXzrtQfCLMpFQdbIviith6zLkl3XtO9GK+6aMjs5oPuu
Em603L1yeuw1bVxEuRkhLZTdpIE9MAROkCDXb9DmoIe8pzo+7pDkntrcwqVtcA20leusyurioLIW
dmNvCkOvr+KkXmZTTR6p9UHXKEeqzJWR9Ndr8pCjXeHysmalHYMwErs+789omz/T0VlnVPaofKtb
xWuOOCTA/WkPWToczYLpjut34KiK9MWN6UWV3laL7OogYnFpMOJglutSqjDDRTEEc7bGHbjBIqbN
S/fBkIlcEWUgbKaCKSm6i6ztJKqaVddReLPVR00LQ7LMwnRTYIAXdvoymAH2cu6/qBShwOkRSXqB
mIzuebqieF+gy7djmLrRjvvqQq8iKJ4uhnwS2pnZBowYfA2zNjHOCNpJ2pz8YqBNnxqXRnjeDIxH
61NrMykBdMdshdy6xgM0ohK4klcx01EbAVk7VVx79cwt30KWCdxRKnhcOrPfmy1lgLgJbipjeGxN
ABJNxJWcKVa8y5UXNYIt0AvrMxa1tjU6cGRmb6e71HdPsRaY2857beNePRENBX2GhvOxnvoQKm0C
rHuC+v4UeZJ6OoHiJfG/WqPu+FQZyTl8llkYKetwzG+8nvLzWHlv+APv9ZgM1lZa/aaOYmsR9CWy
B4OUT4RHG9+BqxKB1lI7fSutRhykSZuxcBGLWQEskyGp0eSMtr2BRci9uWQ+ntHCQDHQEASKr2eA
I70WPsy5vJM6rGr3OUbDSNmdYigtg2bRoQN0ZWauQwGdxK1mskxKtYvqB0K2GjNcbFyR34ygjpCR
CHWyn4CLsD2klbE6PSslUCiAbt2Nq+TXeV7iskPLSq0W5E0BcguAxm6U7RZ4vUEYbfgC9gX5P/Uy
VQ1AYzjFRvfIMuqrvOPtNPE2MHwb/BEqZHQo4MCvgzi2l7570dzHcZDywQJqzdU6TPCghdYwFTG7
S1yQP8QV8KF2/dMYA1J3eC/Rw46PjoGPaqwnMSTmJqgpBEJ6Jdg+Sou+wbBNHWsL63LGmCqHbtgW
yR7BCvZghkcgB2oMRaiP9qDzoAEVCqz1arThqCC1FNHaNK8Lolhv3I6RmTCrfpv36a3f0ixS7R7c
UPY+GrSClQbBSRm5X1N2Lr4A9GRp+xX2OOG0sn7PMY9TZhIqFiJtZZauutLC6KBCiFmrTb8YedQs
vTqwFp3GV0QAk1xmWnJxfaI8C4dkrrip1iOToSWCkYPaVLhysuG2tA++arzlY2LsZQz4mRpPgjjO
8nkho34yNPmQarn51YkLKLns01footOeNx6kV4XrPrLC6/LX0bWZpX87ui/l8NzZxZNB7sGNWoFe
0qsk4qoPhhdgZuSNlOl7kjcUCKY9KGCYRyWEnY/szzmGBNnAt/HWiKn1B4MIlY07xPFmXlSQg4G1
EdFGN6V4oAaQoe/w6BFFVbixtJjiW2hXdz22wco3buM+re/mNXW+xRRt3Ka/1rQ/95k3DwGzGEvh
RhCZvn6lFHmyiTzTOc/rVDdrXty2QYhP7gkaz3e9N7tPGYtPzSnTH6hOEIbLIb1tGX1vx87vyZjl
PKUDXRB7kHt2I5AL6Frln+dBm1LcSfg/SzWUd3amaVB15F0epX/7hWbC95p/32feZAfV3f/ax/fC
Gy/CfACSyKMzrozyPeFuaZm+91mkzjNJHs6jOiSkSZPGAnbIJrPBsPxtmVvmuSsoRcwH+VT85oMG
3Xw2htR9TLJKWTFCfR5xH1rbkT5Ej9UzTLHt9a7Eu2dzz2HQxj3g17ohKIwTUMlN5BJX870hhEzS
OKN3mnebf6gak5REreyd1sTO7bwuGKlZ+Y74+RLzBtVP9Z07QteYd/Gn16k8T8wv8X26xuF1MBpP
qUcIxMBVmiFUrhX5RDGsjpBMw6DkOdCRBnn+XjkYMRnX+c8tlp7EV0aM9LAu93pXolj2vF0ThtqV
5GO8mn+z6pAGpjP/1PLwL/t8b2kjr9x/fxC2fq8KpT4bcY9vHLrUvugrebabLL3zyx/ztvmHLRNv
K0u0jb/XzQehwhn237v8PEjLovgu818zmDA3eoBwdChSQCY+KCLmVP2W8JPwfiLG3EhLQf00bTWA
ImFeT/nq4Z9iDoHSQa0y8dBGqnM/LTHvEg+oOh304PX30rxN939um5embRpGur8dN2/jlvaX46Zz
znvqlTXeE55LhsuiVRN5nn+MGOy3iuo1gHMkYxjdA0XU27WxTxuUCLQ3vNv/dMR8Av5b7S3tXrAn
8OpqKljkosnsAj6iX6PDCDcdAUmXwGrkEUkgqkNXTS95h1sgt5EhsTDvb3hU9lpJS33efz5cMjbZ
IEnKLkRU/jw8BE67FRlfHsId0pvRUi9mpgrSS/Xvpfk/+2tpfnN/LX2/udNxQyAu89KvbfNxjUMS
8XTO33v+Wkr+9Qr/+zgjpK7ZcCGUZHdvhDKkZ5LpuyXNM/VJ8P0NQTJ+edaTP0ja33abHXPb1l8R
IqsM2CzzwpxYAQgkPVJmzWo3ml100BVhXKWpW2yIGErPKtSrfz+jTVUZcbWTHOmvlD8SpqPIrZ+D
aEzfSQ97QaHYXuqSXniCu2jL56Bf/tihh634vUMTCmWLrUO/VEr5fQajt17+toPoi+8ztLLyboyo
Fsu6CzFpQr1eTL9plf3zt9/rqP7+27r/vt9/3/r7zBhT8jsIOMTaaNpXwmDiNF8fv5bmT29aoiyu
nebr49fSr21/HjfvOV8f054EhGE7FkGxDoxBR0BEwZzuPBE5jD+Rf3R1emxrD+dNn+g3cC3ocaqd
/+A5nbbAXZS8imS41mDsBYtxQ9YNUVEi1U5Sq+tX30GZzgAzfcgqS11R6bERPZfdVu/pYFErIFIR
6+/Wqzv9Jit7sUr+PLfhqz/P3a4CXfg3Q6kOqwj3mWrX3cUh/Hubh/jfc6A2d2SvmRSQnAgvTg1+
O3dfGx1agl72xbWVNbj1QxIlEGZWTwFXaazJ6GM6mYtd48LgihxqTxIH5oTd98ns2gs/XLOmZWI6
r8wpoyVWumUdFnmcU50Jf4BxNVBY5NlButzBaOvska6PLxWyBbw5rDcTOiqUUb/Xy2m9mNYPQfO9
Pifq43t/g+SE7/3toYRmmA8vte6Ea8dUCBCfzj+d5/f+8/lRSDPmYT2MuL/uLwIZH+tUfeW5jU1p
tLyDhrnhIoz+5CKKesF7/nP94FfqBRDx9/pxgFpRtLVy6Fv47h3rfUMM3/s3yFa/11el9r1+Pn89
rZ/P8+f+8+v+ef7f+wNQaHFTy3g/vTgIJgD/0x/7Dy8y/7F/ri+a4ucf9ftFfv1R//Cfm8//D+vn
N+MfXlevwJBT+w0XRo1yhziA8to2GuOqUQpKvbYM3mrocNO96J92CBPFf2uV/72DRRPqvdVRZWIO
ZqZWovwkxIj6aNdoCMIo6w16g+elgxWqR84zpUTtOdTAwuSmGhwcXMQ/pPFhTLvboR7tGicsNvPR
aAUOWhSPF4gv8mo+63x0rpPn9Q9nRTn+86xBVPtPnNW0QXvib4jvq8JjYoCH+No3bHFtQOpZap2s
X+u8eqpjoyQOwLWo9QEymNf33YBAqO2ftHQctm3eEdacpN1T6pGPQd/sVcHkh4ssIB/UGot7txue
DMwSr3UZUoT/85XGf38lY3ql+YBfr5TiWIZ+pd5nBf9p7PjIPOzgDSUGnNmIeYcy4ER1BV4DxzbC
txhFiEPs4zMxHaSiDXWyH7gML42D1XHaIeogKZnkWHwfiQKVMHoeDotRTY2bTKpHzyF3c+FKBAvI
Yz88ADL0B/L+MbBh6dOK1m7Q2Ca7MBXhwSHh4YSrGxBuGeCS6yHjm9AnXv/hTEHPJI3kue4vZ1Iy
CuWIiMkuch2xRwWGbd1Pw3UpbOMBgGoC2DbIPrXoIU1y4wvrxANeWRQV4RR2WjFvixDB7/52tDLm
JlKPhEoR2tdPX1wcqwmupOFnvEUiP+FqhtVVmYeIG+S01FkNVtXY+QioHaD1YgJVq9QDjbTPEBYy
hZrnUfO6XgG2+j3HQsX3vd+87nuXfDuUUrnpHT09xhUSnjQcbos5kruOoeAOnrya12mVZDLalXz5
2Lqe180/LBdxeh4pZzJTh9t5t3l9L7LvwykJhYh5h/zKV0S2K5nQIO509AdtUH4ull3BUHXaaiLz
W1WpqVy1on7N/Vje1L7XY7wIEAJrAXArMzfrG9qOw7KPbHMtpkV33vJ7pRoL9uShmu4phHzwfU1v
Ebxkt30dO9vEIWKmBB405USwRR/kjWpmzXHe5W/7zXuIUt95kYFtCO3//NcqiuLdE/PwlyVVz76X
8rJW7qc95//mvOev4+Ztv/act01LBJEdFFV7HehgQKFqGFTLkHnFD8cJ0/O8Ii56Z0ejAxjPtGn+
kUDpoXntDbvf68oXLRHJ9zF90OwMW9rlm6EXPzoxits85zGsgtX/+2/zVlEA3gf1/L/2i4EZ4qZU
wrGjQnyDhbW8B2lhLZTGzN8IKdooOo0P1bT2qWlGrxISJ10quyYjwIHdnFeUPVUnuSIqPkd//sfh
QJo2c00jKU0wN3n8amkqvhwTjHRiVbuizOU57frmyqn9h3lp/uHovkLQX4TyJVbleV7XlOpVJQPj
9J8OSuMJq5l8QbnzT7lHZjbw3Zg5pZxk07oYlvOW2XMy/4bpFz6bYRJOUI33qp2Z90pPt9sHob3q
at+6t7rcvEkUffe9MVLNe25UHwPF36u/7a9MG5V6NG+sQePTJfrGzRMX9aRrnppETvGRivghcK+Q
muFpG3NarMFiLyx4Qif6MMaPVO/Fj7QbzVPVdxJUK4s2V9ImGgVHmLK9onA+bJwM5+Lo5vjCCLUD
UMSihdeWoIzpV6MdICUZTvjX7WhCtasqRg9vpQU0LnNQjtKM+oVMdf1hXiwLn0WvFQ85d8fvrVQA
qxucrwGcFrXZ0Eb3rp0RdXJSGT9/+70Olfpf1xV/HvF7P+JYvatSCTvlvpCehlbW+AxCR5wgvTHx
HexPJWCpnpambSkA0+9tOkvztvnPnLZRcZuQRR5kdnTmyGrU+3nMbgdTRsi/lsI5MeRfS/G/luYR
/K/j+kn5Fqi5FZ9IqWiv+fopyd04js4BtGe6HxPnGgZbRDyhGZ3zwo5vED2sNdR81LH5eHZ1L5TF
vNUek/hMD8teordRNvO6+cf/8ySob88+kcW7wBirq7Rw+WENjVz0VlpfzSsjABYgmkj7xLGDXGhe
+fvHvGNL1ZRQ4y4BMk1oIuHJL0GNAFA1G/toOGlJNI9aflcG/9wDRYKN1kyVy7rh/y6Z4YipMChj
bTzPS1MhcF4qJ5IKDavf29Q/lubjyPxUz9Oe4o/jkiglfNILtIfGRFTQ2vp7gQuAHo/h3yPtcTeN
8MyDnQ/9iYdnuE6QlzxC+H4NYtP7hH5GVnL98yCTQcT3QWqSdzv4H/DCCUaaXxKUbLG1psX5by2F
XlCbZnH+Y38vzlujaeffx/Jlv9M75MZJGf/1eGAhnH16W/52/Lz4Ty/mB0QgpQpBxSW0EivcaWHS
HQMv3JSJnl/jw81RWkJeWcwb+jTBgsk6za7y6xoqEXYo126PaRh/byhCJFI0xCti/UKUbn7u+Luc
rOar+TcVBdL3b/4kUcqC2Crh6kTREoHIcE56WOikGQxn3zaxXDhq//2bO62Lpq1Ezls8pqVclUk7
vMT4LMEbRE+63YudnhjJJmnJt5nWg3OpNrlquCtzlI9MrAp/8ezNpVsGog9kPFpPtuKMtNud/q4q
E1iycUdOZap2R6+KqIlF9f+Rdl7NcSNLlP5FiIA3rySbrumbFDV6QWgkDbz3+PX7VTYlULyaG3d3
XxCorKwEDUxV1slzxseaQnBmrrH1+T/CVKH9oqNj8THMyl5u3wXTzdw0waljTsVX7qKzlCt+H8I5
Bi7tG88ZSgnnVhIP12sLlZr4Wj99/SR689UiCDny3vlWabmafYSQDgIUT674lHyb2Sv7aBOPmGX+
faoO4gsY4++1JU0C3NRzgwsq/eMH6iOQplErZuOz13futzmDT27wMuMewItxHZuIELYAXD7lvf0k
q3A7rl+6NMrZraEcNw3H5rpWG3SlV7KbqdbpxVfe+s63ZXHR1i5G/X6lEu0aUFcBsrR6jPzOvxln
tkwdJl+HyeybMxAp8WFWtio244PeUR8vZ+InZ9LbQi5235KzO6Uy/mmFJQ7JHPSib91RTxd2+9j8
g+v7yZAe6NSn2wY9LbsAIfS3FlcUPUwzPD42+tMB1HufVz29i4bB+444y6Ojef2r0nnfpabb3ohr
P4QgOZUrYpR3/VDpd6i9UzYIcHZvo4B+ViBU8AVC/bsIus1nOBAT8lrg29xihYHSYmnhG15CkTT3
bla41as31yzRxzVEW7mrXuHq/l53Zn4vndBCFEn+Cjdfe9929t9QmdWvFbfHHwNIbxmn39ESy+/9
guqxCRUZZFA0wNFtBX9asHb3kTpYed3dbx2jHlJA5JEOnib9sp9nc1cWefrXwJ5Kn4DJHAqK9HRd
mx5yu/CubcN651FBLX2tBxZyI1TtA+muB72CirzhlWGH/C0omTbDcL35YDcTqvirhio/ViXgsxur
/hGSPkUfrUzYjl+SR6OHQ0hzWFyiHYvASta27Hv1C3JIykcOvsWMZV51HVUEbHPpx4+LaWRXZgKi
XsIcA+pOfKPZGqRafrFLffsxnUpAAJau7eUweQ2Ys7zXTsPVDvfVyg41dA4BlFtjuK/VQc62g9hc
EAEt+wc/fT6M2zrkLNc8Kk4Rh9o5MI2zATo5+2Q0Kig/eShYSKwwXmCTQ1nClQBoAUfvl/c2jqoy
klFQkSOSDBYx1pSWwI3Ny3lPshTMubN4NxFQB8QYeU3I8y9nf7DLG0IN7ysd0Aci1FGt2Qc/7tC/
nYwftmM5h5b/wsEzgMG0yPZJCyI4aLA9xLZ/95dOti2O/jV8rYHjeUwbnPkih7MJHCMCAb1p/KAO
jxssDJ/Hwe1fNgceD/8unEbUh6b0BkWO/CZMIfs2m857zmz4m4Mq0n5ASKfP/o/WQWCJmmP7uS9q
DZEDxmglc38ZQwWi9wwWjrUTXKWMoXwWfN7oP8i+gTGny8WSxZBayrZCnAI3mB00EmTToNV7/cHX
puNGxIcR4iE2t/7GDvJXq42X/WzMzsHK8v6CGiu48qniP8RV7D5EQ4bIU+4cxCMIuMdkgNhkwNLm
1Zn0RlPnPoyoyhS+nyNkrZyX3J7fRRdnGSvOKroM3aKv2jArpfHxJp0gjmBqVYXN+hpXVgajMpSm
0Nct6FabsHamoXsNA9HyuVxARNnrq1bi5XUOdXiUO9zHlgGUL2dbBto96uvTsXuEO6p9FNsyUhQo
TenY/MSmU6n2CM6OZIsaK81t7L/GM9Niik+3WEYCZV+sz6+Ul2uBE36P2xbUH5OWZ8py2vPWHOe9
4sInF4beWZ0O+ksWgLqTfzyDwCCG3yMb+tzGSKPnbgrb8wn876U5QdOmdpoiaq13oxm3u+O/Ffr/
p9FbHqZlTG7Fw6OE7NbSmgdpyYFVJEXejtccBx07GDTUJPBcb7x26nr5XFEfybotOEBWF903BYty
sVs6Yi/J1A+XgZ1B5Y2bE3bBYVBuKySMEFxh73SExfPSGC4boO4f3CSa2FMdnATYl+FSguekrNuZ
S0bO336MJk/qu99+ndSxdbQwpzme6P+00/TsGWX9UjuqgsPPxsu27oPDmJrfmXsV3+IxeEHNoHpZ
Ev3NwdSi4GC79geHoPX0iyQPhsvfHaC+eZFLHNc0stjRAH/dIKeE6pDaVnQhcbnxRmqAZEsEYdv/
6AWlRiWWcvaV838fq7U9mx5qG1Ii//+M3ULJdfOFL0DSUIXOB3qBofeip4xnB6NP9RpaDuusvMuv
pRfy5kPiafbDZBfjC4lhSF4YpCE3dgvaquY+pekBFDnGkF6J0f0WY1pdKOE0VGeadB3hLzPAzE+l
hRpHMT6POQiuMdJMwCT0agaV3oPN7rb0dqPZ3lPDdiudwaKNzyYKyFmd1U/isEUTjy2a9G7RbKpQ
dlCIBbvE1uNDAsYpclwec7WX7BdKkGMykGKQzp8eFD33jzNKxoeSexyBrMmkpogBv8eQlnhsMeZJ
766XJfsKDO5GpqqF2X+Ldc199poiR09qHa+idCgeMzf1T8Sjqn5YkPL8bVBOdMq8dLmbyVnuNSoA
d4NHYj3ulmMsLWr/GKs0qXyXWA45ePSdqCo10uObDvATJCh5AkSvHKnRQROugpaYmdD2chSfYUAl
XV56jO0exSZ+8g7cbAAsfcC4Vdr2aGvWD5FJ7WIWa8EeIoLo07JABZkuzV+Rn7kXQAM7RVnS/NWa
6R3kT/0BSER4qxvsk4kdYOXb8FENj1fv4/C2TZ2nce4PWrTcUZ6V38s/efKpAnTdvL6S+wOKQQ/M
Hru80quXto96Ga8v6bUXe3xakMuUTjGhwkSVR5TfH+8gGGf/GE16q34eri3kWkhFHVB0ga0u694O
rWoKQ5lh8WL/ZZezLIJvNogXobh/GyDj82r2WCX1B3Fje9OxKDEmJoWel8j2vkUS3yVhT25ADHgp
o/M6nsxDnxVkRUf92gKI8wpSp99rGRlueRbTibWLXw3h+fHBnVr+1Kvf30hTxejJbB7qeeioHTKP
Tz3s2m8xJCRYsHynLQfKr/JPtftdkmlOq683hge+U9JvCKX4O/6RsyITsl6XnAoTxYdwP3Z6Bpf7
j21QRc4TLhyVpANiSE6EImQy0k+QIMHJb3sQScUu6gQQuOYIcTjrOc9b9SQ+gTvceDXbztJKjM68
TQG3HMdPXfVkmjq8XREFdzJoVSO1vIZcDMa0K/GTjs/I3BRPcrpddwvzp2vbWX/jt2xr/35tuUQE
L/u+9CkObpsKzTbIwCbX6U86uABvWXlVt9LhhCZEQnIazNClJrF5JS3xk7PtAMF7cx4UMOCHWcow
8Tmeav6Y7ztYsXlyUwfSgnig5Iya6+ymBZwKK03dZjcJhD3ohAYwfr7r35zslRJCw6kdmK8rgICh
kgkMlEzgxzZJolsb6Y6LsFrG/eZn60lN0aka4om8oDps3f9ha2/RIe2ZgMfPutIQ9Kb17fChaVNw
pLjUf3bLmfiQRf0rc134Rn51fhi7Nfl61VdtzT0ZQzlhqQOlkzGpXvDfYuua9q2DwtC3DrH9a8cx
yu+hxLlyIjZmVDwJBawc2HuHZF+DsgMpqqnqoF5X01UgzUE8La+RmtQqxiLuf8wjRf+nFFGzZama
aQ2/UfDm1dQGaEhWXCtzSa8arStLrZEWyaDo1fjOlqi8CXqG3b3nd/9qr8vVP2cNTpzROZ9ypKD0
VUc0YWtP8J3pF25Wv/XHbgA2YmtPGUV1Xv7iRdp8b4dRU8AyB+3OVOrzfdIs5X1cAE6Fm+/SCuKX
pF/Hi+Mtqm5Bdzaz+VbaqjeTXrl3xVYrHwqsyK+E1r6QNN6c3FmtOdweW7HK5dUq09fYt47XPliI
xqkvWZlaF6YWa3tNrYuRHKSqYqmbnTS3jigOmAaJUQ6NWhJv3TKuGOEdkY7eHsFtayYilxkEWx+c
JQCwvfDdNWWsdHy80sd21SGauyRWxsbRhA4znJfOoVKHsa5em7KobsW0Wllx3lnovUizTlbvDjaR
m80/CvPXGs2co/+IUtSJv0Yp+mk/f7REfmtpH0+3Hx0WdPi9At06/qU+/pTyp5Hfu+MClEZGTCL4
lpBCWizIa5a2Wi6i3i2/YB7rBAyJU0MXlMab+YM3ukzinc5+dz7HRXrixkl3w2upfXfoqQ0j4ZZT
a6I6/F8uRj+Sq9+8ZTAvpPHMrVAPqBvILpwgDa5lyl1U+d3ECvJB5tR1Ut7NcYNSpsK3qRZcK0gr
Le3T9vxXDcRpkbaGZ5vt+CopmvcdujmR3OxSVsLiLT4V1ILXcTZNdfzY5Uv9XCbhlx6ihjtDpfTt
yfsSIv67taKKlkCEyTh8kdYvz22c6ttaU/rMQxxz49g5pUryVMubQQ7yKggdRFK2ju31ELl0LG3n
nx9fI/LO2IziKGG2ji2MdHSK9iqgFhdm/EBAud5cUNBrAiA2yI6eZhW6fZ36JBbtyI7YPETs1qs2
O+nhXpWDiQmSCz5wRx/pdsy+hzEK5rSjcelgfj6DmTWQQU7S+jcuIsnqdZtRannfqjPUESF+m9f8
wm4mykU+GMVRDrZ6f3cjIAzxFpvEkhFbx4f4kW9Tl+fFV03L6rse/OVgGdo/nQKDox/0DIfB+sIN
NYAgaI3Lf3Fw4x7CkHz9HxwylXpqU3/wBpJ5JgUrS9+81KN3JkvleB7bKx9B+mOzMYG3wR/q3RqN
e3Sr1MJb3NaV2TYEyZ1iIof0XAIwWx1PyEXld34V+lAvwD6vFv6uuSZXlsGnUlbo4pbAZHwHtJ/9
jTW4dIwbs0mnW9csSJkWAZsp/IOrO+xG44y3FCJ1qJwqE5tsunI9fj9+DgSmvXu7dVXO5MwewFwn
Q7J8jvL+Nu40/8nMHf8evdR/xNx1doQGznuvpG2DJ2+BQBOmX2S1VW4n8ljmN82y31I2yqQrk6xb
xCtP25eWYv29tGTxo7zEtA1Mf3ptpt9jafBYXr29ualsozKsiMOLQitRC1V3dJOyqX8mU7rJoUi5
Dj2qw7j9t8NxSmhSXXcxTvlf0vFuprdNDFUA3iZAPs0xugm1rLob67G6kzNwqa8DMruXm31WnXA6
Hip//QJbYfGMoj1CRoZJMl819SnVbodxfpZWbw0gh5kXsbszP4p/BCT7JGt090o6i6GqL0K208+C
qSyfrcYJt+FWDmsmmeoe3v22N+wTuMEcB4BFa8Pe1NfrPwhtV6/RVNiXXZHYZ9JpxMAGmM3UV/BL
1699an9hG1CHTsp2P1G/KtZfEWSIRMgt3zqTTigg0bsDy7/6JaWSQRwD4YztcxTN6kPvUCKQaGPy
PWMBwvTqh+v23+o5bD+V0G/vZIwNeexxTGy3DXueEPJkaoxl/xj5LrmVMcAzZHyjYFH7tBrOfOYB
S79nPgDhUeb7JJu6/F6bMtS8Uel+hW36bwE7wWzR2uY/v48t9O5tLCVSwWXlJMaFtfBxG309P2m8
0XqlXq1kpu3l59KEJ4VfLwgjSFAC63WIbktwFZ+iel3u/jRIvNoY3VbDgoHODroHuX8nV5tvkwbu
Cln7Lz+b21Pxy3RMYzoO73U1YLv9f8XYTL1XL+Ilj5IcBpCBaCzp/Q5u74d8bLOnxdbSp8KKbJRc
Qup0VFM6vIwlZKtRWSE2OcwBO7BmN6HQhBtKNUIS/j8HKm3Qo47pXAgOqmNpez+m1EUsRumdbjbP
bYZrM+//Wqzx4K0UEKNJ6XzSDjP8SJ9m6Bkfctd+icwkevWSWr/2elDm0mlA53M+Ze56Ls04Dql4
co3gWpq/4jWTbhMvURF8004knhGOb/GKEI0R6A/LPbq8oHZBq9+ZVr6XPK6kZCnNC3YUbrhnmy02
g08FlJ034iGDnKak5khVGLjaGOx6i6rxJF3RSTHm5rwPxhVKrx6RRAWLE5AbJeJvtllB4KRjs4mL
gObE5sf6+7Ef4lXI5bLz5pz2cNV7ZyGkP9fzZN8Ggw6urA5c8qOTm4Mj/a3bXAb7bgz12y7V9Cc/
MCg4BDH6kKQjYtwh1c6CW0YuBDyZ6tB6531HYC0IHvn817YRYeEMn7qw5g1GUTPTgGgEzKcSWMfb
dVpgWsK0vfTbnyZxOD4JypRb5MnWqxGBJN87jRMEotXPm5R1hJo7Sm13q9U8dpEWXh1/r2oq1ws0
cklrJhm9yuXo3djdI7rd4dUEJu3srTQsQoYMxBkKYK1CAvQa86jBzF8nzamuTGXPFBLgd3ubadbR
Pwz9j/4S55e99Obq6vf4sMJ6N/qY/ugVbe+wxuheJpR2uRUlrbsWRaw0H4xbIfV1waoDVVLpND/+
R1qbfU6Lt6GOPTGFlHi/xjeBb5zrlE/DFEdZBft6yZnpNvYrf+oGGiK4DI4vqMq/XcsgeTLyxXrq
eW+LeRt0bMJLecZrw7iyCorUanbKayQfr/PVqe4C9Q1EXq+6m9TBd42ruHIoWf9lL33nqaUW+Dpr
rPUK7Pq4mxSK3Wnq88FP9U9jNH60r5a5fvKQCfvgL/ZExQHEP+6YyR7jbP6zSYmqxIcEPLL7U8cG
8lr2+a0P3f+XpUBxy2Zz7nGMC9ZL4+hdr1br3CDp5u6YSKbP6xij9OmxZVFMzRn6PtY/g5Hepuyw
fGlXGJxkuIkoAfXvDM+NrD5Te98XMYTYgDTS9mxR04NjE1gKPP8wkF6S0OvupxyuHGoWly8pmzQn
YnOtpLsfVEejOuRMbNIrfjJCxopNy4fvxUiRq99aJ9tnIAV9eq/YjT6Y0IeFGU0lm8VDNY9fF9Oy
0CL4OUAePVuZ/hBDXcl3SaIdC860EbZlyZFo/WSe9r5T79s6mD/7n13qvj63tqHvoxj5S8mrBL+c
7NJZH4JsOqyzs+/Wqb3NECJ9pPDceDSgS9bz9NSCnBqFeOpZG1YlcFA57ZXusmlXQqP0KIdkDuBI
ixBfTYIIWp+s8G6Z6qyXLp+2XWuZ5qtezYjHZXW+h2XeegWXCAHjCc+UAXVdFazPJvX014aBgmSC
WPsXAOwXUFF0n/ICoaaCd83O8wpWiHB1g2sBwgFR5+UAofK50cfZfcuCiGIzVo8plVmSws4XZAg6
22yuJEsNdaJzbiegRaSZ1BFbqdSJHJPeS10PT63lnkinHHwPaNTv0ZyAIr8tmm91YE/U/ks+xFD9
T/rnOBjvDYNnXql0lQ81qU5U1aCWlKabL+WDO1v9XvkNqV88bPYk6SClBo0LMekxG12whtv18MVd
SNp56dDvcXXqK2VnqqEqL5mi7oWUMLWYwfgkKWyvoHaFGg8of1X622LfaQdvK6wFajvL0vk7zbNm
3UpvSJ0f4sjuxQQs82yAX/NAuQ50UWuY7WeQaoeWapyraPRBIareVdky9H77kbWFtNhZ988A5ve8
OaPpQOpDv0O/lUdugIQiLxHJiVU4cZZwZQPQV5pyiRxWTBPG9Ud/Rha+QusTziN0gZPkJSK/zLo0
TcHvB8lnh8pWqKdL79yP2vSzbcPGZYQsXeFgtp5hPNjBBZ589uBwvs5byGtkVKR1UHZbMF1Jrwqe
ICz2oq9mel8jHoNOHaPcoHkfnMpwWILKrrsv0MS9HOOSovnkZfD86CCFhF1PjhAygQBCDlVX2BXD
OT8apECquTipfRO21feh9rzulJEUCryNrHqWQlXgorqkyg1lJBOlYodS9hdIDbRLo+KLTR7j7eCt
FdRzZlTvoqplCqoOW6/Y7AF2Omcu6t3WKx3FFPKRyBwUBCVCPCtJm2ka4gvLbvxTEJzku5smubMX
rWW/I68ujLXrn1p23BBOg8mgTynYhNmf1ULz2jRZyyYpg5Y0ehvkIc1wsapBvAiDkwjpgYvU4GvX
x92PtV3m5yi1mousLdTCJhofPUNtuyiwGvv0J4BAw68IzsGLXKNPqTWLs59DOA48z6o/8zgdK8EA
lh6DQYTUXFjjUF8h4je8C5aPDcROqfaVFQgcz9mpPqIElrErcCGAlnSJ170TlfmJNAUUY8I9bxiD
/SAAGIPCUih9GSCdHwZ4deTyp7SNE9NGQgPB8+9AG3nYDdhCH4zU+Sfq2uFqslzKBqiQNq6qqP4u
nXyu8VCHgO0+w32N83S4EkNYGliVt1MXR28x/R50ybXiYXNVgZkBMvFoPBcNWmD1erqWr3I2OX31
2sUDRAK/n0kvHMvVqwOVF0oqffVUwfh8UoUPOeIVd7qXO0o70763IL+57q32dTOJPUHHHOrqFp4q
zUkhV1bOmWUBA/ZGlIhaH2K4fwmHpt6rSM1vMbdwYquUbJozx/stMS6ZbxcCgu6kPausJYEDU+3r
/H74YHvXPIvc6gdMi5d1DuNa5oXWne6u9p2cZXFl35QLRMK/7L0VaqzWRowN9RS7d87KJxu844iy
ChBaSdFXtob4sOo5qO7E2FuqJaYkMLrTJqnqS2mG0TQyDzb20pJDpDw65dHY7rsY0imBPsSAlvje
VThb3o8zcB03hFFdM4a7JNHTp5DymFtdrX1Ua1ZrRYQG+gskF+dTsckh10kG+waJGVBDQ3aqggBL
HO5kxH8NUtXGq+2M3VMbBwwsSvte49eC5aesdwPzri8g7E9ZahXfPnh043DdHjfoRig+YUMZ/vZK
/qd85MdHO6KeAWXhbhdoZkaV+6M4UH7TItRhLTer0w/3FQVlAIGr8e+q8a9SzS5ejcQu2NxY5ssC
oMZz7y/P4mAuBnTkVcyrBubsazsu/jU0jPnDvT1NV0gRwzCujTtvnJEN1GMYp8fVU7T5P8iYB3dv
rTyHxmTo3lzETw6gmSiJ/6di5noiAFCTqQmcmLF3JehQs9JfgiluH+DFCV+s8UWsUaUXdy3qYscx
4wJZeqyF6U56rZW3YqdCSERW0r+HMIH5QG4SRU9TvBx6ZqXf1Ek2mYio/TwZC/1omX+eSJe76k9g
rJk695A7zjnVfYm3JGdRta7X0rTT5xoigdchq9iFKDMoIINg+Vz7/ZtXwfIcQnctY0oL8RiMb/Nt
nsLLGTcwUA5jw6fnaFTdSLLMt2wXZScGNQgX0nH0idUXTUJs3bl8uGSM9GzddjMnFx86tqtIBOQu
3i7ALxjuxwZsqwKCaYlXnkE9u8LYClZMbJ0FKVfLRENaUNoVaKeaP6T1p0FNDDbAQOsBBZHoNtGN
U3lwmL8tN9FUPh2fKhNB6PM2QPtqe/LmCGBH7qbe5dsIHlM0/U4zRRwqbrFp/EcQiOjSMxngRAq3
EZsH+D8RJjyF9BCaUV6h35r4Kx8x9/togYxDUig9oNO6Xnia1V5V3TI+IBZBAjKp02/a8mVzbXUm
OCQcrOwWHMUuGpL2IAeITtH0iBrFoNEeAkCGQJzJYW4eyQj7ltk4YCLxgI1x3a1Gs+yseWgP4wD2
kao8phc2LDaDm7anTE6Wy7Yxm4PdFu1NBdhShsoAdT0IxeobMVXsal/aLJBPpVMGQWx0vJ6YXNdf
doU1LbsqgUvJtnzEq7r8bnbC/rs6ge9s+B73+d2oLOpELP/pY/R/2zZsEnDxe5d+ExbhieuVqOiR
yj+lBqoMT6qoLe+N4scAcvHhaGo0uz4OEaMcZJi+LsVphMhayAqpz076Gmz9ZK/H/6/8G5ExRsYz
A9C03Rp1lIQIdSXz5WZbEd8AuFAfhyZGqt383wQKtWk/wV5+YL/qbz2o+6/qxIPl/WueDH9XUTmI
5VdXibTJmE9/l3pxD6vx8sl3Hcoo7Ly6gp/afJoL+B3TKC2+/T95GOBPn4YGYPu/xdg8TAVTREPu
3h7H9z9HQmr4soNN6MQGV0MhX6DflWvmX1JYAclqk6V3sQdZQpNRSV8Z7Ou4VTH9bcA4mA41dcDQ
tO+c2K+/9TkfH9eNm5ctUmX43AK5Vl+580DhruahS/QrEjeI8cza4q6Yih9d0hpPwH2ca30O8x2o
NuerFd2OTWd8MVhvnftzMl75BXPfIs0P0h+HsG7nTPnvx9Ixbt2MPKR0zDZV4BO0m3oaVMhZNtlF
s7DtVM7wZKnI0HW0Z62pZTcobQXcgujsxOXqfK34URr1ozCne/tRxP7bjzI3LpPSsl2eEy9CrJhx
iaY0cDRu6yof3/8oXd1eR7zRz+KeXFgMmOa50Gck9WL/qZo657kp+EwMcXArLUpFINaGkv5KS3C1
RmCNQd52x5HdNOqXAAldphu5+9wlzgxiiAWXjDXWqn70k/Fchh7DVct/v1QfrtaVBNsuNRjdeE9N
8E1Hgcet2Vb3796uUxsAsfP846MmHeCceTZHb7w8vqn1sUT2xoDSTU2b/muQNDXHDM0GAgBDUFJZ
ssHjIx10CzMtOevMmP5uRIqEXFVamOi7ld6XEtFkNB28/Kl1kfBdqVzdj1HY3CweL69JD+dDUxT2
ia6l8+/DPXRNjsNzFzZ8D9jp9ToZ+cOPkMrlh1jNUgqjKx8AQ0DA3cJ0qsmkpZqj4uEHOpssRSAt
zM6PW9FTa66PSD6cT6mdIgX76ywz0zebOpuzKoPn7ZdN+aE0VX6qRrjSOlXXqffJdDYuRXFZq2JK
ytDHYxNm4/dNx4Zx+fiJYZbVQ5MKwN9KI/9CclRlhPaVPWjsiFAMBllchF4gcJ/NTZJWys21w/LO
tca/oOzKd6NuNF/WcTiVtwnAcphFxxR2pCTU9797LNqaf3NrMICzac/vPDI/bb8sbMxLjD95oIq2
oJeM5jCQha9G7rOlu/bmy2wOX32SynemQiSrvq1VZd07z4bW731bS40re/hz6wQpCt6v/oXDo3bd
kOFDYpfXDwDQ+oV6DiUnZ+jf8w6h3ZSq6cTwn3TKIj5DzuidrmO0PLC/EByH95A1vhtelFAiB1nt
vWQUk5gxuriRafWXXhHZT6aNzkSkFWf81PYTKEv7aSC/t8uNdKL+0LafxK1YltOpL4cHaUEYUF1O
BZjpY6caFcXZl5XyqhsZBH2gt0dz6KtEFK+RL86/Xlg80KFD/VhdWJoSSF04YMb5IIGo+i+P7KZL
1FzEvtHtnabVboGJoDo1poN/6rWRTkIDo9ZTq30ip7nT9DD+WQ/Syizbe/MBhII+gq5f9x2qYxdm
zXTsjxHMJemv1tZ5QEGdV7EfnOmaw/dkHMJ96FpvBwN12P1/t3WgmM/jTKWufneWpoQywePtveVZ
ir1GJDAvXHIwJ1L2JYc/dWyVYZU/WRcIPQ8oEPysFpPisf5XKG2MKTWUwjEWVe/js98L8TtbBrtk
CeFqLbrpusmzeytc4+NB7NL0lYYCW4m3m0nskxVC2JZEw4V0sKOm3m36uu6GOlpO3xltPSB8H91/
iCBNQCmnRt0ntx+ubaRwm5ndZz3Iu8sODoF7ObQLpMM5WwXUCt4FOlN9EhxeDTi4eNm8Vtju7zvf
apG+WBO2VX8bboVoVUvcY4DfYm6+v8edBpfKHLdqdsEwgcJWB/KkJ05SxGz70Zp8d7mTs3ZtssvY
8iOq+4r3HdILVh6hIseJzrcR4nfsLad3MbfAErPzuBvF5qTWXQKMco8A3PJguQva0U7S7BLVjHV/
fnCZYezrfj1IazvwBr7uomm62UzbcIkmMZwizvYlw92itU9HLnDOo9A9Wlbc3iZmfC2t2MVEFq25
rQv2vZSDS97o6LWY2bW0NlOJ18zVY4Tc3uI0Vfd+0B9CqzgJu12obqgrSRPdvD1KF/c2OYq9KgKu
oL9TxzIp2H9Q1u1w7N/a5IigI9Xg2hRblIVsq055wm0hhnen0nZVuGP4Y9fxfIx1VJVS/a8qsncU
LHjPtuIllizqP0z3fDitEKJO29h+HiA52ZmZk9y0WlTcIJXMHvevIbNRhT8Ao8au96Pis3yStHV0
iURaec72OxChWu9OoL6doPOu6re2vCS2etGt4+homjNL+ahgM6aBMkhtdM0mefquipcHr1yru7mA
YTxShE9BR/lStiT2iZdaPUXvq0VVZmRd195gPK+NXe5MD4y53XnG8wKV2eU42dRYq14jgcu8K90v
fViaTJ1RpwmHr9Ilh9hz962xePfSsmdUtuJ6NN+FThp2eI4Dqs5FezkwTuVKv0ID2jZO5hCQF4RK
+XlvBNalj6jTZyrRT4WKC63mHFxCb1/mqF2LXbbSxU6++51d/HkH5FQH/Idd4ksctrXKT4aH7sr8
uv02I5RjYc+NJybD0XnnmTPqtOpPocVkyPogX4+/TQjzw2W6rvrxD9XU1QoxR/VFfFG97A6Ell9U
LC7Cjdrs2e9CM/99Cx2zr/4u9Lo+FKxyTq0WUpR6hlJzoCh61tmZG/rYebaXyTgvI1ixQ1S37uey
Y5XuknVTvqMWuv/um6Qgsn/FFd9lgr8jcHX7GLeyiuk6bqhzAMr65jvnXyzvm4CVFj0zblwNVKKg
n9poTC+CKUnOpRfJmwaUKjRD0tuR7IgQQn8a3Cx6ZoK+E/MW44iGUjE0FUOaFTgEdEsgfq4o8zu1
i6G7oDjgSwJJ8o0ciiqCyVNOc5LIR6P45VH1ZTOJh4ci7VmY5ik14JV7O47VjZDECHmMMQ7OLtPC
4Exs5uSTYMqmF20ZuqPbHwb5hu7AUoimaGXp1vlgDAiy+othXJVtA0YiCesTybL1i9/uOrfVL49w
PxOF7mwsnsXNqmOoiRU60ByTbmcX3Tlk3glVRwgUteeLz16WmymlR7Xr15hQ9CbRbO1l16/PtEtz
zd0nrVvqQ+3UF8fiF8NJb/oOlRwZFLJ3eo7eUX8ug1D6eYshzvocXdkqBvOMW2ar/V5wHkaEnC5z
05u+CEGGiK1JGuABMzp6R6MgR46okJ/e0hJ72Qbm5Vrr9YmpyDxiDbVM1E7hiVUgYWmm2uhdrr83
t15x3saKs4CI/4exme4al37GPjBrk3RAwyEbDwaThcciYrNVtRqwDocmSurTeXDtS7FlI7xQY4ti
WT5P4yFVh6RZqZzv6zsZYKBwfT53jgltBJ2dOx1DSqfEyOuiRsZ8eQtprNOwn1VIk3TSkc8GcUM4
z9ncPzlSWQlyi0Ky+LIzzJpCRHBdR1KrD8YjRZbq3jqSwry3HCAKiD87hz74CqlE/yR1x0VqIzkw
5sOlNGfuyGvbREZEmuLvDixbgjd/a17h7jf1qxihp0vTMbJDEa3fjsRucFifmFU+P7JubFEzZIPf
V7xtc3/tzX3ytU+Rs7Phu7nO7fqPA8kAtfvWRDSunX22faB7nVJduy4z9NkntYHKNzg95M2j9Mnu
q7mmP9woNY70rhMF+rswUpXCyh2aYe0aRA5IXxXs52jp4zU57BBoAJGXh2+bTNEQGxdF3h5ky2mz
S03Rv9pWCy1Kr6aGTZUeiZtVFx7ptOJ7wavpdpwLlOPj8JGnM51OxBaiWNad/eoRmxyGbjwzTctn
48cC8H/+Oc54UbOuA7HuzO6j3YT9ZZX7SKjDk/YYLgjV123kfH/nGHSB+wihTH+ZzSAJsslOwR9F
zj5nSkzms3b21Eu8naW/bNL7wU96DTX2g98WpYttyJOmdA+LKYzOs8/qU0NQTIuL9oc7PTLBsP/J
5/xTDqLtc5hnyVnlrslDw3zj0oda5sp0pxzyvDh+N3oYzeaHPT1S1GH/s5TpJ5PSP1Ja7r4oDXTe
zML77thX/4e061qSG1eyX8QIgh6v5X07aUatF4TMDL0n6L5+D5KlYqmm596N3RcGkI7VpkgAmXlO
x3XnhxGFKDNAI85LDKQBsBh4YmvFbv9aKBaTIjed303Dyhc7k/BFwEHvA0+47vTvqYefI0ad58LL
jWMjdSzpb2WDTAelqF4G5xlR7yZynApr2c4fj3ourk5kBqyLuzheUKULVRmzRClt99KL4W8CFhUW
Ok5RDlSf9QRfHz3u/qbVCWtYBWY7vznf7Gc5auvqswmO+wd7TcW52dPqZwjBkcjKFws9VQrBYwBI
nF58nfskcFiM5wnyHHsZZ19bhi0jGhoxvZnNzRA3uWVwjtQMigDoEaxr4DUEFUNxpgd0jAqiRV+g
XYa0lQhAwqC09IAmrY731aQlXydpfyZ2+zmp7AhgIwBQ1Qd/r5eu9RlNH8kB2cqrvEo0EA0DJnGW
0+/xd/tMxaGfP7f4zo+Z/RlFNtc4N/tMxam5WILuN0Ljq/pDamjhBEdKa01o9EWJg2RHAyM4F/hu
JlrNQANsuPuSeWyrSRcpzDpDSUYSRN+BvruWKHb/yylS4LT78ZfZqQb6Nnoe2b1TUKrCK/pPjMVB
DnnKwDbXBaAlRWXP0mn8emmAaPpbzdzNoDYIrBM49XTsL0DqUQxSXvI0jkLuxzILdjaw2F+aEHQq
5JR46HBRTrr0n8lJNEhbhu6p4+K1A0P5m1m75pHxFh17ConWtr3XEeyab2E8mOhnRB/qBNYKOftd
TnsGFQecWu6mMcAYhzogdGWk6AaYMRZLs82e0a70QzahtZ/lLXr792Yl0TmgoBjponVG9Bw8d9jp
/F3H1fY2GDXrTmKDbhUkSmA5jEB9myzcJj8RuKIckLYA3xw/1QpDEgDjwFKUpncikEbS0rStDfPz
bDz72qLkj8aAxmmfvdjHka8bBxvUU5afPF6Jg5ug5Q+cvOUnOy6L175GxYhSkgill2+2K9NLZkXV
J6evohWPBN9O9qmr7/APrYMvBtohSlN08OhnUgKAKnnhqAZdOjpqi1vstFApTJlW0JUolhV70RsN
QAcz31lNcwKLyTmYuwPTsVcTgNQQynMxofaAkLnDKxn0HkEltDOOhMKzAND5CnhR3fchWBN4UNkn
HKzIOkqFQXl/dnkNeqCMOdivoCOvd/GVdgPQPUzVNCzItlzgc1A5De+t7tnQtTUpSQTEp6sD+Sc4
lNiAjB2UC3hGdp6PEsRBMXFpp6gukz2J5stsRjLd46dAmZUs6xeF3baoQ0xfLXAS7Nu+SvXtbcqa
OPjZeihXdb0SfSDCe+8AlLHkLGteEnDnbAeZYeuJEvtT7Zfmuini+lNfmqBuq5v+h5Vay4lEIwRY
ddjwd73OuiXSvM2LnoX11tYBjUXuhgTmNJKuxSIfrHrfoyDgj9AC6JF6frVJijZRy8dxZJujfwIE
6vQ88oFNB1ikX/ZKTvYih1zD8fBW1T6mykfFomfVg88H96B7q1gEPv1gf7v3/Jlu9hQf9bLXz3S7
78PPcPvZisYT2NboYi+0LEB1at2eCUjRBJs4MtKYEgLjrPVqNj4FI/hUkbzlYIjFOTpo2ZuN60dg
ClGoIDy3wX+qtPMUXyrc6GZMWupn1JTxR75Zn39B+0e5tRUMLK2adaQZNhaQDZfTgnlaO9+E84J5
VozDiAJmwpWtxQBe1cw86XI8A5ZI/8lRrqf7hv7TxQBE3uDRhCrPzJEGpMp5+4GNlaBOFsel/qZH
3/oqMm088K1C/+RUCKD+YUju6KF2aEE4/omh4Z7+OA/2Sj7b/x6H/vgP9iq+zNnXHltsbBuxqQMz
GkMVJjUDDKhZDAFf+nTtfAFCBk3nTgFgN0+iqXsGhD9LUJTlT2Rxi9GO5lfeyDXTePrVAvWdao/N
dLAAIqU5bHO7Tb+C4qcIi+pFDuybN6TuscsYKLVUjqkG5+XRjyWmKqlEWpP1KHpXKaeIt8gxqCkg
965a8gXuZLK9vgbAsmQBeRT7jhicCi+VGjWjy17AkSFA19tdR+D7YS//b7uHKFiW8w/vm7NmC/Z4
uaN/bMNF4SLyd/2JpkE8lovOCgdQJuNLAXjwf2hnYzdF+Wts73tjLI+0h7GLIN4MyM5Nlai8bIoT
KqRw/KN2P2SiV2DGY8MbTcCvVqFQ0Lt3HxuU9NNWKnZRlEHulhMVJzz9/yyCRI4LCdz8vZZHl+s0
Dr1z6DYukJVAJsicoVwEMbKvUikmG1KTnx8lF5pNijYAvR6KU0BAzsDgRRftEKQJvzDDlmBw16Of
dmvYuya3r/rJUmuHlZ+maCpUCksEKtOQcW1n+/H33vMdf3cNNOnI7BZtkuWpxk/XfxfDA+FMmmAv
BHrdfoPzX+e151xD79igf2NNivZTpN8KKbYBqFu+AWteW0QcC6ESVQmbgpnOkQMg6M59VO5eGTBy
B8R/965L84SSije8Rjg23Vico/g7XqLfCjgmsUT5YaL3l9Zk40tR9d/KcXTfc1eXqzjUrIOJnfMf
ugzBeAN57QzORoAvcEvTIEV/EDbnfxZMs/daB34nCls4QC5Styt17B3odlGXuO8CED/T7dCPMd2O
4mAxcr2dJcR0u4T1/QFtOQCKIXzjdhgiLIk1VFcrYOQIECb1wRkaLGqs3l7a8trZoLducPT94X16
VJj4jziaXXs/1YPmfYbcuTlMzxH1VLJ/Oc1PILJScUhEz65b6PlJRiIbVkhehstRkWyPqm2+rJC9
uuuvn9roA1tfR1qteOt+9dyzuat+brWn1vpODP+wJoU5u1y9VVy/B9rV3NBPwSQwCdbApGnBI4Uk
flezfZuYzQmJYZW3D0qcbRrIbkxzKjNs+IgKY1+e5srDJOivdlOJImlUrAc7ijewCvHU3eYAKiay
NJ81U/PWqd/FJ5Tygz3JMlAkkwzpdU7CRtrxKQtRIs3t8A8S0WV2m2WV4OYKhGjRkk4xQOpn7fwK
aX51ABKrSx9mOPyIWIg9tJorpgaUv3uTyWAY7jEGjHtny/41SYt62fExeBem9wfAVse/3fZcMwYO
moYZp8QGSSmqmy2UrbvNJ5xpJ2ukVXSgYiTjbsikux81MzgPqI/bNCK8j+iGWFel/fC3Z59Hmfwj
ogToHwC9M/1oaQB3VN07Hg6kCGpgOp5D3tp+BZ+2/qY7WP6prUYz5vpboBrvFZb9TUcbDZo1iTXB
wSdRLC6AU11mEskTlHo5E6OTYwCDKe+H3QzC1aEmeNkEFVI9CpPLUhblLwssLMM3itEqC8Lpaiqg
QhVJv8tGnGssyZ/ukMXGm1b65bNXYUdXtYzvS9VvG3egVWqYfEUxbvXa+fpJU422RYIyVOaBJpKm
QKz90GnQGg80hejgpSJsPbYsVMIB45nOwOg0bD5DI9ldsbYq6iaTjLv3brOvSMNgN2ogvaiwMd9q
BVbdloZDaNlyoJqaXv1JN4D/IO26/4ETsCU9r0envJgN1vy+4jGyM6z5PRHUk3uWYs2Pnb45uUdZ
h/9I7k7udT5+9wqt2qHZBKdmVTziOo01NqCtvi3QNU/SFKC8K5n0AAKpZF4uSD+ZktXjPGotto8B
IJSD61134vgvXfeOuZ1Evw9I9bHN76r/YmOFZrpIudaAAA7/OYkFZPPeqbM9/dcwLvIzyuFfJ/Kw
SGlLoWd7Mu58NmnJ9sGfpuTfVc4rzQZZeuum7bxNsgfSVPPVidJ2W5t5uaVVarbnSurdpLQJcrZS
gpYPzd1yG2BRtKWVa7YfchTO1mgW24ElHTvdrIqHdRcLsD/h+GZCGSKQkQfFjGk0K2YZQRfhdPYf
oQi6yFMc0UlivV4xbvMo+1IqGGJboRRXofWXm1r9lkR3l7zrzzRVFqnW9eAPgz2JdMIypnnqOn+N
poJiumkH0gKm+itBSzjo4z20eHThbQrwSEsxmgZx2p/wTA3+dP1vZQAsC7KSZZmsaKq6JoESACzz
CdoC3QrxDshp+quJZtkzEEnPNKNLh4LclZaX1YamwGxmr/ZQgTJVgIJZzaIGS9Qm6xPgMCEGXTS8
KBZ+3okDTfWAXeM6mp4u9Q40653TVRsLfDIpyHNR4q9FYDRN0MNHHiHyUqhybVA5ru4xBw1vQYFF
bp554t192N6Nrh929gJBKoDTQBo3xxU1S5bTrUE/GS1Ygg3V7x9UDx3gNsQlqNgLB/StQ3d/QeWR
PHoASMsLD+9r0ral3wLZWlnHFWAYc68E3MLNr1QjPY5kCWyXQh5dA5BtSjaFYF2lHfvuT+JMxHox
Well766J35BkvgOcqbAD8/lMcjjo4F/tWDBxJpIZOZgmWJxbo3mayA8VH6JbeX/ZOtBuZ1Ej4mQF
tht3Pcs0vDmnu1AgUtBdNK4BGg2BKtCzPJkMRGrqS4WcITIkccG2NJ1xvji4j+8UE9jPLJxxvx7C
UIT5+zrHJ8Vgt+6ydkQMnmigWwNmtVlUg2ZuA1XDRLJIjeRNgS9aoQXf6MFRoGp3UVlxdQFwdvsc
Dm2+oOcMSEvxa/UAdEndbgZ/xxlu9lOC0Gph1KJ5Q1US2zS2Fh2DnqVnjQkw19hO+sfAi59UfMGr
r/UHPp1tREe/MP3tFfAkB/b0SkPt1aLAC25N3/j5u09T+rJbSQMebLe6mpBiutyeHWRCUeYAdw8P
UgNoxltdMe+YNjRHWtNxVRXqW8LBGWTQbmmJRwrWWfyIltgTWczrPyyIwciSd+12Vtxs5xUiqr+y
54w7aClD8+QUl7TCDcQc15K9gdZEtDSgP+NM24L5EmjgigXwVlmYjb/9Td52/I9uHPIXLUzqjYZD
+1PG0/EY9QXbOFjVvnpDGS6RLqu+eTLaE55IHaXbUvj+9zxFl47rlzEIm5Dlm92BpHvvPuArcPG7
6GcsS7mNeJ2tghjkKjzIvOdyFCuiWgEjA841Q5kuRrAaHklGDji6xNonUmwsygH06SuyTcAPbAdV
uTfstN0zI+22hVcXb6XJ60UnUufn4Ifo0+i877HX45yk7svn2bZDK8FbVDtoWDKs7miA+mspcJb5
hDLvVzqjHsO4e6ot55XWkaRTM9L5QBciHc1uuhbv9RUaasFQpfI4dPZr2MkhLMvxeEc+UJTZoYrQ
FkkWZEvHxkpOtiSazpNv/hNRAXnc/Ofb3Pwpbte4yDuHqJRfKFugFI5XeHMVjqbk4HL/s8acuvTX
uZGKNdoo2BZUTMmZRjmgeM69ko1KlnvNP7Q4Xta3/wu7OQqNyCP/7Eif7xhOx1FR2A/PvDBGPI5q
QAU54Z6SN93IT1jVdO9DFGpgXQ2sJyf1A8BKlHLHXG94HpAKRyEgnHw46VYsX5sSSOd+FFsXoXAw
qtE2L1ljLJnJ2GkWkRywmOPactFtS4qIwDVIIwYGZiQNLDvKnwG8ZGFbrTZ0wCvLjbPVrj2JdFAr
h3HdJXoJHAWgtTd6+Vfd9eF3VHOi6cLrrRefRckRy3ek8kI9+G6ztamhPpkcg74qD6WReeQ4jql5
rvEMWbq9NFamNwSbmXQqQN0dTq2yC3FKJdJTVa/9F5rRJfR14AL/i5NjSLZth5Et6eehS9+jgBd4
FnxDv61Z0cbCOqCl9jiL6NdDZgnK2ReAV+Mb0poKlGT0xKUL3fxAnrU0j6iFDz08KgAMSndATZXt
rm6BAeBiKmDd2NoDqxuVQ9KvGoWJMLzk+K4ilxR/DZIYiN1dmINnPhArmjKR4mAyTjTQCXXJ5zDN
153XD18K5PT2ObIrK6mmaQYaTSMNDgHAQsEG3/HlABSvY5TaahdTiwz18TQmcVCyXzpyyHPG0eIH
B9LQJbYrOBltNa6u51ai/psrgiabuJqSpg8PIGTZiGHUT8JL8b+mRncmNPSFHR58Hm4AM1sdbadb
erX1ZpVV9SrdxrukupSLoOvKd7OpwlUHhqJjUgF4xEVPCMkB2dDtKpSsrrUWZsXgvJm9Vk7ugNKX
C70Py3ewfYUrbM+jY+Xg8CpDczd+ZTioQ5HhmL+KVgdMHjpZW9/YydJdZDI1kXSy2DHKkthHRiow
jjRntxHJ/NI1sB9TlhXYyZbInF0dSUaXO0MagkMgXKGA2F9nbixXhWPGW6ptCVzpHUdThlOpCwHz
O0O1MV3ZPBMJwFg5zapxk+TOAYn6cDHgy/icyxRdsFr/zApX33C02S01oTrBQLuhXxoWLMeqHJ7x
PUO1vrILoyAGTmJa7mlKCuGj5JF8PWo+q9N+8iUT4Y0nQDrwQzxa9gVUKdWl9XGilXvelqU4O6g8
QHuaVYbFQQE4lJPJ0fSsbCdZEwhzIcrE3ABVwbnwUNoXZrdhGqH3H1ARpdV4T1iGea+J6wLE3I/7
JdDzPRThQdY4w1PYaPqZRAkf9T3aAwF1pyxaMNq/aqL9CwRLw5HsmTC741BHf5OOrIyq1AF+INA+
ryLioGA4V1n4zEUC5tY+8gEBxUx/R/5yMOwn22RrmlGQwKv6lbCrbkMyu42yV9lvHY/DfdS5tdaA
FLaeP5EDJk2foWM1Gi1N9VHiOLmxtqafyouFk5ynoHBxcqxGPrLlC4vnqHxKsblbkBBVGeipsfR0
RdNJ0wduhcMk8NQqZx8n0FdrRNbrTl7uREVaXqNSALoUubZses05BurEPFKXgclx25VAnQD1snvO
AHs+rmg42NUnlOW74CJTdkbknnM6gq8Eu7pMc+SAkDPQ8kXvmuYzVhn6qRzEIW1CTUyySg+AeKe3
Z7Kwwsh61sYoWA79KLeGmpIiqiPghSdOvaQpKVCzPoWbRTRSIVG31J4FmEs19JlkyyGAZ5mngHeK
muEyXSyzMBYFK46N5xoHko2dedUWsokPYC6fbP3ZS42KoMhWFC6mICMLhwv5/h6OYmpa7e6x8UIi
Cnt1EbnrRHZoLlczS+21iWRontq+sy5RjokGPEVBRCakpQsqKVB9lPHD0HuKoIi4iSq1Tr9FnqiL
7miKlIYizmEmb5rf/O5ks6G6H/ki34cuYWG/oGE1P2Mnmp9pRBd77I1lGmRy9aCYjbPE7095dpqd
yBR/o2ugaSpqY1kUtVzNdnWFJqEkApMWoG0OKfIbh85A59WC5kZvePakupM2DBtiHiTA651NGyeF
Fxh8tINFXqXravgj36TTkMJqVc/tJd3szgqQseZKDEEHHEC4xomj7a7wB63juas6Msuj2Bg5MA90
HpfThaSWaeYFOjkgjDXJveXdsPFlifY7XEiYoW4oyI4kBdaV5y3vh4uM1e6TEWvermVlBBbOBBhf
OLXmT+jSKpdVyuWGpmMs+RONBMMRld3FQDyDGcmz1LwGyCgACSkAGEglOsz64uTW0bagtESryerk
Z7aJQg+PL9HwAjBpEoLyHHhipBrwLF9OwoQbyzEzDGdrgzB9paEVCn2mFxBT4aJGjs9SfYEn2Rfb
5/2OZFyCRXEy5CBcWDEZNqsHP1nriND78c7Sqh9zPJLXSjkajXXGDfng4w4kmpzUbecb3j7JZOeA
HPTuhomuGetrVYreHTr83sCuqfIBdOFFeajcbtjPIhrFKm1AoxoAX2dlVg75sJ/ls8Msu5mRMrnd
xTdEtI0s+ydRIuaKF7FFZ/getLITVeIdFyKIF/FnuKknDSqW0CXC0wFgdTJHh0xyvVQOkEbBFvpr
TiOkhn8TFrXbLLTE8dd46fnF4r/ESNUtHgOTT6rl1SqSSYat1KiHYM0t2ycUZmafTEdkwM3NJd6F
yMMXTYPy3zx8C5xLYwb22xJUUWAqGnJ0ITVCr/YWIGbejMYr90EfoBJOTZOssN7efJ/HV0uAS1X7
rgzRfzmRvYIOC1hLhT7VD3k2KsoLz6qe8wqc5WDT1tdIYRTvYzreWWQCx51BU+tL169/2GFn79Km
F5fKEBbaQvrIXkclNs/Ax0CfAksS+6QxD1s07IjwpUzBH6HMOZxN5UwiUFNc5XMAUtClq0wcSUcN
R3I3bhamPsjLUKTDJ9Spb3xdG75Ece/uYjkCWIrW/3XQALKeX826Rtt0mQCroC11oDwjm76wNZ09
2U6A5J0dosyZRy+DdJPPbRrYO8lyZ2NYmfnF6lBMqAzA+4x1tRvzE3l6RgLoMLU1U5668vSjwsab
P3A2uii/SaDZdUAxN00ONH3dxFsBl6Yb+1XomM6SpsDKRolKSFdpS/AcxTnQEWA4yciRGZ08hLW9
K+SoDTjRDRlS6a51DSRQ4TgFn/Q0RxruLlgOKoagBEA5LUlocWLaabYbWvPr41KF5oC3/EoWNLtb
+qglDU6Fs52ymOUomA9OBjOBPcarF1dr0TqXNKhs7obqpVMy+wOZ1Zvxrq/xi7Tron4h4wffh3hB
2yBZYZTZtmUtXvOxu+RxmpzroantQ+gCuQ4z3vx5ffmMXoLeBmqzpt7r2l1zS7An6samvmwG+LI1
N7BUJdmsiPNNKEb21JRvwLWpsMNWvJuRD/oUFH2W6I0MrlSdM2nng3ZWMBfMnb4PyJpwcIrlrCi4
5S/A9KltGI+iHcjT/V1pGuwTZ/Jdjk76AxVLX1Hw1n2aDXhSsk9h0r97NTq+4rBeZXmCDmQBFK2l
q8diNTRatp4BUmfZVCKLdlZ0tXANuAqGifYiteM0iTCYNpuOo6PMvYkB5ad2qiR73JA2FWB1AP5x
mI1p9+o1ySgX0+bWpS0uGQBgA/W4t2h0RwuETdei5kL2/abxGL5hec2PZhFXb8zLPlGR6oDGo5VU
clvJvbC8k7c85Meu6aq3zkg+URFskkl/WXvgUuOO/VI3qbeiEehjvZUOwFfwGWL0oAW5JOBFxuhA
f1j6g43qrwbIl3hZiMrEn+7XX3z6X+A5gMs6O7lq5j8qOZPWVq/LWUERaEpRpfIl41lBoznydKf5
zgD0Qamyikof7sH5IWoycciqn2L+NLUrw31aeK91Y+knv6mLkzCWmuXiBMCtQ3RcoagO2GquF5Jm
koHz1t8luQCco6O7i1LtLG1kUEqLe090Gc0xP1olDlgVBKseJjDTDJ2tPAkwfBKSnavU/8kfNTTJ
thNyWGVlG+L3z9yp6z/3ty6Qp77rOFVfhQFSwf/VQIRJeGk4/tEINwARpJD19773rxHAw9OerMYF
ljc4Nbx20F8jlUBr8H5HMUAU70nW6qX2ZGt4HSslieKosde2AfbH2csbs73vA1aRRHqNuvfM5te4
JBvsAtCVgxvtKRLFNQAaTUq6YG9kr8dU+8vJrHRwnnx7aNfgSfxqVKO2SVWJR6FKPkB0dR2RTKMK
ENLQ3Orl10LW2obs7kxqJ43XqI4Hvrg6v0JSzj6iAt0+xnSypTZ6aM4VQAmEjEzmS8nRvzFPPzKx
GkPhhPItmXnJgKoSZ9x7ivPG7mNw4zwO7+Z9/5plpnNoKjPyV6SgC1OUOzTKwwGnSOZYvFwRPdz2
Z+wFLv4IQlv50tJfpws39rlt9SCahUgTSX5oWoFCt8RDrnOocXIlMy3Yk1rYQ/gcImVQlDGb/Jso
d9dCxZxlLlpdglrexywtoCLe3dUtV6IH3qahkCW1EA2rMo6foz4Hhr1jdcuq0+0dKcFmnu60NPKW
lrJNO6AHdTnw04wCW/KbK9kOJeC7U6DF7tqWFShcB/9boiDunLKwLiY4i8H7rQ8bkmFjhH6+VHjZ
0cjzPcnokhrgVACjNKyBxASsDOWM1aZ1yZhVLdogLnatOusyqwEHom7hrmbEpMF13aM3lpeBjsQU
vBIpcfz3BEJj84jOYuAvIXXNV24Ru6tpnvVgl6pkfel6pDh9ZwSMJZ49iyqr0y1T27AYOPjuos12
GUuAn6S2YXTxtCrcGchFL8rQvspI8eA/eyBGrDk5aiwRNpOxiR6MKMfJYaadywDQ2OgOi8Gani5J
RBcglANfog78HyMwLsH2CLNZS1M7QXVBGgAIdTIm9e+hZjdAT+BwPDLCKZ5ZA8Dv+o/aVT7+HcQo
jrFh5CsjQoUPsnziSDK6OAWnDJ04mnXqVgsSzjaz36yYDEuxc824Vtm9f/pqQCdZmW6YL8ktEz6e
dJPfNKbbko4u7dDnYJ/DN/XKNRwETniYjx0eTjL42BTLqKqQk1MHICGyyv1itnFQTnlkmrUg7Sx/
iBfzvgDSrH+NkqXG19pxtScuuLsY0Yj8lEeud9L8IlxRQsQfcaYS9dYXker2xtCwkQgtmXzmPHkh
AyBGeag5KI2nQLUjkmerFvLKM62cYY9NcXLRzL+tKLRCfIOugzi/DqDCugRpfD/3cc6tRv9bo7jh
L6imNb7dB7vd5yHW7T4ffhbdA6RvgKT7wsq94U1v7NdaIa+3mpHgC+oYx6DNx1kufO9DeSqAlZgO
tXkErli3xW8Tv0kEI+L2XgUzi8g8fnATcurD7u7mH9ykqpCoTwVy12Mhxqe8CIGZVLefosrGpbeW
ESjRX6Labz+N6ABadOAoOk4WDTrGI2RCNpMWh6N7PFeTJWlRy6zP0VC9fheNDPy2QHGJitZ59j6p
G3M6Q6SzushJQVUBdvLrgaA6XKRTQdISd3kRCpTSQ04nirqT2t2K3G6KOit6wPEronMlm6YUJeKG
R+GnAEDqWKA211sL3fZOttd6Jx15LPzpwiHb9Xn9ZsSpd2Kp41erO7WbemsjiatDKTwNHO3KkS6m
GkWVWy1l0euryZFiGBTX+BWXrFu77dsF3Zts5jh5ydcaeLcPcqxXDCuL6YU8v1cf3rXTa3Z+94Ly
DM8M4TXr2XB6Sc8hJh+aT0NDQ+or9c1mffc+f/Sa45GnpXxi5UMKU73451ukrRkvUBoV9MWrkZvd
1mhd52BWsXtwssadRjQlBcmGVmCXxJQN0uTvDMufTVtJZgEfAbK7Ic3tDOBJSNghLsCodI4MDazu
pNOQpHR5vFNg1+84qo42D5+IPsH0YdLG/57mAypmAq29JPjXvYB9zD7arb2mGckHXb8qUwk0Cg9U
DItOyUhBF5omXRgtAycXky8p0CEL8ujU1/CQ09wDjmwae3W7hx5F0l7RnSh0FKOyPBuQpFhMYdFt
JmugWwvZpKfSGaNNDM6OhcaNFOX3Bgog7oZkRPPJPNOKRdXE7nqWoQsf5JikvnOfzH/EidCOYeNn
JxLQ5c5hGrKmQSVwD/BVTvfn6qOQ6d0nmW9Yqg8Boi5nTYZ3PmTDTffds3Bm5m7TPN7N58GhXuzw
YJInWkSQPGIlsvSh95lWGrNcFixaxfZYrx8UtxizPFAxnEp89llf7GVo60D4MIw30cXT89frYlBk
RZ1+1JJyktNDvhmRUCH5zX6WV156tc/G9PpSUPaFkt/s6flO8X1naXMHxS8KkUHDSm8JDj5jb6LT
/LMwI0ADNPJ+aluGcWdM2v/sO2s/8jUVTkRqOP9y35uWfGuv30UAxjgHdjw8F07zIvyxOYrR7p/p
kmdZvDZqTwcnlIHMbVEX6QkIoifSaha8aIQ88IuJMsHjZNaZbrQW6EFfZV0MBPTCcdeO6/XAluZY
bCb52J9oHvp2uO6sTp0PdqlcREpDarrM0xZruoOBNv6a7O7iTAIyT/via+vIYkt+U8Q79aAX/Sky
RbiOmO5Nn2IK9PjZ6G5mwBe5JfWjyD5TlowlQZdvHVN7KzybgTJZvebUZcp5kc1Qu3fapOgHvNN+
yT7Mqal4dloywC+6lX1IBj4FGOgdSfEpMmpB7iKTnLux062UhwwGtrtLoU0vYhWaNEHraHhUgl6J
CtGAA+ffVaO5MQh8myZBH4RqXJkvc9UaeZBdWQfBVM4mPXxnFrMN+T3YzHdKk781X2j7QaCtV4sy
nCfdRlmsX2XzKMQWZKMX1Yojvflk6s5ULUu1q0ln9Tg1Ax7gXPwqxmGbSgOMwqqKVkdB2L5r6m7R
BECUXnY9YJE0LWiBeoezhSJqeooJ1CloQ6zG1yg+KO7uoeKFrAqfyIFbP1KO725bJgucU6Y/7Dp9
RpFA9UcqnWBbmFa0N3qfv35gUXtI8dde9zSfv6ZNuy07h581K8Jp4m06n+S2sdy6LBZnOtcl+Qci
5VjroPHUGpyt9maPmlvLqJxTIJlzolHtG6oMdzwEo5XxzazVfQB9xjWcSQZ8zBJLKOUsABh0Hd68
SYGcPN+VSXUW6oxRUwea00hV1OA7Yx9UfcQscsH/k688ZUxCz/ZwfgwTctWoDuf3SA4dZs52yoTT
YSe59Ik77oyEnxItjI6eqKJjKsYmX9BwFg7Y8B4ifJluZmTgKId/92JCRz3PzYVGJCMXWwS40WyD
H607jNlhlswfggut31+Plkzu4ORP7drmC+3QYs/1V1WcRnfZ5oetWwRSxTO6wW9p6ocQNK3NJFi5
CXYas50UUbyRVlsv6FBqPsaisysjTJOd7/HLg/zBVvci9DuRB2qEkPME5KGoR2efdOOaEoguKGeu
mck5oYj887bIUMBACcVZ/pBfRH3d1mBxfKgI8IW084Xcer/YojflGukh3IA3fwcwnXIrLBaDIFdN
5/TlHApFVbzbO1xL961utycJQ7CjYYSq0OuId+gDWQwShcoJjpYABQm1Y3QAjZzN7+ZJ5u5Ds033
pK1VxCnEPKcRYDiAXpcxRFT3mmz+JThwLxzz/jMWrOqy1RyxUcH+rx+PwvjIeeRNkiAd0XDv3QZg
zsHgmnMQrMeoyrAqJ6GpNJOahPOchHRJsqTbooHvNIsozOSmotLoX2XtiK676Xb/ajOHRlP7rw9H
wodPBHD1dpuY0Wmyc2vNAILBOKKAzgMTyOnuiL90ErGKAtNc0ul+Ruf3U25AaXzTNZf3QsUhHY4O
kONmzZxtoGh5NZh3+aY5YdCUI4reOEvBq+pzVEJnYAY6DbGLozg10jrA+9Co+10WYtl9pyU7/3fZ
0FnvudmypzIGr1SKZlYAVXYVKsXHam3qufwTVYMvBG5f99EFuDz5FzBnXk1RPVKhrVFW6yo08s31
FEqqEwGi83TqelfGTfZMXJ+lW7RLZ2y9HSndtIt3CRgNl7wD12eBxCxS6vG5iLBtWSrXMbGAaKJI
Q91CtkvGsqurmfb9ojKC/DCYefDGAJmMWtMg2NK00Ur034FDk2Z00ZsmBVNse7WIuQZWZhenB8hN
58uP/JUWR7XBW5/n/kY2sl8VgNRCs9T/0PZly20j27JfhAiMBeAVICmOkix57BeEvXe7MM9jff3N
WkUJNNvuGydOnBcEak2QZZGoIVemZNozEvc5pkaRtEI/ydgcQJM7gIlcOnRNhJHh6o8LFGieJ3mB
2lYOUCIYKspu7LXAGqJpwyaoV1IMpa3lqTLZStuNL9gQO1AViqWLlV8fQaFgLy63Vt5AzDSd8NNh
K/c/GRZg1Gqhu9mPiQ3zZ8fFNNyCDsrFSi0Pr9DMBWfhlL3WIKgLIP6kkohPs62SH0bkzp9F6Ykg
B135gXq8qK0kQqv6YRj1r5M9giKThqCYuw57LxcHOaS2FKBbv3YxsId0okiHiQkO7KN88g93GFqK
uDvGHGPnJrYrAcAGucLG1G2cbMkG0B769icajvZofsqq4Xa4eik4rvKrt5WtpHfB61Bz0L3fKmWV
K1rZ113sfadQF9MjqwvRqzAB7YkhXYQHzelMdsC+m9bYVMYuUrpsSObieS4eWntE2wbPtzU3hq8J
mGJ2S57p+xjizp/M2cOZHNAKdaKDU52VAJqYS3qxYxvQJLktCkbzLWCVw1fXn6OdoYHOMFp6ldnz
BP/Js+VgbcmrU+PpAMTQbW8nuLXbeDN3Znu4sd3fQnen9cJ7q6lPEkET1dXJHzlataL2cGOLMi3e
Xs/ycSA9HGiH2u0L6+BieUYj2vS+28Mmm41G/AS0/NgTXxLAWCuWqow1bcCXy6nFf4tE68+dnj6g
kRm4coKhQ2r4IkZnPpJXgfztrk8fCtN/iylTaCRa03xUbsK7MxlTg9cXwOsmRYvtW4xCs1OJVrpB
dPN1TOY6MHBqsKPFM/Mja9tlmb6jZXmaQlCThquXgmktvQbbzWB+xBua3hXdXGNXnDv7iXP0q8nh
3Ng2WMTrXA2LAe3dagiFhU/o1+zxFpgmW4MoKDrKVr1xUbEXx05roJj5rb3qvBcgXasbO2XK+NW+
Fnu3r6aWnoS2zbv6tpQ4z2Bf60xZ/YrmhvHUxG60d0Zof5dO136giwbROmVrpIx2Jy9m0l5t0ILo
buI4mlUDCqHgNXetd/cMCo60lu0Hr0mm8bzMdqNO7eklTb9yeq1yByjDJC4lQES+mCVcYH3fkrfh
QkJAfnFQlXQsm5C84JjQsNmHneR1Wwr07CLkOK25xy869bzphDlcaK+JEoYIHxPdgz7ZO8pRFYLo
r6qx7mFRlqzhTxVg17xgGyZVsbQu0wHiBHMpDemCg+G/IQkCcP97xOj79U0ENEP/bm3fOK01KKKV
klm/1oj8ITnbAEk3PxzWaw/3HA9Qr+2OcwYy1xiopZXiASekvrFT4xGnXhwvdYDn+mVB91HXL58S
Vmxq2W47inY6mJoLKffFnb/yBKrSjVXol6JkKozsS6IzMGBl6JOc0Gc6SY5ND8Jxry3epC5okHPQ
Cby2Js7xwLfGDzRkaWMeKJ5CKektHivq8gyVQgOYdGvT1qb21V+aZlfa0GvNurR6LafovySapenu
z3ws+KsAFvdQ9UmxE7yqv1UgG6MAo+6AK60z71I0DDiGvtBDcryXtlPIJNtD+bvSGXZWXmwvupau
mk4/CQmlMetvBtgV/2oh0b4zwTC997OFf7OsbySYqhuxvtOleeE8/tXspM3VjCKxZJ2mIr+YqUgv
a5O50/GJ6+sY6rkMbeA6GwZg5Nn1Dp/nf9j+T+JAmQZSkbbVQMzJmacDYoF2UvpW9azehBCecztE
C5KhvoIxVbl66RuZhv+eS9/X15dWbE/LMR0yMFC3rfuZ7sAd5n6OpQ27NNc7sq1ePnGIGf0aV3XY
5byrQnESwmhwHVs92mx9Qc/bWe9x1gwKadfYuWh6OxR+/Brht48pTmKc+n7MPmCGjDZGevFz/S+u
t/Nry8G7oXMRQctIHjBOn2li8K+JrmPNr+Bh6cCbw60Q4i5gMWwLsBg6GWAMRdV+z1JMRH6hPmwM
7HZXHljzIC01HFLMuW+S3vkSfdbV/y36pzLC10yXGzmaeDX7dYkd86FOMOUgrroZVAUfWmhdE0sd
XTz5zWVkXX6i4ZpA+QIKoSEDd8Te92WniPfBsLTuBSjK5OCzxQ5oSJckmdMwbUS3t0oHIuX/lmDO
lhYILUEnfap7R2ipvJIu5CoHyXO9D8CB0uyVYKTUmKRY9hZL9r6xNRArPZSQ0aJmJ7pgPw1TLrco
TzS0ncl4gNJpsqHeJ9DYlB9kQt9mwAW3OuS81+C06bFppuhD3WR5nVsggr25dj8kRpk+2MAgnpy8
1KFZBG64xoj916nHNxgQHtGPDlA5H9oLP5lenA3THP7yOG/DSKYb+nBNL9AUeNYhFr7Vot5/TZMC
0puSXQ9s1GxHfaKcJ87Teie0LtqSbX6/W73r3b/H8bgat4bwQM3NvA3a25J9L/LXheXGmS4i9/Dv
wlbeENAtGSlOt8rX1WQBWnNmuZeeZ1CFyMbiiY9bqxAmuH44ezWFU28ibjcP1FfsAMGGDT5J6yj7
ksn2nkDprR3VGyfTmgdvcasw6aByofYL111Is9TY3okitQepNiLlrqOn9hrfdycprjL55f+zO1lj
84fqUZwfd/hX0+0ojxb4ULKwnD2GaTo+UXUJgbuwwL72Vut8dwM2q+gDXey5xKdgrJy9n+DMnmy6
SA41ZuOQ1URYq7n908JrEJjKIh1Y/Q+2zlCUCTcNo9gWquhawK3ba9HeaaIProQHz4Zd7dEt+2Gc
F+CHvW6APAS31XDdcQYOV5nWbWqZpGd1fP7VRHWwwYyd6/ek2JEb2bIsJay71u81VML7z0GYYwp7
rwGlGnBv4DszEJJFpoM4yqm180wL1e2Idqqe82OZWjOaphFSEbEM3ep5k2pQ/nlLpBS6kK19SyZT
ZoKFEX+f9nYaIViRAxF+0qAc6O/Xsd3mfX+mce1A4lI0HhQTEEgXZ9IaN1yj7z00JnflVdODLrqX
FSRmSMFV0MCM8uA+x0pHYsbIDSGd4agJ63IDJqNbXfcgSyujCVE2kCor2peAK2YQLJMAM4rz5B0N
1/p3jt89wzO/XFfLM3Rcd45kTOCO5jzMsnWOGt7QdzztcmEI1QRHzXIR7/Oz3Syqf45i6WJAmxlE
e9qNnUriowMWJlmSLmtJegKVnJdUlYQ4RQfoZ924w4lVqbYnpXHdBg7JLPznKhUjFDUcNNGNkH4g
Zy7QeOtESbQlb9PPw3EqRycg71xmxjPE3h+UU+bXGoNguus9k2w5VcukRsVdNYPpPMDuFzors/E0
A9x7ortODl0tTx+gzfRK9t7sbyPubHep/9tya/4fH9twLaGf7o+x9I9YvXc/8eowhKWHvHCd0HIB
vhAL2gNkXxZdzFT2YemSJU6Nu0aF3DRwkaMHK2mFN+fJ9LCXRnhh8Ltvu8kbvgkfx3C8tBJMQary
eY0wpxwiNP1ycDiaT63EqbKNaWBvE8eCD042gpoNmuDLjm4ZMD5o77azMw3BbK/iXBnnQjhma05V
D4AsyHWxfyOC2UKHoisJdyvGcJxBHhrTnSXA7tgBx761YxBPBAUARFNuAjcNNlKoXW+5Xtqfc+wU
HUofKMaJV8tfOOrcutjO/7yM2XyI0Eay2n1pn6Sd4r1s6jepnVUPdJLeNd4DOOzTizpJ7wFF3xh1
aW59aH1BZ48Vy9Eqyq9uMsfdtufug6G7/4yOotzZFV1tBTdtWtTEhbcG9ogHrHXdEutRGtJFNXFR
txeNUy/+2LS+fXDSyX7SpbC11oLzMukGNIDZsRuQDRMse9eWSxJSXF9mkMFGk3sS2p5u7xrLjbJt
F1X7vK+b829qKdM44NV9V2uJynJ37aJy/MYO2FjhnRql9XiyWvTL71ywYoUd/ndCMnrS4+emdw3y
LA5hIJV1k7tm2Ql+nddVxNRjhQLFyf554Xr/PLQ8hoKVZWxA+dY/k4MJzi42Wi3J1BgF3lVaznEE
llnAtLzHTTFne+CaqoBKrQ4Q2z0UfpdfIAot+8DiIt4C2GpswEKOWq7VsEvts40qnWZa/4wZwhh4
mOfs49QHYSLJXc/YVsSx1mCcLNnrn9sO6Js6MW3IptWSBUC5xxog73srjTnI6cHFMUwbqkG2iVXI
jMeWvX31thqmC8vCATQYsBUtqUuzYLCX7EFzsvkit6cvdEdeG21rQezyJ/BGQ3O7iou9MYCDC3iv
KQsz3zbDQTOLB3LnY5u9OJF2xtFFfyFTFoM8JmqsHfnI1LhVsbcbTHjWpLtCdV4IcOAIZ9e5xbit
fR099aMbGS+1586nzvzi4biHH29gHqLlP5NhYDs/LR1+XCEnWA+NWJrNAA8R0oRAIw50E0pguQBO
oYp++lWZyEt2I4na49vS128mzMxw5JsDYpv4sfMATvB4VvBcBd5NIXmHmV/5dT3SBWo+yx6Myv2r
nZmN7gxvWI76kBebxuR6aNcNMMVtNUanOPZxayyWczVE+AFPzMsBdMZn2uTYY1QxZPtHDoWTNeti
FX4T8y8579UphsrwqvicR0b7MOD4+EyXot9MgrGTp4MyBvNPtziP8sKTohO7sYzKXdqbadBGbQ/p
aZmnXJoNCrNqQcMOJSkj+Ze88rMNCot6ZqebauSlaLpDS3y5E50HYQX5xJvc2nG6oLQXZ+uCe7rc
RODjxssKxIRzq/OdT0ZPGtWtjznJITVGqKUzHMPGrj6ecbIEDA0lCZmkxi6YiU6uDWokcAUGTr10
Jw5uTjRY4Q4sAGj2GWIomK9u8KJgQ1oHFxDgtPKWkm4Cbm6pQApo+ZbqreUXK4K4VPW5ldxqNquA
2cBmOjvTGBi0NBjQRrQTxMRGnpI43Iwos0Db6z7e2OhW1VjTLT02duShCzl0fQF3TlMWuwzNFPjL
tBkaxFNmg+oOL/9Uy7EdgpPJ9txS63Yl/aP0zybUT+wRsIM21BvIN3r6f4GtYZ+hii42ohLRY1Tx
5OBVaDBeTK96qtsedCQ4yfxiLOx7YnLnZ/rk5sv008yXm1wbW/T3uVWKtl4QtEyb68lm1oGBmV7o
TiaqDn0veP/3gNsFfQOwKg3povUDgAR0W5kvALImgW/xeLMuKGmx97th2o1OqMngFfOi4iRURgJn
rpiQsUz+4pZVX1xtedFnH+yghgBQzpnt4tDa2Mmt8CrDSwJIJvIukCUAx1FVHloQvb4Kp1e5xmLg
EFSX3sLg5YE2gGfpXXN/V1k+l2LpQhGUnw7lE1vQu7ZOC0Z0ghYbo5+OfmdqqvVbTRXWGCMW7oMz
NS+OuUdr1fKY+wnoLYTsc2oKU+xsHNoF5CEbUVbQ0K2g1+DiLfJADsVogd6W6MLHfS66xlRpKtjz
fin1TnxhYBH+9h+N795qs2iauWsGKPlp0Wsu9OKb34zpviwdc0dbp137kczQ+UNDqIwmc6y9ekZR
fGs8M93Hw4SWtYL/p+l6fesyp3uhyzDOF67Vy4VGLXTaznZqvsZDj92recyT7Zow6Hn/4prjTQIU
ALLAxVlHsJif5lI3vzPI+m0gBDSf435YHu151sNuaor/zOlnJnLze2wDSqnlCPAa8Ms4mR7tbPnt
Qhd9znp1R0MsaLqTkJd1OIKmdZ8n4kB2iiDn3fCunNGa+EK7K0UxqZW9Vln6owLh3IaAfyvS7w4R
CGVxDVPNNFZxFAw0nATrvKMNo9jSwAPn8E09ZZhjr561GNWhGDBd92cbp+WjwV+IGN8ruI7e/euI
zX/j91juajMRT7ptQ3Ok8NmunarprIYlG83Hpny6iUidGPQeDr8mkEe0IB6GhvUQ3ATydpRdwGOy
ycukx3HuZKMJ1qnqnRqDPv5vN03Tw3X465ObmpmPlgcJVGt56ruhR6Oia4OUBk++1rOb60OxMBBP
yVj+NGZNc90QJLrafl2Q0R2t3jTeY8ZLa0BWLsMpWINYo8FFizp1Sy6VcLfyW5OCAvzSwGw4yQZ7
c9H02PD5+8gitAJUPlZImfyPMyH03m2cRSiPQ4HVWyC6U7CRpqWfS6jfgtysRS+GxVvvnEDUIsxA
GhYyW/fOZFNu7ILINgyjhjpOeSIvmShkmh10XdAtGT2DnQQTxWGNuwn545P6uEAZQ/4gFNMUfX3I
WXXCKXxxBvFUYWj8lNg9PwnT5KdZXuiOLuSovDKtgnV8l0Ixv7PlWWEGvlaNm/957u/qkW0tBdrA
NNDaRexpTj7My8tcRjhQlTN0NYGneTr0tl4wBWP7FqvDs2v0IZaFy9Fkjf0l6pq9N2od2N704YPn
VR+IAVv4XnHQhkxXVNeQ/nBUEqjzQIRtt3dJZTHyUxZnFk5XgZ0wsOe4naum2tCQLrN0JOkXcL6l
T41A/1Vgg4NMhanxOL0uTtMdQQEsGAjG0wScpLikeZWjP6XptmSji1G4FfRjpVsAQ3MNv8lspg7p
jQVKEopSLrKu9ZSfjAZVsaxRgxzP/D0dfevZw9f6o2VqIY0as7Kf6Q4yXs8FdllPxcxA+YRGNha6
flztjCTDuMesfl9kaBWh6LXUsPCNMU5mv5UVahbZJ3K2rO4vht6camjBLths+Gi7dn2asKO2IRZX
aYdyR/7RlHZfbiCQBkoy+U/FYmUfISWGbBMd3EQHa+qOqlM64318Leus9edpAe4Z37WgHXuj876h
99bSBCQX0VChuRk7rTds34rjWzF/r761CNmGEVSNd+lO7H/yDMGOxQDJxXFcGlAKoA8evTAYyktb
f8RWff2BBrzAkfNYjAswmvBRUpMPTZj33TWJbNx/NTXzWwSJ1ScgtsG0FI9C/fp03wRt2CQ+2hOE
Eyejvtod0764eSY+mtL+a3xZtNlH3QmIdQ5v4ilslnnZEYEd2RLPglQXVJsDxVNHHpfXoelX86Oy
gdhtCsvKXnZEbadCjPGaR2ViL/+RzlCEcFKoS/SSXJqWvXTp567cVo7bbLPUHDNMNds4GDC1OpLb
wizxZdyty+R/r7HWtTITq7IuwfleKZ4NLKYjpxwuqwLFu4mEJBaJ9pCm1pkHdEAACkJ2HNjem94T
f61FiVSGst9rmUY0bvqkzDcm9ebOElaUyXbedEg6fG+XIBOSQ3KomD+P73Lw3i4Cv4tBZGuBur/z
8K1nyDt0Zi1HL2vcQy7vfuf9H8VRZapC9caRt0GP/S01rbmf4UTYo8Ipng9mNvla/eM8iuK0Ah3e
65yIMmi4prVNJkAdMbnb+yeteVSLYtYKv5tzWaArCxJ8Q2GJ0b/Q3yv95UJfD5ry+ONWf9dks4sa
Smbyr5n+kOlSRNGCvUH81a82+jzIXMpSBXC8F3C8kkwzg0acSCJQOUo2HUm1GVc1EPKpiE+YMldf
IIsbEIdmw9m81wzd3qqhW3/sI7tS6ZDJvIat6SIx6i9dB5i3l4ammWbQvnOt86wLJ3ByzfoCTjJt
27lujxMZnPHn3E0CLx8xWfOt5rPJvy6QdPmS8cU6J4N1m+Qaev8wLFOx9XAikV2K1LUeQbPthlbU
FF/RnPvNmm3jZw3IpVd1PPB4+hr7Vfctxho3BMaDv8Spp+/4bGroCqzASpvWFSRsbP5hrVM0/bdq
rMy1jutBxsYzu29WWoesKaIYmK0MxEWV7Rwww1m+9mUXDr3GgYrQ6wukppicRS1fi6xZNobO2QFv
jPjTFeMjLDucGqmermXNgYEH/QQJekgMeEY9h2kx/S2w1jxw1mcPzSz8V2eZS0Xq3KVJ6IGN+Eek
AwPVM9N+srPaB4SwuI0VYOv7Du0XcDYlfahRSzsWJw7oacs+9OVYNS8tnhVBrxmQOV0HgaUVL9Dq
AWxUE9m28oz5hYCg76PCHvxXtEOFC3gJany5G1IyDYOMeeKjI3rzk6ieyaNLGSkMWhOaPjEEv4PW
0FjYOFP/vQA3Pwgz3f9qmZYEmVFMH/FLZbu+Y5D9hYD1E8WKRlOxbmcyFRvrGcdfz2RnFwh5NpAA
RitNjw6Gbmi1A1/ee2rW3hwKYYtubMcBbHE0VIGqBUfdv9cgP11umnXWGrYJmRYsRnf0MzWW/RSX
kfvFi4x8qzHXOGteDJ4hMHDjyEKzv2Bf9ZnouN9D0bF5DdVdP8AhafFUNi60tC2cFqwdf6Wwyke0
2IBPpcaRBHUB1rXggQPC5QPFFdGIzkBL76AxnOoqlxyUOyE3lh2HuT/VwTjifJpIr9HDkTyMJtAh
AodF8ZbG0WCCTBRrDchZ4RJL/m4j5ckDORSVdsdS9GXlfTb5QWM3G4mNVgQuisWlF9hs7K2CQNM3
jj83vMRyf9KOpmJHFahgVFr760OWkr1C98Y5rZdFK4/ewpf9aqI7J3Juw1abMSZowya3NhRHDUQq
N7lkL1n+NcHveAJezQEPa+8v7gWE6Dtdz+ITjVppsjwGKKPeoyl+cNFMCVZbsKUmie9eGAC6lzkV
KkWNHN0W2NC0tlVtl4pzNbex2FRUq6KJoJgJ2qEbG1GaTTMIud2oTkIaKjJWM30jbJV3kIYA+y5y
R7srL4U1HTCFrjfpmOAT7tc5VvlyXM0J+v9jkWwKbeRus+P+pcPBrX6wjTQ+d20M1SzmLfVm4WYV
/sNFUVnxTXexWlPRY9LHZ5wuZvqh0Ku3RCoEbEKI98QuceppM4LR9zIKezxhrgFhxZzln93CUsLQ
llUean2av1Ho4FvepRvGa2hdlMVn7uhraG90y7d5zK5V19Ck1IvPkX0TyvRovgl1q+5755f6Xtg5
9nPqevlaDbazSax6ONAw86dN5hXjp2aG+AfPgBQieyHD0ikeDqSDIsOMhA0qbARhXEB2y1/uqxXv
1aIU1fyEgfkXOqBh1tZgvPO0zDn3ycd5cKzLKC90RxdzTu3LwAGN5ZiwBfeOdrwGNxM+aFbXNg+U
oWUGiPco2jAHqj68x1IE+ZSthW4sVVcPA5vEddujjHOc4UDM+5hPmDlDVRE/GS54DHrqshTnKjTW
Bx1fFI1pbu9i1mEjq5SoQrlFO4JFZa1Fd9qSPAHGMuxHvPoxBZGnpWq7My1AemFCzkhh/uigFJ9t
bIJP3FQevxKFd6Aclf6eozyUU2CDtQ8oBwdkIcjXc+dCR7Pkfk/hOU/6Fyr2blM/iSv8eFd5Tr8d
oUt0pEs/9m6JNoe3MctH7CqB40C5yUFD7IwdGBdYK73Hkp0SVtt9vbUU1112+6S1dLJ6+vfi5O68
6pDOLd+vZWZHYwe9w6EvrfvkYk6AVN4ThnaipV1TldWjt6RHGtFF11i8a+PJ3PQxoIrhjATQB94m
DA10nVNw7smvXQvQu1bd0pguYFphp3VId32VstNiGePWZuY14yaZm2V1tWpoQMIpLBDQThuP2wyY
wG0zt/2LIfGNS2x/EPoEMWVpKkCrcunm/Aky6dgarlqg1hOZQLG/SZgt7NzLhDXgd0mgKldPoTB6
itWXTwo+6cofi54yd4DyWA6vMAEECx1R0WlAfz0IM/kvmWa0t+Mznxjn3w0ptuFcxfZ5tGxyvcKc
1gH7t++nfEtv5FS+kem1HGGutwFHhrYh2/q+JseaQcEUclfqj44J29lP6RAHU10Up7LC7xqbmlka
Jpg4bRY0UZ1zEVdnLBOqcxLzwjm442QfExNsG9JLjrgGJvaF8gzWXvO6KubGRWSSgEKUm3umzgQK
lYfaqsDXhvebIhZf+TrzJWkC0wBB6kr6uRJ2+sWocinBdFxn39rax/URdMdZjiN3R/N3NFSPoHK/
Ppvet+qdTF7Ku3s2OSjw12ezDOK76t929zjKUM98f9xNtF9h00mLIGermpC8rNj3zOv3akidRjet
RB60t6B2IzuNlPW+FYlc70XIS5d/dDu1xgyK12T+3squIbp0QMGIhidK9oNMpHABBXYNvSJdfqOf
QQ4KqUCwS1mr7Aj+UaB2sAp3Zy2gdSmXjO2INpEIFIk7MR++4wjVUDyL5OOzGPcCy6+gt8yi2ILO
DpCErsXagMbMUxkUDD6QH9hCLY7W1H8iRFDEcAyy2E1yFsJPX7HW+EQIojv7VLW/tct4qtNbOCpZ
68j439XPnPG3dlknh1zuY9b0LXp0XG1v1XkfEj+e5aT9swtRGQ7BEPRxOtoFyyP+NEql3LmO+QaU
w3xPsW2Z8kPl8z4kL6XqkNQiJ11mAaLtcv4eG24e6vLbkS5F1YegdS6ea/kVOc+iOS6+XwY9fUd6
rmeHVRnXD79mDI6RqwzLRvO6KDtQ62vzY+qhVaVaahw5yjtX2riO/SzdgmQs3VEc3f3O+8e4TtMu
+pTUEXA6c/53CWW8M12mKtL3Oe9ONFoGNkMU9N1LxsKNs3Mj1RtpmA+mvmeiP93ZszJ9xFrqU+07
6Utdde7DlGh1qIbSxng9hcmko89a5NkLOfrCOKLB0b3QKPKi5tHFTsiaRIU0Gwy4a9JdIVD2SXzS
yMMWjXjQvGlfOtmrO9s4pm2gnnVMceT/UQOb9A6U0h46ZTDkPt5OXi2+0YgSsmYOwFPSvHiyD9hp
ktv0xGDODsRG3ob1iwFYUOSwZregRea4LrxavdfBaDaU6KjEoo0cimaTbtX67VcWzhabRgH2R64p
FGKgjymIrNF+GCzWbZoB01/Md/t4C3rJDm+rztkY3YhFJflpPC3jGIMLBtyhY2OCemjwQxc6Yo8Q
hgSBvz3n1saNhR82vVc+DnyuHjEZH8IrBotp0AGUgAsFq1gKHi4O0MRkGyGvDRUeCc1IHM3dJBW/
RpObHF6U982Gbn3Ak1NW5CqZTBS3XmyIsULSpcNSCaiv2dUg5VmD7BLLqTeAF3lWLBcNb6BgNO7b
muHHFJNCj93HQHkci2/VwFPHQNv8CU+9wqvbDuiYfmzS34KvAbuCQOgavRZcUdzkBdVLucHmHsqg
2BaqI9jv9fgSQAAU+08koyfwd/JARmpQJhvdrY611ZkcHoicVAboYlCG3Gv0H8uQQzenxQnWaNUz
/eeSk9Y/eUP8taot8XefBA1YM/52PLSPR3mdfmqHgm1x+NWee7B4nmwnTnc+QGYfYwYeLUpafvoV
11ROPnnJJ7uEHkfEp/LtP8Xyhhu4Xt5i26OdBogWvUEB6e7+v3U10p+HQvm9J9/9yazDeglNG7Me
+vtPyil6ACsfD9SQPiOugdNdGzI1gfrMqI+PjCSjIXSp5SjHY1fwQI3XpOsHC9+wOPZvt1FkY8nl
RtoI5q5WAIYH0QG15KFlkFo5sR7YgU76yUiXlzHBFzIBpAh6RSipTBj+1kPrPpQtgZVYkVN3Q8og
MBbdqSFBH+g2ziSsq8oBKy/RrHcP8KKylt4UJ6jaqd+CoQOLVaeuu6PfhyO/UwxNcCMgjxnF3o4z
H33Cjg1VSZw/e+gFl34KpaSbGiJvIRstv4PWdL1xcZ6oVA1KbBBtFC29JlntIeVRXaJ2q0w+etTl
Jn4EB1Ttd2CLXYIbI6XQZdFanI4WtbZTvPhkJHL8uNWp4hpbztyU3NFpu5u0AUIxQOd5wIK4PcCt
Jo4eL3Qncl7cDCNnCMqmtU66jKCwu1j8DMND1jj/ITul/67kZILAy4/YAJT12wNH18PLbB3Lh9mL
bp1WE92tPxMOASKogODwwbEXH4zfuWQthj7EeRT4/1zmuGd/9fKWxmsQ9s5b7yc+60WoDdiqWjf1
1s2/ys36DbYHkpBsePldtwHvNgQFbQOueXRHyQV4yFXyUmjuUdhfadti3c7AsTE2P/LMO3pJZRxW
x10cZEubXWHis7U61ObHOp5M/wg1KP2wmuo2CZNC97EhhY8PfWjUZ+HmE+LhE3vIxmqjbBJ1RHfr
8AbgePf5pJibsoZmgWRjKcGYijJJWQfXU4lF1LECvjgx1mi7ezhL6+tVFBJ+RbRAGDulcbhBu4hk
gTwGGpfTDWA3EIVoISbbC31D64Oa1O9sd6zDokD/CBlX0b3EB5bR07F4utEflNqF7D2DlaCKD4iV
4L20qkq14lyv8crtnK0yUoysqLXOcLhucnXmMqvt15sVnmY6ofCxW6Fs68LSzvp2ywCAD++XjDSW
eeCTZCflXQZQn1vpvEFXMHDtRaOHDc5zdn2L6T5dikEvTm2Xv0Szq/sB2Zx0+FJFIF1Yw2oU3nkR
flP14vTPKlhzIXRiaE9kolh6Av6VNZqm8UB6Kjrz1BMoYrXLp2SjNqmnQFrnmI+2cWk9zCfqZEj3
tpiiD6mWRR9sLNMtjh50Mg1V0j1jXRKYMoBMoA0XRyCv4iACojAFIlXPwak5dRty06X+tbByoDAE
2vGFJEuNbd89G2MRkK/oXP7o29DZlGBDBU+0MeESHZrDkvQd6riUKUhArPoH2VQcIRqZhVZRwOKx
CJUVVArhGlOInlGZO0gklZrS8ofl+flu6nPsarpjfnLaARIJgFXRhTBYU9YAiEWYrNGz70N6QtlR
NAX+JmQttVamMLb06IIf52CU2ilRZuj6UWhjup0nEOa5Qyr0I1AbJX4qyN53UTsH2HZvL3OiJePG
bYavLM+SvQosLCPdJs1U4M+1MHX8H9XZhhn8tQUKPtCaBGIRtml/iFgO9TEIvwFn9GZjs7eEgw21
gnHh2PAZsU4ElcfQHymFLkVZPuC30z7SqCks8Ry5n2hAhdAa0JyTUlNPIZNbGta+lo+P27dHAUV6
ffxaGtREIhRW9/b4prHw54VTIPV4qtVq+YM92e7l+lm2ErEnYn66EH+/aYHrrUsg2EO2jlQu15g1
kO6USAAllgbQxCCfuSauYgB+h+6SJu/qPUs1nO911ZdceCDmnFoHpKw4KefC8XdjbACqLYdR1pVh
7ufg6JRDHLIefSvpXpzKM19L9Cu1c1l/yWLRn13sJKoawC5EQHq7BXZddePTZEcfojyBequ8gL/L
hvoqLmOrH4ZxyE+riSKKsdN3Yw5icqcd0eO4pr1nuEkyoqu8jAXU0hoHLBU4cHl0mDM+TvGOQeb1
QgO6kG82B20PgaWva+RsNYBXuTr2Av0cUlrkwQwOBLwRL34Oo1vsQXUMet63wnFpgbD+/VH/Xni0
vUNXdk9Qhs6E/7lt2+aZlenHpTe0z36dsOPk1H0Ymwn/oumgDDLRNLYj79yxIeyS2DqS15jcj5MD
KiFyskCAdvmzCYT1s9vnql43OM6xLoZ/1Mv1cT4nJvuBtnr0FIgR7T5DVtahhR5w9HvIBgXlytHd
6k9WffJkOwM1Omi+AMEdjdUtpY9YDoa2li/iZSm75v9R9mVLketMt0/kCMuzb2seKSigofvGsXuy
PMrybD/9v5SuxjQfe8c5Nw4rlamConBJmSvXWhRNAsmGLMtBG8ghFfV2SYHUv2u9R1do/pnMubKQ
OegDD0SpUb8BoQnEqcgoAO5ER8iflcg2TTviqcKZ+0wmWirS0CMwhmh0s2ftig+U1R+GRdc2m1ba
303FXT3RXU982B+XyBuQhvRtz5fMqpUWTznmqgU/P5XqMpIxMPETMIeDJcN2AnAevs2TO+AZYT1F
0li8Dh2kmADtECcyfPSaAmwfily0Ks3T69HKIxqfkANzsrWOLJO+SNCKvJAglNzQLt8aBESQ6BQQ
ol9lmvl4kmh7w4ZaHRMbdz4fkLFMo2JaaJqZ14jCsdtXI2hYAb2QXaLy9K15VJJiELzGHUCwtzsc
XQO5IGNemsAVJCDbnh1pgi5cxc1DckkbdOtNwTxFpamPxjO50Prvlv709YRW4qWtFj23boDWjGlM
8ZKm6DW2yIplOAgK4AGPIoN07UK01rWtzR6sFFLcZa6W33UNHoCL0v7q5CZgOcokG13cGVXN90Fn
28uQD/W6VFz/PLcVdq75osgD9y02o7O9YMPNXr/ZdbQCkX8GCbN9J5xq/YB2GP4oe2GdIgSAsI0/
0qVvR/C0DeDcp6FQHgk8yB+wov2AivECQvXxxI1Wgib/XFnW+yHNElUazcaQxn7nnP49pNlK4WUk
dhFnis1tdFuB0hMdkWX/Gou+uB95oD/hdLeq0XT3kkdBewxMW0LuDkOodWRrXnvVLqgt88XpqtdM
eregoRqVEoz5gsRfB/nIPgSKpte25Sg2mRIRRBkqPMdKkpCG8yV3sgpsXze3HvRI3YL8KIL8yMUA
hH+Ol8QSOq8Spei30+GC1oZgn6NbJFANd/MFjIW3IcvqbmmVFVvR7DwxD0cLij9y+P5Z+GxDZ2mH
tyZjK18tntS6eUKLlFQc0FKpoNJdhy/3jd26/QJw0B45ZCWkSjM0nqfJZisfmpiWUWuRixdqtxVs
klnNTWkvI6d3N2na74nqj6MbV+OJ8bVlkI7mnuVeakj07Eo363cBGKvuM56wJSBbzTcf4AoiFdSg
OOXEg/EV8DZ/mdixdzF7Dmx9oGRBG1fb5FCp+gKxuQuAX9kP9BKC/xD8G1fHFxmUD3VtMwT4N+Ge
fsEOsLloRYekEL0JRqofzb5desRMPf/SReuNxxCo2endoN93+rV6HwzbKmR+D6bgtxBapSR1CKnW
n5cZWVyfzKBf4FFQXPwoSRdREw2vUrQMuseR2EW+P7xCBPGAJ8L4ODquuDScg14RUIJXMykg+A5U
y46Gn7hRuOTxzY0WTyHM6MZKJES96LRa0P/UiR7FcoYH4CiM4lmaTrowMpxAgDI+du5gX/Bn0O7c
cTTRD4jOJCtHggIScvalaGLtzhjBZRAsQCZnP0J/KnuwwSJVja71SKakzoqFafT5kWwxi9nWAjpu
NQc4Ol+NilSFLv5YQCKAoZckS17Kzk2WIsDbt3W02lzT2NcScYeuWXHXpREEVfF1vZ5lO1JHgl2m
MjmYwNQneCIvJ95xiD+yRQ4NzM1knBzmKegfo0yv/iHIRhdbhu3xxoQK7n8dMvI8bsA1rzJWchTW
OVYpKrpoGWq9wj/NZk7ijY4fim0Xgw9m9v0Qz8Frv3CAB9twtZwkMUfypjHPL0M2+Kc5nsw0HF07
3+IXRTs5cJx2ORyLumMXy8yyJY/H7IccjGXnJfm3OrLzjx44nPBdnCTjasi6aIdiFuCVCmjYCC3a
ibIYVqCmNd8NQbdrPqOcd5u1c/02rA3Isn2IpdmudfwtZClzKeM1tJc0HAWr95cg5eau486XD/bZ
N0NnMphT66MuTIgozX7MM9plqhaebXRHsWGGhW3DfLfwvCZOIdnSaLxhfcvnqkIJpSvN1NgZevh1
TmuSfZ5M4/grjWh7Q3dUZ0Genu3U5LQL6mJjc0OKaWgWmtTRUrsEuMOoemgUQal8OllNhyaa+XCo
mofT8WoOnAXXgj52l+CmrfDpSe37dEyfHeR6XiLQcu7CKgtW6WgAKAwlpGVVu9GRZgegcUZexU//
FgRJSuuaMCh/iS7d9k7FlhOFTyNTC73xCd8mivCHeHzGUb740DE7EoPPZF+LynbB9gVKn6EuwbRZ
B8/TCnpe/LVigV3JMq8HcNITaVBcti9O2FtHWghYB32bo1tsYSZRCHxjEe8YFBnuzL8voiqWOBT0
p9muF5Bxj12c+NPR336w0xAqatE2AzPVgoYU4JaZxRZSinCFXltzRUaa9nq3vqNhJrXfvOvj3Qc7
DWNdLL3Uv/0k88/qeN67n2S2U1AJZZaNCH9atgX6oze6Genrzrn1zDU6u2/K7jRpp9YptPri1LoW
lOFB6dcvU6NFq6nym5yxs97ScpNPakvnXGnWmhaYbC6WCUwsY5SD3PdV889U/P27NAx2Zn0VS4go
zPXheshRQ57HHdWUKRqp8Js7VBm7402WpxHFI86d7KkzRXPAbhKsV2podlF/yfMK2s8YCbdhTw60
4dmgT+5JWb8WXg+4mZqKXdkvndLle3DssCd8wzSb3o/qNc3WPPyfpVMsHUSWjkSUj5M/lo3jdrxq
tWVsNc98mLdK89ZqtqU14Omp2cVbstEe6oOfi5PybnDZtBLt1Dhpnc1+/mDxBZqn422CdEejiL0I
SWCOXrBKfCigTkgCOxpPbZpYZwISCC1sTq4VPBnEMfeZM9d20HY+SS9H07K6jGmE9mNQXUByHNQR
q3kGCfGbjyvkDv3rINZt/P5utleVAaLl0rtOi6AwLYyFpyrMH5aiRaH01a4FkylU8/6ofNPdxI2f
+b6+7Xn+jVjx35Hul8wG80CfGfI7K6xxMeSFucRTIt1KBR+gi1Uk4LlxqzNOg8nVsoUDeUFwT1YS
HUQ6jh27PGVIltI4HaDoRwswm4Ox41+COzOvNrE1JiBKBywiiMLmWLHT9DkmE32YP44J/kDOdvkO
HkFmuzQh1Wh3D/N7aNVJsR2QmFh8eHPpPRNjC3VNQJk3FEEu818Iv0bNi2z6Q5J58pI+dhBqSbJN
fxy61UsBHEIV2Zu+BkpApIUHhAUyKmZn/U4EW1mg7PvROtDyQMoTbeLB6K+7wmMnEx9B0Kg2ybZM
A+vB98wSRGhO+S1HuKfC7cz4GB4btb92SmYuBh/k0x346LcDMsRnussbLYI2CCgY6W5Qs3T36Syr
HrWgxSZdQcElQcQJD458XrkCNCZakZGmwSHgosmtBadR3aHKag3ndyZyoTBT1uAGUgDyuoOWT1q5
7TIjpnyAK9Gsn7sZgB+K6tj3IVXybox2umYbxFa2GFxo4urqwhUZL11o9p33HO3FdXcKs2QZKjxh
pC4j+J3OMUTGTYX8B8C1utDdm528yH+2Z+B/pNG8TjXiaa3sZBo6dAqjB+y2NhTVh2VpDdpqPlzS
3XwmHQMkvsHvgmrch1PofD5NUAtd9wBOLf/14EvOs9/8crnRH+06NzeNvKRF1N0BkM70Yzo01goo
ZPytCLdPeP9G754h+WLtZnQ/2SePrjG3fdb/nv3f9Qdwf5hCJ1uugTwmtdJ9BZQk5EmhMq3yFUQ/
Ydng+48MKIeTjTxw7j1MfBOFAKV/mnQJ4IzId7zNEjcFBZDHHA/9ZlS4py72HqmN1UyXV6G+AKFV
oOsEeCDeSPVkbFQRWID+8O3RXTTc261dHoIe31pLMjUUHr/5oR5p+zsOGbe9bURLpurM5tvFU8Vi
qESglgFcBY1oUldlahq6cYEiMkgXLWDxkSWbfchxXo8mRiaf9LIqd/MCH9xAcDLOL/bBbfZNAbCf
XjDKrGgZj/gfI1pVA6eYVZknoNjqS/uxjXlz0kf+E195YExWF4hN7gqObqtQ8bbyMLE++kdnUMvz
FdR79APYm4ZXK3w0Sr94SYVRnjTZ43yjzG0P3U+Iud+83OoR0CrVMjeeOpBiQN56n8keGa0i5Y+W
riVrHN69Ndl8nsirb+1aEz1Sy2T00O3Y9mjhWhS2ET+jsF56CR5x0nIPDERmxxaqvBtrbLIHSMH5
S63u25dGdr9F09k/Q61aCt6gn8n0CjxhIu0779FFmcdJ8CxCCZ6rQfcuRu9D5eOTJXFGhzSFWhL4
y3nJgcvinDtcrMM+LdeNjOpjPzbuJfDQIkK6TviBVrneBV8LXZMfPRLJ0G3NwArp6L+sIg12OHxU
F7qYwgYKOhome2nKYlNULFvhX/l35OpIPkBWYlc6BZSfZD48j2P2VCuOj78dQj1qt36iD89dnXxw
iLqY7f7FQSvMfOsBhrIsLCN4CoKrm4wqdSCDp7TN0RLn1Zcgxsgdo2bBm5IdaRIKVOHKQcYE7O6+
/+SVfQKRMOasaVY4/oLX4bgchF9rj1ZjAQ2HAu1WQnQoOA/su6WV+Tdfdvm6HW3wdaYhuziOwIFQ
yWT5nb5sMyf/ZnQyX0d1N4BpoYLYV5HIJcf3ptkx1EdzkX4T5uCd0OZnPyZV0mxAGBGuc+HYj3Um
xGXowiNNQk8Qn3krn/w7Gy3vsaYjuasZxnCfoY3OYVX9PdT9bsn6EnXpVjf3WgzlNl4mBiRcK+AK
ksD5qXw116/e+UI3FKeDHpWQMR3jJfGQj75rPKYLELThBw2jACppqVXtiZS8j4xin0RtvCR68sho
jUdnQWG2qID+DNLXrGrCI4fiDoEB6NJkAdSj+wRyJBDExr+2gjjPiOWh9bTDWwTZJ4hB3XuIsK54
4EbrmcNr5uIqFTkYXT6z5ZL91oGz2xTKzZnpxGhMYQCzvBpVYkGLk00FwUHXWoAlAAuksuHAAqT/
YjfB8wjlwsIBZ7vhj3IqKgrOj17RFde0COxHtQYFGc7QnaARA31iVacsgMDZ0hrhqMdXA6Quybke
0fOuujSHSCAP6ZfJnvo0NQH1bhdtnntDZVNodlCz85Cc59jZ2VexNDs7///HUiMp/RgUy8cYYrcO
+BprGxoF3KjcVWAp9tt5XAd++dCqSwhe+rXG4ENDmvhgE91Q4myPtUDeAsIhNZxttP68HvmhPAs6
YKn94I6fn9vINh4gafszHrvhG55K9bLyx5vdKrTvNkgHtLB8HkAViyQOhwqcyPtXqD6vRqVW0oXo
x0T2lJ/1RvQXDf/ki0aRlpcZOmZVZG9Hxs5zHG/ja3r/mmneihzC3NGWXte+gGnHegB1C9gm++HV
gPz7QRaZXIXqeyWHDM+yaxLn1IuMfTFycBMqe9162cHR3GKFCibIuTJpIENisMZY5smAw0nTdntv
LIxH9Jq02iOa/ZpFKDVxLt3WfPGDtZ6k0UuP9sg7qaUCFboIRQwIFG6r1pebQLGTSLCK/h2EIzt/
QR/LLSjK8hLNkJlxkGOcrTI/Mo6m5YyPaTRcCaL/iR39Z8O3T+wExa9y/85rfaR6E5y/bSgC2E1Q
LmhYZnH4ACj9lkZ0Kbi27LnHryLtcShPIJNtZbw70WSCFtBVEnjhbhqWdblFkyVb0ZAWT2OQ5tGw
8kztvsXio82AU1YLO2XHrxxCJqhKBQuvbdwHAAHY3ejrOC42tv41hsblsqk4uKWCpn5KjeAw9Ix9
HYYg3ZhenO/IzUpfeWikr5pt+6g+SH9FZr8dX+dVDfSEL7Q2Z/+9qkgcbdvaXvQAts1wHQqnexDB
gPZpEf/PXWw1N1v6dvf/4Oc13d5PS/CqVAa/lu3Fkj5/TNX+JYy8EGx8Y7ihIbfq6GokFxpEtvV1
TMoAuweUzk3mvsrCr7Y0CkIQSEGapzvR3QdblNf91sMzkexO4eDD+pkf2dTCjdZUW673kIWjMr1a
mO4+2GhhyNC+yE6CdiUagSKF4p9PrYdpAYhsRSIE7RiAoFexz8X4BwUbLzfwmDWjn3ZgACZYq3ZJ
R0H1IADvLhPLGgagrmAcsQGIwIgENQk0VLI8TbaBn4hVDgWppYxBsr2K/Njad/l4Fklnnqq0wlc/
SECI9oNMcS3PBvgB+PJtSJPE70EmExyfNKJL7djmSQXROuiA7Fa1X2bo32a57R80kqAMlYol5BO2
RVWHB1M11HckU0m3dCEXP4HUBBRWdBRI4PPO8bN1Pi7R1gK9LkndrmPNF2twGiUrbKxBR2uA1OcS
BhIgM71td76NqbVevKBvm93RJF36ykoPXp5+SXmFTfG8SodcbbL+ZAFQDgFV6Q6PsUr70qWOvuBN
t+89RQafGZFzEq2DMgjmubogdeRs3TYXyznGCdCINwyi3sy20fB+th7eQor6szRLO/u+UvljIzGc
E+utaWmaT9+WDm2ULjtm1itKmhnghEEmFM2wlGHjwVhdTXupJ/gRycGNtXBfi9q+de+kEuffIOia
3ZRmC9kS2hUceBj1FZ96YLFDXuG+Yp0MFzFybQFkehZmnewAnyt+4HCDJo5Sti9WhLqlWTfyaqQ4
YmDj5pw19N3uNK8JD2VYlaB41tyNaL3hXuNBtcr6vHseQVe2MDMW/ZO34X1sYQ+5aIaTeHsZJ4nl
9DLQmW9eWkPcXmb089vLNNz1QIDeakO3AIXlvmFpuKT9gxWVzoGGtNmA4On/DEvGwyVtGMi5UEOK
zYWeAMtpPNe+zJ6Aj8iXA2D/+whyOU9RqpvbQCbQuVOzyD3pd1ab3+PklD9NJsjWWGifuZ/DRy2X
exp+CMfeVl+5iXuDnLfJUEPRCBvOCX1voe1qYzRjBhw/TlgG+oAgsCnBgVZnhvGch9wBRlsNg9ac
hhkyzEcZxbehNDUw+hX5cNLbp8rMu4dCJgwshwD88RqKJMAF6Ffw0LCrGbS/BrDNHcnk1AKkALZ7
z0F1mwEVyUAFYEEDhmZpEaCq0nzsHihaQFJlZ1n496Q58lIrMtcEzFi9SByBDhEnry+hE1YPPqR2
x3VRG+XOg26461VIKQZGuyIhr1CmtyEJ0syzupLqnoc0Ozv/a2wLlS1Au7ATUw/R0tpkXmqeZhD2
hM6mcZB7Ejum3l7O03RHoY2Kp+GfRWYM9uxPNun3cqV1wPfO4bPLbPuz0Dz3YUn6iUDmZU8//exX
qy+BefhnIQof3PCoDzLaQ4qiObGuaaAahQvdlcL0jrW+NcTYgDZh9mDCXHeV1aBxQrehzaIiKqhk
AI0+OyljkoQx4Pg2oHO5L0HwclvxY4SfD8LcjGrdQa0bYotwKlLLWghQMFzyBIiAmDvlOVU0PiGe
DWipfomEzO8sTxOoyifmixHE2sYs7WpDXhXjwydBAEU0u8qVIEAy+42No+UxLvH/tjUwDM2qQksf
MEXM06qtBlGYtaFnV0dxwjSueeaRI1+RWNNWjp2BbV54xcmUYb2O9b58Ua65oppRrrFyhdystrKK
zFyAgtbfVjWgtFVTpK+6r12D2A5+aVG29kPGv3NvTJeNTMyHSouNrd4rVSGPG3cU1KigAUFhcgvK
nWp8FVVnyu868v0rKwe9kOeZxvmzOw9yP/8+mxiA9eGw/6MV3g16XaLQJjqgwMnUImmOpz07EoSa
wNsc/Tm7hvnBBKumCdmhzg0MS7BuUwF+bxsELouyYMVhwm/XWNRswvCevMGa/25RMokK1IOjYQcL
s3fqde5HIN8xAoiNRUxuzMyyp+cl6CzF0sk1MT0vwbhsbdFGma5C9fQNgIG603R+T6PpgYzwIKhu
4S0fb+HkIdzoFq51+aMIHH+XTz1qKWhiFZH7chqzIM72WdyYYDyuWWehsFIPUGR+aw6dekd5UrQr
lFHSdxVB8pkLKXQ325BRSbeGn/1j9t8ch+GTIPLM22aRhY0MjQev7dBMhPZzIqDNOzd6SMJ/PjoT
gW0cGN3BsthP07SLberjf5TPvQ6UfqgbE2BQv5hyGHMjNUV44AebtB3nCcpoOIV9B1KbixYaFuin
ylXOPGhjesC1hD2+/SPXNS4oh7ogkKr59yEpH3wgwp9BY2jv8kHaG3zPW6+aAJ24ckhcBv0823ZP
yVsk2BEHNDo57oqUDocc1HnjCGzWm5IiKR3WwuWzneQRZ/8BEpSzYqKRgagyNUWwosXUpEe9g7Tk
3y9Aa1Do2wu8801inCfLoR7WpHNDijcir55FOfbHSfn9bTjp52R/Zqch14rJedLOSSK5lolfoW7f
1ytqj50FvFPAR5MV9cLqpNvNdUt9xcLznZFuKbLW0XONHhZrWYqqeohMOW64GztL+iZ1Swbhx8hq
V44fs7MGEMSdBrAgjvESjygUJu5qSmIlaLA6u/yZTABcW3cRfXayNguWg3ImIy0AhplwWzZttew1
gKPytETzggLBRFGQLvSSh2dCvdBwniVnmiVnpOBuzp/FsgT8fhMMJ+jZFXnGrYt81mtlui5afZHb
9irh3Lu+Yy0o4dtE8TbMhptHLz2obrnRj94W9TocLXRsxnr7aKNAdLGxr6BRr0zIZPUL7vfloQny
9rGRzNpXWWsveNv4oH3M2NpKeXnviLB7bFyU1T9ZjsVagD5ttVQiCggIqJWbxqoWJst+abKuL41W
VivAnWukMrRvGomEDQtA2eTvoNF/YSNlfDFDF4/0tnXuMnwL7fO2MXfVGN2CY8/9OzgMq1swtsy2
ha8JTw8uoYx2JHtGYmd+2f/SbQAMw8C3H01DdzeFkbBJLO1f/E1uPiTcah+EHucLpGu0X+5CGyPv
FxI/YlHorvlkxoa2ziG4e7KZl554YvrrurPdp9pSYHHRB7/8RSAH71cWg2bX1hsLvLw5PqaAmJ4C
/VArLpOGOEvUpXq7IxsNochCrmQh/94s2Qmos3DV9DnbscD7xkq8K5GNNzfJ8E71Kd4zH40e+wJ0
EHccj8qVHuO9hbTHrw7bn9/GgJ5OSLRlnTYF90MGAmS/ugULhrfeifBH0IDQBK28Vp5tla3muh1B
2iNzj52J9LYFTb6t7cboDlSzOiAU93mXbmj0LiDWnaNQCfC2DL1NF1iO/J4wEyhOyGfGXfwtqzVk
zNWoQVZ8E1fIoNBkUJXigtkD/e3e/H2deScaVcpf50oL3OzThTTwBkgNOd4UzFrXrjfzHaSu2Q45
wfYhzTKoY3tt/bM1FknfOj9n1zTVkB8aTLaz7LrZ1IEQe1OdmhPQYIOOQys2NCzjFqowRsiOQIaz
I6QTbaBO4We2wG8I21hPHmTrcBjbVibYVt8Z5wXfGT9Z0Et66G3mzV4KjhKmG+vfIee4IE6/1AKw
PGvG7jHHj7fVRQWyMEOL72dfA2QAxJ9HvpYXgQURpDcLKq7FFltDdFy/n0pzvi5xnBUFgEEm/kqy
M446xIcmX3J5C5hqc7FzC8h5ubObqpgOVYBjrEpkx690xIolWzlWb13pOKZG85zypDnybI1kAdHa
9FwoSLvFFUdYmHT52ai+RFYAlLvCwdMk3dFclL/QYJ4rVTTN2fYXMtsVixblpFds2OaAGptbHfC4
3aWdCyK3mA3TsGc4XaI1eut4iQseslC8eJ1z7YYau1oHmSXuNa+1HQcrEE5EZzdk+SkLhmYNUffJ
latKDLk6kBGzSKzW90pkoNy0OmWYXeQDj9YMD+aT1fGAbejWRX2kXnyYL+q2OoV14O1ln9xx3bFW
vCviO7f05SHPIuxurKK6IgeGVKjTed8HkFrizxD8Ctz4pWyc6uWzIAeJ/CkItUx5FrmMFlzn+b0V
HbMuay40yFiFE7sYsjUY8usV2YLByO5pAq6F6G+u+CaFKGXTbAABjpeOBgLI6QvfAOnvCk24bNox
kDgf2WKvYWu7KqqH2SbzDNShpfdMxJVFKFcTcWWOp42na91TgPPWxtdLeejaPr/gfx5FcxHV/+Tw
pQ95laFOC3xV8VhKbjhbXYbpZfSK6OTy9NCCqeZSq4vDhH8RepWuIxYhq69nhos6G4x6mD8aTsQO
WR/c/N7iyWG2owkL7JJ2DnpGSCOeWq7du0CO7WKrS+5NNLos8TDm3yCJdKSvDkDfDlE2xt/C1IV8
iDtk95oVGDsKQkdscp91yEYF2Id8s9SfQn13qKCKn8sysX45o4aG5yH8GXlgfeVCt57SIOzBF+sX
Z65n9aEQfNz6vcMfApOzJU5H7ddMpveAq9i/38JR0LqFB0HWr1N9LM71IKy1jLNjIUV91ZymBEBE
4JLo9ZVsrGzvqzaNz9NId6OzXYz3NPrPIFvyai8sudPf9DWtHN1+k/BmOaaToOZkmzU4e41Bgaz1
ohVQBhI7ZlSf6MPitAMqJZ/YWplK8HCq0lWZQSfUUD7TVpNitBClmWlcq3nyv+lHqjVpbJbAmnqJ
Z6NhKbdO0NyzTkJd6A5CPc6qbTOcUN5ss58bu9aJaQzdB1GTf+Ed0Opko9jZb44VHuAUQ9OsZtMH
N70qQKkA8bTb69J6s8+Hn48mfLP4Ynies206Aa1Lfeyt+juHUMF25s2o/XALLpRwbyq9rdk+D98R
sUz8GjTVIq5Wce9sFD1wNJIik2rsWF+JdZozH+IXKP3RH85UNigO+qv5n55ssx8dJz7YKHZeT0A7
/oJeVUWL2ntjgIym6wxoDtSdH9DJxXNC2D8re0DFCTeT5W3KL37iS3vySenGLT7xyb3W/uKguLvQ
kKPttdx44CJunjQIZADiAcJmVoVoZRLDIlHDJkMFC+lHZ02zUYHWj8jkHmj+MavWcGqPPSRm2wBP
DeVdZU696LZG3RTFiyOGclWFkPCoy3JTFn7/qmniu+5lzb2t+8W1Ee09mauyb7aam5QbQ5Eed1X2
XSR+cy+8vriORX1P5tkrR1WEvMpwaO6l8urhRebZqw27+mCCNm4lSnuPWq37RYO0zBaUH+aWgXjx
Sx61ezrtsrRolrmhZXcWEi136F2tlzTxFumMjb2t68rc4hd/Fyn3aTM8vYMuKoApDXFIAcFyXQjU
PIBD1WUNrR2oUgx3g+2twYDpHMlvjjV4Ge8To3wh0wc05bzcBIekafQq2Gij9ZJFxYDPigxuf9GH
WuxT28sAEmrsLxXogtdZZvBtr4aZZEiHojQN0j04D4b82rlGdaHJbsS2Kg68J9lGxlUk9pacDBGh
RwSEa9MLoINY7HP1AjSbpoELaQSfT841s8tlAan1Ay2pXsDzumFdQbUa9U9FkoJ+mxxlY3QizP0E
UzclzbAuGtdgjon1bdpY+ZLGU1a8QNVyGr8jspmXA4gdvEPhtzTFN45TZs2pBOrkao0CSTuUgslu
2gAk557BPrMbmvzUbv2xU6nZqPE1OK/PefnqGjayPB50N5la/83/w+vS+n/7Gzl6ud9+HlTU9VUf
mQkarZPOg8agnZa7BJXvrW/w4AWomQ0V9Rn06oDeYe059noOARqggwknYAj9bIWxjw3Hf0TakNc8
swuduNyoHZuFDJN8n1jDgQ5nXhVBMJmlJsT3aMYs9EOFTdLJSOL0Z42NOR606TdjNAWowJm8G60k
Pnahlm3QbqY/B3n0nXY6SSsn19b0xKpOS3kHMu8HaA0Nd6X7EOcoUzkK0pgHMtrkQ62tJvwiTqiR
V98m+3xMF9P2p9aMrmsBJ9fROYq8EnpzxRP4ffX7ysu+UNqYB0Lf6XIENkkll1noNsuwEuhFUMP/
CnKzxyj3IFyuIGPopq0ueDbhAqjGOu0iNEjQcJ59m7AUtIwi6GKY6D6K6hziIVWcbxqzKHcu8AtQ
PW+AauJrVH/jnwV6DJZlNwh8oXj2DrXzeCcdQHP+cmV5lUyude9fbBHHlyLWqgOkmHJk6r3qSpe6
5s7SRtp3O9ugyrLE1i2+J9OHKHR81FccN7GnU1F5E26qqbyL0n2/6Aal+mW7yZ0H3OcL64AYRF8N
Con12RPglKMhqDuaTVq0/oaGH4JQFbKRlnoXpHnefoxi/zB2IdrYrdpaR0OWgoEYvWrn6dZgnrOI
gZ1ak9GNjezQyvI5KjXrIBywHVRmrV2bIkI1wUrZj6iuF0TK1fPon3qszS9jEUbrEsoGUHcU9sH2
QbNQmLZ2xc7jXVDMXQGoZikmQDOkTL2dK+LfhE3O0XOPHVOhuWSbIMmETiY/MPP9nmyp4ycbDSmY
pR1qqBlGAN1S6ZUqsrF7EhmqZVSZdcKy3IOPX1/QHHnp0MFbmujfexcUAGxloGg3ZCDmvyFrcp/h
H2g4DGgOuvLUMB4bO9yAtKJ4yURTn/oaNV4a5tz3NyJL82m2cNJ8mbUSFb68KV5CE9sztQaSxcYj
Y9qagmLHrE9eBth11+HvDRBXuEAJqFtYRZHvPc1unyJhPZVdH32PtYYtWt8W90AlVqd40OQEU4oq
jqaruvtac4nPRcZvkUXrPFU24EpzpI2s7QG4UH/hhz/ywgBXuqIQRCYuOSWUKKXbFH2Wk5Gm4SuF
xoG7hnkOIFcvcsdd32k4PdR1ctUDF6JsJprGQQq11EdkszWDJ1fWB/9Qc2ftgTfkE7sBKP5yUP7g
JGLLxBp11AYc8w51cghT9ZH82oApbQXGlQyiJ374EuKdJ3taaBUISPGdWI168TU3gquX1u2Vwjvh
tguyz+GhKTmF4wluHRlL5VJWRoV0to8toELTmXVVnWPwTC+oSM3UkGaphE2zjnKm2f+OlVB9PSQQ
aFlpAH8/6YEORFc1tL8yazEwEfzC4R+pkVpkz7HTW+vYxMfKzi33WFdlsgkct34XpLn/x9mVbcmJ
K9svYi1AjK85j1VZk9vVLyy33Y0YxSzg6+9WkE7S1eVzz70vLCkUEaLsKkAx7D0ZOdxKFk5aNYDh
w28r4R370kH8LKud5YySnBfoN2il2xwIeHm08wjgQKbip8cjjLBHB57juzO/t2KgP1ikmTzWIqyQ
I4/9R7oYfdijaCDYjkl7FZHcEl279iUYVj8soJjoSxD5+WGWkw+uI4tnuoaLOk84j318aTtleKkH
PdhSYtlA+HJVqimlnR3UTq1olZLStJpy77o6KuX/bEvKjOvm2+yKPJPt7IpW0T4dbH2AZJ6zRrx+
RM6w0udUE+5hht6g0b1aNCoWCDkirNcnrFzI9ql2+6sJoE0MBDBDsQ8KbztF+1TIr9CdEGfHuF7N
MgoI+h7+eUpdc3a04BklaKdVpDDQtkUlk2vEkMKL5WDvJarUZhc0mn0PVMHzmV9SNJSX/4/fecPf
+qYFIJH+n+8Zxxq58VIHWbx+dC96WZVnXT27077VkBkV7oWxagVa4PqBNEhkVSA1i6IQzKFO4OLc
AzXURxqrUapDpPJkqUvT6tWOR6jQI5V5i25Md4bugI+dHLSIUhqxuG5Bagj9XbeYbgVQK1f3ZEE6
joU+CHI/0O2aP+9+vgMaqZ+AKfeTWpElaP9IgSww39XkPrPEerotunOAuaLyzcyBlEr/MJofoZwe
P3Aisn6DqgSkGqyen8DGXMer1AjQ24gMxDJB0+vJVytdkab6nuZ0Qcc2sGOGFXpUUUFJKlXU682Z
VqMsHpZo9A8mD6IrzObs98CdiTQjXBDzM5qmw5UVJNYS/YH9KR/QRrsgOuiayKNpmKUSbyrTAx9P
kreTIanTKvmhEclkZZ4G9LDsSESXO1ekTHq11oNDBU1/S5Ldub4bctB70M4TWTV5G7U6UrR84EBo
EKv2O6tCDZAt63ipiaEDel8OLD05BGLTZcV3DUgPRysOimD5H4ZEvk42dZ99p5lDVO3C7O19lTgo
V7GvHBFELQEkhfHMHkg60U/MCvoYDptm9NsFqc4Lk6JVGNWiL3prQyt3RBNXpzOxxMQ/QfM8sPtN
xBFpCgYX/EiqqROVrKjrjyO5xUeqeJiPjK5rgOAg62q0OSBRGZaF3NKqhU6OjT3UwyKv45dOaMOx
D/MDfZZ7qCCxF1EnxmMkU7BMNN1DHAw/BlcC+ZfIkkFqgyB2XKM4M5TxuMpNYJZPcx1knAc0DJ57
FjarpBkQRZcuclNq1CkZR9Z/GpHst3qAXThI15frJqrkc2847UILs/gH7+QqC5n+p3C4XEVu2pxx
cNbRsozIkzaw/l1r060ojPhHCxriBcLizcsAKOCtMJoBBX1a95zEAcislQryQJ96qyrXX+lB0i2s
vOsfxtY6UDmMlOmXvpXjFyY0trYS0GUnTopPaB1PEgMoJO/AqplUUyefVPPaG1aF3erlXyjsiQ5j
buYL2yn6SyWqaOuLql7oNugY6Ijc1vZ1FQcS8cBsWwPJBs7mtBCZgbyMamG2QH8SYMf7UaojzNWC
TuHzRl42XC1K8QiW4HhCoqdChxKp5k0xFHxJ0I+Al9FLpwDkuQ40yKJgmx5YHMey7ix3RbqpARQq
qoywbfwKBIUW4SxuW67c2f94QnRLdRw74xMp37LO77d6MeZ/6tHCSNz+T/y2GstOB6XyF29ALnF0
ZLX062iN2rjkAp7OZ2ENxdmx03SrBSxeDUyg1jkfwCCoA3zxpsotnb+YFku2Sec9O7rx6rY5Ai2V
SEB7jXd5UzH0BN291mn4cU5GJb7dFnhcm4pbG6bTO5/mra1l+1KLpPYCOBY/2yZWL06yzxXafJfH
J2CJjetWAQ15gO9cVMhunLhCFEKKYNE6sftW5r54NET9D2nxMjG3vB6sycgwk2Dh+MOdUdOE8tkb
I3EIO5BtS7vyjylo2g3EoY4ePmeP7DYimQukBED7cjQ2ohZtN01JUde0qwlNuWZGm8Djf9tkMSlO
Y4lK0WIRj+bBEF2yox2yWkOpahyfAOTAF1pajBihI7/gUbKqWRbvaIoalWJrctcEnhBWwf0Iopse
DJs01bL0DGi18pSAHZskkxjtEaB6TZ/t2jVeaQOr14Zpg1xtYAic9UlX99FBXYzGdYOAd/2xVBsk
Ts5fDSB3qspzQo4DtIo8NYZprfCfgSLeXxdIhWQTwhzNSxRe6SWQaWeYuTsQutkDWHeuXmfFOzek
mEgrXrvN8B50lYnESljhxZVFf9RDDJhnHLRIrvmsnOV00Mr1/qP+LG+k/4RSwvjwsQQmtTyQbcXR
yaRaGVqeScMc8H0MG9IBq91pqqchnWllVq/RDrMzrHjiFPtQkkNqJAs83UbsDZXMUbKmzJttAg8g
DkrEY0ae7JKof07AbLD28dXzpMU46k7RsGBK1JG6NM0COWIn3sW1Uy9CIMLTG2UM7D/1uAEgwse3
TNB50wq+50DibgZZtrg+dsRQymOOBCT4RRsLYHjoqLHML1UixoeQu3/JpHUfytGJUIyBNhqPs3oL
+MZwQ5pkqCvD4mroClkhRMac4zXhUFbpdwMBwAk9f4rC0ksUv+r4sFMrk3C6Vko6Kunde5gPzkYT
qZwgx1GmfjUsO42v89YUe3BcakuwhZV/uAN4FcNIjD/sHjg9ju8AlMpEVS4zk+9NbhYLjVn8C+gt
2lUQmNqj76KOcwDt7gGg/rjtOkbeqAW9tSay6KmxnGBpWvLesWTIEd4cdyxNv1fKsYdIFTjYBrnR
ZBqceSeGZaciEq1V7NAJWv5Rs7Lf4vmsbWXL+y9aGx911XoFqLliafgIWJpmF5wDjD6zTBnSbz5D
tWTnVOhTqlFdg96fZyruAxMwYOxaIbYko4uVdUtTpOmFZmDKrA4u6z63qqOmf9TjHgA6iZGfmW0A
1gGwiSs8PLyjqy6FZvMWVA6ae+wSFGWvfKcw0WGAV5NryGpBK3RpCs/MzzScHaFfJDKewrj51mX2
uwTKgrYburzcihRpZZxfwPU56mN2/LA0Ta0AHGesssx9BiTSI7CqftRmhC7j2vVArOqL7kAtyLdV
mnlInK3QVNjix0DrqQnkzpPuWubJc9GTgUd58EcJsBT6Y3TT8oL6fOD8IAuw7isXle1KtUF/2Ros
keLFKfglttEATRhONkM0nqsplaAxNTV1Q+wJpSkJkSMYNL9bxhHq+lOpg2gFJL1vCIC1p8BmaLtX
wHyF7bQnWu1qk73ZviwPMY/ss9bhW6JFyfAqdQMUXpoC0Kk0xJcaCjCKB68sLDBRjyjqR1boqjzN
SU8YrQ8uFEcuHCfAgQ+Ewt65LWpAWoSDv8ljvK81qZq1aGVScrRg13l5f2ha0zvTAl3sDl2nXlKz
TeHju3jUw2gHgub8cb64Vlnjj8XFL+mvC6Lj/irseI7/hZ8WwinzRy0v7E0bSgDX/LqAPD/fe7bz
F8kNFzGTRcyQcy2BU0OyUtmTE1mk5kNzvymJSauok7UnU/00i0ju2tpriX+O/Qd50yH+ZmlOt532
pF20umLLLJYAZ1GborHFQx9sx6u1jjaRJTmcL2aMhATgbAGvf/uZaCRC29hL3/ryQT6aojkVvo8g
qfox5ztCwZLP00vqxdUWON7s0KsLjeiCrCk7ZEDi+b3sgwpNyZbM5uln7j+T/fYO3A7tsHjFb2ef
851ZnW+sew8ZeTFK86LZrnnpOJ6shoXvMpJxBzJNz1BCNqKQePCM+my4vb+2zHjdaE2x7aMkXjGk
ktaAmMpey9SPTvhlBj+nmsaoLXwFaLkrTeeFJmPTFQsgbsojTX3D1dZRaozgi4eqPWTxqSpBVhx0
iuUIpokor6amjm+52dQE2etkSlvhcfXZzmROt/ZhZ3BVhfglL0aEu8CgROZ3O9vIAHxy06RLOxvq
Z553JlNa/fkzf7jxBggfB6d/8Eu8wbaCFeBRqbi2ANZXcrYA13OmUW9zlFTXY4+WDOmkm6LjvQTT
sYErKTR+AcwgINTbseMdJvVJKY64uW+6+JDiUdkdSHveZ9Ik4eRt3kPmoPdFexMcsz4RQCuOXkSO
uho/jY1DpypomQM4fLcc/EVIFbSB363AVcEure22LwJgCuvS1PmGpqBPBDntCCpi0i2VK7129MlV
gr/CPdqbfJC/6d1LyOvmMZfhnodwiQ7FxLjQljLDA0jXQeOADutvGbPLM9N1YLTRsNTBzsi5fizs
rgSZKVZ7rYm7VVT74TKJgcF/p23FA9ve3JA2+nrqfjFb3xwOSPh1iFHF1dnh3nnqyyiE2Z3GIHqh
Uysoy4CHzBC495q0f7nJncJNPpN/0O+Fwqz0kf5aVOpmFbX4DPEOVl95GpJNfoOTn9dm1Z9aH3Hk
Zw2cL/pTGgAyELD0s5imTSmrzZikKZCqi+FIJD9oJRXlAgwk33XQbGxmWiDA9sY4eAzZcpbR6Pf8
QbRsut137rmoMp15hlIU6aL3oQCo2dHxAzQfOUD2yuvmieLids733A4xsxv2VjTBtEZB8tsaRd//
bUdeSFPZjchqrVhZNfhuadqFbOLgB7P2rSooNMySLxoh9DfEDft1JEeAw+GD4xj2brVBDbv2gkoY
BAvBUPuc99xEHODOMjRE+gJ2y27RmCjoqo3q0M18pNOwD9sEAM6Ic07z2uErgwMVd2LMETZ/tzzH
OyXde6xQUYeBy0PPLBipaQHEqqUjE3kCYGn0R+6/SwWKKrp0xVumMBXFt8AccZwcLDAoGC5fU3Fo
6DkohBaWsaHC0W5CWFY1pMAgAdFMqKl+vrYAcnDl7qjwP821R3xoJ4e5S4Dkbs3bLUCl6sXUTEBC
0rlZBKB1ZAtHIaxxHagL50gVVDksP+oxmOQXBUvzI80dq82PdPlMRgutA0DuEnDNy1l5IDeTs9nP
GCZwzjIRXLcgg2k+rQGg0TUSYCapbScns1MaWbcbmhdINm320TkglL2laYCtk9Tph6DR/a7zHdaI
Vx/6wXDXKOgAFoFcO23mv7voz97WqGjcal4w/ImzdIrerHdbiXPJo+1PbYD3+e+hIxiiQAJiBhQA
AMSOm4ghk1DWhbMGd9bwZ1/3qzzHESYGqMt+TOOr3AJ9vO66xST/RB89a0Cz5VawMByn33RaL965
1y7p3NOith9PMb0/+X0QXYCGxhZo9I7+yjPjRbqt+eqCH35PlsirTpakYAMNZpUlVX+SdlCdRNu/
BiK8zBSsJlJ+a9a6xZryfrQQ2kh/DDb6S1QqsEaDwxmsSFfCVDLo0Hy4liguJgUBVDzHbBEszn39
hDbcl3asIjQfZ8aJRJ7J0YEY4W/c5zXKWbRhRCT1p3KRjNEOeVQd8G+AOJpWyXjWC910cuqQyuT1
g4nSyQQSHl2Gfx/C9MpHR9+1TH6ZcMGk0MTBscVhxgD7gAvmZ82waDW32cwqNCIQsEHZj6A+Jed+
AgJUywF79kR2B1KfMr2Li09SheyKGmC1RIKJuWrCbt2QmMbzMd6wwgJlV0G7rNbz+l1E4OrtXqI2
aTcjIIofEmIaoxB9te4ynGRyHMMBq7EUHoqKLFWkMOhoOXBk+WSHg/taZfmSxCgtK8+tif8CrqoT
tNwftuAC0de0Sj6ymw8dPtwBMABG35irtkknR2TZNlzsu6EYF5bMgEU7Jl8pHTJlOSjhQXNKoTjS
QCq/9Pj6bplVoOsBFjSsUYn+lUz0vcDb4EjjyIs9hChUCoY8DU4ZoJJOANRTS45+yv0LZ46PRIrG
986QHQPP8C6Gal1WCjQz1Rvtpm6qLLAFzdCH5m1ttlNrqV7erdE2ZAc4lc92oP2U3ezl1/1udiEq
rlg8Io5SaWvXAzOHToiSHnOBw+eO+n6aO8a3qHXtC/FXskY3jtzP3mfmyt/bk0Xl+9VDnDlgcGT8
JSgqjsYsEPXYzD+TCL9I5i7VmhQsRViki9bLBwH+ivNYaOGLZJ25CwBqNmngP/6lsND1d/NDNoPS
8pQWuXXd5O36fdVnulzVNp7etZUHB0eRuVseGilL648AjHFAWBMoXORs+Epa3A38QzO4PV7BO0wA
jNBZ9kbaiFepuABjaIJPEDcmrH+asYIvKhVCcMMuorVZU9nRGgpK3gxU+e096YVnurhlxhFOGIul
PnjgQhntNtzGbAjPtCJsViw7TV/Xuu+gSRUVrfFBDEj+EFJ8CDTY0vnb5y1o4eLOfG1QRb6JfY8j
XJjlJ+AfeGsvSv1XzQAcJNkAUuhm4+mu+Zr+7RWWWPCQG0jNhnhW0jCpmH6aRkYJ5NDMlusMoDTX
VSWbVfwwTDd96bjA32pDCwzseVqubX04TlBbrR8tNM2xj4TCVYVFBpRzsIDSqhx6FOIDkHzszfSp
j5NJbN+MSMvk8mpUIr61GOtUHnK7rp4QB2rAfYyGWzShVU+1unho6lwC+vBzmYk+i0tho74DkGtm
gLcgxQJNV38MWNi9GZU37hzHCjb2aDdfvTBbk4IsW+SamwwnJGVpKUt65XFA8QNson3zen3cuUwL
NjFOH6vE6/Q1xZenKDY4E5tliNJIfLtpebKa4tbTmlZ0KerbuIJCaMGtdiqcrlkCcShdUQ+pMBQA
ptaFbrkZnSeAEGpnQvimEQGBq+pTfKiGh/wGOj6rWcAkX7UiT1ekSwuzniVlcWhz63CHOj47Hs3h
UTfFsCcR6kLbrYck/gEYuv6icp1mK0bdmjiOmM97gA+jCJiQxTgqIfxgGJ7sKuhfkfNbkhj12TF+
74F6QyhlIKq6+pjgyBpgw5EPWgUjxuQjCOJqCVrZag8iyiWt4YgWnyup2jOJNEk5MprWmrDR5psh
XDOzbh/aNh+eEq8c6GZITDeThGgJJB/zD8RZ5b4aJQ6ufAQ0hR0we1V7IAOXfnkZiaw2jUFppqax
xv0HGeJjL6wfqeOYltzS2RZ9vtAKFyG9INKPUdzmO+owmGTTdeo+IDFTDQx1K/H70Vf5RAP7uRKp
ozdwgf4Ze4cm+AzgBHi4VT5AL+IOSS3Zh8EXX/ygp1kz+PXB05tsJYrG2qPWYliVDnJJSHXPquQB
+ZCrKlmSFjns7CYAKcqdQ9GjiZoenrPWz23pUevdfNH031qp04HXoMFjbuYzKsFttvYsNgLGFDxG
EzORK8wCBEvNnV4lCpstKi7eE8C/72cHZJZXeForTD7y9GGxE2iedVm77lvgCdvcMndl2QJkFngR
Ve6YS0fPFObsT0qaCUhCdezVg3FdRcfqlchm1iPbLuQoZlbK80JsOYBZc5l/crJMbiP0JE28zTnS
Qg+JUT4bXouAl+vH69zIsydicB4rtKB1ZTHgtQEKZw6s+s9MaRFvk+KhsNqXUXyjrH7YylYBrMcv
rBpHRJxQgVqBhfmSAe8RNeQy/g5VArmYVSNUDk+qehTLS1rX5RJPn/h7/y+vH1TJK6kmzp9TWcHQ
bjSE2/2ylgtjkNWuy7T+0qgLoC/brWMY6PUr0SQG3AXfe0SNUgt8rct8EQ6gEsiUZGRfSdAGk+ms
5xvRI2qVjD0bOrQs5w5bhPh2lyupqovTHOgUKBS5rtA0jdru2Jj1mrAiAdTfLLO+YTt64bBWavva
je0FTelSm6eM+SXKUQp/SZLPjLQcFc0RSiG0GgH+wnAswH8Ao9lO43GJkgkQHiVmATLZWTq6AGHO
Cb65TE2c1G0Q8jGlfycEFJN46H1mrka0eHqGsSSywhEVB1fiwzCpv4xAdt6nYw1kdFqO+oodeVxv
plkMRsRRER2SWWnh5Sakc3U1+yOVuG0nd7OcRp1r/oNYRbe1UPen3jX0IqKRplfBuAAcnliMXpdO
y+jnc3UE5YBJnocGyp9vNiaRXKB6tT6H/XZ2c+eLIYkVs+Avcjd5Atjtd61i7g7xRQHscRzmZOPW
eCMDhZoutOBpDvCOFE61Jzq297z6j3nRl1G8G5Ge5esojv622aMFFob9hLIuoy8Ost4XQmRHtUN/
TEX95wzZ7lmjt84zy0TkR6G0o2CnXti6+C/sU3BJCRHbR164/FFEerGQrrS3oHZtg5UWZOXaiDN7
aRmSP/aZi+pcF625h6LOnklGdjSiS4LXii6d/jzpAvukQZukcNaz6w8W8x6TCbkRQ2TsYtRDH6t2
eNNH96kM9fCEqurqKcDfLomn2b9Ftt4BIHPIQRKKRKCRtWuANGr4egJaKPDurlOqUQ7AsTOt0pRW
eegFG5r+1pbKnfFB16yHvBo2UWNkb5oEBGUYu9kXGuVR+69RpFZDF2cucCq5WVt/NyscP4D+4/qI
pYOGx3uWImDbMrOzfVEz84LKp3yZAFLwu6FNQEGkWjuj98zG1MKHK8Is/1adgILaFphktnb1SqrR
GLHJ688bqNC10fRp/KWuCyB/glz6wUxjcTLb3gGtTCS+tagJqiWwh2eN2LTz0z8M9Kitu81qg53o
qGenXKAZo7NPdCqkaeWBTXee0uqsrKPY43+x9dEJDHJ0onzUOJ7kVDGF79u8Dtl5KphKYgnUJJ+B
1kqWsbd1+FuhVifdrkfpSWuiD89fOCuiCefWCEw4IhCnIV2cjKWbfKyyxawjFGLiFDGdFWsnLNdD
Bc4uO2qHo+1UX/EEZBtAISBgjTa44ShvFx4U4LSf52QyaZJQWYeGB2syIReTzs1Fq4G6xq9bdkhl
8d6WOkp28S/3BF6mZ4rOdnadbQ0rGjfIFYDRiufvfNSuWlZtP8eK2Yq09MgbAACIkG6kVe9S+bJ/
8QUI8mxLWhThVTtqcZ6tB6cqVte4twbSNqAMUkzczq8zWgu7cEtrFBO/zX5jh5ZNbYqz3zQ/sQtw
DCWf5KWqnQ3YQ8sDVbO4PELjv1UlHjj4UC85oPk7AoLTYapuGST4mJGZsDaIwVULapmN8Au7aRH2
X1JTLHXBkozVI2SGgw7neT51PNO8VjZ389zx8OE/WsAzrAWCKnU+HPIWp4ohLtgfFbpbVm6EjhVi
AdJd7RLkfffkoBIRmUe5QxEY+2M2Ii2h9+Oq1MJ877qROHXd+I8BPBNYGoALcP0330mGwywChPi4
S2K/WJBsSLVs0tUH942D03TSBYrClhth/1Jpyyqpynd0vjX7oepjhNj84j1p2F9e4muXQTeTSz+O
0aJQaqO0DHxOV9GBF6H9tQRk0M061aurNUJLkzVOugd0A1WI4Bj5O/46ZFG+63pr7vNRFSMMbvHu
ucPfeuePl9Zr5MWV/T+u0gqjxl1JPtr7qy1ekuX7oGwDDY3NZNvpxt+1JuoV/hYA/ptzGyQ8yFfZ
6pzhVkWx4mYpDqUKnugyWxgRGrBIbXDscOlbyfjVypNilSbsayeydhcCdWBXyAZAEGrkBfF1hILc
f8n+73qzF8Ci1/sRFaHgpR5XTLUXR0LYKFBl+NrwfU+9QZaZaijW3JrtweN9VeNdclWLtQFAJd2Y
nYYmRWQSvz56zd1D58TGkqahrlmroUNpBk0bLX5Bw37y5DYRe6mM7PdGZWO8oaY/XlFIOx9G/0kb
Vi2IyRDoqstml6OtEtTGCIiTxpAE+BZIGd/T1Mw0/0lvrgZ9F5qgQzJXqTIihQ9GFGcv1C6zUTw0
aDyEwbSrWwF0yckQvyRlmxvDprI7fL13P6hPky5xmDkAZhvEhugk+ibTn6CAtzNCe6qbs+zCqwJN
kQAjhQ8eKqcSG0vp//TwQYG2INlPhc+2SD3duEh0ErEmTZ+8MQRvape/0EWrB3epZQxVZEYuXjSg
sj2g7f1h1jAaVPkFTezsSQaCe3CVOuAvMhjwWZaDwb4JdI+eaNVBsHtvoXvubgvUIu2bpg8RmHbz
F6s0om1kR2IFkpfrTZjdqxGY0TO5KIBNsjYa016Twif37I0AAdHs1NiSgYlyrvmeaRO654K79sd7
plWy+uS++yEOl57o65NuDfpKiHTCtknQj3m5zSI1q4x4WkurdlojpBtau2kKrf4r0UAJRCjCrs/0
vUwBKjXDDoc5/woYL//soGbvMlZA/lMBb0/NUAM8zYoRjyQ1ow8U0qwQHJ1nNzvS/HXt33YURO9L
HHD/bTevKbuxa9mLFn5vKWsbqo+TXH148KZDydYYHO4WJrhmQnK+LaeoWFwxgs0tbDDVTIDEgfpK
ty3jcMUndgP+ENYmUs8KaFg0Gd+1Sdtc5zxk7rIE3fN6Wr9Zmz2an6bLTw+Tw4zh/afxkSE3pxJX
euYhC9gkh2lqujGatn2VpYpLf22PSXIIVOYrR03H8hpENvQEN6RI10q9yi4m39BkvvgpqO1H5J3S
JkKIs8jR8tb6Pmpfiy4E0hRP8Uwco2RyYhBX2xjOnkgyuRuSyRPNwjxzUBspX6RjW8ew6VbeEILj
oap1/tCoS5uW/CFl/THHB/9h5K4jtyAGTpdV6vZrUrFDAyY09JLU2PAWH/I0xamqNdC5hLMVKHnA
ef/T67Rwc0ubtCP+Z2hEtqAuSpdZYvTroBzHYwIGnDZsy+OI2sTpUqvpb2XCL0DmSdo9vlE9qw/2
NCMzGpHtnd7s64POPDUAPLrMMyTSGlvTUY3ci7Xf+Ijhgo0G/Ng5oEoXNExGLk4+5zYQ7rw152Fm
70mW4cMmXZF5ZjOxjpQiuNYgvBveLMnGqAE9zxsccVGGlA34yveMcx/XbymeHDuaFWFunmmU0ygA
KVqn7W3BUGEwiZQRqbWmqQMqNfxnWgU/ojWgLwDLaGNwUdgj5WoSTgq/227SYRYIiyO2n26Na0mw
HSL3S9zH0bGUdYSSMozoAhYi/lFGKqUoBDImSpHftGMn3FkeB1vcJ64+6ioVI3N/eplNaE+azrJ5
SiOjxZsF8LDPMkftTaoKf4Qqz6ERyqUTOQnxNGIbLY2uOrRMl2TI+Z2JmaRXvTvjWXGyqwNz8kXG
rSfB6fyZznxPH3Yh5WIEQhRIg1CUx6LvGqjYd6ZhxI92ESaPNAI1G/5LzaxYzwuuWvXtLNj4g8kW
8wKNulSmx6orj6Q2e6LFSMRohQD3LMlJg+RuhCe3jSplms0X/OFet591aZW2r0vEBGdlUqmjyt9K
NAgmDc6M+OuKvha9m23qaqy2XljFX1lafwMnYHpBvYH7goZokA1AKwhyZ98mvF6Fbhd9tbSxXxp6
Vxxp1fbwd2DL8Ivnt9XDb30HrP0WOTK9GGnsvojIn7bMB83eA1wFJd6i+ksfMvMp1eUPjbX2U2kO
KI4IkKwXGP4J2p9JXiu51zntMtaTEcGq5kdQOvbT6Ih7feVnlpM++flVnvMcFJRRtSpKsHiwQHSv
XLOag1269iJrje7VtIC64QOCiRZJFAxsY9WaD/BOLl8jswXihdkAeUzpD6mw13rIgjWtZviyv/PW
B51+iYAuRbqty4fnidDIQ5LR2fqZ+VUq4pJRzw8ASFoBZSp8qivJnlB/+ELkWAJBk63lOzhoKk1U
Qn+dtXzb3V1bndK+eWQJB9Sc7oLYyBmBSB6jXedsDgFA0qwetTVopqWD6lAAFR/IY0dRIe9tuvKd
KtS0zHuzci98pBmwH64zld0H1dE0o5PzbY3O2GpWNkmwjDN8mM7RSgCi5Ieiql+meGRoOBlNSUMQ
EgX+bbIDkG9fYhXPpAWKbJJcmc7efpUbzT+yAeGfZoUpcGkRIKVQaQW0DdpDGkjDATXu3n1PBHw3
15PKzeLurn6VzTFYM0MLvWPJjbrjWZzgU7jXNNddDuggDRvfueiGvtZzI3ztBs5f0fT5dWyH/Eyi
Er286zSsog1NRaSJUxoCmWI2AMLRQmpAiiERaJ+zpdP26AJQLqtQdjvHNcBwpZz/uh8YePmr/st+
lTTaNZAQOKBQGv5aDcb9fmbc5JfRDlZjCJyaRAL9kvqH6KLPXUof5wh7aytWIGRxpzQ3IvVgjQAa
RgxAzuQipdM90J1p3GYraxi96Wf3YzM+ju1Yg0MStzb9A6CCzzbaF5roZQTW8iYqDzStS9XO4uAg
Qj86igG6x0gPDhWXcY0UbHLhfiIfSPfDVk6sXbeadlH/Tt11K7q10ubHDJ/Xi2pIiwmUwVAwDASt
0OfNEvwA7nlCVQDdaYwokRVO+ApXqAU8m5Yyqq/Gk9Bs66VXgc6SgBjokjd5MhmDWRcg1GVkA+zh
vzROKi3eZy4Y6maHNHISoDLOu0fcSU4pvjYzK+4f+tRZIozhXJhAyQtdQj846m6Mclwuc3SsDhFI
YGM8PyTNQ9XczvxcRz46E9qit8IOmPPyeVInZ5XxVpuF+Uj+DOUZeSlUphmpuZ83Eo2nr+pqEOtZ
ZqeWvQsME320t7tqg1Y+9Pgj8kJwhszyCDdqIFl2mkXzzU43hwgl/iYlPihpC3IALOT7G6aFqvsS
GL6DZPl+jqJOoVMVfZ1lH6KmIBAw9mOmAfjnFzUy+BCkJdkHPZoCHAh5Ip99J8IzuhCVmuOlV+40
zn2nWszz0tOGbc/6Z9IzBmZXi486juzMlSsBdGijWiDdsjhfjqHXH702HoFvZWmoJbeRfUFPuq4f
EgM5mYiLbyX6LL2Hm3ZZB1W/yMygPNc0nA3x8ELRCbAoV1O/LbXaUtPt3XwaMoW84doDMvd9ECBV
o/pz71pzP7bqdoNVrXSfWagBao0246s2Ts4GOr9scAyE4RH5CA3v2VY70PRuBTVKQb6g9Vwp3c1R
V68B0VlZ0Tqru34/Fs6d6KPKNCftu6XUxpttGXptvs2M/I1eUb1jH0TkdceRXib00rjJ5pfYTT7m
qTzSjC6AWPP2LvhNzDw5izTxDrbm4ENTXQLwJD8iI27jiVC6m1DHVOvQoArOYCdfa+h1WQKGorMW
pFkZwtrhpfL3Bw/IlZRAUNMWs9NZoxvS3aDSdJNjWvBHVMbptdVvGX55tVWVI95mgnYWdVu4hWnL
DCh0O6vUQUlEt0CWyO1XJydx13Sv8y5k1xQ9sBIrhvxPvMTpxjy4qNk6oXk+Pf0PVee1FLmybdEv
UoS8eZUrRxlo/IsC2shLKSllv/6OYj+cuBF7E0DTQKukzJVrzTnmz3v2OKmD//Oxp/dGNG5j7yN3
1Qa/zPKpBHL4/7+Uy9KFyWCL4Ofv/7z57+v/+1aNWWgHVyt3ctAsM6RvQwfTCMAYq/5qDSXsphvJ
w/SvvX6nUbe5CCEIJQurTSFAQ4tqxMfznVsgPpfCh0//oFnt20BgcbpYSCa8m9ZNsdZnkVr/hRLg
o6UrEBxmDbGESn80hz1rO00y+1Cu9d5UrGM59vGQb6Hb/tFHNxTKgZ5S6Bjrfq1QzKUOyanZRU3h
Kw9utFhKTGMjGvZ2QzCVZaHm23ZCL3eNQoZMbfyeJzTxSbovJvM0czkHqzs1U3sYii52Om3fGbCW
MihHZaza7THzzNCqzb06MHffhn0h2kM6mjtj5fyb93s7K/ZZPUR2hy1k9KIq2BAKGKl+2pxQIf/A
2p4bQg6KmYwx6R2o2s5LtYalokWrOh22BghBGz42jgKdd4ucvo7Hcv01DvO5dHJIdllskutlqDM3
CX8uReSkTlxOm7+BerMLJJDjFgHH2GNfDNe6ie6/D8OYi1L+MgvrIcEK1VnbgYVsg6UvdHM/tC4X
xH6w7DKmztt3vG6Z5sT94ETgaFELkRVJoTFaRVw5ajSTMeCKbdek18lsfCa9SK6dQ9qUAYpa5Et2
YBRrrDrYKoZpN9li37qMsvX8UNtzLKz0sLnWDs1rNE1h4U7BLLaD1GekcAgmMowH1QyfNyHNkH7h
ph0W6TIYyg+bzcg7OZOcEm2tGU6FEbVNtm+dbZeqZJ0ObLLWempTL1aKaV8lhMdhQVucMXQ6elTp
M1TY2PO8fZmksVcsYdpzQyxGXI/dIcm2R7aVuCSOK2FHLVoWOkjBNrGPZuqCmNqlQxNpCQRDx8JY
zk3R8RMTNcbTHIyDvmtr9gOaaF2ux9M2EcGX3AZviUhNi8tBYePucec/L8sa1wtmf6xSBIVFtuwO
G4FN1fANKmDn2nZsCG3nEgYzVtHkGJFtEVqw9XHZ5Du5oMKt9CghBC7hig16Hd7z3r1qB1IoVvsq
Sgyxc0l/HXqSG5wpMvQ1dEE1gWYLxiVmKWajyBBCFbHs8bJPaYioOipnJaoUPaQlGOOQzHnGnTRq
E34HDAMyH2K5ZDviPqM6pbGfrFzaGNZiMBVV3GEWUZkvGKWMTL4RuViRXcBdGT8ylRgBPUwyyvAx
tjMyHKrsiMAaIqVGFJsSOrb6BdNypxHXHIsEufrGSUStSR3jTmyz4QU/8981scrAaMxDIvWLPlRJ
aONY3LzC2QkvDYdl0bibCXQ38l2hMrfxmvzigvkjYcYfG4h0qZWeCGZ4yXJv8YeMtgkarJsiy39d
rr66i3JW1y303OpLmjT9kWaakNAIYEQbe7A8uwmeUq981y3xOcglh1q77Vghy+nbaEmSVz2TYPlW
oqtrrqKZTxylIssmD64tL+TkHWdXP5hwwzlk1ej7KDzNbHF9u3nYTO0914cnYWgR8psJQ//8YZF9
00oRDBt8PqNa1kCT+bt+P38KkmiawXly5p5BW2L9aTfGEGaYOPqBfCk/NbMrgoZdXzpVRH0SsIld
rHr4VHVliJI0D8yB/YcQQhmV9rIncfRxtPqPLit9IUsm8lN/MaXqV5P13RtXUFtenJr94+Y8zwMC
UaV/z6Ab+E5aX5Ad7Bg6tb7rDc95b46+0byWpDT6WY5HUXfei7w6ywVNo5CHVveOoshuy2S1oVCH
CPZdFavT/IXI42SWMg+Ap4w+QTH+JrUH21Jj2UwEVV/ROhJGa8SEr0Z20p+3YsJAXt9z4HvC42xu
Z7wPU+x2y8XSUEkvNMp0w4vrNP3rLMOJR/BtJTixHswLCetkwYZ6WlzSLXtbZvc3SsjQhFm0TMsz
KfD33rk/Omm8dc2+142HUs2Oy1yerYR872reLqYVDdpyHO2NqKH0BBh31zA7AYlYxCso+WJwLuna
7Lp2JaVBvrcEOvu4VkLRLKHkvKDIQ8m+ry+uGthyDTL9sR3Hy6yy2H6lXXMCtXPM2+VYa90HFjwf
Lx69Yz9p62+YM8+T69V+004HY3jNpIuAu2OP1HmtWu1cZXbsWALJcBNXdkWt1HwripGySBvvDPkF
8S3azp6mj9QFe7RKorvWPiFWiaD3bX0ui/ScNMqhscmXwKv7kTjyZBAJoC30wdSleGqUiInjiIos
/yfy7Tv7GjeLGEdPUAj08lVrCnfvzZ+i+YMbWD/lyieYSdvX6K4GAsGVsZ6FXjzomrKfOvOwGtND
Mg6HSfUPbtPepry+zYvwh9R7X0f36tpeyDg7ytT0sZpp8np+bWnnZuSOLYfs9zBWV5GBpa7qLbQF
AYmSjUK9ZxaTf821utStHqlu+o2GMAes6g/rWPmWw5+q+aeynTsyU/zE7p9tFvFRV84b20ebT49z
d04o6fy2XPYTt1vbmqc1tw7StWKxyN1aklFWrA9kfDD5qD9cw42kpZ9Vq4r11Q6qxTiU4/SqevW3
wzkk+5fyt4f3anSPmVW+mdbKuuCsh0lf2THIp3DmyGRvS6TnV8gFS4F/cBsuqDIh7+r+kjIC3k85
tyyHhETFqYLcgqyELwxvUDnTSIpSj7aqy4Nssdj3vePaA9Qo0OLAmhu+aC1jK/mTmYSGpORe+kmd
8szqwErLRo2mdH2l4XntFLT/imXeIJFf8CaWYVpNfqeo53I0PocEex0I/sNQLsdk8hj58BOhk2m/
BASUosZko5+05bVAhaQVHn6E8eo4XuQ17tG5A1sr8+9O6ZPI7JcYLORLs2BgqNYHISH+z3I3p/2x
XpVbV8YFt4ztjobfWd0tG6Zf7ep+eYt4pDyATXtt8Ub4rAosRYpzQKxwtblbBmXwXZ1qkaIT1A1Z
nA0wVL/znpxh4BmgRO5vxGNc+6GOCnoOKyFBCY9lVnkBjBWiq4tXkUzH2dJvTVp8mAKk0ZLE4/16
5QZriru9NESUq4JoRPt30cCHMLUhbk1E6qYaZPy/JuYuX9eF6Xm9J4xCuPpHndRfyqdJpEumzZ/d
1h81KW9bpl5sgntL6gkdcYzfzKKGYLb+EpKKS7e/GldQamboAsE5s7ujdX0o6s32GZjrfpNMtwQm
jf4gZROWzblf6a7AHyM+bA57reNh8SRAi3SJ7YT6U9AM28J043daDoT5HNXOo3a+iUQ79vYaN9W+
HWyNbWsLEdMC7CilD+LwG1kUUGjzX7K110Qe1bR4rIbuSh4L7LUxp1tTQk7nIGuoj3ZS37rJfEmM
9dHwgOmn641NI+42czeyx/siMyvGYpG5jJdUuoFlkq8633FhQ/JJtt+buS7Hpk0BtAiy78Z9ZbWX
pOp20siutUkQ31nVm9xnblGfc379ZFKaN8Nk9cx1EK2L3TGOrWGvZtO6r9GecHXvoId6C0Sdzi9O
ostrldh7k5CsupTWRyfyetd4SQB6gE9503WCzUTHCMH8THdmsL/0eiSxIc5qsdMERJ/ambJjLWS8
SJPcltrBUwM/OOv0zwULXS2mfiem16oQ0y6bWbdURql5P+xbpQcZhtDgVvSTiC2tnoNeMfIbFBLp
+vWmPXhuzlBUyYvbz9cNLZJ+IytrstcsTlBJwp/onUSYN7lkcoAgcslDbC2C3deHn+/185d/3rSZ
AvKhHoJi4Qf9jxSSJTpHmnFS9vivzpsZdvX0bTnRaink2+u6e6zGFtasO2f7SQdV7+WCg3cfGPmw
g7dXRsI2g6HQCLuult229OJI4VzSWb5/ZZPZFrLf8QjGyAH6Nj+1+x5lyj5Nk370yY7bHpT7mz5b
G37BRA+qNZ+evEn8rb2es9pskUOHfXmstpvL7Ou0jLlx9gTp3M1i4FHUxZfeq09dP6t+q9j2TuOW
VDoERjADltfKoEuuTKGVlPN7iYBmN02IjDZvG06NsxA3wkLrisb8KppJJRndpBbP9T/kmohrk9qk
HxrFcEwt3Acjik9mjt1jr8yRlydnLeu6OBVFwtlX+x4NhfBbZ1/0bf5hM3H1h2nbGc4gP9Rm+Mfp
dLuVV23MzT0iY+FXmM7H5W9NzrXivC0daq1s+pfKoTtqam5d89pgh6ZenMQHFmvVb4iIDRJ7ttht
7eLD0maeIBexqmoBZs6WtDz1wvjdjvkzTj3l3TIxrhPcpe6WZEverZ4pvTbXMM2SLmjy5ltgrDyr
S6qes1nfzvN6r3wS9113LNahnz/w5r7dyea33JoCe5thnhe9fJ+bXO6X+0c5mD+YNPd3FfwlnIKq
/X9fdv/UupEGVMDdiZQJSUSrJva5adolMNIFbfP9c//7g5/3XFvF/5nFP1/6vy/4ec9z9Wo3jTok
apo+ebkmfwRAoC7PsdEVjr9p5HY6s0nWS8bREDdFHq9S7Ri/GP+6ttWO2bxHVtzFfVqB+pHzd+rq
IjAX3b2pZqfvdVI59zrO0cdynkhAcezk2zBmf2oM8VftkeRt2uI9a+h4Y2vIxYmHTj1bkrJ+rJVY
zdvs6ecNGzQWKF3Fe7FlT0l1F/mQ4RaUd7G3jfhnQm3+BM3knlhC0Z9KrUePYScbkcNrt3O9MO+Q
UW3EIj2tyXBCuGGeB3r0T3W+XMatUA6dae6lPZ6NdCY9VdWAe4wyvdV19u1ivrKVvn/Wm6W8Jen2
uVib+5YsHnvMOBuRurbLi+eMB6Uk1Cwf5mceaPKHCpfPqH9JOZkOHjS7Xi3J01jR779Ak3Q/dAwd
MVFCoBSclPk/FW8xOmxeQMP342LZcV8nPef+pjhaLdzrcfEXPA/Z8jRpKeaiOrzXI+uUhfb9qc59
VmxfcZLAIZp36eERYzwvzIA8oV3JYRz4V+So9ZHkuZAzkT9V/3rxF/l+sHYuY5we5mk0V3os8Fvz
ywa1fO/HbzlhW6f7pBaAJfgJpjH4OaFoCWqZioZmAUzUU587BI8OCdZ9/Xc26hDHsk82Rehav2e1
hJ6O11J+j1Q5GN5C4ao+ZhBf0gywk4MlvojN9XGyDwk0/FZQTUMiW6/5/A+hK/jrlCPS3lYvumH7
XfmieUHZR2b62zE/h5xVq8PjfCvsOqB+pVz9A1SEBszsz3wffbSIRP0rCo1OD4MQct03+LGJ9s8w
Ylt9mroRyjaoA9iCWX0sGkoT93Df+fEgrDJSSOhQWvLsgci15ifiFt9QtkBxumBFfqRwz6kCMe7Q
+rau+ipTuR7fF0Ql235WlCc3FdB2mn3isCMfTFp70nwzKM41+WSOtJvZy/Qlh+aZ+Xe9YC6QS1KI
8buO8iMVVC7do2kRP7dxQmY2RDHRzM8q139I2lDr02gEVyP5lyNyD4wOQndjxA7/RlnvJL2/coDr
Q55sBROe34Q+Sx0ktGY6Yw3g7vkKN4+K/9JOCc2kFyHtK7QzXweLK+aHjLHTBGh0bL8m9601dRou
/6QE2jGypFMLT/0vIrb8lkZBuVAidaSApxAylNeMuAOjuyjaOXslqYGT9xiwJ5D4Boumy5VDTVL1
MnybzXlQOA2lXJtZoU96FXxRWlVxT9+2YefDLkYdwjnvrz3fX+ElSDZaESgBNgcvvBGMNpyqNg2E
/rFZc9iQIeBd05wSvi4BkrEC1Xo0CrqGnRnhfw0UStip+5OaVPoh+XGxV4GwG9ywnm+eN4ZbZ0QY
K8M00WgkTIHqPajShtPyoLVp5Io5WpMqWLnJNJfnplODUX9V59yXRh0I6GKmc67Vh7kZghbxa66Y
sHdqXiIvrPWwUdtI9jh3+R9YMGPDF3d9Tda3Fd2Lqv66Kx6IPePqUS2l2R2O6vfRYPJkaWUsK5vM
Gx0fA+XpWoQu0o/OYp6XIeHHsiGCzisjVq3LpIL8cahWdF0bP71NzUiiFEhoXQhRd29emU6PW6E9
jjrpMVhiKIstCHsrbMcbyc7uw2gNfESmhIGx7qMhlj5YrNl4IDR4fMYxcfzv83Tk4ywr7d3PhzNB
6I5ruq+O2Z476ymdNTNeE1BomOHnjxoCry8nxeM0IEwmv9bfn88L1FEhaBhx3JKtOKRD4vl5ws2w
+BiYA1Ola22lwzfDWjooSVYRC5e+1GL95aperGPu9tcDkR95jNwcrHemnctmaB6T5BmkwPA01IsS
NKl0wGoVzHt7KQ8aDLmgScS9R90ncVmSr0n/F+HUxOsESN1f1wdQxtw+g/YtCq40II+Cx0mk/5o1
Pyhd8o6ao1Ey03fT5oJk8V93Z1YYRWLQy/Wex/W11HzdvnLmjjzPCkkLSLqdWTyR1mi8WtZNKSL2
9qiibko5FjqcdjodKFpZ0W+t94NZ3h3Nd7x2pnwaBWvtyne0Kn08jLbrvSiee4CSln31aFZCqucV
9VVWEzq4PHXT+OFmafmF67oMsG0XiwemEaeEXt3PcOZhmzp60OkDzdTAxenftF/4P/w8uwgUBCOv
v/lqq4k/1DCyjDKQyqudWlgwb6bRR43tcQxqglZZEJyNx1bJo05Zll0qKmz3T3q5nDQlz7jcazDi
WSyz8XFW7NCjqe7l6EFKZt2z8bnSokzTj542/mKxa6v3BG+eUTaA/PfqjiFdgKoDwtfflHzA1QoF
GwldJb43jy2te1LamwF5kCYG7U4FbqZgk0vp/Zu+vpo0r7aP0pn+MuIQ5W1SCmB49wiOhtFkLPql
CJwZxX6lmp4PtzJ9q1rb8Ysx0Q4TCqBA2NsQZqDELsvm2TTLlAdEdu2uyKR11Jq88PPZzRBFT0e3
cquXSlGvjpbYN6qCIsyvVpKdDPha2bJpe1l/K8Mnt1l292+yjT4OapFeCCKsT1ulvA4tg1avT/K/
pnmYdSs74oKONVgIZKkQmgtZFzLBRu7ARsx7hehehHb5TLdB19qwJIxlKbUoWWjXdO/mkIWy/+2t
qq+o7yoc60ZXo7Kh0Ni0iFnbrqaPzkVFMZuar2KlAmPM0S2JP093HBJTkwpP3qNeGf/m3PLJgvhg
BJFcy7Z19qbeBu2WbeG6NbHOERS886RF7tC8j0Vr+5Y15Qe4g1iPBNtMb+iXlvnec+U5dKqq+jLd
0d9OjGryqBe1CKy21l5VTrW59HIEHj3NF69D90b7LlhhkzPIGOC3C+W1ZbeeY9y7xLg5xQNAawiT
Fv9OweXR88YKmrJ9dMrSNyUt3zYtgvsWCFgVWgBtOKPAAinsA83r4aAIK9pUGdOrY1ecl9/2Am9M
AE5v4UQBseUQUvf+2tTQw9r+sR16NG9AFXpNfVmTAp3G794TlDLkrMZO752F5RyTcbkY9057bRpz
iEkz8duV1yAvQaqWydYHVpNoLLL3TcPSIISQtiurS5nQiF4rZmB5G2gVGwMMqpD+yn4u0r+Dnh0h
uQ7BlExrPNrXjvH0rqGu1xSPRmryq6c5t9Dtz6v0L+gZKqtluSBToAdXUqgkeqRnWVzqCeRXX+sV
xswOSYvaQAg6OJkK91Vq7Rnkv2hT9yYSi8neeCc6GBCzVbeKMFeWseUxeySf8+5FpqWqk21dPHcO
3XILX6eepe85YZFMd4r6Hiidla/OJ9HmD+YSq5pwwqHIeLQ6WmQ/b0YJ8zub06OtKUT15L85Pu9B
PV3nyuNBSJcWEgBvcEG1lx7Tc7C0WBd/PvfzDWjS9JQZgHMSThHLvirTOJ/ptSI2AJ5xp1QmefXR
KtaNg+UxFyVHVU1np3TWX3pO/kM58JDOQoFeZyBdLmcEZbMcNljHECOMVEUY1zxpWLJeMTgWNBFy
/Ty2hrzozMLa3g3WEuyLZEPnlbMPIGpbv67oZiUMvMx4RkLopOuLOarHtr26zgTZV2K4a+YZoa0a
L2q6HZK2CtOGbUYdbKKP+8LfaOzs8A3cIyO8+lkTTyoT4ZyaGhxcYLlFeWJQJF6L5h/sYu+t6grl
NJpWFRieXj3mA4n0CMpPg5O9eiRXMszSvJMBTVh2SvvEEt3H9pzOAfa9v4gyJ+KdmlOnu2LXDgjp
1SXhOayM7kHZRiKXGWGg1qA3Y01T4mPRkQ+r57in1txRkdtnW2vYlBPjOWPfscv3lePZo11lB7VL
50NkmSVCNTCAn1pu+zBW03epbdkhdT0dUXoxPq4GInRyQWJlMsKOiduASHtu+5DZKaEMoafa/pa9
TsWt9fZ1+UkEVSBT2zeXhmLsQepMYtlny7KNaT0vQ4DszH2BBubtSaE/bIBOgnouq3C1KaJkX8ib
UDFXdiTvhkaliqN+78L8vDcXUNzb0X3S9W3amyCjEMl8/XSE7k3mph3k5ae5RCQWo2/mAykzWEj8
AzLzZtUjoa6vm2P0z0LdE/9qvy6FseybhUpfc8g/4+GxtXm7qrMbmASj7UdF7hVN/UdTXXlTVpN7
0hyNAJKx5pO6wThVxb8ineXbJrrrXjaxgeFFe6Qm0xNMzgWsBX0CGdnjfN1nidNdLTc/lmj5Y9ki
d0mLpD7+742j1c1/H24T/7wZr23ABO1kdqgr8kb7Rycd77PIY7JT971sRrxaDav0unCMW0vfyUnw
hfzASJ0cyOMq5R+LnI3jCuo1znTmdzRDvhTVOS2zdbbWvgu9SX91e7KcW08rmaV7m7+Sm3FOixR2
rtjKyyTl32X6wNixQio2crd8c/EQBopXsN2jMTgaebH6g9MhLB3pKwrN9ZexPfQZs9CZqKegczm+
qDUHhrVTx/0q6LJ6avnYaq+lylqRtf1ynhz7RbO9Bi9zsV0rssbnvDfO0hTPzP8w2lyEvr1D04SU
K+wgJ5etudlrK/dcSrjmpRu4ErQ3IG1pdlebcZi1UPDDnwZOIj39mArhhob9oBn9sDMtDgXc4Hcw
ymTsUgec4rQUX8Xo5dcNZLSfbjNbXGnn+CbQiHhGWz9JZZ+YcjwMPBlvGx5MTjHysVjskjO6lu0X
QOSRaaMVbkh3AjjUPBhlxZvCyKm37lC3LduJu9ivv7+pC9pdomy/WEfZuy1YeNSlSMHO1kT9WTtA
v9rCW07G5sRSLQQQ1euyUGWUVmndpBPhMPCFMNBtMWADCMn6z6mppXdDusNNqspt2DZtN93dv63u
LKef92q3+uckrg2ey4Dy7rn3HjjZrMLImhgfO3lyqktWsn7ymIrsRj3Rzp45tLtRTrTHUv0jy+yD
ku7nFrmwq6rv+saJU3fGiOcgjwcoKRH93iGYJ2099eZzOdm0e7OueiE4Jqw7IaNi8uqbY4yCTOZL
Xa+0AUqVTpvWnayWShyIWU5wdJ/5ZV/cOswxYBhH+0UnzKpqlVe5ZfLKHfDpTKW9Fxxb+OE0WVx3
cw+V+LOWJqlk2DI7TjlPaMX+mVIv36Z23pU2VqjElf1NGPy11u1uWmJ1KnOJOjnheUOaUOSXtdbM
IweAg/5Da2nWJfpBMw8EQFMVZJz8Ee1efz7nTBqQ5o4pIrHI34szP44ZoaQTbujQmOrNd5xiOAhT
vDdedRTWhjxvGWg96GKMKJYom5LkNSEh4SrTPcnXup9BUmEwXHMExdBPLPl7VnHODDAqJRQiZpQx
G3VqLIyPswqSvEUysSRHhVNF0qFSmB8FQY1JWh5Uck8HvH3O75FLCqseGRVSOJoAKCSE8WvJ2qiU
ywNUj0sNiVDX3bhWPXIARLS2JAdkUMzzIt6y3wldh9Ijn8LRdrpR7yYviz3lj53KExORS1LKE+zJ
a/eGK9GhqMVe9YwZVnuW6/g+d+Z60Yb+ZM1K9th3w4upO+KK+IwmMjvdsVk8/Lj92LBkls+KMz3M
m0w43DlHOeQPbNu7us+OIwAvD0pfU4Kaz/uo7Xabsuwy9AoSI8PSNFPUtPhMxVIvvpeM7CqFVpGY
46xBl603a2WyPjsMCqzF2hFClcZVmTshtqn+rHSQZCy8wrkmmrCAiBVu0wdnEdbHHCfqLIPFpI1B
l6G4OyFQz0zucCkp5jV6hLW8aAI8SDsOp5+PhENFOBQVArOlNNk6sSsms+Oepab/rkDFMDTpkJfx
maXuz0u2lUzd4XBvivVg5orLyrRGFtqIeCl055Ch4Z2vff2Nsshv9SpYIMPl3AHNUAe6fC5g1rd6
HzC44HDxlGYfUl4F94trG1GxqpwMKn/gXGmQW9Wg9TDxhKFsplXHsQbLu9qVvNzPHAZlcpfioFxA
fIDNGsSPG5I4FIyzFzDH2019Fq7JPbw9rrw/xNlGRN+ExGWF7jDv89Y5mJxyUGEEVi/AFtOeQtau
jWpApN69MxLlZNgU9JFcxQg2qzxNc3IsJ/5QJmtAJoEWsdNsZ/Kj9z3g51eXlzZdfqvaV+umEUPV
kI2Qq9fPBS6yhqgZKIcDS2jjvFV50zNi5c3Mg8oA6NoWhC7ODDQpO8351WnUsHCG3aapux4Zu1Vs
DMc+9X2r8QzZIiQ0M9Ky/AF7d5xo2s4bx1NiyD0uc+oGdF0ojdRpDiT/Ivc+zs5OzXBJyBTw0l8T
k477gBKIXQCWyu+SX536SYuH/7Je85WJBl/RRUIQK9yTSKDLEN7+gZYWTA9OUNHcMPrcfNp0LAFj
OLRbqDg8EkB4Cj2oFULJCslpp2evKwKMqpHWgymxm92QQIwyEKAhzOF4Hi2cqNT7PaE/EWnRNy9E
CvtZgRxkZ7d0npYkyuv0lNFHczZAtRxnpd7GrlU8bO7im0gxm1IPJ6yXy6juJIVMWmRh0eAH5R65
6wkbQgsn/VfmIDSYLMDSzVHP2lAHbiepg1Qt3Scuw2KlOaAbiYqui+xFHmtjO3UednYQ4fderMcV
sVjlCGmIC65BbaLDnCtX46xQMCUfK3Vv0uOP7bSIOpWuh611DyqmrxE3JZHr0DHomLwMFjcaTR1S
OThydHsUfzBoUt++j9rdYadtR1fzu1veHohPK4EhNcveHm8ciKjKul7dcwynf9oPxWMPGo05b3Vq
Cvh3BGsMRb9HReFrKD5kO6JdbGKvpkE0nW3j4PZo2wTw4gKktIw2pt+6+dqahj8pvxKN5lLLeTO3
QpVEN9dDUWii3jrBQ6dye18dXlrW8vt1rsckGmgAWwrphFV6gtof66N2SEhbKjOl4ynhCGGi2/eY
7sVyZusnJ04NCgqsg6uO3g7RmHPukAYG0zj+ajiJr8uwhvqSmdd5+pGXGsYRvX3+IK3eBIwtzwx7
EQLp3xw2fLdRAgDT6R0bgC8Tm4Dr3bxmDlRTBcac328c9I/2unMsOV+FPpih2IjDJcH9ULec70Xp
UYJBsvurVrFiod9BD9KHfe25O1Of/5ieqb1uqgFsoETh0fOcbcXwKMk435IGpxUR9Y6kEzDWu2Wj
b2D3SD1TGzAEZ1stnc9JZjvvqSWD0RBIe1ZrjXV7K9h4xng294AG5F3kxfkYPq8KiTAzvautLz6H
XZMWjfUkbQgmx9REkEgGNiCNoDNCr+JE92IFgO6QJ0qyEmx/5tq/tStNooNTRqz9yRhrs19bX6vz
zx7f6/4Kyc/oUsgtfzZUAIW+ALr7dlQ92DSK0qny24FKcWWpDTjurn0kzBjZS+69pFnYu7/gzWhJ
VOhHc9wl/b5leSusNWy32+S9ieayEEvAz1ZkzMvlEP9MnoAJUGnXr/69B+9qf03t12h4LFG/EvQj
NQKlWzccde+cI7fJ43H6azN4KKnJmuJkTYdiPU5slMjTIOCvsekdZ8Q1pv62VK5xdTPtWcvE/3F1
XsuRKtu6fiIiSDy3QPkqlUpefUPI4n1in/58aMWJtfe+mB09JbW6ugTkGL/Vfu32q7ND63t2GeGp
62mfJzuugQJr5I+2cwwtxVftBT2blgWxNXi1FvnKfZ0nfsK7nTi5REsSB7aY9FPD/or2X/CiUcGh
p9YCoR0R1i06qmrOF7iJOTAlFbBtYW9nasG4pqN8phelU07Rsuy58lMCOXk8zlLr93RgnbqqJfqj
IwU354oVypOizuQXd+E7XDencHaKaDlM2vtMltqru/A0VJ2pP6ipuMwyzo5qFrUs/TSgpQOQmC4e
i0id7tq42NlGfBmcZHidJ10eE6cyfV0oz6S29vdmNiWbtMDLkxRvg0ax9YtZPpXOcxeP3jQPCKlu
Qj2sJ30Mmu9wP61SDL3lKAR/TJBndncGY5mwG5TinlNFmS8YIjwdrtfRq25nt9nnOE3fla7SOxQP
T6Xedb5Rjs42s6EglsmoqSpRtkmLmVKLsilIEUUChL+K8k5lZWmt2mvSXtnBVTGOQEhpnh2LW9op
nIsd4k4VoAjZQTowdCDAGNQLAjLGg6ZPp62GiL5Ch6crxoeRGZ2PW2ITr+RZAU3VegPhgYhtjPRl
zvqNE7bpKZFW6WVOX21au2q2RQORZqLDGOiGO6Ho8kAgtuvLsvuCPrz0GAqmq9kb4UwK5bMuXtTY
QebR+o8L3HR7UVlRM9A7A+5FmsJbeMgi+POr5DNeBn6Wtx7W8qtXk1edea5SScGiCMEQLLWWKbeq
VKqAcjviOcvwe2lJ3MwcdXpxmEFm9DNDE55b/EY3rAN+WPJyp5xt0OxGF83gov9bP06+THYyE1X4
sTJ0+9YESuko9EX8nN/sKHpOqP5tjI5Y2ztuXYwbsvflgjymMBdUnXp0bUwGejcatlFRpnsElejR
4wV4tY0bHwkZhE9aUy8IRauHZPzCOXTdMU1d36lnGDfFXxnHlLyDupUsuHogKalfBgyIUKc0FXLd
gG1r2wTfWc9zq3xiSgV+QGJi6GfbdNBb1WogrVMfzEKJTvZcn+v1Xx61pNBOkyu25pB+Lk52K1HP
XRWXq7NZGuDScURdBCnndrXw8l5Y3qQbNmn/cX/geeybWmZ7tftoQmlPw7MbSntbDACNnVpMz/U8
75VStrdp4SwwCYSFKCw3A+f70Q5TbpW6dw9GRjSTcnG0X7otrSBpH4XD0EWdC/semr+Q03IJFRe5
qP6E8M2S6WZ2op9lMOddy9bptnV7lBNwCPo4L2EFwIPK3OtnpUhos/oglZ3Nq6XospHqc8Itr0WR
QWe9kuxg4bbumH0kOBwRWPEzLmYAFuNbYfIOZbwJ43OScfJNxZA/SO2pi7J/pv3WtU9Sa7cUwKMf
GxCTIexdIk/BH+C4X03T0E3peIb12yJjbqJsS3LEPoQfAHEyG0BrHiF+ZnEmLfo1TdNv2hoR0q9Y
0mC/2JwaRVQUx1hUYG3NdCO7VR8yJndUxypAP3/WOloLOtxwhXUUiL+DmN1Dneblzm0c6BuzZkkg
MHfI1GBUI3mwalE8tQ4IQ1ycy7S/ll2cbontdzeJOnbsEi/1uI7CJKBIP0TOByi7jYcAaWzAo2ZT
cgUufQYxDSOL+kB5LiD+Vdl4dmqtdmN/KJdTWTMj9mtdbbkJbeOFRVNSFVg/ZIZ2c5W23/ZibI9d
Y9FTaE/nooXrMvOONvXUsHkk06KjMF7AUNVPS5nJe5JsgPJL9S7s0MOphTG8G8IQfk/Lz8nMrfG5
GqatuRKh0fgmefNy+PsiUjbkpQaotzZwQczsqq8hQFjqNjBaRLB3bXhWnrSBZwKT11DjV8i/TQgW
X0zDaRK8iVPV/stVdyKKimknt41N0livYYicZLCri1stfljF9kFDedsPBY85h9l17Iz3jHTPuQZ+
wPn1oMQ8WhaVMQPHEsmedX0CPUaxAyMKDV7pZ/wwy3ybjRR65ZsM171uUVEtK+BbBn1Xu+RSgZie
wvfZdvGP60e7/FwQskZwuta1q66ZqrO66XCCKEWWZNmUUfQa2fF4a4Enb3EZd+w+AFDNTF6uHRYK
wsTRupGziRQ3tiRCCfMt0uhe1TblUnpdPu3RtlanTFrqJRzkoVMBoTP9SVe15sVoVe7w/kHRB4S2
46emWZ/KgrAaiZnw2/J7KrUFCsRFi0NeHIL+XkX6sgIJ0xVtFqkIKGo9dJ7WRCdLj3DNzTlXYOBl
Nm0K2QWcQ1dE49d6rLeu6Zz06aMezVu99E96/TsszmlIShQY5X5q4vvc3KJrz/cuqlizI0Sg6SPn
mCCfCJJMqfyEW5j+q6x8JR7pWY+cJ1qbH0sIAStkWkYSadm04fb4/1DV6k6QxipusCUprnJ9JIFs
FpS9u8uTPRe8Q+N5QQJtp/mdZsfNUW81IkHGYWsZ7m9VjN8oJIftPAwUzQ4MA+Z0ox/9vux4V6Q5
Pzdae9PSdl0iiKKAJRfz76TWB2u1v87Gb7JMF9eislOky0YHCoxKe2tWvfTdtvUVldVdkohq4quD
B7kOg0Q0Z5xybrttOBU1gYwDzmFhLnC2zbTnx6HscL35qUk9DvdrHPUY2MWL6LPniVf1Eklj3IXF
xOicjVAJBFRPRLDT47mbYwCm9R2K2Rej6Exa6AuZPZ6xwIyEJrSwtiNtQt/VcpleY1j5Opb3Udsv
V0cEqdlJjAdEZY9lX/kSLOCCXpOsismxUHVPu7KF2bZi+mKNmf7bMX5zTavflnNRH4aKGdC8U1fR
dKscZ+KeNn3nKH416gRZJFp9UFpyb7mk050y9uMmQQzDFjvfJ87o4FAa6NwoNoD3gjU2oiAnHiz9
rmlYS1KF+WXZq/X04djR+1KEH5PrImNZr5M2Us9J7VRogJsqKBvTfMocxDgx57quul+pjLEepv+S
auRoRvTOFVuqF9nzFBuQ/qcE3kgsDm/W1XB+MHVyt8aUQ9+RgRY4HPhOUM67JdlFn0Ad9vCEyow3
7juyBGVwXPoGocHAigs1cOHjFF10y0e+T1WzX1jkwjG84z0gzNvBHxsjT6UPc+uCnWkzo2eUVHAD
II+O63pyBpcp4fvabKmOExNLUs1nTUME0CasQ7aoGZ5caDbFMXk/bHadNir1Y9vo3WbsScmTi/mG
y1ciJqD3Tkppc8ZpxiVUeGqP86x5xdTMO1UbMWss/fiapy2S87//jYiSPE0yRWeHrhxtCG2GuGAQ
3JjTUvCDpR73P59aClM9/v0SNeEDCFFzVEgDuQ1dtOzzCX+KMSjZTVt/QZM5HeUiPgcjnCNgJVM/
VwaQyvoH/r5MVzkltaaff1xrlqeqQbpOtwvgYXQdkyK+9usvf7+b9fpTmmG4//ukWLNr/35nJZ0a
5AP5gf/9xN8f0PO5OdB3/vZ/vtHflzXyPidm/+6/3+c/fwYozOs7k47O9S/++9K/3ykdSjt4AANf
//9/RX+fVaTRHSn6+B9f+9/XYVFXIIbCOf/3Q3+/i/tJ9Uhnwo63/kv/XsTf9+UBlW41ORZ+utjg
5n8fHNp+PLlTAhPzv94Ruqerk4vFe6/DzVlXouUER8+kO6fOjLRjW5m57v999D+/LRxO/LgcEMV0
w51b2bDf5jTh2upGzKYTVTp6ZD8VjQJKI+f3DGk72pJB2/19mUZkfjnk9ktUJR9JaH+liIBPSi6s
bTf1/xJSMlsP3WB4ykcbzxzq3/A0r7/8ffA/v6x/xDLLbD9p4eXvQ39f8fe1/+PP/n3rep5IEFHi
i1UtmD1avXzE3/1mKmH7MRc9+jr64u5sxxHw+VYMOsMndMt5FegiHkezMo9uBVoK/SKuYacMlzLX
bC+f9eg9WVB70klSnSTv1avpPP19GFXHdOjMzA3+/rfrIXIIYJ+vZZKVD6EdP/59HPF/u5WLjnox
Sx+NAhXh5OYIYy1pnGRWIdvRRfhRyU0dNeIz1Di4JNWqDFNJdlUnt/T/PpG43dZojeFtyBl0Uwo2
kXGAZyVm5atRlnw6tNoFjVENZzF0+X2v65zANP489Nb4ORRV/Z5jrjDj7J+e83MiUcvewhk/GFY9
baBllVsKduhp44SBoVG7bc/JTnaVvBJASbIXWUO+xV82NvGzpsAUzpSVCLYmBhF3dePkFjnbA6Zu
D2kI2EsKxgakoN+XeLI3qJjfMCPSXoGAicaltakHuUpcHhQ6X3yNmhhwDCAOZ2wHr8hujZ1SBtXK
0W/U5seIaTuolpd0hh7oADN9oem+pST7gXIPhhvoiEzZidQMkbLl26Junxth7nO6wtOIcb4yfnDQ
I/78NhTa/drHGmUQrKo/WFowKsaZjr1tPVKQpdHXYEGyou3UO+vSxvkDh7nZJ0E6gAcivaO5sNzi
Cmg8uWlo6gwmOW5pMGh3ajZ1wTg0wUSLttPGC7KI9rOM6/u+LPEmXY3MPQ+q1FE8TF9Ml3gyYdfZ
sl7ivkiPhYPCpQTz9qOs8qLRoKG9gLQqGD+Zr6pGuSY4VlnoYM36ZtvbPErz+N5sncAUZuwbBUb7
EBSaNQozSsQdO9+lSQMHO8YsNra6VSzRBUMXvtk9s1Am0dbhoWmxiKejX5XLzZ2B6eul9ciO730k
kL5d+Znas4XgviBh89wjsdhKuW3+NATyqFBPsmRx5AF40ILVjDvbvUsw0TTFUqGadR5azC6h2m7g
sLeR5T4lClzWxPqUOVOgiuXaubnnNgwnaxehtIdxCx+/j1hekZRIj7rQ/cwCoJOzsJqkB2cAawZp
UtvG75zx77+qnH5cQWmTjuwbFnldwN3fNGSrq8stwd4Nl07+WM7iWLlfShq9lhx5XlTpb7mlJ57P
tIQKcdAfCwd9opC4xPTjAPtvNXHu00m2OoA6n13uhtbDTjD2E1ekN/6wqo7dxu+HaW83lDybglk1
WTS2u+JB6x7plz7oxfxSzWh+Sbifm/Gztez3YfancT/6MVLlMU6x4NqF8GpIUb1xXnst3SrlxioR
yDIq0ge1Joh3YkV1EeNy4L6gwhJH3WHo+vtsEXf2XiRTCQPFZ/OWJXLAObRJRzN/IdqJsE+Vnmza
8BSY9rWjOAZ14lXK/d+X9OhS/Qa7LvDi+u3HkyoYM2skROdoHvSN00SaPztTzhuQWbzUJXvqc13C
hVeUXc4/aClxG1T6ekNTaYiUkfrCuZwWJn+XyW3930bm5R3u6tt/vpgj5GjmLOp/n9Rypw5Mq+h3
VdNGT3TZcCE57H1/n6Ujqdlndp/gjGedc2sRHx2Tu8sg8GzfOm5zTubBxojZh5Sh5OHRXX+ndHS0
t9i/Sch1k1i/S4wSnQzwAtJ+hIjik7rQnJU8oVPbzahJUkW5xS+Dn7u/WXrIhpmaiARdfXmPI+k3
g6o+rHkUqaosRKZJnuCxQyrjvIA9cXksVXKqkXfW0vnsR/MzWrXEObU4TVsQSxLuYjXFQ9Pdz6Qb
4MLbVUp/Eee4B04xUdOF1kbB9SBoxnLv6440irTcco7d0y1zL4psb5NuhxvjpPRXkWU31+EwLnDo
N461plm8a0zLtKd+tGLgDGGcJPGA8r5e/82sF7Q65JMAbme+jXdQ2BmSasEM0PhIMU9p+x3pz2is
fDleliJ+6FV7P3fZua25t1z8wSN+Zg+N+Le+rIiliO4pj3uklR38INXuZjkFpvKgFVQGPU16fF+t
WJ2atAd7Th5NDSCW0p6R6Hza9151HOlKUQa6GrPZJcW38J1JMHSjWQaLdV9ywh992WEar2IK2o37
QrdTzuwxmIyT2TNH82SgtjtokN5y2u7NzDovuvblqvmVfLcTIG2OLD3U0ATO77my12GUqOACzSLX
2Kl2kdIRN3G1df5tYZPGKB8l4xKyx1YwmL8ZMe26w3JsTUxbPDUaFWpKWebHiZSZPiQ2lfMsrJet
kY7BGD1oQobe1GH3XVPCCL0kC6N5MsxwYzW119fWq2t1fqTxXRuC/KffmBSKNIW6UbINBLbIXtNp
3kXxh0o6XZZd9YJah5aFJHyOU8wNdXkC7TzgWPmaEpblAlB3RmtZkLCzinoRaqN1lN861IiLLhzH
6qaKT274uyRRMAyHkNM2IQdEmK96Nj9YyiEZSgNZZWV7fbtG0HZoZecgKVTiDnKYH+eQEfu5dQSC
tZrzyMweqzoiICWmmL419c087dw2O3ZJ5vE08QwFtgS8dqy1c7swlPMME2AHlIIoTn0vxOJn6AP6
syW4hopO37vLpVtgPshDgmrOSmvDGbybRO8v/PMlopxwWk3rm0mKfSJYYSKEP2W1de33MGmZiFEc
M60qjRPk5ikhqbWKfl2Fn6+GNIGTI8IDFJn5cYXerZq4Vsg7i2ACkNGHWen3Q8W5fMuzGl+lvXcJ
xXDXuSY8uZbjoVSKqA3puM3Nhy76ZOchf6sFcIGXYTpw06Mm66uKAaGI4O1kHKzu914g5k7pNRuP
inuqLeCjkdvf9WcEF+mcYGklybCuHxHxB6EsN70LdMeLo7EggR9iTDw7aeorc35rAZAbtlW9Hrel
RL0vp2Ok34l22qjhVXM+lfmhXO46xw+1RxMPSXZWc0IOiikQiOi1zRpTR49QoOLDKSLEWNqWoK6g
bjHXTvjsnpPnBrdsripom/ZF/HEsooAc1JvzXOdGUHDYxj1qctrdCeV5MuKfOnk1tWRTIkNxHjoA
sCihH8E9T7V7iub2wSEKj6w4Mubb5F+Y3RZtD6ZASD4M2rBmL0SHHKR6Ntyticw6CsNgXIjgRLeI
Dm0mMD0sCcOznPu5il8JWLyJUFyNFud2s60csSMmBIGMe2eo95i+N86Aj8+qgKzLq0hoyEGmh34R
w+6Cnh/tZDHl781SX8OoZVBWLiY+n1WxA/+V1NEpG+PLqGXvKvJI3aweipgFInxF6OCHmKxyBwRn
gX+yb0Y+ERkRndebQmseaLcNUCYTOBDvjQxHgKABzavRghTheIzz0vQ6w34b+2K/VHPQGTradvxB
/PCof6Aetkt27OV3JA97qqJxgcOoIwPJuxqIPaKVaEJkUqnyVEqxAylGzqlZe+Ae+DLldVG0lyyd
EXDfZ1htpISdjrsHK8rflyQ/hQ1CD9d8sTVJrdF0Ba/CuRRepMXPVwyEwOi+yxqMHHx8nCONyBSV
2zpTQF8Gb2pSHt2Tr5lfMU+S1DE+rAbFrSY+O9itFqW2W5undgr9eOhOmNjAlpxLOJEFqOXFRpVq
jaVjvrPV6FBgd6FENVhyK96YyEtdFdSy6rezRbqcLu461z4TmUx0lMM3j2hKgjVtd8VQPpO88oAa
WxuGzxrH7MDTVfAtq9UiI0YBKF9A3lt+GZNO3Z6dsd4bdvc7k1lRrM4sqzr01I7VCzQgEoJ2m9KO
pyhkOc3irmrLFL7mTYRnzCXY+og28hMx+/yNdTpc7Oa7ETGIR6C2F7Aqr9nXDkg++MWmC6/OooEW
heIu/GpOlOtd2Kl3pNVsYvo9RynheYrXDNFRW0AuJ8WjqRLdiGjLm56BUwP7IIb8tcuR9vf6m8S2
qBJYDB2S/7PUlgwS2pSUL7KcjnPKdNyvxj/ouSCJnJ2qp3tbFVdRwIfNiOInjh2QOipf4Hiz9jYp
qIW4iDKp8q7FB4Nw6Dg1lKDsONZ1IN1e2+UVGxowtOE+ldlvzzDoTjCuGj4MX58gnphzbKP/1bD0
x1H5nRJguL6PJkgtxoAuu0zJfKUueBunOXEELWlWDx1OHNSku358aVirGyXfqzGDGfZgxtxjSH6Z
TtF0COHsDrvVWFVTRZ4g89ZibRNV8GvgKYXC4Km+ThmGVmIIMlZdvZ5814xuI8SlohQU+B0nO0JV
Cb/eoCQoDxk5FCreRXh3CSek9IFCYy2YoKc1yOoyqgP8PAxfMfk8h2Vdgwlicxf2tE1RDFVRcSMl
Z4P17ousmDc3OwHgYo6JfisN6EUFs0WCsVpMPt0cgRaOlyPq/Lh70lTtCgxkbhvU4C670aBFCN2L
b+p+tyLs92qI7RkGMCJXO7SSXawPgXDnDKj+0gjWERDqm2mKs9os2EpiJT79/VLh7LOUcVWzLsFY
LFw7RE5kFfkX8f2I2G91lrUtc5hePQ6Z/dra+p4CkSDMeeBnypry6I3NdHQXwmx1uVsomsQjVG0a
5JLpIOGAkLyaLIVxd4zng91E2xD9S1HT2qEgsQ1r30kK9IuW+6q57CqGlqI2q8edJnXdm2q0wMqY
YIsajE02ZK/t5NJ3mhnwIoRbDnFCDdz8waOZUK12iwTmvjZgR3I7eRmT8i3GM6amsrpL+AukEtUH
rXPsczl0mBKU8tLkrEhEWEaCSSpaOhgBAN2E4KFe6JjEUUpmzipMQA3v6qmFX0qB69YWZduWhvS0
GiwxHPFRRTbRBxpLK4Ln61RrF0GaVpcnLyrtAU2H7a1gkrEcvxCIwvuQu3xetJbwk+Tg1Oo37aaP
MuoPmcmukC/bFMaqTX+0YvB7R9zqeqV1/ik8Pgn2sKZ/U0I2gK1wXVmbHq8WcaYoGQNMHsFS7WJl
fG5bTjr3QY3Z1kXCwByerSXcDprpTeHEaX0wCsHjuvkhyDyhYdvPFnPnOJ/5onqJdTPcf3ZoB4Nu
39WDs40b2m4N3Z9W+HnIogBV2qM6ofgcD1VJLlM8YLRWN/2A55bbuFEjPHPNJrM/ytSAxAalNZ5n
65kpLB8U4lLeM6e4K81/Yvqaq5EbtHoaVXOvuc/1EgUt4L6evSTpLYxrnwLyLZ21foaap5gbD2Gm
34PaL+i64XFZl22yLCBFaLFiaiXpvSbxTO0hk8ZoV6df7UVPOGtovQy16hEFERtBQmR09RTmBPTM
7qltPonUT0DXND9qi9NY6Pf45bysT55FxDlMxu+uWRD2mtrgp2UDiqFCH9mdQzIqjMp4QU7/2NmU
O/I+SU7enOdQqjxaY3M3ul86ANT4Ugzphdfm2VTS1h7FN/LV4EdE+uVpnB8lAdANqXoT8+nsqBfX
4akvL6U5+YQ2nE33rGXOXmj7iWwDynpf/tQIc32qavciZP0qKdfTQyOoQM/GfDqpSY59rdgoHXVG
MJJmsu8iHjNGvQ2p/JjTPBgU7raNMN6XjjUwOokl9zWmg8bo8GOMP8tUf3DWvbiK/ayt8TFjj6rC
yYgkWJaPrubMYd65B7L01/7qHgg5elDCEa1ThWA1D0YmAYo/fWdB4GadkTmQ8SG6u1QXu3hWwRoN
jp8BIw8ml47tnu+EkhvrOH+ZNf5M7VYkGNyb6otDhhBGYzOq+T42VgI12y1N+lqWkw81sxE49frx
zeQgcpVfARQUNq9Nfh6mAIer33AFGcqTHKuAlgoEu+Jbt6tjR+kgAZVTEwVma/0zkwh7sAbBSKLU
zHMqTIptg78URHNFgCb2fqx1623fJQ+Ou7biEP0C5f1HQm9CZ83ksnaNuYdU2tXt91ziiTUeLS0l
8Uh7HIr7ZRi8eHVttWqgyaNojYMLjU71wa++evldcIwC5kSldKWmY2O4M8dDl7OeANgh3D3K8TD3
uwF0cJzxlzH7ldDMrrS9GIF8P8t/NWgl+nQfL+j9rMwIBaByYo7tUp+JMhq3FoNMmxJlhT8/rX8i
B3S0K85mxBeTsrSXJvIxoH1lF1rhZpAu7WNlZz12U73R22+zeX7EaUMI5CZPf2MPq1kHSJPJY5tz
h9ROZgVAWBEj0fhbxZtcaxbfaDBF9SpJ9A1bfxsbe5eF+tiIh6gkQi7+KHnAi3GDL37SzOtw41+y
6S3EeuDuJBt2H/VgXYwm5WhG0Dki4sQC2UesqZoPnRDIEQ8CS4+j6+CP2T6RyW7Kv+v6ZxjfFaKG
Jrp0O/lUJXkgBMG4mnWoxvEpMkBrVQ5Ug0esRcoWNwvndEuenkmnKgK5tymP75COdlrae0uTbyBz
aRBljO4KQs/wqddFYFXgjRhQBqMJDJKgNCv80fFLcK1mbf2qzyYGzMmrHIZ2FLKFW6Gdt4IZE5j+
YeIcKemdArfidPiit5BR8RzxogW78djqXji9K6TYk+DR0NnjeDyBjq7Z+0VIsDC3WEFiglljoddJ
1jV9coub31aiN57KG8cmjT/GbiXMosq9tfDh8xgdjNHdKbH0VhwDqyiCFfzkruXN1jlbrmPKTy01
lv2cZjuTkKWBkIjElfdgpTexLIifKpBaHvZKeVQV1AnoSl0yQjv1OQtnZ58JBUStusVoL4iqZmSv
XpxafqEv2Y5tfE/AlhY0NjFPnPu33MTlTgKgV88dLIHFw6QZXkWs7CYtDeLCeZSKEm5ck9N3UMxg
DCWmRb2Ctk1WBvCzZDdRtBJY3ZLXWKPaqOsxnDRrGFJ3bkoKW6tYD1LZ7SybB2GI7Z7njpG/zP1q
zuoPDoMeKpmtOWl3q5EZdR/6YNuTVvLIk8BzYvfdUPI7lV00scWd0lrcg/eW+dvlnIPC3dvlg2Mv
ZzswXd6Xrjt30niywGRFNfqKk+1NYtwkqk28REhOFb/JP2wAADKVdi5KcNV0qWpiZFJxw/entHpw
uL85/H2LWg2VfMQEjoEskkNKnUOaM5Sh3VvMbVl8N5yOsvw09YvFO9jUT1UW+Vp1yUg+zMt9k8+b
BGMr7aKeplifjUOgDS/EkABEyoa3Z9MhCNBDd6ujfU2IEmzyBV7mivoaTRGBPQygCSw1stjOeIk1
UmNQhNZ26sep2A4jBMGMdXN5VEwdfyecHOxzHj/ZKKrJIY/JD+gTZNoFGgcZPssUzI9suD6KN0X3
lrakO8IeheqZumxvGF5a7V4k2a63wSQF5jHzXm2eyDEKt3EevM6qvavEqe8+uxKarfpyZooubQTu
/YdTPiQl4to+vcvybBsaP+q4BF2WHE1Fe+6zYa+BJNZsf2yGqf2arsWq9ctA+Fe+HBfXReKHZzri
XOv1kwmIlSFb6lHidEkZjHrgDM6lKR3o4yIQBA7iFad/QdnNyI/BJWfi48yvVv/t+oxD0PX7xtng
UwCd94T5awz6OZ6nBwcZjQMNNizyo2ALNLkLytdOJidsyHvy+Yn8dD2bnK/LnMg1P4DOk8GPFjAJ
EfkqP56UqVm3OeOmgcTT8NkwmadMTHfGyeF0KFPEWhhGwghPNidljJkzVXv2dRCsKTuk8h2dtB+N
hUfd9gMkNlKvGUivOFgKNbM0eYbHAWt3PpxTYya5ilAc6o/r2dikE1T0g0PccaF5BMYFNbBYNnwQ
wYx7S+MdaCw/y9FoxIe5Sbcqpo/ORjSmQ918G5y8hsHY3d2EUUAPEVWGn2JCqCayL4Po8RmxUIn+
gSSBNo8w8r4IskBWW6GhxSvnthWIiRVyW/uKZZNr9J9mZ+hOcaVjOVvgRdzQxPKNpaOmVSMXyr1t
xwWJJMY7kp43oueMI/GcmK4snn4SzH+LBjO7URdorRa8yCfFjWAXYjALrgFlQLSRAxKXyoIYwQgS
Lfsp0KiwatbXQtTmQZPWgZLPXaTL22K0r3JUsb2umlLFL8DL3ehrwCuzOsKAYJjVDH/AnRQuPHRE
zouvrFtsmFurTI6lkz/1o8IdqG+igdpIBeGhA6UGK2I5T1m1z+3HdJlO63uXITEhngqnyLqgk/Wc
aI+p+bHwjLTAQ5wsfWLwOPSYI2Oc0VU87Ytx2s5NfgindG8pTyOrXYszzMj/KcZ8lHhvYMi8OK92
o/vN5OYXTzn57C56aKsS/qQi2wdLZU3Ht7yPxPBSTFSOOw9cB4HsIbocoLLsG1wD+ZB+CTl9KDL1
FBapEdqtDsu9arFXMARbzA/h8qIULbFmAk43hhKHxS66Q9zcDVmyqfJ2X7qUQrm/qma/t4mlIuf0
XMrS8U0QxWfHLHb1VYBpSiM/gwBgbKl2jXaPpR95wGe0SrcwjHBvLpQzVDFHbr4S8v7ck3s8QMw4
sLsdfE4IRsXFKwcdEuAbV+SrxVXilDnIvB606ReVRzszrgjBXBOo67sZxYDh6QSYNP1bWSNapo8N
WTrK7qklsIac5QgV9qh8y3YGo4NsxNKkaM43Hb2/tXqqF4oykEAONDy545YSMF+uITvkhOsKuvds
fOirel+U1TWennXH9JwewjpDCeMr0fwtnZLa2Cl6nJG8VkLBqkvszkiUQMdIGyM7whebEFsJCG2v
/nYO/gVvtnygWBz13TDRZWsec5AeiFF13o+4mdwmqCMDUkZ/zlxQa73rvxcgO7Sn6AmP1v8j6UyW
JEWyJfpFiAAGGGzd8XmIecjYIJEZFcZkzPPXv0O/TUl3VXdWpoeD2dWretSgniQlIM26mRxZnAw7
e+gfR15gqNjo160PNuiYaxPMCOGuvFQUei4gQR35TPINAIrH8EYg8lY4E4zaau8sXGVnU/3tmv61
beR3MDsvLOqS7W5O8TCvUJ8iDu35BYL2sdXBb0IDZmUNVwO3veKJrbw0ZBt7NfrguZjaoyzZrcIt
DRvZ/kFJs/DTVzGfiR10N9ZXJ0lYuZT5ZXUeT1N17FKmaL+ApFIdhWpCPnrOJS5H1rif6rsDyEIg
19OXR/Rs+BybbmuSPisSdy9xCrhcp+tuG6/sIOOHMRmPzM6k4K4H+WmX5R5734GEjmH85iC2BoOI
U5Nz8WMZt9gL9zXuHKRy64nOh6Z46HvE2yIub6nhkyQYKnr0uDZrSUNZJl+93LzVXp7fiagTGbXV
iG0ik0+i/sbawauqdVhD2SBMC5xLWTHPJKeCA4br+sK/wn2xIWxFCFIXC0Fiq2dUrSk1jvnIwl17
4lUtpX41gS2Z2YzyONjnOeEExn+IIbAeOPrN5yY3ktDFYxUa1jxfkiUbz6n7dzEXfSl0jk6RsCfS
ZtncLLcrtojOxa6lMfLWmSMtbMYLppKWNwon0dCl4WJXRygbgDoyb9cEJutyAO6J8HkXojvBFzhT
wXo1QKcaqVP8i6Bqt153xMLfXCzTyPZcffD9ci/Qo71fHGRRt4mfCArdmt4XNJ0O3NWceAclQF2a
IRb7UopXFlG/WVH3PPz6ORcWJQ1E37J2rvbMfh5DS/OWKu+u+v7Zr7v/OkxNBzswrXB0cXUGnM0z
CEtU9ex3lrF5sZ38wg73zZuM8eBSsKTZA4IEmdVZ2zolwFa89Kyh8fQEiEDmdrSn/GpEWZjElTzR
B3UeihTaqY5PfjpNgM9Q0Xum3sD5og72DTvPP6OTT0E0b8S/ycv/2A1HLB5ptlKz/cHmaAd7WN/K
lIAwxj38rRbmmCyNcLt4YrzKjqFf+NNPPMqzOZkN0IDsi6U/0PxSHGjCcBjy7b9iltGuqFL2LbBw
6cg9pBWe4MhS+HqLlLk9+zQT4sd1U/0pkqE6jlRtX0WB1pCQo99189zc2tF+wFVNas3r7c82grgq
qvrLa4d/ZuF9GyzRrIFUseSGxYAvBvOaTSyXRJCyXQoSlFLyFDWGsW3VG+4OO9AjmKE3BRMeA6kw
Qn8i4CeS6kfWZJolxkCznD4CkMDXnNKhTer0KWq1lGGxGF++eFd0+h6aEiaYbpluIQzxAkrk1lUf
qSbfu2nmP57/1ZR/E+vfuPzEya+DLI59l7AGteYY7j0uH9BrwQRCcOA9HHPCJYP6lm4e7SISGFtW
OAt5irAzNVkOFqpWZr27Hfe5AcsHVRLVScesZPpR3Eokg7LOYmAfbI4jMwVIqBSpXgxW+87WhKyC
6R74k7sdM2amSPB7XyqzOvDuuwkGleMyqx/PgnvdtM1Z4ae6UEz5BQu1OdZJzi+/8FEWCxoW5KOy
jNZUyq5taDy09U/n0Z1Rm4BjwMlU2Ngtv7QOiLLxaFKGVPsSYD9erXGSNMz4n0NGcWekoiHka4AD
x8yyXeqBEGziC3nDi5dV/4FfOBJ1bncBnJPd0DJIGtVz13LEOyRK7dxyaM2oGMAHpjNLdFtVi5rr
iXcwPNu42oiIZc6l2Kjl2TDLZW/UTCV4bcj92vWXvcweTIphIyb9ZNkfQLysNUJj7gmfczDLEbNs
naahVvKOSdhmxhuevUaLG3XAI9G0LdLKm0z545qcIore2N2gea0FaRCfRUbuadIsMYO5TI4+FaS7
fCnTUC61zQ8Xx4SYk/ZEHmwb+WoOQfTVYVNCDcmr4bes5Ges3Hmbi4GSzm7CJ6Euqkme2yZ6cOZo
OL5jwadBIn3Nh8Lf4djnSsdnkiUdmO852Kopbuh2hqlXCPtkWJM8L+JR235w0uZrX9UtC4aVJyx4
HnlvxLtpgj9AzIjmUPvTjYFZtw1q8NRxCNeO8ZzUuTw40q3DxPFghk3189TANVkZNFXp3vo6bY91
BkjDg5R9IYVsSfiXjmN/5dFC/BLtmc//l13codL9K1u/nx7C/3keUS3WCHRSTEwepOEGJZCw4M5B
8XGjp4Zd4JbkKi76jCcoWoXpvq/6w6gjph3KQByf9YAm4NXAVZ86Lp0lx9iQt/2jUUwnUxTdrnMJ
2xkxeUdC+kpxi7ZIXm7xV+DNjLD7DO50tkc7pMCBECV1QsaC08Yq6lvO6pCugDF0p2ZhKWwmh8XE
flgMQEdmS+3l4i8X5VZ7dEQU9npmyE4qxApVj+CWvtjpIClXpcMdiXt34jWsz9IibCb/sjS4CjTv
qzISydEELbGYEtJl9+Y4+tWTVXsfXZ46pskdA723xSIX7GtjPyUt5DOn5DWr7OdAlyacfk2LE9et
ysuguzf6JWo11Qjd8hXjr58MUOlubNuscGFQT9zbj3FLGwl3lxc1oIk5bnYdfYtrlHAOwUJAi/st
H81Q3xMu2+G8GD0dLetubYI2kimPyHGEJGTn/PR1zVclBRaSKCj9WY2fsI2d8WKzS9lnDt6DLjW4
Meew+wZUbZ6LY4wefSaeCFw/6UOvUTzFPXxLkxx6mwnvIaaLOHfkWqzR3nOLG2STJEenIjHJvSqs
PHyjhkWZatrHJzgQ23YwIGDAEkT/D96JT5QXv76lXYSBuEEANeFdTIt3BLSMf1/gPeWdwmxGAsuZ
PXePT9GHJLlsTEc/CjOCnWEGT3rCjodN96Or/P6m5Xs7+0AIPH6bzIHciVyhobog07RIIJSJUJvy
Si9AFwK7oOxguHoAtSlyYmNZxoc6JpM/xBO8kyI1MPtFj6M5fvvUQK2ykbllYOe2V5rlLaLrmv06
33xuYw9DJYZznxKxLhtn2uXrAo17JOB/z7nHY+0wbiw8e2XCEKWnl6k0vy04kJA8WBbBo/sbWLz/
YRlx6ZSg25G5+4M9yCdNyOJSpxbLBzBEW7dCxZ2r5Fz12dFOtL/FokzDEDdSODR2tVxcynYsiy0/
kM12lci9W0aSfTCap6zX+cNiy4vE7XN3ocaKsWv2RHHbjeNSctyU/hPPFgFlj75v3fDhYwBknaHS
9ABujt1uSs4hJ2SYq55GcF0R4pVzTdpiDSS71YcfmRkWpIoLpvNeiPKMC/QoJ6+FtJw327EZQgEI
aNZzdJqMUx8XVxJmTdiK7pigaDYYwKAyOE4eFmLYdZrN2Zp8MjGBlMWp91FKcuZnDpZiM6ZYuM3s
PLaIc3YUOfvCHYg8wleBX7bwpdqWfJg++101/w+Dae1aSe4heIDVzDkV620LRbrog/d0oL+mBFhA
ztgwAbm2Wb036EDcoDEskPWzBsFwPTQwLJSH2anPaTxiYzbaPwLLFSH5i+AfrLkxH6FfdfNvaZAj
LoNs26cWv299cYrp4I99uWdzz8hnjMTk45ufE/hOuPuGac0em0i2icuvjZIgHBa2eUUKvsLz3tLF
wrgxmW+ujO+euP7PbAqSns1FEr/mvEc3vkuw385vbifUFVQZoKTki6sxVxnnBgtT7WbDOsZZ4N/9
4WdqBus8Til/dyXGlx5+5M4O/ltcjEL0Kk1cwQMgmrnFZRClQANzgw84h4C7US131VqmMvQWIl1s
JdhT8TP05ghaALMq9IjHVqPqOlaxAzD9VAf0pLp5+aRhA4Rq7HatISaUSJu0uDob9QRQykl/KFcd
wiUoUEadp1INTG9IFrTtkFOOtf1gojgdFrtnOmZs9FbvXmCIbhelr2afXjREu6vjc33JU+PWlmGq
kHcR++8/SArDvYCG9OqzU2M1jqePmPWB6ID7FM/VJpCGe0h1eRDZ8NKuH9VQNPG+wTpCjTxeHL92
UCnbn6XHwBjkzmeQsNJMSGzQ84EiErU35UsyZj4Tpm++xgMSpca1tO3SVeybYgs78AoTDrhlmgGf
YjtiF+4DfT0mMHsmWXDJWRxUhBFJUsuEtiMKZZjhAUckosrD2OxxY3eCoy4dI8zhAcYQiINHk8d+
4/VY7Wqflglf/yNUfIY7GxzFPLBPHYeP//2vlb4m/vzp+hmMU/1hl3RhWbWN5TlY3oyeQVimxnoL
4zQQp6yYPGCDq/6blt9lCVhSVSgpXkGmvMh4xvruRAfPcq57lDq9NO9c195Ti6V/TUQ38HY+PFOr
HQ0SAQ28uHXFJzxc6CTZUiIouIojgm25ALHWX5bEh8ucROzkbBHSh3AZW3wNs20A1oiDrVyXbsTo
eP+q9oWaGoBOVbbHrbwiLXx6FNf/dCin6NAp+FpLV34YFOign2GxCW4RPic6LeYqHALrbBmc69IM
rl3codN3ECCC6D0Ty2veoCLH6dVLAK0bV5DRq49m/AzU8uLByWHa/+ONYBc8/M6Ry/tI9dHPAP/b
5xwMNSE8gle8g0v/0KCwyoZ65NZnVJf20h8qc1pCMqgpxtTczDEijRlVHUi/KZchcDAcFtQvfMie
99vSXmK3fSUlwy42CQjEwYzwpntXDj6mwxj+1RQ/CS+4i8XVYdeAMu3fwQdycYytnDuKF3rGUh65
RVEqM53idHwNqBzYTRY6RUTbyVGxTOpLL2Yhln0jDTEKVeNH0Zkgh2obSzCM+c28BFuQ/eOzpxGK
1sZIuyba6WTqkNj2QzAc+6yS22prdMguWceXRU58VQ2Jo74vSTKCtHtDbK4PdufwrEmMwhw2a5SC
d+AUzn0GlZa0QKAgESBzfhjCeGk4KPAlkEVtCl5qfqT5+MmGA6UYE9CGeu0Kkcs5tfjSrz0bcsjN
Kwb8rSsxzFsDlqHYD+59jHePDZxmBu2+AtY85N95ifkFxzBm1XroejjODvfFibQP9vZroGP4hHCz
Qccpbj9dEDZ1SWFnMZNPQ913csXah8mJ25zDpEPZNwrgDpyrIJqQclcKMu5QPF3VUoV5TJNJkzDE
UhZyLAwrubJeA4blV82hha4TtXmKo0pT+uvbNyvhbqIU/2IFbgNbUMumzi/OfVOvG2aWTW3rbVEU
k8dE1Y8Ay/lpDAQjQX8VGd11AzVaqUnivyPUTKsABg15HBYXOblEEBtYPdhFR31cS2LW84dPbdIe
XpA+CGN0iqWYmp0wO6oFF71bWo/Eug3vW5C5YGc7/6U8Cnkndp2zMXUUt+CHbRi8zm4aDnLldiTz
k+R9tgkIGB1qWn7aTjzZIlI7QdAr7J4zKxkurE2+HH/YyXxBu5xIzq+bONHU+jiZX8pDD0i7JuJl
BOo9DqmYRG+2Ne8H8USKuwg5iykgGDE9wtjnKnEd0k8j0JjVpXtSDidgFDco6kTRa/Ud63C0wJF0
UfXXG7I7tK8N5ZIPasivlTE+xsL6ZTbl28GmGE2IeL+sYYEn4M6b5eiphshj8JK29cBClK0iXu6t
omZ+B/IKZ0ID2MUAP4UzDHCANizwmkQJPLf+59QEA6Scd2zkBnKoHGQ9CU7E1lnuxNTlB98mijPG
gFNMp7kMdZuFDhD0RQv1yKHEklJQRNXWyXWiEi+Ik/aa06A3uE12zfyDLAuslwK0Q+WK/CGI7mPH
tJkW6aHp4YMVS7kc257IMEoPa+IULBeBSgTnDlSW6JDOg/jb7wfstnGmNs2A4aCsnqqIlkXC1TVI
fPvXqwnYsAwa8TugIIDR0Mv4GivyaJ5/6tyerapA6KMl9rFi3N0PNYZ5W2oWjjF2Tpz/BPwl9j7l
Mg22ESRpzts5y/vTwK9PZwgaTFxFhwW0vJkGxsGV7SNDZ2uUfBPXf0yH80bJhbcWUUvDJifgQY7O
vRpVcyD2Vif3ooRdnOfZNuoFUA2SxttcrqbIrgJGM41eyORqbx0otOGQG8EBlyNo4iR3qMOKD4Rs
61Pt+wNy9DOTpcd5hDxAOM7i+tV+MqQ4odUJWitLVtoTRGsc8WN/Rz84N3VdXaqmdE5Nkb8bUX1E
cfNCnqyhgr5hyhU35PTObljEn6lafpoCqT1P6BsqCnT1Xg6XwNAzeMboH28fUNQZaB0RW9POtSzm
TLf1zz0NZVCjV1p8eS4IKu4gvk8bTIFXOeZflM9R+BP/MjiwQqB5ZwOCdS/GJvQ7nMIzJrmWl8SN
R+3BGTQK/gIb0EKL2VSF9dzNErNFCr5wtMb/vKw+ZTkbhZZ7MZ3X8moYXMHKpD1HJokHbub43M0t
VIOWkwUVTlaci4wbXBEnkJ12OTzpNBtCIMx/xCr5WlOHNSu2D2PanLlGcuxr779hADks5vif4ay9
amAEDl3QUlak9GO3UhPLmUhVja3BQvox8BU/DKRbpOfUF+9vOTRYBW11nVsu0jVliLBRQdxXEc60
RDqH3IKImRb6JZ5yDqEACwBWqu4vpNjWnf4G87zzDboyGvh2AKtF2MmqO3ZO/WinWNUCnd26dDQp
ZWVJn09QnwP+cENnSNbVwSWTk6RfsPj0q1Q88UCn/dpVOkA2Ybrtbf6b8zduYg7ncuy3Xuoek4il
0eyURF3q7J0SKurukrZ6yDKDezcmxNJygtDEt89cJr9Fmmu6nsFL1UjM4Pxp3/wBEe49Lo7z4PV4
3isQ9wMjBmWZvJuaxfUPyOM0UP2tzZpIH66hXGfAlur9AEBL2nh4ZD7e8fWzosz/OnZdPU9W/JD5
sXvTGOfmiiBoaYn3lYGuihTMc0rxBJulet/WBbTX6iMz3GxvGzjoAu7q2wikk7L4w49UK3jt3KLN
9h9qaj8KJeZDnLJ8sJovOy8hcWNM24LoIGrO8oOE1HQaBUIjAlTMDv0kE3bwY4btRtXlr5lPHyTQ
aPoEbelkLKldVDAvQGEzG2Q1i1akIH0FR6IuW2FSMpj5CJtCmp+xTyhi7sjH+HjRabzwL5YVyyOj
4Z1IphnKOMIF1Czb0u06ap+EtxkCaW3zNPqvFSuukVrYqdoX/ROjzDUDyXEIov36qOAhxzKL5bGt
jJrio2HHGN0fXYXyULE9pN6ov/rRGkblXttxwjiz8a2T+r2qcQBY2MK7BdcX8g0o045WE6esoeWV
Edm78aYjQoi5x/astKbQqS1a8JZfX6KXYHXlcUu5dVk4zywbJC2BNnUlTrQpJ0xoTMuMZlAzt2YR
Yesqqcv0q8k+qMLqMcm6L+1FTf0MxlYKmMGlTWoIW0c+kVjg7j7qddma6i/sWo9dlhQPzWI94Vq8
FPmS3ouCdXAcIfyMxOZCz09fcockT+92iOMTx4puujdPcVYv3Ygd2pvcGzP1bczH7DAHyz+EYgMh
2PkegFOSJOMa5+EvnIrpXLInCdtW/sYul7CAPrQjUsibdsv3VpXmwV+wHDUVtrXWgYrQ9udEWY8w
O5OjYsoiAsHPfphMmpWKFmkrhjCBENbzbbp5lbxy9EH2nN6ILgIOlGLaGfkf2CFcM0udhAAzkr2n
TLF3Iv9lAiVfPbZTdidTgDnCaw9ZOqU7OUebvgY2RhefZ0SfPPbL3lYVwB3IhY4RsNOA4o3Pmd26
iW2JbztNdiV++ZoM+gb7dXKcZ5ZQvSijwzg2Pl62gG/GcgIA3GyJOPo7s7XXX2fMju08l0eN39Gs
cVRJ3MDNv8jOaXMY8ftpiE6Ts+sLRSMWDP1aju3NIKMWO056nAh507iLo38siq84KmC12HTpGQoy
IfEf1EHIMD3h0GFmOW7O+uCBa20XqXBwEnavuXsmgWuAxoMXm88pAOExzmhJtY5tM8V7NxiodGhV
8zbOi8Nmqf2MY7KcaTo+euwpw77lkGPYp6GA/EqboR0vSOPDXP9DC8E4PebfjovlKqKNMBRGo4mV
4V4TufuHEB4KmyhhsnoXYT5mgkYe3TgUPPjLxzw0BBuAiOWU4bQjulVWIN5QYkTQpd64YsTXNYN5
wPy7EW3ehRF5ABbB47qbM49Oa4oX0rHN2Sh9yBnBrfE661ZLt8Ng0hDijm9RUHGeAAhZsMQf0kT9
9EZpUFwoUckUDVV5zCbQ78Qr4o8VZmVMGL37XnKJzJw4LwUI5bRPP2N3NrZt7EsG5OS7xARNmuJm
mOQ9fcXS1OdmuWnsMcDvIB7swSn4VdNTMrbylDswcWXg3oe6oN00VgFCTk9Z1cBHHxSBeY0zDoA2
4e3DVi6EAZJdesOut1bW/AjXjLYkfBGmF5zvOQzt1hYL85qmotGJyW73mOD1KRaJ2LkYwLauNzNt
Fyn3Bv4RnRqsuGMSq5TYtbvcnZKwB06hqmEtNLFbZJ8e2mhkPFspGddRqeBkZeCHJupRMtkSCeZ7
RXN5t2kLqrxt24YwnVNxO65EkQMNCmT9xtTeum78R/caZKcZuOHgLQ8zcYw3nhOcvvzujJYLvjFP
FlURrB2MwH7ChfPct6BRlHBIafL1OhGxQYJeD0siHRngFwgzfAZGMWDTxHq5CEXSkazwzmySGPo6
+ccC+yYd9IAnDYOZDZjeJumxE9IEcQhww8EaTRj2RaGJ/R7txRG7XnHfbzpAbhTJJYfAePI108nI
12Jv6vKlk13JNINetKQMFeA4Vu5Bw70+UJQTt1QhNbM8o+7Oj/GEZ6k3lmRXUTp05KdqGFyx1mb0
7qN4w7QgLiaqeyz4wwnHCgi9gaOKsmrlcxjB0eMGNLZ5e8yaYqtmjDGG6vWunFF4iFqj8DjlZRGt
e+Md96gwEyZBjT0uM/Kdx06Di439MMT1MWri3zkSxCEK8TWIpFsr0/8SF0GH4cDcRLI5dmjkZdv8
BHa/7hHvPKHPVIc7Dw5hDkY4Z8CJZowMNCrqD4buDWqzVnyBUi+AMPw9zQuEHheeLaOrSZowSvnt
cBvqmthVhwLnzeNtDpyBkd/+SiWOSzcwTl2XVk8VIWhyBaYZJ5cxiX/7qMHhqYcPK1caLv5CeELy
QIFLJ07BycsCDRGuTdelyIPn0AIA7QYC0jwx2Y9PzsiA0wKyai03oWwrKgkWYM61CsKxTm0PYec3
jxZqYCOm4B7XmjJcw/0dDCg9KXY6tyz6cKSPLMAhV+MmhkbX7URen4OOZI1PqBVI2h+/Ktx/wn3J
UvHgFvFNmoNNQNc/aoihnV+d+WMldyXrN/J1pFlYkDompkNFkfy5z+hBHQNaZypxFz0/lcq03y2j
tx7LxnXuriAhl8XZHWfdfAJY35wbLr57Nmf/RYHmBPZ85///UtfQ8+D3TcxUHaAHlq77xKq3Dn0d
J5n3yS4zaK4P5uYpdxrzZLmEGIbKCS6uqqmDUSFqzlqX7SgCO2gZa2Q4Y/tkVCo4JuKtmkrAzgs9
Fz0LB0eUXICiHQu/Kgzs7A4QXz4VafaBmec9qD0kVY97DQ9rDaaiW5tWfgEwgX8kWDbIvAwnWzlE
be5N4e+9ErOn4wXpgfYULuU5RWnjSBHf0r1jxBwfHBaLIe4lXnR6OLimRiZL0/d2bF8gPTRb+nPS
MJDmdDYS8xHMgQ9dtmdV7sBQCABaMcog1LLZEeNHlMOblg7Ec2pz4LJCyRyt6dtsRP9RLW61mo3o
NhjpMo4Y2F3ej0fAMuBWMtc7JeieYrXWyxHydOn1z41PezGOA3YKwocD9VHk6tHvMzD1rX/Nwad+
aEVinNltZ/rFH8D/N0cwPJflsHLg2+esbSqCNv74LinYCctcPrtMN2xb1pjvsKYAmP11T3YXppJL
ANqm+xr4q1p7NEglkrbMYFAAsJsijv4I4bphUZrKOLvyQwN+hIRMSP5Z9xQWJS6aZ4arpZO2uU2G
HDtxsREiYMU4TtQnCeOoFQjMrLT6XeGiv2UtHpsMvXyPba6ESQPYM+EJbJOluY9tNBBUn3+NIVJ/
7Cjg5biIixTFuFO58C9eUX2rGl9OWpTXkrDQtUmZuXKAYV4FU60B9D4uNMleZnMyrgO2tYtvEehM
GzQUcrNc6i6GSs5gMzYqa2+0g/jXoQYGzQRKKHQ34uiDTT/7LOQw0E2svMqjY+nk6IooJ/0Fbdsr
K2oacsjeyxt9etmD7cj/VGs22Mm55LAAPXFN/jXmku8hURoFHRELUwXIz3bOehq/MzLqDM0U6oBw
3gh75c0HGMyw3WAbg2Yf1xnx5qK/dyluRlOwKLBi3Jd+xFDkL0B7ZcWUTFntU4TZsCBMcUySft7U
eIyzBrEW1+R9ghNDUfyhuuZ1RK0S8TzqDSJS2yo79uWZ4gjcLel5UW11dqDLz1lAnzAVmsSU0WP8
HoMqbh/Q5fBsN3bF/SmpSaSPjJuVS6vQPzxTt4bC2pPVVrwaM98JvRxj75CQ+Blz/Y96Zbq5yQ2f
bK5fYRXkEkp2Szwhv6ikOKWa5i9nMBsY3rxvk4dWtqdaQ6AaY1Wf4P5QIVfmJKCi7j2Vo3HsDX/v
Y+vNdCU+eV38V9InfCxEVkORjb9THdVb9Aagg/aLsD9wvWV3HKoJ/Uw4tCMDFAFdVy+97er9ZM/v
IqGAfbZmfYRcQEDEmE6O5o+L0wIiBxoCh+M+6ydaH33d7zEb1CO5yAFH8FkaEM6chAvIGtRqfO/a
tkMeLpJiso6Vi0GqdYO7qmEF6C+bwTIPneuAu3UByleMcYO8wDEgSNqx6Blr8saiKY4U7TmQX1f9
R5mYIIZZ7XusG1qpeWtasfc6EZg/ZFZBe4CbnPoRag0uVXPG5ouMf4/mLKzMMX1AdEj2bhezcIFA
j/DZX3M1soVvkcVlihMi6T562nUOOpMP9gKesjPaZyYR4LOu+Cc9rh4NPhZE9U3X1PFeGMkbca2W
nxziyiCjgy1xcC+WTakWFWRTWl5pM/GecQ8JFCg4r7zD6p3dN+n7ZMZ6TznszkNU4PvX7sVM3sPP
t2Zvrh2d8z5SmPblAPgHN01PEgrmd9cfR4EviPz4v0jKar+MhHK2XEBzyOtet0WBe2kHoY9l4cnQ
mYnjZlPkXw0B9T4qQOlmyucVXDbGbiw868qiEWuEWt7ga3boetp8ggUc42dgT9F7AuKTC4uX9jOe
9AVeA+pvqbkdGIUGktFTBFDV5K8XAOK8fEeNuRoh+AVd17tHtoazbxO+d+jB+F93+bZpOJugdMVs
TqovEMI0fXWBC/pZU2mZEM6UbH6Q1vW1z8YvjvTpOWUuT1Cf3tVkv9GatRyTX9ez7Bf4W/XF7zJi
IkEXvzqR2DPz0looKbHq1O8l447sePuAbPu1jJCXiPkBlCTi6E9EvJVpHKXqHmUAu6qkQkVY0x+7
HIeTt4I8vAUOdDUBesetcsXIa206iyiqzf1j54AT33iCdzN8zfaJOz+VTd5nL6tXZ6x/c9d0HstS
uKepmruteDA1gwcDsOBDUuqxo0XyIBo8mOwPi93ckn5Ler+nIdVJ85NpcQVPtCsfLU8VO8yhvKKW
6triVDolHi8Wp+nPoIsM4ioBXKa5/+JQLGhCZ439v78ELT/CBcjwTvF/lH7tH60Ad7lh4QPhk5SX
7BdP/HQGUHuqbaM7L078HVmG0THsbibDi44wQka25WX/lPvZIRlIgY9Di7IAu5UOodk7LAEWrCFp
OtSA/q8LF24vWzKrWGqXra4xQo0k1vtR9recNz/P975JWbwFdWTt4I6SC0/MS2YufwaHKE2Bo24Z
XM2mghc0ppofu3DgW+blTfWDjVeAxs0pQYFhAz7gxWX+H2KPsM76F2Ez+gnptcdpbRdKI1KEOYIB
8O03x9fJKRidt6nNf1hKDgQv6m/gLufcksgkqwubfzujm0zHPTYr8gmy3SWO/Y1aTMzNmon+zuwS
x9j0QTyYAcgf9WnDHmBTYpzmim9pzBABIw7AJRxt9E+RX6U7+zf27/QpTll+LQouW4VqkAPn/IcZ
Y4bLMuqw1Z65nZN5DahQbEJC2DzbSxdO6LNPAd0or7j3uk2RqcfSJgBiFpocV0R3Xu0ifw/UOIde
ZIB48IY9CwH1KjHG8v0loIn7jqtexr103vt0gz/2NoO3Zc57AnIUMI83w7cZPCb7N4+DU2OuhSKp
cR4JfRErADU+Y5Yps4/ek0R9J2/rafL0Jpwu8Ad4tdrpoai4iQbAYy5tPR6h1gEd9gN10M54kLZn
P/hVRTjZe/Os/JIPTK5djwmmz4yfqGfR6vLSOzR6+e2tActi75Pl572Ydjm5ZAycZxOP1TZuyvWV
4hX3vzN65I675LSr1vbBqpcXy+d9DxhgYQkTUQfiQsvrWvtepbxGYbfqTe7obwNqaC7S4KDl7D8I
Phi0Y3ZJ416ToYfGIfFboWdTY8gy2vDvEIU27jx8TZE81/BtlFMT7D12HBNgnbpLZTTqThds9jRD
7MDoz+UndjmCSjgNGI+wR8/3TAI1L2bupaptv8Ac4/smtHJ1NQkWXMrjXuULHhc4nvD+CTiDjHFL
zwqFzSjSKMFE5hXF3XFJAst4iFC1C/0kx/53XMZ4j3hgMt1jNaet26yiv0Nq7qu+viP5nygyZdEa
iXzvzV5yzxH194bf27uxG4hfFDOqFkK48nR50zXXzcA9jW5mPTdJNF1TgSQSlG//x9h5LTeuZNv2
ixCRsAm80nuJomy9IKQqCQnv7dffAe4+p2533BvRD1u7SJESRZOZa605x0xdrdiQ6wjNjzSmTqNB
UHL2Xbc56bpWCLC1xaHFZ2Tf6EZPShRmbjDuL71eTRsGgJDOBc7lpM6dZeX2C58+8kG3V637a4oT
iENT7u+YWBEroIiAK+xbVbbTFrlgstKaFmGkT3kuetRo82vs1gli1/phIFUkmVEcyWkoOYoPmkGB
QaG7FH5knVJpvOZFupcCXK+vbNT6BjWXH1jjs9mmznr8QYPInFoTt7C5DD0wxQT3v1VyWLNQml3a
ORVOpckvXzMebEFGmxa1r+hgOeA8+rKrN9SiBHpUcsbZMKIhmkmYxM35Ac7aIgjJwyV7XTAj64dB
oTRz4Tn3DITLbMgQXOQYDhHPbGe6HFOiPjkCbr/GRGZNrVNckr6ZSJeKnCNIj61wGdmNlWAKZFMt
WV7/nmWFyw5ZZOuppCZkuOIeTWoD/oXBPNeMjvyUkIG/A7BvZJrVc1YAUZYd0ddx0NUjGkMDFAYA
YjcgELgpGiKUbSbDWRVRNAMC5NzqMPYvsmtJg3fBm5V3ea29A0HSkViBJNNkkR6AyZ91KqxT2llb
CLbqdbLRIwE0JrwwJApdyfYSL6rcNE6FKvi4zvBAy3L6fYZLIPeb6sIJlvk4rjjTnc5ksuY3D0RT
g34DdXayj2vYbEKSbKL5Ep6WaDF3gTJ0aIsL0UNmTFrnYHTm2ZOAm+voQPKxeYGN3ppDcu7xQkWm
+Ygd+l3JSVwdhg4jxXOq4DmZpk+DXc59NQzVU/Nh2dAfTML7buyD+j5iVrugKUyzGwr3tmla8YBU
21oHTt1QzFh/KKT1LbR8OtfBoDEf8z7Js1MbxmOv4diaZJKKcFl17vSJX/zWKgLkiQEANzf17rUp
Jvo5+otCSL33YjrpJoNWSmJJ7nMnHxLba1e2lOx1+P74axcp8j9anShPipSGCSrMLvYzzgA4b40A
WLGn6eQzNAT+Fm6QQ5yldurb7nXKc/oRlQORqbbwyifkig6xeS5bTOu2gTgkypjAw2FioiO7naME
5vA06s+9+yBAdC4Dls5npA4JztOqxmhpT8dohFrGwhvtkqwciSIiXijJwu+q82FuCcw+wNdDtppF
RIs0a7FVkl7GrLDEKptV6IilbRyDNoGHJCDPYEwFfcmhuLNmiFbAk4MtP1aQBibrOFSjt5ocP1rn
tjeRU88UPukEiCCmmpC5C2SDYfcUVYRMtW1pXOj5BXbbUhVYybpjbrlPoK0Ref8pqS5WdmAjxcC3
7OpqXWRvVv9jqoJssaiUJyWwOPCrIE+p64A+BbG0ozC13MYaOXFhEuygcPtnSSr3XUrVwLr+QXL2
oR4zODX+iz1EeFET/wrC7yse5+UhAzseo1FJjPoLQEuBf7R6SCHr8mMgWFBr5GcVGvtcjON5GHoQ
304Ncmjydz6i7AcyGeu3yTDTQ1NQNgkntd/qON2iKv2QqdQfnXB683qzX6MbgLQN4OpQc+zUnPoU
EZKI3LpvD9OAiLrCgegHuvcARq3eCkzLR4vx5KqZ+/UmU4GaEsDsIS+kAeHLhORhmLTYZqyebY10
lIg2zf98MVTz0BKzt6uCZFe1oO/RQvHBbgPJFJogNvK5jNZ+jiTvAF0HvKvRGngRmDaNU4jTEl93
Ze9yQtfISYRa1fbXOjJIoZGWv9VVCV3bw/KMm4S6OfEOtlHu2kITmEXVpxeJamVG1meOlDsHTbBp
Q0RcXRNXC1kONDjAEWFzkTxPnbnAPkJauO2sY4Fvz4kbTpV6cRr0aOsCk0KQhL6qcjhiSTpLYBGH
pR5SPvaOpm9SNIG8YdmEXHarzmD/cDCuNsSZU47IT2GRXpZ42MQ6TfokuyMoxfrCOtZebbyea3c0
joy0SAcZtGkNqYOTr5Zh1yD79cRR+wRbAkNByn7QmN1PKY2r21g/aIe/R1SLPsLx0fg0a1gX/Gnx
1nEQYgi73wgg3bvCZ8o2ADiU5FvkFfbKRqWHIQhvTmE4Sxk3eFOS/rvxxu8+DQ0EC96lNrpnYVY/
TcdfiRFuA1xpYUzpgROkTycv5kNI3enCtw452swN/xR4Rj0OJJrmchsZmmAQUTYEq6vugW3GhIBm
XqyaVz5gAwE61Bpz1lu6zKz+QzKU5rjpOzO3H8EWiqYKAeZR8c5dKJf240gKn9m9CUe3H2vpGicr
6H77dGIQ7YndqHrgzO1obdjhWfIqAnQCCA9R+qpPrDOui51KeqRBYaF/9pH3YTB3o8WAcWAVDCDq
/I6kNdeiTm5580N1nQ+5FDIBb7BD25ytgHLVQbeaaHRCJTEgBBtO2dbuz5bVu3vivxgsgXrg6YJT
NRWRegpdnOpQWle9Vha/Csaa4VBSUybddLPi9kxgqWdJVsJomyGyB3MnzEXTwW8Jp46FVSxsgcYw
Q/a0NmplHMfQ8PcVTBYDWfUDmawkTpHNogxU3W7qP9bshbs0ZQbqD4zEzHo+02rQrKBrkxSqbwXd
MRAYYhN2E06DyGyXhdXinO/qhQ68dV0PxCoYmt9cJcgq7hOfiGyH0YPHVhdmChR1+iPNA949D2Ah
AKr6MdbS716Z30kGIsFrXionnmWnUAwNrzznORhT8k1WOXM6hIfZzonUDukIHl1YKAWPDXsKIC2j
PddFvatw4S7ijC6BlOEmC4HW5IliUF6KdzOxPmqvCddKNSjQ+ECuLUXArWkyleg1/ab1rkEFJ5CO
OAWTUNQDFSLnRTRmiyZCSBJUclyluGXNAcZloFvGiS7Cc8kp45JE+mdXoO1FJM4xst3ko/VL1zBZ
ZWV9zlrrhuEGm/tsqWoBTpe2+okMc4vFvoKX5sFWU96n8q5sifpKuMCJMLDMoIfkiif8LVXgAUh7
+0A2RWNd6csurbB6/HCs4Qzk6Hjns+BHzPNETgy/yVwggW80P9HuV6THrAKLkGidMhAFJOyJMmH7
73T5PDgRDhXss4P10wVs3IH7SUBdttDqCvH8QC1Ej8tHn4YEYxxuDabMRdShQbQG1jueJRSQGdVi
Mn4NDcctp8V7jM+AgAbmRgh1eHlI2eQs9IAo7ZgmQPYCZaxMi6wEmUAeNwTYAuJAq3XIRJJxqPnC
NGjAsiaIz3JtiLq5ay3rKn/O+sbi7ezhTgrRrdkwQQ3dS4mgD9a+wdywhIKFpOjCfgShqQm+5eT/
sfSftBCv3tj8gcfwySPcMk64FaUR86ZqTjEgpKbRjl0QHcrGOrFThkgZslsUqasWOw/MzX4ZVf2E
NG+PPIJWwi1uLRYwke1z/dukkUUL2n4HhTcgdRx7NBK7ahzRR7MG7JLS3OeWj362lSEFgLVXYGRW
TTgRN0OuneZNn7DykcyhHC9vnQ5jogjqmyiJ1WDk0ibZSxzrGPokWAcFch1soD+fsdx8VaKPYf/q
4JDTakh8QW8HO32RZQmLnrcfU/E62O6jnzkc8yLsFlOAOs1CqV0Fm6iES0D+zEeQWk/FzKBUzNub
SLKb5qeqx5khAVHD4YOjwUAXSaq3j7yYV6wyBmwphZMf7v8ikaXaJDXYBrSpeQH6M9FtGBilFxKW
RAxHUM9EGQP9WM2xaGEFI4YFi8h2FFArszX4MxPv2NQXunIc9ud4VkGs/Ogrg3NZdCsS8Y6+NFp7
HeFNQdjLRa1NCBU+ZW6SVs7YCZLKR9g7TADGOli1zB9R/syQBeot1CG6yyLTVEOKYZUM4QCjgVMk
+3loZpiKGMdEHLSRTPfQcBUeCpxupfVZloEETSMp2SxX7kPMI36CBMluoT0Q5/Dd+hyw4Sb1Y3TG
UftsnFwKODZ/NnMdx3DRk55q0GGFshYimQ686WHGL2Uxg6dByXEB346u93SNEpic4YhuxIntFz7V
yzBjE8O2ZCz1BjSBnbzi0CP/zXrQcymPda29AGYHaOMwKrZSFs9pqO2tsAhgKIy3Uu90kAyzbHic
zq1fb/IhpU+Yhj7DODkskaAAh2TmughYjpFByujc2Pkld+YDF1qatr1Go/cbeSp5jky1pjqyYLSw
UJAu9tb/RqwMoi/EZ9jFprFS4xy9WUGqiB0QzyWnxhzU4dRV7jKcdOJWhvro94a2mAKUVzEDhqkw
X3s4+UvDy95czDO8BqSi3r/cL8a+QmvO3mJiYtmPelRfWZgr7JNuCXoo/dd1TYK9V0dvwHs7mAEb
8V4ronM8MgvOUSye79ffv9yvu//LDKt4b6jkjGsghofh9sSoRvMPuH+bUjUGiR79c+nv3f653f2y
CKJ4P6C/+vs7/vN2918y3yQIaRZQKMMdH0rvmegGPH6u4kw6X/RzC3mvPRYEPaBzMNse5krpqRvG
MqqwvhG4V0M4kRUCtGows2vUtaCUdTNCBpwiE5i/lNAvLmgFHg0/hZEwX6U7zSblFHPWSzO4js5X
S4X7cL9w/xIn0WPRAaian77rP1cJtnaVAyJkuwiu928YGdFC4BiSzd+76jMsTEtdtfp7XWfqxi71
UVPc73b/AWblbOn9n0cGkcwFi/JIHDcNeKv69BymEZ0TQEO5X6e6//mu8PV6qzh28oo09pM7lHvT
NKs3YyhrpAkEJjn4Jt/iwvXXlc5M8/5dSU+LmXKTne8XMRMAL1TpS1MX1mM4NTd9/hkcUeReVFW4
+tedMviHuqLqnH9kZdnfIq/VA5SS7A2xwXwXe4zkJTe/TV1fkwa5JCgrurjWEF3gkv3rX/frMoDx
HG6BJdHTRVl5/2o06o85MDW83+Of6+73K7QOim5Rk+Ix/5hI6y8F04wFoSGrxFLtL8fSSKq0eyBi
zRS9C+w39+u1EOG7ns74/jiPP6YAoSA3z8fR3xBLb20LYDi/qm8r6NtfXhZ1W1Pzs+39RsQ9uPFk
fCRNGJBSnVjQ/7mv2/+4XWO84ysYAP9OYKvnq0scN23mGW9ggOI9RgwYdAKJkz5yPOhUo+ebKg6G
YzbEDFSifhwg9YclmKIAkvH8nRRH3pFgr26VTM7A2Aqhu8t07dC65LzhEGW9dQzvd2q+pkFXfzUK
TQvim5KGY+8fhSFh14a99z6JcecGKTzgjqXUbLrqVk+wv5pIFDtXFvEtwHi2KDTPe3STAkOPHb5R
7bqPdVUjzbWiMxrb7F1j9L1zMjtb677I3kciDNi0y+KMZNp/tdNbwXDzXbR2d0Tf1S1zFxdHpjkx
kKQhvzhG8sdsk/g1QtUBuiLEsDtftA38W56Nuux+cahm0luEAdppx/g1Q/KEQPsk22GCDVksrdBx
Hv2iUjefNi0h40mLCJ2LHb2t28Q7nGwsGoX/fov7N+/X/e8t8jw3toPgMFYV6DypUhjOzP/6++V+
nROVSQrs9d++c7+NmiTf+Xvz/7x8v7soQEUENOn/3u4/ftXfi84Ao/t+u//rN499VyyHJu5OFK0a
I323QlU5BC+GF4/06AJja5LpqcsPVvdTYOQPHkO7F+kifsDvIYTMPqv5NdFTutIwd3b1g12EFfnO
ZAEPmMjS0lmhWD4nAJguGGufhUZEdQvH5+LQpjhYgzj2ray2vkVSctOeIlgUL0p3vPWUQgzVuuHJ
HvX+RQ7xroIznGKAHiqzPI7T5Dobmp3+HugEvjGkjBn+26RMOLBAI44uAnkcxItColfl4n1wPgwT
D8DNIC06CItW/1xGgsEJHC9OvwlLOkz32/+90/1fLoG9zIYsVATJBsZde3MHx32Ykvy71/LqnTKB
YrhjvIbOsXp3e/EmjNh/rMqufKqH6uF+K7h0ahdzvlvfL04IcBa12U4XFEjTQdjJtZXjdPAx6iLl
ctTNNlt1C7Xuu8x743i/dL+FO9/ifvHfb3G/Uz//jL+38LrcOiR+9WrMLVYj9sAPzF8mF9Z2XZSE
sf/nZbyG9hQyG8mIKwSl+BU5Q42ROSgJ3KmLSzU6QM5zW/v0pUE4lT6+9mkR7IZa62iVjv0bqhtE
19yTWEgDS0g0AefK1EOvwPre70na0SWXjv4y0GrZMZwLtoMRdu/kOazuN3AjDXuIo6g5sP5SWOX2
JTBkQmwfIrWUJhAqD67Tysm+ePMX0yZeMWNKhSHk375xv4lBhju0Cv/Y4ONlgDrfQzDgWVdFPvDh
5uI/37nfuTQfmsTxzn9/Uo82ci19zOPd5L/4bWZ/1YyoFwx5pyeZ9uZeqZa01cKv38dC29xvEYZz
ci8a2IdYVtHJLWPskW2WfmEmu99Ay3B7NrGQJycKrEuaUtl7g2V9+Vqx0lqt+wjomayJwWoOaNyN
a2J4jD3m3z6p/rHA/fqSBJrYltLJEGRZ7vP/PjwgWcyOByX+i4c3NGF0qpziv3h491/uI1YLUY38
Fw+PQuNfDw8Ps/ecl+7//9lrtKp570L/n2evIE38n2fv78MjxCr5wmdyf5L+X8/evz88HSgPyZQl
PRqVeTCpTGxLPh0U5Dlx5HZXKBfDSQDYLu24JlnSge7RFoSoB7F68kUebhBmNytZjrCckZPLyQFl
Ne7BxzyldBUWGfqAxdhqJA209RnVb7pCPJlhyiIodZo0gCk27JAIlxlOhYutBR9agjkvmMhZz5X9
FVXu3hmms+1AogUf+mesqnE7xpbOyDRdoW1ENmo0D5VpivVgruKWzI1O8Bg1AutpbG1No7wK7GvU
+NR0YLcQweE8gYJhQWLMmY0nH21tlitd+I8+SS7LsC++/Lr4nWvji7A7eiMju1+HQSOEmdZ4IBzD
FEePCG5lSnpNYddv2ECpVzSn3SYJaLtI876R/NI0GMTeMYvlFLAvQ1jwGLTQIpkUABTNxlPUNnd4
WL2VDbGvSYLyW20jBmOrihx7EkqY6E7ewRUcgkbjdw85dZk29PVaGLj0l+gNG4zVHfK/cvQxa72c
x4/OxLBvuDIQxvMejeayIgK98kW6EHFrrkrH/q3z8i0RBTYrNlsCI8TvTDOvqbT+dUN3zRwjpIs8
ZSgnWTs0DPl54EHJx3Wy0P2ZsAEKpeii8aAy/NkTWBMm7VDUWnjSKTRBCCaPmsaAZgSuuITfeS4h
/C+rPvtWRoKkj8q7KK2r0biXtB2ZR+guahn/yUDhPx9NOEJG8RnYZMt+hEesm/gPw6E9EN3oOfrH
gJRhEaTOSHYOdeBK1vUfRrPmwe+Lc0K1uSmyEUtcUPsMYZh5A8XDHgZ6kEl1hFSah2Pb2q4xMZ6R
bTr3LvDMFf6bSkNeZ/lHNQ5NlhkG5YbNEpjjxyS973LiASIpAA3kqkWG2hRsAWEuhs3g3BD48SHs
zho9oFegtvhb+H9F8nn1ndSIbkLbeTcc3EtWNyQbYRfXcIhXMLd4ejU9WrklMRaeNwEhyCm5Rhwe
2pNmVc5C+mz0bgxUPpHGmXnxwm5MvEugGxb84bTLhLmS/kxaqjGSGd306arhJ2oGdioBtD8JCDOg
7ebkXrOuZlIdY+Zzz3Tda7oA4at+FnW/lG0X7WlxJsuwkfo6pEtP0xoFvqroiHisE+BnV2HiXuCr
MnQtnddWB6PuKuO9dPDchhBlxUA6kmyjDeOwbGVHhbNKkozpGp07t84IIK9aZsehD/lEB5Jqvoy1
tzciqN3+CIetaG6FyHizTwxN6l580XFkzfnwrKE/5g4MH460fAIaTuExqjG/+zYmNDExjYXCjNtj
Ub47YngZPPVFp0wxhoGwVGIIaUX7MTX1qyvkL0QrETtdvCulapfsYiRNyPCAS4SDFomuk8Pz7vGB
I5T8ouwq4ePGMmNP2rh2+t8EUG4CG8eW5XpvVstnc2ynZ0cDCBQqtIJ2CNeub1mBDBKlQqdf9yoD
w43OaxF74a4IjGXL0AodKEOoPHhq/fEhryWGIU6MtmHsySojEC8ejhY9Tzr6DG80eGxRKJ78qbka
jDq2ybn2cYoSw0wYNxI8vIL92g9oLkUAipaMfhcZ751t0YH+6nIQfhMJNwYjqjz+HJLa3rUNaQCT
DQAAIruCjAI/VlkveUOfr8n9t8lqfpyRM2r+29bL39RXtBQxIhfudfQ+lMjw65G9jN+CeMKixi3S
z/KIJPYWlWn/aKHzYsIPFo7aKuBhK91FviWajtVHfy4jDo8h6YxLK+vA3wyZ4EOjfQjCl3HvYfbV
AtqoeNdpqDOuJMLW5O9En5sJMKcF75h+IvBuYIIsw7Rm6jPism70k1lzqeohK72Hg1eTucsLVIJc
xYK3spHyIEHYx+Xs/5zVwFAtvtXeTquvfBqfS9HRr3e7J9lZuDjsflraz5nEo4IcmdGSY29Dgdxk
sI0tFupno4uICgYWlshfUT1+c+jH0UQqIlL13ajljJ1yAOBz4lygnrqabAoje3Tz5tUe9DeIb8ci
Ew9ACL5zQiIKjC1+7yN65z2LuGbS4UVjG2EkXvgE76C+cetRrRiLplDPQrK6oMJoBs8rs/GMPHQ4
0mpy2kWvNVeE+b/0IOE43+ktZCXE2LJAOtVfQm8HAuP1JxDps+3Vb+PsvZmBF5hgNnFGsUCPPsRM
9auquuBs5y9mk6zwHBM03CE3hP8frgcLP/yoezfG3wm8dI8DNDCxlmjoRdCxi8SlmFH1EGN86UUb
D5ReEgyvVk7EF2ZRtbUw8xzdfnrugPCtLHe6jO341Ov+r7bi7dsyrjt0ffrVutMts3JELSTr9MTZ
WQIZcGYptLNw4mebC4ErKPyJ7dB7lGw6+WpNxYJc4XFbFyGpCZ69RG9zCgr/arUa6SzTsrfkKaYe
1226oZLJh4tiOmirkQZv8eZl1dkygk3oGWqPaPW1gtC/Herxp3DqP5HeMkhL0ysj752Ik+9qlnMr
jPDFADFdl/XICpW+MGZZyJ4IsAY9P412E3q3luIWpeYmhIq6SznwXmLIMgoOMY68bodNixXODTBe
RJ+hI+XSb5pxkVMquToBATGQzUSVQCMiS61qDAdJgWiaBi2BSERZdzH5rbUG3a61vK0Ritm3iDjJ
HKKfTsfdYpYxFiDcU7scPs6aZWQglZAjL4vks8WAu4Wq8IItKj6E2tGhzljHDDnFPHdTmIyXJqD0
Fn2M07k/TqZ55GRgl7EJVReeizSgUUdjqggJN4zHIHruJJAdzSM/2+58sCPp7EmmWWNZZ6Ze5boj
JEvL6R+LFFlS3kTfBLnQyWYBbua+v4uAlbY5cC7TlfY61QkwiHuel8qYqCMaufPD55Gh2CoVJPpl
sfiRfKxW+UT2VNKdm3zA4T/MCGtCaBDmFo9dDK3G9lajzbqjp7Bnw5Y3doT++9ybwY9evJglaQzl
UE50vVnHu2p4ndJh39p0ddCbcKRDXjmQhNFlOqjfYThhLQInUz3jJv80vfCz14NrFxNC1QdQgFyH
qbvewS0oSaPq0JegeSLalyw4rxqopvv+ILsCqyaOAdx0WGeFLE4tvnyAaBiLgALSZFsFdsXWo0co
hsL+tWOrPDHwhMhKPfVRmde+BMzmkQqio4NJc5vsiRwvwljRneUYiwXoWkvzQeqs/rbuPFWiOQm/
oR0bI2j97C2B885gZqhFRQdHkVgM5ga9lr4bnv6UleEbdHLQIjppfdLtiNFzf1r3mlYCbSBjqj6s
f5yEtKRwXDcD/VowZKQ9xvrVgr+HuH8N2BQfQ0NEng0SXbfyg+0OhFa6+dJHqwc5i6gtaHXjDr46
b1eUxUsGoGtiIl/bDp+T4P4hnuKFP2Er8NG3cBbQW7UpQnIo6uYrNBTR5TA2hrF3N60G955xgYti
Ep2ITbIXC3KQAV5mlyaHzltGafzkmBEEdiypC0zEvFZ+5TDU6T4GFO28+YvfEa/LIIx6YYLIWXQY
VdMGwjg0bvqmiE69CO1WHX1VdUMPUIu6lUyb/lytVLutMJ8tayv6tsj3XJQ6sz20qGTUWQivWTd2
qjQ2JZO7retwWJo8Bsmy41PX92EPrmB803LFM9bauzINu9OUaNc+QY3AlvfFfB3kDz8JQTXgu+Cz
L/Bac84gvrmf60PklzbDvUXWVieEPdBke/sj8jJk/DVBv13BcErS83MqJbdJgxVhKNQRMuvB9Oxm
Nc6neMxrf/ysLjd0itVJU7W+57laDyU4GCur0KgBD6fu8FezRikaoPGHLiI+20zWScoZmFbvBQQ4
TDE9+w7D7ktHHbhSIZS1Hkne5GurjhPE0kiKkDGQ+BnMqXrwWaIX0qiZa84XO1e+oTOcALb19LQY
f8cVqnVdnjwLJ0jd0cD16p1GoW+GGIh7p22W+cS7B7stscpqetZrj8Z8kSdrya7JoSsnlRyU1yL3
BRq41idK0LNeihqGXEwMo5VRnBaKuOQ0n50wWbyBi/zueYZc07QJ6UCUNE+9b5ZafZtIZr0loHks
Rm6/dYueM32TVY/lxGeC5Ef7MKeRAxcnCriw9EOtESOE6Os1qRi5MOhjPFs1igEkU0GLYzKSNGo8
3A+c17N1aLtw9LJ272MkdcXcCpF5se3Vh18lFlxCwzkT575DDBrtSkKT9l3vYBSsbSQYaiQR9EOP
UWc3hXnL9QFdnKY/mxLKm1mLR1lrz3EShlsMf9eEtYtDepmRx+bNPhLiljOitHS/3mIb5PFP85qK
t96tnXyJgAv0cDcRUp80R5NxoZ2byykRL2GJfiQoJv4WUJxxMouO+ASh1X+hh4VPV8ANSZAcWDkH
cgJDTnGAJR/dIZ+uKCVvooQmUZEmCtIKDzRQEoccHgU6n6EUuTVUfzgsEg7ADv6h0UUoVMLEtOrM
2faxTiaw1PapR78Mr5j+6Dc/SljiKQ7672IWyaU+k/wkwwnTd+GZAqbHM96DZsmjN5sZnbIMB9RZ
gz6An2FDPilsawS8Pyi8rhqrfPIS2Wm5nOLMAHIcrt0qPxW5a3+0GVHUvlXxrn0w0hF3hAtoASUg
hn/QEiuJRgNsr300NYMgCsHpDpVChzQux6aDX4E0p1a9kS77Ibvglyc4zgokHEu2fM+JV6MgVD7R
EBsX7iXpqI6aMHn1rOmbY+HWcmt6aGXxx50Kl9A7en0dC9kItkgFEW95VlgYWQfThCqktdNwE3jA
naCLzi5+zZn8rzU73cy+4j6k6RxrG7pFNyN0ZgLgMbFVeMgj3JIwX3WGvLyquNt4sfv6BvkAr1Uc
NZi93WidpTRKKyt7Nevg0aHEJeXAFWsc34eUQdE+B467tASD0ogceY2wAdd1F8JATBBP+EynaB3N
G7Vut78qF6RSbuPrrsacyhbNsR3HZ7PQXzsJo9vCV7aoO5SPxYAyMmCd0Cbnw7JQemNcQFEX87G0
yvTHHzNtZzbu1q6il7onm8gw4mNdNPxDsT5SE5JP358bN6egaun16ORrGFl5DCNiX8yIKjr7GukV
rGiKcgphFsmStsQW7ODN2cXjTEA3OaLatvfT4HNYdpUgWhU10FSqEnGk95ti8GFObMsJeVLZuBs7
6qbEdh+kiZCsUGtkqCcdTcSCNizjiZRRkkZUeta8OwOIOs3HjOgoXgYHU1YomMtC6nhnfLUFgyIy
YS0NWHVbbLFQXWT62wny37Etn7UGJGqGq4qqakP/x100KFxcgZXWaH/FAbFZuu/+4U0H18nACx3F
65F9pAoB/ZWEqC6nKHry4zFctmO2i+bcCvQlEHXGFiCylz9OgLpKUA+TLhnw5AihM2Zsc6xlMeb0
onjkZzSQwWJozQbDGZ/aJH9pGoP0H73+QlnIqbld09V9NTRcQQqwBTiNbxXKr7SzP1NfYAS2aAHw
m9DzGecRE1Caf9LdxiDWJy9hBRoh8ZZ51DOJNRb8KAdGJllV+ChEoJ94J8QpH0eTcNsE0CdApXja
hOAu1ei9x6alDgCkqm2fJCvbJycirW5NHbxHk3wbIUVvWghqC3BI/QK3OuuosyeEUG7cabpo7pCg
u2c3gHCIHTLOJDDBg9eyeqBw3XYxrigUuFQJoZ9CLmHDTiADeg0ZskFDcDLJ0SQaektniNjmoGoF
dkiOzriNaKVjfrBpg9L8CVgDVw7MdCKSvf6xCU+d6xXrIZnz4gLrWfaUJVHNod2N3hOcqMs+NH5M
TiCoWV59lyQqh/1bOMQvTEA+aCjUXgUDOtrposNanLdUEI48OhAuCDr60SyOCWYxV/OVR2LblOab
XMPAk2OiJy1eYQeCKpgaH8TbHkxqpe0UCWxxKCZiyXPh6kN8KsLgOYQ8s2JbAWEHHLPu6b04EsSV
vZwq1mZt1Ehcrgy6+mDQMAVxhnS9Pz3gT+wTMU5YihSdeOMp1YFztLGLywQFSxH/yB6jbD6Vj1UQ
/MIYvgkpJU4cH8ql6OlBIf++GjrLlZk0kvfZDpA4y6YNJqLDd1X5IBEtjtzF6LzCV+b3YUuZnOSJ
7gUA22rmF6iAfnGCtQeBhmPeYsu0HnAuF/QPLhmTCqToA2AW/4Z08qexdSYZISJ7mof9gIIJ0F6N
Bsn/Te7TKZC86x3n0MbNo8rpuo4Z26nmVc/prG/jiDctJ8SaC7SBmsEYKqo7WrwC2FZdfmYKOLte
eH+GRPxCzQ7RBBWuAq/U5iju9Zk4LmXxS1EoudWcS8chbiHdyVzeZVEkMJij+aczOXO3toVSTP02
Z6mtYMA2+nMJCgZz5rJ+Jnrz5nTZicLqOfGN36HHn5/il8Rkl63LJGLv1/Gr80nrTMJpqUloXld0
+tuyIx/GyBZ1P7c1guoTekGURZ9mmoOJgyNCR3Y2Ly31HiIHCSA7BHuXtCdmQjjOnzovx1PsaAUg
i/QHpDO5r6ogFwB0cO+2cxaIDlLLK6nCKmtthZDcw6RyzjbClJ7IqI0YvKWwgmZhF0jI9Ybcj1pY
1k6aLhk1FY0Lhv+441KUSZVrABzgKK7jbURoynDXVdhQo2WrnUQ8IZgcvV0qi9eJGUNbWqc0HWDY
4JVj5wpgkKYHuyMsLsZkLH1C8YTHMaefaLFAXEdZ6/4fzs6sOW4k2dJ/pa2eBz3Yl7Hb94FbJsnk
TqkkvsC0UNj3Hb9+vvCkmBRLXX1nyqxgCA+PQGYSAiLcj59DdQtwIhbFRfcdXur2aHbQyY3yxDmp
Kv6U1F1bHkQ9GW+OJB1uqKBHtJYCmpOo/E6aRpXdoUxXOYhC+u2DVyQeMDzKhSckkqjPXs5bo0V3
E+0BrSAY6rBnOxq8u9CKISeYeFYGGhtb88S1/B9p7qnyTbih7LJ4bFGOOPrjH//7v//r2/x/oufq
toLXuCr/UQ7FbZWUffevPwCt/PEPltLKfv79X394NgUEtkW8FAA8WGHbsOn/9kVpfSn3/xW0GpsZ
DWqpOdLitj8Bexid9+sa3LSZ3xEOgvzYqIIbMclZOZEA5w7iI/7awRP9WuOf9+XBPkRwqao5oFYO
bg52maP0R8L2i3vuNPY5anfBzZoNwQ2qThEyMzGPfEwHuw/d3qmTUoAottyjrPJoMuon3sQEXV6d
ZbzL+FI8ZE4Zu3gLPNzsxD0dLY3QOQfXPhKv4CBnMeteUp1lBB2zMg4eZI1pr/a1vzqCxKTa7d1A
PaZ41CsQs1LT7F2CqJp20j5cYHHHl1mlwx5I2CRWlJEXY2ULRXx0JWdyoEKjvYwpRp2y5q0d5gkS
LwcXJWH0bqiMeGNTM4F/f+9WqL0o2ak5tctdW6KpyUaJUzlE3XCm2ylFSXWmUWa4xmwFKotT6ZY2
u5hqZwVjS50H97PY9r3iePARYyFGYBn7efdN6ZF5xBveAWvz9/c59/Nf7vOAu9z0qCSzbdjq393n
BanZOPX69W5oi3yuP8P6mZ/Wa99eWXEaXKxjfWpA6TlCGJm2EPBxkN6uNj80ftRuUTFrrsbCR871
4KLVMQS11BYAtH7tkXHi8zr1m17paBqgy8g22h/i0mm2hwn1zvjB54gvqEUutyGMaWzku6o4ntgX
H/keRdRdr833Xt1pIAuo8K7a5V5M+UQNW5okUKPJCI3gAlHt4Ep6YztHKMxtn2UA9fkLuYuRzEei
jxvxkI6pPfMpnrkTi3wGByHVY2nKIXApc2OX2F+I/+vnOHh0+vTyOQ42Knl2Q9eiWqWTlmKN7JxJ
7XlCeInNiHOdSGW6DgcfhKXtdI5qAJXpLB5uHWj9ToICtlqx7Yd5Y7JtqdeFzSynon0Oqf2aeJLI
iL1NTZ12A1OrIncZW8J9Bxw8mc73l1smEL9RaY6n4oPMGZtA3TGg03NYHrcUXQKTD/yXU9glONUh
L73Yn4oDlL1YEbLXoPm8+P3IRY0RbxktZ2+meHON/XjYAq1/M9V/HCaTLxrKynXnA+tXX0Kuv/+g
crq/inyWw0cTz798lPdDw7JG6+bNLO+HvfmVpOvwAfiNsrRqLw7X/f2v9fsZ31v/h7+UZTXxRRiQ
DVvrMniANbM/a4JmvIQf0d35XkvZmhlbwD7IMVN8Hz4n5mU9mu73VWMx2/DeeigI66CTyyBtTd1d
6ROmkdmUHNBkrhM8oBGBdmgkTjWABCz/oO+IFjZ2DXs46tzG28yofcSl+SfqWdZwAxX1GIF/nYIr
VVZ6l6hD4IEzH/i3Qp00TY+Vwl1PSe3eJk3pOPhREWycRabbNRGPrxkOPkNJG2oRfJZNAS8GQbGp
+Baodm9QlzoMyJuscUDaeSFwZQaRRVIE9bl5rdsraRYVkazJ0BqejLr5QZqHXnGW3v/PsTD+NjC5
6CfyUQAJZXD7zjOoBfXRpN1QGndCDKs+lqZ07H0O7WIpXrzFBlnIdkZwJ4n95KaEifKjNvzIV9P6
s0opMF+sGBXVtLb+RKfKO62rCBSLatoOd4YMMrNWDeImUHYZZagaer/WtbNV4TKiZWFFb5utu3Na
l7rGGTx7vNplcCZGOcSD4e4SQgqw8AQX+yFiA1FIQQJcO/F+oHjPUdG8TGlC43LhrelFn7nDI8y3
4LjdoNq43GSPiefbECUCLpFelL1HqGPHe+mUQz9+YBlbPtQphV0FyCqEMTuWM2p0bNX6iW6Z1UZ6
VytztghtAVtRvUtrvExW+uwnS5uo2E0H5xySJ4N325Wf09Qcs+ORFc556ebwhCR6ei8HI2pgmXJR
AoAhAaLdZHQ+kypZL2dbS+9/jt/3NZDk7sfv2/A6fTVKE6pLrydzGBXPAuyWQxatP4HeQDFQuRbr
X05fRwpWfD6gw994OqkOP2+aX8U1RErpgpy2GVjUiammn2bmTagOECPBmZtZvP9UU3qlo5zCexJr
48XB7ismimTPzHSwEsyqLwhfPrpjCMWmzGBHHtxH89qhq0rtitjkoAdjDfmzet2+fgTp+PVyZckq
YB2rydWp1Xnu9A69lNTtj1jiFI9gsJuHtbxcTXKgx527/OhK/uZjE5ePDUubU0dHPVFcDyOlN2oa
GRmOCSR9aqSu9Lpsowcb2cXrBvGc6mpCe8W6XttWI7HRwsOBDmbArqMKb+UMVgf2WN2+4ak+Fgv3
UNmtSjHzxbOhdP8ozVuLEm9scljstELGILdO9GV+scGGNGwrJA4pxvt5AbNapp2W9rvDdDLg54UP
nlOT3hP91X97YRljw314CV8pqmpqfasNhBS7Ap1CWXjuV6xqKStnZLQjShi9aNgmw3QFsyRN6Qn6
gPT63glKlP0UDjggeHjUvPsl9OvIwIchxvCdiyxcQ2SRgxChYs5AlISXJqwQ7dGhLd2eBkfUBHrl
YH/v976doZB+GFKEkQsm5zB3oi7YG8Bo9tcSd1ju9leQywA28Dbd0rpb7j8qyKcynq/ykGJ4Wy1u
ASXBxpWX1nS1P6gerXDoEfe9cX+quljUUq+o3GWiiDX5RPoXBTCZbt9TkHTbHK5hopAGDqdJJrJp
RmFcAR3o7uuhgg2BdfC5NAkYsDa1jy1n0fNjlDeJEdWUae3blUHRwztnZ6UYpWE/Vh6HtZZ4X/7D
xkJ/t4F2iHiTRbdNdOP4z/f8XzfQTdaC8qsy/34su4SohwksD34RNn6Q/U27NIDDrckm6LZoHeyB
bDt/Y4OdTUe5xRpODy5yFuszjHmvw+RsaRyP+qUZNIfaxarpfucrl41HgjOt7kDKDm/9EamR8lYO
szrzLMQSIsM+P9jtxGrPZ5ME2MEmZw6+tZ/YKqKcwqIFt2ITqOLseehu5GBVTneDevZLR+ZNSmIY
aJSr8ArL6hTXRrest1WKIHCXj8uTdKwI5Fx3ZJJvIy+GWW4MlidQrYS1ydJe8zH/MmJSU1lqqlhD
reIw1btroDBtH1dVSyxqmPt7Q4e4OgnmeDtSwn4vh4GMuEPVmDRCyxnOnYUQrDRlUNWSjxzBVfw6
yKSWHKXGAvocY3Z4HkNTjMCYS51G4Dz07drsqD15zogxPogHzOTbtgz9GzHpRvPiL52Z7zc7eJ+f
2+iLs7T+x3iOG/JGOuoVsbV8Gkrjyc0L8xadvQS6V+dOzOLlTd6L15JPT2M3m7c6ten3eWbdgbtc
Px3mcup6P5ev5qJCOrmvS+9OzAVsx0BoIctMNAXFaRr9zHBX+zr3Qmt/MNY2v5x8xM9e7Q7qcRbR
fEa48Qy26OCsfIzFyS5t1zzXWmBIsCTUl5TB5ndeVFAvFCyftJjaeupYo006JMsn5KAeUQVe7sSr
6ipi+9NvvWbXXu6m2c3uuIf/lMGDZ1OqFMG//zoXtPbMNcFsn8XE4IMK/Bpr4+WkLX0e8KPOUw99
gBmSRdrLCt/OTLRu3030bb4qFKovc+3gtBlVJS1EaeElEvDHgHirCy+HNhhWa2xvTgd56sLCjhJd
CFGteurLuDdTODJS+eStWV246h2BBByzySnIeh7cFF3z8E7bJwXcDJPvSFAAzIAn7IZVPewa0O+e
QZLffMyD+lE82kx/6Cut/2glAaToWT1fpGnp3Ni9EuYkQvj991NRd96Bwhvrj0vaPQbVol9TCAiW
/2jRUK/V7Gy5nZCAOAlH0oVoec23cijCTr9wYh31Jw3QjNjqFcktx4S/W7nF6JZADMbQaGKozLR3
y7P90NKFT7tvJkRHja68jfW4vE2y5Nly4xVNqpoEpLdS7RLm9rN07m2vLmKToUuLfqYVus8hFIX7
icT+6rof+eomI+XgoaN31K2kkcEbJ4lJSWWZX+kEE6/kzGmh+FmqrN6UQBUt1RJTXGnGRHLvpx97
SPgvx2o91bWFXIU4vZsrI6DbU0l2ebAf3A4XyrmQtA6dh+uITS42zsNKhWOmAy0jcBdALny95gl8
EOVMENOCWOisIRL6YpT+IUckC9IvsTs1NGIvHmO1aRd2ZZUaoDd9DVBKnS4Z8leHqSzyKnAvq4FM
ZbQ+b4JyupWNhZ6TMincdbm01T4D/SKovut1hVyLpoMc73lVeMV+S7PklLDbhrHfscg+JQeJF4V+
st/lGAPBeGdtlkvprIPuL7O5TsgN0u3EQSZM0WVBTTpEhJfJaniw7mUD9bvJ8shdz6TXLPLlPHMg
oz7M9PrRxKMqoShUsx2+KGvJZdMslrPdL732yzBZXR2Wfa0efswXN9u8s8ty8GDbj5Vh1rQBExC4
aIIigTokxnQ3uTNb22l5IiLBMgvqmCsSc/Mdhc8/oHZdniLQfnv7q//AluUpj+32OLCr7ippwvqy
cw3wLYV7C3ddb7iw2Cet59z2lPQ4qZITUH12fGYAWnhpjd5pD1vw3agOP8faXd3xaIWp+qdFusVR
ZmQOGESh4kuy9KxKjNY6SUzDpT4BGLfutdX1og6AaiHAXEaWotIzgjjWN04SvHi6BcX9CJ/9dWS8
xNX1fiI12pou+qAltnJkFkVxqgNXgtu47y7HUVvqIzl1y55T6dqfinXVtBdXaRJO7i6z1HyyxgEW
pd8OkSnEcT9kDpAqgNI4Xc6hNYqIuS8Q4ntow8pPJD/N8BtbMJNj5z3Uss//+XsexsqPKRO8scnf
LIdg8f38Mhf7fRhMTAvZdUiX2PI32o7ix2nXKUlVoX06HMS25Ppwsuqo3rzrODTlrKyvajWRNIbX
2Q7zTmoiQ02UORVhaxirjxMTUPP+xoI+xthCZwiuXb6CtDPVL99QvmswLC8+h59N/GSe39nkl5WO
w3xNrzmXf7/iD9SC/k3GzHU806Nu2Q98ZH4oETR/XfC3gL1zin+ap8xCEWu2WmPnITebhPF4MSSJ
sRNT39v6Tppy6FSHnDWIrMBVMF6Ih/jClgCDqZc2WyidTqNh8L6DvIqOyrgLHlNKY86yLFwuptAO
rktIro+RcdSeBqOiKiV04YNDN4xv6j82fb/C993fpnCbtrDXwFXQpOxE9DMflZf5WlqOR2rMJtcU
+18jO8pu9b7yqaRo5w1YRPvPNkGk0NKD+Kb31/RjE//QgEv/mcb1sjMnVTmlmodB0twP8pbkppkp
FucZheCYfjPME6VqqjC5a2qV0kObSppSnYyD46laNuXA7oyc3fg1g0rb3bRdAyuSnvbXuU7tSgUt
1tNqU7KuvrGl21+7YZg+AAGjqJyU3SWksv11N3cvrhTDnyVx2V8gdzae1LkJ5YHvJZumgiJ8/wiS
h4blJemmU8YEEq/Tv79VPN/5y70CvRLZJgsObMP7S9apXY0pc/olfOoVya5tefEV2D24iQLr9nCY
S3+b8766OpiAcZPzWZGZP9gA9GWbOOaNCXGVvR8/s4c5TNmY1YvdhF/6MOXerkaShH6aQHVeFxDy
tbpvfkBtx7xVrbEzrX3LSvJdM0GwY5W+vjEtUM+pX9zqC/TO2lTD/5UvL3vHxjK6nRP75+JxsK+z
Inad0Ro6dMzgowhpDrtmbp0Hu1V0W+XE/ULL1Cv/ZHU9WEMrzX5A08TYobX3FVRXRnLN888T8AA3
loN0g/jadXD58nDLrQYplJ7l1jrZ7c5VEn2ovZVQ+6t2V4KDlG4zhcH8RPqRNAtg/R3tly4r7Xzj
TPwpXGqLk0OX+PctoJ6XHb4VwtTjKsoMgtKqyJ8zoFmfipyH7MGOavxLp9NUbzqLxnuxy3DVifik
vRV7WsKesmhts0FMDJRRtfSAowzj0dHiaGOUiMWgQ2Q8hkWX804DraAheAPjkd7fukFxLp1yiGHV
D/rJuJfhoZY98xW1nfTZLuU2Mrc0Ze5IhyNQmkYJga6j5pahr3MrttsztsQuOs+JfTlkBhjULryW
A5LhDhw0S/BYarYBtSId9rSCeW8t8EpaM/tAe6k+PXkdvB9ymGJxtDeDY2NEdbWFGNZucgrtiz6v
LlGaNrdzj1jjQAk2jB9Qm1wOkVnPOx9+r22j+1DSpv05LKEbKGeqxlyeiOxCXVtX68asyuIpN9+b
+8TJnwCKwib9F28m8XTi4kmR1EDEIjic9LFeLtts/Xkq7cWIVpRPeeVJ872PLSOpRl8uD/37gWq2
/ZmaIoFR9DhxWh3cYDydCWRCDkWJnFCmGzfFHL5AKcSuVv0ndjt6JweIhnRAf7GzWlbfB/u/mwOJ
OUJDhnVSrl76Z58uD/JiyVZrtxLN/2RlqEIGyUwNxOqmO73wptOF3/lX185e109m3/JpmgDJhNy9
zJq+u8lrpz4GDVl8a534uPXy9SkqAijWfvUI2sDiXyzVNlPjUM5DfunYyRL0MLzeu4Je37+SM0uz
vKsVkuLTdA0Uv/PPjpFFznqihvmmne72s4i30ULvFth5fxp9iIoUTtuCfxhQ1ZH61jxoRgfQx3WT
GfdLGnwahjLbiWnO9AEkeY0oGH1iylayET4F+xs7WOEW9O7jaBz2fRB7jRuA3DAR5v5aHL9OJsPn
OrI2a+YDeh7ODLXgzWXBK6eAtawrH8YfZV/VQc4StbBFks+6gnn9nVmaMo75kHtwL4IqPLcRor+J
zam7AcbZoVaT79woKC/FPvVedyNnc1Hu2Bz9e/vB9dVf5pGpxfTr/IdLvvrL/DJPoUeQWMPnV9ao
phZK5KSxdIj/VFMOuTrr6tU9gTUOlvZfOw7NaYDu4U23D40nVP7PIxVxZ7CIct+A8vCuYjkg5XTh
NsMWrKd3Jfa9i7St0TcJGOo5igCMkO6Do9a/jDWHKtjNftGTgoktD3xuSSzGiC3qstQuqFYbn4NN
mo5awVs1DN3wtYdbsU3KuYNtdm+LZYsl4w4+TgogdgGmd95qXaknJ9A3uWfEyTOCUyouJYGooAEq
NkAQudnHrlRwSjr2oSvToGYrzy0yVnZtnPOGZtMHz9hT3PW70LTtH5BlnvB14296BPWNWWjhw+hO
yJk51Gv6jRte8PDPNlFn23dz4rbHkHG2T6rMxUN49ceAAKsM1/j1jlyTOs5U0y3w3hFhsUHbRG69
XhbvErQq0SupWjnofgqRpZzGJTsei2fgwST22fUQn/Rg2ZUgUZV8NOdiuJGGxI6qAQIOp0ARTWxy
KOEz29qxjwDxm8jUuACQezNc+mpKYylusXIIRWAlsZb4TkJzcpBA3j56J20ICU8NsDLnb2zicxjS
Sazv0FZDIAWCcqGDjnnQYzIWKDx+qKlKV0ug/t6rQFsnJkgz6VwShZBcId80gFjdyyGrUt58Vr+T
VhkYzbbjEaUGiUXmkYFELMOTN1dBeGzv8noVq6S4GAUAriLOMgESnuW21WA7L23gdLAJPOwT+7RW
Y1wedAURAOi/79tDAl5b1L5/eB1nGJDXGLOmUQroG065KWwwhOfsor6aY4HIp6yxRoVLotIY8CbC
LvY5u9QNgrPIxdsPuYqR+wWcfY5RuudQ8zsPGjD4bREgByW91C2mD35PVRR9B/+o1iCUV/H3aYAG
nkL/fpNCjL7lOXxXtz5Xkwu/+QxjA4hoXLO7YmKBAKIxW87BROygxM4fE+vZHF3zg5ZZmWoYbWnt
G17xw1l71s0vbrpy+9noiQ5tO4rCKfXpujuqkW61PK53SBDRUngOZWrz25efaV0QN7czePnXWkOV
Te2DPMTMrL7N7mSL1KBTf6b37rJnfBKPbDGODIpij4BYk2nX4/te1dVrvNq+5+kALtUqvnQlfOvp
0DtXC+XZOxaS2amJ6OXnjLVmVRvp9zpFEcjwXf8h8BtzA8LZ33ZDlNyHCaUL4lIymwU/0RevRTdM
ZhtNrSLFvGan7A71LXXjgAZPydiFJwgPFxQYZeZnLVkfyOcBsAU8tg45Qkc6rNPN6q5Ppo6wRVWa
3kNe2D1o+iK/HgFwbc1sHM8bCiGvMsqGTrtgTR60HvGCMDWNz1FlPPQz1XSHKdu6v6nUlLlFrKef
Ev8htLaZPIuImWXwDPL6bNoJLqm53klLtoJyJvEibR6PXUQldvvg08FFjSKUWe/E7WCf1m7Zdlpx
3kbT7bh49ec+hAsg9px0W45W83mqjGO3HeaPSY7SVDUiGC9239QAkuaIV6WdFSDb/nZ4HVbZVmaz
4Ee2yL7uh8Mev5mLeTnKVCpsNNM/+XlYcsxLDbl97B+3Kndmx8XergAQv7Mf/L1ubTYvgAIK1KIL
H17gcxEdClVkP1BPTTm0wwgTtu9fg0+oQqCHNvqhxN7OfInvy7gMjBMxHcYdBr+O4+OtJ3+/obb/
EnvxzYA/R+AHthkQhXF/jb1YTRflI4WdX7xUM+DFpAQLylybfLq/1CcUJ4OHV82mIqguZ709kmM/
tKnQ1/Y9YpNxpjOWx+86pElCfzq1dQOpAneYr0yWdqcutGNwx2RUEahDsMKsfyI9kCDwBFWOcIre
v6Sym4SKrrxwwg1qItkWwH//SMXolz7Jim8E0z9Pjmc9OlUD8Y+mv3FA6wxhYkiauLX//lc0Xe9d
WMLVdSSJDQJZIGIt+33OuiDClNdN2H5xo9DsYfpKnfobD5JKkcU6H+Qsymr3w6pssbLJmdj+vV83
XbJpS7bQqir5JWp7k04fb1r1KPT77nOfDOQOFKjMQp3hKEW5BS4U9QoBCX5kE6C6lHcP6VyTMhaa
8vIZVFN6fzdWnGUqVubzZWB2nVIsoPZw4U0aJIl21ztNeJckHbwv1RhsxZYNZnjXg+utxp7Usmop
QcWbJXRgMVJ9alDH6bk9GrBOv07kNMF0aoW8bcVPOtKOLIhMLrb9BEweIcZ+LTMVBENOBNgmcDbG
n7hNSxXk6zJJs02WRL9tA1hCCSTRzmXswQVBv+HMHtkjy9JPDhZQmB3Bbupki/lnYlOtHSW7aRlW
smM1vh+wzDAsqqAzyU8ZZzDusKiUM5mmWfWb0krR4XrFgACWna9CW70gLM8/GQDDvOBGoFIFPKIc
R8qUjg3VfRgnvXt8yatLmJlU/M+LWuY27O4dm0C9IgZVpNq+kK2Sybgw0ebeY94VVF7O3A6ylJOp
bI2LukG2VXU4+bOx1uYTf4XBNihHa6bNOAxJfARLXLNFr+urseqkFgxjbrYmzaTk+iaS08eQ1ZP5
ynIlKcXe6RhGFYVSUZ8UHs0X4/677r+mgF7EPwb8tAe9yE8DYtCaTpD0qk6lZ/+9ZTqZiSXvrVk3
wSfuOio/wiC/s8KI+FRgN5Tb69NyBfcji99/B+o4AD0cb7rM5gS9hv/sa6E0dtYGrSJnATLyO1DJ
O5tfjpf11ITbg93IRojEBe4yDd99FFGpq4I24two/Q2B/IU7VXfGnUMl4XBE7Ifi4oYskxj7kog0
UXycZAxBxs20rGl4Jd1N3aErnFn89i5cJUZKqnhQYpGHwW/mlslMxGOhx0csRU198CNUT5LiN7bf
faJ3zodLvn5ImZjF6e7vH8eW+Q5C5LquYwSep7s+nDuOY75/qy1TlE7g879VBaI0Egs6RIp+GzmS
7s7OM02xNqEl45Gf3XvK8DeBqnfTeVSJEtebJhRGgiiGBEHlb8wQSo+y8/Xj36VzJM8jfqNPRMHr
95mfg1nO5HCY6JANOvSKrSjM5qxysrOQpAhbyz79PvQ7SiCjb37tmMdVbcU3MJXmCO+F3qleqWJt
vbgZA5/lrT1+9vxo+ODqkXdG5alHqHGihFzNJR4Qp8hcMFRAh+3Hyfu5vKm6sTVENF/W4EXljydI
tZePdvJNXkc/G/IyChNdeuRV9LMhPT/dZMzPnpcNUpdsX6Yvi3g89afhklUwAbEIFpGjAGGTC8fp
7zre0N6R1C6hL0HOrB6jUySvXuqepEONhUTdvTzYX8dLcZOhqqYoH4cNg+T/pm/a7qZVh2QhrRES
+hBThvrowb6C7b0Skxzs2HzjLya/9OAPoqSNdL/j7n3FTXpf7YfLvdoBqrzMLR/DVwrEYTfO4Yeq
yubrWK/gNhkSk6q670lJysZKjPhTZ5XnVKLl30wP2FVEBd3daA/FhR4b8JoCSv9ke9l5CnHvt6hy
/3x5R3RtEVy5iovUKkKwFh46idKUQ/0nXOnuvf3aD39Gd2oN5HtQPbKbr1beZyyw4pyskK35R76l
OWe9wrGBd+1uMlTsbw4dtoK1eUkL7V5kWOejUW0G3TY+zRQrnsJ9uFzkwMtv4S2FKkcWeEG9Sf3m
rQdV7v7/s8cIxu8E1aRPkmN+k8Y+ZJ/LCLJqqrvc7mypoi/7puSlxeeQz5Yzsf0+ob3Pged6d6aZ
wdNK+OBsclkxRPEwPpRlM90P/bU0AlTiHpYKjrNci5FrjHBI7CXe5WX/HNbgjqAO8+5B1KxXMiDp
hgRGXcpC88J9mSxP308WLnW13furyaDzeEZx7etMcS+4uX/zSJfHfG1oW79p2vPD0/vw+H9n04YK
0gSTUvF3HfKYf2eTy2aIx3Wm20INpF54EC6E23kZd41aXTmyiHKS7mPg1/3WUYsv6ZADgvXzldhc
u/6oKQ8xHTz4dmop9rNXOva2yARR8JLq8ocCkk14Q/MtkAR/XyX3v38pB+2kPPRbVcNmFMX9u+Z/
b0/vT/9LjXj1+NX/vzfP1fWX4rn7W6erh7PH9w6/TMplXz7WyZf+yy+N07JPwPUNz5SgPXdD3v+s
Z1We/9POfzzLLI9L/fyvP75VQ9mr2aKkKv946VLlr4baGb3Wy6r5XzrVN/zXH1df8i9LlwAJ3s/2
OuT5S9cz2gj+STmh61BY6JqGZHenZ9UTBP9EHFyFTkzfNSzTpxqxrGCJoeL2n0j68u6Bi9x2HR+9
nT/+0VWD6tL/6fPyRyLV1U32ZToyZH/8/O4vtbz7v9bva3sdVdL4BqjgwxBE3tmxfP53qCNWJZFv
Snu9sPSSUm+7zRrHW8mEWaZtHAfOau70vm3v9WJ6ih1jvasd7bOp9mVJF57DdZbfZSNV6dNqIhIx
gsDWY+1ZspV9h4Klh5ZEfIIk0H3tJdkedCvoXqIzFBH4UwdjBxSfeljOZxWB4SiMlq32wUBU+0LP
2tvFHI0vmfVRt5cnCPAKGNE65/P+nQW5U9mGIXHo2qb0WLudYC48hwttHz9DfcS6KINgvu1HG13G
ctH0s6loh2PH0+rPxDDyjZXX3c06pe7Vm7/+yy/8tlra1n/zixJ3MHzS+Z5t+O+LSPUGNEVKwLL1
XRfs1FDvsnz4GkFhTZay9u6yfPJOViKiG+S39VNjWftjIyeSUkWQu1TRSTUJR5LenK3ErDaIXSCk
ZZfNWU0co3zqS6J6ECe6bhdt0LHIHiPqnKHNHNzvLuIgXtv6X+y2hei1G5abTkPlmWtcT6k1nyRU
xKP2CUPjsqIUJ+GksSRup7VIZ0ZF8vgffo7g/c/BopXbynF8x/dNw1Bhhjc3GIRWYVJnRrPxE8hT
0/brOJT2WWRzSXeB4smtIG+HI4764CbrblMvipQCXw2w2D1DC2X55M8tHD5a1jx4YFUcFzVumxD0
bdnApYkqlX7WqrhTACMjiYwqobyYRYx3RYl4edOW7kS8xdOvgoYqqrwiK9k7AZQiLoGZrm+LU5hq
fFhmreYqyuDrC2rimtDC3fo6mr39+epAywAH1LIlME9RswLC11k83GQop6i4t6uhz8B27evf/3IG
Om/vfjufJQERLAJZtscO2HqHIorIOQeFUqPI+jS6gFim3E6N++zO1JWhwPjZnxPjqNGpxS9CDeFV
VF6ht+d+G2uQgOlnc6mQohghKKtX7wT2rRpozAixB1oLGdJXLRqdUN+3JQwM8dM6p+yXR+Okmt37
2ibr0MFqRjL7xwiq89hFw/goGkwqyuEohppqiGoSpq3/lOQoMlsde4Ziblifhv6pk1XOyRrAn1aV
sFJMkKulnns7Dbl71AcdRClhhDL4Uh43vnmM6BMyF5N3MdtucGy6dnfZtFDgjtHtMI/DZWAnOREm
QEhR8ojUM8m9jA9N2sw+Xk3zdoniDUQTW8MPe+SQ65vQQK19CI/lI4pvE3vmsab2MvHcXPcKtJ8V
2nOQFsexAVo1YElk+jBFtwZAEUODncHgsw7w4Z7q/Q+Ye90L5EUhuqmQgc2rZZNpxPCmPthOqQkL
RHnLLfqjddDQ6voaXWEkq9JsCeDZmqH9Qxz1IotMMOArGO+cMtPzFT3lzzx9fTQ4VEE/P/dFid5J
UMH6GXtUIFtZrPg6muUk750NdA3erjLL6aIyjfvKrcGhxyU4SBLQUB1uyJfXn1dA8+dh4RSndpc4
x3Ex6SOIWB2UrCoX5WHzwXLgAiZevJ7ALuI8VPYYb70pf66a6c5KZ+hFJ23mJ2wv2VAkiH2vX2z1
sEyDlXqNZoXIO7l1ljS89K3Qv677DhFExOS+dM78OKLVeLamjUXxYPNnF5rOJUmb1ThB2dg6twKE
pm12FZ/haaqPG2L1V7kzdA9mrt96ZdrA4+XC4RNMzWU5OS06QUHxOHvz8oDYi8fLDN5+E/Ify4Qs
OrKhCbUdSJ7mDnHAKmyhcF4deF4aQrE95CURd2yM9k1MNvOs6nr9OlVnMRuxa/DlUJCgTRcMa3iu
8be6BnbQnDQZQVZvvG6L3uBGoWBRvlzlBfekF+wTb/QR3YNbilqv1IREsiiuR2/sdxF0j0ed+sBg
oM9c0LHbvkv6TQVTz602kGnppnX4OC1QlmXTlQXP4Y1jme3HBQ7/po7+rLrJurJS3mVHPorua+RH
x02bz1+41bZFEdk/6m7dxIXtfjHaDLYSAGz3Q0CCcyrXazMp488Zakwrb6YPY1sbu2g2imOxd0m1
SatZO+bOc2FyI8kkB3OCp9eFwO5kiAvyV0darngiSeheojftXM5yltTGyWBb5XEfxCTPp4l6QEq4
8tNWB1RHoTA7wAjd2VR3KJ5eQhCA1uc4o8Wyo7kwSLwDd4WvuKzz/CJIvPau6EqqCDXAenOtw+Gk
D+DKBmQewaZ32wkxsNOiW0d4ef3s2uOjXWt28bha3lOElCN7xLo7lrNYR4OvGqyHpoBq0DQHkGdT
NZyYa01hUVwTGGpn72pqJ0ilg45/5XpVAE3lAZ+Urmdv+z7xLwajTlEgax6bMJzPEy32N9CsR1cU
Lymw4NRu0gg2m8RlTV8swRfLdu1xU6U+XEwpZIkhYiGfQ2g6U3dEaqvKtC+90RzXBgJ5XWdO106f
jNdGGH4mfHNt2Utwn4DhPCuXxN40s9dcd4a/IgsDT8lVkOWxAYlR/32wI4dXn/61AQV3qw9Gd6rF
8NGOlHZcj1220zVnvtHB4t20S0J9enG+/xffDI1xipSm/MM1QXK/zB9w110swPHPAijtTpJgcAA1
qFdu562f+jnT7vSV0kW2o48ROfxHguYQ9trJXd4/oKk5feRPP/Oi/hR7s3lZlaDm5//L15k1x6lE
XfYXEcE8vAI1l2apLOmFsCWbGRISSODX90K3I7rji45+cejavrKKIfPkOXvvtQFEnG4uwNH3A+As
s3+fEYOrotLezMq17/rKIDrLX9LHyR0/5OANx8ERcNStnCwiPuR9kNlvYz1hQza96dUK9j1M7Jel
KefnSoGJLbMboUfZY4vl4mb9KURr3ZaySA80agjVM4csTHlKPxB3ijhQC8HGXq/flqWKTV8c59q1
vtu/qaOPZUiE3n9fbH5/s+B3+OK/3/l//ZXCnv0rfdo1Ius+udhVcu+4vXo3yb7U0V/9MRRD5l7/
ZSyp++TOfbWvK+TzNcLGEznz+on6yL460nqmf5SH7laz/md8qj1zX3A02KyvBQEv2fpWLTUCpGms
aI7zKZweAlMjzfXZUbzxVpBMf5LcjRvhzn/mQBHN1R0U1Idvc2wgImh6xKzJOC5Obh5zbQWNuhT+
Q+sWv7Jsel6Bb3zN/I3tKkzPmRhaoEUJIhEpxUUb6nKbQzq3NjPGQ6YSxTRYNpeawi5MU5+r2gff
Hn5CsBZzMewZlNYxd/fbLsDU6/qagJhtumPmTt4T0TVE/VjPDaSWp0HNxktLCGVtmvdm6Q/3P70X
WTBwGX1ySQ2pGYQm+1OyN5Yyxjehv9bAcIaEAq9RkLsaK7nObaL2tnS/ljUI5UymXqUbZVTo6a9u
em82eEJC1C7R/Vbs1DfyTYfXwV3fdXrqkVZRCcm2uScA3SSK7ZglfBD6DVlklvV01Ac/0vKesoj2
W7Gwk4tcZHGmL69CEMc7tJdKTsPZzANAJxTr8zpd1izto9ofdqKCPJEa9l7K1t/KK0qzmrEfgaol
jR5/R4Ij4v3VICg19Y6pP07xCCAMJb8TuXr9p6pOgPnIszKceh8ExEthD0AafOuq5APr2lsD9JMC
Xl7HpP3EUx0Wo/jV0raKrFl+9XZo2PMvp+vv9J4oNyJRCPeV6Qy9GAhql+NTa+vPQVPE/PYGuY3G
I10z/Es8gGSyGWT4Wh+myNmdbEJiaRi++q1OfenXe9gcqVsRXrbFgDl+F4T+sof0sIY5Cf4GxNew
V/2nU3URhsggFMgk95aEZy/87U0gh6jKxc5klEh5ZMVEPmu0/ktrh2nsbBUjKE2CCx3f6xBejtTe
pA8M42st7EvJQDBfmpsgxDDAqX/K3HJLUCcRjoWI7CsQDYbozeNiyVvr6P+sXjNDpl5pHHhoVgAD
vxF2A4EJHYVlLXTyEPaSB0Mk8+p+kfqGgbMJVry/8tewhb0ZBuFppoclwv4Wc74nKf5PUiRv7jrt
m0JHSOWhD4c1V+QE3Wi9Eef9b5Kt2qhkRTsUGXRCRejhBO9hhgu+I/PtD2ndb2oSSI+Jr+75eQEp
diFGwyEeUuLKyjnomKsRV5PalxzlVihhnpPlmB7Q8a4wtac2wqS7xvXZM7HLt2QF2mTu7sBjYTlF
V1OY9WVa8uTEDLyNUA9Fngge0kfDPAOMecQDibiw8gGqdsm8cyR+QMrryGgfO62yH3onOK5wkK5z
+SsHj0sm33frc44czfmcKQSl5J3lE/yLJE9BokErculHFxn/dEoiDxV1V+y1BcMOPi6KNLXOux5s
wdXsao2w+tHZaQj4dwOAQETmHMxs72Ga2A3s+nOym+/CAeg8CGSfLi3vNU8eFpMExzxHyN79IumC
c4ZOqGFVGkUkxvqZTZLU08GLAVW58ZpP3l7qZY1Bxa5I4bA9YgLZo6mu/hK/Bma9zV9Qx3ucfhF1
lIqapCyH5qB7uiI3kami69q73Mb3bxnuu6zUzehIs7VtHuF5rXe4GuQuXRFg25rc3vByOrbZI2pF
1iMfAKRI/jnmTMY3Hogg5Ylb9enFk1U40PM587zUYd7N57qPpyGJB1lUMfY4PaptRhV9WVyh2Lx2
9iD2o5v/zbCmu+aWLlEv57ZB5JFk+qloAIEHPT+OL9d70XdPXccotCV5dPEA9tTw7IZ2vSVWz7XK
wZ042A5pq99KDBOGqB5bzfxdAlFNtf6rP5pF6YBocnYF4giIBF6zCxyEiVNS+aEwGzJ1uegtJE8m
7uNp8D6Zxbs7v60+05GsQnrhdbh45ttaWY99k9d7R6s+hi18k2XOibV6/lONxVOnGpx8LDCGNrGD
5MN0tLv0F3YNKh/XNvaFdhBa9SUbcSHE9mHdWCvedteNYnnPM5fIGfiiupJgGY3B3GV3zkJ8reSz
SrHczCE3Tpqz8zoi56VgZ2+nLxpsodvm88cgn6rCYwN227Aft7ZQUH4A7jJiSxBNy6pGm0r13I/a
+Kgs88VJLIRX01ZDC590Qa5f0qznxeqquO7nJwKgFzBB44vmsYTj6X/CfFuR7stIEk27YQCpd5wU
pLwBQbmW+t0zhAIbWBDII2NQVB/mOSnlrRss61CC+zONlcT35KFQ5Yqi0b9khlnv0kLc01SiYx6I
uJaM1uz+OTN5MVErf6u2OOiN8E/Sto6JIo1xzM+G3bMAKMuOhrngGNvNt5+3JyEoY0vzj0kddYmu
X/Y/Pwih1s2utwglKBMjO+Rpe019CDnk0LV8MJw/GGPfiFjO2NjIfB0d1mlZuvHPNx1r49ZP3JiF
MzyhqE13cprxwU94DLd3Icu5IGCKjw38+UPlO5dEsL941mft0ymcQUY5bfKQp927bvgPY1l7Jxe/
SNiyYYWDz+BKb+gS9DZu5vGtmttvy2U2B1DqLtC758UULEnOSNJr0V8KUjIdvfOAo60HjglFZNNG
olBc9wUvOfnTp2KV2b1hdnBQZED9K5FpgLEk/I0gDl96u2r9Z6zLRmkaoC6Y3htd0iX6ecmWKf9g
7UqJJ6ouC884gEikbQrdOGedLhYaBmS/1v5ZWgrSpb1mmQ3VNbdigxigvRqnI6k/AzGhmN5Ypczw
v382dZFZLefRNR+NDHVfVVbmrkVamZEpno6euhUuIHqjJL6t60NPIxG+r5abDtUCYE9LHmHj3PmZ
eFA13zSXzmNhE+ac6P5n4psvtL+eS91KmACXZD23+QcFC+qUwTh4y0ze0CShCxnekTF6S5hHE7Za
/lvm2r+A/4g7/SJN39qvjE7CYiY1tEW2cMcdDbupPGqzQyyypTXkRmcn3d/MZokA+tJx2A2UdbOC
5aPpSu/YGMbBDTw6QFaQHuBSPzv1SHh0x5RaIlBky/4DuQgquV/vlil5W+HNhmLudfQ067kahHcU
U3bGUANUxKzp6Va9doCX8B2kFS3GLpvIKV6uNHjzI/U3VIB+dQ7B1OF2cgnZJLU0OJLYWV39SbE2
rcNJr4xnvHk7KxuO2rpcfDFJysUtCVHrHz1X7IPF3OqiJt2hhElDkTse2wdZ+JZKL2IFSl34fbFj
8zHDFURYOJnzA8uKfiQ9PjmU03J1uhydlOlFRdbUYBS7uyEto14TuDhG7X4UG2s2mOOsaMZwCz0K
lVVYZM9ND7VibOcV9Y4nY764UwBjJVkAuDhXCyL83oRmTQsL+kmKBWkhHwICde9Q+REnriHUrHhp
DoWTz9Fk6P1hqtruxFSij3Rspvvgae1o3C1kBSLVLpJTzTUNV29unpOibp5LX3WxX3TD/uc/f34Z
V/8+MYuL0oPuZcH2gevrNdX7fE8StrtTP79T2OkNdBV/1jbdwxAAe8rkdBktJIEcpekWGOXdkuo4
qXsLpgFpLgd/9k720nwyHUmLPQuheQd3RYL8tqjr7dO0LvUpmJ2k3wk3fYTmjFUYoQzZ4Vuvfyim
8jqTinFVYx2cSxOoRLO6Bwo8OOUMHzY8Hv2oZM0eymK35FbUtO4J6kM4Wmq613sTe2WxX+vOuYFm
qh96M/9LE5YxpVNxENRIgrhopt08oPsla9vX5CH1n2u3WC7Q5azT9gG0Rj4q37J+mQXfrlfuDcAk
Icfb+GFEthg3pmac1sY03QNPVRkXZICwi1t/21Esn7TMZORnixuajsX51h/fEj9ZPslm1SKBiPU6
Nh6JH0RWxdoslrOt9YeSfH4WSb07CMS9b4iLSZd183vlL8N9bnUB9AryINbeR6s0Ds+rYRoPDU2H
PF1v9OjlIWgC/eoH+ribqqZBok+LPF/99w6M0MOPkVxZi7xLAuPvWjTdlZK+B4me52c4xcHFK8Xz
z/UxEtc/zLbHzObnMASSCaDbPIm/tvPsFfn4aowVf1jwe2fChp2XXLFq0KWL/7uJq8qGmKMLvi4S
x48/Y/bFAyumS04bZdfeK2B+JxMwaue3FmCSfLwMylF3ZY+PqMmXMVKWr86MDsGdYndfO1txoPKW
E8Hc6Nd+noEeMlNklMYl30Lgck3XTkOyfi6Juv+ZrS4/poqSCelByqoJpyypeetTyed1ust/30SW
pjikwjMOeiFvdA45VWTUdIbxVtllcEw6v44CmR1M0et0flOF1dQCNWR0xtWWyOS9klZancEHk2t1
gz6V7xpTNueU8eGb6YkTLsR8GG6+N/VXnNz90ZKaCUdZUJ5Zm5fn5xcOk5/+zod8e2dugkm9a94d
9/Hn46ss+5cU7vJE2DnJpZuarOzc3w24hvPPEGMECktjx2rjKjecPdfYp7ZBdpGiig6FNxV/3MDf
u5ay/9GD3rcNNU7ik+tsls1jZXAO03MfqjaoaY18kQ+S/v3D2mvlTlAldbVX/ZYENgsj+0NckNhg
OU8ahJqnvFfVTpXEerObZmFXkDH9c6OWdjVu2w20SbsB+tO/Z4lThFo9ijcxTwyUUm7k9qijmtEO
jp8zlqxpd+vqPltTNUC+sLRT18KsrQbrrk+cB9kLe4c0b7kbKWAHQxIW5MKhLrPqATdrGhoe/tUy
aHFEWdMbR5xvpibWm8pzMB6tb4QiY/PWzIuj6c4r5137PIj0GcRgwPGbY0Mh5iX+savK0UZS2Nvk
+leged1O36H5SEl0Z/bpzDQwNbm4LyQWH7OUkH12/PlxMtbuJP6KMXUeRgcZORqcJsy24OI6mLUd
XfH5kJrGXtOy/CMo7N/1Cj7NsG5tXi33ATTpcFgDzllZAhoMkDZB1S+pKL+qVHLWN7v0kjb0DQRk
rUxH6TqU/AM/lnjMcPbJJn0+nE3bPwQE4UQ/f0BKj7e3fq5tkmCXyPY6tX0bCQXcpMVUu0PNeXIn
JDRRl2f6nQ5rwqkMjTynNrm5a0JfmWeCR+X03wtOPcfKBw4FsHKQM/vgLmZh75D7ojuZKiMOsLic
iiY7ZW1+Tdqe+12V/bUoafXZCwC/bUd+rNHHnqpc69kBjD1K++U2++PFJspix3l/OLgOFvX/fvTN
NDnQw6FKWN6FWi1Oz8l/n5y5grNPOzpQzC/qOwIMzz/f3tBrH+nGenBFee5z2fwKdLid+cJi6vnZ
JauaPz/3xkjFeCTvUVANJTy+Ir/vWhwYimSVo745dUjnQDzHVI1FM562mCIbB3EqBTVVBQBNgvxK
+6B58MbhlSy/5anx03sms+5Oa33t4f98pRU8ulo6v43EFR8yTq1vZm9EDfuPR/nxoWvV71bX+l9V
k0hScbvdkI1YHnIfSDUusdj8WXwrSJo/z2nbsMUsfeKdxDr+I7VofLIGekRM6//a0/rhOnc/89C6
Muq3LnittkkECTtvgVT0CFRDILhfTbT4m4H6zU7GczV9ZK3h/rJshSK3JvGsKR7nLTNT6207Aiqo
cwwth9AbU+ve956gl2XvnCrUucs423Z59/ijNRi9wDr8jAd/VinyXHCcOe2pSodXdMUEkGTpkTdI
nRpl9GGWrPJ5MFiLUyCzMdvjpdEt8Xf7QptwiaBIM0kHYclSpm7sg2zbwJaSAL8Mn2ZZtvUOc4O+
m7IafvugkYbMmI3eq3lUS/m9ZCxV+HMJAOWrxs3XNFR8BXdmeGnBPFIPj2d31P/3L5pFutn/fyz8
P8PYfZ8ikPGC61qOoSMF/Z8DdZKKxYAy6sCHJRWek8hil/l5wZfM4o/iTO97bT9Kv4gaXQLbwWIS
zyXBeXk99Xsvk1xk271VTrM8UlwWl8WyXnLdnx817SN1cIS1C952vR0PI/6CIz6/YPffaxssYbrI
YF+31foKeFh8NL6gGrJBKzYcqe+aRDv+/z8v++KmQfm/NSqBrvs02G1Hd2wrMK3/8YlrmusANrzs
aNfDDW3MMXeaBg9RG9aVTU7snFYc2yYW4NyWx1X5RMHlbE8p0VyTQ7wxpnSkF6S0rAYhmw5tDMNZ
flBDQFFdgkPpp8UGdvEIIMmxGzIgAVDKvBbOW7tUzy2nHu57ExrwXIEHmTz1GedsUGn7yj2yApLD
4Dt/m86FV7KdufO3uaZxa/R7kzS8cG1yECTbjrgodWRWYp8Gc7y6ymXR0+GGKgcH0FyicNgbbfli
bwSbiViqsBuNQ3dfYn00XR7mSQ24C41DZljy3Cb0k7Xqvc0k9BYLimVezE/FUCQ7lzHsoeX/HVmV
Q8vK3lxOyTBFpz3kqYY63rrjqbF3piv6yN1hqGWySrbVHgdccdVIcmik40F0Yw/Q2/SYcLIIwbF9
SI12WNOqP7WViyjpAkALRDssE4NOvcKH5eKGBxWYvCbV+Or1PKi47xXW5Bo5ZERv/Azm0TlOFTen
pIfRSe3N76+LwjtPDqIBWmHUdq4vnShnRnAY6RtYyow12b91tcWByFX0Rv8QNTIcenv5vebSjbU8
1aA21jANNwRGX42nyeLKFhUDBo5B3qF3s+6kS6oZFyRlmuMe8/REi7CyfnX9ZD+KlFYWvqKSpyPb
KZe5wiBHF/ANlBpErc9aNybxjPSHI7seFUJunhiMrUY3/OOj2X76a9FRqGerRuKCDwqEHuoi0oSU
Rho8lvvodVq+t21O/0g0osKfk7tS2PtFMulNXROSmZR/WomuvU6WndHJDcw1DcgH7EddpWWcsL1G
o5V+ZjWRrnaO9H9cf6eBuE66fy0bO8cckWkHQ5PTYQRAOP/lEBozFuNEqsH3sbjsNGMr9BoJECIN
mhFh7V8eIPgySeQRE2EXAsrwCrvYO5uhbxnMB4vOzrnMLIrl9MzFPBbW+t05hBAK99gF/j+5otec
6+Jz6E4mGs9wWjklV5sys5e4r+EClrm81NL9rUFopbcAb4bTGhsXp96BmNu0Y2kVJjfdkR8miJ5z
lta7GsXPBCgesszWX/HnAyQx7Rlb+7FUxclx/rpOah5QrBS0Z2dSHq3Hyguco6xY/3w/Beg0vK0i
SwjMsFCl5e5HJpmTS7yeBoQn6fHMLpAf8SYkN8rDkzY5N1I1ZmLE4mBidsOkp9oDetsxFjqgyBBH
t2KQvrb40PsNf23+0guKDpWVsIE47OoLJ3VIplVRrRcOHiONvn7Aon2YNKzoTtuUUaJ73aX0hofK
JkJs7Eb2KDRqq6mdZ9+IbXA0JC2HfS//5Ug0o1yQ8cvOwAietq02LaCMBnF0suBvqTHE6WqwZrTs
mNY6DDj11kI80dSnztZKoKWKVOW1fnSM/N9U8cFwMO2trDvUPi0BmZfBLhv4qLQv3uADwZbRQHoH
kjxURnEdzjesdNrOkJgJg/5aTU76sNFmi7JfCf7kHvrFbchh3ZZkqPbe8CQ876NR+WfW9/0eJxkj
JsN+6qtc51sSA1qC+cyIPAhXWc8Rj5PatR2rem/itUfiQhQRqPWxZNFZiEfP9HtlwFqDnpbf66PL
/t5+DG6/7Lukevdq6zhrTn7xk+Kbtl9ydJRKDvUMKaAsJHIKV3sbpfa7KarPLAMxOLUEQMwJuBtM
NeFQ1yJMEem5anxIM9+LhUsiZ1M5B+WtwxsTNmcK1sOCDZWgqiet8injk4G7kcZAzHTaVyyWQ5qq
8ygw1VNhv1W+FoSVkRJtpc9PIgebKUqoAhiHtZrPFZQpM4wYlSLRHA29SI6HgKN1urX5zF43lm+G
qFMmG+RSTPwbcnpbO7CcRPx8+RaaSjUndCpWSON/fQ4wYa4SsEg98k2v1p7QtAs8/QyBFJMqj7Ls
ajZAIqYOfRSN5CVZypDEWV1GnU713uV7xy/pIGhgFIrCl3GnpZFtkUvNG9a4SO0DNf+e560IyCxw
aW713uvlYdGB2zNsdA+yA1zv2kXCx5hfsqrVdkuLqERo4xFKRTwoWo/6MhSxpLCJgjzYscx82gKp
fSM87oa5jpCP9K/UQLih1oCYNiJmyOThsUmaDZ9Hq9aVj443vhRm8NuslbtrLP8BHsbFnLSnpqHz
bmWKUn/K4842yzDQjIe8TPUdMU+PtWa+t4VzIp+BWtVs1hgU3v1CrEk+ixdAUDDqgK6HTkuiUbKK
nS98dald47rMZX6oC48H3miRPhkrvfs+jQj75yEJWFCnIK42AFIWTF8cb/KIztaVjFiycCSSTwKg
GBgxRQ1nckyPAjv1kjrrfiqfh9kf6Myk3363H3IaXSqQE8o9GGRBKb8mg9aVO78yOWUKNRSMYaDe
UbZ0Z2sIFpZX97dPKv2sGXqUs6/vCsdHSzqzzq+T9k+2jkNYax8WlkFOroYOqBsLsJdEnPeW8Wes
zeegpY9it95bYnD/jJQ1x6HnPzXaQaIyzBzjlUY9mw9XGq2legCpjt2fFPCxR2qlQ8r15/Q3MLac
urPzdk2SnZF7DQ+9kNfFg3AgLEKtQAtmJQBjs/xax/ltQV4Ro0Nk7Im/dD8Gy/OSruxi7bxGM/M3
OMulHdMdbGlIrqyeK4NGM/NQ2GdLGnle25yVqdAn1vpfDdCrDOZgzwxqjWCwsXrT/QpVIVS0NaVz
byL50LBIKBz3AyIHDFcIEqkTphnbaVmzVlc6hEaHstLp9qllvkpdnY2CoFVobqPsrD2Rry8kDJJx
T6AI+RRuE3saSEwEd6E3l0ASgyKgtX5LVIPayfnLAXAbJGFwc4cq8oqBh3xmorZ998yCUEJ79ykw
kwu0qeUA5oGsRTY0PEw6x27nmpZzmNtWffB74zOpBGDFLHsokg6GW0ATBG/3vDMpEiJ4sxIzDHPn
bgE6aEBnwh/5r3ft/KWoyotZGk+ZxhM5pQvZUOt4PwbgymRpvA8e43prUG91rb0mktrSS7eqwPKf
INP8jPdG370OepHElLJs1J71a8iSlHFocWhd2iJu5j4hFdnlYvhiZsy7kRiMZo1/OP+tqIBPu1sL
AVJXu3QE+/fWSp8V4u8AegHKFvTFzhu+hGIPQR3F+b/1zUfN7OLcFoyowdB2TfUcCPWr1Un7yopr
bU3/jCkDY1f6yzlp0j0pEg55kGkV6abydnT9s5h/9KoHfXXmbj9yxfIYkdpXF/T/KIBCD+bPzqIb
HSqdfsNmiAhXdMNRshpIeVC9Vgl9QkVLZm+k82/HJkVnIeIE8OnZG82ADOh+3AQjNMldAF6EGoam
t71F7mhwDar97OS8nPUTGRp2JBXHK2cwyHznJZwWhVQFCXgCwSmRkk6GOV3MDBDKZOfkTeXZ51hl
bFf4XJ1SwJQyxC+r6tyQWFlAZAqy9nJPIbUL3OyUstTQWwNUayXahzcXkTlnw5MqFT9h7X9pZBCE
wmjnE0frl5Y4smjwWectG059Rouqx5IUkbIoiXCT5SJvaiWpHyQ2us2EcXo9jOfBnVClTf7OmxnQ
rdltMQDmoUbsoqGDas2j3fl9f2bE/2yKBUApM7E1hwC99DOj3lQfUJJ8Vxky2xHlZ1PxvVipy9X7
qMzEPophelyK9VUl40gVKatTiiyQo3YfKsFwJRjqGViioRF0TGDK6Nov9pTDWQc2B4n7HSQry3S9
PiobdcGSm3STBYOreujeE8cm95bFg53IeaIfyWpbOiO8XASObZmVsSDwZgpUsjMqsmIb8uOrRHND
uAnZniUw2A2C5VrOKMtJEwC66Ilkl/kMXwukR6W8T0ftMif+fky28RTu4zBYs3LfLrxqLRmqYa2t
d1LvBHsd8G1Ri30p5Bw7edExZkiee1F89isKI/J0NKSW1VvNVO5Q1FNEyPe702ofdZfeEHOyIGc+
SMLkPNZS7ByXCLUusB9dWmG0IYuPwhvrPfme3hn8iXVyPHKBbH3TBVgA4N1aOaSdZ+9KTReldCIq
HWNkCDTVJKFXwW4uco/GQfaq89R1kJxZ70BcrgypZ+LLO5kUlzFhALN0X7VYnAtUJIOEY5Cbuu4i
O/JZFqj2KzrSz1k7uKfG3D5X0y07/tap0IZL33b6o93d23WJhkTb2NlwOhFMZGd/LqtPpnf1E3ez
iRjfrNFUmVdzkuYVGQbCpCw4Ll5z1Nf1285QWFW6XiDccWlzbaYU4QWH0aLcUV4SER/2Nu8pK2uW
MEwFDrHmFVWX4B2iF2wyAnvVm9wHbzrgPWWFIGHM+jPmJ6HGdg8fOlC3ziOIgLZ4Hq4iuaiueZFj
LyNYYWfR9+2ZAIR976N4XJ2n0dFfvJWmH0fLjFiqsOT85nTNSVu+0ff54eSR+zP5zh9dOU2s68g4
elCwmRDdHYMSeLOYWnqP6E2jvdNU9u33gXbf4+BjvO9dYPYQ6QIsZu7jYARuiBEM/W6RxpMujYMj
V1DBjXHf2eV95s40OTUS6TieIkKzm/slZ1iORneT/hnxgEoqTOq/Guk8F6OS33qbd7Gutd/0Zy6L
XBhVMDyN3MEhoDwsHXlfeowh4UGtEXookiEEnsu+2I7S1IUrUfhWGxCyXpsHKxkPtq4xFyWDa+3e
Wy19W4Fko+0mYxwWOYt+M90pt3UIR+4SLkMAhDpaJqv+ZbTF4zQGHSoKL4+G2hZ7plU1/S/2EgXo
xH71gXprLrJ/6lNGeaNlRrS74qFlxkril4FxBL+LFViAoU9zObcPiwbNKc8Yow+1FS52x6JnchPq
hsib1slvvv93lqy8omUI0cNqtVP5CxgKSp9NMFIaqLZQANN2GZDMarRDUsO5W2RLc7oegtAJwJu4
WhGTBI4u7o8QqO6U9F6F7kJalhO9KHoIrujSaxnkf9NBF9dV5mevCT7nxcGD7SErWDp5nZP1Vkok
qHPd0bJi8TIIOYmHmuGcT2ATrVl0J9bwYCg0kb3R7e2hkyfpIPVBzLPo6qSY4TB0ny6zlTz1lhiR
CHEccOGFF9t2XltI0mYbfYs9E9NDk3/o0QAVNU8ppds/Pxu2MzMYeY4v2L5s5iexV1r6q00DHt5P
8iUD5330i2BXZVRrVmbtSloToI7rgyclNFHPH0MIDx1zbPlqM2npEA2OLQe7zJnI2m/bPwU3Mja3
F5m5ZRZjitj7jZ7E/sazX2GeM+zjyhUe51F4cJxbRbUf3LYEa2wFCDEKjntyXcKqIyffzew4JWCK
I4is7mdJFTlAtj4uM0PxRl8oss3xBnDaj4tZPlI6e3emguTsJuqdsgoGJycCCpWJ/CsSb31ZnFHG
VNSLd9mgdgobL2ck/YnMKBRd9D+sa+tSMtlYZkJziZAQfWijQfz7iv5828cz2XWR0pAQKTq2XUpl
aqWGsbMsRH6BhoU7taeQ0aRxzolnxir1UcG0mOlLR/MKZ3VooEHWm5jAl/lL3ZT/NGEm0Zwr+gb5
8DQalX+UjE0Va02hwdUN/CrZ+aPbxjMDuH05QwPsHwmbo21pCRmaLRupvnj3Xpk8WZb/2pR4OjgY
eUijtI+hrbLYaFtqa7TvaB8qTCGUzZwEwrwwl6PugihqxP3Pi9n25nnKZxzrg+tF/haadV1MEDee
g8IT+WTFSd+8NM1nKzz3zlt9javNdHbk4eI1RCGky+yme5fF6XYejd3DOE2/KztDmaYvd3btPJZF
8vWZzKo+941zm3R2G3OxH/PAeJaF9jUumcn6IcwYL3Z60bemOElud/hHNsbVk8NY5hAIOlRT6T5W
atpBK3nuXSAis7QQWOoTg77Os8NW5wdbzPR5M8iArQiuhl6h4vOWEHKxuU/yyM4lR9E+P3erg9rP
0dMoT1BmjurDl2UVqg77b7XQ7JombQ/qhQZPWgDCxPE3VQluG5YgrmXK3I6oLcFB3io4pCrt1W3h
++ZD/tKx+8RkAaBbnn9ztyYmkP57aSxIlDdOlxyfKt2/k0vN/Bbyk5xQM1fySS/Kp8Af/tX9ElKu
IHt0lEdTAN2tZTxy/Ss81DyKjqLtSv+ErSp/WCZqtG0H30+LtrcTY4hGhh5xwVE2RJlzk6pALGXf
Aa1G+M65U3P/F1fntdw4knbbJ0IEfAK39J4UKX+DUJmGNwmTME//L7BP9ESci9GUSlVdEgkgP7P3
2nOJSNDRGPU8RKnoOYOXSezsJk6ObZhYPQmOzExqfTQ3JEWgfMo15LkkobP9nggHsHWkxDXmFeHo
Zy9EwRm7A7RSNS0dBE/bqo2+7Mny2JK6X8KmD/ZE8qU7KVHbfb4Px9J8qULfeLGZBrp99BIbu9ja
VoafbIWCdBZOw5I8bocppdcdQIY9RDvzpgEHs0hcS10sNRmeLSjQ72j2/Ulg+72J0Iqhq+h/9b7v
ea0pHGpw5FvD+esxXOqnWH9r3mPbRYFLyIwjFDnNbfPJwP8qxFATZuwvpoGhQOkHiO3a4ggbjbov
HBCVpizNZUm0MSOXJaO8dd3RhhlALgvObqeXgEIVDoEBj06EeAINHSIredXM4lPVDmlTuX2e/+dq
NCH5JkDnfymhtrVaaC4nFnDKqN/TOGNelpM5n9Gr6W6KDKp4CzUX9SmLU6cjmhLK29YtM2q50XqL
8xGWUagL3vyB6VhKfLLDeRjMi9wpc75ckb0g/biGzlZrOGhjHqyrqU0+VDdy2LAhVTrGsbRo12WS
has0ZEwYZzRBHo4rRLjBt+hQmWWUNZydoEamcYkt6oq+4p0K5RDoJfG7Tpqsel20t2SQK9uzf/BM
7zm5OAJkjpuq1f9UhfmntnLk2glPesORL03cFwugMBdfc4KL0dc3U07V0qjjf5qeaonkvRTxHEiU
LFobiijysSDME+NKY9sVZbx7VFXTwUnNp1UL6mFRVxJ3rcVWQbBv7AVjMyXiFzLd+61Zd3/72D7h
0f2c2+AiQpkN2Qv5ve/+to0XpF3gU1B5YzHgJHOyz9waC4yn8V13mMiYtbp2sRPu7MEcMGUwPNC7
b2Hm3PglAh7mfFB1LW1t1r69zHL0hrKfvqSQH3qHWzV1cMpi/HukBuMWxPuMItVwNIgwM2T2m2kM
5sNZNGtGGTMYjxFb7JxKK/nSKga+Ucl6pPf0dCFqS0A26q1lH7hv/oRSsEv0k49axIrnw5h9hmrr
aNViTFSCBOBaxJdZ/UqdH8zx2AYQHxNoVBMHyzraZuBblqrjwAbXZB2rc+yYxj6rylsVyFXdFnI1
kcaH1sB4zyuDzQQkv77QNkjfWNlYLl3LFIHo5K3OpuAV99NGDo2zCur6ESnxqzd5x/ukWBImzpZD
HNBvUS+O6qOWzMG0iba2VOOeAjO8DAEyPcp9LgYCWDJuZsF2Y+1jYKsbB+NG7N9Cp/ogVOd3NIpb
7YQYNkeTM9chCqgmhG1TJiPN0vN76n/iVIPlLJk+VYg8cYTygzMyqd1LaMbfhVcfuoG2xCeW3MIA
s3AKjRgXiU2DiwVXSR31v4e2fQxC56oLjVe7NNTGSIpzn/svWuoxCPAJuc0c4Ka2kU3rNu9w4GHb
FEiuFlNCXjlF9YO510fv2jtdfDsBnZYTiBpnJw1UHDBEUi2I2NIWJ6MYlrXnJZuwQJb6nXwXbOUW
CNVobwpS1YLx1Q/AYhI1RZGi5swVVgaLybdeZMFGqqqKcWvT8yHzGPaMaw8EmZibyO8g/Rjetsn1
hzebS6TMlqXp6oAM85BNT8rAgSYNK+UKuKizmQhBj+uWJ7/NmLDJ2A8NUnvxnOhzKCZn3sjau1ZF
q8pjYUVA1SqKTYiXKWJA2vCJ0d2JgSlCSYSnONxtFEwpSUyzbilmUT9FzYub1OlmxKa/GtqrT3uP
mQL2zfx6Ga1XrxO9QItp+2LpeP4m9k131sXKBYKaFUNsf5PyrzCWixaqMg5lzL9raT6Grx5Z4QB3
uu9ugXLHNXgXkuXCbl+XeoEdgGBzL0ZpNyfGN9NdmqAdmb/jeinHF3whPNrLB5qUtS7Snaem8h75
dxE6TF+6FsBa+ouJNlq7Cq170REgU2j+zrMolcs6ZjLhykVkQp/L85urE1dmQPdZNNpaC/wl2rNr
qdj+KDeMNwMOkq628GPjtAnsorgyJcUU0ZWoFzSX6tFN8fDU+fBRpCistfFzcrneM639THpp3Kg6
T2Y9jr+1ACFe5xZAitknYud3GFfwKDVTfzg8P0SNvnAGnKPeQL7s0+f8/NDmlcX0LM9WvRc5B4a+
xkZUeb/Ff7Jwk/Jmzgb61oFNVGf5zYha5t9BN27Lomw2jRqrPZ1agz2WLwz59PY03FUFjqAIbX5b
WDFTwAo1vcAK4OsvWTkkx+HghK66oyRxt71Zn+yiKrd2G8Zr7nLmSQhpt62bdktiNUfYnaRk9dHY
343Mfme4jgXSYRgochR/sUq8FwN33hbJQYVwDzWR7PH5IuePt2NmG3BY99IfxZlUSnGuKuRDojtj
TZ1YnA3ZBuVyex9JGClSh3WIhTunMHt1YMiJHKvzOCmen85fGNHE9bBx1zrY+5M22tkmLaP2zgq5
XdbIydOknQl1mjAPT8lfPOO7ewOTU8NQexe7Zn1l17e185w9ZoxXs0gBK3QZgyFlHNWcY5e73kCI
z+SiOmi/n6F1kgHKBhQiot9QT0dOhazBzxaXm36OCQXGf+29wBiWskr/jrifDnkVT5sn1PPJAW18
a+NzlJ2aJ1KKw5bNZY0kFaDdmVbo6GQqR4060IKW9B1oPQ11mGywANQhE/4Uka5MqkM2hAaPoLaB
mdTnPyZUY1aC8QdF8kfcamqjhZ71SIjMWOgp8JA+yklNHphOKIB48dAd0TAUN4E8ad/WXr8rYm05
UMh3zuQcQ9srzqVqrduQun9KWooN/spqLTCUnTrFyZDW9uP5nneI+mzHF2enFQQ49Vm9DMR0S8tJ
W0lhCY7/j3Dw8N95GL1Kri06vfrBCDTd2GNdbEQjETOmnTh2UMG2nqY9ap+5KoId9RY6isgwjl7o
PeZH4pYceMwOLlrlxxyl+eYZlxKMtdgAGKm+wmo8PP+1xAzdxZApDqqe6jGsrG2Y6oyRTK/BDy9I
gbHtBDdDLx5e1r60EzLbtIiLq0KOO9cPDqPi/NvX2xzL9+h9JP0y8HLjFDCuOWV+v9diRftq9P1d
D+GrhW4ZrYqsZUD6vNrR+vzzFAUyy1A12+4WxuNJIduZv5Ng0Y8OLrIxlfuE7g9VyknZ7TgX/X/N
XJE8IwAFTOhiZliyj0aPwXcgNqUIoWB1BDo+lbc5sZ0ctURi1mLk1m/4ghKFsQxLkoos+gkXneHR
bvJ1PXrxSYtT+2JGUbhuLRxQjWb/tHIyT9bYDRR3U8F/G0+jmK9pf9TUK3GD1croSoHdkOro3ztj
Tn0ckCHP+Jtsi/tIP8Tx9AdnanQtnKo52r2/f372/DBGmsF17mtbGdnmpiwDtOSFmlOxet/k0W2i
8gG+Ynl69RELu4Cr3WbbdvCjBU9Ze597Kr5w+XLxDILuqfKNi4YxYKGYxJJJFk4vzNo2T6d+mLbt
GgCxy/6uLc/PD8jDyrMevoZNlN6ef8qZOiyz8HXkUFz12a+jj0XxHof6vvovwfvJomOTxU5iDvTG
PtgdRnQv+2iSGuc/5GwnVtFND3TuGZYrOipchuS0R1o0UfWwTF5DtzqVlMworvVgG0TlxPMk6HdV
h4qytbr8lXikpW7pxhGt/N88ahhRQ3CmxrWcM5Xa3+ezH2OvXGlTpK/wmr2kqchfMz3vLnBO3rnu
0lp923bWbQ27rLdgMqBCd4GxR5ifEhch8vepgdAQDqhCp0qkR+HkxnZQODw8Jw/vtcOjvqXc70bP
WRuzENMyqj+6NjGSchDctE4c/0LydAzomBPu58ivMC32jn7sijI7ZJb/0WqsDp4vGsM5Anq9TaG7
9kJ57fTT+8YXVY98GG4dbnrV/pCDMaxEX8kvAuWp++ZPA7PloGDRlJ0sQ7RH9Hugb2vnkdRcnkE2
si6QaKaHDPzJ6FkMwJnuqX+fufPTJoVqD026/ggKuc4QBi01REpLzLd4vQFDLrNEmaihgvAjcIu9
r+Eyyobwve9bHrvAWE69HjRXdF3EP3spqIU7hAh3VQWtfaKpaOcQve44TJKSWRkvdT/8dRNL7ksX
1aiIKMumVlX7QninyoybNdXexDNl9mzXkf/DAU0316WrWhjdAcq9d5TM9xZ9ppANkCl56vyKJaI5
ZFjrJl52YR890cp1BR2EYWYSvbagstbEFjxiozGxgvvOlu7/6YcAGbHLYPOeiCg4qOa9yzr/wQos
YL3rfQPw8N+lzxSHYTqj94yjBmlewQK79K/S9r1r9B4NRbxB5xeuImDoDz224fTrAwAPds4LL2Aw
v7Bah4nxGESbkcfAvTIEC/mAxmAeWRZ6FdwY0u+CjBiYATf3FyUn91DJvaroBllXJm8TJNkbzpOd
TTYYDkkVbozKGjCRberCr69F2P1DqgKnYhaqNQIETE6tjI9sLcs1HLr2RzePgyzVoVA2P0doj19P
hnRCFYt6oLubSaEOghtg4YhRHDy/dZb4vf+mIo5+5u9PjIZ3eFo5qrj8+BekOOMVD0kvCL2YPySJ
hBzl2jdUPenOaVl0EvTlIhafguWEz7oUmfiTv1UZtRg6i3lqi83Ake2lNUN1xA3IIWvFTP2tfZkn
7asqbFhB0UPOSm7QbcMylZrcGaW6I913TqmLqrYKEsmyxvly2jR8ZWmY7LuutdDFMDL69y0Ii4Gn
10zCq4fkqtUT7AIUuIxSGNT0kAE73sdtGUp9GXHwnLPaO2qIOfeF/AiMagfj3wb9j2VTE/4yn/8u
Nq6d75rxuZzc8QDg5LtKy/oIqc85ksd5zsC1L+wmsw4R0uqVjoDwQH7OpdhYYuA7n/8cRJ6kNbIt
BadYVrJs79ngXxjTcNUQtZ6+C+tN72S9+venaLKh2j1fClm/pZqPuMTJf9uAB5/XWW2lGy0P+zfx
ArC52fl+VK9KJfyd5hn6Jky1m+AEYl7Z45MFfB2xXtBqgCeV95L7kbt4woaTyvkMIxBiwUxUiRU5
CmnbX7s82ploXz8ZwA8MFLEGwiCw1mbWI/eYoLqo2CzPvrGtp9aneG3LHbHFbymrwQ266WmtCpEi
XNASLA8qXOhDVVzsAWeFhynis2k/J2169HOQgpsr84CogyI5yL2XDLjUjL/EycDLgui8AXy0IhtJ
W3U4QHa+TUCK2evWxvJ/TY1jv+Qaysm2YouKnTrjt9v+UTDrQUxVMzh5vsBVZ+lnJ4EykYbNKee1
CsmRumOYe+GMVBdq93avGvBu7RQ0ZG2FmKeEORwym8ZLB2W3a0aD0Bc3/taGTrwE9srxaGm1oG0e
RPQopqFmdQkYQu76zp4R1dM/niuJftGs+Ko1AgXRiKQYywkbEd2PjrnVN/fQqsHfI4VyWejO5Q8v
SMgWpSjQD4ZG9OrXDGO1BqdAlSGK9Hov5Lou9RWMH3NZK985onFdPRFjZtur1dMg1vZJQqkNZBT2
gvnWtVq81BWQGelbH10UHad6zJA+ICpRkTYLEAfrQ1UIPsp4+vZ9S26SSEJOmc+0ll2R5tj5p3NQ
nUJePMhp9cxJJ/3g1id6R5KCPAOhGJZViLjNu1btNHy0rBEuwonZLc+fmnWG2tZit5OKcPzQClC6
dqutbEY+r4gDr1mYXNtGOBcLIh1HlC8YG+QUNTbilcwhRsOZBGyPPoaNxYxwWwjN2BpBVO/AIOIQ
JMFrlXXacEkgpgpHTfsC4ww6AxD0ZqXt5Fio92kwrZ0Hp8NQfnbQNXRsvRPKE1BbZoUq3+VG6n3r
s5s/C1+G8JDOmQjOcMCq5+A9qf21NSQw1+c7KXOy6pBDsmINYL0/qx2vtKMb6x6a6R7X6/PH0Ad8
eP964cLu8/k3kRJnSytnvwTQARHz2pSduOSvhZH02xSay3d662Nx9KNyuAeeuhs1KRxhj/pqHKx0
K9kfmFNsfei9spi8NwM6s54eUU5irU1WePYa+/spsI+ceOPboDVgINFwergku9+y88UPBRgPoug6
BQjq5IwToZtg9dxiJO+8+uffZ4TES6wpSwdF2NfBCQV4tpQWOgPWxRXjWfgRlcnW7FmqrUvF3JzK
qVm3vuJ2dLWD3dS/lbR4tMvo6FDAoi9yFTZ+sgnKgBm4gYJSwq15qMC+sVd85eqa01pd/ZCWWHlG
mANsq8yPxs++/FSUb7gSP8hE/CdtsNMjChSLtEOLy2Mkv8VG+EumVcKBZPNsfTa8HVqzQ9ln/S4a
nZ9y6nAJ1V4McMoZsf/OrWVOIYcpuo42vBDiJcuKHZCPL0RtNHpGvytL+sE8vEZascaEVb7KMLxO
gMr+39+fBBSrJ/IJf066YizqbXW94w7LIdJIL7kPmZbfBM/lHW0ZAwDVubvJlZhIRb3OtAQQHJML
1DuoHspyms4IT+2FrwfqY+YKsvx0DwoWzrUc+WNOjHZvNjJqvnvPrFiiKiRX3tDmJXsIGwBltnjR
Xe9uN8MuBUvypfMEmWywd2QLvvqj9SFHXNlOTZM7o6pGqxbb50XsJwyHwMI8mAC/P5tVjkGY2QAN
d3j3EJnmKtuRIjguw7yITkgotiR6rzorrh95zUBJlSW6KCq/YUCV1EniZeyQNLO+2lZB9S2SaR/Y
+NdzPU52hL/tMGld0WAni6mszkGwnWblHl0JlVfv/UbpirZYUuhRImr7wg5gba2tpr/pKaQaJ4sC
ghHMi8cxdUq15Iy+72dyLIVTv7rqXXxn9rlEk3KxFV7xzMw+u3rt44FdOgFylQjvReBW28Cy17mR
Y7A3HtghbloTVfPJiXy8j39ZiHU9P/owWj9dNg77jxJCnpLs2Yyo2TCITQ7gu06jpcfIOrKYGoJb
2y0/w07+KepmRGlafRBNB4Uj0/vdmMV7XdKlNCNJViGzXvGgy0LmRy3XY2LgsAnXoxaQUBUVrN2S
VcEIg6lVuXENlqEIECQJnB2zPpBSa3esGdmN/tHwxuZkBIwo58k/lNQH5gXzZrnGF8OUdcbO96Ki
2ANoxpmXBLT+mYrOzRyt47omaxTzInR28JV0Px1Ukwtn3tfiheAdEywl/AkiqHdHsI+CosPp6Urf
WbeiZ1eW/jaGNthKu5arPm/vTMV3GUJGTVV/aoaQG722DvB7cBmplV4k8WpU7mvrFzzq/W7FyMCp
rJsaXBBmVfwrm4WBfU0BFYDFX1Ts5jZeeyaayDh7leQ6QqnapgQPZd1FJsVXBYtySbK9h2BQ+5sV
fyMaD8Rc7reAarVSJA3kAy5HU9bdKfeaO8SGBzRYMCAqWwSaF61YCJEzrol77vifJDwh/m94UgVW
dkks79ynkbaCfv/hu8hjMHpDImvc2xAmFyGQKzOpc3eI1295iB+BWVq7RC+/BOHL4xt9Hcu4eEco
bHRKiteQC0om2VtYDXtRSbV1FaV5TJpJH1r6Ep5MTe1zs9q2RfcCswBX0X2M/L2HJ2AV6h23Y1m/
RgaIOzZkSPRhm+v9yigwU7pZsSlMxgW5b//tnAJIGEz7Rf1PgUCRmRY/1Bi5Z7tEDJBk+Z86M3/J
EBV4mybevnbk73Jw1tK2XzKQAVJRxaiFmIlZPRJ27B/pr8ZFm+J18aNRDQ3aAI21tp3XQUbeH6u5
sB9gScA/uowP6WRzFyIfz+IB2FTgsNEIZy2d16Fmo2ab9P57vgE2w5uT1qxO0l1Yy0vpuX8U3KjE
0tjTYLOwJJuTflmX6VfZ+cExjwn4k8PS0ywfjZYgg+Ous5oD32+yIbN8vOBs/ax5RcZ7C+jDjqp3
r/XZotCLeQqrctrCREHat/VJ7kU0rLHmazpm4tVblrA5S5jQTCXwHmPaBTEB8yh8yAa1sLlYaMd7
pY9LvYG1gebxMxhxVvL4XguGrrpJp5iVX1ZK7zfJQ+SW7MManH36mD3yGa8At6AEH1VFVxR+ndln
q0nx+vZFwzGWJXTgXwlQwVNqoJ9RuXXxIne2k7OTLrSq2ZSy+nZKr9twJf2RI5yBChduUO4Jee/v
QIro0GaIgqgWXlt8Q3PGnGPkfyYYkjvuop2bNt+h5gUL1lY/RsOjqo3FienptgKvh+wJpQCWnv0I
sAiqCL6iEBdI0IbWxjbjei2nurpNKdJEtPOHnrt5qfm1PIaS9WKvUU7xs8T70e0/2oY3qMK9VlaZ
s3PGC2rIHQruL8PWBx7hFeZMbyVG76WeWw/pims9FHRIEAMuk5x+d33MJIeddtwoSfuBtrO7QFqx
XzRKQjiBnOTAQjERAI8eg/nJYRn1W1ypl8kFjVEjTddQShOH5sHaQ8BodopnIQIZdh1Vv3Jj560x
tHLlqiA+4eEmYD1RNx/GJ4dIsp5M6hOfPeyaAz5ZdULu83hNzePbGHdaiKmrSsa7McisFRNodr5G
i/knLfdI3f9qNMt6kB0733L2VoBLmyvdHXwa9wgdQfhPJ8UHO6byufdZI6GmkIGvWVUMM4xstmcm
uyz/BKrL0We3FEhqOkXaLxduNpRchCAx8RarhBt8aDddXh3MqmddMmSf3CSfjZ0jI3QA5dLDgEAR
GnaNTJqrecPfjkj+zcxBIsvleMJNgwq5xJyAaOfmW2jeiQPBnMPFFfYFyj3jWpliD8lk73WBe6xt
qshI87d9n10db7bWNHswKYtB1o/EwiviEJa1qPyJ9g2jX90EVwa59yxJmjUuLIx55fQp4BCrENSm
RvefWS8dcnwS7Pxm1fn+sWxyh7XRBYaly3oy2gv6TW67kXBn7IHbUJooKmDKTKO3HEw1wMsbV6Pn
xYtAjpjT0a+VGjJmwbbZTCAE+uIS1B7ukJDxld+xXmjdN9Rb9i3PjmZLPkg4sXycb2obJ0TJjvjk
M/oRQfPI0+nHSBL9rJmJvIv8bCfFroq1czoia7W9HHsFGP5j48F7LJjZyuSfquMUhsjFnC+XLxZP
AJyCGjtdcHubMNHyjcm5bbA8WZkmmFmdNdiSReepTYnFjNGUMcw25EKGFCwiQQFqmYjOo8m7+L27
wGAM+wjhbIjnJcWFB8sj6U6oP67/ywh8/pYUZ+Np5q7M89RS2spAZ/wcJBl0CFM/unChlmRi4ygZ
UoaYLtOfQ2vkyHpzd2OWJPZ2la6dXYM5Q2Rb43ftOGgBdMV4JUzDPV5Re5UgOLw/f5X996u0bbwd
+drfnWMmd8GIagHVqKFKiNN7LiqSeQKC1gzYcJTpXvEC/0uuBk7VN7Cd3oJNkPwy9OQXxtLwtwy3
jUIa45jTFyb5ZBXJJkXLyB1GejPAg0Q1d691XA5CKX4b5hego+GvbyB2pVWM30ow2ex7XevIVsU7
NVz9vOn6tp/89h5HPM7SIqgODCenQ5TaEvd+tbTdzvmtmRSQFiPQuxTc27Rezw9TI1+dxliz7ZqO
gIW1d0+O9LayesmErV2qzN5xHv5jNF51D2gDj1PfOqsImfKPBCrtZdq+fxJQfF0L9pWjPvMGyBbJ
f80hKhCIRHXS3CGshVuzMv1D32jhudPoBDFr1lfmuevnWMCDT7h33k3klAg2w+y9iywPW7PdXGJ2
g0sfpOrS7lnY9WE5fvsJ+K7AvD17R5pZblHlda8KW/9KDIbaEr6jXj2k3gtt4ByCNPMgRt5Zk9g4
rYcpQdyf+7cG3eWOlrNdmco132zHK//9lNLdlCI74zWzznGpBeRRdGinkDf2q7Ly7JUnghgwagZD
U+uacB3TKa3YTEE3YTupgkI9JqM6aLmZXMcEOJ4VQDhIoOqY7jGsW4R0ge4z79H88/NXzw8xU2ck
krVaPj/VdTfcJybIT6epX+xhdpqhmV41hU3Q7n+/hzIE2AL97bbQOgdDJGQXpZfDZSh0RNZCs6mf
sI3+7wvt/NXAYGbh6G2w+f++8Py7af9wW2M4Pz8hsjw+wa1AopFEp/99YMisHYEE/ve7ssqRxSVo
37NnHvoYBZcQEvfZRCkcmsN0tluGjKMV7jqvoB+azPLCbvvYQs9bG+xFzxItAjviZNgVYRrvHV2P
4EQZahl1IvqljeFec5uGmxnvKTEKNk7xGrAEMuwvjHf/xE7yaU95Ahy29+/BJ9MIjhgjcd4Z7zf7
FrUi8TF8WvUJeiMOnU2H0o3a5j7NXLaJvrhRJStJ6fnuwdEmer8IHlVVmru67M1TUgclu6vawETp
6JQYza9xJl2A1H+v+b6/Mn33nEWxer0+r24x/timJrfmEy7C1gX8YN32K+BdzVVFqbXpKsuxd1NX
HTNUQEfTQXPvso0+1qaD/b1yZyV6Y6UXvYZEyTfuhJ1/eG4N+Cet5fNGGPIUECT/yXBmmA95Xq/T
vMLfGwV4OznbeCrny8FOjJMzziHHVhA8fIWqgUdcsWx8JuBqKOqXPMj3TxKFI8eKvzAjjmTMILww
vOgXlk1bue23u0nnTCByPT47xxr3kR8nm8xL8zW7gGoft/uhYzn2fGn/G8Wx7ETfzPwLr4j13nYn
n5nIWrSMHzCo5a+hMWwiV7duZUepOpYSEG5b2Jdmsjg6Qo/2V+Kw0XTLXekuGpUnVKVoYOMNVUuF
nHhi2wjVvSQpQlUzwc4mpxblkFNlwU4bydmav+vnB3ue4g4J1jzHD08Oknk6JPPwRC+FODQWrE6S
Q6PoWoOJ0XGKloOHV73r/BCPimIV/vwwW7lk7KYvsm7E1mjiblXXqAvF5ATnfLTce22EmyFMS2rU
od88Jxl6bvOfnmFeCAnGE2jTjSfeXLVHlyvuRd92Z+bpcP2GRnxNOeL9PM/VpaTxOv076ipHiSdc
jntAtzh1DEilCs9APYfwWMN08NoKY46XdStdFM7DR4yLc5kDKkfJzErSfbgx47swBNsAKFSeygBq
5VDrxmGQLI6hugDzslh+9Jb3jah9tMrowXbSX1YcFutnJHsfU+rw6j/3AF3DrVxcAYIy2oaB/CZ0
/n+VWg6PTQrdTxNPQO0w17VM3qyujdu7Udg/fWBMxzIwv4tKIX514plXZdx6nKEOu9hi4wyBsW2m
6cp0LaEO92CRgghOwFxB4XR+/pc17SFH13BTHvrB/6sn7mis0iLddZkpLQAh2sZz2aJyMfCTiNZY
gugwlgz2DDDmIsPUJPKF55HQFxvFuM5BkDxQt0W3LJ82tScm9LbYJAO70S8jlLSFM+9AXYlzDOXA
CgDJ+K3H6XqqcAkipTu6ce4dLERaQHeozIzWoiCdR2JOXe3GaU580Zn5oKmDVg+ScthVEw7LnqxU
lDz4KfFzurVFcWtZ0O9MGxXICTyrfARpp9gTVN8KzM/eIr+bDGf6hTJAC8TchxUKLorOzNDBkEXB
rpCAFcP7CxHlfawsrizPeuEmOQD9Aj+V+H9FBY7CpZq+WLG7nXgpt1bhAw3VpxJ7FBkWUrJodQU8
2WBV6sM1lsgtYZVGmFlLOd4kzgyiBtq739qY+XhnEWGdC+n9cqdfYeOxLnfCJeTWvVU32MhK9+4H
EoFnDu0/3bg91Xajk30y5O0rlUuz8WvU5ZxjzBihNaJ97bZadSGcITzHeKhSX/xpRqdE7FU72zSn
iO8KPwGLgWgeQ3al6WsffOaetdmjattqKw0tpIevud46AU6yg0dB0TtV7cPodQinKQajHBmuaf1j
iPLHtbQfG6/npgBmIYYW7bmZy5s+asWm7/0vS9HGwPDe9Y2FAobYoIp0zl3TshYvZvNB13lvgTK8
hWaYYMnTYsUTt63oLweAGZwE/MFhsj+zvgIXm7o/iS5+HMa5eAW8QzUhSoF+eNYMXog2no4iaebl
iE6ag84OfcL1k7LA8BIGN3VAJxuV0Z+sN6dN1OMeSdoIH/dEBdlO18JqNsbED4JNSqeOQIeaAe3o
WjwwtmUevbzCmYtlj4QZpAeRTJZY2hdRHkI4K1SBtcZeClCj5zh12G+jbq8Rg3YuoqrM1bcBS8lt
UsPeS9QuSCN6xsI7tpWNgL2c7IU+wm7WLAAsBSZkhGC568AMdW+G146rqJsNFOWIGh5eMWhAuYUl
/7vx4m9UShQAFv0IR5jy0zcMyWeP2KElckJRbLFCjHkIRK2vN6qxflhQfSbgW7vEfiM8FPSgQWhE
hYHIHPjxGoXyht1ew4tlfER2DfuF/iadvOjN9jZ993ewoHR5sQk3AELhiukbw5ByEevtAPx71qfq
+oPErKTTxlUbVsGiIlh8UUj9W/pzhEr15nYxIB78tTz1OfYGpq6x3+qrFlYenen4D7X+R0Hy7KLv
dHOtt+EV1GJDFlvT2dBn7mN3iaoOamMQbpAiogNwCmLoTIyI0r/wCGXnOSN+jdj/nUnQd+OIdYLL
iTeH2b0B1ZXWe9/6CIBgAaEJVL+TvJ6O+iTedOw4GOTjiUeY550C/0vq5reugn3DHYmSusw3qX4O
W4RDzKDt/2PuzJbjRrYs+0ONa+6Y8RqIOYJBBkdJLzCSojDPDjiAr+8VyrKySnVVtpVZPdTLvcpB
SjKI4fg+e6+9xcKwl270XMXuzvHKcm2wON7kWMF9ETl73TSAaE3+OMvYImJ9Asp7tzveha66LLb/
WQpSHaRLSStyvveOUTFxUg8cChbmaBORJK1bREPnJg2YjlzNMdZE0RO/WaozyQasB51gceR2R8es
qjtJKfmuzk1vNVgZ+bWE4vT6bZLz1/+HzXQrIPoPZKZACtO2iLFJ17Y8R9h/lJIyEQEKZSvJTFRH
DziObUbtXor8ELuLwFVhi+tfzsFl7NHzZG9fjCK12dGWW8T5eV8u5ZEm7xuPM7I3ovGBEFQzsIS5
IH6gRvecFY57Lmd3OBGwXnm351gOZI3L1lue0lumckxJq6oxJtaR1PlWpuwOA9YbYVx1+IAGi75c
lkJk5ZujGGd5QePKHlR+6H35VkiMrStrJBnyzx+O+we26vbhOKYvPKwspuO53q0o7PP9Ma3inl64
/0NEKncClNJDDeiCC89QaGDTScU1dVH4YdeiHrKtjaWUBpCqeetBojiF9S3oTArNotrBadRFYeZ8
TrdVex5Yirabcc8wG5wM1BAJVORYWzBdb2YULUFqCFcvp9QvjxMz/r1kX81CwczO+TF1h/o4eHPw
lMl3wHvApEp21gZBRow+V9I5y67zRuutM4ev30uj5jUecpPRK7GedV0fE9/aIaAmHxFnEGRzFfBf
aZjeILXYmagvS5nO2NAwBPze2gWd7C9iHHZZa8tLjEGonZKnKoas9s+ftPNH5RqftM2+RDgO51AK
s4I/LkOB+TFmc2odflcqBZHNvuBW00W3kt7OBrBNOx+Xk+sZz7xJPsgeEXtpuceYd+2tO43+2qA4
4OLDUqA1rA3jsZiOvl/RWNMBLFAYO0w/xYNpIjvR4ad3sx37WJ+w0SRlAmioTc+OI38lNp01RSse
lE+41IK+Arm9fvIR83yv+KyGYXiJhY7XQx+BEUzqS5NQopdnQ7UmXVRsR+HTuhyQqIjAsMEqRyyd
3OiEBAWH7nd/JFSQ8J8/QOuPcuFAWsLkU/RZcvJL2/rjAxwgcTQu89dB1FH7JZzgA6Une2NMSOHH
29MxjWS6rzpt7zIhRzyLugS+xotu8AjsycFna0w0niAvsDkIOnZY3k5rdAAROdLkOZRRj2EZDDtd
x8ZuCvLmyGcFgrJky5gvzt6NMDaMXdQf3RiTu+DsNI6OuretAQe/X3iXf/6e7f/n2eVIVzrC5/8C
nGX+Hz19VpEBiKjN5VC0nnnA4buJG6E/6AiewqHFk5mYNtsvBvga+D/IbH4VJ32++n1zJBY2Qd+s
LDoygDmBh3ejDCbf7Xw5KveUafOxqXV3SYaEIIFTfgniwruyAZ/kCQtWojPjq0vp82F1mugWoUYz
SETRW5443im5Nes0fWmeF5crTQMGW8GjH04podznVFFhkhZq2ioMQ39dDf+zDZ//WXnn3wpB/6sK
0P+FDZ+mx8/+v274fHr/eP+P7Z6///W/2j0N1/qXKW0z8AGi3u4gyZ3zV73n73/k+LSHmi6BFayH
3HT/1u8pvX+5DvZXcIye60jLhWjY/9XveftH/IEOxw1LCsd2g/9Ovaf99wZBShfhm/rC5FVkWUHA
3f33d5CK+9ouk8Bce4icnf7g5IK9ZXzklHY0qgLA2Tfw6zHyRX70HTT3lWqrq6coCociV9zQb0l8
sQy9Y3GwT9IPu3rrYmfvd2KlRXejmkIlMRYyTtnRkDFBV3WUPkDNJj2SNexolunwpEMYNL9h19kB
BDq4mbhPrHwvpg7Uuwuo3981xYHRbM/d/sgWgZvBRjf//VP7n72u39I8bb5+pu9/NtP+7eL+z67+
/4UXNs/yf7qwT3MXz0uv3v/ed3v7TX9d3r74F0x/yQVENwkznvj3q9ul1Za0tPRJZjgycCwurH+7
uG1uCRaQgDpxa1hCeP6/X9xW8C/pmb4tJKkFrGvcEv+d7lpp/vEMtwIpTdv1Ag90lm+55h+Xd73I
KKVLINln9mc3UQnZGA0vFwW9loq0bY+nB7h5HPZuySveJXI2aWBVOPMfOHc8Jm2art1bj4Vvpxrf
MeWglFbQIRlZbHMyhDVqVPS+Z2xa+8ZsoZkHXzFoLl3MC366VdLKaGUGLoDA4L6u/GNdoMCaqBRd
5u/zWX1ACpdrXoZL6GNVXWZnpJWSsFDkrDqXkN+SjVfqxLZ9RXCrdidWtNYLEaWbbxBzRlx/0i9K
ohUBI8THEMlrPXiEC6LJ2Zd1d++6FPEGzYcaFPszjxmaAAeJ/jYHUyMetXED1fauFcaiI7pis4fo
WNbgUxT7nm0DPktNShkqiCPPCaeH7SwqVteN/6yyVJ7o9IEE0H+Tc+AcM6fEKDAs3Um506mzk2Bl
+8/YznHfO+pm4mEHMsR9A1uMDwZH9zaZg1e8svFOQVePpAMbz3/Nweuyjig/aaWijqmjzoqvfiCi
vm8AU6/sTK1LpNPdXEZXPcovaXnRAS7Augiok4Gwz/En87FZFAVeWFo9hfJaYmJgJZEYzkX94k6K
DTPtSqsmU9/ScY6PcpEhb9P0vlimVay13OUCYTdQ0J2InrhbfVNi0pp0YbNXg5OfddURtSd0sTFO
RkzU1OqcZF2emh7ZpTF8Y28zQyAsIZSbtwlX2CTJYzbSWL4Y/yacteQbBq4jsyH7smiwNCqnqC0g
Gdbi6+3AMWJSaCklSTr2+eB70vhm53eNA18rPVdZ9Dz2rXEdGElc+mtwAWMqHTHfOGNzI/7UMJ4q
A2dEy2nBqXLcPtLB/2L3xgnmyZGbFOQPvJCtGUECDHLj11SARp1J1mxoWnwxAjM5RYjYZuYByqLL
pygdweaaTrDRvrmYCP/gQAhbV1xpDCyYj1pc4yksKqt+dW3Qk2hrL3hGPoMRBnouvIQMTbBmfZIf
k173Z5p3NtoL+n1BPvkIZ4JKWhns3Mr4VqRuuq0WJIwmYHKvOr4NhK6rNfJzHVickfhkewTbAOqF
UWOwEU+Jmb7ITs0PVECg0QOCswwcBVnFZjt3c2zMHomYnMveLKI76oLzXeUzYJaPlnHPLTEQhaWS
TcbpLnGI8Gol9iV1lLByA1aQrSUP5AiogjNJLiAUbce3kqfaBsNpFZoBNE3l0VAZUazmYDg5kvA/
E+55m3zQ+Z1zGCqVbFznKS7AgOGN73fThNdIajOC9yfuiY1AWUqiz6izxd6Kgw0LNbXvXY6FeN70
TuOgh/ph4rg+ZgBFIc9VT4lb8hAY8xUS8bQWg/U5R/ZXqmdBqoZW3EABGTGD+k63UI9MmdbHG2QF
5wLnQCtSAEf9VdYm8aNuLkOcyV1d+9nGWgqqzPSNfoHAJD16kzB3fUhp3CfML6uRPhbsIASBSgYO
BGhnXpdpnh08KenYNY1Vo+n8ZZ+JNNpNe1kab0ra08YbIVo4hr9HLrMv2muuncuXmffkA5OJcG81
t2EZR8XKTV28aaAkEh4gaPabeCZMh0UlGAm3DAYAGEiEePFoJFY2xtOsfkqpURKaKkMrRvUTNGJX
HryulmbuLY/YrJuHu24YX8tcvbYt+z5HdPtCxB+ElPUqmiFoysA99cjOYKXw9Jn9NTU91kn5cGU1
cR8rI/QoO95hqeX71PZEdZL9aLdNtnLtUW79OX6lse3Ip3SrgfPrewOzRB+wQG+juzZuyR1BtdR4
cNl7QW0ZatrVONXQ8OjDMcYzCo84CGfW5Sm5qDt894dggGYgeGp35a3vWdWfpYrOosVM6iWj3JeG
LcK++RVo86mbcVjLEW8UhKMcokx5bBR0xWkwyOCPLc+oIwea4oKvFKcr6Rs8WemrqWmo6GPsJkHt
DBskTCoUjQDyTwRzw4TYUGEcapaAElj1qUqi61Omr1xVX5PEP0ohGVcoaybTUutswPUBxPp73D74
rYWO3fwyc6zNXs7te3MfJbcWMUY/TFubwDOrtd/BKRYSPBfZHIw2LXon7u+mcfZNOfrbWM3P/CDE
mpyCptsvJmt+i4E3RUlDsr6fgwTzWuItB8c1N46qD6aTE60W45u/OE8iMqsdj9LPtHXXDp2J2TCf
Seeaax0XJIed7m0Z6uEYN7Zc1cjCi4ubOune/Wx6dMxxuca5TYS8QpA0ATI6PLr9m+rrl0a9gQ/Y
7FmdipVpect1wAp1WE7oR8Vh/O0EUdXB54WOU3jtx/62DW54RDlA+IsxnlpFC58lw8zNIosrYgI2
NeHDo0GYPs3Aux+KpgENQkNHK5rPMQrWOI2nEML8elwWa83+Y3juMpdyUKyIuSyuFZvCYzClH3NX
b3MCj/Ps9pu8KDl8Qp0VtDOeQQQVq7qo4kOXkN7nQ5yG6qVPcfoETbuVfXvyUnYl0saMMlQ+ztOL
OxLoon8zFKRk8Svwc/ZTcvVxWj6I3vgJTUBxzlcQRrKPkkLNXZnoH4vRPtTC9dYwlihAwAWCfksc
PrV/DKURnR2/fzMUCLd+NvbugtGYXsBxzfYPxVrT2xIX1zknmOLzZtvU5OCioftBb8CvfFmitWmD
oSY/h0crwk8qRueasO1Iayt+YF78CWeGUp6R19vkLljM9Fn0atiWXetsOXzkQCrKW0LeM/bF5D5l
dCmIeJyP/jX2pIkG3j3Zft7s+0j7D1UQrRIyCvAQku/AoYnTTBWUTqBV+RKErmzsVcNwtW0do19X
uFDDxu3eCBu/dxH3E0bbc5kDJy2nPMAoibWGpQY+8/rURiq96AmdPZujFzliassYH87LDGACSvwX
CZaMyS2xV32JdbyIqnnvkH4o6Ajd5S0otYEbbMyz5lD3RIKyXgK+d5JsLW3nANfZvGspflzGjPT0
GBOKnNMHcwrY1JCF6ez8dRpp2WED8VbFxs95HLvN4gN3nZkZN3WMNaJO37KBksjCWNxto9+7XNBY
w/aX+DQ7/sp8ijLjbQLOzE8f3LY7fJI8ZBhYqNhpqg5/Jasuw413ELHRyn1zWTuepBSeoqmEchga
FyR7pyk9BqJod3Q/P/JYeLL8fjNReBoBAWa4/FbH1g8m1NvqcyJDSP1qF8RfgIrrkxfc5aY5bRlE
8Jn2+6braBVTcPVnOCsbbMjRCVyfnU7A5dP+XlRzHfLD206A4DvtYS5U0PXEiEnYNiAMu2qhxsqE
jqZyDF94W6jZom0SyQqbrAUtJbBe8gBPAr1H5wJgb+WY8yqTADmN6MWbMI8zS4ZFysbYGITaqZoz
h9+aj52p7H3WVlyNjsgZ1WANm0nM1qPTUDjLj6jtu+OS9R8ErrKtafIpaP0z9dr8zpFt/mzRTh4N
6R0cSmEvjDQdnIKeoTystPEQTE1H0rSzHuOeoMaO/RP9wPbwoSxOExwrqI6iMKwNnpKodR6I+T1O
HKC2bT1ZZ8EC6BD745MsMh7AjsciqkyPxpzpg7trTfNO5fjR65hE1SDThwUO2aSeLas3iQRgaw4M
IfaRwaiLnD9vO3hrW6TDDiagxZTD0QkVd+UbartUygZwqpZtk5X9epyso6Pfcie3MLV79aZ3JhQI
5jqrnPWZYstz6hDbtDu1soAKo1XQsWTRZ8q+w70pbttEpmymlC03ldsLyphibnXWARblbtv01CJa
n9gJvzh2Bcx6vuHVIvmWedO0pTrGIu4QIXY4S3OXTWWxM+rvaUbOpWpvLqnZy+lMEI81E/yt2xF+
rWn/rCsrePaG3Sh0DrrWf6Ikj67cprn6HRXpwEySTTea1xEc4q0gYU8O4i5ze3dbj83FFHIXRHnM
whSKjDve/IDU1uWtY4e5MeBGng2KLOXFreUPaU20RMCB3KixTnb5cp8HGKi0xeMqoQyJWRTnq9UR
J/LLmJHDxzTIhu8q+qB8spmuScuU8F6ZnWRuMJn3kwolk9C9IDB8r2z/pS2CD5Zbgl6ybHnAE3jp
prheG/ppbL1ySzAhCNMgs1ZkV/lMKENlpv4kOngPLPAsCkieY6ZaVq0YK2IroY6m7z6I01Y8FdDf
p7n4riIGfszR3HJxNB+UC4zCSn/A5FR3vtgh7sOhwhmPych/WsBp3GUJ41zRWJsi5VCYcUJeS+UV
a3oEm42Rk7LDOmrtEI6YJ2Pzznda8aZENVBIAwqQ3mw4jlQFOUyJoPWAMgOQw25nLIcmgNhTwTuN
Gih8yoxuzF8EWjteXqTqsnUTw+jQbFGVEudSshl1zRZ6IIdBwDOkSplIaHuv+EgGCPZUg4VWRXTG
LTOCJdgX2DmVL2lKT6VnJF9jRKZZLiXRvyVKLqOfMpN6xqo1bl5dpn2a0mxGbQJdhDUA/fTYy3aW
au4bTx/y0ghtp/aOTcJDI4UTuzeC+oyrzwlzn/JlYWABmCrcCmNE1ibt/WEvuniTFHNLg6AFBbHv
+nWcBdMKnf/q+pm9BfJt4fr0CtjqZAZszF0rEU1Aa3xzR8XvgLCtXhohXjvl4+4nuuOVMKfNZHie
df5GWxFHLjcgIxFRkiyKdNVPWMqWdpNOnM7Ntpo2RcQnY/TlsI2oLLHhXazqqP5q8hjzhx2nT2Si
DkNTPAMkKGhWQIioc2Vh9YWsKCr/ErsMD0FqdaFHeYJaRgScYna3tw170+86TnVxw6TeZJySOMEJ
xkNSfktc3jWQYJVjnyYdP5HevW+CVu1ren9Iu4jTUp8pukk20aNKjXHXZkQaiXdwGFmKSyOmXU9n
VdiOtFOUZX/SnnkH48a7pPyibV5TEiRAjQFmzbc+DVL19i1Tx/236Vuyg0aFB2aSCdJIDjCnjzB/
ohatF8XxEC/kWo4MIuy/7zvFCgmYnnmMy6zhZKKKDf2z7WaOm/oVV87nYPblve8XOPqMH8tQZWEw
Rc7txcTnDktpjQen2cxDLI6O/zJ7yr/cbqLJ/FkrTKxDnSpSOjMYlJSYFL551IGSKpN2DpOFM+xI
d0k4LxuMAvSC60nvKmI/IUsuim6RHAp8rYxydrmBscEa6hLkLu2SBlURNkVm0AKXd4vF2aa1Bv88
9NbrVJXfp4EBDbmAWb+n3GXq7JOeA7Ti3H0emH21Tm6Vv/LJjbrgWMzdBgqGgMrrcJd0CSnQQEHQ
y2HAePSibRwz12tehIe5srILaQWUo8y9ZPgQHXfwCPlGHxQIUeHpYQz342k1JYzust+Ys/NtgSkH
9n841W0NAArf0XFoVbwpPAbPPOsWztuA5NgB5ncWx7wpGtd1+0nIKz40xOS2kU/iLYoG8lWuY2IY
iZ6q1Ms3VTW9E4tcEcp4WihtpmrI9EMPjmSbWPO33LBxOIDoodxgqxy+IySdUNJkj+c3eTC65inB
qbhq/KSkDIdhsUnzdlvaUFKr4a6xWV+DeG6IDA7OxZ8037acSQMb+SXyLq3iKZIvJOgIc7+Yyz6Y
O4YCaTh4oZpHv0MOmqyTFbkfsShMRHerw7jb7uvc7u5kM1yoAZIMxGRTcUgsIfsM65R109dixk90
Fq4LFlsbxhZguKo+BqNGsCrxrnEkRCjQ03GMOLjDxqv4WXEwg3yKs6gp+m2RmZ/t+EEm49ZmyZK+
cpl+PY9p1bYsrt+s+zZgfgg1NjqQ/ClnHpMb0Ga3xrLfxdPOQN3wLbRu3K+7KH4aC3reRO5M925k
nBZTJBtgkZzPmw0QkN08WdNprjr/7OEqN1tUHVV9G5Jsn/JE7LyGcxJmZZO7LOrWBmazzE3kaUoo
Mp0msA6d/gHG+xQAr7Hd5Og16DTFEjww4IaK0wmvu1XnT2DuJtp9/eHstxzwG26EJJiPgMw5WwWP
bZtle1P6r7z5PwNi5RunAadIQKhaIQwbB5dKBTsISoo2ePyiuhJETl17Z1ER6dFWyL1J27HsE/OE
qw4oTj2W1JKzNBUPcZcuT8Q+TuM4mHtOlsk2y6Jp63WlwoLNyZgKZqYAQPBlNj863PEGUljoZsVl
IO2+CvqE89KShtPIrtsauv0QtW7IPWTurVkQwcnnF46HxQ4LFX0KrbGdXQQJO6FKJUM3evNNulZy
/koAZ6fMCDpojStgZbkt4EPoZhh9irWyITgnlDVpZXxZuhzOmW95nAnezZinoZHyLoEN/CAsz98Z
VXvHnlbvmtmPjkIs0RH4C6I9XOAWsGdYTLDn3HrA5FQHZCOKdty2blDeOU6TIYU33/sq1xSDFhJK
O9qHzx41dBbOsoXL/MMu49RBKdi3TnJXl0lxT4LtLSp56d1YzVR8bau2O09xV+/SDJ9SVZIr6GHS
/j6otynPkyiOj3WJZNYk34e85z/Uxd9Ku3wC17uqJIv5fL4x9zJ8Dgzqq6IhhQTdJcIFSNVuxA1O
JR+O/me628yD0PNRNtNTK3CfmLod8RNKOh1KleKtavq1Z5IbdRZCPIplAyFjd1tlBEeBhEV7wh0M
Hws0Gl4rj5TPyA0Lu5fUJgFSzPGZPFK6hSVAOVb90/Ra/oDCmOA1sf6TVHqDsVjzYrkr6dS26be+
09hzj0PlHnzs1MoUdRhTF0oGLXhc/Mx6cIR3EDPfAGae4hR5yQb5aFzFoPJJEuFVhke/cTraYIZe
I0al5rEIck7rI7D4toqvRTPeGyNBGZ1NL4NWVxWBSPQ8+1JMJWQ4TvUcPA+OhvVTtdFekyVKozrf
Ffb0HcSMucVVOa1Tz0dZaqPX2qreKue5ZxXFD7DBx068MbHs733yXNPnvM7jnzR41ateTy55nB4C
0UA5SKVeR41lr6tA7hkzJX6liF4i64k2yZxzzZBsCIpQIEk5S4902pAxORqN8Y5jOVoF4Ld4fzRM
kybd6lHhYfwf6P8haDDdEAxXachTgmP1RxPUrwCt6RNh7uWYMGAMB85i1Em+IRAGzFAn4xEYPriX
mq3RkNNNZxq4S3PjtVhEgtY811uwQ4zfyr8vB2KgsfBPjhfkjzl/hfGkfs9hpuRGtYQJJFE8b8SP
Fxm329FZTkaPI4GFxvc4M2HULhVrFlmcRNAPK6d357DT4JF40mTXLuve1MIdAJI6s5HfVPocpUzT
U1uS4GDz4dvJE40Awx5uUM4j+jyzbfCmgp652CWVMrpGmDLLp5n1NnSg0haPT1hMziMBbpZKugQF
4PnLKmelfI9uhcG+m14ypb9zkDoYE0qgMqzQUn4B/w7vWwB6kC16sBKa5LSb16gsNWYLG0cgFBLS
Km15P03RtsqhAakRckbcxt3Bqq3vTVZtxRQ9cep7cTtn2NehlVLHbJhFum9zOB/4yGIox7ZiuuaM
vPTNtAWFS6oupSGjEcajZDoCgXnrYXN2qQ+rvreRRyxibSsBTSLv6HyPbfu+5ctZZyOPgbS8WyYe
7VGOayQfDQCsA3RjfxTPPqISxuWYheM8/DKcJWVJl31NhZak4LKTO0QYNr0AoqHHDJOmQm9wGx0z
GMmbwTMeKBP+yHrzhrsu35tIxLCz+P3xVK3TucCH/hCMsV5ZiLC8h3vBgZYpxhf3hS5eXT/4Yedz
GVr9+E2nAYVNJjWGMG7zQ22wA/LK6l7mI/XGjNKF3R+mPio3zlxqAmMGHAkyP5Yp5tUyD0yONa59
syioQU0pnFGuNvmeUT2r/IYkMvujKXwR6rFtrzJ3kfBKVMQlurm2i0PSW8lBm/qxd6ITsZgfTcmZ
tzXtR24jUEI5+RFFWAWTCyudCcKDITl5aaa+DPoPr8+bFdOJELMTb11NwZMr3XTPDpGd0Ch3lDk/
dmVub9se6JjmODSYwSoYLLiq/UBGnDM07cGHyHEU7DGzCgGyBlaVXeBSvqNfFgfaZ7AjV6gjo+dt
avjIt9JZ3gIFJMcI6syKc+m44cCF0JSJz4AjxzBlQyi75pEC55PZjihD2MRB+5TUbMZPbV/2XIRw
OIsUYSC2C3unAoDrk/XYkvkNI3Sy9vY/ijtwZ5MenT9TzmnA8FgcgwdaE+Xxrl3CRVYqxhoZl1sc
YfDZaEncUH40hQwcP2OR/VpU2e2TDvVd2R5gAD4/xyYmKQmErwZX0eNDBxXvAnitYuKEnPFgK0aO
oXDdqNbQ6Yxv61tsLZIvHkRI7nCgqjg103qE2jvzdV3KNr8s+JaPxpTINb2pZggkzg2FPwtofaLa
sj77IkI6XBz1y9bDqWiCMexJ/fVpFo5UyIRDZgYb4HDM4Z7dbfzYAWkXyKPttNeqtpZ9xibOLSOQ
gDyFj7d3oVnTzIi2jHLgjev0ZknGiIf3GJmKhGN6gcQ7b/I+UNsb63Exi32LW8/jF2uAn3B7ukKc
zHmA85b7y0kPbbKNCWStUpy8+7637stZBpt2EuD4cLnepzbCPc3m7IJpXakLyz8o276N2wYJ6WA7
jTmrKz1TWKfavZE1W5IxNm2JAWaXWO2SZh5PmXP0EsKjdgkYJccSF9dVs+nZNZ4jApX1qBGVIOQU
JgdBGpuh5eZkLyPS8vVw00A0nMA6Dh4TIz3hJXuaFThnK4ivuUjSdW9Tu2x8eV4NuJ0KUWqOUJ6Q
QbxmsdFl4GgPgX7nra52beleeuUnTMi3gaEmNhr96AWKDbD5bs8T+JIlBoU7xWxtLP1J2Xh2Ufpc
5OAaA6P/XpGCdKNvnkE5apXP2ISqX+lUbBZVENaqvWexlDDZBtq7fHd0VjES5N3M+mjMFqTpQO6n
1oKBPwvKlEf2pF5sfExieJmpDArFklHsY9NEkSaSG6VWa3+s/I1B5tW1B8rKabNbQ3WjWExwlLPG
e3Pqb0TuW5GvwXMWgBFZtzE9cKS4la41T4pTK47/TY9Gc+FrAhw4ouKlWJWTNue15XvXSppW2DDl
hNE8hmNT7114i88pOrK29GOEwXHrNsXOGYv4bhZjOK0MyE2X0gVjXzkRxnrLyldZDnenh8hlg02+
ksED7sZ0Ss5ehXlPRZ/wBhqefZMFUj6uSQfuF9Dq+7QEFQPOnQOsMpoDeRCihRPTZQ3S69BW5NJl
K9SqVuywXfg5B5b7mbQ/WnrOQScy9I+6eafRiG0Sk5gpvW/27NE5X6cPRXajRvSTXi8m7vaUQ8Yu
1t60glrLE1sDI4yQrnaGVXzDDzyzdaOVvSfWVTuUGZa2SbOKC2UjxtB/AjZO06H5Ni8ZMQ3ijrCd
wNjY8lTdsK9RYm5JA4tDOZgXOnOZFj30YvltJv700Mc63ne6RCBAkd96hXyXiLfsV9Qxl9S4Ab+N
Nia5ZY5+Z8cdUbucmjpmgRqZEGtlHXLmRzWdbhdYlbDBaUQlQopVbeiX8qjrYG1zuDsAJeeFQ9Er
ZQo1o23f7/RoHx1vIggUZ69+53jXIYGmymdnGDXrSTl8gwXdTqQW/NlrHxKSQgvPegLZxjofa8mQ
g5DupTvwzzmFp04PNrE4j2l6nZf2ybK9PVLOtAli96pi197IMju1GFW4I5kHiDzGoeEUV+LdmgTq
jJlC/GQ3A30T2WWkyPqeNkDeL8b45nQ2d4JXPrrUa030GYTZDY5KcuHHWGn+xLprWDRaO7RNStYa
AJHwlPGEWPz9ScXvFkSyuAFHafDushMM307s/Wo46FKFtoETg11l0S+S7oddmVa7IdHPKmeFGtUY
Ywbz1oRGgGu50aMrbc3rJujLXUuLWiaBSdEPqRud7B0nA1wDSwGDL6Bsupd9Jh9+5xU9eh8rT+4s
4IihVxjnuALYTbjuOQhm/BQjoGIigITo22sg673sGAwHxBu26Uzv1gwaM6Gu3MsA5PR5/1JDRljx
iqZAvVCChPsCwiu+p1jgXkQu43ad7npeJ7DjmaQL1FTBuQHqIVrb2WuxWBORz/EmVe/atL8sLC1o
Bl5YE9tHs+lOQRpH675UxioJrM8yYcFBiwwKLtWLjf015r+qzH1sU30PWYJQFDPZisaMn0lu4jGa
WB9pdIHYAdYCgTjfZzQtrGI/LvGXS2/jBbzpqHzuLIfr0gC/muEuzltUQ6eioShJHh7isjOZHCa7
ADs7Fqda14yTvM23qYnk6rMcCy04arXMLkPKYNrtqDQIVqPCGebHubtZuHIVPBdSmoBM5zCtbbV1
R/2WzD+sZcbU0gWffX3PwPteOt3e7e0ZQAS1ZkAcSpzpuX2AYola1H/kuM42EMN/FBnpWsOeDyUq
Bh20aFPg5r1cHeh1xfkz6Eud+R8xqO9rq+3HDObyavGHCg5jOe4mtXwo5re18nlStdkR2ml+DlLF
SKCzx7Y3rsyQw9oSw6fiwp1JO1w8TPkP9tBD+jfooQvcnJYJbXPUUy7lCOZ3rePuCLhreFzGQR3N
lGSz0IgUBssQ8CDmu53EPwn7QlNqjTJETyv3A/TOdUJ7CPp7Y6yqxRYPWBcvAsMs2GOpqKEDRVAq
G+9ez6p6cVaVO1v7eFw2Pp7Vqc3HsEbEO3AnDQ85YVh6y14j+j7ekHSyUAeYU5g4XhwTy1YpZvZN
QK/3eUWnTVuch4Y2HYvlkMeCcc4ifSS9ZJywCmjLwUebAysoAdwYtU4vxZJvZKH8syH4F+ZINceG
W3sdVJ4FE566xJ4J5VYUbN5D2pOc/iZMj9qiThcFVdcUTTvGxSDHSwNQ+TZgUw/HtEqxof9f6s6b
SXoku6J/hUF7wYAWBg0WgCqUaq0dREtojQQS+PU8WAYNGvTo0JnY3Zidr6erkHh5373naj2CuVP4
GJ9sMINbjxhiZ0Cqb6QsT/JxMy9Ri2mkQgeCRUiVXldyI3F7NhtsUoRrI6RzeLYuFPzVkE+tLJ7M
NWajA+mC1gJWRyWFiTRnz9zekh4mBxxPZFXGXeHQTuR8Sro1b1LPJZznvVtiznc1tTq72ZZvCcXf
PMxFElrVfM712gnZOT7ByKTboDSIOJXCPSppSkVXHfF44OOok7PbufNBwHnRGoSylOCvuVIFWOTA
pTAE7Zq0ppQJIuiu7eMjgB4talzTOyWoA3thWH/z1km6qh0DSJbcccN2DpKsqcQJ1uSdvJijnG6N
cVzCPJ1smnn5xloez7Qo+3NW89LhBsLboqOpMJNwjEAWGGf+RBCnnbgMYLrAG7LW5GGUTdWdCNpe
FwwgHGlIBLltk0ufNGrwnHHv9vK7YnfT6foNeIU+0FapMrkPP+Wqe5ExVctlQ/NkLg+Fg24VJ/q0
Y8t2W1AHc1/O3pnealF1pA+Y+3ZUCuI/qlJ8PPgMC2nod3R8qb6WG+CnTD05xDYy8+DWJwigOFpB
ociGSgWBZnYuhfPgSW14SkxMXjV7w7DF9bbLvHTcz/3WvWEmLZZCrrBmOViRArsCS8MFFCcltXOC
02+BOJ7zj05zADlKp9k+3ZYJXzDq2iFtkpTOZnZbgMMAL1nyDqA7iAQzK4NsKNhQpq9V0oSLlDTi
jTKsFNHezXKkOttKimi2l0dqEfIL6G2KpMYBIcPk1zL3dtRbt/WY0+4705+dlBodpoQgU5Zf/PhA
8jDmqGYJzbinc5qeycAwdCqsRy+0Zk5y9oXDzi1ndFq4X6exZNhTOzCEXY/l3WZ6y/GKlHb52mll
d6uOFqdfAx0giTLPAiYTj9DTC5I/K223lLGarMEs89hJPnoB4GjDNx08xy6fjanRdwBrEZqA9CrS
jKop0lVlCWedf0haDGVQ9K6g5mz4WWy7OlV9zq3bmZRg0ovkMOtgwwCSdFzztElyivNyKuQ5hSXj
V+uIdZLdO88kmA72/kY4txmOtyRD2j4qQBQDE/49vPX1yBXHQU1Avm9VIUiqP2XVJjyv2TkvsKdW
hpFebK7BnBbVZXTy716PQUngP/Rnl6tBXI1H1eOm1XTdRG0QPTEjKHHm7pMovSsnNnBKGVcU5TAB
mfp0qOSjVZUqhHVOGCLOO/A6eO3qwtw+uybEykbGwBUaFQPrdKLrKNAs23iJR/lpjhYvTE+cpkR0
ZzZD6smtGCOX5ybH1jjQZoM3MwtAz7+0Al6JajRV6K12lBXFfDSmYaGO8jlJk4OY+vpRxd27snaP
bAfLzxh6Mwa+nqZ7JLClpxNqDtC9C9zBFNsLaK79QLmTNzyn/ZrtB/CTvkcxASF314WKiRlPH/BE
UIfFLqURZO3zj6qvnhOztU+8oGFsbH/BLPxClw58pXi8eqPgieiHHJTFwSOdtg1fmo+IqQedrXwu
c3zf2aMOaqegPLjnH0/oHs4Zcp/bFmVY5Fp8TmLnYsjhh2vAUc7krpWRCLVHYyb7L+/XmLj919Ma
6Ei7LAVJpYmdzHgTVRMrQ5NBATHz5K1YrLs0ZT/K/kpulYJzAc8uXhm0TSfMYlNEXPGIVy4sxlFM
L3Kkf4yywiygziaWBLVxCufC0TC4GFDwxalM8+QqU1OLOtb/bC2x0fN7r212m33D/9HNLOJ9BI91
QBC+UsbiXA31jTOCGbSH/qCs7Z1gZ611Z+A2Juqq5Vuj3vOmrdy9Oxfn0sznUMvRb5y1fllE8W5K
cznwbMzncrCHANv3ABvDJpSsPbBnAPOQKsS22IOVcfLuZVPygQ0jsZdg8rLyBP3hCpn0HWudOKbz
o5qtys4YcPVidrKO1KegKIqfgs4jf0wpvcy9Vt15pikPZc2zQdGhuNBbekAVbF4aCnaO2BZECLZZ
P9WShLSx5JgoUGs5U7k3eS/9yszrzr2gbq16T6TCBS9BKCNXyh8FlQfay5OujZt9fTP+qMrJZdin
gCoCXMi2mVhj1mTP3Hmg8TpQr5zXxVDwqNvPUw6yUm4NIXQHHNzWNm/SKQvLhGVUNyVfzqwDKBin
OsIWwr6vtACg9jQbrKoexLjcPmLs9NhNxx+3RJVo2Yy3NuFkmeu45Dwi+W0Vv9Huciosyu2h/xBw
EAalGT54oOI4ue0LfJXWzwFk11JElMBrPvcSqvEc3r/lNBIu7nRtj/2fFxidOOtwJsaiADvAB6wt
KYWdaUabG3ZgXD6wJB5ZKOKrzPG7TIsIeDIbqt+JczIB4RFE35c6teSp800SEZ4n8Ch0N0glMZF9
rUwjaFZL20EwRgjZEUBgomxPNacaWUWs6ZsJbajjp9Tyvh1PyJ1K04ffjI0RbMRkXoTcO7Nlvdpz
o/L0THFIvSotuzoODTdVscYkZXYYXYMlf1yGcIW+p5aYfEv7yjS5+IU9KCWwYSeMEJjdEDEfks6N
OlyF04AlQ7s3ey2PbA9PiqKZPxLc71puM7dC2GTx+kjpxDcsva1gpUMUjEmcrDZbJ0Mbiwt0QdNf
W/uDRJmIYjrZghyJsFbdlc/BcflG4GAs28cVX9FJr+iKhe2VuFgkDctIb/kk9zpJFVVfuy/dZLmU
z8/CBH0wmMk7jVxWMBGasbzl2dS1Hysv7EM7QD83yd3sUbdujLz4bBvs06Y63WeThjZkxn1Ye8An
ZanfqAChMfRQGqNg8PO9tqsOn9qkHmf3qlWqEWmSebenh975nnD0+Lrgvphl+bWTmrHTdK9jKFD3
ruZW5x4zSdzRbT3353jUaAJHCZy2HYzdnhoupEYKVDCXRh3GrfnDrUjda7lN5Cce8M0n7D/mLj+7
Cpt9I/6TKsX2xlLIEHGq9cue+WxAc3eHttwon99bAIPNLFZqOkCxt+WR955YC+3URp/6Q6RgOSZh
iAuBvwaYSp+aotV3HvYgCUIlHRfzPBl8pXSzvdvISCfoihrpbvgKVBi9mCJxzkB9er/nIoF3M+V8
sGlw0Mr6Bjoa1lX+g65P6JLYTz1Ly25j8qU8yJvlXVNgA1nc7OC7GkAvS14YodWA9oGCuEfY+TP1
yBtzeVNVznUgV20bw1HL2/Su6Edk0oLfdDVz5tq8c9hZbMxOU70pIb2wBo2LIIvZJQzuB4t4705x
QYPYGdXFY63bJGynGa4m1WBvk9TmUzXjCVc73NMZloXY6tszkByyRijP7rDcrHb51CPyp4ViPdbh
mnrjQQDzG6dVCwZKP4560oaZzd8xN0ivEgddlhdYbuKDmnIlLtUanYnETmFnNdUDnIYp6c7dWMY6
UgAIGNJQxUSJWa2bH9Qv0SmTibt8LO7Wms0tUHMugxo1d4WeQXEhH4C7fqIDRll5jZX5HulgQH0O
x5nTMfGm7DqtcLlQLvOXhpYhjaBAgFbBAZ3w7gYUPu1N8TKnHi4oDT6qgTO4bG74h6V7xWH27qY/
6cL8VM3qpmSOpfcHIE+F6zFTzLuNf43IZmx1fduAZPnZpt4in9MfKFnTubryzDv8007knzF6InAt
rnijAh/JkHdrW9HmoA7vXlqBF+Mes7LO3cWCwjO1fYKo/JtU9H5o72s7sBrNnPdMqK/UUFRnOckX
OuSYuAdtvlQUZKEUod9Hbq1/zAo7u2ah/sQgwVBQPnXgPUaZCelTs9be4rZqIwNfr0tnFv20ZK3q
S1+LFTsu1coe0y6YW75NbV9x/zSbAPQgnuiJO7Dt8VXBuVDN7jNSN86xnIdr6GjU1iV1vKnHIIyT
C2lTIg9mn13hcU0f8jesRL6T6t2ZjY+fj4kTlPWU7c25b99iF7s3Xpiro2Q3RS8YOapc3SIqCD2e
G63a+q6KnorQmiuktcrQXNyTNLTigLKboQOhNVeQWnggHY2hBw7Mq0ss0Jv5GCaFooySOPw+IbVn
JVboDMsHhK7ELyAeAXho8O/z4qomWhlnsT61QwcH0xZ/RJYqbvr0VDv0MuC1VD7dEagELzHXVt8m
qrv7dAEaU6hn1kdnWJJy1zvjeaqLsyuYnSRNLrDWBnW3Cp8Lj8J1Ly11jWVfd0e45l4yiO65PFJ6
attHgFZhT4v6tbYnyqa5TK72QZfVPpN1/lpSrL2ZxxKrohBMaLh/BvoAOaPQW9U7R7FvPbOmRJEI
jGwpFslUDAuFV5x7zw7Mcua+o0/8sbgdGw74zb94rQ313QTNtu0IeTlFXDvUMEk6UCeUcnYLjk22
Ny5cRlkcPIOakMxtTlKN3yfDOzlL8pgXJEhsL0xFWexMyYIg/20NmMzd0MTntXuICef4hs4iJbfi
D0tKbzfnLWUTTf1c032EKXYlPtLd4oQSfrt2Or1Y/N1rt8m3xFngeAunftMbCj1yDappJ1ilFsuL
U7Mkk7TH+Rn8eVkmqIPzuis7LloG7tt+IoVTDGx2U8TJMdmOxkGjcgZSK5B1jF86RXu5+NKQGCu4
xYZ3noRxZzSQ69SccBpMcOw7LfXurdaeQbxmoek2VEl0VRzmfXGXLRRGMY/yxygwai1iJAqNJqd6
UC+WsVzNzcSauEqKTZO7Lc529kKZcZ3c5Y6iCTDtJF2CEmaq7Ib3yXLEXoN6pdbdsZ4qrAiwCUZy
T6QvOnmYDLZjlljxhy3WcyYph4RmYBRBO7fyZRanGSIUyyE4wJ4U+gG+GY+tg18P5+qeUARxjFU4
e9ykFO71ubf7zBLXvFkSD8w4lHaNPUwvnpRp3rQqanIMbSICQogqL7mPL8pDmazqnUU5PTGrzaYw
/TQYZf2yM/9ydbusALti7cfNUYc/L8fCPGAi+bBnroS26E7sbrwInzJNk/GaRSlZYxZldBkT3efx
zgkOQ0c09sDFH5Cd8cQKNwsJtbm+kuGk6632NKr2O7jUNRhQAtgR8wjNcx7y8fNy8zV3i0y13kmz
kV4q7m7YvFgtjFOGYOBV6d5r9wJ82W2L14TUZR2MpB74JDgPhidA2lRnsOAHAcXteGXfY2fto60v
5rW2zrmgicIbv4spe+JXF/HzKxie0WMzPJ2cmkWArRHJ08JwyezAse+mh3iSI7kZJdJrwmxtO7sh
/KjI6NLmoU3TkT19erGYiHGDWP7gQs/hdkkCrbWuY1LssRO9Asm9xQFjYuPr1HAi6B/WDVMQ8/05
T/F58doGluT5Lg01A55kFsvM1vcw4zhMvP6O7toyWnCCqzM5Wam8te7aB/RWo4gl7b4ozBmkY4KN
p90tkxI/pnX7bErlHpvFaY2VnN0kH3i8b1We2ElR9uVqPjuLcuVK5MzEFaA27B1nkqGy9FdX6bWI
DdZqoXTNBgt5c6QzsI1WalbOQ72ZGFvlwcuL3G8xkAekXVyKWAyWKbNmFmFhxl+2IzBWboY+PY1s
t+r3FIiYBGbdr4Vb9ZFsaIPeUL9alELuCCxNIcuzRrsO+bpfs0q9Ntq7OrMh3QTOKoPjNgIaZbTR
kfHzVT20NY5i8pmVJal7rfdVSdx7ztqwsDlxya8Mt5Wd+Y5zKdxJPGRlAjOT21FtGj7klldn0MW+
2QRqvJzsGNaKoGXS5Eea95glWyKbE1HjeUCEtFcqfmgDCczNs11TZ2OYULMMz4wacVtDfGzSZAyd
rFfDNZ+N3WIjqyYSUySEq4Pddq+m3b57brzc5oVyLjc+iuw8bcMIbgqLE7Um2Exu7PaGqZJt9jpo
GkHSUvto+NMP+mp+mhMTaD5KXvn4YABM31fUwBUVZE+8b6tfwhBFRsmJnPT9mzrmT6NUWUOtWoMn
8Zn6OmYxk5sttmr2Q2tJK99U815/4eaF30BT74ijt5fZw1fnZFA1y5I7cKuTc+xtvOxL85FS3bIz
aFVn1qKmpqXAgw9959DBy8Bu3oxQwkPLW3+3u1c5ZmzaSvNbKdbk0FBPRO+F+rsMmc3bH3V+QA3w
i3Fd/DrWJtKeBlA0ig8cY+FMsJ+SNqcucTjCi2MP1qm3eKjw75oKUB2oXgBr/iAWfDTuUXeSL2Rq
ut16KlO5kz+TGLTPrdIVRMuLa9oj4G9nCvvinMan6qiqRbbXCyigWs+6N/M4PnKuJNxIWLEjZl43
pY/qMGh7S3YCFGntjBzIcosjBd9XBZUXMIhrapeSqBL6bXPoFf6FKc3T2VIodDZhWfCGX7a9MN+W
C+UI+ll3iX+kvXjWGsXeE7ILidsizU0wIavELBDuhvbG6phJO3t+qElWR5Vq0Sjs8mrXJZpI8kKN
63I0F3YWzRZ9F2l5V6EqQdnq/Mkg4omF2fQllGS/zvjATMNldqjhQhdjDtfNXkkcYh/ADMNXzqOt
eSaqkgxrYJvDo7kEdb7I2zkxiIWODProyXRGUTKQeeXn3Hcn6ZH6Z5lyXoRzHIvuw2HfY6fzKwiv
R1UT6JgpUf2ccSCtSzuoJ4z1wvlJChr5WB6RmChzlO8KSNnGQ3DxLvQts5KkH9Hm6HbLenPpfEjX
YeFMcAz3CRRfYku+hwlon2F9X4wMd6lKuykpx26gfIW6lrrRzIPu3eumBV/SfUOjIUnuvk/ZdoDT
EBSkybvo3THwyoEfc2J7tbMaIHNqAb6K/jYWra3VhZi1y6M2UvvZOgPVYwBcCoPYMcvZA5F+bj4y
Y/nKyqdQe6IdOiEcQ1sfi5Lki4IRlKJF5ZIVm+Uu3ber/jiBw8OXGSlq80iG8RUS9ok83IV8ibkH
f/1kjPkpceAg6v0aINGavo0uhp2Mpnel+YjreDhvrU/aCLQtBSrKS8DkBaJCtRd9/Wcvo58PlRfq
MfaJGnnnMLmWfTSM8inFjnTQ9PaPc4MCcxoeudHWtMkafz0cfF8YK6KbhG3siK3Yc4ue93vRtQsB
ba72/Vfr6UrgQMfdQP2ar88eSxNF33fpWB8mT4TYzUWIO6OJZMO7f2lMhpIieXX7yCVjv/cq8ZO1
2gUE5a8LUILuK8ZVQtV71UadF+XC4hg8gV9lI4W+4sNmPRdltEqifVARVG61n+JBjBR9pFJhVYsA
k6rPVTJmmKiRB8jXHAS9w7tswZdYOvI+H9az0Zj1sZgrfl0ts+6iVJ+G9p7UmLYVgdveWWlBn20M
zzYVqmXB3NEyaqXPiiae1oFcmEZEpWR9gvRLsWgrjAv9dNj0F/25j9N5v3bT8JRrMvFtIiTgSZLN
3iR3nQmyQa/LMkgLZwvMDVt8CkKHzpnmUeehYTt0iPSGB9vo3y0zU4Jm7Q4A6d7IeMainC5zhfGg
iHNjzzM7K3w7B8PDVuCyg6avW/UaF7Lp9Imw8eWV4WzXGpFgk6+fAclDchOCN6k3/StGiuE4C+U1
l6MZGPXY+S090wmWo1Q+u7HzVbO6bHUDLu1UXIFF95E3mNgoqjqUi8NBU4lDZWHw7MnAKIZd+xwu
673V40clBcmxER+9rFWv+OacfHrJmxQlMis8Thwc60CLrl2DrwMD/XdGP67d0wk8TiUh8La/VWFz
gEolGWFPV/YKmHmJ3Zrk0rmS+7nt2n6tNgv2BPbA7LuSlZVgnnqIMHWJJaVy/nACT7cWtjmn112C
bdxE2MSdHBxCvYV7PdPX39wTP/wb5XtPKvzWMY0kI67GJuWqWRI43+VKohIDA5Eg+pL+lhYpKJ0s
cYSH/dD3Xroft+JmT3jId1Rp4Fs+m1uqsK+w47wVmdJcFcGtUF+yC+fTi8wtO+jK5HvqPHpgsTBV
cbmeB2m9jxUei9wghmst5DahqBL0zMUvfWN8UTP9wgX/rTZHx0f9yn1FcV5JZXZVg3eDjiw/b15N
tX5IuF6fOOMDjaYI5lricXSWDQvbSEUc9LR/bvv9UmrY7ADnKgkERNYqG5Gnep+oIHn4518yvNca
RQAHOYg9aRwo58SDm/K7XBQVcHsMAjvm3NALglFKx0EArPFRaK4ViRRqRzE66gE/wGOZKEAOSQ/O
rFLAGhiMjZmS+z1XcCQ7QznBH7kOVUHvXq0+xEl/LxVx1JEMw7hk/2ahS5xH6ghgvipsxBmSsBJp
gWgGhyiIRSRGHY9WXAIJN7dpn/V3Xmavvd5Xt5Mz/ljxq1YQdotxTbBMwgORjS0JZRpWmdJBOFbc
cneWmo34y2tKdJY/jlr3mqrORzFYaO3glh19cKIJzb1rqOI2XHHocyaXXK/y+6asjnB1MywtCGN9
lp4trY/hHegxIU7KZJHSAsKq3UFV6i/AgTFneRoRRwuNClYCcF68BBTVBJwoIkwb56Gbhy/e5y6e
DyVOLsXQUJw0tla4TCpx7tn4xHBfnQwZHyULT1sm9GA6Ftl2tepCAL6AaVKgGGzKcSPCEWRgB/qZ
iyGwRDoeiq0XaZE1+BJPZVRvmiRoGknSjsWUYXXX5Ei0iBaVWkRk+T/qhAaXnFIsm0EArLCG/0lO
XF2/TIyTtyAneP+VgkGUVrByKT/zCcouGh95ZRZrggflQcd8RDJpJHyRIy1bsDTDmUh2ICcxk2Kl
Wi9Nunpzdn73+VOhGogv3L0DIoaKYl506gpVDb9X1pRKgLOyR55tz5mZDXdTjOk77Q9G3ozHhXmE
upI4HEk1gm8aPNQo6yUZ38zUJpxD48g9cEAP494GfkiUyMhyIA9G+7SdPjQ4DUb8mlTdfGY1qR6o
/fr1dLbtqsr3Mp/RzG0Dt6KxPCnjhODnUE+YuvENF9ObtAdTZDDHTN4CXdnu3+KBwiFgqU6Ul/Gb
cMru2ibi1SB8vd/iDWbNErSvkJpsPSsuPRsTkmHsjhCeEJnuPbICF7N8YpF335Vj72uWwXxsBO3Y
/LpKZ93wzr9fumzitkXJu7KI29jL1FDkDqBmvu/OKsZ7pSSHk5LR6oxOD2c2kIJc2q4vN+tszTu1
pdrqpVSXCFyDnkAGGl1HMNxq9yQKdKyWQF0WN/PBkcSnzn4sXBlfDTe+1dq+I06nZNesJsJdz1Xh
ZxSr+aIF2eKQvbjT1deS6zzzOuuuPsdTUTBJ3XmCL8OmE+lDYh0qI05PGsMz+xA2G+Dvd6JyzVs9
G4geyC/RqGXk8lvERCiINfIRnxOsx3xLKgOTQKxHSxpWYsgCE0foVFFgQ2x7gq2grHftVdpOcT8W
N4z2fPktY32ilurTAAnU2OTKHcDn/1X5QuFZSsSfvHSc/+kqcKakboNOw24X9wLKe8WLprGXip3q
E6stF22qToMMm1JiXV3qeTEeYGFXVFpPR2NSLlq73JZdrAPYzh4Uu37pYtad6yzqG2k5geoZ755l
eXv61+lS69JfZIf8ajryuAIu6DvsIi5K+FQsEc5ZzNMYYyJvXX5NhqRDrZFLDhO8vDvsbFkwt0YD
DqXXgCft6ADdF275yWvE882FnTkjKjdOTL9ckI6ZKinybtpvYfDl3wpfKNS+qTG4glylx4eaJNKa
E0VXpRtu+AUJpw7xGX6QNgx41hCOlrbI98vSvRZGuq1KMNk1iRphMGOEqZYdvz25B7LAvwDvsiAG
UR/oiUEQNtZEKJLmMV3wUw/xMIW6Qm5BxhHbpykS2vo0alp9b2zRmzz5BeaqHJR4fpHWAF0gdtiP
uRD2U3DO0rpjHsHA2OzKxnjDvj1HI7nRYO2HT3XiROSRA08PKkbYTphW2VbQDpJI2MzzINbaM7HY
QPPqOzaq1Y0uzYvEeePjxONBTvq95Ga5SybmgmKeiFHb8WvcznxguB3AEABqVfBsQVbmmATKXDqo
tLaT/QnNVo8QkKI1TbeNAZuTpkfGYSq4qqTEayMYqdU6MrZmUU8trqs2K19Xsp2uRlEpgAwEJSub
g6K87bRvSGQLBjzFi8yl+8Ssqfir4BUucXKgdScnIHMb7Hq8q+fECWuzgorHrn8RNA9M9fNsxWFb
afI2l/cFtypizFS0GUl9zCy5+O08B3Fm7msJnQl5IUf5FWDRyqgnmxaM5eYmGVjWKFP5w1OWBzYb
C3Yyk3VUafDk/QpUQ7bLn4tIRIsWpd2c0pGnFZe6/ie3Jp0xPYMhshXs2wbyKoU/XSg1mhIWFh87
WTXDweKrymESsmBacBEO5Q2rkDuYUOzChRNIC0+jjp1Adz+LBpb31PbX0lwZ9kzsxmuPm7RNaSNd
ygP5rvLk9OKPDFB6xAJ6Jiqfn9SHroRJNjlsj7LM/hF0Mx71Fe0MtkdBhZKnv3qGejCprPwcNLIM
6fjKtXhkkbHdBjuRnjOPi7zk7brOCU8J3WwkHApVo3WCskE654ss1Gh+9VXkIjdroNeqb46n3oLQ
eSiyW/ziacTKpAA1VCmR1GWQ5pN91OlRdEginmcdv19ZvKM9F/tp5ScSuE/WWDQhQsmfowGbcMk5
+2Z7M2ay21sxg0dus7OeHNNjWmRyHXOY1RiX6FqFJ8hrFH+h/TTokEAy1vDBcHIMQQrfW+h8TPJ+
n/T4BHTH0ElV960fW+1EGyUdTIkwiLWzJO31BKCph6bstpUX6Dk7tLEvGRWn3gegh011lMdpczvF
GhiTaYlIeWg8EaIJDJemcS3X+CyIkyjnqlWba2bDqUCQJcDRuD4JWb7JLhgTPc6+aScEPKGVTZBZ
oDpQEmPAIEM7+iMm1gC3ZHdaRoWRjAwjdQqc0gM/MtWd2zqbN+nYxbSBs58iiMdKAe6QzvCDTSSJ
80OXIe2kaBGYBhDB6vmH5+TXGarqrBU4zFM7MhOti/QqjngOv1Mj1/dYAA+8kvA00/SMHZIlTkNZ
2cWZsTXokEZW1bD94dyN3vjYVdVfvnHdbKF+JQ533H7RsPKKAtC2DXxl8/t4zvpD/yb+pUa5y3Va
p8WCI7xRHLrNDPWaeYiKMaZ29haZwgxNrVGsMnFZboVRrf2YeRUfYHXeTmIh0Mh/wXh07YzRQW0T
N4CnEXg7TPG1O0yHEgNNDR8nJXvPNKb6k6aDJKLQsRLsBaqW5sDcIo/iTc5uHhzHF+sa1qttQ/io
pqPmkLBLtYuECXoy6kTzLTwLUW2tX+2U6pRq9XgDsueePR+Nmjqdz4I15jo2eFWdG6YK5aQrqE4u
8/1xMdZwTH/rpZdf6sByE3zTbmj4BSWraWxj8S2fR0z/LmQ7eipYEE3VTP1HfWu0bQ+Uzv51yqSN
UmB3iTeS/tfJEyv42gGGsKxO2XZVdqch7g/cVjUtcAu9vDHBbrXG3oKSsdk0WYoU1dtK9jqaVH5d
RBpwBqXLs9aqz7OGxrmyETbKUdvx46BXGytGrSY95pCxg0whP03B+mXQvpVqAuVioNMlK2KiU6yU
pS3o+PhHUF1EUHWdCHtVgv2wiO83098E0pQEgxXp+O45i//cGEM71mtsFZRbBbnKJVnJRh+fnbov
087wieeSi2AAg4YR6mM8HvCfu7t4JtaqFoBNbHY7ATy5JyHqe88bOVAd+aVNOP1Ya9yKvsvDf/RO
3rpO4Xp8o4u3TvJZkGihCM/oceTMyD54jXCdatZXpuGBykY83WnjHVclCdKRa/1qYsjitmPxVCWf
s5Nk942WoFOs1sNqYPtqxHLOTSG5iDFXdovtnCw6r+A8gNHE6YkFkgQbzOUF0dFZ7C96Rmjyq0qF
FUiGvXPTn1K35tXXMdZMe0ki/lQSmqgh1O7TtHhd12HbNHh7yRe2o8mXAyk2KJZzXJQaXIDzvE4R
VyJhfjc9OfNsrknYm099zERP4zqQr3ZJo3+0tl54lVYnEZlnVkJLDWAQcy2QzwK3Gg/gIDmrhDlf
7EY+Ecy8qfQqaJME9TFt/iYL8SwrYXlYEliSSutU4NbeVY+Lj8ZiZMAYf6yk+VhiId+XghQ8kMFj
z0izrxT3lRvzHb5IL1jSviT6LR5sOzl1qnW/srjfId+wyCG7OBa9uq8cR/pV794CG/gmpka+QEk/
7LQ3zrZdRQp78sCD5xe6sGfYtHFGgjDdsbJlF2AVL/TCYX301KjM3MiSJd+lYuB/ykFnxCX5U76U
wcrIS/iWLPFK88qa1/x89OQAhYlc7qW09IYQvx/ioXRCgeGT64Q4VVX91iaQuszaq4LFRc4b7QdV
R8fBcULdTE0RrF4vdwNK/w4IrnZeq5cusd7TIY457pXBz63HOaGpucT/gjFvQ4rlWzB83LRzEs2G
qgQ2Yqg+ErMpkv6Vu616rlTzyaHd8SRn/EeeeFew9uN7MySm8U570Kl7koO2U0V9W0qyJRBbbzHg
P0MdMHwpis9+/KPKCITx8CEIDWNYYhOJsQ40cJ1d+3y4n9MuQIxDPeLEArVpRTMmAAIhGSl57XZm
+8xZAT1DeUE0yE+WUF7GXj5LE+FEszIF+K7eItnelmpa7Cq9t+5SZ3yom/JqCuZ43Zsmv4bhFP6D
tG2sgWOlrsoG1oA97cvZZPOc1M0OOgYZG92GuQT/TEuoayqFjavnxbanDMYbA5NUodFAVycttrKq
LPQt2J1AWMAQo/VC922q2BE2NV6oXt4fbTW5rO10Eyu6eiNU7+yO68NoNO8TVdNYufYG3pYdsk2C
ElL7sT47RxYB7XHbcY+jIh+WwbpZKNja/WNIB/TvuE4jtqIXoK3rDtMV/j+jwtHBe53NYUQROauf
dfOb5tjILXGBlFr6A02a4T+J3f+3UPP/jcX//5Jp/s/fDz958tsEn+Pnv/zWbCWWm8/q99//9T96
8T9Z/QDB/5vU7/0bMHzbtA0bpde0XbDk8+8w/vu/Ko76b+p/snceyZUj6Zbeypv1CGUAHA4xvVpS
BuUERjIYDq0BB7Cu3kFvrD9EVvXLl1ZdZc962hNaZmQG1cV1/8U533GF9KTnOK7tByaY83+Q+u2/
uTZ4f9i+HphxX0Ig55ruIhJc7L85liUxkzgowwCNyv8OzDwAxP+fSTqSGHDmqRDTLZNn25Zi+e9/
CosJIYDlebWM8gg9dhwfSbX71JpErzNU86KfIZtdbQcvf/rt3P3x+f+j6PO7Mi46UmeWjIt/8VWd
v0TU1EyOPDKiuFI974B2tCqH0//bV/gLoT3XUQujiUs7SeBN1OcBuvq//gryn/0MuC8c1zVNMzCX
bJM//eaQjkx0h/wMM+bCKZi249jsuW7/XZzPv/kyf4kLYSmJ7VzwZabRBP7zZK2fS/qLf/2z/DWu
4fdTIKTr2xgtAtvlGf3zzxL4oxtkmi9SMarMD8n8BXthxZQh+TeROcL7518KgL4vGWu6f33pzSQZ
/SDIPHqdZJ/l0GyxIlB/IiTAXFo0lxKoSoJuI3TQhJvrnA6MViMzuJW/WCmu7Jw7SF9DEO+EaHd1
u9P2q8FNR97Szpk7lvTqXBNCjvNverTicW+M3541rYZwzTQBAyvrE7LfvHTaFrn3Whj1xWjqdWzE
x2jOGKzWGyziGab6SiIr/zUhLLUY+hpwmPte3yF8+tDV/ChZkrR5uIvw30dM+E3S5ukX0/lVU26F
lxqwbupGBzkNW1MMO1G9Vi2h3pSf3kR/Rfgt+ZGrGOFPF9zheHb8X0Oe49pCcNVem9C8aKTAaSnW
UPxWJePunMaqYiDuIFrTyP46B8lNccJCiArJBxBVbhxhMMHD4tk/ilYjCEtOiYtkqQUd+SwkehCx
qtmp6YpNFPCYxd1vkoyZNF/o2ovm2rt33fSu0vMcIXhGw2Jiq7VRhbqslHvWsacFTVJtevnouXhB
TOXCX4o3ceqvcL7wawJRjxmbyed6sh5ZLjKteWWLvhYMpnkravlFpb6KYH0kRb8PJby36jB67055
n8mnMXk1HYlE2yNEj/kXfICpP7PhocO5dYBXsFY+WkR+LLHlnX4lgh4XwBdiTuyRqY1m2/hygaq0
M378hIKLPh2F1grB56qtp02TFduEGHTLO2jDuyuT8AbMwoce7102HyD+9p4nnopuQYsBwlk4Rp0t
HoDHnaC6bUQFPKrHqz5auzjH/4uoHiHLiP17+YY4Z84u3PmZpXVufzfWE+MADtXTSCcU36h0OLUq
3grjRwNpYcJHsSAE0Ro5xcVQclPl5SYwwQ+bZ7MR3yIiCpV494QEnmUuVvj2rh8qlrIHfFR7K6oZ
pENOLiD91cmuKSbmKNlOJnCP7fTU46XRmIyrtnuwGvvMhOwHqblnxPlD82znPl6x4dFErMLwft9o
584lvsKIexg/5LCyGufpPMEhoNfFTzXUzBL0LmgHFtDo/gjvBq63cthnTt1LLBsQLD9VM+8Rjyvr
UyYjtmicQPk1ZX/qxLsQnmTgXzJmOiprSSoQvJxOdihZoDbsuJkJGpeIIXyoGRL20dHjgbeA0cmA
stXnlWH3Qp0v6vhNoA1jQnTT4Mbue+Pi6EVzSJhbzsNleNHGBU2ZotR1QUtgH5vUh4mVtUae5Y08
orN3/m0UxWPmifhoOZSSnrE1YP5o0Amj8cuL+iPQeXaexP6Grnr2joBdSUaAw+iP7/bYd5eS/NIJ
W2bbIzkuigtgFhYl1srIHsvkjF+R1NGN757n9N5niyuG88Lwy2OHHzFig4uxALw1HfFmqLOtN7cM
e/GqI9NkaYiaotvwc500NacJBkTn92nM2wyhUIAomM8S+RkbrMflZQAhI9PPfsDjXRGcGHVnr1N4
JU1cb2xhAQ2YO6UxDM6onpCFEzP/r2+Rf3qrw6/5x9H+lztXAwNQpsi9jWgPaNUj//L78///mhOl
cddMD98qLv9rJI5FOfZ/D4ha/6//2X3/x8//cUTc2hCh+EdFevxJjbj8xb8XoJSLgcOVysDCotAU
PoXM3wtQ/29kKNrEMwkm5J61XPv/qD/Nv3nCdcluImjBtByXv/T3+tP5GyWr6fH5bCpXagbnv1N/
OqTR/dcKx3P5ZC7lXuB7AUXy7zzDPxVSXqZlZ+VEoTTwNzPyUy6NH00nPaDw5JK4rwvjndhnlA9J
jZ8W6NN9grVsVEV3mD2QbEu/lYVl/ewK8yg9+jh+NiQ0jJhzgA0P/jTtBhe7kuNiFmVVxtDXLsYH
RaMX9t10W0Xss3Ow2qj+7wo3tLaBg1bNVF6y6NBeXKdG3tSa03nGJGi1sT5OeF3mXA5X9gLDVYmw
36QW/hXSreNzrJDykUyItZFk2BNhhxbuAHCCc/cWimBxacrkw01f7Dq7cWPVfoLSw/lnyduBvTrb
o6R5rs1rb047PepoOyu2kJG605njHjvUtIt0HJF4OMl4MyiKBPS2F5adf//AeUr24vJnLVNVhRNz
H6LnAF5HIGs6sDMdqD7YFIzXsYhwHOSMOOA1BsWUP5pzy2/eH66xcOpT5uXmxe4snNBMgdNJulfH
NGrAZFHOJY9go4n6fEeyI3IKtlJ7FTc9Ap/oODkAh1wDTRFZRM2FLUSDw2rOjqOKnwAX1FB9OCOW
UByuxPguwvB442Tqj39DUBXfsYSfOe1ITE1kh7cgiC8J8GsiNMwXTEb7ksf0XPj1l6VVzYg0WnVy
YhWbRWxuB2XeEzENor3gpW8am8M5wh+ZDjla4gdDTHfJ6BqMOoGcenkiMNnyWWZA8vwvF9tPvQtc
tOGxSLS9meL8FRPTYvkncvT3h0hm7vZVI2PH0liTTrh8CJrQ2TdLPAzcMXbD1i2zRuOCyZzluzsc
axnk+HULr2dtBe5G289ezzHPIL8hNsRskBjkPqNbFXm/MsGm1OibByIPdLyBxhkSzpmFZ5wa6DV9
Z74AvSLX10jyiyL75xJmOFGqJhPIv2Z7kaNNp8YKw/0A1+uUR5Fxik3PXbaI/+ffi3nYG3lyQ/9q
nH9/kAmQ0zJHlmWp5vD7j/osb45m5O9awxoSng8junSDHV2EXwc7kGDf/RzGh0k5X54hGBCrOItu
vHKIbtTzjKadomB+z7rJPsUzgE04JfBj2zbAMxZU8Bcnwt98twrOkOT+/KGvcmOP+PT2P/9cLQqY
pkjeG7il+99k2d8fyAAgBCvlFocJYq4sf+r2bVB8pQ7qLLzhRnWxs0agTkfS1HfaBDjnMZqfqMg6
5MRWcp17xzrmUQvCuq4AAkr91GnhIC0BMDHgh0INQK71NUvaLUIlsUbh0CMFIhKRpAd/0w46uIa5
c2nSXGyNRRMSV4IMXr5QcDUz8C4EVKIxcfQDNTGotU6S8SRjBdSBf/JbV25c5qqYDGbzEjBSvHS5
U65NYlMQbMiUNzE/jEt8vOG46c3vD+jCshsbVu1OVWDybEI3rprAnVUpqmTv2RU6PjtBT56rVmwn
LGtr5Lq4m4sa1NFks/VtIgm80LOvYlFxVfVNTuAp4KH4PEl/n4K4JKuZyKdh5tE+wBwLbieLcKN+
n4JBqHxaCjwdFOrQ1MHCDau+Hvpd0U8QnfAcGhXh1WACmKlTqvCt1UjNcMt0jUFsfSfLXaFKip/y
RUhAWnPI23kYjZ2PsNut2WvmUMxyxJqrMKgf+36+FKztCb2S24as6D08wGcpgcmZASJxYs6+kFx+
K3WdTTAbTpG2h5ChbJ4UAQ8HykOnw9BbEzCEd2brd+WnUXcEMk0suNry2fJR6yavef8MygmGl40X
umBHOkXhNWsZQ1vExpQm1I02eTBLnDBVjge56SxOkuY8+FRhmoMTP2VBt1dcYZMdyrI7aSnvnYwY
nFiLK1iKhy4ojlUWPjZRG6GzsS8lcbtx35zJKsvYHOHebP3god2bVks0eZW+yKi/R+4VqXafNVsM
aUSK99nRTuUzIpMNxTUqeQGIMVIBhJz8tp+cO5WUI4Rr4zrH7d6TpOM4/SaKYBMX0yO++obVMy2a
Gp07L2RMTSrC2UXHusHyuplA5ZRNu62kk+5wDOkVeJirNRa4l4GMum15Dk0UFSRgPQU9YSSYwD8B
VXphOaP2mUAv0+eGVN9lRCWbefSwBDyAZJpx3YXvFiQBq9fFPkAnaQA7XzUkC8hG3iD7dVEyYHjj
LiJELfzFZDjYTiJCLVTYrw6PkXJ4BjyPd2w0MpVtu3rft+3Wyc2M0AW/2UXe0NPWyv6qcn2RFj2B
hfz42NrqdYiiC56aagNI4jPW5sdQy/bgoZvGTukL+HTHKANvEJDy1vQDUqD6xC4I3Elm+ZuSHgQG
B32GnUWrunYiPIGov+LxbTQXhDu76569mC+It4FZOp6WuOy1TBwqnSCF5VERpARFDD0oul5fvjTG
xWSNeCIlDPo4G4a5UtAK1IGl4FsSogqmVNiqHrNGk2cPDi/E2kU3t+mxtxXpo++BkCF6eAnUJAdo
gtGTzt6qYwlx1crKruBY1FGkHeZX2fL4+ApyHKkdcc+UxQ7wo6EHrXzxjCaVs4Z1hFOSDmJCSFk3
NsD4XHcHzx/Hc+aTYogcdAl2uOa9ganR+5VOc3GKS02IdmO+l0DLfqQ+SZBFzdnqjKCd3eqXG2Kq
Hrxyj+CWuRlQfdvBEWiYi/yKbJQ7r213TWfgeQvT7oAG2LoGLY/npG21db1hDbEhB60yo3JQer6W
CC9QfPbIaSsUd2OpbkPQn88GdxD7qjjYgfbnbTxZ/ROs4nunsNF7k1M+slTbWjZ+HB/nFMLX+lSm
OO4xEZrb2MSuhkwEHoYJBKqHLodUhm3gPKQ/O7Bw21JA567ESbkEjigNRLccEU11LrnNc0FWeDfn
t9nywaSwIpgV38Pyb7FTYleNw/w2aHrOa5xS+wwa9bbwJ2Y10lXn2UmicxmFt9GSXhO6IbmKpXvP
CoJqs7ybRPIZzvSf8BLWqgESUzQclwj6wUD7HLiKpJT0mSgv/5zG9rBDquPs0xwLVvriVuIihhSb
j4Do4JQHEInI7uPyOTYHcjTuR1hXm0yDVO2l+Sin8rGp3TOIg0NDXNIxafv0CBae5zD8sjxLXtrI
Gn5k6PycKhavDmvCw+J93Focc6CUKXm5D+Mz4IO7AaUoUUb8RedX2VBPYN5HHdtEB480ABTS4Kzm
RvQvNaUNPBkrOkWEOsyFhYNXbf1BjItaLtgZmvdOYDanodLORYt0O7jQqzAlxyevZrfm5fLRqnD4
mbjzV3DiiMKhm++6DNOFNr/1WJHF0SbDkUk7Dba2xc0YocmnkNvKsQPp0nv7VM83fpaB1syS+qLt
tr4MxgwxgSUn8wpI8hCSjz4OvG0gh4nr3aIg8yqyU0wDngrvCSLL92H42BE/sioGkDiRcUzb6hNw
IZLrphyMM0AW4/z7n0TjfzR2j6EuGw7B4IsfY1A6u36UGYabRpz82uB21RXLwIwgJRIE7k0TUUkR
YIiojfYk2dPdN6F+SUzOXgMD016U4RoxaHTrIhvWXIerMLqCjSA0QIpqM5jmqXKt9Dozzltxzf8o
kvY7EZzCuUiNA5Y7rmts/8TPEJRj5dWl1pi/vEIigkHerZvC3OduC/vZajduhP3Q0xxNFofAmJF1
VQOsrXNfHxJRNGfEa3jycsYwgG37h6mrZnZX7CaLHgtFmVRQ8W2olYPYMmwMGD5tjETXOwDWO2TT
yV0SRL/skdV22MAhyOAFlNP7EA7lLqLG6LECbFPr1kwweLE8DjYilyvk2vs85nQpuwJky6TukmJk
/pT8FD1YFzc1oUg1xrcpfcQ501enbGYrDl7O5U1hNi4nDP7sFr1N1dlbzx5uaWLi7ZLZs1Y3/nQr
XJPcjBlZqWjxYMVO9TAn+drubQOXTA/+BjBWMvd3eafKs0j8B89MBU9Mf+8aCkqPrzyOXxA3EVu7
GH3jCZvbr0Ex584MJsyLKEI19bb3jHTr4cegJI3XvS4tpHuz2gGrZsLbj0fbKCakMz5nSxcE13Y+
WbXXXb06ObQCQWkaF2hTGupNFeltWT8wmX4umbleJZjfPz4AWFv31FZbZ4AtP7tjSewIundV5duq
ldHRh7jtKGRLMXAklFdneknUAiT17RQkuBF5cjIg0CiJDBsHBt/R7dAGn7Ef1Ht3yr6Yr2EMFKNc
JY79GC/pggD6YpQQRJe0685ovvtA5HtMiS6+SWBf0FWZPi0U3PEp0D7QQfRfSY5Y0p0hJNjhwUUF
s2yYsRQZRFMkpCQigD/mAsSQY2KnD3nJQJVzs/pEhp6F672PRnVOEzWvLKt9dWbOpNgJ9U4kVbZq
Wu8L5+0bU9aTW5vvDlNfY7hvar511RCa03kdyi7fwyrgd1tjMH/y461bY7jLh2qkLh2iU4s2aOwI
a2HtZXOBygczLFBzMRp0C4wo0sMwx/+0H2X0XbfdcEigrhKapLdDOds7wcMEDZ943alBToLy0Kvt
u4LdIZUf9Ji8OCPl7U07uU7WdCCuDIYe6smtY6AKg9aJgV3f8ALyRnA0l1TZkH2hLBMVD3TlyR/3
XrdQpAZwHeOrldOS+0CMwG3h6LbRoyZW/dxmpEShckaY5rW8+IgcZ+PVXwR1LYvDWiNDD5bovjQJ
zGXvvms966mJa8jM9Ie4v1nUxybSUbOEe2MTFWn/sjvFL6lIkY4H1d4eYcEE7ECMGQFVWiOy18Tu
Fe58tgaS59pchrxVnpVPETTnxXeHTuY0lODoQngyqIaZnSaW2iSZwAZaMKRJazdnwVHynRCEg2uQ
ZKJhk7S4+CrLGnbgnY0VfgUbPywTFfTeX0FXv1g5s4sp+pJeMXGr1i+TMRTbzOrFJsnh1CXpekQi
SSxtYtE7IudQssl2Bh62IPfkjujS7NxGzP07XWEwS80jTPP6rmAan4WssZAt17tuRCEpPKQwJooW
cGuVDTjBqp9sn7l51TzEcbxNzDna55RMQZhTsBav4bSPp1Y/dHp+qvPKxqsvX/Qcy3VZtsay5KrW
Zqk1vAP/R921X4jvbztBlxb12Bzd4clKA38vDN+mkE/fhLZeybL1QLqyR3Ar3irg5eA69irdU6Ae
Zp3+9OwspT8RXwAm9WYIMBeVXXAdLWdNWJ29ZR0h914BrZehzqEjhZmkmWql2FqORTfA8JwfeguG
Z4xE2w7nBwgtK96W1WGJ223Lj2KeVq0Lg8Yhn6tYlCaAgTacMzhE0ZbY1JwwWPMauWr11DQpv/ah
fJ6j5LF0NZHjNHcNbxrX77kYm7cxNIc9rvUfpRl9RIX1nntkBKD1WXdSvlK44C6AwyJQgTDaA1Tp
zAh1O5J42rJcAM3dsYB2srEWF1r46CYSwb/4Voa4S1L5Ygy/JIo9bteDk8k7N/C6PXQMNmaKXTOe
0Lr+reAkYLvOdx3+MRIuwA7kbnjX+s0X3gCC2kzOBAgbBGcVfXQArnGDpdZDSYmseoJyH3HpH9Ks
xNbnu98FmTvHxRazkWA9kK9560JUzSq2Focp3c4QszBNIynWqMYQUAs42CWxI1StuK4TzYRFSg2c
k1iHsZVgrH3xxZSTs9CKcZOkzjOauHFv5R5xTLmfbfxWb3XC7DLM8u8JumlvqFu4zrdOz9EyNeon
qNsCe7Zw1is9aLlPLfexcjCRli7rHMVhi3CsWhfMko9bo8I0anLLHcMKqumAMHmEdwhBMb0It4bo
D3Fh11r9vbQ4VsHvE5O1MPIrQnLWem7Zbxrzr7D97YJJqc5hga4LGG7rNLDjdWMwI3HoVHHKIvBn
fLxStqIiZua2si1F2+Yg8u+8HevTnyE5n7ZsYYoNLg4qfZn793aeD/go+O1KdcRvdzXrE7FzMHH0
FsLHsRz9g8EZO1nMkwsnJnNXl8/TDAsl4aVIShJITIcHa1LWacBotlLKb1cDSi66VqqisjpyzRHK
WV9qQNE0y2OCotzofvgCJ4n44Be7kcACt2B5cYl5rLtTUc9nM2GkyclIdtnZmNNvK3nB0fPBygXo
vRevoKlOG6iQHMI5aAtZITNCT3esrG4vUItyBN/F3B1nxtEZndcckBa4YNYZU+Oj/GXL7tHXBkVl
/BJkHfdr9akzs8SGdutbz3mozqbzJbHWSjmzvewOyB+RPQH5qAAmNjmQFYM1d63UpqZv7TV3opN8
QOX7RiJxiCL9WsMhx/SkX+I+ZQRSA5YuhbOqNTtSyfmuPId8Sp9FczH8Kk0hMIe0b1HgXg2jZ3NV
hcPJn4Jd6wzmJmDKe2qG8AJr+CFtdYRuP3bfTBI6R8gLBOBUOcEGiXwGh3F06vhX7TSfczxubIfV
KKLLVZq/Yy8GneK+JwXyMeRmLLNTVJ8cWwVuPJj3C66vDeZDL9UdowP7EqTRlrMEFxW3ZAE0uxf2
Cy9yT+NXX/Lgg4SHcQcS3V/rDDs5GdQFZnvrMxq6bsGqAd919N0cgY4bKopU3rllUYOMawifiCpm
xpH1s88xiCZ2SkQWHXaS6nTXQzxlTorxJCfB262sBY6wg7/wax7jhxip7AYj5i+jSfVJRyaoMZTi
QwmvRcrH2A4LyES8nhXCQrsZbl1AcquhBjIsLkWWq8MUx/Ve8ziB+30bq2fVO2gKVPrYGt9xbzDG
CdCGp0CWPDLD3YR2t1D1GSv1Dy+vv0VmPVptfjUW7Z4XH4YivOqeMzIZl5x1/2zNLu2IiG4csN3D
OI7oPFBcQ4R3ImS7DMcZKVxMs3vMQbLOhLFC3r3pRmC5ZTfAhkUFXPXTwRPqOR37Dfm1SUTny6c9
R6hILdu6LTUNjOsX+9/fazP4vwx4ZE3xbIDkDRxGotAm8gv39A8Zt/QfjEuFjQgQJDq5f4G6Jmn0
4UawK+1oeM9n8aGs4TJJLqoQhxQAibdgCIgZKuWbMRgfcoINRkQp8ypqcjGCjN1YCa2MzsDQVA8t
q5J+bMWKxdZLVaYn3ZhnmVgHAgS5l1Dw+TX8hYZ4OaYPj0mZwsNu5gNi4lWs461h+QQ/NFuw7m+2
LEN8Ny9FQqQkeTGKYju4qXGLACCCv1jPn36i7pdEHwxXnaXpj0nM2bZphZDFOTqDPOAIZj6F11qB
UPTMcJulQlJ+dAuFWZ+tYt7XJehrzL5rO1TfEzAsdCbX3Mad6JIv10PvGj2Rwb8FMMb9vEyqXzvq
vBWpVBBFspbLNPtE/+yty4pcMDPHNyL7j9GpTklWPc1LuBUc8Kep1Exz1I2Tq/vCSI6NAfg3skGz
V0H108NLw6x9iRpLt2Z902ugkeRAr5pOwh0RdI+xPyBZyYIVQAyaR2N4QHwZrkoDRyFXJyGTM4Nj
292AleeyiAWMETU+ujpfy3x+dozE3NXcqCuygxUiuCwlG0lN8r5k2uHibyds5ZZybV1U9k2btac4
GZ/SCclxZNBGwooBBZgFNtkYkfgSqn5zve6N1xERKIxXw+43WYPWyMDDPdUBu4DeAcIUbvitciBn
CKgPSgPpuIJ+H9NPmhs6ojA/gzn4ZLkBq0DWR8AEYpODvC8F9s0mRa3aFhezbAuEEP2HF9Sv0sDg
gv17bUp129sRRdc8X7vK/CBd8m4IgrsGy31K27A2AuOjJXAhc14YUGb7PCuddWjRanTuLd07VLHs
p6UEgvyO/PSxvEove0UB01GnGWBzhA95u8Fdu2ademPBxFZ81XVt2yfCYKnzlXvGunaR0ZmV8vNE
JbRC5G/S+S7lS3Uf527DwhD0EQjYn7A7+HkYZbWuvcm96ZplNB3zAF0z6cudLZJg1UKo9+vX0MrD
E2ybnV1zTwxD8CLs/sktisPUzJ/MxzEzSxwJBhp01ggg7hxfoiDrmc2C1uvphDa5LF/xvsbrAlR0
ZfjTyVWFWhJbrjPh53Q7EAlCWCyHFpKxnWI3TJFzTVYGn4OKwzBtaJgdQ1s2J405P4ilVYmj1yYv
AOvZ5ZeVB85tCh5J9Uxfcb8K0gJIT0ziKdm1WfIRw9+eGTD7A9dt4priyHZ+XzjBIZrwgDGLeq/j
Lw1nGAFIiovvUwis/L33lOWw+KvkBNx2sYMlV1BgBNU3BYvKJD1kuMOTHFmadCKsgD6qbcqrQxUN
OCyx7Hf1j8Ae79m8mfuZ/LT42e7KVxUGz16Jy4BO9lKq9kFkJxb26x5l86hwpiTmTVD70IOaAz/a
3lPZtPPdnEVByinjQQcKzZGeXc6k+EQ7bSKyY9ysMnnx8BT7yz3TDESQMmJ9KDvxAae23HVEB4Ql
RVsedgRSc1xCSiP9JOhYK5H9mQf8tdJQQBNDfu8Wd5nnlncDiwiSauc/mAU1DzRe8MdEceznOrgU
c3eKWu793FOklTbWI3vIJVLxUJJSWNjex/KoR07xULcTTDewnV1b7sJ4vql1vtO5fAuS5KdR5WLl
OGxVzPknQ5UCC656VDpu9sxaT4Hd8fSDIlETTtu6Uj+LkItVqq0MvZ8OCw4q0xqD5eDCztlMXsi0
R75UpItuyjgjSgT/x1pgkZFjvQoWRGfaLuTSXmxTVmom6p115f0eSQwflq0ZkVSmtXG5+wXuOxJs
cgbeKUd4F3MwVEPuof6Dsq/UWfjmXTUGt8lEIVxbRbhzhqxcx02Bs2DmNWH56n1mpqu3WctWZYx+
mJqI1ZKRJ5uz5G5S5jpL3Q6AHDbqThvTzkjED7+lko6c8CZOHKxQVfSjJ3ragPw9z7a9yBBeOiLs
McIncqfc+q2omYQZev4gkY/z1XpMi0XvhgYV6yaJnr7xBD7GtjATWu1bPj/GVUD7Ck13zlpj03is
lEb/ziW0Y0dLASIlm75d+850u2Mfk2RC9M0BMdI6NIIfXq+2U13s8cXbG1Zk7G5F1FBYIfPgt5QX
VKb+fNA1MBwcn0g3XferrNkdlbLYmkNEHLe990vQUUAf4gD0ymQKtFYcGCuzmTg0Evs8Gmj9pDNi
3HOco1WxKxYgUHAbYVDBRW6nWX+w/eJDObzBx4JdZ2Q2oFo6mOstZUlFmsB+9kCSJQ46f8Pi/TyV
YqtSONojC2R2s8XJt44ZM4VNPRMUxjjJr8dnlGV7ooUgI9lIYWb1MU/+NgUaWWmvYKMjNz1+YI40
6Cdd7+KMSg/1jE2N+Wu0HvTjrJrnNHaZVJiANUQxXDUDMynVgRgRSu9uH2cIxVIyKjbY6phB8L4M
0NcK7T81c3iY/InQS/VTTe21gKYGiYJfRlsfQZS0Z+akqU/Zoeg3Qpv9peAd7UpWuRX3udCwzGds
TlH0XA3xnb3cCg0lbjqNLTmg0Uigi/s8ZRgkrI7Ll0wnVZ8CYdz2Hi/gmPCs2Yo1RaHyDikiIzIq
KxSsl6GbMczPLLRcSnivtrDnZxjTmo5YbISPUURyUB8Roqvn4hMszwOQ9h+keMe7iQE36qi95/tv
o5WMK88GRQYeYzVH7ldDYe44Vr7EIx4qz3iNsu4sg+zdTA1rK/3izUFmVLcBZzFiHYsslmEilGPu
OE8s1nZkj/lxuG1ccUs24mo2PVA4AQlJqmQNCs1g57gKkKUucD223gdW7Zes0rfoTslvy5pL5sbb
XqKbGRl1zQMAKMjIPhIcwl53NoUHoQI7r28uNpEX+FXK995RoI4l8VCdfC5srHUwhwP8hdEUA1YL
b0RItWIqsFDwurgX++xcSb2fl1CCwEABTVCbqNQCa7OetWvqDXkFhEPCGD7703IREuWtIC1skc2c
BS55ZijPXSlf4uFIyuF0O7ErC3X5oyv7SxpxB2Vpim9GF7ihF/DJ3H3M0nurwd0ZHRMyK+neZOx1
FCDBVwTYF7tKvKlM398bDmcXandUpN8Ws2McP5BL6mi4cZwIRvbAGK5pu1OGChMvqn+f9vtx3S4r
5zpxmJqxeOrKbj4igZlPbu8Q7BJkN0TvsRwTLjzNmSVg71/bKn+yOqcm5nnmGg4Wqbi/YpCnf/jM
ilb2l+ExLWNpEO/Qa4ECI2xjrCDtsPTLNiKuHCbZ5iaqZ2Q9e0jG+TpHlbcLlsz0eLnh5EJoasyr
nvj1wFjdUPhAynKxmi3NxpD8Irr5ByVbcXLL6RqaZXoZQp+nPq6B2Azc7WaBV3AZtoFZgkejo2LV
TRgbghm9zYSQYGY0w0gj2UVq0eIyXmZiuRqN8bPR1nvAdN41mh+FXV1Mys5lEl3AAEvedITJ0w74
TgfY97mrCV+tICo1X6ndvseQXxlEjqe8FKephEYf9u1LYjVX+E9YuWJ9UoBk1/QwbK5gYA7IC5DF
3bsF3V+aS6qxpPoEyRKXQbLPE/sutB2M8M1xrhum3wUSAk9yU7KgK7JzDqVhmodHye3Plg8OugJa
VvLwleD7ej5P0Zi/5iJH2Y4LrLXqEzs4mqAgOpZQG2TunIJYX1pW6I3pAV0lJgSKTHgJ1Gs6FyNz
Qche4OPe3Co9ppiPPe+DlUqNs485j5KI8UgdANXnyGX5g4uO/pO7z0fQT08M0j0/0Sy/gxhBu2s2
j70TeNfI4N4sxA5g2a/Aq0YGJAhNdFkAM1lUgjbZgzG49xW1BPmH7vNQeFykAJswtY8JtI4dWeYW
QhN4BYKnY2vOi3HScBaH8AN6h2IlLFHfs8Fck+oR1MN8FF3X7efWf6OnhKam0k/bKbbEHyMUT5Dh
hPa8rSsAhBLSijW4+6EeiTtJgZ8WrrGhWD2WvhtuC29myBJ+CGH1m8pBNmjhLCZoCJ2dt8ehHbzx
Z01ONP1E14lmRa3CGsW8QCywahZlN1Z13nexSjeZATAD7cFP/MKLc5cYKyfMI2CED7Dt5cZpmWo1
s99cafrdsg1PBPI+KTe/qcL/TduZLEeOZFn2V+oHkAKoYhQpqYXNM400zhsInaRjngcF8PV94Fkt
FeEVFVm96IVnRoS7G0kMqk/fu/dcv12pgVGjMyY00LBhNAYse0zvPxF1pYBk1BvnOO5s2MyQSWLl
vTeyLqmbFdE1CHh+OFIRlhmiStQMYK7S0F69XMqjnhf3jAQXDsN6B53cIRHmE/s022zTETpof+SV
/jVWmbapdG2fV9VLD+h42TnTPujB9WDsP+jBfTZEIDiLBuE8KVrJVJ0ZJILWslwBHASqAt3+aC2q
mBi8a+4hLkRtSZkJUA3k9skj8gVvJWVDIZ1NArFXajTMrD5TGxFY32QtKVCP/I9D2Ek+hYumLl6M
kdNYnul07cgvszHDLmVrkdwsrC/yzNVmGIGhxZ41bWyYpctmCkhB0F6AXbYEZcJQxSjjaD8qX04n
OaVPhja+ceiVa+HUj4NbsE4rWs5j0H5mXkzQUdm+qLG6mRL/SR2+hEzUVkDJXsdV1zJUV/j+c0LZ
10FFCoSd0LXTTLNhoqAN67rgpa5oJY21c4cwgyQHxWhE5rAH0OyS3hScQ2e6EHdAbaAdmmlo9rXj
n0IpTrqcvvG3soB+eLn/rdnBK6qSF4Ilb7E5fUyedWYYse2Fvk5QQFl1cokqNkagK7ec/irDw/1E
nI7lwZsXOIPsOKYlZWx7FkGrgIbE0QNFzCthFHsYf/lyUOaN+dXPrB1eGygJaH9Q3Phqm6KzW+gh
wh80OJzGQwtGG73ePqvuNI5YI+DknORLQ1JwTEVzDuKnFuMPr7jhEWQT/bS9+gF8X44c1HkssaUe
abH7HPL2BeO6hlbMTq9DgeCqr2lAf1gDbPze0rYhDZ67HFYoFme1TabiNZw4yErX/NBDnee/R+I1
xnRc6nFGtzTwkkQR0iAE4++T5ASPCFNFjfCodj4ls6C9wBW6ZODOTM8zG+rUna8GcDHS/An9FlDS
GNPJKNLoaEj/AXkz5lOUyHIkI4WkRKzfmayZ8LOJMyrcUNh9NKFMPlmq3opS25EtfpZd+5xlCqZq
nbziV4JInzCvUR3QleIW+PfStXFa98FH2ij6OnW9ckJo4Ll4cXmu5zch7QPAmZV81QdoKoJcJVaY
MACvlEZOuBEdKBm9ZU1Iux/4gnZu6I1bIyGpwmEX9ylguvLRHOov9AMhp1/tOVf6Qnb5vii/7AkC
ImH0kG3DRYDWm6GSecYl8Q2oxwZ9jrl/A8KnWWRonErChXmVsh9aXS9zSg639tDcMEeuAPiWaqiA
rMJbzjqdOh7TP4x/RCUTykmFGz7qxDPJh086mC+0xhc1ckwcih9t8+yrho6pOo3TsGkBZmA6aY9h
TQnMPLIcCPQIQk5N0U4vkMiGhvpZEnqXjwDUR4b1i8FJ90oQCdI7+h2BlCCAwE0pRKhLxaKXezUv
QFbuQ6eCOppYV3zHD70ZvxhgsMZ0kIxTAIZbIezqxHwHh1ru9co+MHw5iEmHmNJdB0jOIQK0TeQ/
2qX6SHTvvYzBmxn4qdryJ7wcelLdNdIvzEZWGtUgMQnLxinfANJdSiz3kaQx6TOOG7km5Kvo2MsL
d44o4GVYGVWw8MJXzbwULUPQBCqxTaef4s2jGY/Ydpl06q7o6XEgZF/WtYeW/Fen3H1l7Tl1lXVK
PP0zQqiPyh8yHRAEDkSYmVJtPrtGABbiS9rTNYx7BLmZqn8EBrEpdFOV46jlGDY7FrBsWXlqGzbN
pwS869oGsCMUhaOiN1WiBvI7+6smcdhkz2kD7ck2qaJdOwJhS99fIAi6i7Lu6lguuDxtnWuduYRm
Zh2SwWMCDwRJ64A+ivHeTnv/0A+MN+0MfPXA1oiAoV8aqvmynTij1U2vqIFpukvTOQnEiGGukhSm
m9F4aofkPfHacSsIZqvBTdH5dHgjGeyn1k/Cbm61HaplSm97MfnfDiOFRTW44SrTMXu10bjvqrcg
aO8G9clpPs+9mzLse1l2P5CsnFxVP0kPiksIT9wvZzdjlwfoefJv5f0KSU23DhNWHLVcraCsl4mC
BpdLe1tzK4f0WWnBSebmqiO8bzfmziGoDW/hRT6g3UqeS7DswhQdtULwBZqQQx7swyK3eRwZN3Be
jDeQmuotuGloH0Fmb2jSXrqEFRv14jfkhnEDae4wEYTQmsmD05JI4OXTqQXDeleH49Y3AWmEPDwQ
dom66sX47sau2ucNVj2mRGdmwCkzD/VN/T7CPLbnUVJJ5hXplqk9PyljSIn95ffTvTJ4YXMH7bfD
5eelx9zkBRcm496hqxOy8Pp7X4wAYN3mG6E0aKBAwb6M17CUiXYa4YvSGgZaZc/wHnmQo87foezz
LGZlaXv1x4zV1Pa+LbP+qdO5lxEc8QL2ji7IKHI1leBhNtqV7aVvKGCKLQOTaHb09buO7dZG2vVA
KiNcYA01pJ4bO13AS7RhQC1yiK4L20atpgGGRn6UQ3gBhx+h7zSxG4z1u8dVIN7WDO9iGW2GcIiv
xpS9w/dB9D1WG2SSLdGAWkkgcgp4yD3UA69V1k24EifzEANRWTnOhOapZILim941zrDggPjaMnBG
Z06P2SaWcxU52brSgGp6Fmk0up2/Skh63hBsDWfyt42oTuCll/DQavNkA1ZduaVAUDZwNilRf6zt
5iMavU+SAsi4m5On7PxSs7JruDlsdNCLMBnepsRZtqn+s4kjairxZeb9M+DHeqjdLT7GuKOFQOrY
Big3M3YjwRQxRKhNE5pt0hjPTneXQThCHTHEzIPq7Qj35r7zLHfJWX1bT94HRK4nq0r1XQM2MmrJ
Ch8cBsYl/oik4yAGs2pD0ziC+9ejpXefPW2Uu7EB0TYw0h0dcVfqDE+qoV1H9K/QWKcvNismk/z6
1I7JM2UZR0PW8TX462LsEErwuwpxz6I33Ts6OgEWpUJs6m3nGYA8ul7tMjraTNyzXe02n7BDv5OR
LpgVmZ9eHv+A+iSIhYpfKwfFKXhBgK+69bPvPtzePbmax4yDYAwjCTagOh4qPW+wJ9qQLIRmL/Gy
5Bvp9vuhEN2plPm7XpXiCRL8RiTVaxmOzQHf5nMZ+dx6DWWkVdhrmYDU50LDJpw69FvmeBewUXYM
IH1/Z5oDMgSE+wtZK2KPtTtfyXmpNYBjo3W4TJMLtEteTYKxSFHXnzTP/JiSCW1fBlWa/kWMeFjc
51kYrXP2DjOwTkY/PpITG+8Kep68QZCo+ms10guWLl4aY3oucxi1cZqeDFmC/Ss+tAzbWKLji6Bx
nbS3wivJ7pm95ozGUBDAosuSetvqEaKVQG5733vphdKWwqquxcj0YGjLs16n+1ybvq22IT6hj3dV
35NjDwvSA1K3EMr9ruTwxa9hSQNUn66+Irk2aGtKmiA92qaGZaWa6EyK+F4T5T4Y5uzbjhy/NlsR
XvvUstbSQwpo0DyXiWSI5zlvZuy/dwYzrPkfKpHA/YWFQkRWgyEEyKGfbSNgeYZ/z7GpJjRMI6wj
fg/M1aBwonZM61LhXfthRkWawZ3IOJRQ+eGDf8qJ8rUIHgiy8qDp4x1kaw7ShhTonNNtYw/HqiQB
hZTYuotRoGKaRrG6mka46xpp4odaW8ca7Oq8lxsCWvamNlzQbp71zOypPZZN522saEIgARjOp/Kq
bfMRGhRUUg80DaBOm8QtkyGYmrdiaRNq7+O8ISUilpxADZJjl09JiotncPkLevflT9geQGksC+Lm
70mLYx7bFs+lLL+NiAZLVRiX+pBmc/BLN0C6QmqAVA96lxredKc6OAHt9jbmGGxF6F6r0VwnEkVc
3AFQEk5yMJpULStzuOrQFjkO1OyQgjgB0taqQNOg/LvJVjTOd+u4SLdJLNsQQkq/vufUGwcZunGz
rECVgy6v3lOa3nsrUNfEKb+6AIGE63AtE+KvdYu4IN+mioB2fGhKctM0+1PKzF4XBYUpVrJxb3BQ
Q8AWrDl9nT1dYTiXHHmoDVY5IUCxA1YO+uKia8lA0dpDJwgUKeWT3V360jgatnNz2pH5dEFdJlJu
qTzBLor2uepJrwr0NyusmmUoK66Fa72NdtszFEhfHU6dhAuzAKsoZDLACRnKmq3ht8g+DbDj5MoT
X+RWIHQl6oxWzzImqmKrS7/dtxCIQNWQ1iDRJdR0SVM6NR1bL6ef/CZLdQYLfRQGiizR64+DdrQa
hG1JUE6bzNMfq7mtzd9ZYSdTC1vvn216V8hJVkYU1zg8qxvjXDSGCdMIkewhWRUr2xzKpduzg8+j
CAuuqR4XBkkPPlwI0Ly6pSwaUtExZRWn8zBN+xCfR9BX6krGcL02yIdnxJ3xpIQueWEWh6Kgwezc
8LzmHCkMol52BfzmnW84X6BvETIgYYcfuI0yLNyhyrLNEH+WDRkAnmGLT2qWNFLXPCGqxe3Q3Xnp
VRScLrGTMLAATrTJL5xS7XXddl9Fh5y7GVW/8gK+RRY1ahNQeIzMLWLjLStd4ZfM93r2Kz00JS5e
OAT9IcCtdXlhT19blnhGixk+usjEFim5wZugrvS9i8Qj5NF2fCIhjcYqVym+xoNt2Yc+R2YqCVSS
EckRbhI8EqKqEQV4Nr2YfdTsfhpjSQshtM192aVPzJDaqxYoBLJ44BZlOLeioggDjSFfxUDRZpBH
43rpsJ3qiafPUOJW6BAR/enU24NPQA/xt6Xu7Ar4UitvRH6NV3mrlPU+psWzppHmoqXbUmnJqlYQ
DmcPLvA/YvESRb+hs9/pl+rcbUc/+ykpLS7yPpSNbX92W6KIK66I070yco+x3RbXlsKu813ttVJA
Een4mh7Qyf7cNRkTw6r/IBKXZMqmx0yClQwgxNYxuD6AYXeJC0Evr+BSgXBDJwh0ZlDBxjNBSva8
PysxmM86G9rWbCrSxewY8V02Xewy88+jzRJdUmj2cmbZkyuNwIaZhU2BiPeRQE8AX1n3rkMOXKj2
UZn+NubAjMAAeAZxXqCjLOsaGT96MyLRxuocMKU4X5qwZyrb3dxAXF1UkjTFAHIIIAPeQF6ODVpr
QN4UmwGZiom5ia3hcV6ZGg873Cc6NNk2D+Loe847rZMUzHPeLDhglAs6719aGM+BNax+DOoORZo/
2W1Vb4sS2IAQ/pl+ZML0R71PdOaw7uhnwRq9NCMuQBBzKeBKQCMLEWU08XBzAkKKEu9tkundoIcP
nuhe1UDfN51XDE6RjQKCNpGd61aotALzJ406gHZIPTIR6LspngiQ089MP74ppoCnud5nm/8Y7Q5d
3aTfbMJXVhGaP2UUVFcm4+poAP1ZjKRb1rcmogMZORAHrwZMXRot5aHyeaZtl6+pDdC8VfqTsQRk
OGvrJtziuOusc0w7ttrS8lsC1uFGedMpyNmjtYQdpiBmfgWYIl9BXyIgHMdKU5bhgeBhkevrzJev
eA8URH7s2pJuLs0fOKWvVpo9ZMVE1m8F+kUX42uWeWcOw1d97DeBwS7/RpQK7t/hyuD12St5RqB7
oBepQdvIgfR5fQ7XYM6U6TGtGv2pttQ1mNWQjZ/8CCwijepHj0w8sL3NU2N2r7md7Pwgf0om5OjS
HYCiST3bNIP1jDoc+KXkHO7EP/IJKEtU1NcCgk1XvJacLYEN7lDzbg3Fl56M7M6pS/LaEvirc1AV
aCShIMtOn57d7OcvpHkSzeD0YhTGq+PQlbVH69mI9wjRXlBdJezA1cLwyScPPWRquaAXYDSbyJ1V
L5b9VIVg5sKHhqNv31HXhLO4HPXUUm/hggACVl14T4SCC3Y39KfvGlCf0xjgUznAxF/ULhkDHIgt
dUblisVdC+8sYjmLeWhWJ7cRy6100BIEc2mKomfovTdBUDTQkmpn561H62Php71FgBGwbvq8S4Bw
FqG8CflykmF+C4kujpYJe7ZjozCmgbPxrZA2Im22JqaYsHxrU9R2vA4nSkSXl39WevTGyN9mNwow
xdmwCUBvn1IdY0fsnU3N2JpVkC1N7CpT6sx8evdMrenAmymWYe28OOigaR8eg5Zhr+ojwpBHAHxl
9UP0FhIvtkAS8+RpBkW6ToNWv0sGFPR8Z20aknV2ogIeZrsEu3rqHKSiz60l4U1OXgzdhB4im87Q
qWEZxelsTcBNT7I3SYeEgNf5riEysRkTtvXY2uZR2u57xubAiaQI6idrPwnpQ/fOtxiY3ixNbomx
uQPLEGwqX3+z9fDJmV9gZ8S105khoCIJ2samXyTAS9vZkVQLOvxKfCufoak8FiMnPJObHEds5IZu
XZwemozJyph43taImy+Vpi9YSxzQMCytzPCaBYRlUxsPvZs/4U1FNuZC05G8wy2REvgQdxGKKN+U
1bKr8xu924UyYda3RNSUMxGRvvYrtSLn1Dp76Lih1EfMkDHy0zBnEh6W3jkW+T4f5atvDg7cIH1X
sokveju9ayP9eUSM1tFmNCqCaDr3pUAUjoMrRy+lfQ46vzH57GB4KnwbBv3U04goU/3ZZ9Kghcp8
IOzrzoabnOryalX5S5TLR4q9Y8B+ygQ52xm0UWcP9SCYRng2M5gePQV98wr/8o/SaABZFslDaxN8
qTLMORxe8e1Eaqmn3lGyXrC5V692yNvo9DRVuDxUtbyR2I2zNgLcaA9fBfM/+qVzep2BjKUX6KUL
BAJNy17m5pjr2qxAnwkmWpeE2AQaTpKmTLYqxCNQqfou7917tigDF16Dg5JbojMuB92fP00d0sNM
o1p0kCqTTgaUZyZtFPae8R/2aFM8d06ztiHcAJH2F6Ed/KB0R5sERXkR23QE+Kb8Tv9qnVJb6sP4
jLf3uY5j/N46J1VGBFKVZGcQV1jrS6dqb/MdGpEY7sT4TMo6rPV8WmnMUZjjchERz7Wklq6JiXxg
ddCXSUQoYx38LNEzIHknr8Z1251bjNeBHOXKylZ9mREeLevDrzW4ykfF4RWRUYFMAoJxOKtbbrlt
kc0wGxsniCE8qOE0fTfF+B1NojpWCfBR9A93vcZBV7NW5GOS4aLzIXPsyrLf1kX5OCDEWhmWrnOi
Dy6DP9wE9AQDO6OqrZtH9UuCad0vCpGeh0Y99715doE2STF+RD0ucTNwdywxlxCwN3lC3k1THEYd
pIkVzA+kAqtxXihJp5C9FGQkk1Wik9JCbEh+SbKNFA2zQZ0GDrzPZE1V/K4VxtX2LU6scsKOr9xH
fLXEfxr5t6/n75AJxSoe8q8Y8IGVd3tXOuFNd/qP2gr6JTmc4IV5Q1VIopkP+VZJYuhzfPdwC519
qBG9BbWEASbvk8XKVhT3aMsEhb96r1tK/TQkztI14o3G4TXWLEQd7EkBQM0VseefMjtUmT3gpDLP
kyGvukkbOBudXRhyVs91TvTjcCIb5V2BgSEXYFauz2E2eKqYLGOv5Zmj/epwyLvz0dFW6b0pHo0K
zb0ZQOqlf8AUmsU67y9BwbC6HYpm0zWS6C2f/mHnFYBC9A+9rLm8Gg+6jS2aXINN0WFirGglW/7P
1KdthHoJEF1C4vZ8QVNKiLqQV4rxd2iOdwE63MaaPpvUsHblMH74PosnAUjEaolbi51a4nCwWGPm
gUOgPA4T7CS1P94gAAwHBsI7kuAfKatxv2cT9Yhm26vu0kwm4qAsvZeW9+amLQu7op/enlLT2hFQ
8k1mJo0eT10J2MMmzjY61OKUNQz1kvRWabSYiFeclqJvbpUgRrAbN7XElFjYrx1ThgWI7znqEmVM
mLzVIstOTLQ1vz+yQMxLoqVvxp7xJsCasWJbLkvT3GqTTYvOuQtGnjfbdxntqv4dPkq9HmL3BZmq
vrZS7dgmz0ARsGubKH6wSgp6+2idwGU7br8sORusG9qmHoWma3JiH/3yTekD4gNiu1IqPFzVM7g3
tlYVMnkeks8uz4otqyfyD+eEc4maxQDRZppsznZyl7eUWE1P4kPW30RDlWdHRbv0/WANj1YBSAnu
AhyHY+o/45E/MsfEspJxmKiiJ2MKHnrbY0NGVOAY7iemvmtvZ7f5Ny0YjgtPS57mfaPbiMY1V3RI
HdpOTGEDIlPioEMqLRg5pP3NjGKewNKPV0Ve7tymOBBJ+WQA8S9HRQPXuqWt1NelI56RvSFPSK+V
AXPWxTV3yLTuuQ6qZpE2gOYmgR6zpU9P62NVOXmCEA4kWw3AHh3Mjsd8jgs6jkyVXObFhMoSmWdm
8ReMuY2uwHjQ0xzFujTtx7DuEUDJ8Anh4XpCPkxXgSFehPCw11Ar02jnHsPf6UrajBmZ1nWFvGWu
rxDMwDuEYTHF77RuvGWEd4GTCbL7yCR20uy0F2ymT6opToTb/kzRkSPSSr68PN8DmdQ5gORk7Hbp
t1FbzyTv3PmZ/0HvnuDm2jgijl5FmnvuHGQfDJi7x7JnxCS9wVtAeXkf+qcp6ssVeKp9XmYXfMZA
96YYIXrhXdkY7uaXxVW82Kng1JwmLYrm5DuHsbHWZIJY0zlWfHZXMXYtJs4S9Cvm0iG47ye5M0IG
Ad4MiZgng8Krd6Zhkgu4IjzkOw2ibsOowYjIFvEHktSyCFOThEE4avsxzQi9rO89Z6g3ReK968ib
V3MlaJrkVyVMCKiT/VWZTP1s+V+Sq3FSLRt+SKpdnaltJj21LBEaa36SMuIvsHFT9i8tBzpNdMgJ
z0ap9ZElwCzn/QbjW22gOB10TmOyXslEHEuPqgnpJzojpNtVjTsvHjo4zXgqgSv0t6YYjqTa+Lv5
ozQFCByMxsaoO7EuWNrQ4R1Lg2s4i7h1dzG8aygaCRvGruohOG6L6Sbb6I6XIh8r2ukdibt6iY2V
8Uvggm7o3rUs2+PJ2NFYOeoDU1aJ4RWPOhaQYlTLwU23EGKPqkqhZUYp460u/mrH6UQbwlqjDIer
oJ6LQufnw4LShilUUNxKDQ9XCEAEQxn1itYUbKzCX4uJ6Dn6MDLSP1ptbnG7xXui0c/KMU33Sr+Z
U2khW7ZohBT11siNJyXTJ+UzgK3mgd4+zkYmSManV5RqL+wQVxGRmI6AWmnzreRER9BRjfZW6IRI
8e1T7veXXlB4thMykdC+4Fhj9OwiKuYEcpfDWfQo8wrD/WYzu6f23Ik2pI8cYsAwzPcxYHbQO0Bh
Rg891MboS2RDRKcu2DSp/JKhOiAnXtZxeURIsQYa8TLWIwdc/xlZGvJK0OEQP8nM6N/dCTuZjueW
4N3oWgc0e9hfyURvT3jw30dBjbhyrlpcrYvY2fplpW+LWtFe7NOt50/M1MfhEDvmDZsMRnvP+MB9
/p0W5QnkIr6xuO43YPfpN3KwWPh2/BDRRFuTpTpuc8mD1UYoI/v3jlk1gcWManUxZ+PMYEjPsr1l
r7ufcZ37y/8PXMLzbfP47zPq8LMoxzoKwvY//v1P//ZXf+BPf775j19//z/503/6l/UvFvV9911D
EWy69J+f/Z9/8n/7m//JD3wcS4jWn/8Tk1BYwJr/ZybhokZp14T/9hxxg/N/2zfpR/7V/JFN+OsD
/i8c2/yHcDhG66YrJdGu8r/g2Lb5D9di3um4jrSkBej6v+CE7j/IXOG5MwzDRp4r+S2cJL/g2O4/
pA45exal2YxQDfH/Aic0fkMTWmRS2+6vDwJMaErxO3zZBq7EzAy/Tma8N2nxPUBoRwJ4iCO5igbj
UxYCgl6+w3D0HDXVwx8u3V9gsn9nJf/68q5Ojgs/o7A9IOB/wjID39a8LpkXiODJz2yIRfKQuxCs
anevCv/u77+c+1c/ricNDxY5t0IYvyGtw9ZuY0fZ3spKTTorBwSEJD9686noYc4byM38u6qNDbLR
XZwZp4YZoTP6O97889QjsDPEKST5qhT+I/yih5RqHcXb0SvrtbKNc0rCR/syJja4FOtS19AJzXVk
z9HN5gqcxd7N5lCemSKHeyr3DgHzUA4jKSJqJbQdIwym0AcvuRuc6ZOeLoFee4y69w0Z8/FBiXhH
APh+/uMiMQ+Oo2/KrN161B0uLA8rP8xzOUPg7KV+7fTqwTHY+4J9YaT37aTdWXG2o1DaiYIBQp+B
dOSTunZbOeYhCZGGDWtP04/zhzaOgB9rXvTR/UnAxPrvb8Vf3XmPMBdJCqeF5HL+/T8wMRkKd00e
moxu8ksJY7HHRBQ3J1+jU14b/1y//smq/18+Zp5p2Y5wobfOQM8/fTHABklh9xbB4yMKWEbexUTM
dI0JrWJ6Ff4LSqz4y6fMBnjPuyUM9/enmpaYZXWKvl2sO9uJmTI//1LZxVPpHzRqj8UIVLsXQC/P
KGl30D2ObZTuNH96CVqaCpVtnCxv/FSTPI/U2rjbfnb6v3oZWEP+hKif370Zfuoh+mKs6M2//4c7
EPohvhAmt6uxcIkNb2GtOY+5FV6sKXv7+5strJmv/kce/q8v5uq6ZL1zLGlDW/3jFzNla/pOyhdL
sVXZwwj92tp5jCGJ32OANSIQoetLNk0eR4ckUJdO3zJcv6M9uxpHtY0pkPWWU39eXCXzpLLEWKni
Q9OcqsbFsGLtkh5pTN8fA37RhFmZxXcCDXSok51XWMxfGN4xmfayYOnyhbqJP9Zg0cegmoOtctNw
C1WVExzqtm5aMY9YYozF6BVu3U4hJsbCoGAp+j0OjWhtNOMqHOhmtQwmybPBl7ppRUWazmtH3pil
ZinMzEyMDnUXrvXhozLf/MZallhGEvL4Sj4sycetxNwhRjZ4jrPg1dEUEeMmsPmDRWWfP7oWEGqB
6GGeljiYfBxzNyUZapR2n3g5I2Fa0EGwbnxrEUQvnnY/lO8WHrC4ffcD5JIU2E4TbH1mMS3IHurc
KkTZwvQMo1/fDJtEz/DurTUYzW5HS59mc4c8Ekfp1i/8k+10+1hY+DgJZOXHCWpgktm4UiX5unJm
1QUbVUWrbNoJ44g3c9e0wWsweg82nxrG8KOnmENxyI8MhbXjk7hW8aCtDYp2aKXryYQI6BDMoj5E
Z+gLuqbiYpgwwKNYqAsnyxOmji2BIjBmVXHUKjgR6AOv0ygwgihMz8aow/Sj62FkWngsC6dekvsA
9tONlybD1JQ6reQwKRAq6yHhfySxllwPjbmyOcS7AQUCeTqbDMjIfAdi/nuKNNbFI2hG3T7K6T+h
y+yL8OBhRzQ0JMzJcHFL7hQQds9l5lRQYi9ZfQ9AiO8IpDu1jXkIKh6actzWHsYkQK/zGt/hC+7s
6JDm/Y+a+2Z3NnG1YhdzuRMOix38aySiRe8+lW27B2tCaZewa8hdN3H93J9ekO7KoF+HJVIv8hk8
sA8dzvougPjSDZcqOPoRSPXCXw9o/CusDw33Lpns25SrSxblV7e+E0bE1N25MXOEUd8em9YiRBgw
CF6z+SdzU33VaMMqqPyt45OlhTYzHC/OqK1DPdwZ0bXATh0F1kFgEonLmc/ADtbJQx2ZZMK2KFaA
fICv/PsFxbDmyuBPCwphI8x1HX7ZwjDICPnTgqJCgLAWyeXEmPdHpwKUOamNjnMUNyDHiU0bmWcU
mUB5J04eWFt5E0pOFyJrCTR0n5Af8Qn3TdneeamxGtAP1OyHAsAnuUfr+RGYBxnpkK1iOIMAEW8C
hRZiu5VLcMj834aSk0i1cTj6ViI9ERi7xVS47Jpk54roIKC0YT5a1Z2/Nq0fKcgQq6ruiCg5pGW7
azG++Dg1tFA7ZeCTPJ0pc20eBEwGXH8jNKyaoJw10IPj/Lhw0vGb5Dy005Y09XubcTeaHYLB1bbu
SLHnjnkpVthUbd0yxLveHenYo6DgHrj92m6DraQH2hUsVSEJkGRthTQx4FIId8Tax7kTTr1Wq7Xv
i0NBD0e3mj1nyJMDRCiQtPew5BJ63gzhwRHBTRPmuQtnDST/zvF2XqpzGPOcb5aTN21NP6B3xKy4
8dfzR8/94HkhptTbTLncpRrJIgKHUor/Or6PuA5uEh6ihMloMWwCPFtMhozB2llOuE7xsjqgA+Kc
X3yqMVpnjefKDOONCfalqIfLENu7FmmRKb2XIqg/wqS4Wka/1PayR1HdvxU51N75W8gQ6ei0XArt
xJnrEnBA/vsH1Jyfv9+eT1NIz5G/KnXP+q2+6c3RJnyu9VZlVZycKdu5Y3ZKRHwYtBaaCYw6DGZu
0oEE49dAOtsSu9x2XmZMryWFlI6rh5zU8jdNPF4SL3n3w+zkEJ3bxdFm6i9V1u2dVl0wli0dnjdC
FndFFq5RG237VK7RV8EmXtu4hId43DbGuLXx1OrBsGiT6ZKYVH46C4hiXSEyF1bz7u+vwa9Qlf92
DWjDmzr5PpxafgvBEfCHSQwomV+GHOnlkjdk4SEYKmJCZBH421G2qmh40MtYMm1BqBFu57cowcoe
UhvM62/vWLuauL22fZ3f8oR2iUV87jBaoNHZe5izdKhlGVZjl+ejR/6fFEvGfOsxxceef0cYF/wE
GR9KBUSsDDVZCbCQaoq2Rq9hvGXVCpLdfOnntbhhDtI+CVQwNNu3LaoAXbTL3OzouXD50mlVaRZr
GhRgeUT1o4NByWlYBSPlNAAHn21S1TC/wnYPJ2cPBHCdxvq/KjL/WwHNeY21wnRsx/IMU/yWa4Qu
KNYrB+CZRspa2cZLoO0bi7e8xd3rI55xOy7ytPKqbAca/t4Zp208ZCfkNaw14py6NzQlCEglORT0
pgOexfniuwCRugCNPUGddv4+v9nzz/33j8ZfvR3S0z3DcpiJGeZcLv6h9iynIowsF8aHoLEHYHot
3GE1tN6/OF7Odf3vDyDvICdsalzK8d/qfhTbuG4Q2q2MgUU3tXYErL3//U9i/Lcymvtg6q5O8jLx
A543Hwb+8KNoXlUnQ554wAbDB7KYlrpGzu8oKe2pSZPoAJ9qia90XfNu6lW7L3JtjdN89tvQsTTP
LbnCf/89/dWj8cdvad47//At5SXfbOfzLXV+t691EueC4koeJyZavCRTv/77L/fr1Pz7ZaZ3YJj/
h7oz2W4cybLtFyEXegMmb8C+kShSvTTBksslGPoeBuDra4P+XkalZ2RE1fANguGUKJEiAYPde8/Z
R9DiQCz129vsuFUYtPrMYi7kvQ3fKgmBV7SsVElIXG+HPS8/W1yI9B6aSeey8QfUPdp/s+b+h9fh
k0trkUZm6b+tN3NwR5/hKEX8I9e9lq2uCDI6l1EVbgUNzpQGp8323UpXicb1UpWLVtv/9bthzs/y
b++GbdqOY5k64sLf3v1Cq3sZ9r63aolnIO5oJ4PhVFAx+L46zQfDSGNe1/h/UZxtkh30uNvPZ2Ve
cRUoOnT8701Pdntg7+bFG5vR37xR89LwV6/Q+tfjo0agAw6NVxigcLeTu5F4voIxDeDCguE40mP2
NX97lMx/9+/PSh3GkkW3i6bYbwsWUntNuOyZVgED8pwe/lwA2dWxm/eeIrmZPxHySBHJgmhEGcMF
/q8/mT9bdFxd0PfRXXpq1r99MINdZROrQWC+jzZxVYx7KLT+5qrn/Nm761oGz0AeicEi96/vrgEw
UWluxKJj9ITtEFzl2LuOwCrN5Wpbh/dOFh1antcB2dagoSv43AVO3knLz+OARZKttI8Wo+SiobDZ
hHzPCxEtKGenhe5TKMENjN8C1Vcss12L2qqMiNoxtI2QqKWfOzt4HqNhM6809pDchE56MyQBl/px
Gyr7wOX+ZjTqu5gX00HQayLcOTzpvNnIOlaoqIMYFqznx6aC1QxO8lwXzRXNwEFrAK3TwDlomBn+
+iP6s5XLtR0iAQWdCRqg//reMUlyRQO8b6WX/bEOGazMG2s0VhZc2bmI+pun+7PF23VMht2CqylD
nn99vsnDJcu23uNP1z9jJJF+XX90Kr0wN9hEWFoEhVnNCjLp1Z2kxHIH/0YQEtBY2npInEOuUQLb
J9+tPgrDbRY557ekxJ5XPUd0ay0i94hECOklbzb9jJLEb486O9C/I7gpXqLQFj8x7LnVDAzjerPX
PN5oEuMUELZ5RbCaDKGtTWRduO2FdSiy41xn9dR68wox4L8Zen1p5O8t0QmxHEB4fMtSW3PlvmGd
pMoNtw1j2ZRPNinRXbdnT0dxxEV9lM5OJugAerYEUEZU/wN55yHwjM95OziwBZiv//MBalT+r7Cj
/9iUM/9sQXAd2mMskgbo99+WIdmMMk0ZQgLEdTnYKVaHaZtxPgSw+QTl+OQQ9MAWTEvPhiUewTLd
so7Pm0ZE1fRzVjXz+AhsQGKRHFjbt3ozbQcrvP/ro+TPTmjy0ecVwxSGof+2WSFzOBzGmOVSVcFP
g96BGTP8Dd3d/PGUbs++dZaYpn+3w7PmN+D3FVOYhJX4JvmL9jVp8L9dx5Vj9vZU8cTXJg28lt6Q
60aPD/MJiCJ5KePwft5udCWYBqzSLna5IiR4FbOk3FWtXOHITojdNc/zAQ139q3g2gcmYueK7Kb2
uUBxmeygwKgyWoWtvL/WWR67YnVsw5D4i/SNqJsDwO1bD7TqqO9TtmteO28Wu2XEf3PzbD6YNI45
1BeYOuQ64QjVSAWcl71EkglTbigJscFoa5ATy0mX6/naTCASdRBnCAczSiTfLDYx4BiGd+u5rJ/7
ZzaN0TmWfv7IM6PZzyWUxUWzxOw61mSzzFFq7q4mnqQl2U2yGQ5a7Wlwkvcqcw7X/qEZ3M8F4Lzu
ahRLNuLaeY2l7FUoquJ+XvGQidP+pJpcBmG/PdVo8rImYxd8CtAls28hilGL8D6FVPY8fwywFSuf
owHBjJp9CEutoqiY+2Qav7BulwR0LuaaY4JaOfdWEogMOt551UBnotqmMaEz/CRaemz2JDKZxAVa
pX2Ylwm0AxMRKGWycxXeJbZLpktfX8Nk1dMK6GafIeY7DnsPxT4mTa99LNlfdnKgC0SjrYZxCERd
QlJGTLMNRb+eK5jE59XTuHSTn/jLMDMEayShW2TUSKM7unocDHT2uBptql6js/etg1CYf8pl2zgV
9T6z7+ZloWNugAtyN69SIUSJPoCVjycpqOGU5PiXwJ+bI6xNlOV1ONEgAaoAI5cayfJI+ebKlNPL
dKD9aLp49GrtAg5llxgbYuy2daQWfWnvkrjf1ELhF7B3AYON+WPC07WsWhj29sHi2Ogm/7Hryjf0
zb3bHU0cLDCfdlA3b+NWbUDVLHPjrco46if+OA60kQgROY6r6JyO2XV9c9iyyp6FmVeHClUwTc0R
AOJr2fz1SnLtSv3bGc0GyLB038WC/vveILBCi9gZ9oZ9htHX3vWRs0thQYYDaYOIqKXNAUkFrFu7
VoWHqrEOrmKM1AwHC00xZt4viuXgIzL6r/ksQj1HmmKI/zBGxTVt5z3EX7/meXX795cseK260HH5
/zYmaIDxA1jnJUfm+zS47GYeq5Eji/7j3Bls0X799RNaf1a1ebrrugSoMh36fdmDhlH5JLt4LO/R
Nq+5mGIT5VrxbtNTb6h0U8+6nY/yTreJ7aAjxb5+7sUmsfZs0e1OaPmnFiYVzoIs8GBh0jihQxIW
HELNEjUY6K3u6EIft3RI7dklFfcqyJZWla7aQG4G7Suss19v5DzBZg59/vWeMcLm/j8n4L/d/T+7
9f36L2fk269iDlxu/vJB/58M0gXXs/88R1+3MirK6OO/T87nn/g1OLfFPyglqacZjM/Hgk1Z/SvT
zzL/MUf9cVnUfcbgznxA/r9MPybqaJ+ZmBsMFg17bsr937G59Q9bN22DvGm8Py7X8v9Vph87xH/d
OQr6LvPsjE4inQUm6L+n/A41i4bNpW4hiSHDOPpU1fLszMBftIosMlEZzaybrdlT8jtufLK9ejiD
zH5NOsBgMfbfbTm0r0XhiBOmfbpgefjkOD8topg+jdbbubLQviskUokhXZ7H/u5cpDAL0D9B6cWL
wX/SVUu8ukvGk5Yk8kJqGPY7s+3WmMraTQ4q9HHq/QSMGzJab0oMTE2VdksIzsv1Xlta/cmPoz0d
oI3f5f6PzotrFr6cNBXl7EXw1Dv0hbK+k5sJ5dBJDM5bGzOWSCe8ZrVjHIks+MJ44j31ikR6gKCz
e4y7Vt30NxBzG5ZY5+36w0z63SNUT+S88yNqrFp0QEgSNKr8WH2HqupWeZEF+8xElD+YLWwhGRnI
p3P/jPn2oqdUUx7jaqSTK4WBmbwxYx0YZgtCoSPVwc9uo9Q04JFUxr2I8pc+Cr7zam5rFaF60G24
xeiZiF6oaWv1Hvi3Lsvg60OH5veulQM7KGvqhzRv3RIQQvSdEW53bNnLP7hV17INJ9+k0IhoKaJ2
V89fh9JfIRa5//Ug2hPMtCODuUBxIN9InXzofk4PH07v/bugRvNYmuR+JP70ZU2GXCJAtnHO8PQl
zK04naxtqmLvFKX2Db7BdyIW4adDl7lLPXOdtMa4ydzIXRuGBpNbxPqaRa9cWGongBEdshIXN1yQ
h9JwbhESyVUjJthRlLrLpIcsp2X3hZdGO1N3AO+V2mc2uPKg9HEfq10+gXjvo1OWjtExcdRrPU0z
bRxbtwbgY052WuU+HWqau0zsCcgKlf4pwgTDkSEfgqpBhRRjwZiQMUDlR1Sd7slvdB3UqBnyYuhW
t2lCckr+BSad+V/8bKMqA+VPyauZIegx078xpaw202TfZUGlbc0pus1brKxJb16GqEMB50b3joVt
ycdclZFfFSfGtCiNHHYfEgyNSIR82IzJeLah6yC1WHNSDkmW3EKPj+gxkLzYDuj0y2bd+UABCSN6
wbL7yplurK1uXFttvIajguxTtt2mcej3StSlMDHwrTDMXwSiR7mY2sCdXQR8BrtFdFGobUk0nNTs
j1Lat1mt3coDEDKZd7Gbn3PyZw5F8+0yU2QRaB4LHPaNox6GsDjYM/FNJwI0y2jcRln30/V80uPF
2ez7h4r9iw+BapESN9JAV6Jr8hD7OVz5/HuSUbYx3PoQ0+q3Mk1bsvM5hPQkV8LSHurmDlHoYQC2
gGcER9+AKb2q8MCUlrd34C0VnoNGGrgSHCtrMwQkvpfNe5IVb3UH2GLhmd7VOZdDTnHzlJIUhQxM
H/cRo66/dkzzK8SDkHTDYrScVauJ5wQ8QfAJMWRnOJ8lKuSlHihjU9UaBwERGBXrDIhY/8GP5mwR
Z5EwVGtgrDCPx/1e5lWycDL9qdGr11YDWQj14NklASGrYo9NALZMJrb4fk1vETbGe9hHROvU+V1W
w31B1okVs9TvHBWcpS/2WVpD6XYyAxu8iTFyxgLpN4YvUf/hCy1jVFCCNCd4aL7P2MSmGxYTeKKH
t30FoQAF4KtiCAoPLbmre1onCrMiavAxFbctjqsSE4+nLdXYA64gkLSsMcRP9oOZlscxaSFPV1vY
7j+w8BFohjSfiivNZ0dJROGuvM+sisDD0Q4Q44Op9cdxCD77OR5+RtbNHgSOvTU68vsOJ+cicoaz
kjXsuB/NMP1wQx/5dAWcgGU8glO/aIOnkh1aUabfZjY+q6ZvtoE1bicoklDnqk1OCpfGTLEUkjA+
6DieoqzsD7Ct3G0e2gQww42XYFcm5zG2ve6B9tR7ZOxJcLY5Um3qQ8xqdsZ42q3biSSIMLgzy/lh
Dxxqa0PXoU0WUbVkmgdb2TPrpZdiEgMd8l52PecIBf6Xp54GQMEi5fzzh3Q9ifE9b4A4qUKL13GA
+Lt32rWEaiNbpLuBoHOXigRnOmtsDJ17Z/cTLLvWmhkSnM1qhqy1rpUfCUsoD2X1OulTduymKjt6
s/dEdvkO2wa/3MK9PfYGyl3yydZssocbMbAqB+RxrIhmIRPH2RLC8FpOdXNToLRyWjAbaooJmcbY
1sf9tBsL5Mx1ntm4rT0IQw26IlI+kHBWr7EH3j7iGrXUo+7FkrxjfRu9hCVJEZaMzPtWVeY6HpqB
PvVnG0nvvpT3WsMXdfhzq5pJWUVqF94s6PmA1x4Gdzh1xWflFRrwkFOKJwip+giTy8HSaaY6LIPM
jqnGK/iZAQPdTl8iyKdMLVAMhyVVt+sQoB7pWJVS6vauBScQ04xcKaOc0dlFvgtHIHyiJD0+L9Bo
Bag+aHygNCi9ZN0ACuaVkY9udFO6hsVE/edIY2+zk6BF85M8ivZYwuwkOBO2RTTAUzL9J0XMJHpi
sbA0+BxolctlBdpEm07MBeojPoptgmPFp6x1Jus18eSEb5/Hz3bhvgH159exuUgSaG4knW7xYHRk
MH5HKOJiXJUHDyMoUbZVsdalE5PsTn0Asrim6THLhIT+OthNtmdmSUBZBQ3bsuqXkrbcakhQ1tWO
1xzziQyxpph+kikoTymK96cg715MGZEwYyE5IjeF2r6fW1K2C6lzKp+KisuCNw7uzfWuF6hLVgoa
g2RJKTf6NJzKu7gjwviumcqdbYLJwlyEsHsqL1PnZXtqnnoxIlCLYHWeOGm0c9oY2lk64RdttBQE
ZJKceXbQPOIu06iT8euCjPQtxW+dv+jqI54Up7e3A5FidyWprrYZnEy77mDUGTcjgPAjlnfhLIQy
uztlwgJItebmes8uWAeGZLzxh+pUluBNqtbYpHEGqMGjD0xcJjfXf11vynwMeXwij1wKY0I5yKNq
I1MeCSHmJm4lsjbuOo3HmTvaxgU7rIYyY37I/N3r4/64m9MxQj7x289dv1/PP/PHI3/9xj/uX/9l
tMJa2i2pKn/8ij+epksTDgY2nPBZvLuETOY1gDxkB0Hug27O2/uWNB+06Yb10NamvSTuFEJwKgo4
dEI9px5ObbuD1NdHaEewCw5vvQ9qOY/r+KMo5HuZmOaPvNcuWRq2P4egPRaqi79Jgdig1xSENqCd
JxV5BiIDPkV2yh5eso11yAka6B13tg3+TteLtQoK4zt0rb0StBwj37iLyDv77Ov8JewT/SMyq28y
B9lMJVyaoylVr0rDWE0+VvgyHyZLyZ/6xG4WCC5z7ke8C1waVebek4IEhN5JhwtUHHTqZFuch7IP
N9mVxsdcbeN6YXCbDwCwbD8VN5U2YgeuS+fYl222R+LiHMhZQHtXO+4+Ha0I214C7Ubl8U0jVLRL
oF7cNvwR2yzyixNHhyJfK+ruGHu66yxx9XPQgFsY496/BA4Ljm4G2YPqEm0p3Xp87CyCqtidak8q
hDcXRmX3olLik6I28F+jmKg0LZz69zCZPqPBiX5wxX5M/cFit2HfQr/svnQUvH45h21PBpVKiWRv
YbY/4jwj6g1Q2/Xtd7WXqiFuYNG7YLkTB0dAMbiMwO3xK03yWypN77OY0kfPb/IfbWD8yI1Af2fT
B29ZK6K3uGwG4pT68cUsYB52QxM/10lFe7KILHJBJ38Z6lb1IFXf0/OP5X0ClH7ddoZ9zhvyy5ht
DHc0JEhYrpKGrGNFGlxsFrejk4ZYR4jpTs1G7MQ4pEfhtvaenlh28GNlHqY+KPaxj2V46HIqk0hY
N1xYx63TsyMxKa03QrXayXC7aAP2GLnc4NN8xBZ30YrRJjNQmPeFG6Qrh9zBR05/Y+lXsnuC25Qu
UT+IZ8katTAI6H51bSpDS0XemzswvRZJ0n94SnLBZnWL85oBcwio08kORuz23w35ZUT7wgvpRgy1
KSiFReqsf73vUULf2STSJ4JBHJkKs8bsL9K7pvhGEH7QLWf42cmSvX7p/QAO94bAJv+grSbJwOqN
N84i8IVNRLz4rOeZCEh6lj1XVi038idAiKwEpRIPjsae1I7K4b6KUtJ6OgCpdoiQqXEIm4dunm6q
qmcJ71IwPXZs3nLEmFvLmqabrBVEnUCMOE4ZUg6ZGuPByEnHFXWh79ljlkcnCqydTjzFjVId4XZp
3d7GQxdvpwB5oB/W9cZqhXmnmtBgWQ/8c6TJcN1nU3aPa7JdhT5bf82qxRKqk/dYl6R34UWrnvUe
NFRbOvaLHjKxxuFRvsmBDfE05eK9rZuPEi7cjzpLH4IUV09WtzfsrNyvuMm3g+OO1DyoZnIvmZ2Y
0X3iu7QMig9rcmgzQ25dsPiaeGQo4iRhgN9zxwEbcPZlSv3khIH6JGX8KVSd+BjAvMSqLt85qPH2
ZmydH6Tjblw1kCegopgwM2FuILFLhI29v1MKDFDa+6gDcZl1vrvtKujlbH+t3PMu5qS8Cxc5Nks0
a7AVcbfXK/Pg1c2PpseBnnjNlqkbWrJEpzMSmA3+1thr9vFguhdSGdpbv+aDSOy3lhJjaHNznSET
5tCDslSm2g1JNsD+tL3T67DIcHhtvT6HuuVUwQVy69YIMBjRM3x1bHJhptg1IBVRoTrJrapN565J
fuhaIC+t1nn7WBDn0lZVdJG4iKZxEls7JjFLBXa1Fp4P8a8P+3MSfFGNIjImyqVPCuciXSDmyu4J
YqPSYpFs59nhMSyLdvaFfwUOKamenl+iqV9GEMfvtCIsLqPEf+/TOkH5hWhXZwbCS/d8LsgaEe/Y
WpGs13by5fgVM7o6uMHpewrcNL9p2kQ7X29E3bJcKlMhNOzGI9er58oYg7Wejy15nIoDAECWZiQR
wqeWPZhhlPcGgHfDrj4id2pIpiFBCnn0cDPMEaWFax8jeDqXcL7x0AlmNridsYzdfRLUUEWKXVLC
8IgnxeLjDrdD796JqqvQsov0QozQsii9AE6uqZ9wV5JAB9S3bAnC9Ci2F5EhZ++/ilc0D5YhAb1I
3FR1SQRJSO4edRznEGfdxcBNdnGY+qwqhw/gercgtfeuYjsqJmDTKp601fWxsrDpBIyd2rHP2uF5
bmYxN8u80JtL5fVyBbKy3Ax9GQH+JstNNGVzIZNjWJpVq1CE05xnr3zpPOUu/etbUrMXPej28HM0
NfNkiwo6D6BEDcMETTJdbavSTZgQEwivYoYvadclFx002V4Ckwf8laYXbUaG28K7RS2c7AioROmG
+U6Xl3wmvbvgbSe74qM3HyZZ+Ju2newlZl37cr1xGz7FGK/Api7XBtEO57Yv8wvcMqIvNDoY17uw
NpqjGKwn4QO/B1TjrpzOvRtCqd947DY2epCwaVApKlkBKFK5JZa/XBKKIuOLtKz4QuYykNFyeK/Y
u66df56+eHlmABqQBjMR29A2+7Pv28Rhef5qCOlQ5fNqYGiJdxmF8RhARTzUO07hYFtYw0tX1LcN
aQY+9H5i1D2gxkx+6WYlaX+hCOgvRtiD8xXqvkCCTHuS07VmjTwMAZtq+7aeEXpRV5zjCvF35ZTu
qcj7Xdq7Hw7ew1cJGxGKrRYtiHoq8K7DGrkUxH3wf7WOMtgJodW6Nykr00K46hasVL5xuWLtm4Fe
FiTL6LWhg7Yg03h6liV5gbQKaWYi1ydPHXplqgQBIUmHAzZYtXJ41bKoPLW4mZAQkjTdqKZakkMp
nxj5HJQ9J8RXwnvgjclWgZNPZ4DWrNIhYVnNhv0K7ZKk/lBm1G9bYoJ4263+0IakIVZ9wHWUBpML
5aizHoIEvJQUpbmTPYsRIvgbsE4oclG950wI94ODCF129pvwSpAD5XQnbAa9XOQi09ZejMw8m5ac
MxQCaqT+XHVD8pDVprGuLduAISTYSzJpnZKKi0GLPSPNmZp1wb7xdWJvaZudJPTogfd4PjwoZgwp
Z8CBWJmJYW5gZoGOiD9yRQAkxvXvRPg4OnoySVODXncy6syu9PYEBdVctX7mLcd0ZnxNcC5Y7+xb
d765/ivXI6q5hAqbwB4fNr1frwv8dGge5EeZ2ShlWK9upZFtsdvFkDsT47kVQAW8NBuP8VDEt7Ds
4do4PfEIiqR6SGTtHGXAumY0lyLzfjaVLegdQMILjacsa3Z2i/GYPe1XMrBBhG5DOQ5jbGsqtZrS
5MHSP32srvdJUDr3IOG/h9S4qYyuWugDr+36ZYnxYQdTA3YmWo17bX58ackXe36tfsZ756vChRAl
cpbpSxiDKhw8kybelB0GNpyefZPFndpC4wlP4aETA4HQxKHdhxHknNSucIEPFsVGlG77Ia929ZC/
J5P1MzFEjQ4eQ3LGl49dm4z4s63yxCKF7DDyg32iCIz3Q7e9v9607rivIXYvtYhMYwjl9Z1Gc3Ol
QrvbZEGhQSEqy50WmeY9HbltWaIaqe3oXbYjyfY1QnqXSBcsAhMzZyjwsg/uwqrej00OUbIJd4iy
UvywI5gt92QGDev3zL+BHnuyOBAvXV6u9EkzaZ1UNSFboD7dcUcWTOSmOvaJgYSsNN/jZGYMT54K
GcqCoGw6eKRmIG3QdIRDYYDMMxWf2PDDR6WzU1U1UdNjV9GXoWjBVQlKHL3CtlaTQ3OMsTLHIOn0
wcCgpqaPVDCCBlWEuMkdrPEGbX7augApqHb6KvDWdMdm1Y4DXKL3MLG0dnfXp/JHl5pHjtX8LYmJ
hi6D/NuKA+0QNLK9pfRsl2HkMJSgWUhtwdsfMMUMpmWQaM6u06r8UMiznuBTGbTopwycD6CFz/G8
DWpkcu47h6l/NWcsU6dqTnkaMkAybs4EuPTaBj66MNdwLKnzgML4Oty1tEpM8m0bqG6wzmhuxqug
FNHGEz/YXwKqGB2ShEmqwCd6jJs43AdxeI6yH1Hsyq2BFHhVV4ycupFea9/m4FDS53aat1AVShPT
iFeJHekL9KYQRD1vrebYo9hkr48ausfbM4C66emZkjFEnIg3qvNA89VqyAgw0rvK9r07qZFCmDMO
i4KIUHd0GWEWfFolnR+ttTxKBqJzktTZ92bpsUfcGxzgi6pkMzyk4MMrorbi2qI6r4uXJNA1utIS
8kgCymbKgmzhlcW7kATLeYXOR8bEiFXvkzRM0JZzl80IEc8VpJ2qyo2YYPVz8C+jOzm27aGa5wto
WhdZPLXbegDOLBlBT/Fbr5ET6GmIwVyM4HlcAmkIyA80mE9Nc1yVSzt9WXQXK82qPZciWA/1pmsz
JhwuOWRV2qwDbQP1M8Mzz4RvsLO7ahZx9UJrthpJJYvAnxCQODI4hMLBrxH/DEaUoplVbslZOqii
goEDjXzdFTeYQ1d5iJjS0HSSlmkBLzPDfxo3nYFIRieRfan8/KkjYnXKfcKgJgBhVJ5or9Lh1kwq
wr5KwnCab8oL71A339ngRyddTMZd5RfjHh3Uva8ybxfJYFPY/U1pULknFZh90a3ssCKqRj0PKqWp
2Mk7pRELaNtUGzK6rVPvlaQYk3KYOQp0y4MQo3EcfGwsavBps6qxOBYD46TeKnbOwKq1cCMxHKM4
k1z1CWvuu/HgGwGgy47ZB2LSpa906iXT7g4hlQqxQO1q0sv+oE2NuMkKUhHJujt6VWNu6WthgxuG
E580V+NY6+7G+YZAhL1TqmZjtuNd4kblmt3uOA+G8mOcZG+CDigHDhGeJUoCWwOuSYmJnKr1SMYK
XxLUIpid2r3bgTaPoKDuO6B5K6DVwJP0vr7MLocCeNIWqdWz2WhMDbnCJ3mJ6RrNFmdMuHH8sjwn
RB2laDNpBAEyJZ2mtf3b0tUumhVRPTmflh5PjyLIyBRp0czO/BxsrcNNLfUdBysxs4Zrbctx4ngw
dIKf8oIcDnPLkmuSTFSSloNfxPBLPIeeyYU9pV3rWaSE+D522IDeXuQ/mBO4BZlWzO4AxAi7OkwG
HYgZ0LxxYwL/okEj5krhLvNDU6OT6O2GbHwooDGfk9T9cie6NzOaa0rieztX346Z8TBJcE5OL2Nt
swNcmEzvFiBljFURnFp9EndJAXywd1/Yj8ZvdI/fHC/Do5drDqe3Pe3bBnST02UUrZ2bH0rJkTQJ
QKCUOsAM6zzhWtX4WEU9da9VaKPcvHLZxrPp0I2copzFiguLEwT53jR8ta/i8COvxcajpqXXQyBu
zyaAQ0nc9iKNTqmeGWAdoaoyeCkOrknQSc4505BWoRWIbVpDopOCi8fpDtSocL2VOU71mYk3QiWS
ZN66ijAYo5X+HqWwfLNeqPCrNyTCE7ZuwGoQ1qs3OfY/bUPYZ8n6+euHr1/PXcJhXFH6e0/m8i15
N4vOB5LRvVWlfyNFO5yuN1lhD6egjYeTnobuCpMofbT5u9dv6AwQ9hi62TlF5F6I2DrTy++f3Fq/
NMEEzWm+x77vLWna8tSnff8UM3El1EAkt9e7hau1QFp8eQP4vH+irUnDWRoEgc8Pxv4Dyb5vrfVI
mxo6T9GeajuYg3s1HdBOjCA/9uQDf/AsjpUG8DvfYy7ktq+p5QCCipHPmip+kiMzz3oIdsmUkLBk
QMYVNdkmsNb25YQWAMyqvUYPbX5ZrO6MezeaOzbfwuuWDqctjbzuFNk1UajelFJbM3suFCSZpOvl
3vdDxhEQOp+RTwQbVeLNV1NZP8euDft10g0UGXwXSRF9MEhDZHma9XNmMTSNaYvdXL8bucNLXmfl
XTfE1bKfXW2S3s3WbIyMsV9YPUrd/eiA+H2GsnrV6kk8Mqa7ptH/Dx7gUKc+Slf7sMb6T3+Dmp8i
IIT5nw8w7Uw8/vEaWMx+vYZ/PuD6Gv72AdcXGYxJ/sdf0dp5cWxiN6OLgyQQpLu7Mq2weZC6nt5b
xtP1zvVGOD3G2oFez/Wuo/fJbeeoX4+wRNM8kFHNPiBqrOP1EVqaaztiluFZzr/x1095AezRuqc4
4UsGTEy6Zlo/fzY18gvfPTcpGNz5t10fEUUghhk5WyC/eEQdkM3gWd7P6zevN5PhvxBty1Sm49Cs
e8iBLYE19GzpkxmdQDtMmhmqweTsmW3w4E3AbuQopq0737XAxx4I4qUfQ5LKg9/I4MEGmy0mxueh
p45hiKDUymzK6xRoP3BBY1fEWYOrsQPIhAK8UepRaJa2MWL6jkRwPVZ++2CEXDal9kPvg2cUsC2a
CUzX9hdZYiMSyLbYC8je3psxKPKEUiLQwpjhn519aB7ZhHJ6a0NBljZJ7jDrgBxPNj7C3mHP749r
puLnUaDJrfzqqQ8qELMoNkazuUcIjo42FFz0w0wdc4CxJF2U60SjZTcZAf4gg/e0xY03Aoaky20Y
C8jz1LTJM8EZ/sYLEVq0TXTupm5VE7YawXilLO4/qt65Z1BjHRkXG4su1fdYmk9JxMCSL/ZwMxi+
EDvk1Z7YemmxbhDwEevhRVwtFcFvTrYfWq49Ou26sqAwyu3sEfzZuB46XVJ/Y4XmTD7FWvKl292A
HhrxejFse3ykCyqTBmt3hBZWgWCCubwvSmWcWhremL/E6XpPZF51xI4FQ5aBidWWX6GWwNiyonUa
kAeGHF0HXQYN1s5a9TY4Bu2khs9Z+yHnnWGNuoFpDYfQhEyUaNgMxgfpRmpylwQQIImp+WR1HUmW
aPmARK1WZiygq3r9hywy/WLAUnXCmPih5EL8b65XX2ykUbIA2FLRtz4lz4FTvJXROnMhODdqr7JQ
LulJB+zq4PlqzQ5P4ZPj6/0qthk70EHEKtwvyop+BTTSVxPhwsIeRiLyRtPaUdP4wJcnoS20GS0F
LXnhk7m8jMf0I4mTc5vgILcQZuD7X4BbJCW1NhlypejrvXpcDsGEZccnHi0g8bF0CeuYXH9PMxMe
mCWe9YTpLEEFzSoKTf5yh7feXOXC/+S0Gcl6IS1Bg9lcmCOQr2okSJvrV+d/s0GBi/6WJsSwJ1X3
g7guIkpEnPNnF8fI4uGepKxppwgdXFWu8qj1SKic1vi6icFwWzJI/czYoLK71ZiPLZSEcU9q0aWP
wzuavMxpi0YgF2fWkgU1DDBokiTqYAKGp4DaoAYFIAE/xvTENYJnjVC9iYLdQ5CPhyzStgpz+hq+
QtTPg4yK8JuWgnHN8CRYhITboM5r2X4YIWPEbsNW5lHKcl1KcGUkrW/InmPakgEdlwSTo0FZ6rle
rJDo0PawFW97dcfIeNv4JeIOA256jX3a11feVD8haxFoJyQMz0NGgh7ZGdlrGyfOxWAnjXorohYE
f5As3R5n7H8RdR7NdTJbFP1FVJHD9OaclDWhLMkiNLGBJvz6t/A3eBOVLV8rXKD79Dl77zWWXOou
G56BL0BCJEMjI9UCf3dF14suBsC2h2elaqGX4RJnJv2WXufgQVv+qQou/STEuiwiHqzcP4QFYFBD
csM0sXe3qR8spDQHSyOveUqlDwjBWPtB+iiJ7yQmoyLXX0NQLfmlkpbse6Fh2JV+8KdT/mcBcnPJ
ikbIeWJoW5yrJ3fw0rXlgQJEjvY1Dgx3vEIT28JxyI9netGkXgVkgiMa6QynlgBjUl6bm27U2bJu
aM9oDvm+Lj2zrj5mEhRhVqf7tBnHuxrTQ2s2zkrZlcZBIoX/x7O6TrkXJhLkmZodmhxSioiom/Uy
utVud04aQm9zq/4Q5gixOS22tuJ0NoB8kZqxc6zk7AHQYvTOmRfvLWGXVsSdOyeRd/lTE3YkyeV9
wpzD/GvnbBsxyR3sHf8i/zHbxn6+bQmEkbCAiH2ztl0c0MkT0p4D5AMWza88Id6506dTiFUD7Pas
6CF1btFgGJUDkomI5C/9lwYbYrHY5SUlkXK5SY6mXi0m1fDrcgxdZY17o4Azt+mk3lR1kP5AVwBx
g5FckonA9kF6kAx0MWJy8pb2yNVOn1Q1dltPG0gO2Tmq1JcssYQQWQWhzdKexXBc/V7RKNc84jNN
HCendDxhJj9qbVJteit8jT2WFjK+yY+Ob5lv/7gEe+on1bHTYfZw0WDm08ghO344GIFXpmmcJWy3
0oTA5A8OoRqBd6M/kVwC2rzBhZ4NaNY+ALs4os4ihiGO6Eh7MyTMtHzwaB7rbwZ6BT5PEVNWZ1r9
1mTy14qGJYmz4yaZfcYGqb3SCkh6aLVTo6VvGlYRIDupucpgabEHTSs9ie75AIHRBUo7ZYTGevoX
Reb75OwdshVx/B1rJm07M1KfIS4BnF1/wwIwfUwbpgKTLbdhXn2F2feYEyoZqJmrYw07CSFiMQ7N
jwXRT3W3HIgD+iKyVscRtrgybGfvmyvwMxot87x/0PZXO9kBCi/ChjhsAo97PBW+CQPTU+RRxxUU
BeTsk4jnsGzT3hg5stb//q6L6bPCS8YZjRebZOGdXd8nT2/+UoNplmtpSgId5n/99+3GGh1HJARj
Sz41WL06MnT4BjPVP/59KuhtDd0lDvP/voOhI38bcuP27yVehc4ZlagOzHz+Fo2Xh+RH01v699Wt
xBjvePjYNvzzmHITOVEebyIEJaMfIZpO3R8MIT9VGDwlmbjN4eDBiF9j/Gl8WHtoa4HZEZFI2947
BEypF21ByH2JtQ9LGAYskZuM7yKc661XPKJCvIVF8hG5En+c7lpMOrHciM/U9U6GwRWvcu2ra+mB
T3m5QhEtVqip02MaY/ygnXpt3TmMMvtghv+eRMODMwYZ1XsmILB19AISJbaYpRpIP9RXrYd+Q2dS
81p5FalZAeBvDWmf47p33yK5qPyx0EkXldOuSj1/r0qUJ2n7qJLkORD+SzfCyLKi6GNoqp2S2QEf
CCjNwNhUqXxUwfggnBG5pez/tM1bORj00qi+LLVXk0NkgTHrpTSkqDrRY5GV7IO+b0EOhhTMMyo0
sQNOWR3W4zZfz3/wWkGwtc6M0NUYPNSN2nkMD2JDfETIaeno8b5ZZE8HIXxQvyPeOfCYFzYJMq9p
UyYlgvLKf9CM/zQb881HIrBUdH6bwSS/p6u/baDNfiR/5sxdEo/l5xRmsBEKn+5wHz7Dyg63Ac1n
N0MxabqvbrZpa32ARZjemsmznzwmEKumMznfJ9m6HMik7Qr1Ujn+l+ZQJvK/vLXuViQMOfLaRuKL
AF7UGIH8kxR9uEV3GNK6M07CsrpdqHOqcKKnsGDoKgvjM81AzSuSKYixrKwFweTjxnZHGnbtuPSs
BF8Z7U2tnj6qAVRaP1Dk6jrpZKGfg5pFyFVqPpN5jUfQiRnWerH9gYZQcXeMTJ1MdIz01gJIo1vN
qk/ePIzKHOMKaCpdz93ROEIJ6eU0CdiWaeSoRU2ApJ47CdEVATa+nvSYDujVYphEf3Rc/MI1E4Zl
YxuXya3UKhqNfmPpmDrrcEBKq5tLBQWbm5lg8SDSV3joaAuuyVpgvjz3evtPGNjaQsTiuTPkhKy3
eCahdokSnn0Zk1QGSHQk4n6V6+FbKhuoZprz5prFnY6QzqwnznB2OEfn7LTVw2mqPUFZKIrS5E6z
8gjX4KUwt02FZrLKl8Iysu00ZDgzg+zUmc0f7An1Tev7TWc5xTkE6pB7ormFaqweVDCp4yY3n89q
bipvKolKUK7hidbuRlmad/WcIn9C5EGsjkViGV6uZWfbvynnqbtHQ0gX2bUowNxMfJfY63ZaX/71
Xbtdjf00J5vm4pkEEn2OzpQg3xf1k1mk0zGasDRw0AjcRCNNC3WhlXL7GeBAVFSJDVBG2Cuj/6Ti
ZawjfY5ExVw+b9YZR5O9Le+iHbTNQG4Qjc/gta+877RKv9PSLI+Oj/WjgS+ywLsi9hG+EYz/KiCu
vlQblcbBUjDW3RADVJ/ZUfdlI97LqcAQEJFI5dCKTEZ11wigPcEHf2bsIS6Or9XPDKTZRFwv2A4J
eQqqru2taM6GyF5SOcpdMtWrvDmHRAXfW6sI76k/FEdphX80jnDbqPKMlWYyxGAlZK9C5Qi2AUlT
5hrWriRYvcPduWmBsLAGQU2oM0K6hOGuKqWzvWc1qlwyjCcR+dcSQ8C2RPzEkSAsL7n4AzIL42Zv
pTuc5eYNR/8fp80SRh9FB1o0/xT0pJsAEU6bpaAWINptPOnYnDJyeREsEKVinZG2ru36ImueE5IJ
woR9xx2LbBlSeC4RnU1ciAp+vRiPSYOzWdPgwvYgPSqLxkAqPqrORgP87wNeo43RNXePttFSZqCR
HSkJzR0kMXsl5ynEY/s+4ETb1ka0y0dsgQAUae9bzNvmbF/YfiNh+N6AHnlMlnVkLxwJeW4YNLEs
E8ExzKnZ2MpHkDDQQqA90LS8wCs7krC/mGPXE8XQwB/YOixCAaeMBiVG32Bheh3HWdfndoJlQKhI
xoRG7NvWEOs6gA7mxbwUrdMvZTAnEAcdXa/o/cbBfQJ5uCxSxicogalLU3F06+GcmzLfu7K8Ijcu
HjU26rUZcbjpzRnvWJfnfvI5bCkotqOrImZHboNaZ6x4PGyJcjYgOhcGfU3yx9JS09EcyMiDHsMa
4ohtZwJ4o/MYszvEFx1DC2j1UyflW4LPd43n461NrPMU9YcsgHakMldHt8UcxAmHa9B4LzUr0KrI
teB9wK6EuzNCBNKQPJ0TkGjWcfCmD7Baa8L+O4KpdoODPmyY86A5sHHfJqW5FQAgsUPRyY70t4j2
Mmnydgzjo/ycBxf3gaLlSsI5SCZRXfwQ9ZXrDP5awcxexdl4bVTQPNeudSQSXaFdeYMQDPWjQ41F
IJYH0TUFBU0FwKXW5CqebITyYWTiAg4Um38JSpPnp7Cdq5gCf20/W5osEcjkjFMlAXOF227EqIb3
sK/pgcnplcOse5rWnOqBAjWW99KIItuSU6Btkj65JRbJAonVsfaXHMc5CzYgizmTDE+jNsBeIiaM
+KgR7hPLyuTgNpP4bDH2QjJB7chJPCOPnXHSq4h981qkGUNQI381+hZNked+RYw72z7lxFzRcVDJ
7PEAwZwYMKWboT4PMQ/vQKQjEnPS+1OF8Adtoa0x5guI8DIClUPG9nTOl55YBzh2tn3Tf9OiuIXC
GB5Uygaq8xBOYNv8zQk4nvPPwm3sMOYyHXdeNcJDH72kKhvWDXAr0FXzTVwYI4c1LyanO7zicf4F
o9ysXGtqtgQZ/bhxNyzjanxrIp6gg4+ph1NmTc631715YrQ2Te65B3Pw+yUb/bAShQa9aUqfjWJI
qMuMk56nNIGATPlJpx0sgUu+Se2G6KSMCXfPwh+ifVrqY1yf7GK655rQXwvhzDwDp1zAdt/kbfvb
m/HKchxjXQyzt5j2+Rk66Iu9sWk5vk0UlvumA2vZ5unVrKud1HoG1C7JhBY9cZAO8SsyRFqQofPF
C6n7kWvlg64t4tC211rrbASRKTQrGTH14ZnmGv0YS6u3WjcyB+awdWUdC68B9d/By91F6+VXnV7I
0hjYtPCNYQwIQ2dl9nr+0Bk7xcOkHyDF7KkyXmIlddpYsVokhbEMA/nlDtM9aGkXOZexqO9T7E97
X8yOYykfNaA7rDLaMdem6tw6DKm8ZHxxutnrHZdEFqY8lnFue0jltRsX9G9rcolL8qhphVeruksR
MaG/hEjSb6dJI0/cJz2LAe1pqj1v5ZE7rpF2G5bJtuQUIijJHJI2/Bwin8k3WlnkEG/AlpwH+AQE
tkvtZnQ8zhls7xQCW1IoIIn0cIMoKE9peG+HDkZMHk6roslXbKG/eV58d9KTL9IefsfedM8WvL5V
Io5WmNrvRNRhS4Hi3kpl39K4fhnH8jENvreUFHbQZPGl2/Bzfbjzy75un2uCvBde67jPqjCe/Hz4
77SSO1O1isQI8TmL0rdYZhefbHbkrDeCLiD1DmN8FoPBr5eVwCxJJ7Dq8gPxuXPLjPgiTcEbNU3t
B0XsUuTq3nTOdMtAls6WSncdGRBJINSZp5AifpH2PWmUyauNDvpqNfb0aub+otHjHF1RYD7pVfKb
db7zSSDoL+oNUEYF8yuaBSSt6JcIx/r70h3HE3yCPRRwtbXGwDlyrlthGMrvusm4ClgyqG6fKfhc
l3ZWe7Oi6td2q7PMR8rTyq/3ijFTQHjngph1CtK4f2+M+lxOSKBbwn32ZP8Cam3Kap2WDHCqlBSm
CN+DXxdwnZklOd4IVcktokc2g7jw0iUbzEIED6QugsHhodsZA6TEFMWtbWGC+a0swYi3SCdcP6ZS
hFpeEsC7cKqIlABNLYXUdpacAY9xkG6Rx3JMNNOfZKramd95C+bDidJdoivEANAsJXUx0VW3UjoO
zGjQDwEpEoaS47HVW7ZC46w62tWm4x0yP0uh0HjwH2oUGbmcQK7jkV9bjUaapEn3mHSRXfnR8fZt
ubScmxtF8GZfvNlej+7aIuJj6uqVFYwb1GfqkuS9tjVqo1r+K4wnH9ZhrrMHjhGSWmK4SGutRphk
Nd81j+TFjoz2FIXs7KKNtS3u3afJsdTJ4QZ/5BUaWodo26zMibFumnUSE+lj43pZZEQVbdtHY+XZ
yW7D6oSpoTp5wQRSQaNGKgo/P/73IRo4JWhu45GeSrt0XdcZtg6weP/9OxLMZjON2VtYIZUE4Udo
hW+C6jDa6QgvkIomUR649ahHX+fZsJcib+sidjiomr6gjdR8pfsQ2c3ChnOJiYev4kpgS3l0Us0k
lnkE3yQalDSWFSetQ0+7IIOWxwGGHihVNMLqo61l1dobuasGVXZrKWmj8RDALUtdePMBoru+69QB
ha06/Psylmib1SjhsuTTUDPbJbV5xD4Y8YwMUrkrBJPoWxw74MlOm0crkx36/I/WiomxmEY0vg3J
WfXZGVTxAe/+L3U8BXV+rOP4I4VYxUYbUKGQRdmjVVw27GhLYNL7xv72E5I8xqp4Jm/8E8/ltkmC
cWEk+jdsIXtZplwIKKEx27JRJp9DqF2KUdxz5WRL26rh40iusD6460Eir+jsdWeNv9ytLVW3UwBN
8t38lePLrqv5Cb3yO3L5RQyoFGPd3WG3ceCzetDfWnEIy4A+HHYXOwmR/YTi1Fv270hOyDKJTcC2
VrErMUaIRN4Lp9trBkZEKvJll2ffJKszh4/DNbqkhqZcjNkGjwvhRmvEJ5LLET/oE7iQqUvaV/nd
5Id25ANhwHNlPVeJj7s2bvFkJ869T/0vDMX3ojTpX+T0H4MCnnVf1+wZyM5HtaXq+Sa2AvlfwChm
cjO5ymeXqAdtd6qNp7Dr164B6HDU9Ks9Fl+Vk+CVzmkbmT3zNN+isx3dSikvg5W021SWyZpcSkIq
rWtTotxVyO0EgOREYkZ0dSRCKrWNHfine6aiA5ZZj/OPf0nde5f14UI09KwI+0fqnvKQ+wYumBY0
1MhKZJZ/ZYJKCcp75XJ95+mROes/unTTR8Ouwka51hAu2Wi4FnRPgMnJV7NblsoD5o1ue5E27mNW
FhHllEIW84OjHxZ0ECChtbrywan2rwhOt+Tfv44Ue2s7uCox1TvRJS8wOiBpJddYJM9N3SUrynr4
6NVd7xjolRYiRosfDEg3t7rZPUW2wenYnoB25vZJz3grChhTawTR7xq1sY+ggrAeYoONb38yt4CB
7/imN57X7Gs7fPG9wFk3vmowFLtA4LvkEBMlstQiscoLGvNV+SLs8dSkWnumL25sB+NPOk3Pmq52
Zel9RzallujE1nEIz3dz77vUUzi4dry3YMms9Jw6h/JwJ7L+TwZrmLTilALMv0QiQ/cChYuEPswr
7AOpjUjYtlmcteQpcyg3FKmEpr23o4T+PBeDon5O3GFaVRb9Pmm4FKxGZZAzyxiOgs40hhL1NFIC
UWGwEIaFVS6H0YO0Vl+EZsEMRAkH3gVVijM8SGV9cjFCE8v/IrXinPXOw3cmd97lUm6UlNU45ggK
GwSKlH3NKh4ME7LSolOzItR81bJgn+hIv1k2NmXjv/eO0Fd2Th4DwYOwYgz3CYn2wTfct7q3UdnH
+A9I/dXZB4Mm3MSt9qqRoue4GUbqWt+7Ix1kmd9SN/nQCJDcpF7zMlPT0dm/ZgWxcmkraFIHgkBk
6QCcqeSXQT9PGxCwBxxOmaagj7S+tbSrqeYhk7pp/0pUhGA6C06ziaU4qtC9VFmzCTEMa92FEMhh
wbm7XEiNVC9pTk+pAqGatNU66ZkHaZw2NQM9Z9f1iHZabCmyKVag04rZBE85VekYmwDD9dpfExl/
M4SH+T2m5ILuUiCo6wkywkXNAdxLL0pP1mGAhS8cCLJo0k08RC/T1CVHJNtL4XJ29QYOyjTLy2Vl
fOQpTiQHhTfu4vbZ8U+d1R+l7mLb0C5KUV2TfVeIlCG35l5knT41I/Nt32NJi4yb6yM/IpOSZGED
Qg0j27gev+iB9FeR19aGqQDhTgQgJ6OWn7PG2gam98Z+D/GbVY0pM+nLXGHjBVPrRxmJvVVA+Qyr
cpdmHkti2OxKmL8KnattoyLUNO+79UcuwHAvE2ZPVVTs/LT+Jar+x9SLrRNq+TKImAFFYJAISKp1
4xpIhxyQ5tlx1K3XtNdOolhHobFaDe70Pkqdlhp1PY9K9sMOj0KeRpZ5MpEmW0W7J8fB2elSw2+H
7tLzzxHCMG7RM65nxjAjDp3Qt85hUO27RAOEkZJTmH2FdnNEQfzaBf6hFGduGXcJhwIMPZOAJRPn
DTExNaPZFLtY1h2MZNh3xDmbNnYlIt4QzeLaS0rsEv6ASV/Dy9/jYUUZYsA97ZKCq+aKB9SpbuJd
RlSWaNRlssFhpKj75iNATUsjCc8clT4BdeC/mtqrPiaPZESyoXz/PJnjMjbFJ2EZX7km31sSGyrX
eieOAmeVdZJKnvEv0iPtsquuIX9zKtNeSJ+OJRKhxYCLKmj1F4WGibxjYrERWhfhwogyOFxzKpY6
yaHc2/NQJVa7wtJ2rjBugdl85u0nLrddG8sXp44eien+VbXzOgaxvRIlSzOL/QN+LHufRU8/9Mc3
h0kXErXBDsFH8nMMRvSjjcWvMLRXpwYOW5gvxqilWxVW1hKySIHxu3yqHc7avn1G+/4J3u4o4DJG
TndoSRSgY381uo8QAc4Uc0GjWKPxU8wh5kyUTHhJaScu1pjt0arTOy2Y5rtlfa3d4ZZP32VEHpqq
jdfaHIsl2TIM9fRTW/DSuYOmZPLct+ImyIhZWTY/1ChMMIpU4mlQLpWdv0Q04JejDMkzRj869LMM
kjt07GMGUuEqa4Pz/BhHqXHywv4IlXUTZezikNesstyP3azarXkYotRZ0eJeOVTpemy/RajsSYrZ
tA1NIvaVsxXDdu1NvBw6wI2WSBD8ag2Wclrylf6RKkilM+aF9JQCQsYi0ZMHsaKrCRlIWHKfTqTu
edGqoomiufEXffF0jcXpVyXnXGM8LIU5F0Tahy5NbyGxOS3MSe3twNh17MAkp+BFqIKmJC/3Fo8W
I7r2MU7Agd34R8XdIXFt3kRtuA/cckNT71uTIKGoeLCe9SvPiRHERd5H5PVbHDmQTDybgCxDuwMO
fMpa+y8ZpJ9FX6AhgTKDq4BWgejOtQSKoU8Phs16w2Mdx7hgoGVdui7/DRROfClhvQfkQxvGSdML
wJcJzILR/Mw860/Dr0bDttoikFw0oxPe2E6WWqV2ftiBOWmYwbGZ4WViGq5chaGe2ksQocAmhyFh
WvoeUcduicd/DO+BKvdIYYpVpKGTmciy2eYUrJRH9hKhDf0efCxZx+2dzc6fYOf1LRqqEQVjZGxH
CB1KNdkmmAq0/ghevb8+u5BhCvcAXYtfTFj25gVHdXHW5nI0ED+lqBgCZg55HreRFmwKXRIrxKXM
ifdAcphsaBmutAipIMuFiUxLsuVu3ITJvI/OpunRBNJwO02t+gQV3cy1kgH/T40GyiDZNYv5eegc
/9fiq836RW8R1Izl0xKhCPqitWOFw0kJoS8rN9q6UyqQCATv4koSqb/AnvrTatVniZiYm3aXxWAH
Gbu+jxNCF3fg+XeMtyERF7QbP1FgpGvTxEVa8KCMGD21gAWcgpWOpfUnDz1AZRnccEnYgG3WKMWY
Ty3zSl/7A9Tu6KdvCSLUnHJvkfI5YC4Sze+kEQ3jsRI5DYHOeD/61qDFbWGaJ5KnThNyIwAPrIBU
keFMWEuL83k1aOXzoJi2m2T4L/p0pOLjPvO79KhM/7OFeIDmZxXG3t8Z0W4G0S/dRCalxTUJ8t9S
xi8yjC6Y7LAW0kivEaVtRzCWy6iauFPTRZ/rzkHH+a1Diz+ULCeQFjDAOWPR3wENgQewS2PN6EQQ
PamN6yrMGIWhMLF70I9JtfJV4O7Lus/Wtso5sNfJ0clKXNu1vCrFG9Bx99EXAYCCG61RV43MroUK
pncC8CJOQxnNQ6iExfgelv0G+8411YP3zhCHqdEnhPjAoK3qNw2dK209uQ85hNAY2/Sx/pKBH27F
q296j5guKDvZdOuG8dgn9rotgj82SSZdNByjhIq7s72rU2MGMhO0T2X0MkpzHpGd8vg0ajRD6R2R
Glnvs2a4xVN1rdp+hVHuDfoH1GO0xb3JVPxXGoQBC8tZZ4LeqT1bZoJftumNlbAy1FY1LdLUmNHX
6R9m6l+EjnBjwn/KGbRXaoS3yX7O1PrcBRrjC2SGog13IYN8aftrvZXGMatYRcKK7i3KOlr+mguV
McS+X/jjIhyINfBsbTV4uCFLMw/WEq/WypnMpSlCGtvJ4O+B7eHUprtkJempc92/sU3X0DfWqnzQ
uat/SwfP8zSeVU/Gse/p/O4O93bunSlVUWB5YERtMi3y4sfQTbIz8I/Q9hoVxFDCRKdFZD5radIc
wjHK1pVZkLcDd5KuZNcAJ5hTkJunXvVM/RyCGuzOeDKCYuUZ+8lVEyI+0PFAnQjpIVxiImLSnOoD
SsrXrD4pI9+IFry41JlIou2ECg5DvSI1ZFHa87HRJXk5wOIuU/XkdPqnxQBwSQ8kqI5wGouVQGvt
tOPBb/+4Gae7MhhuqBcraCJk84sx2/R8O46FLedocox8hGccoc1FXsSvOr7n5ZQNaLbMc107L5Zk
VfY5IS1TMwcRUr5HLrOJnk4a01HnBB5gz0mm4ihtP/oeOien2GqRZeF3YBIpEggwikveGH9fzi3p
RJ56IkINm24tBpw/Vmc+u8K6GokFtLvy7t5AZ9cl+ibKS7qaYbcxq3pTEnCpkJ3so6Zot45dfFkw
TacKzit6PivA+NXpncajimaxwdi/K4qExDXNeoIcpC/nTBMdeO+SkCYY8Ynbb3vPIoWJ2a5klYun
VEFVj9kSbBIPZHCmSt3Ql/i0sJS49XRsM/dkeMCTUofiadDbvwMS5ckrfmRb7V0jXoHsji+qcm6c
rs5aoDZV1wbAD+pVoaZTJI2V0bOGMXjfm70Gn8v3SOzwkIa+h44gD5ry0XotEvd9SgygG1HUbGuf
I5z9NbmzeC5OUdBWnLTbpyCyXgr6u8swnz49M9ubuuFTgSTNh3Aoc60ga5FIuQlsgEJseUORYeny
I9KsYpu7IsSsy2sBPe3HITWf/Ua4J2TF8/DOct/ramEUGvu3zsw7nCBn51H9kSWHpPeiNb/Ge6Zq
+1LF5aUZu+7THGyG9j2gHtfi/xJ0GB+dSP9MkcYTeWXKQz/UcqmXdnDyUYbsuUkfcdNuYskv1nZm
MsPMfwKfrKXC3tT5S1FojziyCso2KFNZ6M3j8gURJIfBat8mmDQrpng7O7JJ0xMV3mBoH2QGsG4O
JnPfSjrH2kvIxLJnoYTKn1ozCTZxU1krwME7md4K33RXsYZkNPTdlY4cdTTLi5vIfg4YYsFCKusM
/VYbidPN4HxpE7q0CHKOUUTw0fHpNxJIGBhipyqtp0l30fIWHlCp1vc2ne4+3CB7yDQ+9lm7Q1dR
bOzU/kL+1KziVKMV0rOMIzOjD6p5d6uhWW7Pt1B59asQtMiAP0gbyOzPjWKNc+ihXJMZMSoCkqAa
pnZJQ+UnPjGS5uyHCXuS/Ww2LDxmpIul36p3MT0KgMxJ4uirwnkiKOWuJ7yAqSUEIC1YUymfk0p3
dz0BVW44UFINXzTLc3Bk+tWNznlDe0JRGmQU6Z7uJhuLdqPRpOU66BRnVEvZy1Zqqwaik8ymJ+mW
hImkFIYsfrnBnq68/dQWyPPSl9Yovp3a3QcpZ5Fch5wmiJzNOJqL4lrn8cOjkjvG4SNUXr4zq2hn
5vJqZe7roFBawJD0cOCxJDXlTmv5Ggyq1aqOaC3q/cFRPMWyt0E1aCzgUzPOvjSm+qSytb5sVjgo
X5LIMJeOhdTBNUxEtx/hUIUbWWSfQda7RClES6/iCKbr9SHRSTakG9MtdznwFS9nqB8pJDsD8tqm
pWczmTk7rrD2jeiQHzClWUvb2vs6vdQ8t+4pZlkM8fhP4rrn/hDWS0sE40IYpSD3Ib2gajOhiOvv
SNDddcLEdFx2LQ5ImeR4iNz8PXeKAAZvS+e4qFczIHkBmZvoCFbGg9Lc+pCTPcCTk/YrlijrMLZa
QXFUMd5IA5Pwl3Fa611qPfVBg28HcatmfqaDPBOtM8ERr1+63op/XS/6w6lIvDPAtpdk+uCpP4Zp
/D1WIODstECQgotQn8EXLmi5pECmNiQoNBT6bJd0Iayy2l8nxnmNA/WBFD9juXQWSA15uNCuvKcx
geIxOREvOmmuWBD/6tQBd1rmpEskpA1k403mwfsku18arhhSNa8habfjAMekaly1qJiYIwdLkvbb
w78PIAzSIDtmwztpY/WxZP2wc9SPs7iCYaCoQGXEHl1COawaHlwiv6gBDas5jFrHhzpqD//++v8P
BMb+SCwb6/9/Sp9f9u+1DIF3TWPqOA8KBwFs7xz//QlFrNjFJoeWvBDEgfQwwpgfftP2nQ653jY5
xbQ3QnBrpwMJStOh6OUb1ybd/PtbMhFkQ2gKpeZASEFq3oMRh4zFjGnjQwpfdakTnjs17rVUAYIW
IIw5Ud2SMGMQkKTMXBP1E5vHvh141t3gYGUEQXjdPXOax9CqCGOowcMoxp2yu3d0uSTB/KVCDHet
GYpNYgPQQ7aBg1NyxCndP1r5gtvU4iBLYYv/LnxjDIPgrS6DbUzveCVThHGcSBzPCfYDdRELiDro
Qcx5LZEpoK+URSGybJSrZz1X3gthp+sU7cNnotn8CYc5eDi/e9PxjrDXIDhANJDJXWEb7rrJyRSV
qqCJ5lUXLQ20p4aGzQnAB52IXMSfKVsyXeZ+vPmF6W7GFJ+H5mCxCuQYf4ZWKJYeMjzXJcEAa/e6
4ovtbZqyNE29feANO01HIlxHGQHYE+mPon41PY2gpYbuem1j4BIhHb7SsN7tOh73ZqF+SgcfsIwY
Jma1zNadOay9Tgf8KAiSDSPdvfQ2bdcu6c3PMEOFF8GXvzk8BRfRN0j2NWI9yMeot8N8aBaun93p
RqpzPrJL/vtvmhX/eIWFxGqs/IXjjuUa7Znx3z+2bvWu4hJ/TOCS/ZWQz+lWZnXJpo7cgD/0jxBi
ZkSnEgq19WK8Ds0UUyGj+VQi0zdxPA8lSJBgeYDnFnf1xjSbp6w6iYCxAY54m7hYdU3NIX5ze5uS
VAh7UYQu3sQwxZfthVcnByhfdP0qneM1E0lWXEs4x6KlS/4/9t5bOXJlC9N9lYnxcQJaGOOU1kWy
qB1Ed5OdCa3l088HVN8tjnEnxh8HG6hib4oCMtf61y8Ihod+0ROSjmDx26mMa8MjAd0E7MU5tTBN
jnaAj4zZ0XOqdfNDApHLKpOYJarrmKoB6tQEoyIu9Jl6OiEBHvPZ3wc9a17Qe+QbK7ecBbT0k2pZ
B6mW67AzjoULfpzzNz0ZpXItya9dqfAxEAw6BhNPWa7TAeqhSdC3L8pVPdqsL4xlRnMa5uh+AHOS
VSJwsHql2VjRxyII7gLKbgPFBrqLUl3zyPT9CswM6303v3Zhdhtk+xXpLPRaAxw8SoCH3oQPSTqO
z0xC0MGwOFNa1zBWOu2EjXx7YI6PeVVKRmSiajuWVxaqyaqwaJtnNk48UbFNCYTwobMWB1dvBz5V
W32zlJ3YFBIamwuR80ApVq5it/IYlOTdwfAEfg14KqTLxPXPWcIgq0mCJ9VTsccZaJayL3apVRT0
zc4oPO3WVT1xLpZTE0lablTYb3u1iYu9UN4YbGwtT3+QkV1SumLcJ2jIIVuv0Ww2a7PxfhUJyM7I
aIQbCrtMFbuXcZJyoF0jRqJdWeGnanhfSj66myY9uI08u4ruHLQBwZM6WN+lX16roNnaAj1cS4Xs
NtoilEqyGfvA2iPIhB2WtuvOk89h6vRnuxuHlzEDbQmNlW53NxH08bZsAIRj4LQ0HtId7C91mwT9
Z+CP/hG4pdh5EZSsobMOiRQN3vlQPNqBlbxidqnb+VELAnzp8bhOiDgohnXpO6S3WB+ZVD+6GOJc
CMcvq3x/46ehirKFA443Ji4djbusNDadsSQePtwDZIqVyZjjYOB1sFCVMdq0TvEwFizMSoOOC9ZN
usTIuiUjAIv5KEG2ZQTDRloZP8SY/3JybjqgOcwj7gFG/89BPsOfbgp2F0GW/tMPnvjz/z8L+X36
laXf1b895Od/czeR10ztP6quOS7ZbEQQajp+8HcTec/6j66auuoa+DnrhjnFsv8xkbf+Y7vc1Z5L
4AohTmiS/zKRVzT1PyjDTJW2RmdIo5v2/1X4+vT9/5Gt4LguFHbHY4xBQp3mkBTN+/8IeEnbWqPl
JLokmwJWVQxXt6obumf6iOjPGXf8wscfFR4JbBfT6JVD3Y1P8xVME2I0yzFdKSapZ2HhOZzheS0t
DpDh7SO01YtnKcwiRu1HEerWSujD8BQ1CB9gcZbvmmf9DPm/fmGww9TQRTqtkOTWi6r4arzmt6HV
1humCz+rVH0krril9IOUDN2/J2U5GCfvTw/yktE/4mSlEmaW2++WkK8xEoP1YGd+udZ9tT9CKab6
MCrtOBiJdqsj6F1jN3xGWB6CAWvacexs9abK+okKa7LodlsoZXn8lhpMDVCUYZMw+Sm4gQP5YHot
z/TfniHVozfIizRVeRuMTN6EhoAhN9CXrNjDGKqHhrFN4Wyd5zPFLHH5+Pdr93cFk/sCftESxu6w
iVoPG2Io3KbuvVtjn8E95eVKF6cxDT37ICBKBySbnpVMUcEiOBsU48/Z/NoQRxrT5cY7xdaDF7bR
rTKa5Ln0tXYhWiJ658sqUen3ajNbAzoth1q0YAoDdiRaJj7nM6WzlY9/nEX9q1N/YJxYXcV0MPy4
utaF0pEsmjrr+bXYzf4PgU2a+u9AIu5Xh/wE1aGQ013TsK3p/X/cr47fyKFrJNYoZjegvu2tG9pB
xNWJ/dlPV5hIIABKKVpNeAY499cIgvxOH3YJFsa3ZiDFtXRJ6tWBwJBRobFSXbPbWfbYY8GldOeq
JBlPkHhJzyDHFWBb/QR4TtrudDZOr4keCCJFCXl0ZOlcuhnKbEkYdLPyWsTon8k7HD6N4pdVyXdw
3pxpt3/G6gCGRuBDXcXB8WKGGBCGVQzg6RPEPh88L8PxpiYDQM1g1KEuyD8Mw8rRMzQD5ipgOSW0
qktDCUKNrZiPhYpsEnMBbWH14EWKQMiLevPs2pRfY106Czw3h03uFO4FoMGFVnlOI/0HtmUbp6jy
UxwW6rGYb1aM7a19VeDVnsDvWBquLdjSyQ5Hg6zhINVnF8ZrKwtsBCdOkgKXWFngMxfyzGahj4OH
QMgGsnOdrka3oFP08KGJunxSLXSoRtAarTTp3kI0ks8isaJVUTbjxQ9L5zAy8kVPTJ2hj1mwauGD
PmbdUD5afZWs/7FO/4lC+R9pkzxkmAdW/+t/6pb775hE17Yx/1axH8ZDwULOylL6r3sJhxbaCRn5
W70J0Cs5MIXCIpUbrxXecT4wpBiRLP51bZrdClrFjz6KfxaYwL7gLhdfkj74GSCBuGqumX9Erhnt
LEEpoQ/iKcV762QZPNFmZfLXm284Kq/jmLXRqsan5WhKt701anGbF6OCMUdfTq5xSoCtYiq0K+Ac
5v4iCgAw/YdOAI+iCl560yqEBNdfZ8k2GIhLwH3btDckzUJgEuqLktqvpsEQH0NN/YWHt8E6gUsY
U8aLsKtmhRneFd29vjfs3F6blSdf0O1ioBFZ/vfwM4n4GVUsGR9Lzdlohl7+sGriEUx650fLJuDL
Qktgp0x75o9p/sAobV1KIdKD59dI7msgR5jmjpJoReqt9jRO3/+vq/mnma5sNdKedKv+x3t/fnDY
TBEePPhK6yjwNP8KM89Zz09i5lb1U98N3VLCpr7gwCqYpQM0614pm/39tq6ZHdT7cXqWTJwY3nWC
CVo/sTF4NV+xaG8PjY65kZ7GGJRmhv1VNDjV4cT1g3/53vVMFrCf8jd4kFi3NG0JBFR6RgK++wiP
89TLAS6dZ4XI5DgkKnyWEeuI7VgVLeYSkJdsIXWsGaTDEhNae3xHcG/IquoR+mS0NOfnifwNSEZx
B7wQApKANslbomcwvoKM+K0GRBEA3kOBz43HBFIcJVV04FjdmVEVLxnhBesJSIPAeXsmHcUzVS2c
BsUAMahAyAwy06KifDc7II61QvY4tBusBM0LYwUe0N42PwrZaw+D4qfrhj15L/EEfXViuWsa5t33
fyiCQd26AG9nd1QUGKiCOFVXnEX+s4EKLSFOQhBWvLrd9q0zvGhO+pzXCtqkELfLuEw9wCjHJl5R
x8gIyycBRjN/RO42Y7jWm9GCqTP1+/TfFK5wZZOZmUACxGJMYK3gDZ4PNa6iyS618lG33+7f2OrS
8aDKqF3CYFN3mN7aNzslkj3uDWNRZs2qKrXuYMYO8c8y/a2QDR2REObSJM8/OQ0i6RFD3D9EOQQV
vzDepOv3Oz1okcQJpdwCVMVrp/WnHEt4ZNZ0Swx+Ez4qYbEKMz4fNW6jbWRarMjmCCeeoWLISHLS
8/ivSiGKfRqb0akPxHb+ASnMJoVRP+LjC9w6Gqa/V+2F1KfkgqRIHxji/jmUhfYMjpxMZPdy37rq
cMSsodyMngyep0wUhOFawzyEZWzVkTZeZskj1WlxsHBJ23Q5iXejn9kbmSs2zIs+ecsanDgy2/KO
4LwfZpxXV0XWFDpGp4MhCBQHWqhIBswJQLvXmxf2JPNi1emfQ653e4OYuiasjlCH6mvVN9X94Fot
jt0pYv+2LI4oZlV0qK52SZMU2xNEK/FCeuJbL1MDEpiGOzKOGFsPGugb5CWYmT7YZavG9dN8IPj6
C5ZIcTSaCgWDD2HSNul0eL06kSLaPhcCK8fEV5PtfOnQ5e/SzCG7G3IVlmBmuhW2qB4LQqWnPxF+
Bi9uoRKLHnfByc4s4r2tzHguHJJgnDFzd7nS+ITzNaJ8Kd+MaXFKRufmNZ1AGdflb6a4yTga3rUB
e5B5/S/VDlcwHgcNYBdAFoB2vsx7lVQ8rIZJD4OMXW36vCRaom4YdbmN8YIzRc6oWVn4USefyzLE
vMvEA2/eZyatAYOVsjlSVLnLOumNtZuWkuAM1zjZfJZY2JybOsdsdfrFhgH+aGqWSCaR1Fpaer+S
UU1dHY6vUIW3kSDqryqkbm8NMwyW2NCrp/ngTmd1oqmHdn4qDBTgpp7gwYzVcz98mYaJmNdgUiUz
J64+zI4swzKW5SkLrU0TqP7WmYgWce4L+BfR5EWr6M3GMAm2mfYi6fQTXdPG4pzb3uKWhGfIjZFN
lCOoEN1rW/u/C7cLzoMgomFD+tNy/jtnQbCxdAyNxCCiYy5xBqnCZgMFut6JIlXfYy9dVHE7fBIH
8m3P92+EXSLQG4s7jtDDJzsprAr9GgtpXmH/tEenAfCNI4zr2lgt0aBjHuLEDrCD+qZmRflqmVfc
rCriQ/zh01fSV60sXsygg5xumsN7lFZvrVdEjyzc/Spgw1x6kus1BH3Eewx5dpAPC8JTNeclwOVD
T331OaxK61La7Ruc/Q9aegtxIxVqFAy/omjM9hKMqE50/cXJHZVo3r6HrmctKxIUHmpV2scgF59t
HfB0TIdCG41lkzG0/2CBXsQJxgUg9NZNLwLyUKz7UoXk1MUaviGXvpbybDgl+a9lZJ2roYd0Mt23
ynRoFFGd+uQRB4vkLDNKo2radgqs5M6Cx3xS6BJYiXnWUpACda93vQjpI13WWxdxHxjgIqtIC+Q5
dUxxPzCb/mk2aYUzRijZM+t+pxlK9TQfIF/nRGBs49KepHYUf1bq5NdwSuKZq8DJGFkPGOncb7u2
S8jecIvVEHfDu4lt4j7T8PMx46nSCZR8N8JU2HoGlY7XpSkmWH5wqQPtFkVO8pxhxw1jwBwOHtuB
TJv8jTFUfkowyFwwh8rfVIZ8iOasfBMaDiHAgfcw9wWZiM23+UxA3Fp5OQusX6UaHg69s8khrtJE
KuiGlfY7jcp1hALoVTPxsoyJHjhFCfFRZVx4m/nvbYegSXjTlSD27Kk5Y0qhQW7NKOofVXDz9d9n
amlA4ZofypE+Dg98+5lcA3lOpj/xfBBe+U6qZ3lu1IHQZ5n+cjW0Po3d/MjjUD9mA/NJLA2Dg8Mj
fEFmQhZwUPTQBQkjkezQGr66D8HUzJrN4G3sjKYjHSUO4KKEtO1hoanBWr7h7uNtnIEnqtO0B1n3
3l5Ni3w9P37Yn2+VkV7JIQhoG1uqedGpfRbxqBtvfQWOrTXkHHYSJkfdmspBMrw/0J1Ra1WN8Sjk
F+71xbPdfEDVMV7mC2br1qh+Zcw0TzP+0HmNfbI1d2vHBeSDuYkZtd88/zCeooICVerVtUA1eF95
i9FlFBs0wXour7xaKc7S0H4VcKh+FeO1G2rnqzMg/Mt+wDozqyiUNK3Kjx48Ybcwg8e5jUycFp65
ZvSre1eJQHF3X6mYPymOhrwVUTnmqhQQdgd7LnFfGb03F/xgugzCnNlD3ICoYj9Z5mQUwoI1NAZ7
lHQRwBih85TU2f11L0X4BSv1Xddo/ue/X4EzLLKx9IXUD+talOnPwUIM5TtZ9QAB51PFMe3VVTXi
zCsVaxO1iRjD7/sebafjO84TOgOYRknc/0LLSW5u1jxDcICvYgUdZvUyW1rJ4H7ayGtkOK474lOe
1ahRH4wsei2d1njzpaDAss0XnypuU9pUP+VUhcKlanb1dJkycuLnVlCqTJhISXui1PpTPugrS0eQ
H42iuqZiCqMLGnMzXwYezhA+WDk1GorrYFKtqYG2NRk9bPtYGK9NTohYS3CR2jf1MbUqdO9jhyVu
1pcrq4BtR7CWvyyH2t9jKd0ee7jaC8quigGv0xwVUbPO1Ho9vcO1OShnkTRvHmLNI2YCeP5N9/Z8
+wudnNkhB/Xtp99AN+L+aExfMr+bi7h5YBWlkC6JuTKrhxoH1pe8f6v6NH+zGR1cBtDZRSxlcg0s
67tJnHhrJ/YIAG8M747LHFmmBAsKz34kkO5m5fnwzh70319lDqqPqz1EmJ680imyw7mOf50he//z
2t9nAkX2mjXtz9dlfpRDO+VDMSBzOHlfHdqokpeR2S8+JEXxZmktuS0J3BY2jbNb1M0BoVVMInOV
viuIHMjjUvJHrUpPpppkbyqe/hs4BPq+H37xKuTO2k0vpTW8ic6xd+aQUQDH/DJLWlSx6ab1PIip
cSpGwNv5cl7VW1guCzV/CYmZPrpRXrKuJM/zE1H4dcAMxE4hKuXmMZ1icZMJsYMznOKgnU+PfCHW
faLDicgxFgnVJH5EAvXnbH4N5VT8OE6vzWehKzZCwgtVapPGqI8EcI6bEM3DZa0zHQ8jY2X3THhC
b6yucjrYtEEbopiqpYh6dNCmPPh9D3VdTdyVO7QljyMmwFbhATHFrE73NXoATcMBrL0lid3ejKL/
hNQ/nKRsWpIgG3tb9DYBsdObQJLdCtKgsSw6qishoRXDijciv/2ZmwOeUZmuX+qKFOkWCsW6zKZ5
e65p28aEzmaUavWQxEW8xTTM5EYezEOEkf/W9Pv4yvxWrC1Xr55VT8NubGKTqhBoDKfTj3nHJKS1
guCnEr8jaww+7PTaTVgaTvJwnEedXzGySJGDe0ECk/qqmgxUFDkc/satGGGj2MDQYzcS65UVONHQ
rpfLMIiMR8XSf5ep252HsjU2LOcF7PrCQAIDw4EJ8o8ig3AxNeSYX8O6LlSmY5VPm4Ij9BqLBwaG
E/Y8HxqLqVnsq3t/qDf3vjXPO/dPA5ep0EtSJ/h02ewO8V//ijwQ4tzNYDXXFbKtJxPtkfm4ZtP4
EsDtrkOJ7JYQQpaWQJU/9WmiElru25B0PDIR1uamGxQHMcU8CoGiZAwnm//OZfhnuc4L6npUiQ3u
kFqfHDt3kG9day7MwCo+LBqj3RgG7lrJVLFEaE9QhMG8aF8q1UNcxwCX0wE/kCdVMTHURYk04apA
GYzxPCFgCXA5v0agXIJjmp5ejT7Ml5FZ1dPyYm/Sebsa08xe8m2iFYp76wjY1t5q4KUud9rXWPRX
nqontsDh3dIIPdDCqttYEaSrHv9b6DBk8fSK8+7ZnrGBWeXsVPjULyTLPfo1n86Y6nQMtWFeslCh
iJpKG1btja9nsBtHV7lSmbM9KdzAxeRlnbNl1hjYRsW66oDKRpNRea2E8Rkrqeqaw7bFvM4y8Diw
qMVGBURWTaIrTyZhhGrz4nR5AZEc3juaVYPdKmLMNZV8YMFbTXrlc27jooXvOXylLnme6wXM+bLr
dFVPQQQVoQFra+j50Mpa/IDHhg9Jp/9uGKXzHGJ9XUR4C+mD/+Vp+Ucd680Hf0IfhomdPUATuq8F
scRdu/WMco0ddM/A1mx/tqmlkihZ0YNNdrtKQLs5OIU8RZguvihJvgYjCvaNSiaB1tLtER+kPGLi
KLZjbIRHJpZgMEMsN7EhMyx0aqwp6UbbPBg+HegVK6iz+iEweu3AfRYvoMsiNMjq9F1ELoWK0TZv
bfuz8sENog5qqj028Umnnl3M/quFaZ01AgZeS8wMN2TJNvtK2vRfBTBZ3HfGCTeBHY3+KhPeXlhY
2/77RErn5HdRsFKUqZsk2PfspWAvQoTBIbaCT5tvcUzSpn7ykVdfckzKDLcgqABi39oP7OqQ6/x+
Rq5U74gkd5QW8a/EA2EnAUi/SEgvIRsOzIamOYtOhcs/ncnptflsfk0IoHtVyXloW09b+eW0Ug3O
wal0+8uyzoXi8yvm9UOD79pTFKNsqLT2HE75K/N2ozGJUsmtOg2GOz4keAqFWcuoQlg3t0A7iRVc
9wmV8ep6xMxhdLQgco3RLY3nDcjBX7mxp+y9uExwzIHKV06Ffhdl7gXkFAgBz0BUvbeh0eIjmt92
iQLYeNMNX2FJKMUmbI0nz0iC0ww58InD9JSW+9zZ0Cp8PYDnjLRxyTR+BMjs/tEZVZmSbWwzb5dG
SV5U3lS/TEwDBy3zv62GCKLG9qaEkO/G0gbswfsBDgHwoZbi+1BooHUw6uevDtr0Z283/as3Mhzj
uWnOpls9mYqTMSvzvFWUOOM+yMi/mR8jVF7jvrSRThh5+2zx1N2EN+JTaVXJE82vjSkkPJMKZ91P
3XozjJdO6NFHXPQRiWFS38wtMy/n2AV+FGbOwJoOBJ96P9jbX8EAHTSO9fhkOONBkTbhCl3WXskr
CUAKp9gtJb90OdqRKh/rVaeqv9tA6x6jQNUXI1F0+BsgLO7tCFB2OhvnMxGU2zt2kRqWT0J2rcbw
/8zfaV8HR/wVsientZX9DJxiLQqpGnd24pxkurPiHOBSEHljeimZnlPr6dY6hHxErMu5TNWGwt3f
t3isCIwdzQImhqBruAoUDfXGotJDWmyWtZsX4Jk3dTCZV/EgRvm3Ndb6S1WX/q4vpVjpdDMvfvhZ
uaV2Mv3S2mWF+zSksj9LnQwK6cQ5tj6d3Is+aY7zWabb9a62RnIEWuNFlbucp/9ZjwoXyWSEeK5P
ybaG1nyHd+KQJF7MSpbFZH/aol/YEI4XbBK1Q5lqJ+Khq6V7TIIA3Yafx8jdln6saD8xsm7ZMrFY
9Ko+u5IVkvx5Q3W4Ic3iKKtGQ+sxiHOkIoLJyccjUgQEIUy91z6WIzYoRXCmYnuHyLLDBDT7ndn5
f51ggrqDqYXNVpPApE8U7KlKXDcTplgrT1WZHidsK+e2tEkiEYhs0vFcT4OqcjpovpEfy9A6ChNO
vTuKcTv3HKMjGfS11riaL2PDFTc8ZBaVFZfHeSyH3zqjrMF2emDz1Lx/UgZOLMf5kl5ZO2gdkqn5
tbCBwDIjWHoq62NhwqnvUkrCR3VQsUkNST6hqcmtmM0BYm16rCjXpyTcNnSTh3zEXGDhBHzoidU+
hSaeA/M0bz74THIvVd64R5r+jVDDfmVUZC45BC3dy5SWm+Zwf1RhPxJaRAzEjK38jbJgakR6uqk1
eyeEwQkRSwF+BPsoA7M74quBOmcGPyj3+txzTsq6V3A8VFNNPEfcx4suq8H9Bimfg8zOtuOEnszv
2i3xYHGknBzDba9CVo/EEWr7ohpR5Ntj8NBH0DPVLMvehzR8lSJTLkFB6kuS4gdcqd5tRJO+H6QS
bRL6yE9LixZAlvk2s0x3K+jqDwU47OJvRKgImCbYpJYhQXXaJVly3ZuBvWHFTvmqNS5FVKEh4Ary
7Dgvby6OuXocxZ9gIiZbFeQ72gIG09wkuZZYa0PHwHP+kDBQqa6OCE9Fa+mnzna7LaXyuPNlpO3K
eU6XK8ZFV/gm/jRqC/R+E7RJs5mf3zarVJLuLQeZHJPZvq7BUmAmrlh68k+4kZtER/96/7Qcu+P/
4rVgHZ4O3FwlSfc2ducgK5zLvaDKJSxlrGK4o4nlXavwTwnraEh+kyS+0/PAVUxxofaVPWWKfJ1e
b8dqqWeK84ZxQbq22poFDYva+b2GQPglRWGwtVgs+MMmGxQD/Tm1IxtDto5WEB6obXQmpFl74Uu8
SIaYEBeDH/m5rHx9df+pwaqRLDCGpKy0btoAgcOKHW2DxV92CWPlOXApKzIdNB4xLhO23p78o/IX
rVCaU87MAZs0600JhfekiP5FCS3zJ0nA/31SEL6Bu00w2s43/rsLswgHFCuUZSH1z5fSpz+zLjPe
yVeCJKcN9c1EA4OOw2yOqa/s0iRJoEBU9jmIlXiLa4MNx8L8cyam14Lp3f/+uqTzdmyW6FLbeuM7
of+QB361iotOvtgpYxLyktUPCKsfUi2Mr4QMuKzsA+gh1dHyYwiNnSlOYaK0G2Qa/a73dJq+gp7T
Ccp6R3Vh7eCfjg+dzyTU7jzzR0qCPaLQ5psq/LMoB0wz8rDfUiv7165M340ZfNS7fj8OTYrbPFhk
CLFvGeQFhkdOj1kKI2G/6MNfASYcdZX734qSv08XhhtjjdR5yXPhMxatLIzp9LCnpc7wIbIjWiUp
cRCD0f5DVwBBJAlFuYxwA02tjyLLCpw9vfKpjux8E9PV5OIZpuAL9vvjj9E2lAUUKnkd2NAvjteQ
fgLJ/kflD9e2gX/mJAmzVvr+OyUkVeLB4k/4S/Ht6NIl6UmvR2ZKRRYDAqgNmg+jDFcIvSidexNb
Fjf1L37lFo93/gzuxzd1goiZCpBFEmjH+QqQtX6iDDzHhXJs4OYiLzCrlxae6EmDwfSUNTSM8AsW
kLCYSwj522c4fjUiks71KdggtcKV7lbKRK8gwm9Qa9yXsufYDBisIplcOLkmf0IkeYHPWD47TYiv
UIrQEEjnUiBfonlney+DVD+605h2vjTaaulUlom3ApO0VvWhxkxnYYVIW00zbz1ExJ7XqFcXf79B
7DzZnW383o9td1Gqzt5VNvxP2jvjTa37YSnAOY5au8/9znu2OtoAp3EVsuMpLIzpMhifQCpyEmOA
ttvG6NaVaQSb+TJ2G1L4LImdsJ2eS+qDh9D0x6M9IH0WDbiH0Y2oO1P6KSvG6dEoTyHWismqdWW4
twaMAvrAPmq1aqzTpAWP4Qk9zofYKe37GR8/opQ0UdfoYwwsGVtDOxZt9f+dqjw2CxtaYt/66SFJ
9PbssKOtZeArz4OsJrNjP/vSsnGhN+1X5zjmq9MgDHfk+IH+qFoWYZ08aVi0buJWC094ErX7oS7a
9cz8SSB1HZ1cn5yMe+vWmC5Ra0XT7ucbBiQb9WOsXOc7R6aDss2hJYckCDJNZSYVJGyQejYxkacx
X+DE3bFP8ZASQIrUMZhp4OG9RynjrqOgMT6N7AnpJJiRoXzAgd7PiPJ8sB1CtVo99bZ3lNlKxLVs
431J3pIm0uwpF1J9qjyxnr9zOV3lnrKaP01F9ZNNmaju0lPax7lPN3pZbouuY86FlnCRVpV6TgME
v6TqZPATaGtTO8zfFcINFkoXGDstxvrEAwk2FNn+Dodt7VD/LRqN1Fc7Hj70nmmWlfvaXm9H7L+y
PRU7eP+EXxHUipdtv5/pG/NBVbIO0a7Apqk0dn9mmCM0lxawcF9WYlpBe+8ctaqOr2zkP6EkwBwC
SQoxiMUnpnLiu8b0gknC8NmDEay1srmykBl30NjChXKV6wbeLD2QU6tZCt0YVbI/MOmVefaY8qGc
hhBUYCYA/HVJA+Xv0GiTl+QRpihb5OmF3ivQvLuz20MlxEXwuZqq5Omq8+rwGe75/r634fH30YJU
7rOg9FY1/g7vJXkbAP22tiC62VvFU1frxjC9ZDl+N9OgzYpC+9wS60dMEK7A7ACYiEz0CQcDujij
0YiNAbuw6WvnAx/GvivD/EK6M3kIUB1AIl38WC3C6gEbT/NVhKvnQ1XhNpVg4bGMyD0sp1VcTezh
IovuIddGB58RfDIx9Dfwf/V+mTJgfOdO5XbZAHDVuDIger//1PP3Jkeknhox+CNR2Z3va6qIDZwf
NA3tueNVdFx8G6Gb6hb6SraCExHAYHS0hP3N+2xNeZ3vgpnd49VFcyr6U+xAGpo4fzMFMOhPGFWA
VgHTXyKYOs1U7ra1mhxbByFvVFIZ4vqJH0AfAWKyXUGS2LVOVZyNnPqWjy1cC4ekCm/QE8znqvQh
kLgK6VOuaUULu5gfDqAFAEu9/3PJNFJHSkqiKXGU65CaDOTamzA6fhli45UHZ4RU2lRVePNI9HU8
/P4xm803kCPNW6CqwTmztXfgYGd//9t0o67c6zBGePJAAz2gozLbByXs+vXfZ0MVdg8Crtt6QFdM
9oB/md3g4HteYCep+ENkKBbiAiNhUMRFOc+kg5JMMbPJHujM2wuQXAsnrJA2TYGabYquHrcp4cLr
KKm1VaE2yaeoJ4t0sDTFBLnF79l5QoZHzKKrJrtqrG5IOYjNoupcmu1QA40XJ4SHVHXCAbx3lfe4
M35ZGcWwlTzMP2JuMEGOO6zme1wK0qDzd13qiWOqa/V+mM6QnU8kMMxj58v5jflLhpYAFCooeeym
s7/fnWDN+//g/nXN+KplvQdOIKpH30DP0odS7jNAvSXyu2obdi1NHf1qg8UrWaI1mMMOPNJbVNPM
2yRZDG6veBJq1t3+AJs9I2fPebD6sbn8YwvlJSV/0suo/iaZiDqm6t7R0pAvUHlQwhIIQwpGZpsk
zm7zgpy6o/VIviTmW8VmfupJ8RF7zYvDddtm3c6IWiLXpqI/btUbKlKSDpIa7KMT1e9+Ql1MtDlx
O35pnon1VV3/wV7rgQDAbqiu2YSntQxP3qw6/GFZfCD4+5uDcM6+BhclwqNrTZJdA/ciyN9gRnaL
ALz2bE2XIAG0FQlywXDKAWrUaldOkF2LIuBFdxsSEAl3kqP7q+vs4dwa1Wn+ZBnmku/HPGxZ6rjK
3P0J1TRda5XWnaMJDffAo3nsk+AcDu3R84PkWyT9kSc8+a58LFn40O58tBhBdYml+J41Jn8ryuK1
VRoI4MA/r0XyOP/cfQ4PuC0TiCLiaf7g8AlUrx0BjUxxEfgxHTyEuZXib88GUQ8gkzKwEtxKIudd
qyExTThxzKNGoZYcFczvbwo+JahJmLHjP6xDBmeIOhm+iXRVOW27n7+zGgJRu8zBFC/oX42B6pms
N1DWb7VT0bxPmLEf0yBTm4Vn4abNc9Fpe23MtUce9+c+7+RhdLFOn/fgvJDBwcXldTmvM0FsP3at
wqRvXtk1HbFsGXc6RsbwzToSl7dhy2+Fw5unv0k9sM8u5K9FPQ18kwY2YymDtWdG6k7AZrhlVv97
rjqnEhMJff8Ch6bdDkxoSIMjYHTeeSVe2sexgnjNuEVbWUGfbgdXLR+lSSjwtIfNV8Rs7xt91M+O
3xIw6QyYAVkUipEb/VRVLfrtxkye4ZYtPMV4KEPfvZgF/jKK5/1vws5jSW5k27L/0nOYwaHxzHqS
oWVKMpM5gVFCa42v7+UevMUib7+qSRgQkUlGRgAuztl7bbgHPstGr9PjqznSb44mO//qeNuqMdov
MXWi2w9MeU1GR03j+b9/AEYCDe3JOvzxQ5rYplkGKul/+1f+8wPqfYB7DC9Qjk5stxMYf1jAa+BO
nybLGJGURDqzor48Wz1qT/l8gnt0k5uFeUiq1HolYPf2825Cd6aFA7mjKUx2LZGgGyxl/uO0ZDt1
Rcbx0v6c+EDcH0Zkb2wd5T5xwviHSbL+tOgaZVPEEufUbSBJz444WTEA5jDwsjOFWfW1azaAfNBL
4e100emY2YQgQLnO7/HI0XmW/Y3JaK5R4ZofhtKi6A0CcxZ42NR1hUVk3hVV/vM0Ryq+a7ru8xwH
cCJCPUajIvGTzjR80j3/Ne6j6buFZbgOKJXe5TR10prFVDxP76CZzROJq9Vqtpkka1GSa0EcD7th
dKGFnfuvg24T2Go330TvvupZ4n/wO9FukRlSJuFmvE9jOqepjd5myuL4WE+YkOrew3ft2+O2mNz0
HCFUxFzdtjs+DPuhT9NzU5RomOQmqm747N3lXYCUCvzurJYEtz2f63A/u0V7ljhDu7K6j2Y/Vcca
EA2+X7+9dgubLNVSMmtMi+xewhN6rXTTy14koIOwtq39YokKTDbOrd7kH0r9nu1+jE688EijZsiM
PqojtvrhzyN23Kz+S/yF7N61BRlvhMR3URvdBX5GZ1jtN2NAguvXZfFxGYkjnat3fSQ/EgBOiOv0
NOG13xBSjyyDZmTdajKn23tQD60POlmuHzwsIPe5WI7hRBpHO1GdU/OLq40aeyLviw4CkR2WfNVh
s6DZ19TplkvtY0VV18pCGVXrNOs1lpHFGpcJG6T2GHt5dm/hXoce1lefc8y5juxywBTH2GUl+kto
ptbWQUeEo7IkEANlLZoS/pIMYzX0pFnf5nVK9Vqqtsib0w/qFJ6lt9J6c9nlU/XcxWn+FehuCJYj
J5/AC9l/N3N8DMAa3wZCxyGWfunNn6c2UfO32SHWtc9akkLls3nD2tzQvypZOvcmRX+0ZA6C2PKi
po4FeCeB0gXUQDm5lS090tSOb/9B5BtfPdp3F7XrCgi7KGGI0+d6xOIgLtYMzUutnSodnhEqVrJz
isU+VGyyDvGCb0WfqNbe3lSA2CSdqIyqm03Po+EU/36alRQYCczYhFUUv4MsIEspWaKfR6V/YRYa
HulwkloQBsO9DXRgP5J/cOgKw7yqupiFgiCpteghNSqNWsHy5i8E26n1dmknsMlYR8whXgFzcP/F
tmBhC/ubYctzPHwMPio2S6e8DvBTGrr+ZoDp+X/z2JmHgz1YztVI5Oqm8XZmbkYPFvEWxr0lZigB
yvwSm6TJQoN4UzIosqr0NUKVac3iD/OLUkvVVYJXWIk1cmpSp1tX42Z9IgMX+6eovwo7qfZkqJbX
0NCqc2IDsZKF7kabQjRbVCQGWkdMizJxpxflZqxe2jRZnlRne3LJHqPUM+9Vj7tAREafMt9Omdmy
0nXK12oKnVWBN+8Yy1MxZk9uO3oPzlQ7z//s+zCtPz9Az7ZdkkJNRzdN0zP+cLy5Tm5k0A3Dozlq
MnYnYq7UrHc9j6NVb+ZUm6IqlCJW/wy3uUJObmOMK3ZFzaIGQ8uyZSXObrUuCc+RD1kPWz6gnKBJ
qbDoR5fClnmc/Lp7v12WWqKdijzzgD2LQwbTpPdS9oGsMallsL9oOixmqa7v49wciSKAN/LPf7Qg
sOq//mzXcF2fMCpDCNuz/rhuUteq2aML/ZCQLnyMlxR7/5JsnBgCpFk01bY02+ikHhBnkeWtfHMI
A8PN2FNVX8wcb45UDXAfUHJsEmNntQ2VeRv9QObkzadyqlYmKskvTg7rir3WcA56I33gg7g0Jbmw
b564z9H+nsblrm3qAmxhgIr5zsA+eVIPvPGStjFdeLn4xly/qnoyqSdtah+XKU/3ovbwvU3qSqMh
6Fj7iB4w1VT/nHRW8H2qo4MYnOXdDFpqMI03P5TCcrdZUD100AhWo9CGiLDqYNiqcz/SrC2zG+Cl
sSAKLK6FTVh9ggrTk/ndcTlvlci/TXCHkwQVn9VpVdY08LV2WleVTxpJA4ySCMRDNQXTi1gibCgN
PJWWNOhPTt4Wq4UME8KvluRwu7m8APm7Lvr4cxQgSJNDcRHOxBY7yVFoIVPfMNnLTulmcncqt8jv
pjuryCeAl9548dF+jmui2ynqiRkoO72tyKLZaQ1NcrhJ7iK9u8DwkUAA5qHahqf7t1ebMrrYBZWO
VGu8B6r78xG8qMemQ1QnL7aNFAKdEIRIRMVhQQO2M7vWf6qzZryDyW58vP0hyTJBk+kIW85FTxNW
5HiSCQ9YmpZ1JbFB1O8aABNue2/JioF6UM9TAz79eipgrVATL99swJlT0TJnRmkpPfeFzcTcFQHc
cWuOd97i/miqLHiJxTxvRYfLgjwa/zoA5b8NX1bH+tz357fOTdxtzuFWXbqGNj8j2PYOsWrYZng4
LzlxH7eLHb3kSq9AJHjokmFQowBH+I3zZ/qKMb+402e083R5y2OXpRD6PawWFgrUS8nyFcU3WCX1
Akvw6GjW1vTgGpp79utx3plJOXK1S9GIUpUN3gzkuNW3SkSQ9CzBLY0ELiUenlI6srFl75pkcsAU
yYsht033bnSSZS3wOG1iaO8eeOHRvtdIofTDFz3S6SlSHlxqDIop64K7sp0xZrG/8sN+31T7Cdz6
s9KEdx6QjLaKvL26mHNEvesork4DrIldG/XmXl+8/nlwCRe0g9nZkXhM76bFBDWQfLOlbhS8msZ8
UCnDEUskGJOXKsPF61Oaknfi0IwRHsFu+aCn5bzRqznclrn1pvrpDXDKY2BU7+qMmd3YJ3WK4NaE
kr/UXbaje518nLX6EUsEl26dLydUrD7tQ0xMtqYhto/trfJRKhEBJv/wovvfK4ERQL1ZsxlhJQ78
39PkdJ/6okaIrTXnsDXi6YOhA0xRYjD1FmJivJjq9O5gAOpfuQkYbNSgMFzlC2bfdgelIckA+Nyl
qNR2djXP+PmK+Yrwq1uDC2jWfu9PrGuHHDaU213I5WwIhAkJwyCu92INZNrCW7HOlI2oGzcfa+68
j0A9nGtvf69KBHKZB1pOPuh/HUFG18+k8VCla670xDoytEAjmK5lu+s6J5qJO4c8sIDZxDM+GCxI
nuSZkuOqM30m98YajA8kq+jqtZGxYAWBDxcVPuqzekASO3QssIk3JauSNcbd4KBjFXFm7zEdpduM
jZZBk332rXdHyksa/CnPYqkJhenXZZ50Lwu8K7JFEBqWhmWtFnk0yefUqyQA/aBHPN4Ps1HDfKrA
bDoUefH0PBuSJhxC89QG70GNXr1OqI+uGyU5XgO2aDXahzPtyMHLeKe60zc7UcRvFEj77g5eKyiW
Ka13gSwhVkRvnljRXyI9Kh4K0SJ0wZyqhk71oI2DIS1Z2gbRMIlQvf/0ayzS56w+tbP7t+HpyXKK
4gogEcGKD2bNduH+9US9GYnR3j7G2yeoPsx5tJqzy3e1YIInPpxLqz6oO79thuR0G3Ag3UEWdQfz
FS3T8wjw/rGzdfNZJ9dIPe1SKwJUEbD7MEPtjLwvJ9xcn+5xqNFKkL4pN9O/GzDrLoS3XhISSC6i
igaUdqX5UzVARSKzAoPRp6/PIwrXV9d9VKOjuYB2GgHerNrYwTQkNXVOB3A8H6z67OuhyQwH3yen
FLZB/QoyjszHS0upgB49s3fslC/NmBXbsWEvGtbNBGZHBpPY6fKYQIpDKAQvufVj7TpSnN7KHvWV
RiKOzkK/R5PJDebZ4SmMML5Pwh6x86YTIbQcTdgQbkfquXDqf7469QDlcPqb618/rI6mOCdlriDl
oyaPgeSg6K2bMmsf08zaKkd2g4IHEY277dzRSi+57wB6QbUiNT5qMDDzKbwfRLMK+r1u1PpFjTCL
i107AvZYOuxz2G0Rsd3rHmC3/xyxcRZ75GRQVuqp2xj6yavn8fbbhH5q29tcmUV5vVeSjTZivDKa
GCicDbndMZx4X+fxdyV+oDMSPpbatyKqFzq6VeHs2nkIV0vTEKOLC5MmpLbroECrse/XewyZQ8da
1OveAYYSV51zP4auD8/IXz4103RbJJEbvvadi3KW9VWh3ePGvA/8wNnZjobjRWlYyqHcJQmUdHWq
HmhZj5vBnduLjcFhMbO3xCNXm24tIdEBsr10WUhPklYUpUgB6zwfHMZA9ZQgAPq2RSgXkV7CptI2
UICN+1TDQNTij8WFdnXlLkNJyYk82Id5K9GD8bUf5+qZCefkVEjkWYZpW0vOsHpqPnc0pSEX9N5H
vMr9kTKQd3e7+Igyz6L1kECtVcOAesh9BmVjqigwyZEhAMXl2ONjlo0Qjuf8K5+0SWAD5pGi0j6r
DzimMrgl9VrulOzsan8xrJI+BEFkjE18Q1OV6yd9mD+rb49GcPfUAJ1az9yxzOt9d9GT5qv6O0cj
Y4u2xCiwilrsbu9QM+Psov4nL2/QPXrJMRqBVVaxPu0tsEbn3DpqahnktdHOMSOQjks8vDFJg4zH
eMNQYN6kakWQMUM5zaehEZu6CIqDXjto2Shfo/5FDgg4Yg9oTNwK3AHcIQxoMD+70bwWuv2WhEn+
NS/bz5MGvbE2TLHFhka1jcmFGqd4bjhr5VkcAdItXeNOki8O9EAF613Xep6T9imI2uAC6tJ+DuvK
Yjwi+IIe05Op9qi0fO1tPcUo6Nn7P3Pnb4jpCl+wIhDqV9JxbQOtBfnIJrOqnQuUW4xcc/yeQ7or
mRPeWZ/mm6UQy0kzWzLMyRe6q+QDvgSd3ZQ8DTP9FYSBeWcGrGOmYBiDbTil7MurfAZr1RifCpHf
54Vl/mhhftfzZH6NqgS51jKXj0JPaigPy2r0utjbLZ2LAqPI50062D7BXnOz7bQlOwfEWO6xbbnr
rkalRD7kdKnlEp0yAIm31iWvXSCRJSR2w+3OCqPgyMucJVV5NQMKBcFkQynpiFnfeGMD2EmPxLYE
g1KiwrFI661M1oC1Vn1hkWeffUKhV6o1XDYuWGEtKY6S/7ugIjpNMVC/OzZ84cUyg0uawzMLTUTA
Q6E/NLIe5BpEh+QWHKielXlsujKagqlcFa9YOV5n9VElbNqkqBkfB+hAqrXYtEhqsQWrhCyUzkvp
xc6pQ24b3UXBL/TXXCuaNZKkdK2uELs1jX0ZL+89Es5VYDT+HuAX2P/WZIvtLy8mV+Mq7OKcNMI8
23mm7V4shubb0Rj3gJNvaIpwCFaWdFu3bBEujdl+NMmzbFa+OV/I4hWoATCXUzV56OmKbvqxtE5W
Q43T15rH26vBkPRHDzkPLMt50c++9LkmlH0pv5s5GY79fFKgMTTVw443+qDOfj3/69SbQYZnix5u
AEo6zV2jHlPJiwo9Uz+RXdvNRNaiC0fxHYT8iHrRrvzgNM11cFKn81DniMoY1tvZnK9eQ/R8HlzV
A7R4JsUIODmSb6Pb3c4poQAAh+HRlfVz3Wk2YRc4azr5EKblsxPOzkmbc+chJZAqr6zDXDqUWaTz
FaUFOJug/aiet+Dor6gOvwOW0o5zps0v2K8xi9lPTbe0ZE3/5zo25ZEEDJc5FdWi8tL7OaYRM9dW
uC+9JYeYTeFYuGP3mZS41Q1OsxQhbPkZSpv7DWBG/RBIMJBPbMZDKMBUQhdwyODdRlIDXKFkuKoj
XM7cLAlJwurVvo6wwyOtdd5KgePIINJsMesRvXnpPQOQG/ycRmIblCcQdsU1KIIzmiW2u5rg0oM9
Vn8prRme8ajv1V05qzpvHuYs8+umWk8TbLm7P1/KhxGosLyLgf0yXVZ+vxpct7xoLUZiJbutZqu+
YxEWHJUfLEvtg8XMRbOlYKxrhb9ShsxB3Y9LbZkQ1KaFsGA0/NU4nJ3MtQAT9wfH93OKwrN7yTX7
UWuS6jFmUzs1Rf0hHu3nW6UumcxsC4Fz3LadhyD1r+67Ovr1gurIq+cozT/1ZVUdoth3LyD5j4vj
oXLOhp4CjPz/bKt0L6QnjkAP6qcw6br1374lL9TPYZ3iyeA7y4JhfojZjJ7NpLtHNLVznLG+V2NG
AHly51o9K/7Jh2E3R+4OS2R9zwQIutC2jT2sP4E4mzI1RivChutUPM2jlsGNsYU0X+lPBrBEKdDH
B82Ldpz7J8y3Xw2LYjRwi/ZADJ54GQv097Ew9I06JQMlOXY6mmB1auhucg87i5AhIVibUjPOR/aa
k23/GEzDPCa9ASBRPjTBd9hb0MvliTfa4SWOJ7pinpOshIanHoKGvl3bg06J7jaeV8GHxtBsmP/K
K+/otBdFEgBLYDeU9eB89IDo1ds4WnnDY0n0w89PaGkfbvcFCfQxZIjwc+fr9VVVqjHQv1et84J+
NFpGwqaC+mOLKSDuDf0NxDymG8bJ4xBhuVd1cg+nMIaupd+p31enLNL7nR0hh1ySPtyH1nCKQFZQ
g9e7JxOX5tmZ5o+qZOl4/gj3spLAxb8ufhF9bGYsUVE9oaGR80FtG/YlLpp7zQnMM6Gh97dr+ZfZ
GNHhxmu0NyHMYa9+RxiAr5Et/tA1b94ZqPbY/RQ1jmx4RAn6NTvCfezXH2tGhBI8GoR2NfdB3ztF
/Jn3MAvdw6Rrn3BLoolVz4EDJQEUbcaG/T3o0KiJDtlZx7v02EjMAarR4jGjMcWxerZCpfY4H2f5
E4XZbQIzi89B7rEFRjHniI4wmJYsHo2C9kcIgC9U4oBJFyQ2NvrywdLD9VKxSBt0N9ibS8x2vTYR
9xvgwvQy3C51EW5uo0uBNZik7Ll5tGTBQB3VERhmnEY7zKft1Srzn6LDWAKXSdY6DgS9bNQIS7qd
t4mX2bpdY5FPqI/L+uSku22/890OMpcsu8rJv8KVu+6JOKLkPzMtD0acHJ0wf20G9hLa+FotYX4O
SWq7rQ6CZtjEQVEdhyVZ/zHEqsEW9X58LrB5isBtNhVSqM2knFXtCY3r8po2UwoXw7sGTvd46zIN
2TRgXCeMtxjM8RCwRbmLRi1m788sLD/d0M4ID1LfatEO2tHzJm42Nzrf/gFKbKxpQ/+FmjFRMJ35
3bLSYB/yIe2UMoPaiLqUJuqve7r/GLOQ96LgkLvJPUZbiW8d91rZwOkPkUo5SXuvHkinZEJWyxSt
sLu9ulDVSii1gnw9pboN0tTWdrcCMhvu4jgGiGD+pdzu/d6lkVg9VzcNw6YOxg7IdP6otusN0l/s
vePWj614n4tmOzlB+GlJPXPTmBOc1ypkw9xVH1K9nU9qI4w+kvTznEDoptfILKqN9tTJo2ohuJYR
QBJMOPUKCy2jncxr+gjIyoc2h9QUN2/VSy5pFOFU1Tt9yIMdAB3tUpDItQbkJj6NjbNXxVv8uMFj
PI8tk0AbP1GkrzZg1p/CdDAOS9Cbx8hGWKWO1HOUDhg55XOKfEbvkUTOGolA6dX2uqGHjkuyeyWE
K3jX3PqM8zpIv1YFdK++CccL/AOZE2wka1UvfPrjZX3AutuX5KWhfafYFHgttZI4vAKUqzddtYwv
4GUX+PJ186UuzV3UxQ8amIdPvWvvpgVJNQuG4A5ZnP9Ej3zYthgw9j3Zi2pDpqHXpK1CSU+dqodK
+Ls2mfGZDxhAiOTyzkpxGLMPnVhjJKw3D1WeDMeZ2XNtuV9uJYOURcymbK3qBcuO6VfRSYsj48FM
vhpJDBnZEt/h1uav1BxZ/XkRlShgGBDGMZeOuCD2rYY8RSn6F9FFd46PQbLojGzDWvlb1pO74Vne
j0HehU2bhVsur7s4ppSJL4ollyECGNDmcOA+4MjAEMmM4JEHx9LY8bU3XXZgsCANBBQArIDpNOwd
KWBiar7g3UKyJx+U+NjzSu0on1dn6vkSF9oCzsUF3APoPJWy43Z6oS9PJ6XOu3uN2zzIiJRyh9He
qPeJUo4tC/fEhrkRB0VWsx6l7GRYVY4TEFumOvVCjzDRutg1PQCRoUaBs9H7eNj3PXwR9dYSvx03
ndYTHdG5+XW2o+mQHUtbkOSpRNsVqUdzqr80foBXoPeizTgGWC+thcKufMgqvzmD4HdW/3xPW+5v
DTRuacGawvBIGbcEoBrrj75hh1ZIiIEYpzEX2j4PvPSY5/5zMbcjCDfnh6chaJce5qCIv4il0HHC
gaGtxnHGfrpRJU0h/P00GBHBDdA1srb+saA+gAnI7KWKqcgIWUz76KTlisLUrLXRJ87VhCm/9pKI
AEQJPGCFZzyoRa0RE8viouuBCHMKiDA8+yx9N2R6ICk0raW/c+VKJUM08XOa7Vlnh7Lw4X6rLKpf
t+MMr+8/f17C+ROv51sG95tu0F4j19C1ZEfyb51qc4ysdsoDChfePB50sOOnLISCL41tsTeVq7wG
+6DITlQZ07VHKsntVI9j7RiSSArv9s5NuvaDQkRxkjdh+yH/SEGtvSSqh9PPK3tI3lh81ihpAIpu
vcjb4iSoSWQrHzw31x8Ns8mf+zI6aOmUvoi6PGqGb+1Nf7CvOjv0Ndnp4wcd8CHagmD8yuzGgt+J
n3FMID82vGW/ZElwKi08c0vVTyD5ong9Fq14NuXRpBVM9w56jXp0PhLs4HzrSAJos6r41BaYEAjj
XU1WrxMH4vkHvyAhnBXvuZcPgR68zgG7vKYECJfOS/iAsDDDu3M/xiWaT4GCvjGIOcTYzqbe78W2
susEAsoIrCvwjmQUD7dK9a8uG0Ps0TDBrecloLlP+AUvxoilrCCid9UPmGtwrvFNKJ+haoSlQcPK
agyPqZMTUCTtUb9Kf2Es/+DIfRQFmWfqN9Uv3X59DPjnjIDUYQI6gbognMUe1FwmS0ueUi8Kt4Eg
Lis1gj5d2VAP78osJyMIT85khuOzKwvhUztnZ1t42ZuTrQyKUCc6vnDbQ2zYQ97Zl7zo9KfGKl8c
v7I+hZMWYzdEgF6GlU7W0DQBU2b/rR4WPSi3vU2Ewq/nEEbKUCBpX29S9P9qpTb7s9ha0mdn9Y69
bQyQE0rcM432ZZyEcVW+jtYhuYXWBEjUMb3EOdwFkKgpwV5QnTM8uaSdf8CU9F3xA4vGpYHC8vqf
7ynz9zHIc7ilwFASL6S7UIDpoP9+S5GEA8gXkuWxHvIzbW7jA5g2KqEC6rS6RXqngoxrhD9PQ5Ko
Igjmo9m5p9L39rfu91+ndW3uQ4d4zSI3wF24nXuBc+Ve1NGMf/3S1mK6kK6unl7s4UfvQe9zlix9
IiLJPEMOe1TUQ/VgTYa5tSMKMeqUYG3tBqD+Ov1P+L38/2E75TBbZoRKF4dv//f/MAzLiplJMo1v
yU/Al6PO30YVt299KG+NsSP9i3a4Ub2mVDS+pH1/O5DP6GMvc9FhGv31ehO3r1PjTD8Lw5AtBsCV
lDUWVQ0gPsFdJybtkC4bv3djnX8dBFLbRG8/zNH0sRmFMzyJeXpRWqTUacKVZbfW7p+/YPdPcYoN
jpnpxRAGXzPf5R942x5MYjNM7CjzwvHWDTJgxTtpEQ4DXwwDmaFhvdaT1N+gTSsS++fzRRomG3rX
A7tyQ9x5iO1RfGHpyNG7nBMzeqXrSVFEvdpb2KOtrEWtBmIE8M1OgQJGupLcmBSdSnROJxLgSJPF
yvC1LfV1LjXlU6CfS0badzAXRCTWgbnLfDyPsZ1cxFAOD6pIbI/ZxfztbArC4nirv4LQT6j1AsvS
NJww6oiJu3wi6U+Ab9DKp1AexRKMl/nudLsblyWiqG/M9kHdjnFf+HsrZZM1tdivF/aS2Mr8+6kQ
x8lthxf1kJPeEYCuf8RoMLywOhju2jYmLNwo6n+5NWFV/XZhysvSpeNqCDo1hu+YirT9twsz9O3K
i0diXJgq/C/p06CV79D1u+sUs/UegCZuTSgidw7wzNyKyXYNh3LD/eOCPFirerARDKvK6BJ60HV5
jRsSA/TCmfelz041JervoIfVxZAfrXqK9n+1FeBFWkaxozZm3sMw6OLOSWb/iwmvT/2r6PDDs5uW
W2L2+qMbUWtVQ4fjDGJb6NZmMnQ4SEFXI8tiChRskzeF23nglCK04qkLHC+nat64ezXIdCJTcTdE
ZBX28oBh/DPx6eKRPK5kxZf/TfOc6JDooSvr6BB6C2uv933ygzoSB860R4jibfjl7lhoGsbHggaN
WvFEpfUJbG19UC0tk3Qr10OMlGIbebaRdN0ZxDBsHd0gRiLK55eg6V486dPTgpJurlVQJMGaQ+km
BFkofZNpxXYgqxaxnfC4vZYJqSQasIcydNsbYcEqhuph7vKV1swasTv5i3J4W3361Gv+fO/LWgt4
EBcKHKMGtjLziCjBeu46vBnlPH/35vRdveFRq9BzkhwIYs99n4PYZgeHahE38sVEyrILkhRXbhjR
R4APrQGUwQSgbxrX8Da2gle5VUYhNd3eBEGZ/lmLJ4AgePN2MbfeZslLbHkJ9pocbRH8QXklTYR6
PHkREamlKC+V1rw5NF2u9UyuwyJTlT156taQ2OoFG6B6NXMD82oBek0NDV5IAqRp0MS0UrKHpUSR
EkRgIFpr/OT0FIZYpYY6PQrf3ZSDTiimVM+IXZQY39VIU1IdRw0a70on+jTYjYWQhB5nM0UFKYfB
VzwWZxPB+5Vxj38tswsTxT3WpRIgrHybgAP05lCLbHxF1a3dTVjJn7puBOWAcX5VenyxWtPhx2JJ
QV4I+5wMTjWgN909GjJthOZGtq70sH/PknmbIwPBDIrTsoKUQqymrq0CtCH3Nwfp6OnIJyayz4fQ
2Ppdq68GKVJKhSPOWFI2qoZqsQILJsqyPibNo5NC+1Ej0JymO4wg9d5ptWKrOXqBfR77NNoZ48Fb
UK22MhUnsYv30EuTbZ9k4kCLcHkIDX+VoESS4eDLS9Ow+WaFF1+XeakPllNyl9VzsKV++d2ebKp2
hJCtRFGe4kTHmOWjlNdKq/5UeMT7kVYiVnj70utNAFY1bAXZGoW24X7wi5k9vWtd03RM933jHlxt
dq/wudpt6hYzsWDUt2+Vb5q/bXP65+nM/HML4CHNQrcnSDEz9P/eAqCg7Z2CldOhcO1PYBLDwzLE
8XO/RFgcFoK4HHauSlNQ0oxe+4kn9rSWjkIPnWtWEltYBWay7CDVGVv+/OVCZMIPIyl/aMb0RRVW
hzn1WM5PXyqoOMqsoHnTF82IrL3lUoeCYe6dK4zcsJmK+F/EpP+9KXR8YXmeoTtsDm1b/LEa6dyq
pbJELbzsaINqreTXsIxdm9MSfw03alrFs5asLbKbLm1r9ZeAfcZqvqlClHBDlR2irvxmzUhkAXFn
hCsqgWPhDWdKp/paC83qSR0VAHCftFGSjuRRoeMdUEpN2LA2fp/CZsUwIAw0k++RkU9rnY3no5nN
x05Qns7sMadXnCaIZqoT5OvgKbNc7aE0zA9LVMVv7Rz6u5gV2KYHEPYWS8RmJuFQ/3xleHIh89sy
ztWFDyDRMZgsHZSpvy/jOm2G5yRS6ASq/lJEJtctn98HUWGd8+v5obLt/oNfVs/cbvk9wg1fRi5Q
TsiJJcr0ftMRjnSJHJgG6qjxCbRs0NMep/4N0X7zMrT8VV74poVavcsTSfVnWONuSRc4xNmbvkBZ
zRe7xHGdQ6AxxssQBGuFnkud2dyQNA2n1pR2YJiQDjWR9llRQ1AmnXqrje6x9jmHZOgntLAlDRQy
+djrWcvXlkybAj/XyoF/vPaqsrv9u8Pi3FeWn76MVrdQ1g+I3ppt/7E0olVntzHBlnb8Urv11z5q
jJVQZnnUXGDT2DfttCrUYL5QW6ms1LnTk9E4D2XsEbSV1gfMnMU2oSa8Vn4VMpmMTeA05aoQbnd0
a2pFrUn6gzZ5zVOCmSWSZnFIAO2/bP6VCv33r9ewHc9hBCNTBDHyH+tYMQidzWaY7oDh1ue8mKez
C2PldoSnsiEyCDXnX09VBjLgJqE8kIZhcykjqBHqe1is8EfmwWRygm9Kr2H3ZrgfDQi36hTy2HBo
rOGzIztZATjJC8mwsrXVyQf17ILGGGkHYVtqe0yFxnfSmwxVbaFtvApxRfABuMDjDPZMX6nDvCoF
zqxArE3dOGfLZH4uAxf02OJ/Q3dLKzzL5pfIjc2tJyHytV9oVz8jWavXNOc9DsnVNRL/2xLN31yD
IOaiR76ZecI5TVyou7bInqAlOKdUPjRWShvYqSwWDxEGBTfN5j1hGIJBnt6C6vJ6jT/dntO7h6jS
2880Y9F5jl70FgeY1zpIKM/RAnZL4OO8j8vO2mHlauisuNYRUYP/bzuW35e9MpDDdA2X/ATTcnzX
+vNGhlmjkQMH8byshLGu6wbvYyLKQ9K7nxMp31AP6nmI1tr00fP8J8Va7CecVBOUHGSYXNDgDbF0
kSegvndAKysE69orgVT2PtSndEvq9vwun18q7xr7acpathFXJPni6hJ4fs2JmMPJQgyVekE9p161
yfe8ZPMTdEH94Op4E0KJZrGgi4/QntAckRo9N+XRHo2A1qTxrRBe9MWkWXqXQQB67BPZd5yLDZaU
I/754mFJi58PI/gbQmiNF2Sg/q7wSapSe0RbnEbWkOuxmbydWnFYrq0B59IIUpVAi8Sy54M+w7SM
iv6gTE9VD+SjRs1xrVujujYpAcy4ZeZ/+dI8mWzx6/aUdQQL64OFiZBKpsH576MvoSddaxiBTxhi
5m2qAthFMpXfqVEnd3XQui8IK5ptYWkpfFTXuZS6EOvS9qY3BBVXX/6s07WXfEIuFJHSvI7jIrq6
bj7chWNZH00zZf9tUsEEpfuQIFZxJW3aQaF9N4dNsAl1cOVgTAG1K5hxFZNZYYVIMg9k5bKpSzNe
HvsNDQbxEE7Baqjy8M5r6oPRuxmVo/+oVtWREI0FKN4jZcOts/sShdIOm2B7NyARuQ8x2hMiD2bh
hGPhrJ6babsdPBO9XuPOzf2sie9qWJ2Rk+8W0Rsb3MDWKwYxqAUJcIC5ApoZSEYoWfPMM5754fff
LOrc2gVs8DeLGxOYW8+QqxxTirEQKkrtLgqh6M79f5Sd147jSNZ1n4gAg563orxJn1nmhihLz6B3
T/8vhnq+mukBevDfCJQyO0stkcET5+y9NuJCAljJiTBqAC+FWBsRaztFvRZzvyWH0SRU3Bmt4z/f
dClJ/ut7t+nIej7RUQSf6H9PzyFHPR8zLsDz/a47AQm6ahCPXc9yUSt3/lbLhIUiY9ZwZzXNQQkb
YiGujd3CM3eWaDvQ2Ts0c1gxvtTN99pP/nqq9oazWWL3V3hLPfKWDYM2dmPrVBBpjjhaGt+kOyXP
dVoiG0sXzKdDAqb65jAW/EYwgktIvWM8tppG2YYUapvIaH4pps6mNRFlJ3jl+lsbR28K0rk4CFvN
Xk6PS/g2a9QpSNWMd+myaSj95BY6Rf0FdV2GpYNWa1M47japQkSgazMWZRDMJaUENRjqq11Vn0wF
J1w07Alj64OFBeLopzBJVOedRBSSU7PudxQZ9WOod0Fvu/1r41VOQDqre1BPhzmZrwOJRPdnSNNf
zXj+6BedWOExlgdrKehHFBX+eiJIDmug3xsx6PLY2ETsqp+S/hAGKpGkGjGnCgcpZ8cU/FRX5NXF
Db2gVs8gLZgORSIL3n322vvdeJVziDBl/dCZrh6xZ89nNQklFo7wXxsvSRHXxtkptLtUwaMRf8NI
/pgkDjnbSkklBHgTgeafRhXgEvjUoNsAlgB2PLuacfrnU1PZj/5jRULXTHayi2oabxsqr/9ckUyn
0JPUNUcyTdj3leEFu5iHD36vkMg6ldeRGHJiQ1ZevVpMJIBbelhXwn9J3lyhrBKj7Haqvex10WdJ
X1bmr9EEelQdycyF7lrCv7GNHvVq73NHQWpUCua/IzSHO+Wrq434TJeRIMk16qsBfc10PtW2Kq4F
TT2Q7DYDqm9pR90Po+dB0LpXm9Epdb/U7ixeC9OxSB2Hsle9//PnpFbmP5/Tersl9I1JmoWJzbP8
vw+W08KP+Aib5CCMXjuoS84eSpwg+igITnbIx1xxQ8yqmq2epi5uzTXRA7nCVmOYtpOdWT1V7Zvy
V9VFP53uOBdrst09QUwwiybMoWvnMNTcC3T9cE8HXn9nHHIXiHeZ+TtdnbUWLKJHX+JYm5K5/ciT
isCwaJp/0p0JZuW2daLojGd+7bP+Ed6no/O5XKweX07fb+seSymam/nBR+P7QLJKZWykrt+0oqRK
lHN20x2cutNKW/aNDlcyWQ8bgc5nNZuiysrLZrgUy4+kHP3fIhufZsMsvkkjgqgAnfQDAVRCDFs1
PnNDLPYIiYab2cCscbMu+R9LrP+fDVxVDnmmyervWoimqX//8zxuJKgeQ4r0AA41e+jXe6CPeGUP
05t4cJX+wS7+a1QSb6tauI1f/eiHN6VAVw4THB0meAhAyWaXkbBmWTd2GuM5tEhG1mzCIWGz2RdX
0PAiQiJ59lqwHSHA+1Fnh6e6XJkvW6B9M8qvNdag6qavY1Ppj/YoCNbDUke4t56+kMgysVgTUq2e
qgd4SptBFsOTW+RdIIlBYw/+r3Qy2FXR7SAhpXsdomzl7lxETd0Xhzb9xT5/GdlLHVy3Ng7R5Obv
FBofkLKZ5Blu8VgnS7UHT8u2j8Lxk5E3WCgs2T6oRqUSxtYmItVSitMfmWwKNCEou7w/lK3vPDkA
d1QLRo1pRll+pZlWHEc5+2IPViBoWQxestr5xmawvAusKtP85i8MQePI/qx/Z2plffMb6guDXI1z
XLvTi0/0yj9frO5/qkA8x3Zs3XV03XZoFzM6/tui1jVNa2q6Lg9TOulHpbyac5c5mh4TE7F6R9vc
sI+Oq1Vf/NqAy9vX5KKD7n1sJCzmvjf8Pa2bn2ZTxzt1yVLfG6jwjoWvy3PZYkNT3sh2LnCgzZRv
lBLlzdEq1sTejb8v/rCr27z+7C5OdOid+Bajsb0tPicCpn7jmW/JJ+KcIwkUmc0iPjedjUU6/eJ6
dL7eKYvGUjpvLpa1pvKnz71Frdz13TXKi/FN4L/eTibFjLN+qXE+MVRNYzIJzWJjzuE3I2rmzyOG
mH3quN0hlgniZQFpVeEOraHSGcXoB7YzpA7Ua4Izt3BNA/OlnpZ41S5zSWdvxCyAL9d7brsC/QqU
MvXg9Vq/l5VEg7C+hnVX+/9rV6hv0iAokyRPLm3b//tcpoknUw+dUB7uiRDSixagduuEVF+0sxoT
Q1huicCaSJPPxu4mveRfR5JiRL7/+fmfI/Wb0WS/AO0zPoaJvBQt9r6IXjYYX3MSA/tpuKJyIPZl
vQXnofgs6JJsbY0sgDZKLioWrrIYhGjhMD2IdNBuUiLGNiAF6IOtE52E0NuEI34VVSqveDg8TiVt
PGYA0+D7MAO+d3IjjxgN9qMdJLPVb7nqtAvinzWRZx/d0Fu7rBPfphKpCl5o74YkxzuBZo2PIPua
p9LPKFgKsFuzV39WhWOWkQDRL3V+VJLYu4w1Xqsg9WNZFKfcMCK6KGQ/jYZ0jhpb381iV+I5j8Ly
MoIL2rUrDsKqaU/Se9Wscn7XrOREtn35+Z+vV+Ebf6uPaVX6NqMb0yKY1b+bqP9thuMZS5rNwvBP
9wENWXGvXpTKTRqJ8YvfxsUGFFiIOln81XnFMIDjViAwOrjmddJF9QyAbiE+tbyCo0oObRcZh7Aa
jcCbzP5haGqHYiNfnrVavCZJl3zSy9XwBPmygo/NIK4dBTiKPLmMrYmUtDCzx8irrI1cf4yiCwA6
GXhnc72oULb306payLX0mTYDDsS8xZ9Cvsp+CYcvCVj4bWSZ89fONjEGZMl7D7FxBlaCyBCt6bWZ
Lw1bjTc9/ySdXDx6yKlR92f1F8Ov+62L5+Fs14a26zOz2qliYoKuHdljgubR9a6sbC6TdI7i/zuC
IZkFZWa+qBaNsuO1acR4qUrroGakrjYEo0tiPIEjBxgqP+/6hlyfwNVaxMmaGo6LbGg46fzfsxKp
sh8JETF6LXd8Jg8xOEEAn+GV4AT3oGd2tVFuQhSty1X3v/kY4/R1RF66ubknRvlR7zVnF8VNeD/S
QpIEJ0LvdyYzY3agUIzWZ/GaMGj1K1Ey8fZ/LhCcc9EW6xKJdeO0Vy4Zo6gYByQ7mM/yoXC1EgSs
cbnPN+yiytlfa+WZEaSE5+ZuzaXEgbcyv7ws+u7z5p6Af+TbGqIPfWHOzku0BgvEve+/p01dBnFT
wiIxXO+7AKuAM8KNTolvJDtPM93dffiTWoV5g/PXBJy+yY8ZJRoSwc1YL7/ZzNqnqetdaIQ+Sa0F
OitMVPnz/S1mdk3IqZKn11k97NXcUKNhgU/9QxvT4g0aD5toColgxn93BOkxP+L/2P25OdtkYowM
ZC7E0KlX2dh9I18ku6jMFAiJx9zMrY23LAdfAxmbrw1XVNNs9/sDI6O/LBfqSDktpAEhIG4HcYau
y6BoGuTqaACp8s+Xu60kW3+KaRr/bIR9hEuWK6jWTPG3+3M/hBFxMHl8tmeXTYTtZH/ZSHSwfzsP
CvUumsvhqfUWJ0j7NlCaWd+MyEiPAYDiSK/2IFwWDBpM+O6fJKCuLMhtktbMQmJ5A/dWXtTzgYs5
UI2jKErE3jWrOsA0gDfLXibwpcTO1HnqBUvhekFB3aa0UerBdr5XoJGf7baH0JuO4gIhdWJmmoFh
Mq7djJUGuwnEJxlpv+z6pnWliUIkt3B4QLZqcub1akdoup3EUup779ngUjzE7CHtYeeseBk3Nn+g
l2rfndn4WhKzdrbm3nrQuK0/VInVHG1p/fZDP5i5wG+e6yAKBb4DlYW4qkh207e0HPaFnMJffj48
lY5WukcoKkjzQt9+teyE2HTgHlTr40qpRjzZxZl5aBfAC+pXFkED3ahkv6nHynxP5+IYotUOnCEV
e9XPByZ9pEV78vRw+ASq+pfkzP0crtdS5Sb3/2zuGuPqZGkFJHWyDiJzk13pVNPNWvN9q+JjRoX+
hF4esLvudPvFXhPXUR2FVRO/erTdYIsPNxp0aKzLM6H2ROcWSbmJ1qi/UVhf1JXC0MsOnNk5sWK0
LEUDwYJN915Z/QRa9a+X74SWTNcOLZGfkbA+YpRde92fpx1xlaD2Wcai9aGs7dXCtw70LFuG/+Yj
M+32oFkayOb/i5Aev/9168HAO1fzq9oJZnAG27IZj1EknadUlsGE0OkhtZABsYQOTFjm9CGsW+5Z
07DEQT0Y62WfVC22YupSggFu2kqJluN3GTrETtmpd/a6HCHhMHtie78i45ALWmnhU3/eFLnmvxJW
Z90MwQWDVnFr1faAPxOY6IL0MQrle9Hlb0p14NVG9ZiX6RuT3IFqFa3EsAZi2Sg/UJq7YyDohAxb
qD5Dv0/zpdx0mfvdbMrpvZw9ufcXLTkXqejvyYh136ZkNNf20XfpsHt2MGW9fIHVr6EC0M3vI8WT
b8z6OdUGbUfAThHMvVadUjzPuztOw9brG/5s/7vw98vS1mdl71n/niWi9ruMhhPcD4tx3npzJsIN
9JKzwPrAdU5656GILXfryzC9hsxyvnt+IU9q69fJ+LGPRRZ4WXNS83Y1eY/wlXgtqxoGkOakJcOb
2h2rN1PmiJD0bKn3dckGElHLeeyYSqdlqV1gWr+SjodDJs+Ho8WdbeNqPYnFnd8fraUSJ6l5O3d9
9ufXNMaqG9uQw1lzUvNp8CNUdlYAgDH+JdtyQ40FE2kh/Wtqkeepu40vS+9Wr54sx22eyF/orqUD
lxdV8pOST2eLRjAMioBt1Uz597k7WzTXdpwv6cmPeu+AIYuiwWqLEyAIkj2JMa/wKb41g8szbd4p
j6+y0/eMfTT67+QwLoQlRDNrCPR4egirvzBNm1+VYPnFAxFx/dJ+IcVvYLQH5AKkkHDqvYTAdhrT
kIxhoypUwtqhmm2q5lRm11bjXbuim+/BPuS1H+6ChqHK5VG9j3xk7FIMUwFhN6wfVt2E2oxTD9Nt
mrkkdQhLW9Hm7sf9v03TEBr2ODLFwXPiNa481339JSPT8NbmNAPt6BAbSBFO5frmSh02NtPC7qO0
2u8kZ5+isug/ZgN/1P1l9Qujia3BTZnrrr8+TvVrRbSIkxYPatitHqBIF0ET1uRZmPLgNZ195Bwg
V6CNDm6P1yUfmp992jm7vJcbg3P5RY++/Nkxsz6R5Irhfjt0iBuUnwhkA9EVriwPf4UNrxbKkUzW
c9rg/Z8Wo3rJwduSOjUAvInEXvGCIxxSB2aIdxSsjFsHjpzb71rzcRGrGTC1vyKKHN4MjdRLBkgr
LighGaFjD2AxIm0HgiLHbGx2d8EP+OhAaxNiQrPleN96zvnMaBZqv4gXe6cUqfHHBH/rPU3Ivc7R
iSI9RwceFqRzpV3zVDMaB3M0jYcybgg8DevqC3GC+toQ7VDnsLUp5ysZx5d7PijcQea3opz2s25Q
IZbmRJgfdlO76sl+ta04UJQURU7J94x2Yai1pJ3anSUveSxfo3Da19A+QWfjZcyBptF8G6xfPjzp
m1hBesOjC+TlFK4VUOy208Wtl4+eXIVNvjozXWLyqBSimSCPfzVbnHYIr/fP4G5ScABebHxbQ5cf
EocWWVl9zTIDQZMroyNyvd+9MLKzKq5txAosTvGW+Y04qO6SeiAPnLzp9TWFO3B7ujhVU1zU58rs
hMtrjcmmvTyfRreAl8SQ4KTiv5xZa04NQg2ULfYxQ5byxUrjo2ia5vd6YApqF8SEJujbXD+YEmH1
0MGY0pfK3d4lx5RT8UGm7znYJVxhuKkEU9ZNqC10NDL9w0dR6CWR87Nyq28zWq3LFGPKwnSAYq/U
sVQoQqg6Kuvosyz0F9b15WKhgd2VpF9/1eIxsI23aqnniElwtckn54DgfTh60unOYkCt4ao8Buyb
V6jo/t4LY2p/kzAqZ01Vc4ZQXDQhSMbDVI+yw37Hr9zfyPOwSAUGO3jvAgyEjVzahjce/HNlynbz
bxtRn02m79PoNR1Hh7X498q0biCRTYV51qBXYXEoS77Id7etUqJwB6oS4fzOVwuQcrxZef5gmH6O
388sv84C90wSg61aPQTV0qbPpETCnn2x3ReXSAx7g63oCGdUAFakcBSZuOE/++22NeHEoamJDX7l
GjK/3+7ggoaffYsCURzzMpaUWj2SKVnW56zJPsrWkztVq3kmUYcwEpedPzfYOWJjugwoeNQpz9VY
B3HqdLelZryS9eGPiYOUYlIdoBToqzj8ImgxBIkNArTqU3LS5gqKLbC4IfCzvt2TmGIF8zi2lxS/
z3aN22Xklje72ECQ3UytRO/TiosaKAOG3Y5t5L3xYVKj6oAT6sQn9lLQbx3i+qHTnZVzRmJZ6+X1
gZnPoxIhZpaxLwAaM28h10yFyxnpUj62ggVmjY+eTLb37CjsQGl3jBZgxDjQXsQMbL7PYcke3ew7
+nc+3RSkHcQRspsI4s5wX6UFXyg6N8JqDpMY6LR4BchDlR29hC7AWBA8e8ls4UEdRRkYciAL5qYw
fZIikLmcHC3znrrae3DsIv2U2u41WTmu9RoMNot3mZGuMkUmafZt5Z8su+oOJqb9VTJsutEVkZlg
cwu1O3Q0/ZxFPTVMtjRP4N4w7mtt+8kw25/dAqI2ErI9jhFjUsdjThId/EarXkfD8gOeeFXtfpKJ
zUDl334l7+2B9JIeYKn6AsmBLZ/GpUJY3PLV3pkXNHOUzhpcyremJcTNje1PzLbS16Qb3Y0gZP5h
DIfsCXFvs+lnq9x5EpuKXTf6ccohgqs7dAEi9ejStwnuyLMw05nGjA729aQNCkT9KGJG0OTAO8j3
Srf3FdWOiA3IvfCOGhGNb189wdBsnQipRXwVkC4rfLsNo18I75+aldNDQkd1ElA5UNjgCS003eV0
Jc6i1tO7N0eNCWFyM2iDDXGq1+pAMlbbJF3JAHndYAyhbQQjBS6NIZ4WBJQ9MqQ4Duu0QE9IbkiR
FGaLYX5aEG75QrNfbD2PXjS9eegF9L2G+og+ANMaV1RT0IXhWx27hHkwrt4muud+ncpl4w8EVqT9
i1oHyiHG794szoYhyE8BhbXdihqj170rB3IZOj6q6b3t40wlTNV+DY2xIH1ZXqhErf2M9uNuOvdD
2R9Tk02qLWMaGuFcH8lHra8x6KGdC5YrW6WlkZNyZ6odKBlEoDGmhY51HLlDBTOGg7ZvQG9iaSkw
SZGzNe+aVS1aK59LK6frnbqtRxq6+3gRx6lHMskV/1ONDoaYLB1iNGdiZPmc4l+hyXg5nSj2FQqB
mtmggmb99juI9c44fc1tBJywVWYSjUMfka/zO0HZcmoBsewwE0XbekZVXuhed4l1SeB45JtBOsPd
poTjaxPLENQ+TLWqlL/uTWpCc2/rs8qIiKsFHHNIkoxxLOi4uM/eLOyvH2wTH0ctQrUbEwGo3q6g
oN6ks3BuuiRepeV8QB9OWIEojL1ybCmDuXrIp+lTW5vWlRhzwANWWt70oRrB6VvucVw4QxdA1Uf1
d4e5/Y5yxHqs8BIWk9edFE2hCvEUaw2fcWx7Pzx2Kkf6ytn/gEyidf+vu5alY5lf7Sk2g+C/MyY7
IM7t0lTwcBPChPp4JNFnWQIZE3ZrNrFOt8P8HHoi3KmtoDQZyfYe1ccEIfN6T44xkjI+K6vyJIkz
GXJxy3yRfWsKuTFXPI9Y0U6Z9Xi/D1oOtDunJUz8jyldHXV9+WFi1CNWiSAD38+ZJqxzSMWy0H2T
uBNzLnbC00CWwgW5kSwfE0PSXVQWzdz0fBOCGJVymPbGvPg4mmPMt+lgf6zqXvxsAMYbZvYp84w9
y/KwEWMPrb1N4Iv0SSJQO8cs3ThKDduo6ehMHd34nIdiQKFbNOOJnnL/6IXDWQqNmC05GC9/jqLc
p7x367OChigf050kop6XpF2o/7eVP/R/aqSaoh0/hNWjCEShpLRK/aoWnxOil+0au2dq+Ds9StxD
O5YZ4REG48gRQW5bPaQLZ5cKU4m8pCMZDOcWbO3itYa1s/69zCO9CEDtSf2LobTS8+BZH2p8F2Ed
GyIfgZSfJ1vHk8uRpcHfD6S6nGAd2Fd1j5sdOoFLVMa7sm+8S8ja/aB+kAnscltlYkQL1m/Ui9Kf
zaMCVSWZ1hwirRW7MrLDB8owsHMWfufVxAJfLT9OAkV3OqbMxWMCXXARim28PmVf8kBnDXDcqght
MjEGll5iJUEo9yzb7En1S8A061vTvU1rg1ZVLcN6NNVGSh9Ws3ZKKqp+AJEhDSFLqqGMo23mrsy+
si/QDwh184Mq6Xl5mcEbtANtAgJ4naNVjUAKiplztdGGH36+QSOycbR+eKxDHTJG4mEMZ/dH1lx1
Uob2ItKawKNxvYOkYD2E9vzJGfWSngEtOfXQ2mBJl7Vmj9BQndQdBRGCse8MwRmVvuilNiC+tNuX
JeYElq7zo477FiJEZuwsGhZBnk4+m8Y6PFhqUpcNpAlEzaYUjX0JLb86q0A+t5j9jVlo46GP9elp
bhDpMo5sD3VHQj3BLu08T2fdt6dtgzYVzqzzk4aT3ETIIV71nl6BFWnlJ2MVFrW21AK9WwgN0+hz
aFttaPVTZ43yoPU1+Cd8dFe7MqwP1IWwOMfv2JGzmwWB7Hy/g8OSXkhrGItNRc7kSd13NR2ayr28
iPFirzURCT2Bm8/5V9uPn+MOH3Q6VTZ6W8SwrmZ+uF3tnj1aOm92oV3VFwqvU8CYif+Cc4FbIwS+
Ymm+DxhUkacKvwbjzHYwjPJY06dO0iK8dN6ITxPFTwsJeHXnC4PsHBTr3G5bPKGbZiyavTJGTMNg
b00rrO7EtGhwuff67FnWzmddAcjy7YY+yUraWtLC2bvrUxbgI7JK/wayOb6ENCS3imxXGvEaHFXv
JJ049DCkv8rWq77IWa+wcYe/ZD/Na+XN6waIP3coasDelkNa02yir8gZxyIVBuw671QFRPQOILvO
A7N9VkL2EBH2lltXHETUSts80vSfpIgSS6E0fEMSc4+blov6EFuvfE9aol1akrXunhK1ATXwugcZ
gKENidlf1T+k+ky0j/cOMlzCghFHL64kTIb9epklbxpQcKSG7V799l20U4E7V5mlTC1phP1LYCLi
x7A1jWtiGbv75p6ytXzp4zNRX/oX2nDeIS0rf+8iw901tsYmopYzOCizf1SFZpom3C8mvvSTWnZm
Qqf2lBzVOc+r8ACYsAkc8lDzAGYq6omeDuj9nTiW3V/B/7YHRELF2RtmCdbTEZSKg4DK6KZB6/bP
YYzoTp2tcyf82yjq/ainb71fIldb60EDWd2hAC2jVjz1JtzSTOlV+scaPM4zmN1x6y2RvkcSNVxy
F8md1fX6fmiq4gjUk9MqH0YcoaPcQewdr63RW9eSu+yumgR55ys7McqMN1Ds/nc5O2+SZKxXEtGi
8wJ+5SQ9/RytynrD7CM4sX52ysUQX3My6AMFLxXTMu2mkTWjFdO3ez5Lk3Pi/Gsofx/FI6E7FnX9
UCweXIE5fTeo8r5P0cwYCn8adN5q02qWsSWWPDq0603TU/fPgU3ezlPb9MjPD5Wpu9u/UlYdBm6T
7tUQR3X9UtvZbzVNdpKG3VzlzU/Z+Mu3Ku27EcPT8prGfARrpKw9aROtV0+Oe6xqLvckupJN2gaF
+VXd4KSK6OT7ZtFh85TtMOOij2iwJqaMPMMV1Gdon1WBogZBkv7bRbIF9ZKseas9aR9d+skbQlM/
WkAOVkw4REW3NhOucZfhudfRH7wrNcV09kf9PGM33fhevsd7KW5zkuFPzoHeIoVDtPNOisjy2dTn
Dhn/+EljO4kdbKLzO07NbuZ/aPQJSWysDhrsONzdAU4s5cVo9D5oaiwPmS1JQUpI4UEZyLvgqgro
PzSHhZ7G1lqxNfpCusISt+W5s7xhw5L6vzwfUMb/qz60uQgcBxaAjU9Siaf+bbwe52S7YUTzzkNr
OxtvZrFL8Hn/KJzhlbtye+5LuvNNZa7jDjjCuiWHVxBd+zjST0d0Q6vZbyR4Lvng9Ose2zB9tWht
2HSBQuTnb3k4GYx6p/5sWHH6WOEyDD05fssxY9TZ+JMZHpOPBddz35savcr0LR/s5KZOoHbdOkIK
+U7vO7rq5dLtBysd9soGxkyr3rk+zUYSwJVutc5QJTt+O24aOob0pXT7tZEwq0OykPfqKeNVwgsW
/02dWvcirdG20iG8tr6faOzf9h25e4Eq0tyeAEcGVUbQqADSKSfmJG1z/y2qiDij3PHuR/H62mKu
wYBcS8MUhXtncqO9Em1A9vpNgI2DxXdlm1CVoiJPYARn5RLfCJujL9D7DhxTUdNjaNz90q2sEmTh
6+xto2Q55dDXW4+4iO0wwKaOm/SbpdNzTtsFXB5HY1I7X/rMcGEjrNBi1AP3B5Nu9LYKqVK83BrB
6JGRqvbmZvYKRFznfQENhZHCFLsvu2eri5JdHrYdTRN3+AvHFtO2PnCbY17NGrcHus18tnYBqleU
U2rQjwwst+PsHcZ08Y7Tl2Zn73gcrvfP2A80P34YZJd+msKOrW+us+yu7QV0Eu/mVC9BSIjZYxVV
D/TIvS8MWMagtN32WRNLw9YcqX+9pLeFq0woNPKyMn3Vg/Qw8XrSgDIP0JzEjP42D3ygjefskt4N
H8uZrjmj5eZ/SMrs/24Muq7pM8pmroTMUCn7/+0SKkKXadoE0Mz3Yn03kjzcop36sR6YoXE/sNOm
+GSRG+LhFy1jMTygsllOfVQBORAxkIUSpc5qMa5ZBk9p3E2BaetXz1rnPWvTcK6q/tg7/q97LcWa
vburYSNk+4RGYmlNqgCDVvOqvgqtAjgFi+S1cakqrFS2m66aP0Yjnb43/zrItOEjrnVGOSncG/XJ
RWtnpsWOlbtjew+PUa+rxZr4kr1VAbT1/DT6H4IuQjP+ay3C9uBa+FZc9qv/ZYEolwiIDZ7qS9pM
fwkXQPZdGzzvCtd5j8SICMHc+L1dSUr0JdlP5prRXfsGg+t3tccDdVfum4T1rMH+80xv37s1iQat
xwufzWUMn8ulF0d4kQh/1tfUQ2QB+cTfem60ebktwkGdU8b2rmZ4ztrWMPKZOOu66lH1Vt05fVvW
ZxV0JZYB12d3lM4tYz3ms6EBSh51NrFOZnJNg3uQjdrohgWxtWqXmFW2/lzMOjFDmDGfiU7t4QNX
9YGBYwCgPb1ARKwflglROuLYDMxZx8/wThsG3vJ1KKwenBhSWZqkYL7XlM0MErnQ7RgZNM/omKRb
d4MjuzzV664fktIOHWL2vmA6qMnfPOVLrd85ap5efcOZUWLxLVqYod27Ke32seyy7MHlTXWOFmQx
+rJNw1FnphxlRrRt1NH6U7Nwv3sybj6vL99/Yf1Vy2oJDU7N+hGx5F6Iov/WuORIluR+PNvQtA9u
N54QkvVP9UDe0bpeDGFRbiR77Ke4Lh7Soeh/rgcLsMaDpjsld0rJ9zwMC+B3CMRaLx890J7E2Hs3
11yV/9rcE6H62zgDcGS8OttDkFioCJKWaqAaOgj8QJxsCw6qh+ZyyswLweRSDNamifFtYgsnXL3f
itS8WPryawmJkCtk9nua4pM7aj9KROdBHkUBWu2vS1+XWOh7b+MIfxel5i6vim9LkqVcqlvNQIwt
GwNSDv7EWoCQAmdsRzggtB+RwPBXrtjuwonXSeGmqjNUbMPsn7l0NW5oxBsTHpvUJr7Gib9Y+VQp
RnJopGXgFYJIaxF2EYTwT4ewB/3I7Fd2Tg8iRT9jaITYQlrH1o28TbevHHbQss7fx85/TRgcHLPo
miUDauY2veicZGujn/auCywZyaioD507PFRRtJ+LxCbCiX8vG99TPdO3Wd+U175tOA+ovOFPs//E
MGuxAoW5mK8rm32Tob1/YW+NWw9cL3C981xUL2FZRPtxaa9tjYp/iqRxsu2T8Br/6jamD0IrJd2d
DyH2hulMfvB0RoT+5qxAjZjd9dYanSVYNSxRj2ImLSfycaGSFdykwc2eqrb9XFP7sbYu14o5WUWS
eFpbPxeLpu6if7XEU+zQczGSDRvE8lq4LdLCeTzMeHAgWnCmp3139FDYoCNb6Bosr7mfAviNAeAN
wgJ1M0NijpCqIC7s3xZpn+eypjJxjJsotZ+NEE8Of2ceeu9RD/tbXjgXCEpLwKyepHOu544yfzNq
JZ9fhCu47y6+luA0bYAVs/gfGnb9G7/xjtx3+403Md3yJo+RPdetV7c3Biav9ojLyS+e2/K3DlQk
NOUmGYwvy5w5O/Lnhzou33ymZUFPLXe0fB2mQrf2g/r4Sp7dp7/xg1Zvzxr8ICrI7EoK2yJboT/2
I2lmn6aTnu8rb9GBF+jDa1qO5zGhL2L2WbcT632MrlwKiYGS0R2691n4HRl/snruxu7DL8eHXJBT
9GeySkKGvLRLF2Q67r94XeNxIMBGgEkii4dyKMpttxQHfrLhjou4+Wth2qgfcAGxo3WhSoh2G+Zc
Z50VDNayCfnKJj6ughSDdO7p7fZ8B69sYWEjUnLO/Yt0/QdQz0HofKR9zgx6YdHO2VZYNHiekuRr
ZfoAKZhcd9fWrQ5x9csyyaVP2d4+6gRCe8cIqNtA1EGh76fpNFS4iaLPS+8c3OiGBgcCXp58Hnso
VBE7QtJiDP/m5zsva3c+LbIUaVVyXpPBmrPA+WR6YSB0DfvZBxYNBOP6p7oh8pqF59HLXjzi0C59
X4qgtkISJSvtxffK6BL2dPJC/Sn17AjtgpNfROnt3R4YUH7WsRZvF+Svl3Kinhot4iV7G5wW0WWP
YunZw3w1x67Gg7IZU1DGRjhuYnuYAy0uEbNb2fCpITBjcXFi4sYOYq+Anmf4wzkbvni2O+16L3yD
T1Ps6PZ8moUeRK1EKJsP78OY1be812pyRd0LV59+SmIdLtg63JgXyU1CN8UWFt8RC8WadYWuY2EZ
mas2P02OdunKVfSKGs9DNbdHKypvzmw9AoYj+6nMN332Q8Ihh0roo4UmjQYppJVOm5yJzL7Pn3Dq
nrCXW6ccC0rmf+pCqW88q/vx/wg7ryW5jS2LfhEiACTsa3nbZdqyXxAkRcJ7j6+fhSzNUKImpBdc
AF3U7a4qpDln77UJ5UCO1SXuA5FTBvClHebhuFv2WNuP6CyLnVOoJcDdYWdZcXBSPftDlpmop+YL
00n1paCFerAw/OwmLB5PpZEbayzg2T3NC5OdRq1SUoQ7bLU+XW1hxMvchOpeUzjamLktnkSUjAgY
EuNxT/7Ub+ccLFGb8bkX0cug9CfFZWHkWln59OiUE9jLYrsOUX2Fdf9eqx7FM+j1Ulrx+KepW7c7
TStdB/YEM0NegO+r/LVbuwjESyQr01zPMYqxopynezvDdlZWUdgnXNHjUleRcLCKUs9FDtNedtea
Whk3burgVsHnsuIjE49sgrElqYf91rSpZr+xMjG5eaBVoILOIDJrIAlJTcytOYQkl4TNWdbQaB6y
DZwv8xjevRiEt55Mq0dVW3jHCjtNrWcWEb/ztv/fG/qahN39VWrqWq6lzr18m8a+aTq/OW4j/D6j
kROu7tdt+aqaSrpUtdh/k2fQPJTHPXnmu+pycoKvsklCMZTs9soxmJ8t/bWfL9PJMBb4406PCgYM
RkQWfs+wg61vK1fQIALrCw0HIIUifJbFY1kuloJON++9bZI68ULMSTaJMyHBmIHorauqCEDyYf2r
CQWrTXNa+o6tcwhGu9pMmA1fq9H57kModnJqKUGofcEDBp3HtIMnrw7Gu4bHTN6ngZeRzBy2FLQR
nWLRY+/gbsd6GJ4h8Je3vg7uYPPFO1HV0b4NtRvO5I7ESFZZaE6B99fhcHbQdqx7w0+G28MxLEKA
TsXOn9AFywbv0PcD4UpKuevt7KnCH3UihrF9yyqC2/GlVGh7TmHOaovUkU3WGex2H9ub3jGrrRVr
rFDL6OkX+G5MKG5rZR2vUl1b0sCiV6+mSH202DtJ2ZgMq+iyjsrLZIULty7KhVe6mNlVKR1vu41s
Gxu+6BeJDrSjDCoo5PSEpWyMFKh3czJgxUsTaqLan7ZNOnTuDKxSMoqsdT+E38IoZB0DvUQJm6tQ
enWuHqDXEnXwDdTsNheheC/MvNx2lfXZhy7WcXajDObPMLzacxvS+F4OYcTeYNaypaJrrpNgoNE9
293pQAQuhmVoy8ej/O/fffGPruC8zxK2qrHLwtspu4Z/2bI6bHUUsNjJsUmd4ftUzFkhFh0UjTMj
wF2vW30GmEe8OZoTv2ZBInDE9kQeIz1bPj7tPtfMU2GoK4pGxFVmnBV18+fZ497800ze+/vr/JBF
aKfEmPehET/SpaOiiE9x3V3+/U81/rGpxJeJa0QFS8feHMAJm86//KmB2iGtEE53pAVv71N73Dh6
ywKJoC+XAQdnXUiGnexaYX4kHM0RL2ak9ic1HxSKxc4eMGVEJbJ1L8jy3UtMuOqh7dvnMoRuJm+F
fn7luedhjLrsPFJvQ++AFwQ2aQ8rDeNqpoirp0FHrGmXn2g99aeyj4v1WFXqe+fZVwflSE/r50Ph
Xc6cOPs5Os0us7Lw5d/fEPPvdsh5h23q9IFN5CAm7t7fhz3NtACAjsZwRMYIssmtKPzOTVzPHvYD
BWmCj5zPeug/5SascaJd3CR3Se2OzEo72IX702ZFehOZGe4H0q1jgySKX0s5eZZmEQ1ZrQnXo2Vb
5drsYISIEed51dcoyGd8vTKHDzh6p26bybUX8t7YwirHYYFHoiz0V76XnXiVpzs/q7D9uHlwkrWI
R7WiHfdhHYqjHFy9YgQG5ofToUd/I/Xz6lQ/ozmO3snr69chWeH//nY6/8/bCfJQtzS8paqu/u4u
9TxilgK62oeHStNoVG8lyJhdZzEqHWUeedg9foRUj68Tq30iDKs5o8bAxD4qvbOqqcNvyDQunjH1
K0Dyc2qrY/HMLqR4ztqGAd16V+BrngoRH/KqMpyFpuF+xkfqruI5r8nLpgPqm+zsK217IL+nYfPF
WM3rvWlQ3+OMdnirDwepr686HEjhl4LAtq30DoYBwZNh5mFliP7oSmLFmA7MbZ8N3gkqo/U4q+Yz
uSYy4xZwMkPhIpjF97Rs+HwxdECJZt2NPLxae5r75tLAOrVzc506uP8EYuBYYu84I18Mllg/2GJG
Tv5uZ8hiNQSf8IC4ZAHFckGrfeDUTbawPWekaxKu1FnH5dMnQFcfrqS2no/Ef6p9lwWCoA0m5a9Z
qznHx+D67x+0Jv6OuZwfHAt8g+ZoQuhUqH73eQ9YnnpFb4MjL8r3DITTvWvAJduxu+kFUjhnDiTv
xk+wR68q6rR3IwSrkXXje90334t8PKWi9p5kkaZGKb12E5xLisN8P/baRBQNC4RSV4NVCujzz2aH
obl7ZbKalRT3W6Z2YXxOXwigy492F90L1XtO5gdQHmLEnGevSkijkmumpiGrzWVrttE79Fi/it6A
Po6PLir1aKSByVgvZUexYFuCTK86VcFcV5gf9BZ05aKZaubRKYblW3z1xyk5VHnnHb3J8I6kuO3H
pCYNZzC0/aNqrWZ4Y2SNOYyyq/CQZWeD+a2hu7oOncaj0jCrZkNhDWyTk418+ltDXFvLGE5D6P2R
qJhRJK62aMfxBo/8AavNNevwmIKgANcH6Tyb8lA5ToLwalOQ3UPn3t/Ec4ZVhuGL1fQ9yHHj+mX2
lDd5h67NDY7w0QbIE8J7zwsmOxBtnxXe4YWvE5yCvITatJ1hFQN4tfhl+wEljYDJtI4Z/v2sFMUW
U+1WazBFZmpxi8PxiSai8jYRi3S0AhhSRNH775qiRlu/del+NG1wj9ziaz4Nm0AaAZW6WjVUcMfU
U9+aINuEPWq5x7dYcT2+RPM3I6scky3+LCvICgPctfEu1+9T5Jn/oXb9p9jVVbFiCeYK19Soxv4G
itbT0GkNB61BRXjIS4jLOGwL0usjjd1cauifQ8NfprVl/JyTcw1rlwGXNiGg4cGx17G06TRd3W2G
lE6xVqN7UfaicLqL9B5KF2IdIx/TVeLAeiM/5DMlvAlAKWzIxj7+iSYlGxyO6osCWfC7PMkbIGJl
cvfJFMbgpEVXoQfmDlKTvmvYFP0QVvvRRQE01bmHRmlU/EfB3/rHkI8U2BCAYmyb/7V+H/JZE6AU
r9D25bDDs6L5gJWJNXGY1GBDZwdajLzOatg7SqsOe5Y7/clqm7cmDdpjHLJpkwOYHxrNkbxDePHz
6MaGtX1cas4WgB/b8hBTqGe57lUVRXMa2nn+IGv8qwkqI6bm9+71mbLFcllu/b4Pd49gUsWBNT7Q
+KSHC7hWYsypDHRX49qte1GtLdP3foQZmS9xmn2kedKuooC9aIJ3dh9VaN9aoX3vdEO9KV2aYoGK
lK+JXtKr7r0fMf8wKDz3CKcZ/LnyLNvPTlVQznIaY2ElingXDV+LKUirLeCD//gEdH1mNvxt7+ay
pAPqgNACnLn6+wI2opqdNxXBN6PBr5dEPaIPsKTEDKn9lWQj7H/sT7/x/r4pDuVzcJ/se0Nbrlqa
Q2moP+SVnD595PYYC1S6s3wKhmrtqbNktwqa2iEKPdB/nbdKE4x2GKpPhY4M2zPyrwW27oDcQ4Sw
4oRztfgK9l6Q5mu3L/A/4jUbCOWEEYJ1UCHWRYk6v3GTjVxtTS6uOkcpWAUprX3wBUjoMq2V1aih
kTfnqns9tGQCzGd6m0A8CZsD1D6Quw08TqRvIVXhptd2gWBYo06xD2chtNL7zqaJChVlKWP3NCDj
F2Vwy/yWDbkYbsiO9MUjpoICDTsuSty8m5TzRGu82oTMBbFn/RFNOvO+lyx0R1c2pUnRdE3VODl6
AMwTlr73vqfkqtkgMIK2T/a51SB0nS1BiklWrx0bN70rHg5BZtRtPDTGTa4p8Wax1S2WpAku9F4U
d1sdjQNEn3ItwbF7TYT1lz7z6aCNke3sZEmhMAmQQJ4Ky8gOIizJmOeSeHjq6p5JoKZX+cgpzEax
9Uu2fvgT3EXdVB5+iPnpctr94DEzsk6IKRjRD7HHFigV8Q13iz3hojH5Bw+Nq6Jn0VYMrrN16Dzv
S1qP19GmeKPO2QDT5OpXZzj2Cm/U0AcThC5eEDv3CGM+zd/YG5ZqnoNRC917wif1MHPIfawbUG4m
5bPZFTA1V5ONwMBLu41N5einaQm6IHn81a3rGHG6Xd8rK9vN8RfrOGox7gZm81wMEZQhg0dNOkPg
Y18rE0MwCT3M1igct0XoTHvNn5QnkVVET3bhFeonBDCNnGiXOerXKJyNLD1qltxnlertxlfDFhrr
/545TnV39eqpzlAqdLZa3+Pea/ddWxmEs5mL3qrWLeSurZ7G4p1e5B/WFI+XstK6V8dC2SySF7My
DtLoOjt0thoSx7UGG6VIM1jHXnLAy6m/6h0lKjXNcH0YHQ5x053x/VG2cAOTMPAkP8tDR+dnXVmV
vvh1T54ZVVsejS7aaxSMz5EzjtsmS6yjKtFJ/74WFP9QTcw+EKDuLpMMcAv3N6RM4Vg1S7LJPSKB
AtbbJOYze2BxEKkKK0k24eZ7dqMtXHtfJ238eJrlI90ARNvFqgE6aX64gWq+PCLUbafGruQH2imp
hHoazFencPTHnaKxP1qPKE3ZDC5xoPlTkz01faKsxyEuNw4CrT3hlHB4eqe+lzPKhBpqv5zIU9p2
qZHtsBix+/uPsdg1/zkUs0ZwHUugIuHN+G2pQByYSUvBJophcG9Ys8lZdopmL3fUZCyvwlJrXr1U
MRgtKWXJ+4NekM8ejc0+zTMbPbjTkdhVwq5IzGnHHrnYuHN292DpC2SexYddMY7RZ6faMzPmSZoc
LtFohxv6EwOikyDayHt+qoWb2EmXlm3XrxnDzkjYw7Pjpe69SNRd3RbFO3kG1pFqDUbGLEaCO82Z
9XGaN0fZTg2ItIrURjmQapaddaLhgsH5GcxLMJlGXEVTwi42j7YZ7btrF1rRkzmGS+oIwVXekgej
yYu1bfb56tc9+ZIk1PZRNOUneV8FtSLmxHKr7fsFvujhM44dbdFETXxp80S9eB5FlZklJfnTBDYi
O0+zd7U2x03jI4upTORE/xe4REkTa6qefrjOoO51Ght7rj5jYdjqKrR/dHVqnDxGsG5L+JKzKHqK
rjg4lLMSlod/f1CkKeqv87RpGxK+Tj8JuwLryb9XX9IUcpziqhOAotpexFUKWXEmzPlhe68Nuzo8
in7TABxUbZxN2USAxkkUvLMGBMwOAMjNImWP8Z3MUOnUtXt0+03Y6EhXbRbrjn+HdK4/56j9Z6b8
OB8wwL7aRR49yavUP4BW7W/YVOxLIMAVB5V9zxDZZVZtHjK/oxPr0O/oPa4ce9r/diaVsPRjZtR4
BevWBD9LDIOK5ytDGBinT9LLSSM7hHqDd0GYgugf3OM72hTWAr+GbWUXz+zq/3iHhTW/hX9/i+dA
KxNwpDGnUPy+FKpKlZzTOrK3bsB2eFCZX5BwOW9STdIlhbkqu9hZVjMPIxTbXGVybkmmJ9BDx3Wq
OgP2GQH8sknSCDCjThI7QD9lV9uKQztTWUuuCWUHCC99sAlc1uT13KA3Ao/nq0/sFf0Bc1zMmSrU
/vVQNXe64fsLA6zxRmRqtiyRUdkrvyh3ulq05DOhlfbrSgB4I3tgyAqxYVrCYzq/s9id9Y3uFxrA
Y9LPupH8rWSOEYnmgzz7dagdixqeUaC8sXpv5fqEY+tSiJHN+ou/nKagzSDtYFWouuKGvjxe+6bK
fmwefOzRWNozcKGGEebEef4xFERas4RzT66bI8rPYfj2oLtvddulCwn5MTLvhxJoJuDeoT6EA7n2
MU2WxWNEGXE677rBI04zTo21VI3KSyXiMtLQvQEtKncg4LNrm4w8xLjT1pEeZ1fPpBr6iNHMUi3Z
ekkyXTwrucsFVFIDBizc7O7bdOmSobXZOrrVsbJ0uvJ54n7xQta8lV6s/MFoz1pJ2J3dpt4ZRZB7
DbMRn8+832VF5S8w6GJS/tsPZcLFr3/VQ4W1yPO7JUP1RoSYR3xeEB39Xq3QrEZkegKuOP71zMxW
k4xRevwNCT54nlmkpPw6qJpCnHnk5+Ri/diwaCxwvUXUWeZJYdm31UuSgYym9p+nKnpzH2mEavkc
zXY5NiNfkQIRT9G5xmkadJXgXxf0o/wg8xYp6RCMxIhoSb0FxAw6warrrR/kf57larIPzGzfDaga
4asOZxiz9VbMZ8N8rxb9aaTjsZFfR5Df+mIayuFYDyNfGanQc9WVH7B0zWcWOIDVhT2UWUDCru8e
FQCb2E1muiUN2X5H1fFi+ObLCOv2zhY/2oihz44IROIn2J/VCkmQvU2Lyd2egtil8gqRYS2QI/0a
1SPb+sT63BBORhHZy9ynOp/epKkiEvq0YaVySQu9vc1i9Edv7W9XkVW2tyq2dyatUZRJ/ivNvvoY
emxPmhkrVXdqv1Q+HcXNdmnWYX1gekYROl+Ppf5V6dP0mf7cBpmN8VP1lE0wO1QSJ8qPUiONKogI
+bKf9jF8kPXjQ6sMX0XlygcvhcQVDp1NVkE4kPdIHIq2fA/BJDbTa2ca0XOQR9EpCH62dBaf5HBS
meW4eSRlqUG3crGUMj3H06cX4R6lF/QmYs/Yy/uN7nQMGkq/kYBm1bVWaeXrT/LKbx0Mim6GaJdH
YxuCJj0TLbG0zanVL2bemWckuY/Ms9FzN1Y6sD+h94mzPjcGYkqHZYuvdEmGK7TJaVpPM071scDk
GzQcxoZQu1GBli/3QbNQJiz6btdLdDxkouVUKP4z5GRvNaVOtJFv3ODaL49qh9LlE/GXWN8ziPQE
GdG6GvPsAsYFmWdZq5twHhzkYYBwBWQi3dSWNZ7qLi4X8tsgF9oNRoyn2GkvvwKDS9iv667SoRB5
bYE8gahB+bZIijW4tks5IOzretdHpFoS4jzquIFVAmThl/ibZK7h+HNKGe/WKZyTlHrGy9cuNz/F
LBxvEoXJoPe+tN4XELM8zwFv+F7OlWaC+0Roubt3qEPAfBD24sHEx3HwSntdWUAUpD7qPEvuigwk
U+nGrpBrmaua/T6AqI38leTvIA+4k/5jMWvpv02msDxd5lINPTgrF+13/JDWIfMA5Z8dLK/PEQwB
fh8M6Aiiqa/zLhwRlcw2zgfNPkrmqTtTlBOzTfceuLEs8cv1KEe+FsstTiKGhwc0Iw2KcZ1Mjbqq
c3OtpS4dilnYieiMlwREomAub1d6Uw7bqtGgLVZoiaXjQl4282WA6nepKma1VktHrAJ0rnd55mtp
eJeKYk0LruAgmDNm54KjDfFVnQJE18m4fnzNqrZDBhQW9YmoD+Mpt3L+f4Ae4ZRgE5lM9R8Yzt3n
xEZxmpaptmUWxL9iW8aqMfC0BPhWFo0zjB8WazP+vLH/j+a8+XuDEoS5cASJUiD+aN/9vsGyTDfV
RRJkhyiuA6b3FOEqw46hH0BeUHLBynZuVT3+SteQd9nxyhfae+m67kiY8sxM24F+WbphSexD4aza
+ZdNfQy4FaTy8xi5KfT6fCUxqM4Qf2ZJGuwexBdNSfZWMSc+6HQ29iPFugb63wdB8BjB2y7f2Lo5
fM730dqJRTLb4agy/JCtKg9fyLmNg5/SjPp/V4oX20sro1JR9ZNznDpCkOWSUR66stloadn9B02L
Vv4/vs+uIxzbUTVwl+qM8v37+rvu8rYbshD7iGwHsDpBVgA799YQ33aY/ZUEreFhHTI6vH6axlcW
oH/IzFK1DpONOrF5lJdpgvfbaOInlAoqPAEGB/kQ9naEnnRqK0Jehm8phrqDHFYKze63aU3QTY68
dqW3Xrfq2yY4WaDkpDmx08LbYHXpOXas7DbN4v9552y0bvpc1evap65i8a7sZfGdcmJ1s+qHW1Oj
Q7MQcagfmKqhi4qgmT0SZF+SObSK2bXvMp7bVejr7UltUnJM1MpadMGQ73yTgvUy7zoLjyC5ty0r
vpXiIbjObFYdFHDypcSKFGpaPvfxKumSavVoOJDlQ8p3NKQvsQBLAivBWNe9m77oUFCPAVmKC9sJ
9E2upcbyUQQPa+OroxofgOD0XT9/DzWUqUVDDkxHrJcmpmmva32xq1rC2WnQRCu+VclH0E9v+MCt
u6cEH9QHqpM8eMhwH2cw/uv1o4WDlIBcgwFesqPY/douDZjaQO0j5lV49jYG+ikuEUP44Rx7iq6z
MLyfBH5l16zUQqSwYB9Jm0+vcKeoDmshIixH5OfO7st9rSfnSWkowChYcFdaqfhrvURsnk1zqkkV
lt1J1z9adsrkfzbA2cuWsNNFh9pr7ZWpezGC1ju0RXyTV78OlkDrO5G0g3AX+V/Uau4iEVpWM85g
/lOm6SnpnbNmeeF9Midx1+mzmnN1uda3eWM2l57ApwVw1ninm5V7KYTuXrIySi+OIDbCiC4Pvm8X
MYEmo7gDxExuIpm0Z4NVry558imBbeT52isWDzzPlNRI57ENhB6FRtQZfT702VmzUTST2h64sHr9
KJ+CxFUvCt+ORWja3XOTqCwd+4rCW7Mg38TYVCIMnjNUdNfMsygDGCeqqNmV1V76Yg7fW7xuuGRb
svkch2xgtS6aJz0rPyUwPTOmx5XcOMifJcarxhyjuC/dXHm0Ih3DVOZ8YIo3VqmtAu+xU+0p1Cim
zP3fbNaM2h7bZKVqn2R1e0QmQWJ9J2iqUhT1Kqh38nIIxQcCCPOuOMpZt3P7lY+l3iWlmtDdyoKP
3jKXIdLMuTjsme0PIuvjVwrvVC4dDXLMCH7C7ZC2Za0SrgwnEZ+OZfOMNOq6SAAhSQkBnC4lU/CN
j2O/a8H5XeWhERhQY9ywy2n2sLYDsNwH9DwKdFDTc2KqPEgRVOqkNeMIKQBL5mCPsqMmjoENksQw
R1C7ABwXcnAiVhSvfneRi5ekc7yVamqoVOOkXKdF2B5TQIYXYpdexza6+tlYfdOUfpXNuLw6q18o
tDvvHty8MZ8pdXaVHprOynEEB9oKqgnwbuSFN9Ua6+vD2QMbcfR5KjSz+UKauSi/UW23E3/YElZS
niGkDttoPnPne5gP7KXhkW2sokOd8czl+deLFVq2W1f7y+t/vcC08m8PMuzQrpQUzx584fLSpPMG
1XXecnRcX6pm5phmgb3rWkAJDXrXA06WLWCv9LsRAYBwHUe5+sLsDk00x9gEpXLSEbQtBhB2S6RD
VIp7oLeJ3+CHMqG+JmG20yfyOuMirXZ5U3/QSvZ+UItbtlWTfOc1Dgpd8tnI9+q2cvDB5fbHmCP7
oLVhe1PzQ1e/td4U/+EF5FwkIqifR+b5ZTl4N6Osoy9p/Z5IMgorn03l58muHUFCdkW7aTSL4Rtp
In7MMnis7JsI3nvnJcOuMPTvdtWJ/a8Jqow0EgfJTIoGRb3ocR7tq7Kud5Faalc35O+CS8DcJIxg
JWblclQlN3CG477OU5/8E7MdTxRIFl5aEnha4gCcGzO4ldY+Au5hqASjaxLxGBnmNYce8QQwg3Ik
zSbp0DHtUjnHTa3hIXSXdoHubf4PIMvqTfbttb5Pdes90clykKhfonmdZeTNwa1Kd3SbFveyjqBy
kYUdCgyW3ocAAu6j10JDAzFFb+inmOLuWxJEi6QV0XM2Z4erwluFWqbe5FmWTupthDWlJK1+qOIJ
ZVxV+ONR7QqQs/I6RbdD0bKoHv/1nwNy1A8PD93yz16RC6vWo+z5UDp0nXuKG0MDJW/wGNRJfxC2
9oefoB6z3HJ85rtT/XAR/yC/Tqqnx3TVgyFhVRCS9DS7LqSIhJjDefIwbqOfWvVmShWWY9OwYFmg
PjdkgW4GIBlHRRmDM/Rj1NN6/umUSXjzzeDcESp0N2HA3JMJLVBg9a9K1hr1pg+7jjEyWUghjs1n
SfBm6i50qzTem1GsKmB6UHhxki4yFFP7oq++VaoRnAwfN4BnIHFE2onZD/UwHvKk2OldWK+nhNKH
LZL4MMyp4CX62KkgzUghQeKlT9L3UE+ab0qfv+M6rL8aYodE6GfMaPE80hvZWQHJUY2bvU4V0Pay
xMZvFHG6V3wXPLqKsQFObPjRFBb6qax/oZMzXtwwmPGx4ceYacqGmukAj55Ljco/GzgANhPRUcZE
isdss8dvsC3MsPsIXIMmQa63h6AucNxP0U+TYHfHjhmosHNd2iKsLmJI8YHpTnt1wmrYlUXs7cgv
9I+PTyQR9iqtHWPtRgYVaxn64GikJicFltZUtYLVoBLI3FgN2qWJLA0q8++W6h0aXX8Yx6syZYVD
gM9jy/ywaLsWOxrW1it7tLTXtLWRgySpWBSBmFYGERtrWcg0RsJJCrPrIP1qbLzdnykrTIwVYb5T
cHDsQ8MF25FQpIvCCfSj3c1d1YmxSDOiczXq+dvAuzyEc2bw7HgUQwXprW66K4ofijQIcIH2tfbF
GgZ3aVSGtwxzPWUNlFJlztWPUquanaWW7aZqKDb7WkCUndqOW0p+3kpu1ORl5AJFlmQ7yJfVjNev
tcDaJDMUpzIIlPJTQzm3xjRdIkw8fS6+q+Po3Apiws6Z5fePINk0Nq6QVNQjsq8KF3/XYuOT3AMw
q9bWg6P6GoYo4lO3+AIxd9wqFbVG4RXq1Sa2i91cRQtIjUhtdMDTq3ONV96rdzP/4y5vwKWydgQ1
O1h6LPesZHWwkhVIxqPs6qA7W2dNYy3DjN1sSfHqBNmoOkQNGI1mDi6r4rKgEqc+rhQAoY9f0hqr
jVzPA+MHHgnmZCX7ZFXYR4dmBOxX5YDDtIZuI67Mg51b7sZ0dEzYOX+ek+CdHkIr+coojJOF1Msp
HJRLUaFFcUtgQXqlOujG+uyU4aU/TJRioJenW0C+pCPNZ0Fc/3kWaaKjSIjss8iDL0mhjE/8a/2V
kvcXvxPK0R/EDpqyt4wISHwe6skj23JyySrhHjT4cv1ngE4n+mVHNEoOyz/3l1T+qhsHun60sz6i
EDvIUAONtyLiI8mwFILYMaXC2DXhh9pHtpq+oru81NiUvlrmUC8NFwNF0A0lU/28wAzTihJBG+rr
3PeUN3aiy6E3ppeKWeveZuqe3xCCEarhE41PfdE1Yb3Ra43ZlaC2JaN/ch1JOjpCnO5Znzj9FzwK
gFKZ8397hSH4w0gqQSSbfoaJvSjHUPvWdL25RD9un+Wh8RDayB9Y5tzvddNP4HYEpFq5Bk6NDA+w
gs0iydvTAzph5E61Dr0JuokZU3K2huOjvzCa/rkJKjBkCo9eaAbWVn7L5PeNPyNfU5Ta9RH+GqBn
9b5Xh+JCbk+yArLifSR1dWnL6OswGMMzWtqW/06hvRRtO661acrONYPgoU0on/XeW6I8yTJo1xT4
BzWHCds7lym1mlGJXzQU9JMNJjsE+TKXr460NUp+T1CYJXlxZ0Cuy1LvHLIwXej6j7WoUJBsqeZA
8MMMw5R8p0Tp31LbHq8dHzXyBEvHbpw2axwt4pohS1iH85k/35Nn8p5fTf3FH+LVmGIekngsWYdz
qQzs5T25sAyg/62F7mW7IMyZuMuxu7pdSTsL+uEGAqaK4xWvpdZEf7QFXhcTF4JvNjp+fJYfjdIv
o5jdECHlyaoWJkGMhnM3CDl9Y12dzd509SCqXruYIMmXjE729+ylaTVMeo437SWrqEmnZuupoHel
fNCPyJNwvVeayRg+qMPGao7YTps89CVhtGwC1d5QQPHbhYtj/KRdmgGTtuPn/cmbD3aEFgUVC8Db
IPKwKcUhzOrCu7PvdW5V6j5J74ESTYw4KlIXu6Tka/Wt9gUe5T0mvfLu96mFSYQBveh8jXxisC7o
bqqz7g7oFGNoxUollLezPGLBy68iITCOKLr3um+Nw5iM7bJIbMStrpHunCTYRmw6f2oUtusqN39O
nCTznflHseNby8ad+lMUMmcGFguE0uu1a6nQjcaMEXxLs+GWKs+it4Ob5bXOHQrJMQaD9ZFXSbKv
1MlcRZkSYg6b0mVowzNwjR6usaqjiSZdcDG1Wf7iakhCgzQXR8Wrx5OOrWWtKtexCMOTo2jiVvn9
64Sbhk2XtmlASZyJAs/P8uzXoWqdbJ905NSE6f6xdEOIlL4RQXuxCSv4URvgCaag+koBql5GxcW2
vXit52l4YvGen4M4tFeqoWnXIi8OmsEeAojDsAhh5QfLwgt2xUBFwQZh90mm0ZKoQbTDLr3FLu4z
gvQIe6VTa22n1O6elIJNU+Y5H3j5EswWRNzCpLCOejC9kAmZLGTyijyIRrEpk1fxFkXm9KSgqfsN
ZuAMEaOmV/ZUHtt7OunehZQl7eg5A0WXOSchgCTDlxVZVN+zYmNlM1OmDevWsDNCtUI697wzomNh
78guNZ/DtNvNdCEYI/Wb5pkGjr+WEtSs5i17/y/3tSj50SfWC9xTs189kur1YqEmUYFNqvyBxrXY
pmgzt61uf/wSxTuhiqrLLYEAuCs90eL3LE1pvLL2WAPS6Zc2ZRS0wKl2ciXbuxHdj8ZNITLaRBAo
xhvdLnFVUDc9DgMZRegFL3TRjMcdvzfLhS10crvbpt1LxCAADWNN2TpfTwg582UTrchDGu9UiILn
yPSwKM8/BE3frnyAaUtjzEGZ+rgmtuVATrbUVMHJQaNk7ZqZWsYUFJ+HtH9ks9mJ4u2LYHqTwB9Z
T1WGOjjH9p8g7/mzlrctFVBcnPtwRHRs8umYQuWDSkgPZ7oOgYg3uQLaufZsCq7IzdaygWbJVuHc
TvMmHUcYkuNiPsgzeRA09o4a2aPeM0wl648xIwDCNhIXkW0ltnFJRMhjb86KSV+bFCKXilp7n/jS
t3ofIIR0y6c4dzq6rKzTpDLKtxMkgWo3bR7a1aC5WImj7AYFupw5aCC007a/oH76H8LOq7ltpO22
vwhVyOEWYCZFRUuWb1COyGjk9OvPQtMzmvH71ZwLowCQksWARvfz7L12QgrZHD7GKhm9qz1EbsCt
ip3pGITVZX/5Rhq76s63Oe8yKz/iuH5F5wInEa/XQUMZupWHnYkjUwcVW06xcplW3Fne9suhUvqw
O7JK5X+NtJfMK7xvU2ncdoa/dtaHYot1SG7hOvo/nxcTtveudWSRqelVEsGWxnqc2qp/M+u+2dKz
by9KrnqXtsdiKGwUovRnr2PMRWUSWHI/dMq0gSouToVqDp/z/JCvV53mZe6hKPAyKPYmNnvxlhZD
telauzt2q+5mzApcB55FzUxttl2Do3Y0X6VwLBkT62IO1PLlYcq0zo96lak1ouABosHZ1p6L9YD1
zboBQHQTCEZ8OZ9Ev5niMSGNUtdvqYCS5tTrVXQKO7SA0t81L717Br5BkE7iMN0iGO15oG/rV8IA
b2weBhT8rtm6DzJsjSYo5Bo9emDiNW8GVnznUGmja7fQ5Wv70XwCE7+37QYiukM6Rx1NzVkKSqdq
ZCGsglN1ssF49+gfS2HjNJjdBsBKefH6GgDfmpne4gKnGsbkrDO0XZwMtJ5XZKhJnmKyLuMax/1l
ZGhj3DErATuE+XmZ22HTDbT9e0uop3KOI2C8C9Gtqlc8pcYnwczunuqEt/1jL+6i8HYulXuUPDeV
trQHLraz/P6ZQ6scE31harJ+O7UoPXRz+cWuUazzXzCpptrT2uZ9YmcO9zb7UPa5EUDKiA5pNvIp
NyDOmXZ6d0uniTcDWxng/eil7J+FTeCDBTAegktuEcJCzkPkkk+mhWhDxrt0Zl1JeAEqD2t0w/Ps
5vh/Y/OEOU054dcl3MmM9moXV5d0PTJEN2+K0ktBITbiKDy3gUUPOpHr7q/j1AJBbCpmT4riczck
9YP8jGJNrfa3pW0L3GcFPka2Nf5cd1rkZXJnjBxshaDikJR4iOGLknvWuic3yEApB1QrwYHzZF4c
6SW0d/I2loXE1uSW4W4SqB1PxZzk5D6r+QYBIyCHtO1/hm3mMyK134t0Td9SK+dxmCNlbxJTg1Se
TJyxbI1gztRoPw6aussN89eiqgbuLOfXWBW/d5LS4JvYPJCkXWzwOXTAKSn+2uXP0erC1yFdlksX
lSkSZ057LXLzpnR+TG4O/W9FGHYgLNEtr7vudI/VdVeFNdPQPMwuCBEz6CodI3asmMMmJe4agE3L
sj4cAFSsBuL878MQQMHj3IeYYug5WLO7nMtF3YpEa4xN0RsER/QL8QpeedNQof5on+XRSofMSo8R
ThpKx0Evn8MKDehSatODWhn1saK6v8VSs8InwrO3buReh+IahKA2j8dcVtlcb/hFSNLj4rrJ5Rb2
gfzYiDZSepYAKwvMLIkenJJQG0liIcc+CcahhZHjGOVukPUgJfE0v7FC7VjNyhzMuufeeSQhXT0j
pjaKI+GbXsAmLSogSxFZA+t9SaFpuRFUdANdiZXbHygf8OCc1CETtWgSV5nKM1a1FthRGm9j7OTq
PjXsc9vEc/8T4o3YQNm9Oqru7M3M1M4fmwWJFG76Cm6BNyxuICGkLLfCs9yTG/wL6SH08mtD+xe5
QzlspUHu5plblYx6138qK1aet7cM/O7gJ6WCwSSOQW6tNiJpKPKMAaG2rhKagCj1uSwza1s0EEz6
FrYavqvn3u2Wryy6UhosmnENSTW6KrZeBsnQgRoZ6tXYnn2zlT59WiJCqcRiz8GAXHNP7w6vznqH
NKv07JqVe57Xo3i9kXZG5JyK2H5Eul/TIF+Z87UeLZSxU/tsYfvcainuOIrcXrurPt++OFqumKz0
qUam3pBtUcfh0NLS9lGea8m33wq1514rz1Fj6JTGPHZTNpx7vRvO7bqRe/Lc5OicS1xqz1FxqJ3u
vm9C8yR7FtPaqVi8mAQ0RW8PsnHBO8hs0QQt2y+8mcxq+hsPXkMTe8cNZy/n6Go2VL65hAg41xn8
x0bO5T3Hy87F1J6RDh4R5bd3t5sMfIQ9oWR9HJff1Sr8saSuw4imvd2GsQ4d6zeDZJNoMbzv/Wh3
vtEnxgvVh3nbZUt+IKPr6C0hK5jeFlsMg9s5NpuX0Lbzg+YhP4p020KubXyWVwot369mO0OMhqtx
6et1NqWoRpDMFfWPRk0PaGvEfZyM5j7VgIFjVXr26Pd8QmHS7ycv1A5JThVYgxblh3qffWHxsJsz
VjirCLQrsAG3Vj09VCrVOi+EmKNURvK+PkOdlx8lgetPvE0Qe7W5P5Gf134yAJoacWZs7apFAsr8
TduVGiKBJBqfKxGRwwhI9rPNXVVKiIXqAu42omOPhHY3s8p+MvAsQMyxxvu/DBD8OHrpg/yrEOvB
lpm6+dIQEB/I4vgIQ04RXnVMrByMUUO/P27f6whxR0134oTSc/yM2o/4qiCbauXbUo8/hzaPX+fE
a7ZtY8Z3/bJG6uRdcpRr83TSQ9bfKvq9fHa3N8almZERa6rwMeqaNBFJttch65zroq52Boj/QHpt
VAUvDs06Fq5EnL+RVzZRbpNuu9hUUX1w7QZuZL0qSjhtJyZ3L9xav7aK1z3mvfrZ0gvBVZl/U2JS
fDXD9QLCWOtzVXhfobzi/ki6fU++2Btacn9YIejYD6cjqRGGv3i5fTCY4t5m6O2qc4MWsrP0MDzm
YxTvzbQZ98OMeaRZdaJ1DZJFs8ZH+d9Klz7STC4MTc32tTk2L0lvXwdTv+8dLwpiJUdQsWrSKoH2
RInyK+pH0D1WBxF5LdthVszu5OFcF8mZyGyyGY062lqhCkF1VQRKn1ysI9ImoVnfjEUagqMmDc7O
L78n4XHW3Floku5rdP73ZYJX3yhDUhnMUYPEgowQqEbItyjEr1rXBkiflqJBuRg7aJ2QtQTWW6Oh
MOmU6P9TSJ233zyZ6rARkfclTVz967rT9t1tRx2t9LOdi5ONzVdf6RFLXxRP65HkiqQQ2OGcxwhA
uxA5bRsdJJVATmflOcQ71Q4Y1lZ+0GMnQvRgceCSnbK/rREoiTtXTI72MjtXbR1P5SIk1NrmkE2E
dqDi0+7zsVv6n6ZX83ENhDhthDI02wK1Nu7b8jFaIkEErefc0VpBnM0q/banCTMjOsHVgm4V+zaR
ZhxuzAar39VriPqiKd62MVoNagsh6vLcmGVIF7NeP0bmnDxQd3mCeGAHN8iyUy3zrljdNbk1bTOy
y+5HL852HULR216z7iHz44bZDebr1EzXgo71J4a2/jBXcwpCNmMRKvmzNPG+Okvmy6Bd26ocMjvL
ipbmIt6KaVb2VFrqrW4SzBLOShSoVule6W/4E6qkBx2Q2oPcSxd8o+VCf2g9byymODhTodff1JkI
ZqxeLO/1J9nkhw59buuh3KqKYlBPpeUvExYs0Sl3jYbiRfJpmXN6Qc4EZO9gw3rqcqxAwrTw4WEm
5d/4/aaHbzRr1zDTC+q8n7ATrgiVnJsHP9+jG0U8HdJLQv4HrT0uK2Zvb7fPwEiFuf+oOjBSO5t5
7kTgqS8plBBwJCUlL00ZmHWQQ4IwgG7RWoxMM6Fv4xyvrtwTRV8+QKs/AO9efClIoK0x743KzNfo
LCzsQ09IiRxzcnoWnYfIU53LoywSyNz2zknQKFjaMRu8Zd/2OdOp9TtjmqZ1wsH+3VkF167it43V
/GB6r/iVmsKuUiCmRZViPhsazSHXHpwDNUvrebaM8DcghFIKzZVy2etq4V6Im8EYJ3pFgYHjzay9
sIkac7eXw0gD5eP2zfgNxTWNxjdoltwWm2FhVLial4Rq9GS8lXFdwtmmumxEKDNGhS5OuLL2JH3X
MN3x8Psy1/g1KsPGnes1DhQlqoCZbW89N0G+gzRuz5L00LTJEhBNjfy9LZXySODem4e+PrBDsr9l
J7iFzgjPGM6aLKJIGVrraNFlEBN1UmbNTd66u1uxyYtdID6xdZTk5b5LmuOkiC16uc81xb6HClPt
U4TNXKjtcMfIG7F2WXUtXFr+arcCFonAxSYAYsv9leTMtJz3pG4VgQzv0C16RaiZNOrFLmvFdDLu
5d6o5PNRJ7jRR2z9S5q01DnTMciIXzRLE/AE6/vV1i8UnYYDiXHG4xzicqRrZ/3Y4m36dXvfVPG+
aL39w8QeCyJ5pIxBSQb3/bi1TQ9a8tp5YjVSHCZnYFa6HpLmuru10NWeAawi+Vx+tBaTXGzIenuZ
RLfurXzvEcg7+XIr5aP1QJq3y6+sVqs70y6by8jaPxA9bHRGnTdvIvosa9J+A/sU/KOpOife0w5j
bD3dE+m2jetOv946hnZJ9OnqzIpXj1am1dpFDMp0TqtvWLCfytAY3kqS7kiDFf07RY615onQ/Wbk
Xt2FJ5MQL1jkydic0IzsQWniaSy4Lm/tpSnUg7StxYGgzvYi96Jqbi/xem5Zz8GW/evRzAuDW8dF
W2wUbetr8jJtJ4aUVikICh9HYXXoyRG7jrQsoRHWDvcpMwrCVrHfc2N6MctJ/aV7L10FbDpnqA86
heZpr+dvRhEx/sjPNI4mggLWLxHJ4LBiMpt1Q+gaV1edw32cqJlvdqV5tQTWImqWAShbxCV13jKk
yLXDqUzj9hYNXf29R7SCeuxDwADVU5VQtlhie3qJtCepnWynTh7IR9xh1IGiifqglGWxNw0Ojbxq
72XiSiyiEakipdyNZY7Zo50r5T6e62lr1mr/WoOa2VpabOzTPh5eE7UegtjxaKeuj3YeUehVtLR3
S1n2r6nZXac8dh/CrrGQEpLvY9HxD1KF6YKSu9NjF2a/CGuwXvnG8m3DALLTOp21HiTKLf5Q77Wq
+5cSQ8dF5V6+M3OQMx1iPHZGdVBSnzXUSO4RTcIOvhxTrKdRp0zrdPW9PGpHdTyICFPlVHz7EJIo
IY2LBBxcvkI/UL6iQFF14CFz8gZArH0jnMjc2JqVXBvEvycgVNj/GtK+0wHfJulifq4a7rcqAR23
GrkxG+wnYh2WVfpXaBndrqWoL4YxrC5l84cILbG6f0iMlrELGasvxajxMqeLdjSr4of8yWn9cWLz
vt70K8ks0ORJ3bySD8kmspn+KQuYWrlxV8E0CPfct6eQrIom0R90S9tRhqIh5xbLvT3G5lWp7U/M
F8AhrmIZUiiMZgivcrxMitreWGGvBkYR6mesK6kv49Dy1XSZtxS1FypifbaG+EyTsvFGFglRbRQv
YZ/NJ4e2od95NSrOFrk+Amk7HJbA1ckdzZoMKkWtIf8xi9XbbTNc6KRF377wty+2tiVjXLvODPLQ
rVSD4NWsqPyu7Ka7zkG7muhp8snsF9KLEDf9QCHhuyVWvVGpHViF5KMMGO9J2uZ+02bKQ510w6PX
4RVsupjALIfpREp4HYYjQQdidu6Losle5Pl8PV8o83AsI83Z5l6yMPMf4qOldeaLUYlnCagSTWSS
6e2cO1g0shOahIIeqtBufdEC3/4kF9W3RZDgwrlowA7PbVm+YoCfzx+bfOj+eSgfmMmK8a0CnWQZ
xmD8kqz4DsxJrKyouVpQRd6q7vaoe8EAYJj4a4vJWulhlUQdyZ1RUAjV+UqvI/xtmJ+sYBgRi8rB
VQ6z4zP+jIFbYRz6htnGu0ENKfyt1/4qnTxQaSp9MBvuIU/DlvYBvCCtTCAb2fpwJwePj0P5KDrV
34/qM/xAfYjp72odVQ44HX0IJK+pzNTXwiF6S0DYQXUEhisfHfKy2ipk6Eg1NZGR2qGreym2jcy9
Y8z8KV7EpdtZF+nh1yrxazEQzPSpYu4oYIP7WmfkH2UOi5uFb5DBdXBr29pRBPICZCcqTLV1UU55
TR6NHEl/hzyinHfwaFxoaX+RCc78PfGxXgN5SEs3zrAZ8428IZgW9dVImZ7leVpt+aYSqnPWrVmn
hlXWj6z+7wnuqN4S7E2nMZ7VwFoPYZyr29RpN2Zno3UqdTjFIx7f+5k/eDHC7soVRL8jwlY3aGG0
zz3Pdyot/obSlyCrjpEEF3Lz4JoYJafcBOnfKI3dbcc5HxkVmFJlRgZboO4LxPAJ/TRsFOalKp9J
RRmOkxORDLcS04q5Lwl9NFwu8/AlqebwIs0NWmqpgWmUT6bpxaQ7xM1J7kWhT7bwfI9ahkbzKiRU
cPD4ISPgVSPg4L6rut7PeWEvhBWdy/UynDr3vRV5+lDphYuKikgGvp/nKi46QPBOczE06LWSWJTU
k7tLBJM22eVQxFAEUTHQxdQxHpTQhfdubPDqkBv4Gq1pX67VkB4PdNFqWtwmdxZZquzJ9Dmyug35
QCAe2mvVWx7KTejZvvOaURu3rLvs76vEGtt818xMNFg3fxWVAvgzqyAoCG4sSjcBgpR3pjBz8yvx
u/U5K2t4rrBsp4LJseUld+pKk7DM7yQasohth8RvkrbaAM78TGJJ8Z2F/ldLoUZ3+6r/nsI0FAzD
NTlOqmvxsZcHJSMTIeut7//tHP4/nAueaZFbpWP+sFgC/WErR2GlULejttKWz4mSiP1Hizhp19uQ
kz7I0rqpdEDJ0Q6DPm4owrCglX0D2UH4o5dgkGq2S50oSmm5E6mQmCHtNXCHZPOKX9VqkZVqM3n+
pjub0ktD8+ZULYLrfFkiXIBM5AaK8Zj3mFUX2Yto+HYVTj6dYiNB+TYLd1s5DM59MQwvVQLU10o9
1oXrox2kVWWyTpJzWevLdGKZRWQil4NbGi5t1zJeUCMmxBJMqA7J9OMe0Jq0DaqhD+gwQDD2GNwb
PWGGa4iJEOZu57Ruu/emiasIse/15vQBkI4OHw/ZobaE7VOcbB/tFQviRMO4/+9P7GaO+qcT2dNw
easq5hzbtcChraSAf6D29KaabbVqoQpaJCBID5frdvYmw3sdiMiJz7fppITh8/09tPCTX5tOfa/m
nJaNNy+7kfvx3eiNm5wiyvOgds/l4igH8rlriNRUpXuZ5jPG6bvVWps+HcrXqdLuZOmuNsQPLX6S
fY54HOE0IeU4e3TFzjSZM6RVtBVxMYTPhY60uqp07zi1HvEgWX8ibg71VaSK+RCZyks3QaXFxv01
tipSOOhlvBipuuwc3LubgtUxoF+kt1VLBIy9+rhgw86byPG+j3An17SX5XlStWQjWpDRY7FBa1W/
Kc4aklg42V0M6+ptEce4rp1rngwtMyg0vWtdNK+hQmaDy/szlI/Z5KiwEXp7M672mDE03Kux3LXY
xDB6UJqig+DdkSS3j8pyr0defSdto01eY9rsidYmCJDMUVR4HuJrEs3iOrDRBt71UcdaanAByNVo
4eeEZAm5ikVHUzncYXIVMnkKG54SFooswHurAMDto+ze6T85WGWvtwUIxbLuLmub8n6ak7Ochrm0
FJ4Kazh2i43wrG4L5paT+ZTnYntbKf731093/zTCA3HVVM0yNCKZVA3v2L+/fkNCfl4zZ+B6QzDX
dWygxyvCX5Yl3HujQGtVlhq9K695+0MHbMKsMHNo0lEi2mcXItVG7o05n4OAYZnZQ/NsWuHv8x/P
+NjLGD7sgZLhOlsVhsnSMEMruUJ6KWeNj83fe+Zi/j4XWdXXykiXk+zyL91oYG4ZIPKoHUtkUKp4
BgbtznXsCg8Ae1b9Iuuadv5Y1kn4jsb43K3MqzRvGaBQ5pEZC86RwAQ9NCqCeumTlQ5LzJuT1oAx
dvOboNmn9L7KWwA6b6yxz96wClXH0KaGdVuLCtXjCqB5uqffYNwtziL2InR1TLIZvGpVOYdt+KTA
aer9bq0BZ0ZVn1cJ6liV07Yd0+m9n4mstoS4UueOg7lS2j36l+SWTrtkZrvPjYogARnKyjUWb5sm
e+7lwDYXjg9z/E0Zq+m+ttzlUU/qz1LtKqas3zKCKQchhLa5ifOipQCKVmDWVcvkScbK5eQxhelq
haQsF9Rle9Jiz3nSaR0+inm4Sv+P7S6gmqR72y10KExrydrS435bK7WyE4kwnoSOFAG60wNvQLMF
HfB7T7QaHxlJnBKxZadxcopwH/vtqCPdAL6iw8HZ/OPONVlfM1Am59zuemo2qkArBEcxNKi2gYya
r5ZN06zpecnErYEkT6iqQYRzBKxl1qDIg2bZnARSaB28VgFFzm0fyAuOFnkPWXj1G5f7wA5ETXmK
yegMpKZilf5uslClBYTuzc+SqTnGk52eygwUt3Qq6FwhFN4qN5AI99Zq+ai6RA3GQnufvVDF+oic
WOp+F1a7jyzlcE31rNs0YLZrqDe3yupOVXI+9zpKN7Fqfc1b7ZOcutoT3mujowhsswR7T1Rz2JUJ
im1lyObnP/ZKHGSGNqnwgY0H2YHo+QBO8KC/ymVkatpMKLWEjIJ1QZm5M5Bz1zGDUKpoQerNB4jl
r4YRPmWdsMCB5M2e34o9PubNnKJHrVzeyxigo8zdLq0s9WfgQYdlMQlZF+FxmMf2Lhlg7zvdd7nA
qXTn1Urt4ek2ISrHQTnYjs9Km876VBLaXREIEZfiHCXlHbPi9hNdmk96BGDVayhQ6e5G/vnC7qI7
+ZfXzPFJsyRWR6535CZdC0xyz8bKntnK5faq5JxBbgjLW/aGU/20AT9sGlO1g3nRo8lXV6febTeq
wlNpQ5uJUfpvboWY3Hmw8EKy/uyg+a5FF0NQw8tiNB+0haN1Y6ePSp1kgVw8xbjYD5Hgz6sK8yEt
KvfpvwduJG3/Nl07aBotz3EM1TMJrIXo9u+BG2pgmdS9op9vo1+kZiQu9YKKLpnk3dWMbPi5sEG3
RSdITx8VddslU/FgII/YZQV37SGCIKnBFPCTGkSb3dXZxaEFAMj8d2Wtn/r5Kmg2HW1aJXvdacUj
IUdN4MyWembq1qO6j9p72dToGv6fHoXFtgTEeVf12INCD7QWUQHk9W6tHLp/KfoHGd/chFazcQsS
sKHoqFuYYiT2EuvgL5EVHZ11uoWjosd4WixkcItHICL6dxFlHzvMEUgghKJBY9RLT17n6IEzaNZr
WnUT6bNls6srYb3a2LuIlyrd46wn9us6VfRxxEDarcOGPGnNOmWhSzherBWEXrs/yLhh4t+SFao6
eYc23hnuRL3GPiriYuPV2uLT6/bSrdClXowqK1x9kSw7a8P42jhCHFjI/dSm1NwNhbcqTBzFp1mY
wcdv7MvHRuRmgqAXCNzHObnXaTOBQma+MXTYjsKFamCuGiAdtOWegF43IL6UutWidm+14b5iKAp/
hvEcGEmRnaLR0Q5U9XwDlTZUurj2WztWn/OiRUzmAJpTLP2z0WNEXbncZCNQs2+htghXFEfbG2w4
JcV41+LWUJu08scJuVOrEWUu6ZltazKqrIdysR21JN8V5WIDlep/Ev0T/syzT5o1dD/6GH9r3XXv
I6JKQlpdLuB1E66b0sQN4Mz4cizNUv0GJtdRU12kaY3InhxqrlXVpA/yFOELIqitts62YaV9ZR45
vQ52/4u4rvxXbgdFNpq/iCD4sjgEaZP0ZNwm04loWFTSlyysdj4iLzmUEtRBD4zsYdvFMRBXR+b4
3EbzlHyQ9WNMlFzb60j0N/LlutlS/3/M+nCG/ucCNhw4jOj/tVV3YfyBQ6snq+tYBzqU4mZ7f8vr
mxVKf2RALShvU0DWfRKDgreH7AHEZ3TwWMBtS6YlLzfdhmdMP1PVTA56pEUH267VF6JuXqASMGGH
jNrilBicdrrpMWWDDbAYvu4s+dLkhKzLU1Ks6ZC2SFgspKnVld7WMWbFAQjkMcvw3daC8E3b7cez
vI2lI2yLOW6XbVOo38UQOccooslPkSbaunLuBAqg2sICJJ6lEs5DY4fOQ05Aj53ND/KMPS3OgzbX
bwj1vdPHqTRR3+bCnoIIBJJfEFtdXW/XRqNfmCydSPs9gpQUm4+OndwjRWN365XAYGHgXgfmKRf3
DXcVB9Og6ujfbnj62orf/ymLRBvZ66HAHGYjLrOBUWDBz1BLk4m2jCMzQUMdn1Nbj45cbih+2ioC
o5/om86K+6BubGZZffY5zsOfsMmVr/OU+KPZoG2dll9KxBCy7sycwdzWXYsZorf0WlqEsxetVhHs
AigECFENymIhh121+/t8RuxLkT675GjYT6UKev/vU9ZSPoIBNh4HUTQB4S79tdG1+FraBNNLzym8
oaV+KjWPMM+1w0yjy72fmV6pVgx41YQdcnCdGgKK9vVm7++XLDnYheqx+mXgptiPjBSLVxpEmm5t
m/Rszgyv0zKM8C/ywpdeDiZlQ/DfdzfD/te14bhMObgmPA3+maVhTfhzURxpim4RqLQ3MLO3Xvtl
GcCue2kzXvF40rPOVRSSHlkkD4qoFxS2Jp0qZGTnmgXBjhGofm5ZwvqLTWHbqLGkN46NL7VQyweV
ZrOkr+vCS5h2JtCeQ2l8VKaovcqaKk3HelepZNLjQE0uAN1HpEd8PPIld06XbBBv4QxZ5Z5zl54T
7/2/34P/reW48PcNDTqgxjvxPyHkkZHGJmy06Vhp45233teEo02npsaVdbuvVaZDVF8T7+RdLwen
t7HUfjjKRwmwyX2raWzwVXyZieLLj5Qvv8j2sW3EB70BeTVM3IaHvh9JkyRvRQ4FclBw69IGkoUo
QR7mNRpviYqKEqXaiqZ8y2AQvAuUU+sBi+7227pjVNZjXy3JpqBXcDIMt7iv48WhPZ23Xy2CwGJk
R1toljGSZybmhpRRNDrUyz5dDky0DVgsj6YQqV/3c/FWeKkDaHCe8ZqsQ9HSTAM5dzVNxvUw8xIA
uoxC7eqrq+IJqRcEEmg8bXdc6vATYnkDMgEb1V5WRgF7Flm7//1pQbL893cWz63rmaykyQZQ+Wf8
iXQ0MIBjJkjtO8gKO6R5ICnchMjpsalOw7qRhx8bec5NbBHMBVm80UxNmkC6Spy0EvjA0Bv2P0+a
PWrJhW3uy91/PF8ey00trPveGued/D0f5xcEmgSmk0QffDyyNO1f/+Ptl5W9nTKjLXxdZ5yte7O6
bbokrk8RLfWcj4STBCRjwVk38nARI3lVlJrK3C1PybyURAz/tTeRWxTodQci5+9z8ikjVnqKS38/
+48f/uNQPk+e+/g1EY6Nfcv6e1Ts+oTN6/dmslCm4UtmGQbb5zRZVnFahsbJfLlLH4xhPlfq8nTb
/ccTOiU192qY7nsSQ3mv1idZpLUt22z9QxftzauyY2HrF8+Z8XTH7k++DlxnA8VpR1wJ8juaTX5v
JU3tKykMhdRGHksE1uyaE2KsGWKZswGQZLnVRpTJfcE457dpT45PlFyQOP5k2DskpWcyq3UvRd1v
TTs8t51b7OApVL5n1S3xamMXKG1HxWt+CZ2MEB56DkZnGdvJKS/NaG4HVDAblfJDXdLxdPQafaqw
fHdBKZiDexGIZcbEz6vlFZih4QugEEFVaM8i7968WME/yhxgq9f6BrPIZVqbcLAJ4p1o0kurzcQ1
fyNMLtmFerHNzeFb2ZVfKERUfpozRx+Ir1m8k566j603sGqIKLVNvq5Sja2n6EsVxcnWpJrsqUPm
h8Og+cgsXopSo7dyNpHob+YmbPzm6L3ZFjTeOKwxbQ3H0IMdCZmRVjIr1J+Op58Sh3UL1wV4y5ex
TWlZxC8N3WPCf8tyM4zMIIV2qYiHR8Wln1MtUBLlpxkVgQEndzMU8acyf9RXnLd1wLt/6YvnzBTN
iUn1MyFAsKwjbr6L9dOu5yeRuyS3Rw8mehtHjaFpgAcGF7Kv7bQKTJOoahVGRNhcW95WPCGorKwg
je2r67TjccyNXTmuMYs1hS9zeDJjOp5iIUM8sLTqvU/qSwn/zWuYBsOuPaQ41ouw+dLBi9yoBbmN
vbiMjVYHHe5BbA+xz7KYUD+NtWmtOBAQrWvWeA9cl9inBkdjNUenP61wyI4Di91O23t6etW/0p/C
Ri8gh6Bexs1Lwyn/ZoYpjeLUwX6s7ijfnwq3h8MekzJHDB1M1fr7QgmdSelTmCbPbhxtTcN7nKJh
2kz1C+T/H2al3ZvNVz3zDll2VpuKBMPOfnVpj5RlfezN0QlycvX8RddeHaFuChSVOxRFr+Yovg3L
wh3dmIjSsZ4L+yUZB5/UPpyWYKSMoU8CrusNAV5GEBsk0DVtMeHYTI7J0L/UTvKzGF8svtZOOL3b
ra5v6zl6bqzpKS2Z6dT6O/ytB6VjBTWq7ybuS98Ageejj5034TC/uoWoffQv2cZNEMOUOhmFjrYx
PPNdlAbhZ4WxmcnkzQ37RF5Buamr5Arafa8X4EuSeYAUunoeNwLQmE9u+c9SaX6Yk9dv22KmDTN7
1Xgoaf86VYRFeyzK6oRXV5zcaDkokzLv6VXVJ+Ch1WmuJipaH8fekDzi9e53cmySGzk2yvFJ7n08
IMdLechKRqMgiyWDXJ3yJMfFSINlcBsH5Um5kWOhRjkNid36zH/spoQWh4VqHBLbm2co2mIoT3KD
C9jmq5w75HObXuZrWsFPrrccuSef8+fh30+5Pboeyr3i9hvwuvtuFxZYJxiCP15IWYz8Bx8v8XZf
+DjJxD38/XgdKbwK+b7I53+8TXgfEr+YInxaCUEkVMz4390kLG73Crn3cU4eOvwJ4Ez/fo58+PbT
H0/vS+ubqeX9tmopZ5wJrxNk6tjq7115Ew51ZI6HJCkD1Cv6wUJidLtbIqUbwioA1xwy/OOPVdDw
+vjOxCkeZiwT8m4uj6Mue4sJU/Anz0Iw0EI/R+RgPiJ0HAj26igvhua8kZphoKyULYkmTQGDK65P
1Ejv1gvlGdp2feR0vlckjHRzxPDXdBC1FsZ0ZgLTbqnaha7OPARSVhjWo/bkzasR2nqWZ8q4MBhN
4HnIc3b9RXVFc7USD/1ZstzJBZRciCU6theSLPutdDDSUd8OauscWevjkXEt194r2JrJO81ReUTR
ssnGPP9/hJ1Xk5xMtkV/UUZA4l/L+/bqbr0QMp/w3vPr7yJLd6SZmLj3hQCqJLWqKchzzt5rnwyz
yI+qSxy1lbMqpqk6qrFR1hPyp4f6i21NDhSDAO3MUrdDAo/a8S212vwtGNe4NfNq5FJ+Q+JOeatL
jSo2/R3A8scNqc55ekGyyfJxVUbDDWemXHAWybe1bAK7MS/B8J5yIdOpykF9BNkxy+z+JbXgdXid
sdCEiCxbw404L2ve2xgb6dWc4l+mkASkYux74vFANq0GDIVPKfnG09Gpg/67cOJm487jdNEiiBwo
e1d2jVPYyBPvNesa7Vaa3os60kQWvQxFd39NnTLgZNFT9Z40Z/Be3ST+VsjGvsTmg2ZN1mvquaRa
N2AlCSK0XtsgA8LpiyVlgENdL43DkNRoSJZDUjBoonZ5tAK1swPymxH+bLRPEF93Zt9mZAEz8/HM
2HxWf5vt1p+6L62r+qfQov2s8cJsvCl8ultWy6WAVVThAvoAJNg0YDzQfw3Gxvq27MypY4EnaL5i
dLO/zeyMQTV+5lO8imE7rlLc4w8V1Lhb5BBLkvbe9NXE73l/oVleMDu074U4tbazaIZ8m1YnI4Bu
GbAodm5Y9OfJ0NrHIn4cIiv5EiFReJSz/kXpm/spN46TJuINWtJVNwO/Uuplxx3nbZfgpPmjb+5l
6Zwi2/+i3tGRsCr0oHgtqv6m65F4YrnhPBtje4Iklz9HFU6Bpe7o+lCe4FVc0qUAUacc6NmHIWQF
gWf4K8Pa8R3kQEWXGWVxnjaAE52wODo84bH6d5cqTeL90Gkkl0pzJjhm9repnXsv2XKpmpXlPPB/
e6UqbuEGh7q9mh1+az6LtpttUSNxN0lDfhIb/olr2vdDr7fC29AxRUM3ekW2L7YVIL5N2LXQrrtS
fzebbpEIeWI/tKn7WOQZvcikr7/NRsR6tDCDpw406KWadR+PGC+UenTOutJ7c8w8P9REJULF1XGS
Qe2XogswTZI6hFDCesV4wfWe0VAYGus1x7f9Ou3UK03mQRueim5tYbDTWZLe2sTuXksPs/YgnORo
z1n/6sWdvxuBzW+msQoPmcyDjZKF/K0I8aKja/CAXuQiQCjQfeb2k9WH9hWObLpWAVSFX8VYCzVI
BDNVs20YMEQcvnp3RdboMrddPB3d7CXHgaBcWkXjuPMScN0jt/qr2hDq8Vkjp943i0fpz/kmBhky
B1gQajI1WgJYaeWx3sN6Safo0tv9V9Rx7cHOsakAEG71azS8K9W62YITbNzuhR5IuB7I57z2Yz8/
N5b3CtECTao9eZvamoKTFobTewdkk9un89lqTbvnekQ7GSDO9Txy1se2fJGuICO4yPujWzvmybYZ
WO4QI6dosOCPbcAu07sHcKnAa42e/0awqT1oPeP+zzkrHYiYUrIcq9G7jVECP8rafrorqfTCv7Z2
Mj8gnaGBQLob0zSQ/UWNfMmUqdj8R3SGZvxviAYSf7rfWYnqxKuCTRdq46PaTBauMNeYd+1Cwutx
7B6GyDZYUWZ8crLLXyO01Nu69U0c9eiveRBrh9k1xI08GmtDcuSqAA5zpOfXv4KmJ04uQVKlDiuc
cUc3ceEddzpXV0L6wl0A7/nTdP9crdj97IhDeCobu7pVPZmm6vMOiSEH6uRP18yI5LMfNqxd+T2A
kdaB7Ik17AjrQuguWrgobXYhNrGXxWS7soBZn9HZ1BAHsPO1mvtSdBF96056ULSj6tMOZLeOuqg/
alVKDmqU7SBJRx95PVQrhr3VzcYH+6WlxgEpGn0YUVOd8XnR7uvK6lmI+ds4p8/6oiH3fHkd8rn6
mHspNnZLaZM0rOLjBmpz7+U/TLsZ9kpRr7T16jCyil/qlNrMcCMOd4F33GAD5QfFzm+fBOrvp2g5
wEgwXKzIflIveRG3xtBzp71GesA6seWP0o3GS1HYqDOSTakt2FADqsTwT4xbYHHPeRdljdYZ1ckh
qF7NpLWpLIsrKoni2chss/ruul15DKbuZtum8cvDkwx+ZvwhqLSgxHkNdWDxHaJLTBgZiY3R8A/y
USL4qqJ7nawx4UluOmc87hS5xrxOB6eyTqiTHgYRl8cq+xJqhZ1cuyFEsYkFiWRqRvcQhamNYiuf
UGAWyYNeEJ9c96/D5DDMjYSxhcAygfIoq8/Eq2lcltX7OA6HxoqpcUP5k8yM5NEtqvKxdh/VQOQu
cp+lgFKl0cb7J/GR7QVzhAIp68gk4uw56IzvHYHfgLNS812rIrGuWSSdOr8CkzWHJ6efYQyC/RsW
wae5CD5HY44eYh3V6ZhuHctKUJc7JD64s9xAvoT4tAisomR0D+4M2E+9OtSNuUXaydqJOKm1cMfi
W1vDFpPMk+xALAHEI+6Y0WAMy9roFGZT8hDkKAQJQNjZixayT7t2w/WWH83l0Iuzb8iPx4ck6bQb
7t3PWIYn0whrTCJIrNTMbznl6HWN0gdr/N0yYwiPsRYdgssfpknY0N6B7fotK7n7D492yJx1tm3j
0Vz25JBDa0Ak8ud8ZXgwH4EYrysRDeIFHt+TwnKKIMJfJedPp+p7Zu84eX3U18e49+v1lGr+96n4
RVPe+WBZvlVhJ8bI9wo/jrVRhylPaWnCXVZHapPxlFiN8TRtpwHIr6/Bf6GfIfdjS/NCXdfTQOcn
s6H3K8t/xjN30ur0VTKp3JUVAt00A9JEXWBc8CVMfJvDehcw3XqNHThOkuGOJUv9kntl/lqmPYLz
AkWvQusuFuaDAOyKaKnd1brI3rFcBauosLVnrY/gDRdaD28+T7+IWkDaceWbhVDvoo9E/Co5BzDp
C/oVcCaNBV22KLFhBUnqbUZ9JtQuIwohGAk5DJe9eTn3Zy8YGoJo/vU+Why0H+PDf7yhsAdiB8b8
5A24tRunIqNSy+pN7LRwtJaN2mOc7FwL8ZXxiHbGII2xUDM8qvMlEIHfMh8jeJNDNE7fatpKVzWy
iskW2lb9qO3U4Wgwr7DTrjpa8WA+qA33m2+aaWh/ndJp3D24ALCXNzkjz9vAL909STgZthFgnPoC
hAP/0z4vCeaxCI6hJ7x1Exj1CVF1dZgwh93sOi+2tl865N0G4TryB/uTIcQrsgXtlyffyKd+8JmF
PfXgVh4LoYNgonz515FhkejB4I7+vkkjAdz3SlMoGt9xxk0a69Mdk5t44KCXV1VVpCqlcpS/36HO
qXfkDfW5AM5CnkpyVDVDqQUXSQ38qGoGadhY/co2uKgXk4jv/Cwc+vFLRbH41HcVU7QtJWmzB8it
eTQ/5/ZrYE/DJag1nQWeLr40ZW3vS9Mkonc5zNK83uA4To9a2bpXC+INtp7w0OVe/ln1Zbjl19Bd
CiK7r5o3sDToPe+rWbvrwo5cSiEe1sgacGDh2Hz2sow2s2BWygJHf+kGSUHe+NFPr4kO+CNxg/ks
BYqISCx+LuOZb5rYJl1CHNHgkLXZ+/IQ0zG6ca7YdkxPtiKKQfU5ubg6SYUts5uPk97Lfr9AuDZI
+wR8a15t019VA4fAKqfpVrk5kiOfIWuaF0wN06ii39d54y2fvXrHd5MipK2iI7f/3bxgQpkX/t4Y
RgBANI+NkcxC6yEiu+sceKF7Yc54+a1MXA7zpL3MBgCVKtDXDatnTFlhR1uslc71vivSGyNzph1R
e6nbKhxXRsTDUW1Y7IC4mlGMEyGjraM+WGNaFw8q4IrWlr615iTcKt+M0SKDsWsWMfVcm099ru+V
qzbIDMCiS96T/g0FyqYtEues/HNpr9u7tnG6XS/DZ8FC++HubDPj56whZWWmbXgzE//LoIkn9Xq1
3F9G3u0t745DhGVDZ73a4tqYQvtiLtRqCtOUhdksnyzyC7YUOe9dgX3UyDNySRQ6Spe9frrDF2A4
P6QgTbV/ERqLESsAODMGL8s5dOAbTxCk26U+cPbOudZ2WsLiGqPNSDlGw7kyvtzVM5EIdsC3rkrb
M8FqpFCM8RaJA9BE7YmI4ZQE8gQfIgHsUT63p9EWn8Es34ROvwKpMSM8LkAtyXaKFql+AgQ8cFnK
lhQ5UMtOAcLX80kGAkywUzKDDEbG/TCsvyZamT9puTk9Bc1Z/Xm1qaqhWtdK9+BmULCURSgoRmPf
umm1skLZPCihYm5wJwub4qOwgvZh4CvFQ2qO8WUW6ai/uqUzPAnQhbPFInBdOfVWnULwo782IsO+
aeQd/X58HpgdxL4eQK2kSblEEDGk3KY4ruCeZsRvV9nFQtt77VASovqsq29VnpPBkcU/Xcb2q66x
QMZnkdzlBRW5NWm0vCR+lXJJ7bHrCTnscM0QePy1QU7Tw1Ws6MtW7QN3muTnv+3QEEjvZ4bM3ZEi
0B9Q8aDTqwxx93xQXYm1XglxiLFQXYq8+oWhYbqpTad58mxjVtLU91Wdaw13upV1g+OoEA+6Y8aI
z6kp7EGfIMMY7dm3mqf7qT7Jj7qazd8n9JhaVH3br/1UmucQQeSHyZNpUdC2YZydKfgRtbH+3OGV
qfZjFPYUAFF+VjPjjJlSh8rzFefsguES1sHGFLAtxshe57hGLeYNXrSTXtZtY/rOF6vBhsLgPPpu
Zrhd3CH4NOSEfV+pX7GVHErsXYgnIZRrSe0e1WE15UALJJXBMtInP6XeOm1tbxQp8c85iGrXzkie
TLc4K2Chrleey82FcEcnloyeSC5iGr0Kp7C41e60fH0ccDVaPIY7T5c/7riTpBuno5IbeLZn3xwx
AszDz65OzbnGAzQEehJbJu5NssHPyjc6ltN3V1jD/SghbXiXoevZKL+KidDpJMu5xJ6SoDlI6v6k
JNU+1fU5HMtnyBf54+8mJ4lD/DZjW5zJN7uqfGS1UbHp9AYeCxe+ThP1v/33+qgDL8i9YlM1ojti
NC3fIYJ+pgybHwgvQ2QETjyKjQMyJdA9y50l7Kp/kBXld0JnvySACRHtxHO/UF1qScpaOoX92azj
+LkvB7I4lheKBju/UfYIAs22p9xq620KXeSKQh/5/rJRh95sUKBSle+QKlbnzqoPAxaBz7ypCQ11
wu+TgHQjPdFfor5Obw3Tez4UBgk20xKzN3/v/Tk3lGQqtpO9qVMnfHYMe94R6RFcfK1NznIwin3T
BuIRJYqDdiSbT6WGj8J0xN0fK53YB5yB3FGvvegpTM0DuNoEvVbsPNrFDPoe+yxfWzl9zQpC5XC0
gwRDvKY6cHcanZZhCu2tXBxms7qYmq9/RAsusVzAiZQWRI+WQiDvNZNdBmH81e0dnpSgmP/BDs2T
2N9ZltFgJvGtc1Tpvzd/Diun6088OcSE7K0edqY5Vd/0JP6hdjDi/rUDrfQVxh0EuS568OWqXQTo
ufIVw9Z6vXd8jM4LiTFDtz30iXa0pZUd7999K8oDdCnasB3rYtji6ihvpLVfRYH9njESHtmsJhqo
ppylRkPRNXxJJZompegthwDUg5Dd/SGQL4dhYIY7O70SfZh+YpEn77xATNQGhymb/a+uLebVTGfL
wmv9GAjSTRNp5UcZFP1DJ1xCO5o0oiBP8m0g8L5PSwtV7YnAHD8pSXMM1uzlNqqqpYe0TiI9OnRe
rp0nomfX3G+nD7sr5bqYgZq0LqEb8RNBUMOz10/21so1dHFhWa6SXuoXYQI0rH3Kx4We1ukVnMTe
w0NWGGV6TKsxfAkhgjHgmF86rX6gWUk7UbcG5tmow7dd7IqnQK7VO5NuuSCl/pCRLH68Gx3uaIaM
wNmw64EOLNgPQ+jmeSRkxoPiQ0gpayat9fpLFhNXDiCb46wV7TYVlFZjkP9+uQycV8sw+6MyQKqs
qmJHB618ECnxQpHwnWMi/A3DQvtnUMFpD+eZTmUX0hvjy6UMkMBpvF2KFZkhnpRvbmYQYE+Qw7Y2
+3UW8TSSKm7RATJ1S31sKdKkYPZY/QIN+Vl0owmpJQ5JSdS7wzjzEGwbvqoz6IWtJbpxq56HsR6F
V9SLwVW3LNojTZlsO8uEc1rH30CQLGDlNnjQUnM4IQf8yipKrhstBDU4uf7uv+0Vqfz71eIbBjzA
/ADe8RtVQ3QKmcmqBNUCpkuxGef2KrPUudOemWG+aUaUPqRRzbc1GoptpDO7nLtUPrQR+YY0wpsD
z2v9sQi6724tSdiLkje3zAfyj9jLrXpYl4y4r3Pfgjam2B+ciI8vm+a1KvtVA0Cdk4IRVPRDoTYJ
kiBszUNob2RYdYFPlegx7WYPgnU+mjJIH+kD4O6qWJW0M371yvFpIwlg03SS8LhZL2M6er8beIc/
xOCaQvDgtiUy3yWKojSr/np3M6RS+uvRin7xL4JEtjsMZlIvD1pp6MdhcXKakZ1BOidXzI24Yd7t
nRq6h8kfTlmr5Vf1r9f1NG1AKAnWQPS4Uvydl7K1mQXxU6lNiLaYu193rEQrLm3l2gfEmvmWq7n6
sO8kMcLdEFwnRHTj4qLX0RysoGhW6RAyPENrvYdhZ79UWl+s+qHPD+6U1Yeu1/yVhbP3wqq3/9Jb
w0rraJ352ZsHR+whEfxp14my/Ria9gtjiE1fGq9uFNg/FyQIhWD+3dLNaZ2lYYrQGDi+KHhO5oVR
vas96AX1+4B6DJWLIdc8akgKn63x0ePP3mBPblxL4AnXm8a63jWEtBjcw5xm7QYmNYsYLurY9/TP
AVvVzgf3ttMnUHU0NYmPaEN7O9TGs0Ggy2WskIwJKZyPaflKirLGsGb8cKMqeNNnRHBulYgjpnMS
IR1ZrjusCT+cYQUFwtwZhj5vmRcNq1BP2w+1N8h6lwBoJIKClYOVRIR/0ynCDJBkl9aGG+PwV6Lf
SvE/2eAX8XmHZ7DNz1rniF1kpvARNPuhNDxSVrF27kxLH6+TGzKtMXGX2cthWMXg3xBcCFdr13Tf
6s+ue1SzBiyl1k4QMnxQp3Xrv54eSBWgafSUa8UrgTnRcwIwnv4U2eEa1ud8yfSw8f6OswifPNzi
tM40sONWJ77UOvEFGUvKvTrEXATruSMty8IF3eP8fex8CBrM9+yfKQqMBHHYNzO13DW9aGilbtWe
8gYtZUxQ1uuf98pM3/CwLr55qWTYTK/2DHaDwB7Lb0AADnKT83kwb2To42VhtZ/T0l15Ec84dGn9
um8djOiLsjac4vEWWed5mX/YUMou1X0yMk/Rsc77m1o4hqZE+qqH4WoGFQSmbazq7ZiZzFEM0zub
gzdRNQ6OV5IgKWjSdshhvcHtz8HEM7NCh3NSD+LaqMHNpegtRoysmgNhPrGq50K43ptvhtjG6sE5
pDIomacx/hytkfx6sFio7fXukdbGSi1i7ytZOJrHLq5oti/SWgtPLj10jFPoD3FWIOPKgJPRA8JX
HnyGkDdpSIwv5YAqqHc09PdkD3ymOVmjHQXeyQsL+8N59GIrPeUdJZCWyeHZgvgobDDda49CV08m
7Qm7FzMz2QY8Amfn0iwjWwJvJFqZzlg7RfxLfbZqoz5qy+Otk4YwWNUUQMu+VoYULB/kaUoycfrr
qZXEzS4mWWJlNbMGR4ZIYJrLLbmKGdKe5TBapsORdH+pI2JS1zVc+VuTwYmsdYKL7t96sF/VSWbN
13jMZmjtaKLQpDqP1aIC99d468xHa0T/rTatbb2Vjh2d/5wi2fKcWBn8SS35WXNfX/Bq+UwqUJPa
PaldAeVShI/Ky6zyd7pNmbpMiYxlrr2UOsLOoFw03SeQC5qMJONcVc3duH6wAtzSX+XSZGO59/vV
P+9Tb2lS2KrqLeqFwPaKVWJgO3UN+jJu3407tXbBsZc85Qgh1FFRznD6FB6TARqpRdb7WLQt0/Si
Ws9TXP+KarAfJSPvuCwozZ1ae29TxFyzPtovE4TXDWyq5tHNYwzaZV5c0ygyyRSB8nyfQ42tBo5x
abFsSme6Npbdn0aHaBLDrroLY0D4gbZMN2qtCfKi3NEW575hERDnT2u1egFrlL/IhPDmxmJxuRBZ
4HBk6zp05FY5mOgzG+v7OniYl4ChBDMGZdCbdCz75FUYN9Tf5ADvvx/6umhfuhqp8b9OqT+g3vHn
zwdhzu3Vw9Ti5ZZ1ZsKf7ble3uIiK5iULOek3XV78JfFCu9E+Mya+61K6uqzYoS/HdpaHkTqlZRo
KLdG+AdW230TCZ+m7znJS0CIwqE1B4gStWO8pKVE7APZ8EfZ1+fGDMKPcarN7WjE6VmAKe9td9jb
stQeQb/ZK7lQhV1yM5vUEx8h1pZthNFpd8e08HjqeDq5+U1JQwKY9asWWnExjM1TYw8n9ZORxoTr
tUn8UyH19j0SLL6XnxjcHaxkwDKHVDjgMdLVvaMQnxBo9S+BodVPfWs++S02ZwR7uGEGjHIhF8PK
xIL1u83RAXZJeRrd2RbBchj15r6gJ7O1Fld1WzTaLQm9kzpSG8g03RrbKAA91cTAOtCv3FQv3x1r
WggGxiaVMw9oKC7X3LD+0Zc+gpGEBnNo9x8NxMXZMqbvqpX5X5ua6hUrhJ4H14sPfRk28xU3lg3Z
ryz8WnOvTv25F1DcbOxOL2/qlAYkaF3NCcq/IXb3UaBrR7Ce/q3i0sZX3gwfUZwfs/EXKCPxxajG
/mQWyQzNgsNKZOWuM125U4cs2Mo10g3rgJYbZFvjLEnlyUWpeUIbMIqlx4trqWM0npSvfRCPJLzL
5lnHf3p16n3RgrJ14N2f6qWSwywqD8ngtWt/Cv1L4AxflAUyMaMJz21gH0Ir5okcLcemQWSU5gYT
EW8Tnt8UyPXilFMbc+nZZf7w13lTiisxGuFJSTSKvsGV65pf1JFSaDBVSP9XwNHu6SJAxViEHeod
UeWam85hclJ5PcOjBPRSlBkLh1Ho+sVutNMfEH7bOQvb0/yVOvj3ClI635CYdmuPh9B9T51r4+aI
PrREHFnRFxqJYJv5/51sk4Z60EBH7S1Xf7Vdr10lonR/SKwADvCsX51jPDilGD9RCcKcSAhXdGVu
rGNTjDdUXij7Mll+2mXvraPBqs86gMcvzUSa0+4OIDOTLEUcaUf3OFbDxbURSGsDujfcwEaVW+4V
062LtFIiIQfiGxXzSZ1Tm8bP6puPAUqYNVHqdMBT3WY1mrDIu/ng/CdII48h0XXwPsPxZEzmjwkA
wUtL2s6JqaexDXTqraE5xvxKVxG2sT2PTov7h4HVnEww66yOu3bIdsQWGvuSwuGWJTDkHIk0ry+C
mYx7Dv+8QHgLCS699wPn1LRWMSFqAao2ZYcSWbIiS8Gvq+U+QOTgWo9deS51Yx0seMTBCLrL0OhH
deS1PAbTuCPKfXniBZV/NCGnXmnUcR0KclhRGLQbcgqIb1cG6D8lptpzCc/YVLI0oXzSiw0Rmrci
80814gp/1puLaizfu8tDN28i0UOYR4EGOL0i1S4vljCC/AstvfSQxAPB4FZeru/mtDbsDzVCRJ49
JGGsDK+tDlk7+reUmOP7psmSdBdCj1jdb0pNb+waaO7PA4OWzX/bKyr4qCIa9QPD1DLbeJGn7dsq
f6NRsfS5QRi5ZPN5LloedmKjrYESaY/NGDD4DWznOJkifk7H4T2UgO3VkZMjLYlmuibLa6Mj//E6
0KxRVJkXN3G0NaEa09fJcb7iOC2fDSBRl5qxBXp++i33Gr3KHH+nt32PoLIUzqnWiT9fVrapFR4J
pxhfErTiO2h0zsEBGvaOq2kNHpaO2XJeX84PGileFuTnhfdIXlKzKbvJ2qh+fmjTEf49+ajs6qg+
xMr0v9ejsH9/zurTbXvyKXKtbtcMCX4FsP0fhtiKj65kba8eyAa/rvthFdv+FuOK3Ot04bZEMhBb
uQwi1WE6krdrEdS7LmO//zCHnkZWzcIlR6SWopm9BLZwHpseOVPF7OVb3xk/LR5dz1ZjGCcBQXur
/oClL1V89JYRDpfWNUA3r6qOCT3DNww7D/WS6uQsGXkTqKdbydj1wbXhWlpL0lPk9NktH5Ir4TXG
z2WHhO/7zrScGUzyv7TS/DmxIwLLekm85DPsYFPpQRycLaU9SMIrSlHnacYi/RpPpKAsmP3K951L
bkF+UCwnmWV0QktmHeoPReHYsr7tsxWh0v2+49dKto8ZHlug29dKbysag335ZGdtuhno7731OaUj
Ehj/a1HIp4mIkl8t1UmJwgjVn8A8QnJfbXrzOYZq/dhpE3mF0G6+J3X94BEj9zaK1N+bVWXtU1Tv
ljY3b5ZFAKM0iifZE4NFPjm3CJm+B3UU3Gw3ye+HfXz7vx1N+n8YmjBOGA4llG7pAFsIKnKXmOS/
yDTDZM86njL9VDAHf0hKu9uxiPG2Tu3gBRALwa0wxFvLkO2W4r27X85hGcB3qzvtcUqGfQiEaFcO
WffYGQU+RdGGP/z6RwZmc40PwaW9GU2P/ewVp7z2vup1Oz0ay6YhIBFwbJWrZDXYi+2FFWL+HvSA
i0Dc60cr69BH9eQcqE5WjcK9tuufMSMpTy/LUzS2xVPjVlgbkIIfwlof9jFCrNEuvJtfTvOmmAwA
JVn9PBbCuUFm6UiZY5mWTEm0Qcc2HHuErpAoKrjcC4sjzdJ3sy3zXTX7v3K9tsDk+N1WG2uIhG7V
rEvXtQlpEdkdQDxNU3md0+4BNNexnG3tzZ2s/ESeUrRVgKLl/AQEuhbmjzos0WFimaYncWuM1ntx
HT7Kpg6NVZUYEppJR3NmKMnCMXQYYkuoEviYiJYbWTqhJj4dU894tGOic0Xf0NKN5nNbE8bWEVl6
jUpSk+/NVStMSu5KHa5GF383lKs222naj1ZBRCrZ/0T9P27+nyvK+Pdg7cXW6ZqMCm1dStd2HH2x
RP91RcUSyB5rsGIv07Cj5yODXT1irRD9VD6rTd1imAUBuM6xFq1aof0Uy703CnLUbwXBgrHlGIyx
SNsJwlNwdhDz3pSWvcf+iayZB7Ns+nbXtO23ueIjTVIabMQaXZQaHeg0M2bBo6ilXlzdLzDyMMiR
HwpxMB2XEeDS+u5IAANNNmN+rfF86FmVP/pL9rPak8WYr00XoSUyvQvaX9IOh4AyYNmLp874RJ+/
M8e6v683R30iBqeOPmKJLTn0WvNaNe5R5kN9rZbReNaWDEBcrlUl1Z+B0ABhST7Uiwl+jS1Fmr1e
TumDhoNostOdmhapuVGg24+uk0brHPXQDXtDtPGNSNsqyKQB/PMy+qYLMSUwF01r/1obtOl8p3pV
R2qjgSsV1fgSpFjW8kz39wLZxSaH7/aSDywyfquxcu2pma1+iRfxrhHO441uucl7VYwfgda5J8JH
/S2xgw8el+sHeNGML9pYPEyu2xx7iZhaDPn3yK2za9CW2l7t5XLQ9kNxiKBo0qdFzeaG2qs2G+6j
g1b9ZaobVOMkhY8IACE5DdElMpIFboiyzM818pgpcHbqMNaaA4nHVw8E5PeGvn5cFcnl/7mW/9O+
b3ugEG3bI2gQ44/jaf/B3zACrZf8T6HjTArWbEzPU5ds9WVOUffxcGAphFB7abJrcvoSt1ZzqJJs
49tZ9RmU0WeQNJ/jVATfl52gbOlopbLeqF8qtTi68gygRjYa+p5FIOPSpX4oBnO8CA9Bp58155Ew
nAcJZmKNtEZg+dMcaOwRYiGM+M8EVZWHStfmQ9stIWS5KVgHMyAyDb5REi58Pi5SXP4t1m2yfC87
DGO949oXQAjFe2jpmzyA/zkP5A9oZXeYPcv7Uoh/4i6aPmbXeqRwolirzOAFPm2PboA2TWO9N7Ct
t40/GMe6mWCMDDZBkagVPxIuUfIHywtNC6SmU9jdujH+CmpnPBpG5e64VCEHFhVuuqpon5VAxRu/
0Yy2jqyHrdeR2MkgmrllyXOhGQY5OeI5Ie2S2EXtQ9K2PGjkCXjTW0wo/cTbJrkitUAwquueRQwo
lyp43HSaJi9d0/tArBZ61Ow2Yjvb/ow9PPjGGnf6CEeaKlauAzKqgi9OiZNxgfyNw6tGnlnsz9pj
ZNnpjUZ3eJeQTz04alnoa69krrhW3z61afK4O2MFvfwl9ay1EChKQSK3IGPwUUzWp8rb7ZnBHPyw
LXmuzPl+pD2xtlWWjMqWyUh5u2jVdyJprCNU6vJT9MM29zOxQ4eS3KKQkcOfvWHu0/XkVL/H9ZPD
zN7RYGv+398H21uu93/j2EnHsDSPLBeXKRHfi3+/t9uWHL3MJcs4cozoNNLOR9hwQ3H7FExx9IOm
URCiDyFFNlrbbT4/4pb0jlkJtUF6nc+lJDCIQogj1GH+VHtFpE33vfBf59SrI9C0v94XJPkPoAn6
2fGK6TJKC8HM0i/qBjKNaisvrtBvXIpEv1nBt96qLFDs8uPVEEm1Uod94c0HGyfLRh12xuBttCj6
Sf3grdtl4tcOADrDWNYHlS3fq0Nm1CQk/UyVNLgUGHK1Ks736OeoKJZN0mCbS4GCrwZjJiF8mSD5
CwK0X/aqBgpUkkSkvi6HngPLIPekDuSWEQq+0eBg0EN9dWlnHeO6gAS1HOam+anXUTFCNKNfUbn1
xXfS5qL2eA40l1qznO1d6BoW40k2eXel+r5H6IBV3nr02NZKWaWLRpIdSCcmzsjR1HIJ+gOgCCCh
xd1UhXG3k/WECohB7EsfNO0TVK9VrNl4nXxjeLE9Kv+5CeL736eCCjOKuvW9qNPd3FzlFRxnwgST
cwiRm3h0p9w4Xtrt+zyUTFQbf9tV4BXUOM5sygaxePr7HLWDs6KP3uwcgMpXmil/b1oI1a2Pi06d
/x/Czms5bmTbtl+ECHjzWt5X0ZN6QYhSC94m/NffgSztzW6duLtfqgEUpRbJAnLlWnOOGdfsN/MB
r1M4CUy2wRwqmrclSeFMRoYkKA/9nGhQNdGjmtFljNKlMswy2dCvjwqNr1fPSgGTzv1FvPkMWRAl
tPQ3FlnVs6A6hBqQtR0f4959RvVhNut4/gw1fXrF2++udILPVopt+Me2a4k2mo/0LFSO+kRTm8Fp
YMG9vBce5ugIxOPpa9OpJHvN8zOpU9Fyj56JrWERnxw6uTxSIIjy7tSWzsllPsLmfiYud4l+4iOM
YGlJYNXwPXTKAcOS2xzSQRiPjl//wlKnn6ImV1eD8B8quxfvBbLwVeXiUANIp+91pa/X4SjeRQoi
VcxNXmYlGZOzNN04Ihm2XmiIrYANtLCI374onpq8MYGRiaM4doeF8OgJjEVknFPsNSvTiKuProwO
HYLvDZmN5upryiOP5IuqDfTebQzbkeBpDinhtSvAn/V99THYpHgoo5PhkoAXpyq4l9PQAesUNG91
MpCA2E/1NiXA6t3EDuyasfq9bdVpheICSUNjQBU0ktU96wZdP+MbWc2NfZaddPo/xHBmEz8LYtSG
ilaUkeaviTdTp1W0R6RT8VL4+Qrsu/YU9cJGVth7Oym114vpaUxd93QPEboT9Il+Cw5uLIjVhozJ
Bka9O9CyPBNLPfbctUwl8YeEmIBaDGtGLeE+nVMTvt4YqmxYw7o0rwisFzAlkisoinrBRAb42whG
02lL99CWdf+m4Y2RDpGuZovtu178YCbpQZ1LkNGq7Tn8DoG0Khwsufg+1jJUoCM5jscg/SeFKqvO
xTL0sajecXejv6KBUEEQgKhNeTDTiFLjm2rYa5kTKSwY/oyJWt3c6WZQH6XcgVgETEtph+pG9avd
fUUFnDIdXcOhp+T0JntFZcoWdNLto2PoOt42krv6asigGq07s9NfQCoAVk+sh7oHJuiPTE8S5+QX
1nTQ05ypqjo9Ee1drgyk1H/juaStY66nvO7WupaqH4JHlVziASW0m7ujKW88uLIj+Vr1nOHZhFl5
DSs+YCWPKYqV5hnCqKxemhpMFRgU9ewJGwrl3LILe0BuwOWKBeaCo+N2EK3mfyIbNfdoWMW4yFzy
VANRu3hHi7OU4AWeBuxR1V8FGcH3PDWF7dkVJR1ydQHnuyifpOzeABVvRG7xpJfYOmurJXROBorS
vaMz1obfJJfRMJv33uYWK5QnZY7pRUFN0mJfY8Z1gaXG3PlzUq9n5ERYtF61qCkDn+weLpyaume/
LIZj4OjcXw5yemynZH+TXH6sJewJPDnmVtIZ0jmsgchRboRRcZeBVRq02RxzJfMdHb9rTsM44IVN
LoWttT/jKrsfFHaxaTx/lSZ6ejPmbLpI2AgE6/RGAlq0vAMrSRLViQFHxmbYxNXmmv7WJX61FROJ
wkoexFvHA5WRUoutksqDek94wykVoCWzvkjwBurIZ2z6vnMZK7jpUHRa067K+TKem4Rqe4QuRXp6
luqNsbWbo61gd+xmDqt8YXbmHDV3OmGCRuE90YaJSlEtxcz2DJlwIxVX/yrqh7R0uMcc5ZbS6lpY
RP49Tdn4OH/YPoqsasBj+tGjUs09CTGHE6tjfOzHN10nqECC6sGLK/TtzPIkT+ebXbFofnSdUV9N
TSlohjf1hzzSUuf3kbzWk5LIMvuNNa176CYNVY7tVHiP+L5Vx/zlBAMI8DSo9+Smu9fImgXxc2e9
m6NGM6MuDvimBtrkM8IpzxxUv2n45Go6Wq3Ada5tjyI3M4q91FmWppOdjR62u8HsjQzkwr5O3Hdr
os21W5/A3gSFhUzYVUY4Qx2jKt3Xb5a+7erRxwIe/JQJT4Gq9ShWFWctJsd8IrAk3t4nl1WsGIuo
TRnLS0NM0wkyfcjIWFaFEA9aPP4I0kxf4l2aVgr0HzhkdEKlxLnKOvVEU0HbIz2hbRHojXos6wlf
F0anu7CLuYbu6ofcSZ2fRH8EiA5+uCU1mTsZ7Qptg0rjn10L478PCZ+ckEcvWRG3I1rfXRlYjEfn
f3OSsvcQAZ9Qx9nHfjmtXJ+VCNVEdR3m1vS9izJM2bfQdwhjpTnwt2JfhSg/U7QG+6aympKyMo6n
1HfytSLY2Sq5uEFvZ9UxsrOfRpiDU7jYWkC5ADcIwIrtnby+X3fRaHLLY8rQcV3h0X62qq7a3cmt
9cSkNHemT380mWol3e8XRr/JSV5zjQGBz5wA6FXTD99HfiOfs2xqQY/KKWDRGrc+89b/37+jjrQl
PWhMD7Go77PRoKP77RSPipmPL7mIvyMj0L/PB4Gq017jk72X8whRrBzIykz9LYLggnIA1HNUlJDN
28gBHvWHO3KdcNRsbds8ise69z/Id7mRhiwCgm6uk5mHv5rR/dSxTR70mlYXUmfvqgahsnFHQYbr
fJpmLuXzfNSboBKTueBmUlNegIAgQcm8s6ws6dQpROQ6Gqo947ssDLshyPaBK3AAOgHaX9vQVvhD
nJ0ZE2uv4vO4mHX+zm62AiMTo4VBmCwl3AjF7vEpHrqAY1CCh7PDadNBpD2aUTse5dHXS17l+go2
za//vfXSnD/IU7Zr6xrwcM3kP5ZHuPk/t141C2cGQ8zeKwbSNMKgqmylNqW9VGgILNU8Tpa1Z4Un
qAjmJeprZaOgh1jISKOUkLGLDgrcKPtbkKZv1lwWGFo87IRdxOsIx8/FMVSxdma/Ob1yD7g4fnPi
5PzPic62ZQXmr0J9BGpiHSvKVe42smpnZZV8UdW+3phV8xpQT1L4ev2PrLxJ611vEARPOSvYKkOO
1a2afVGzcyFOoq3Svau8EnhDtOPZT+O7ZJQcTJd+JscGKkrWiDbt1XFBGAAMm40ulP860+OtxE7I
bptCuhfETeMYj176XvQs1wg6fx+VrrXRuBduWkJXbQoacTCSWexogX/y2aqRMns1ErSbpk5KF0nE
cTu9ZF7TPDReVj24QfE62oN2sAu22PdFVThetsDvnm5buptnufgWNELWiUTXCT6W1y7P/FMexUwf
RP0Ah3eilWVG1JM2FU8XPtVUWFcnQ7qi+EfVHu5tQrLLvMvUja/3pmGY7n1n9k3lon2dCnGU8nAG
QgXh9N50AYiTbMzJuj8e5JOB4B2IG/fHRVORI++SOUJhUl2UYsw2OR2U6+g9j1Vl7tQxQnoz76RD
T3y2Jlw2W1WiW9DAidQRneH9iII1dqBwY1VNdyp1JSEJJUNUkZrBY2EBRGpCh/zjtKp3Ea3yZOjs
nxSgv5TB958dtSdcJveXflvkOztUxZtPuNbUN4IMTaVfQS+fjlDvykfLHP4yFb/+brJ+8fRPtasx
BT+iKTtLCbBU+1K/DHtfD3Z3KbBUBaelOWuDZ5lwK7YOEvIPKODEP0fFi1Ojoo0SPsS+2cFGkZ2g
f7k7/xyjuK5rqqgODANRtUX32/zn3WlGkK+bqY53aHSorp1anMa+XUSzvdEA6HnW5hd5JK8NLDMo
bxZiLjEV3/qAN9RdZMHJfPSjLqr4mHrxrheB/TTFTMpdRIZbdc5TrAj1ZCbBKLMnpmlVTo1t7kIX
Ue/UuGta1AUbLo5ilv5gEQxEXYvgP0cuHtOw7iJ4z+U6GEjjgrU0Mu6ZIhJmBdoz1zwiMpnwKjj8
sEpx/XIZ0/KbFombIVbk10w309oqtije2onNi97iia+HvHyrEDHYlN8vIJWsowNcemohMUHdDS65
WYZnfdbFTGnT7cxZuBm42YvaddbnfNATLLWb/NLcVmWPorztHsspKG9xOf1gBqecEnVuwCB+29lA
WTbxHGLiqe/F2EcfcWqkEGxnXU/Ws+Cp5pNrIlKUayvYI8pDy30eKIJQTcTZUShOvu0xQeGgLY0j
4sAXiX+wRvgnloZBWFZNECUgIUX6mz+Z+2hyhpdQjytkHDo3hjG4/9Znmz8tf2+zzf1mnTEEy5Dt
GDz5//lpskkDKtGiDQw4zHEt0zZKHkQLLWnzbdvU1iZo0n5Jo/VpnLzqpheV9WojFsXh/2pZjf4w
lPYx72h0FH02t0BdRIzzqa5nhDhkE+MYhEeF8Nq3fk7cmx/vhCZdjE6xP5zRodVAqjs6JdJOJ3UE
0eYTYfqliap4ii7Nz7Gy7CsavNvdU/efMyka++97KHs/wP00tywmoMMGnrqWPgRDZ96QaNkv2s/9
ccjyYVM0hn3SiXrYh3CH9syYqnPg1RljJCZC1oBjlVB7GythxaaJsLVPK+sITKT0+t93tDWDef/4
FZiupZu2TpcTKd8cqfC3KZbfw+WldTBu0sL7C2peeJYvbl7/Php1A0uUC8bJBl3ZGS+Br42Y2dXu
sUtBXPcKjdAMWAa6dQ1dAXHyYWM357yL1FNaheS6a761nArY6iSfISkYrLE+DYMdHPupAqxOhy/J
sRjYkrg/D5BmtyWBVs5FZr06lsN6gAkzKbyUprMFCwYvsxmONgKJKsAqJBbgwIjPTLTHan7R9Q66
aWyqmyB1pwzByGtjWe2DQh/jkazlGGczyEOBF/dfaK98cP/4iVqkcjqMmB1NN1Rb+3PSTEMDeydS
rU1dXHNXn+APohKVo1LZjRxFoWxZvvFlk32+F21Zvhme/xG65CwWaMFfM/AvbpYtrTkJwPQoVyRl
PCMF3m9SgQbeNvdf18NG2YwtKP/aVp86NyXQUTcSRFJ5v+r1Id0L64mNY/kks2iMBE9klAMGlGyE
pGd2XGVZtbXT2lnAC87PUZrBPQMueiuoCc98E0iVu97feYYJ+MaM021tUT1I3kWMffymgyfn118s
laYu95LB0FX2/KDVr/L/ChckWVK76Pv7qY3YXtOy4wCA5dEh6QLxKBsdgrhDcmqOvYcc5qsL/NUK
zlBXEojZeLdQ77BW6179OJTDCQ3GQUgjX2M6yIX6YgLZCPkFEjSxWXMTiSq6g243k5hSsHZOk1ir
nID7pW3MACaaNdHJYBcy1zB9FoBVH0oFn9LcQU461Ca6j3zV/yG3HV3q3fx2EPtMOD9k/SLf/+9Z
nJouuwDf2ApgJ9fRDvpFW0bjN78mtxBHZnQlIUK/UiR2/IppIAcuYMFe5AkSbR7PShhtvLDUPmwr
8TdmrYptHzjqxxBGIG6D93nAjC+2H492gKH6rsj00QeEQq8u48iQKnGJZHCQ3xqRVX3Ao08IxmDp
ll8baeYygrLzWMeU2k0xHvxsclZylRmy9DhUZfbiWtkjxmu2tEaWfIj+9c4W8gJ94w89TIZJlZcz
M4/2Hh3FtT1Xr5XplGvwLuO71iGDVVNDvcRMxJ59V9uyp+/e/vdDzFT/OYt3bU/lmqk5BsIP4L9/
5geodcFWx4ZaoJDNvC301mRiF5tH+I0Tks8KNUUOhzEOcNIG1bybnTxtL6X0eJ+CfY2xdJnZsAS1
B1mcMHVOL0nZfsqzLjeTi+L2n3nsP4eDVXwIdT91ERlxHCRVPf4oWudNxH15C1zAzRFpkmvszxAX
DC3a2HG9CFPdfbK8HnZENXwnnAKbWxOoh2r22NbDU54r+obuhIuZiwFiFNRUK138OPp0yfnR3rVM
eHSIyMWHslNdrbwiOYXF4zgLgSJqP8zpQE2DfgOKRrX0S8OZIYAEK08+PeuioCvR589xp0RL3Q5U
XEdx/qwlVrJk/Ns8sCYG67orO1IyM/BAWi7Oluc0i9ouxCVr8E5oxYRt77tvQN6AKmC8qFDmdUwF
j0FtGexGFYDds36PTL0f8JLLJxUxBz1Ip37CjKxv6rqNjiXd3R0gMe3UWSR60DZ7kkoEMRrEzJjm
0iU37exLSYeZF5hUemiPMk6vdmKMEmH4QAAlUT794J9i3a5PSRTMAe0CD4CJhyfSrOwWzy7tbKBH
mZjA+KMojLD1Qdwo2rA4k1tIfJrnje+ZlQAmAqBxTq2g3hDQqm9aDC0PdFo3bBeHvZ769TrqnLn8
m8cfX9OQ3gbRmM8/BZoB2VmO/u9HDDyX96eHFxfJzqu8epuZHtVsk1BAZu43DxPsWZ1SMSzsMqrP
93OvyY+k0KzkJfmi379kOGMWMjGrKz3eftohVTcc4mz8NQv7j8BN1AcbUIr8tRBNYcE7ZVMZMDdk
2mXMTlbSUQfX+rwnTGeRp591geKnHZCFFsh709ZU/vLL+DV0K/NjgiOFQzkIqU+05EzP7tUxJ3A/
pTuTCdDT6cWibG348KIP12jGur983X3sXbyqFYnzC8WLu7daUVDAMIbYJZX7bUzi6GjFYq7COdKx
kIvId3bTPKEw+lE9MYqgOVY4wep3o630OjQ29gf8pWkXJiMtXIA65jaQzoTcQtbbmZQBTB2zNUNB
MOgAEgdCgBv2boSy7RiM9Sv5lJanJoCyVcfGH8eO+WHSl30qWndkqDl6e1Wlojbx76+HAg1j1MZn
h57Po3zRc19bl2ANF3OmSxzE5Fo1h7Ie0k/4Ip5vxCSA8NeVUNQPMFKxW0oRki7Ub05qGyup6VFZ
exbABz4sKH6nduawjXVjrrSu3bWWUd+Ydf6QEWbCoS1us/lVKQRvIkiWIxRznjEW1q4xgJdZMoVm
bvvi2369seKJaYoTV7vc7TVuVNbtOfliULNyO/Q6EOiSCbBSB+IgoUuZaFEiBPFTXxP1yGIatogp
iz1ld3zA0o15mI2RZl87PD27UtoL55dMCT/qyPUWfdLdCD70adE06oM8ClqEXq3SOGCRmkfTNvqr
lN/7LlJYOD20arziSAc03dJ29w5hOhgnjNIuwuoifC5RHPP7pJdyN80qyVCfBOrvvBzTz6jmiUes
vcXImWqUSLdHzSal2B/9Zi8FoQ19mPtp3yOJvze1ghHHvczauTdcU/ClC9rXy0DE+rEn6nxnDiXF
ZdsTx+AZB/khLHNlOl0YN6gn+ljBbwcJTs2JpBH2s3YBelVrxurez3AyCLmtmZqHMctZ/EvWnzD4
S1ppVMxN27s3RRnF/KMEW00iIEICPrQtxfeFucGzXDRL5jRbXEUM/ea2qCv6b6a7RCVQ/CyTNsB8
B0GL3rK5i3n23BviBiPbjwhV7nIcBby7hHmIPaM+5Utom+RB05ZY4gCmEClS9drETXI16IMsclPN
3+0RUsYMtAjnJ2dp2+khCND2qG2zDxX3s2dafZEZwDJttPU0g68n54aOMk7uIPe2MbjCpWLCxlMU
Io7zYEyO/3uhJwvpj+La012D71w1XJOQESQa/9yuNESiWrrqdYfftiQ7RnpZxNomHKJs53fEHd8N
mkUf6dDC3f5MXP2BJk1wEKZZr4wREbJZN6+2BhEj743j/bfCWPekgPI5NrnzJju+sscaFlzyJ+/N
J9Bwn6cQNYNc8fctwneJ0hjqarxN88tsJhY8p/BXslXro+jKagRji3hjzIB6cbZjmwwm9aL3U7qU
Xb84xx5iKp167IRrQ+wmPAhWAnctvsjX30d/1W6KpmdWdzwlfvnNCsXwbHv0//263YuYLXGUJtQX
WN5jJMj7ttjkk6aeYW394jlmvJTz2cCZ5DIRHxMt1TBAWxhqR2uWJ2RodFexCqnONT1vA4CnQJPt
aY+drzzGwgmWjR2QuzSza0ReDsV28IsctCKf4ZFRtsJ+4Yv7YFZ+dKg7+zFOEigz9uCsY/oMGzeo
K8KGVNJle+QbhtYPJywwD1GDfM/Oq2k/haR3YSjx9uhPuwMCB6AEhnEqiQ07Ju7wnZF4tdICfo+V
KHchW+ZDZ+Nq9uwR0M8cKdbyaNxIm6ub+SXyAjBhVTxyO/bV1UmsDeOD6ToR1HcO2uGbnhKC62Rq
eZQzFOejykS1/d+fWl39P59ag82gN3OLyTeiz/FnT1vvjdahYXooyzJeCWM8SrG8FpU2ZuVSPRh2
SzM4T5+Dwd9kCqAMed/Whpazy5pt87SbnXOH1KEfG+fnYJMFyqcnfSYEQZ1RbjSMewY0HJHlRuHh
p9pSM4Poqc540hCPAbEynFwSxiLvTMAKEjw1F08OwM6tm7j+UoQWNrY2tAhw9iaPLL8RES1LSWHG
qLe6yV0ZU2EgNp+mt7sUsDRGAdnIQQNlg5NO2otsystWvDxylfQRZXG/Nf3uNk9TR5P9t5ymzmeN
K9RH+Zmcz0zT2rqxtR1cbkq5Y1MbSseUCStbUaKoTZxhI8CWKtULDGEJzhVUH4lCCHWstPoJjAc/
KJfqi/4hyrDR6t+5783dEF2IJEEKXZNaMHCPSQkUPyZzMxdMekYSVm2WP+U/rMOFe57PCKBxF53W
UjTZkQi3Csm/W89jpxPYoXdzOrRoQ8hohgBhrIoapDJXteKd/FvkaRKOG2Oso+m1qKpx02vzJMMR
x94dBkTOtT6WizChoEHvV6CyVrWLnOjyNEHzixib0GymvJOhu5v7Q8BqyDCln9SvRaKPmMdMoL8w
RqT+2prpovOKcVdwDPFkLqpxCN/SIN+rkRp+RjG599XUp5eYaKVdH2vOhvmGexuyuFvIfnvc++9C
jNZTSfj50mPHpDxNHiE6baNtlCZItrKnVTXak+HP6CLbAJBcqupOiQd7p9RFiGNFAcJFSulHWSzV
wQHV/PeESn/AjRma7JX42L9rjpsd/D44ynXSoNtxUez+Nc/M9xTJx7GoI2+Z+Lm7s7I0puLvgr28
VwvMqTam5TBrjJs0ejSZCucFmLN0usJwWBm6Ea0mA7UnOSbA3UjevIsby8J7H7GDPLKD7U8sgyah
EwGjaF15z4Ft3VqNUSAx3ZHIwODZdB3U+TRxYGYvQFhSDVA/rEcj3MpNsaqrP0s7jP9FZu7+2Z/z
DIdRLhnoOLB4hGjz+3/rzyHdnCpD6RxWFJ+7N2myVRPYxL9XJHTEeRCyYHkXox6DUwOMgh4YLpwk
DF4i8O5P1ny9/u/1jOuqEUd7Eq7V+3TYY46HnakjVWTuuaseszIz04i5E+mTWSbfBQdLPA3u5p7q
ldCgO3FTz777Hu/xlD12HZWoNY7xBzko9SIwqGSARu/lmdCT39dTp6S3afo9mZb5azdoLjARi53D
fJojutrqPib6zjNuSj4at4og550XJozZ52vw9LgG5OSiteWqVBsIRh3mfRCxXbQr/WJcjclEIyVO
zAu248CY7wbjUjMS8pBk0N767HPtbNr59NMFafDPg6mF8T6/pXEABASVHvDTVd/yrSLTKoDENDVk
EDX+ly64pv+fjqGm4iGAC6/a6hyF/sfy0CkYsKHixVvUBTz/kcF2p2AGiyTluPXDtH/PTT1assv2
r0VaE1fukZleVgpKN29CrpcqT+YscSm6xPtplYd2vt9obRHqOeXxNTatH4PSI2qzfO97Ca5pnIE8
fTQ8RkD/3lvhNatRyR/GCKJpEI+fPLUIAM+tt7A2/efW6uyt5YJBw5GaPYd4fArfnpaW5VFzzXNq
wkLrrRfg6pJKUEWyRLIeVkeh2+4W8xDi77DMz9iJLolLKwg7Tgqcy+hW2nzfxWFwBXa4HoWbnxES
ds9syvUFJAWc/fMpRY+5TqdUWcvTQQ0bGinkQgY5ISz3Kl8JSW9Gb8evKvorn0ElEl5STcUuDXuX
LhyW68orOn8DURxzVkZgtk78Lt6MXNnYup+gvKFkrNvUWtRkMK7lKSXFnnlO/aTE3vdcTWnf/OeA
EN5PJR7VDQ0qE1PorLCqsVivRZc8JWzcF06phZ9T1t/oSVYvxH3pu9TmwTlEzfRe0YPUsiAhC34k
tJICaz21UXQwI9970f1mJ/txvc6IzbO8R9Zo70QlahNKHyhAtwrx0vXEARq62vwV8VkIOiP40TUl
qcVWPTyUNvk7bV1Ee4FF919S/wxX/3OAw1DJsDza3LrBDEB1/4g2E80wNm0LN1TYirXWhsp75unp
bkCtJWv6ft5z5AhvX2vIUOW7tHnGc5D53+WbyGXsh2o2Gsx/Ur4IpljTGGYbS2PAKC9NaMvGyjbY
ifEXOl5uLGxTeAf5JmUvxiHL1bfy3a//u3y3KTVvb3Ya7HeXPvDUt94yLJP+MXV246DlMAp4qe2k
XXVK5mzkaTzgaI6DcpeqYXH/CtyVhKHqzu8/VerjdEpq//3r7+gZhiwivc5mm0Tx5AR9fKgTxvPy
Swa6CDX7r4vT2k+RXiXnyFTDJ1PJ6n2lJs7izhkB4/mE0NBeuX1E6FGmkHsZew6w3FxHO83RMF8r
2gxgFMXhzuzivd1o9NA0w0tvmEXsLb0RZC5zUyFsdQU3rVvutFrFq1+p+v5O78XfkqEEq3VKiEw8
VJr30HVxC3ZmLqb5ty3sKI43UnPmg4jumFm8m/13y/H776hCjVWQU6oHZT0eisp5rYi5PapaLB7q
3KwfhC4OmXqV3gwI1f5CFa51ZN6wq6BHrjJu/jcm4i/yMcSCtGq7YvxE7I8rzeN5XfihgeXXMHtS
1AHFAVApgIwhl3FLr4BvwMY2awQNBBhSp9HDQp0x2JtS79AqqvWNXKZ86fAAfMTYwn5mhHOTZjnS
TPcAKog6jpDqaCX8kNhvR7zmM7o3V0EqBzlAja8j3Aj/59rXu7mg0SGK5nls8vwlyvjSnnzj+1Pc
hgEibJGsCpBt72lAk5UipcdfZXkX4cwiUmTlBBEOLLiSE0Rzlo9ywR07oFiEkRu3D7hVujO4j99y
Pr3kZk9t+51o3GwlW0SkGOwVtccjnRMo4g8WncqCxGffsLJlqVnVqQBg8mYEeKHYIc6GkDgsnmuI
5Zs21rUVXYPmUQZUF67/zs/XP8pL2N1HBBZ7YP1IA+d+Rw+FhrY3SsFO6MZLznxknzOWX8Zj/bNI
tEbH0sOsD2ubT0R2ZF2/jjAJQV2F7XSQil6oPtTv6mgcKidf+rmnnqh01FMhqnTTpUa5+LrmhGIj
MvW76ITBkNbxPqoJvz6c3iz2vH3DdP/uBYhJgKG3iyrdLcZjHQErkEdfL2rtDHvFbe5f8XXdXnKD
KCe9DonBJPR6+TUJZRVQV90UzxCo0bk0XrmSe2bZDAs74kECUra3UhDA6qPkbxNguWtTFD+SzC7e
vBZMWsjCuqpGpIoYANlIpWq5tSpXzFTt6gNrZMrHZPAPk3Cbt0TP79dLssbXg5XRGGR+pfpvmueI
Z3mSDm9EC6eE3pQ3hqriIVaGcVtETA2/bkOjw7YvryWN0+3ICas2Eujdo/1cYJVmpjTf8ENVf3Re
hgY/1ppsUZRKgpfATl8dAImTVqYfpWfOq72FuZPbUbY7ZPeDIC33Uk8DEmxIo/KlJJhtqXisQu2M
pVV8HKZtQMTS/TOfWGa3ZcXXHpXc/jUZY/SZjE0KbyxWHsgPJm8hTNO1jovh/lmOFeSwXdWixuqM
N1q3qw4v3DM8BXHTfP+Ntj37Tq6tWvh9SZpUHyWdy60RK9amm3+8pa4e+pxJxyDU8pwoT30Wz/E2
NnAlpX6mxTPhpVJndH/Pd2IGK24bdS8lK0UY/b4N5B2QDvZbQvVZWCkDTKnlTEB6OAw7D3d5p6ls
mqJ0zsjky03uduEKpMbvb2XMzXlACiApm74pLV3TCQvCytK8fNendr+wAdRuZGUfmGW7cpPKYc5r
bJOs6n7NB2Fk3w+U8PeBfCvslZVOiHzd/zA7rz7JRo09d2ugQzv7tIMs4ddZvebHFy911cHZLVqP
p6veBaQGOETMtkm/l3K5OAuvLTkSRNfpPsPy6FChxm4q272gnK4fUEiWB7aVwcKE/nSLCpDsBulO
07znlht0jyjqw/0DhfD2do9X8nKAVHXFw3zmj+CwChgIzRlvEGIB3+xbnbEsUwjb3Q+dB/I/W1a1
ddOcLPn9fOw0YHEQcQs86yysGrp4bESktrFYCmgnzQfoVm4x+a7FTm59j1VAEFbcn3J2nc6yUdNZ
yOedfPHbWUEQ464YnOE7Lc3fQr1ST0DsZtVJyva+rnu9hRoa8RahufpG/sTUxMVTGGb1Vp6ymcMF
4qcWEOjcXnsh0a/ttJaDfoLpzAs52cGinef+BFqxnOdks8t3M3eKl6NGsV1YyVZ+b4Oep7dhCtf+
EEwb0nBMbKdE2KBkIS9QrCs8yH/14OgXlWaLlzw33tO4NvaRiJbyE2mT9LrvoGYsJN3LvhhzoIU8
zpvCZErhsNbIFF0P0wppqIq2zMrpoLbtTzNPw71RWCTCe6wpAxi+YwzoSR2ZYJCnECS1s4loSPPP
Gyw+Ty4QIzdcCPblYs4RtywCxiW8qZ1PST4K12GXKte4c6/yK+QluX135hxy+QfsqJ1Ootfs7jFv
9HRNAwzBul/Vl0ZLp92YT2dZZzTjACqmt5u1fAZWmQreBkrRIlD06TkrVIqupDzXsuTXKZJ3snSo
dAOuiE/aCg6UBq91tEhQo+9LrylntbG1SgtGWNARFqTWYfciVQcLUsFzuOpsKlPrpWHAf5lCtGll
agTXTAu8pwQbOpC4Ad12bdFM7hZCK5VvhGP4q2oY28N9y3Yfa+S++SaKem9qffUge2DzmTHg406N
ytrXVhGfbdfpllZDqm1ppDAJkW5oi87TkKB6GhOk2F53cart3XCwn0xhvmNJjz47q+6Qa0OzCLS8
32tKRKYNEbN0vry3Ci+zlFo4RUYWuechKq5/1cKuNtpU1zSPs/J5cAP0MlH0CXMQyn1Zt7dhQHWO
7KbcNhmdxa4KLxhLGBfMJJcmJ0K7hMW9KC2xl389kr1F4MTqJ4FPiCcoeW+d472FZD5vo1BX7w3w
JFbGZS5M6EFe6Kx6UbDUR2aysBkU/VSDdEnzGe10BhmhcCdB5sYIQmqqdPBzqblOlGZYEI+oQD3m
aafhqcChDGtq1Q96CjRF15dhZNrfnbZfyrBgeX0oSKHKw8hhYQaibSbC3XteZj+wj4SIxWOmpccu
vzX5okABvEWhd+6USjuG5v/j6rya4+TSLvqLqCKHW6CDuhVa0ZJuKFmWCYdwgEP89d+iPTVT9c2F
y/Y7tiUaOE/Ye+3EDTuxarf5hg309MJ6XHx4NQO7YK7ycmEyQjwi6UNJqNRGrprb13+BK3bVryeh
ke3TMMF8GrF1xY4yiie/7+LhOmy01921KM9E0TwQMIPFQsx3DJ3Vwc5g5f0ryu3cwGS8eRuWjFuP
UUsSVbliarFyujON3YaYbvbsbgitReHRaRaPHK8ZVNkKG9rZyJ1ap5DEWFsS18YYzRapnTNpHpNO
PVwNRFrBIqvUtM/eMLQIEHrCUZtfVuwMu7kO0jMPm7pJyV/49zOIfjWvbbc5rIH8fb2tayD59y2c
JPbAXZjngXjoPG3FeoC9+N93LOkq7opUEWzJsNXJpXbf6Hx8eMnrfePP8uH//QwRKmoNTP3Xzbeb
1CS7XHnHVRoQpSZNg8hkFpfQIgr2P8UDm9m368ZFNzN3P0z4i4U5BiTpJXFj6geK1env9pPGzuDM
COJd+d/NNEAYbx0gdIbVY13climDld77ZmlHRjYMN/bQqyfltABTg6S/uJKoeBTZIqCvaOZoJNr7
WxmRlEbxJ1/I3UgQA1zMDjRiK/1lz/TNfzVN463vqOyRp7Ek9QqyO0fdWB/deni56kM4WjP23VMC
BsbOjnVX1f4N6ubQanG0G/lynxfqPz8gZFjui1bBAy1IMN5+P/3vf1zYRKO3+GLdfLhWsLa01K3d
j11opO39de5jqZke3LSmpwGYKOKPDobT1iYO/SIONhD86FoIKLRhKfNi2DwdReSG/L7+oEPhj4Zi
ADYiiMneUMvsUJnHm8MXTZJgEBI2PnvzdrtB62H1z5D6vsegrgl+a/y7tfPIs0LsE18HvU5LmCsc
thbVTm/sGdLZr3QTW4AUyhmt029aaT2Z1vB9BUldf2CT1t57JW6l7SU1GYhYCi+FlWl3oI7APDVR
UjbTA/s686xl5AjN4A+iIU3KSK6Z2HuoJo/Qh7LbrqwI9jW1nhl6eQ8q/T/fZiWBFk4Q0fbuBpEy
zIEsCL3Tz0IDmIn+9O1f3FLKq8/ontVmt3cGTCWi9Mb7oGrYr8hi2A3mMz7U/n6qpHEZVoMxXJDe
Xe9W9nL+oS8w8882E+fUQWMP5wVrEpe+W4wgzluAPG79PhuTeW4dwfozTfTHgjyv/6l5rgEsiZ5o
ZNFs1yBJx9NAjRZfXw7XH2RNjjAu/EPj+oiPtuGEX4q3KgmcW90AbxBkmh1ZG+ttnIOEmWuCRkZa
xK7YXoTtYpejPwnbWguOcz1walHQhvXkPtjidzCoJfRTx9zlAfzttXnyJ/Q/lAKqbp5zI7hFf/Y4
e+C6O7N3o7lfn2avI5W3gTBUtee+QciC8v1mMpo80kZ3AfTEmTTMa2hMt7YWaMCcNfRz0jjNcxaW
KsF8OEC1RgUWOxam5gIGBnmZwd5I+IpZfm2Wbh5vOxme8cVvacrY2Rb1sJqBF3tFJ/Z6Rl8lzCPY
oM3XD5hUDYuNsFIch9mfWeYkw+0s+Hf9SuwDfIswkGIja4NoXoFKJ7p9LGFaR0Jpv4wmeBRlLeJx
Fh4AFNR+elr/aRyYAcOCfDYLjjRe+Cm7AjV7Tqagu4DdqxWtU7YgHVOsnyp1CynH3NNinCbbmm82
Z2wr64WEMyL+9MAiB2rCsdFYVQSzAFXMlsTOw/xSrTkI64Zk+wHHu/gczE8gRrUsxN6sWYzZ3i0i
9DxuUbGEKcD6EI8O90jSaMxoP2fE9yxKf23XS+epD+ssyMNMX+i7mLY4FGa7yqFI6plj3HgJf9QW
3qPTlXe2Pox7EAUvi6fLXdAwSO3Ud2uILLaGW2aU327NCb76JWXzHI6zVx8bvztlZv7pd+5930NX
5g4wJqI6LK06FUKDxbdOX4zNQlkwdu4rr9svDot1FrozJxXe+HzxLkwDvidV/2py9qu9s0IISs+W
UZo7YcLxrrxxYrKqX4JOO5UYv+/kuMCj0wCCtoYO5HT8NdIoszTzTrqsfhzJoz5ZVmy49u+hls95
VjPCHYxNY/eCKVjGtr99UZa7R3qKuWNmsmwjYK+lES286DXDSpmS5y0Xuo3JeroUDoyE9q5vUXEV
KwvruYBBQKFZz0EQecmiQnA/Brt5gOma3z2Xgo3mwCutz+mbVJfFo+8TnqMlFptEmAIL3ZCF4dqw
X+uxsyK/s7wIjgAR9Q3YWY/uAoZr9uFoNlA4K0LT5oXkHEBlzRKeXSP/lk177EQ1nxOZE4luZCcz
6599s0fxMlT2jtfxr25aP6oKk6XVMR+ACbazc+HHTKU7wKAc5bk+fFolQVsZI4Ix3wAQ3fhgOBQC
YGSfamup7/y+eE+0eq8vPhjBvF0gb21TxO9kxCW9AkQMpy6HF2W8z7l9O6zdD5XMeOi89NF2iVu3
PWZfppV997Itw4FkxDBpAEBMsh9OqnbOur9IjB/qNCwMH82RTedaolfziLoy3VtywLnki/ZjtKuM
qIEuDq7x+9wd7v2ACV/mNI9Yz6yYCWkLrHz9g9Tpj2r5qEe/SkOiS2/S1vzStt3TPKnL4mp5XCUZ
geNDcwJw+8aL+cFYhiXyckYdFUqnYaKCaZLPoOrBMpaY87C+rtzLZRorUavdpOe0IixZJkotnCC/
CqYXcaoQN2XOoZDdg+eVj5phfmjumtAO5m9kWnhxkw0BuHTl7VEGQm5crFevKQt4IcXBHXxKrl7r
4kxzmcLWr8BnBP5jNAZEM/pG4BzWTr7Vkt5EI88g1dI/VTYVNLJIMFnXVTbkOvtu6DCkJGb9vrjN
A/z9InJ5NjAB9zuQsvvSlO1BJOtBql7cWum7SrzdypaLfICGtJfRCTGdMYAe6K4Q/p0bgoL2+oxo
iCDh0PfmDvFs/hCo/h0XVB93miCoirtfvEy2sb76fhFm7Y81rOOBmNoyFlmP7rSZf/x0W/j2lyxz
vriynZDNG6katzg2Is8m3VPXBAeLek6UeOazHE6wMuy4S9eZ46b6UobJdSJQVDFbL7PHiX9gmI3H
Jg2MxyQn/MtKll2vso9a6lM469aHTXhQFCTJu0o9eZDQ/CMNzSgxnCR+OqN+13ZB7No67x6WPzCf
BjeEP0ewK+0OBmSmCJoH7VnLrSlaWBAecqImVr2IROPvF2PVQ3+EAMnG7Sy6IQ3dYHoW9l03FeM+
SIw3S5oD0UzTEhOpAHBo0fa6m4t9C+IEFRbwHlFnZ1RseDVIISUdkE1Ie5F2Yu6WFJRsqbHtrIBI
SJDOayEe0Zs+duN4FC44VKR/seO6d24/PDbCORZ47oBzu++J442MYL8Mra53choajB85mxo7i+tJ
ezEL812XGd4vPLK9gfkv6AJMAIn3YqwtxhE/xZEZTKdhpBpfaMLHdhlvYXTwQhmmjywhec3RITWv
Dgh2k0FUk8hnlICJv5j7nNlhKIU4JRhbbgED/BDf91Tr9rRjI2GHpU4y6tRbuBvclW291T6JaYQn
4l58+hVeQHxaGMEIp9VjXzXlHW4eYob69Nz30ozHJSNKpdC+XWd9qlbzMulQcNmRvQ1aXZ3uGal+
k2R0gTu23Ek+PwI6v2rL4N4hMq7HfWZo6RuojYO5oK1zEr4wd/Vx7DJEhPz2kZr6uWuHcuc69Mqz
Cbp7bG991CYryTVFTS83OTqH4AwUAIWUbrR7iD0Lvi+C0n0eoqAvEMryvMtEYINskWghJvioi8KL
obVub0X/xRXJo6czuSYVKhwtGkHUbRUZfxcxsAcTaOdEx4As8UHUjDRrlMhpxHlypHzy8J0DDoCk
EHfDnETUL3+9Pn8e8qTGPVP34bRqeHhyg3zyZr6gGGzrqYFrIHCRzog9JVxBr0SRZKcGRuVU8pwO
07JLgUqXecXJCpk6DGz0ioW5kgpRfVQDSku8+U3V+48OeXDGB2kPHV4WisS2qaJcTTsx3rEWpeLx
6eSLAiSr1o3HYoBrkeqC+mN6t6ZCYA7NvTsx95d2Hvw4MIc3hldjvKKOCYc6hdnYQ2wNTEr7dEz9
cOl8K2bmfhIeZAw0wuSWu1OwYxwoIqyi5d7cxk3TqO38BJi97hnc2LIq8eWzsGzrZj8lW2i9rAAF
BTBHKqP8rRjJseWYRexqzWfKBTY0+WLnGsoq5Qyhu5U4SUL+jO3QSlqZtRNZEyI8hLMyWu85LhO7
4ta31lZ/QdrcE2LjaZngzZXeClNSC0jrb14Rc9V3SLgyJpLA7JN4stdTyaSSWpy5vAMWvW+4hC2a
mHCykkcdllfDGczt0083iDGEV1ywc0C3m+RedujuXb9XDzMBSO52wVGnvpO+N8SepFYz65zV1LJE
U7K+YYCDJF1yeC087aPpfo5+etKYut8WQf5DW5PeZiuhO6jgiQEY7OemdF6CbMMP/p4bgUzc3WLL
g+ACMwKTRo90n33enWoA8WaASXPEmuhWLBTnI+LzLtWQIPfDr5FqHCgSdDasm5Hn/xC19FZiSQ47
koXi2cYY06qK8ogIkFkj53MSUPxS+8YMLGQf7JuI7THCWfgFw/o2VgMHrSFNxWu3bkkwoCQuvRdA
uWgkq3UMO0zZPJh9YeWIqu0WAEJ2ycu2+uUSMlJ4r8PAGAY8p3NsxrvtaRn59hTIYb2Htaulr2nV
vBeL2Dd8rIWp+PsS4+Bl/r5l1RAF2iwOhsouls/WwzEpF3BJRfoI4BwszT3tQ+tYZw21K/3SQhw3
flYhqz9+wYbKLPs/DDD88wax1Zom9CC+xEzWzhRUE0zjmplAvEl1cFtSeTh7icMFdcw9TTEOBb03
DhMrr8ly89AfoJIHLH7A1PCKTwn59mBHk3zMC127T+fsjxtUdxh/2crl+qMGQld1mrwj6nePqZJE
5okPgQ3878EDmFYt3KXJ8sdu65ueR2FDnGDu4BF2zTv2es91+cRRwDKAsjCw8uZE7PcJbSOM4ap8
tqCfpeOQh503moxdSKNidkF25eAeB2n8Ju8WxQ9DdSJtbO9uDV7MnnTg1uRhZe/GPEO/DAS4z4SI
xmrn5N6rq4M/GFx6F28NDiaOmNAkD5f3F3fj9iAjjf0Da+mIliM4TmrcV25u3noDW0ucPhE2nDoq
Hxfn4M2i/Owtcn+L1QsFNc/ODlBHTek9cib9MnbsybesK3axO9AYdHqNcm8EDo4nt0l3yzjARqSx
WmtOm36EbmQumItpA79VYsUSW9N5oucjSuWhSRX/NpkxQGHrX3BhnzGZuAiKWRsuUwcVqVt4ytGC
05So85Bpvxa2mwAlGPuB55+onTPyBKrG2oZJ3snqm2pPFMWHOzGCghp5CVIMzUh85E4ZJ0BOsEAk
gMAkTV5h5330tXrXepBAUjaHyslfk7LdAov4vsC9fbrSf0JI0EYM4wjdkDDtke3fKp15Gdr6O+li
PJk0Ct+s9goyFNh8KkKEeJv4e00xjBT4jmTKPaofxUJwm7ImDGUZqb7St1SEmYf0Mbg/e5HQhsO/
P+olOrlCb5NdQMlVM2XlcwR6OgpniIwkMEMxW7SlvLxwklGsqva9JzQKD/vEXph11nGs50uTJzig
lnF+99o/vEg5ZCteWP3GhfdnjSfbn24nN8NrMraMrTJ2uaMgHgsyI2/M6UUN6uI4kKW4ET4Mlt3l
6O9UqV9EplXUQ3+6dWSvHqiRLDO4ynrFQ1FU83OhhqelLvCyuRyfQx43BqCc3CBBXc/eyK6uQhSN
LIb9IbYrNZwc/DNhMpLHN68gcsXSvykpCDqhPxTQzbNW39m2uRt82lpOKnpLL3hujWYGFeJgjqr8
71kgMbLmTD36ADjtRPuAQYDz2W4oclW6oQ13xp3ICb1hbj6Ha1eRwstdV9JrhCJDCLGd49WSfHj5
dtPqjh7r+XCuamJzGYyHRF0R4NlxC5t1ccDRzgYSMePYuDYFqHgMyGa2HDLMK7DGFiF9/B1UFq42
hlZvtXFQbsyMdAhumMEosvGMv0blnOQwfBGdyNqUtjeqS5iD2mrs9a52oyLNuCZkHtzYTLtDPyu8
TZaAsqv7Wy/Jt0FoUFwb9gVXJKSxQt5OrcvCdmy9XUD6BoRazYZ7r+1SGPcnktdYZQf9X+L6aDD9
mywhDqMsnjot63eFjfePr9PNZvOSt60ZGo1TR3nVfYuS7mM2dCylhLparSKAuJ9+9yzTxg4yGUFq
OxDBFuPiv3U/eTFlfIrLpf2GnrjzMtKuBk6irQ12OjvdETLxq8qZxzlpEsRo1W7dRX9dJy8sLP/R
TT1BaZhQAlfaC+Fgr3PeQE4xl3ez7XkkHBgocL3POO1d5rTrI/iI8+hQ1klH/JUMWc+uxwohcCpq
Qb0nkD1H65Ol8y5YApwI8CGRMGiQVogz9l1o8uZUHRqcJR4p2zXynv2MFhnkrL7T2hQNo5mckTw/
llpmo5HQX8YZa5TPnR460FtYv7IuTAUExtz5Aah7IpIqDwpSsWeRRAoGrK9ZyYa8r+PCooVGt8L1
mPTnsW+tPZzAIjSLWOnTafvbndkhq9g58bqHmScAn4pxJsg14ATWWNv3HLaO2qfzaO3aVn36+l8Y
OEyDJtzpw7KFQU5UrCLrgn1BZd0O808z9phbmrQ+Ae9KmYR6kKqIbgu3aTeSfopI9EaknvcAC/pm
8/4Rd8+ybnkSBbE+/TqSe1fYTA2H+VUzxXfO0FSMBWR3hWeW0wInxm1SMYEshvREG+Ttqm7Ko2BO
v0oUeJE5dNzO43poSaxPgumBJ6Xj9JTEdDjGi8rpd2rt4Br9qwlQOtIMHiJbs1+zBQ1tVehPxPD8
zsYVCkQFGKNQvKrNOY3ENo+BhRHqo8bnrxFK4DlZuGRatls0xmABXaenu1+2CsBFee3JAyIX4XHj
5AlcDEXu/DIxxqUN+Q5G6YRzgAnJ6XwijhilB8G3FLaiAX9kvsMWOzUORuXORzKMezjOBl+423qs
F7kh+X9sySV5ZHDkVRMzAbYTxLRzMofCBRBJxRBA0zjpRnNmlQ36Z3sw4PPe6mM5nyuj3WHjBJGt
pyDQE68JF8bvIDJiWRT3TC1gg66Yge3FvamU8x5U66Ug7monA+uhdRiNzaQur6aOMSQJIPDM2RMa
gHNj+Q8AHODomcGX6w3PvddeSowLWsKSzioaPbIn0rCwFh8yg/fl2Ojfg4m1nGGtjJgcUpbU2ecM
TIxJAFPhFT7kMOGjLGmxWw0kMTmsIamm2s4Yx2ePnV6o2oEwG2pplE/kXFp9cfBVAUhrqWhHnCXE
JvBV9DjC7OFgd4DSoTCTcmduUxNzxJDNTsCt0CeU002i898jN2BqplElTq18sGq6AZ+h7i3z933i
E7VQda6MNBE8rtZqRIx68zAQ9PFoi7NijeeZo5Vg7pC5yvfoS4LT8leQtjut3jRp/UYFrclHWCTq
7cQJ246iy4EXtUuAucRelAjoqp3Lp5MH+YthgDTPZ0YZ+vzIHp0Kw6eqz+rhdcSQdhrSdEJj6MAm
EGJjlmKKkIwUK1ruTZ60cnYGlbke6IOnvFavWPsOhmzb23Q0PUaQcKbn7rej5YTCt24QQrmXkccR
bniZjW+m/Bx77YtE+te+hFtuTi1J0blMkEB1IA+S4s+iOfkZn/ixnYt3R5TLvtHKLYqLbHE3u08N
+jpif3KIBCHpAmh1x44x13Qam6HcE75dR5ZJzzqyp48MKtOQDKTYbFW9w3FKbW3Yj8orOTEc0e2r
Kf8su+Sj9dRjQWhanzfmziveFmFMYS4olpY120t/SAEvtYA0yALiwd0xU6mjgGrHxOfX6ptjd0IZ
3eevQcdN7Tv0kqBpidF2mkNu23sS4jFT+dpPtVaXTE7mTW7x7jMdceMnK/PkAAiCp/f2Xm76bTID
KLga9wckzRZrOb07GToW2OGbprY+ZqRusvvt/1a+F6ZU/UGgx5OhtFORYEFfuh9nhtTZJ91DMi/t
mTRbEU2aLxiEHbQCgxIqQDgMvrecOcF6Jyh3k+iBd2TigGyOWsL8JTqU2fg83ZjlXlQi8z9aLZrX
Lt2Zi0v1MPCtKp1vDEdHV1pvfVDfOMJ/A25N02iQi+jV7PiFg5QoSN7BBXy0XCz8Lf42p34Vpe/g
jrOhkCeGc+wUtMB1vq83sqs7OsahbH9AKd/UU3t0BqU9JbjuD7Xd71aRMG6D5gfZHbuWmk9UAR/p
MjsROJBy5yuJZIjPsF6ZdUktTgX6+Lp3v/hyz24zH0FtijgLtDPHBJqHhTAimd8oM/1UJKbGXeD/
1SX5KGg668H8o2b/CFn5VCKWtZd5Oq0IMN2OGD6/sIs9ubbZQm3q11bPRUJTMZXfnQnnGBFyEIJy
ZNRTLrEHmJL8XIktw6zjTg0/QyydcjyMnpMc/MbYCiaXAPLmdvCnLx1JVxws5RnU1UcikzRaJwTs
a21fAG8pjD3NGibevJM9CykGG78zlxhLlI10etLeY+NLAKqNvBFthSaZrGnbvSTKQtspU2D7BXZ1
wTpjzJB1rHpy5/jpL47jbG7/jnXpxXXOCEHWa1Q2uFcLq2HKkaxPrWCKMfSDu59dqnTTQTPlBiJs
U86yrhvtS+cmhKElGpKQkfEJnazRY8Tq3ay9kWzlUA+yHZksvSUSlaSFYcm+/akasZSkGm85qLm9
vXyJTKqD4tuaJIRUBByekK9M5OHhkfOlT8MBoaeD0hPBMYhlcJxo1qjFMTsGr964MSG57ENHSjqy
IzaxE5XflNR7ea5LJtoDokSYVslLxTKKTAbuWXrfA7ibm6HnLiYRtEGvqn7rPhkCjIg+NgMH5WZ6
zLHiRE3Py3JNxMVDrwUdQdEdjVTf3s5yZccj51m7pDXueKvV+wIg9kJ+NivC7FW5FClpqR+4abdn
Mgh2eT4+okMdcZ9UVuwuxbuksszRQ5xGwzisTaNIfhBnIjfPC4IY/dA1tOXWYKP6bsSzW+yrWTx3
tg6khGPQXaHcy1Tduu1s36wTMCcHPTbjfoarIPbCdmr3gWe+OTJ9BYJX4IA42IX1Y1eceHI5jmrG
tjdlbADgm0vLMAl8Yztsmi1MsOKplggPWjRZoIiIBBRYg5ieg1MyIRF5JIL2dcnNsSRx4hBHV64G
YwWrPVuVWcAVwiJt8OlYir5jZA4791N/xLrOUmVG5GhOY3uykH1BL64js/GPtt++LcbyI3+12ZgA
SCposoTphWYb1EjVawLGvO60drq3U1tJqNe3Rs8Ed01LuO8moik8e6Q4tqhQaXvlAik8cFAlbEF9
CuOXnN8rpvCQJ3SePv/bU/dOlw9x4bdf9mx+IwvZkwywhrOUB3+uXII/Eza4s7NzvYrAihQEupu8
GP1yTJRu72H8ED3f3g0rPgvyKezQGJObTjc/tYDWHxI0kI6VQdVkRHrrvIqqW8/0ed8zCk2Zl/DS
lknd9HYVF1seJX0jV6YE4ZW5f808+C4G3nC2SXlPKOc9UQhWXDv1Z6tS2gq0x/tcDjfrcN80T4lA
Gqyne0bgND0P86CbOxI2SFlVzi8tXf4OLUurIlDgTt3x1g4oZxw5kapbIMGs5GsXJFnMaOWzbViU
oodmSOqA7eZVpTnms7vANyp0NfNJImsJ+ueOB4nKwaRSskrApcOP4+/L1c9e8aZEqhHpMfCWX3aL
ylKRQc63x7jCYP45ZkEQpwDF4rGwXwWClKwz39kxfDVd2zE40XYIHWxQaysxpYPcGpa7rqxf3R5d
djDZOzTUyFPzz6bOvzfLFCWNihCzrohZmP/PMyY2073UrgPjonqcanqXSbOyvbFUZ6vB0DlI9GH5
6kJjJkoB2+ZRdP4BSXt1qFz9MEJxQurL0pxRFbt7XkM2Cztl2dB9GT4GQSl2lJthTqBvRHg5CxmX
by8AEOFY5nlUDI/NkpexYm+dM8JnsNnJTeGPqz9fHwILOkOhQNyQQlGBlNjnTfanZ0sMaG57xWPI
I80VCabQrZ2OOMciYfs8s+xITTY7hWGSCyaHqIJ9oJot7YFVnSbcr2rCtcQ0613ruJ0Mn5sG5aHH
aU7BI+o4Nc1vbYTkz1H92mw7DLR1Zdia0Lxod2/m3koPNXINm7oxnqfgw8DTtq8A2l584pPiZjtz
cqn2nqV9mR6pv6b1t7a/LMF805xA6tNcPLvIZDQg+5z/A0txvTt3LHJCxfrnMLjdcxLo7U2r6Tvs
r+OxS8+DLMUNGiHGnFrnMMH3G/5Y8icXmP/hGt51+v2szcMhgWqIdHbk8+FCOO7Q75dKvShds/e5
NvBoJTtSCr4SnsjdIuyntZAtoBHKMdNIo6z3XyDkNq3/m221exeA4VF2ijVjeHILq9pLIASYmlnQ
Q1LWXcLrx4cyiQOXaGTuz7AA7E27aMHT5DFhpmkuB/K/D56pJ/e+7B1CgLQfsapyXzjNicHzY6u8
AkWF/qYP2o/cNqWtmBxOZYbcCdAwXGbCi8E93HYo3TtA9Yy7bMRbc/dpWtZ423h2+9ze4zp3zp3n
VqFjQCJ3FXMVh8C/S2EnFhbhrP7wk/yxRnT4tylIFMhc557lMl6WnhfSfmvlOOym317rx3bWGDfZ
bN0IRqt3E4FYd3JLFwx8HiarLViKQOswGApzwvvE5cRi8d/NdG7RWtKpOSw2hgJldreZWhr4+/u6
Ve4OsXP5ZPQqRi7U3CMbJRhssVqi7LX6vui2AN5yOF45MEOKHi/QKBn//VIvsdBUaKKnGki97Wn6
sZGJtuWvmbf/+5mflB+uDu5n3OxZ9QiBhtnRvc5EeZOeophIg5oIyd5c7sqU5iNL0EB43rKfyS3f
jeChdrU5W7+WuQbtRWT4PxC3D6DNdUivr9CCHTrJlrbFsUI1ZJp3moaSMYffQW6iaR3tpdDvKlSH
A79zV/u4DVmY2awGUYBeTZPCfWAoZqEv8lhhCOgMhw1R2clgpu9EG+mZfr0fLbu7KXnLxZ4ZzNzx
+fRA3040ko0Q7GpIv/4H08X7J/AMXOZqQQefdC9gGNZ7AQWQ7hbszL9/B9u+e0fQl7abjM56WFbk
vf/I1GzezHNGcXcl+CxGnr+0Xv7vV4y5+Aa3P1mwsNEKPyfTAKdjAnpgTwCJjFLSrR/K/vU/15fU
x5taGTw+Tf7zzycuu3+/uorQr5p0iLpvebt21JxO9V0XVkgf4nzKTHv799dMEAS+KmsF0m+sv2UB
+sriiHqGrFLgdvH723no6zNCwt1SeueSronVY4XkTFJquTjsDtbQ35W27rxb6EauyWfCM/CkZZN3
25mV9YAqmp6XxLBdW6QIs430T0fm3mM92wUvdLDrzSCXz+33B2Fd+kX/hVEzAHwGlssZJzAsWHqI
IzFh33XUwJMlPurBMB40u9yOYLh0PLnEhzPcPF4huldy9irH+T9QXQgadJpWyo05OuOtYmx3P/ZL
d/ESRU8f5KdkZHaZ+7LZXXMCkMBXh1ybHttiuE1n8/Nqql/t2YiSbHKioS2a6IpdS4Oq2smxq/da
o9nPq61X9KvmL+lOH/1Vkq/PFTvqIFvPaattUlowyZbJ3+T19qnWjeJWG5GL18LRdv8U/l0QrJeV
SoJIJfY1Fls90/LK1w6BLnLsXL+zikqcOALzWCQ+xmIcKxUtjAF90OfSt3vlz4RBeYQ9skZ1j+wV
l3dVQGAmaacH8MVUtGtYurL6jgt304qslBZa42Ap1siJZHiq3yHWzXbrIp0336SmqqB2WrkdsJhG
Rg6vdkyKS7EQr4fmSttm/RyFV74MsV/xFTvDsOas64E6m2IKDqJutid41i6Nw5Ou9ag/Wcqlsc6i
iiF0zapb14+A6yNtTrdKJ52yaGzRYlEEy13h4aGwRq+Op2D2I7TD6b2TwadF8dLHTgsWhM1LEksp
p6Nosq8r7Mcz3flAw4E2AcDLxdHIQvWInMWDXf0DxFeL9QN8tYL94puxn2MOGlT+ppnAXka8TCfZ
le7eCNbxpdHRncJ6G16Cq0NRTVl3IGfTZttlWr/wfGV4spPukG+/RE1P0OnsiYOY1q1RR3edWsWD
mevFZfUbiO8tcrps88gbSznuZY+u6N87zvrvr1HN8B3rpF/LVeyury/DBW7lepiuZN+1t/8u/dQF
89lsWLdtEt1Ck3QprPDvBsj5rGW6J//quxAEZR/Tqf97faN4ApGzF/CU4YGGUlLrzd6GHMdYG2HL
nZrG4TT15EZdeWXGYB8do+CKr4N6Sca3EWfGw79LseT8lePAvgcA9QmbAD8rvCDq/FQdFe+Rh277
QZK0GVkTmp1/v4fRLearDA7NzM6j6oPuAc2WtfOaljk6QbuRgkP6jf4h4h2/fFr6u0fHrwpi0RpH
FX8C+8/VPATm/RtmVktezFLvpqIsWTaxlLkKt63Z+TDzbry/Pt5D5n84JgEwKnDppK65Hm6SF1uC
D3TX7QnV/Ppx7mX5VFFEX7y2+VLBW59axuVK50KNHSNN1G7+vfSnKV8ematPFRCXPJ4a08W/qFAZ
dEZ1/3+Unddy29i6rV9lV99jHaSJsGv3uhBzFJVt3aBkt42cM57+fJj0btvqVfY5VS4WSUkmCQIz
/P8Y3xiDwFpQcgSyluxhE8wikmbcSVtTkznWvrCmC2M5MxuIKmXXwN+4wWkz7VyiQW5IIeweOO+2
8hRzZhtgnpcmdVdOsURFizUCjPLWiuN/chNtejOq4kH3uvoRfYPAJirESj4fnqOiaN4ijAkrJYG7
ko80a8B+VDsxb+1d0zf2Tj/W9AA1NaFO1B/fBSIjibNuyOHqqTFoG2YttDZaNF7HQnZ37b3qfDSE
IR4Sfyx2nT8mLGEfs24w3hwqEsus8YZj74ObaVgIbcHcfWN7VYh20b8NN1EAuTwiSf0VfgqnZp2t
rvYKp9EM5O1RdSb5eRWYkD/7pPus+9DuypHQQgRd1l1WlTFlJJF8ygOXRnjX3vVha9xEQIQWBbPI
sfE86xnj303UtcPLdVoQIdOYR3g9tZai3lQpZoshELfhjF6UPLG66z6bgYUjTT4FhZ2lytTqty5S
l1UNAZ3ojbkYC31EIkg84kJZGGT2vu7oPQ/U+4H2NPeqodT3rRsdm4jpWz4a2AMeI2pFWfk4QZN0
Y3AMY4CGv0XkfTaAuZ9kRAs1LnymU7QpjNB4UenTbeo5oiVUlPh5/kv5C/IvMxcpWND0N/0whPed
rZyk8VSpTXUXpTQzZa5dhUZnSaTFWcF1t2zY0xokOQMe0Vukl2FYzH37lhwMPURvy5ptOwX6qZ09
VUbMPscOZ33jWHUn/O5iUY2u9UxY5rbSkmPO2HGP57K6h65ylAOiXSX2jqyDdOlQDliVLe89qJAP
0kPzzozvygOEhq0oipH9aNVvLbXsVvmMFiXQFnRmVfknh9BMMpiyx7KhP5+0aXWckzMfCT9oVxkn
7hr6DnlsHIFDSAsgMp1XGozigQqneChGVvvE2d9186NAZVU310TNya1RWrf5h9E/qUNYfgTOHfNe
+3IVzNlXmqp+zMqEUGGKPWcQa3vpLCLt+UnvKvV5gHi4mhikPeG9BWWB+G/2G9bzmJeDHqgUg0A5
cF+3Ik/apZ7lxYtr2m8p1b+v5XNmiu6rMLJHnV73S8q+fqkabn/K2XsfhJoaKw0h8erq8rsu3sbA
uviKGkKG0aUcfXr0IvCPLXFAn1IBxb2e8zrGBIitHlSfCRMmCUrQZ4/NF6xu5npqimkth5FusNqb
wFLUEz2WnP4+5ANj5lgbiATW0jMsJNZaKRXq29S+UDr4e+IlNHwiZr9wzXj6kAK1W8SmoIHuRra5
tQrtW7giRe86rq4P5MSSxRQUr59Dh+K1iK2ovjX9Llr5uRct5UN5owpF2+MV7LdR7g8HvLIJ3rtj
DnPxODkRuQld64Zr+DCsPgwVDBiVqxPtpuGDTropzbgiOVUFUEQKfx+9yHodKjaY0uNtj3G8NbJA
RQfAc99/gCsxrulzF+3wucRIjGpkHp17GFXsXvxgNdRgWOSoaySwqEQ+RWe/tsylZYn6pWyCl7gx
vS8V3ikxoLmHhiCoLZcFX2Pu7kxoZs+wB6/MJfm87Tq7ZMJHQ5dHPFQdOOPUp/wmV5lybWmB2Aeb
Bfk/fxsZLRem7oUXsmm1nSZYhuReArS/nRV4k2j9jVEAVWZH+ejadLJ7NVd3bmJ2d25jfW0Ni1W8
ha0ABVPWX6FVVaeIvTN59O7KAeNMYeJVGNseUy41LSqHnYrh2pgdii6o5N8gotwZsvIjwt0xbQFv
17ZUA6s4NvCfEVGVVuRKW5TpjqonK/VemDXlcfiDPm59Qkj/9x5RJsH1uYYLyTWn6ilgReD6kfek
BkF2SwMHLWMg0rtrElyeosvqHe8wsZNamdMA/daKbVhP85OoJbUdSYaUvJ3honTlRaUrebj6HFvE
uCvVLM0l9ScSK8jRnp61/gKj1QXdOd8k8bQjwfSTBAjJ5+NxNE6w1V4dXvnBzjXyPjoVB3bu5YfK
Mpx1pGXpPSbv+zwOn03hek/OaKcLeY8uRLboU0grDZJLiDpbvzTSR3kT1qg0/cquoD/znO6pFnTU
dJV7dCyUyfBPgcqNvAcV8bnE9nnq1PYlVntx7sxOf6Kp9NKjyEa3DFgjBS5UaBOBl46KhdIUzV3V
u+lj09MEs+qXHFPJWtNqTMLzjQxGshyVT2zHj22rf7iybW08yWhVcGBfuaTVlHjbX9MHzX+ysR2b
gZslmyocTdPnwJ0fCGJtgQzDsLxyP2TDy0gmC1R4wzRhn6frJAFLIrM3rEiHvzA3c+eJ+IpDKNW3
0L7To8Feq/GgIijwzPOVbuKX6NBAwPinWAspI8z3WLSL1WTSjO8t6NZsuLKPpRrBuwy8LxZkvLrl
u+2JSZkIs6f9wOrdDRx3H7vDq3wUtK/XNbEIsq0NjfZ6nWv52u6pAP76wIh/wkSFEFSxBGRBXVia
+y7Bu6yaoOGaKEFOkME36X1zUFJNTw9qT6XOrrTqzvVC3PE5aF0KLk1rZfty0rQni1iQvvrsoOX5
6ifuBp3O8pt71zMuDSPafa85rLbnHQU9GUmVGAgydfSnNu/GJ2cv5wYuuGfaYLBxYs1eYVylx0au
5xGUVoB/yK3PapvTsl7VepXfhaoFt6Jjl7+5sg5zRKK7oYDMajIWogNGV42Bb+l6+JsBpasvIUgs
Anmtj3qdY2ptomfDrxDbOLF92yDot/JYXWPxMO/rGo9FEWnb0VFRMc224TJfDwFrkcRkZWsrerlN
MNatKFZ0B+hVzqmIw37Z1ey4C5Plh47Q/qAPw7iU2XOa4p0iK093V3ZhiBe9ZA91tsu+2vp5/4mt
BPm98418PgFpcUUXhvbq3bnl4fHdXuPEDa7CG8Np/GXrZu4rjqaVdHazyPwarDOvcA7S2drPGHLY
d3e1iZGf5oB19IO8W7HGUC/yXjTfw1PwAelksIvUeifd3tLX7toiOet0n62CkkPRh9pq6JQ2WJm6
+GpW6AXBm9k3ipOy7GwSVB42JYnVNR1yKrTxOhXj4Kw3bhiLReij05xmvxx9YnaJsTAfGF2U9TB6
iJebhMmLbceqNcIGf5gVIF8DL11YtArdqWUCb71mR1vPJ+QZb3OvqdlWUTyWYJIeRI2lWDi9l9/b
Pl+IEgXDsTR4n6NqdadI99Ys+NPPKR2bmyQJXqm3DlTITNYQUfrVZi26IY6YSIYqmxkEnWat+4Fu
tp0WNPWc9jHE+XLMeo+pzMO+cmNZvqjXrMwtdr+EZJUh+6XcDSy8+Emzt/Vu+/0LDpmLVpWHBjex
PeNMy8GkKK6WjByz4oWnNKswF67TWNfQ8Kjr+kVZupjrqjJE0IGgJR496BcwwvdBqn+7V+NOX9cm
lV21q+6KgVr8QLsHAzzViL4IbhWm3N0krP4kSbEsRz56hCv2gd1eqr5KDzA30HjOx0E+HIJ+gwlv
JyuYoUDKL9h1H1g8FQ9l1z/aXfXgD/64DQA5B1i01Y+d4ISGmURGjuM/tE5X3FfJS+Y5DyS8cP0D
a6MbGOUPdb0gYcCDuYFXvFN7qPNh4YJd6VK6Nsr4l5bDJZQmaiOIlKOgyJf9Jb3XJrbbVeOU+Alm
8mOphbzFIEYPqj/Hdb2OFbt5ah8STtfTAERl3mxqKwnCFWn3wUn64Qz6SlvaqqvuCj/Kn7uBAerv
+oJcNEZ5oG/cEhGyowXYKl1apBQdtHolix4xHpd1GNUHO7Ph33ioMIYyY8lhaeFResLlje6xBmuR
ayK+1W75OARPVJG3FFNqHFvXjJYWIWhyAMRm2O6vg5nHOgbmN5aj6+wzJ0L17Awpxut3Im9oXkVV
ubU53dfR2DkHqpPNUSXMkzqxUO77WVsOBaB6VKKQXk5f92uSTKtFQ3FoyQ4U4dw8/sIycyFRCQ2Z
GMsgJSbBOU3Yjk/mwR1FsPaqXtuEEiA5FuEy0KrxKPd2ohDnQKmLZYXSB8X9GKuL1CBcOGlbAkwY
IE8x4lhM2UFwZK2vX7SkJZqXVtynzuvmeuWNorCjzygmyzsKFsBM7Yw7LcXfynCmHi2tWk7s/va9
bc1ClSQiJD4Ezyq5T2E2JsdMVWgydKA2EzTHTxPigmRGyuN9iTD+o/XhJ/LO3z/CpCmS+lFLW4gC
eOhWGObqHWZw/yVHMIcPAYqrhgrWK3VA5ZnhXHePWVeuReE+GZiG9+FsC0+HhmCXal2Zl0ZxYDVS
Qw1mLC/zIpIyc4hoYlByr6ucUOXIOXoK3ns0yHTfMaYaqJjOZKwhLGvKWwgswaaXoKheOxd1b5Sf
Iidzzs08eBdRLy4JbqKe0G01tcA7zSMF+N/AoDXL2MbaBPFNKu6vS992JJlEVlHaBDh95dUYa+dt
wYCo6sYq8beLycUGA+N8iZrdP8kbk0QJyQ4WCcxw8JCLaP4EcpgFsFnfUl8vVk41PFU6PV92TLfy
xiyg0uJFQ4rw93ORXSena+y40mXPXIoTpWsRrtT5QMmjda04f/9JMfOMMdXqBz/HRkFJfpO1mfvt
XqheaOVYe3aH/YmWmH/KPbBDgGDq0o4fwEFUlMXcaC+rpE2DyFU+bIWbLROYLGttSNvbsnt2J0K3
PTMeL/KeEXCaQMWOVgUYSaCeNByZi+8rcxlrOUKISRCB3AwDITq9H/IYqpOndN1Z/m6cJP26sjAv
Dn65pBg2vlpOcFdolvNQW1N3+P584EY/PE9PsVhydZL+TuyJFZFX5CllTJ2YKi/ZQng+2F6uZW/G
U7Vh1fR3njN/z42Wv0Zf5EvRIMk2+DSGTZ5m87NJoSmLplOMYxK6KtF8Vbk3aXr+es2o6e83W8TC
mfwzbUjVbLmcd6tpzzcrswkrZZOkoQerqXhr676FredBolOR2PV+ob9Ow8Pk5+ZagxOEi3K01jq1
1k3R+drHIVAXNiPpM5QVcz8JIg8tKLMfo5EU3DFMbnqP9HZvFO3JQWLgzt3ZIR4Gd0kWJKSiFJzp
OHhnZVSbrfJ3InsvWpCGo5lsMqNlt2vC1sjtMrmMjvID6CHskC8MuUrMkFLBrFftczI6FpICch+H
wg03pmLn8MaLqVxZMTE2ejFQvO6L8mPsf8mcRHtx6BXv08wGTZPUXG+N8aSJXN2UnSAMZv4aCZe5
88VQL/zQK7dlWWqX64YnijAfgwvGBkDW2D6uldM1T8BAqt/Hijirs7m3Qw/0QFVL2fYiJG1qEPGz
5mV3ehLlxyAviUwQebqsszq/FYqPFoWg6W0+OOHdmKav1wgAPUFNq03tB1mpybWp3johhFX5UFAh
I9Op5StMghd8QzRTwuYpSSzzVJ3oodBCOhHnuGpmBLfkcPdl3u6va9Drh5kICcWDNveCWqvZpVn8
yu4o3ZTlnLir6i12xbPWOzUhS0oN3C8mvwTh7OjDZpIFzN6srB1uGJwNQW/9ZudHKur7yoBtm6o9
b/scHZW1+Q4sXEWaWlH+y9BGNDMiLK2F9fn7GqMYKEp3cQxGeIpmjGQQP17xQbmJdDPv7QcRTsrC
n5CvaI2WrbOq024NWsU3srbIcI0PhTBl+Aj+c9pr5bZtxac8pIO7lJOCfM4NnU92oXy9Zv1eKVgZ
VSX8FXl/hNqXzI18eRMTI3CiQ3RT43q5J57+gznYc1wfsit2azjWZv4KwJZHQ1FGUCPBcEoadOoi
cIxVmzneWgsKe9PoqbOhlg9eJVbvJJFKDXPKj0r6IdAoTPkInJdKDRikMkJmtRhZDZTaZqWbWnHv
2utM9gUpQqKWbk5YJZ9dpcA4ndJ91NFkS/GB1B2MRZtt0YgIc4sFzW1sDqXnKZ8su69Y7LNottT+
pmTqXpHOhsUgoPRylDf4XKK11zgQiQMPKQYxbfRek6KKj9nfNwGlVA5tuLrShaZSeTMGjc6I3te3
vmUrx2Twr6vmcBgBYCGKx4NATgZOKVV092Wuupes+4T8DRN7URHI6uEIaBoHhbKSnuOydtcBO42b
ULjqIfMxztvAFrm6671aI5or5oeVQoAajiuf/mcQ3tVOj5ISdfNRTNFTL8UC12mYYstzl3cVTjqW
Sd+hPJLFU7v1wa/rB3QB08Yd9fQif2GYf591t3ujQXg/Qav/4YfB0B6iLoiO8ldF6zq/Se0z3ic0
OLZju6pB3KpJBe0fuSLIhggQG9Rm5ypmt7DsAvBCProaBMks29d4Ec5w0DdycBuIR7hD9LNhxzk9
TVujmYAz4WZ/9IMovZHlbQ+PfF8n011LKY8Wd2LuZsDhLNZKLiwI/aXnl/UHZqinNDPJ6YieWm+6
DQkOlteNXC3Ie1Y/rSDcUrSJdQT1ml189OK7ElPqr6c28XPwsu3qCHKEagmV4o9gFzBTyn+oE/lV
aWZ2qrd7Y13YzUOkaHTPZm6vCCl5glq4IfRJrJDiIT2UchL5mE0xKUeGde5kaZQ86pUeAdumC7Cu
tNo5fKPW+fWSTfynIAc+mw3Dq2T/jgp+iQJGFs1mJCiVM14AYZO13hrbRi26hx5HwI3cRdX45GAs
vhJJkS0tmpMHbH36w2DE9wqarSerq5eyfgfZIScmw8k7dPFlspF9R6RJIxZARdsJtIV9RbVCLgwD
LlbwLDTY5MOkAE1Y/iaeTh657wXa+chaDkHWGnhWnQNsvCvQismAn0oNcY97uQPrUFHtR8GSvPhe
98HNfeVLjZ2mi/T21Ykrg7hBTj+/sG2E3CPmr7/vmYW4Y5x4+QZxToBWUn7k/BJfna5K9hJI2ppI
IIM0VVYRTrrc6ppg9lx9uxfwHOky6MzV3IpP7YCODsJJuHLgN72Kgf7iXLNCIlgu/JL85KZDwKKZ
bKMIrMXARtmBMM8JNVtbLQZhkHRsGkd5E5iBeSSx2F5wfBmR4KJv/B5loGIlj+BGKEjMM6NBw/yk
WxG4vnlqVJ1lnobJpVQmBNmklx0GPyiOdmQDBwGETXPMju+KqUftrmfBthZRs81TzVp+T6kvcM4J
2Gm7XqEpFmRpwaqLxsjQ2ODJevW5wrp1DBKuOzq5LXqyriOEFQCRL7CZ2nHxrBL3tWJ/S/xmPC87
svK+V0g4sGzC4WCpO0jXCvVW0SFOtxXMnSYJ3LdfX4OaPc/I308VxwKmzhCr6Zqtmi5xITNw/YeL
sMiQZLhpHGx9q9TXBQfzdqjcJ7n3+/uR7MyrDKR7PRxWvRnhuLcZYUrXhLGUX7owRfFHOe0kf7NM
wSM0tQobzJ0hv0qn/2Xno3XKRH4bmKyfIVPvnJj0KkAgc6g6ULlkSLeUCokUQk50c61tGpk90yFC
lnC+pdzLezGRf9d7VMI4VTHq4v7f2NpwZ8XhZ6In6juZZaBmxTJTFJtuZVFsycIm3rDIXql0Nmc5
rJZW8SoHWhmgMj8SNZXnrA27pWKP06pSffeZ7cijqadE4PTuITEFhoEsISNNZnhKZjTRSXdt0BXb
vu9AJ6cWJisUB4QJzEWnZuyBApRasJVVp2xihjKiftYr4xdayffbOUiVwugJJmN+IMPbWDSjPXwQ
0MAXrEf1g07ILDZCCPVreDsKiyFu6mHSn1W7Xqdtc6jUETIRGV2U2IgylK07eQO5Ci6EU5vX2kwy
UP+W4sN5excVPkrTOP4cl0m6QdGFnhHA4A5kK0GqzF/VzcCwEY9l8JTAsd3ggii3vV0EK71NEOtl
BpYNOcObph/tYTH0NwaVgi1ZlTlK3hBXT2eSxpmM1aMw1U0MQ+ThqreKOuUsLxpZE2oH72AWgEuy
FiFZFPb7rKZUdb3nDTGofGz4dj2tjXYcN7LVq2Pf8KJsejIMRO4FSw9YbbSAKxy0Ipy15gn+ou/S
BSPHtnA9ta79WcIf+ocgUXfe1DEWZjEanzzsLmmr0NLOc29LHPQFvV++A0DrrSmGpGelJ7LKt/vN
dQny6ytS19R3V+Q8erN4ZutmksBi6u/W0HypfcWZESKHhNxyF6IipvWn5qe20a9APMjGFMNs57ZN
B8zKhRL+VYiV37b2X13gAJUoS6zpDCE7SZ8VIIy3YmC7UhkrZWZ3S5atqhkpqR/qpUzqkxH4jyjZ
7bPc8GhuBfU6CpyF3kzUXEVZpgSLTt4lbMKFP1dlCqcoF9c6IjwoOEKYUY/pvISsDDU+4p3BSOR5
WzMOLLiLQ1F/vAbEj0aI0aHEDfid4khWCRSmIG1XohZsbiA1OerpmkPVlLuq4axZoy0XhyaPrEOb
4yidSC35KDy8CWGf1AeQgc++YM2GqaOtD41XXYgv10wgok6jP9mNPpzSkkWowqVwGEwq4tTLWM5W
glllssK1VPnIG+f1euj5PyeUAtFajGH4YYAFsQGsV2/pQli4n6PzhGEDn/iAkgwVe2qNgCjyAh62
bdokNrauwqWkMHxrCb7ZlrBTSY2t5sgP7N40xtqGohJD85bUy2IphxN548yVOW0w/HV3ZbR2+TLu
K0KKWf5U+KLcYlWmw95onYcGuCHqkVmWDOENWWEZ4N5MBo+euuTTmnqirOWLWPFB/s82gMp8qYeb
kqcvulJ9qTShHQDb0R00BGYIw8p26dxcTgb1dN2hw/p7LeI0XIHcr86FzhFYmDE+H/wC7WJqSygV
UmRYoLVDpzwvPcKyAnzmTdSz55txLD1a3e63hyIcaGtUibeBEIEvasCaKcNcZStFPpeUTbsDnfSK
gM/baYNm3nq2Vu3FOBH5wyMVVfetvDfpguBqgS5cPmRHhAlZjAlsnIBZ/fuhx7jYbEKQYdc+ERfc
pY0EmyEWciONN1KYm9Dvr9O9YUVwlKAYLKUOUa19WCx2U1AMQrSNCDhlJssfo3yVx0Z2NOgWXBNF
4YxpR1/pKUZWpXUYAp3BdPDjC3JFja4m+AgN6c/+ellA+HoozPaGXTyOZ2Xa/XpYEe/neUYS1zBs
QlNc1VGR5f48z7P8drRcrWaxiHGIA5T0iNf0J3nPUcz6PLV2hKRSE4+UqrE4JQpIey2wHpMmGLFd
heNSmx+WEXGxzGlgj/PWepwo4N8mTXqSf2pHA4EIMpjhKqbPBz/aqDAjenSbH8p2xGpCw0B2DWSB
sSqrZNO7eIILpI0gK4ynAn/rYRKtt5AB1OTyELk0Ee4Q9ZV2qRSiM2RQdRL6FXbbgGWL1CF4Ttm9
9JAv8tyw/sL7VUOrDesHI8/G37RyjfcJSq7OZEUXV6X3Ccriff5zH6DjCEge2BeBcYmCUcfuqukv
ftVCYCxRjuaTHZLzFyWsjEW9leoieSPFRkToIDuaRTSV3Z4lb1neSNSyVbQNam0KNVVvYj7VLGUd
td24t1Lzng7sdK7qcHXtIAU2gS4t7QhzWzrTdKEU12/wMSrLKoyMp+8PpSq7nur8uov7P5+H//a/
5JfrUrH+9//w+HNekB0HwuLdw3+fws9VXudfm/+Z/+zvX/v5j/69+ZKf39Iv9S9/6fSwfvzlL2xX
96v3v/DTq/Lmvr355Vvz9tODVdaEzXjXfqnG+y91mzTyHfIx59/8f/3hf32R/8vjWHz584/PeZs1
8/8GpiX749uPdn/9+Qcuuh8u0Pn///bD+RD8+cdz+KXJ3tJ//MWXt7r58w9Ndf9loj9yOWdUmxUA
F2v/5foT/V+a6eiqY2nOLLBgT53lyAZ4ReNfhoNHSSVZkNFZ6Gz66rydf+T8i1+ksPy/H/enb/X7
t/xfWZuCmcma+s8/3u3V2SdogKksW7MFFB7u/jx8tFTgvNYq3V1cCILBovShFNE9UfdPqe7mvyl6
v6t529dXs2zL1AzGLOt96CohxUqglr27g3X2gI1hlSIZAvhi7QxaY54+Pk59xkIjecKQ+4xukSXh
gXryFgTG2iE+TdR7tq3LyJxr+9ktGbkrhP2LAcu3Di6xqAjpCWLz7Yfv8NtB+/Eg/Vz9/Pa2bZt6
jg5ox5Yrux/2UrTeXWwbvG2j6D73dXHR6/oZC8zOaqj/ZfplsOvlSBn8N8fr3ZJRvrDrkIbFZt81
TFWfFTk/vDCVyZbrM7J3atOvS99+xNYyQKQf33qv3VdbdmdWgD7JdcPkev3/dPn/+Jnnc7G4jgrz
eT6/toWShbqvw4KRs3Zezv7w2mUO1GCim713yKjYIWJAvGAV/SYl2Q7EsH50kFrtO1qncBiC14op
8KEoOm9vlclfHuFoB1VvlJuw8p29TOopWNBSsX6jXhsff/0FyWH5/ZvlhDKJ+RJQld+XnJRxzBrC
nLt91mnunkTo5h6FyVfX/KxZabQOylTs3Uk195x/N2On2Lcx3cmKEONlAcznwewIH7vRId7c6LN0
tUrzz5QV8a8BxMO/5R9Aqe6sri/utRAfRR5SIjK9Qw6NZYPwJD35jXistEy9/80nmy/A95/MBAbJ
l8FpYOrvvgYlwlURzcD9vC8UPIi+f1fqxaPrmzhDS/NeiQleyWP9RjhJsikjLBLsi2M0mLBjm0rD
PT70R2oNFzUlQNOFNpPNAdEZ3VTWx/54qkTfXuKZO9V6xCj9+v1rP7e5rqfRHEioGSq1QN18V4fw
8kS3S0tv9kZa4NrBrRYD+UaQkYqt2RPANrUx5Les26Stm5yKluDlNKpGyPCehZShAgYz39D2/t3V
NV897w6tbRgaZznrJ8pN7zZkVYfROM31bu+EbbHJ85XrZCmZU8OhTFrocrWRLguf1vmgaodhanLO
jaQ9exne3F8fJfFz1Xg+So7uUDVW0UFY1PbeHaXAxGIjTL/mYsvrnYPUyVE8fxlQ5D+kptOvEQuN
Gwo63YV9PMYvlOqxaX6tDFqWUZ4fR0OfbvoAbTDranrPjVa+0lwu/fgVT0RGqYbvN8OIem4bX1uV
uXgrBmfChmIeens07tUKcVlYZBfaoNmeAhwqAz/cuFXrwHqG6GLAW12GXdIcG5qIiyLBBD1S69oi
NqgeBzvPVuh2vHMjPEK0hVov1JiFeoJF/FSSJr3SJyRGTWCq9Q3i2nvTj62Nr4ZEGLfTLshr8yWK
+h4GPjJZWrgNcpkOn9Svj7QUKf78pTOVzrVTsDsGcajzSfHDsIZyxYC/3tZ7UHRoOmPgQY7mUwHo
0y8BjOuT21KSYSaY/gIOwXZyQn/vxyvRJuPeGwi+yjI9XnFGLwqRZ9s2KJMnDKHOIgv7E/HN2UND
BTEoni3XeyErLjlWWYpn2CnL5998lp/X/vKsMTTVYu6mqM3u7Z3sEHMPlVdsoHu/RYXNooEVt+rH
j61SVvuwqsl9rwUPe8W6D4MPpCNldyp2jk0XVO3B1LqMypyCZH+cXuhLqeexL8Ot5vtf3aCrT3RS
lhCM7M2v37acOd5/BZY1n++qLhA0vjvZi1Hta0Nx8307AAeZjDRiAoeQxRxIlHjnUSeoO+1G2ClD
nRquu2nQ1wMb2psejcLBhGsgW/daTmZ1i4x+byB3Xae17y9a8LFJ7zzEll8+llNI6eK1qRCkA1fy
XxT4/luQI96JLKWViIYPKi7iR9b1JUqNcDz2aoCSnYjsI5JJEBJ+lb64Tk+mhY27v8MLVNWKgcDF
EseKYK5N54YPTeaLRz2n8uDbUbv06iJFnUKxPB+jAyj5/tHzKxQ1MC6fJ6XfNRokrKaKw1maANDE
M/pdqg8m3HhYM78+2P9hZnQM08UbYRqsICgE/3y+m62wBHN0tW86q1qBvo62rQNUug+9BgY6jj29
zfpFhPtu3of1B5cBZFXQC/9IyvxNaebNc5uQ6m3BJxlhZz4Dye3XtBKQbXXdsPBaOCVMUuJDV3qM
1fDN56LuFhEPOMomHzZJpls3YjCKC1Cm34lv3Z/LateLQDC9aDqLM0re7zbA7RDhKHWdcm8hE9jA
fRsQkuTWOraHT3ZjvLBcCPbu0DRvKgGDSE6DW4GaiF1ukuxmlo/ZM+UMli22bt4FZ+tkwMmGirfo
vFJsRmO24QiUg+SaKYvWsUHZoP3bRA6SeNWoN4DX/VWoNtY5L0LnlNf3lDXecI8PtwXRPpqHrivv
8Nyx3gcW0xJjx2RGXC0Hc+XNFxqyz4EwZrO7DUl1zxrD+VQK4vG0iRJhpsYx+3Kykkwjqi+9x1qE
C+uQx9GjNaT6ZhCqsyUd4lGpU3CfjZpvo3QydnlSZAsMn8XOVFGChoHqfMhK0s61OF4a4RA+jgJl
CQlGDnmTDzkIx+XQlJCFC0C5Wlwfyn6EzzcZqATV2F9pmv+YhLa9QXkGjAWvKgItwzlmunmYuYgP
Iwy1wAA3OnJ2XVQn/uJMqGdi6Ig3ZUCI5q/PbfM/fPV85ToDn2VYmvX+3PbboXT6LkMiGpWseKg4
nMs0tW7G1uj3lMz0pVVDt+5GAsUyoyxXQ+BC0e2dHhCCty47yiMNZpKboPE2WoXZYpytrlArgmPe
cGpEYRjdQke/i6341u7t/KkeaQthvHrq7MTa+zZAVoeAhLJTrZ0SNmRfoRbcWuVIwx6J6pc+drs7
uvyAbMpqN6pRiLN/RgEQ6XT49eHQ/rlUJNib7QIWDqpBrCR+vtTjJOy5BsjUM/yc5AjfDuGLMINm
qi3eDDfXEYkmq1kKuzCKXl/AEilo57iE7U32Drhv+5tqilyc/jTSMyhrzLe6ZnBxMk/9/I7cKWxI
l3PFLu39ZSkIswFMBdcuO+ojfUSONWS4vTmYB93PZ7UWuEdUDaOyNwJzM00b4dp7BT/gTd46K91L
NrRV1r8+bO/3OSxKWXNZpo23QXNsuWf9YUEQTXWoiKEXUGiM4lg7xUKfKnRlJizhokFvnZvJZ78N
z/UEy/LXr639XG5CKjDPgLTJHTrmGiko7wYvpy5y8HO62OGmCJEmVkVwNBwCDkUVP6TprIglscXs
4cLBR/Qp6+rm7eR/CQKDIGm7/5hlM+SezMocTPR915B49uu3+B8ODzV5vkFbk+6G+aT74fCkkIHr
XPF4h0p3ro1wnai4FCzlLyvxNx1XUZgJMJXZb3Z02vu1DWcOp7CYN3XU4TR55H54XZVReQgbTp1A
T9J94LRHXW8IJSMC0Y7c5KCQ270tUx8IGfpyguouBWWV/98PrxmWywfXDOoyHIF3CywzcXpSa8Jp
Z4bkn47mFz+OEnh8tnMUoaaudP9cQ+l5IOvk7teH/R8nBicDrVs2fLpNief93sScAIHiaxswNoGy
NRt46MLoV4GAY1P+X8LOazluZMuiX4QIePNa3htaSS8IUgbeJjKBxNfPKt6XGfXE7RdGU2qRVSgg
8+Q5e68NrXWFAd3+t1rhUXj978c1oPPkMbii/Rm6DDrt//tZx/YYzEQVif1cQN8yahoLuYRO16t6
PflOtA699MlLMmPLkeQPYwp9KoPypQMNCYsgP42l9yOdpXF2LEw+PC/WHSWMfo4BdhcDVrq20Okb
24/G88wgUNj4i//7dfvPjfG/30RoeY8l0KGZ5UcWlc//fRPNSL90jOJ+B7T2rtvgzXGHeKF9oiV1
KKC4MTPAJazCPbD6+krvo2LbhUTckUS9Htz6o61Gc2NnCHVyZ08ctnGhVb6XaRI/WEkdmEa+tOmn
9M3ybIR5d7QNdZ6CzGfkhljda8RLru36FKWR2hLLRKqQavEHlNFNoKZ9SQgCNoKfwoadY5bpWbQT
udte/T62UXGwdU+mZGKdhU19O/rh9BbikiOd5Nl0Yy5dLuodiH9n3TfB9NphFAiS7FkkJjqLyVmK
wjKfyqrsN4PqMZJLHCAxaKCtxQBgI2V+I7573EScXlbUsMmp6SVzxH46UdCCuVUDmUbQqkq3fMKB
SBg1+MadnfnEMydeuS2l6x3h8VdrEmX2lMI8gnhncPhQHs+tfpyJILKUJiRb8O/mNed8BeYsMwF5
kMIBtlRsWwqWpZ2GJ4lG/1KV8buWHq+izXokWwmk/cJDPT3fcwfKn1d08aXNMutse+TDDqa1G/h3
i74OllUn1S1z0vfZ7j+0L5A2lR0iZhEtK9A7nGLyqzWO/aWEm7Co7MyjYDH+ZaH4u40aWgHm3YBT
pc1N94+TmC/9qNZN3+xw5i1YyicCLvyrqlLg09G/nmH/fk4fvy1yTe5unHjsW38doJCPSMvvIWXm
1Bm802+EWczfycJLMnsPQxYoiXT5QILKAgzlrkzLPcetsyyIS36v67bauoHN4FJDm66HjlRh0l4c
ZZikSJXtIu9IPiozBzm4CG5gGL1/uVp/dzvI/yHxw7Hovtj0Pf4+g9Nr0w3xChDHFJBNp5PZwcsN
KC5EeNCdw7Vv5gRNWCT3/cvZ859Xjt+MvMFzaG3+P03NhOeSwBC1Q614QKcDaaP7l3rC+ue9EOGD
fLxHn+qHguz/LkCwxG3lx7bc+Xm4GUAngjglhKRy4aQ1s0LnQPY5DOC9iMt6GWIt36Hci26exocx
QR2898guWUUQMeXjt/++Pv4/l54uqU/sNEI42w3+Wh3V0FZpBMB+Rzbh98AYkKUYIWl7asMcj/jr
ikgTMQEs+u+/9h+1KZeDy85tGwa+Q5H1VxmBwzX1e8tSO38mAEg51o73CIEzHtaRN6Iyn/TRexj4
lF4mmjiY2RmjXZUDGqvz5N+akv+4DWym3qbrItK0XTIZ/ur8gY+F2B4IsUtyD4HrINYTZ9wbezlT
vrSut9eyL9w1E+xVWeCtN5xHpqZlYXh7jM65gv6/PBL/KJVDXhL7Lo2Dx3nG+1Jg/696B5W9jpoQ
LBhc+XQLMi7bJOnDMQm6xU+qFT0ggFwhInkT51O5IV5I3ZkCYJF0yJv0LxmyaqzVIPMZSjCyj91Q
LjOz+7eP8u+CkMeV1g15vo9bHInnX9cOY1fV6rzqdkYZXC3/T9uyyT3CtZaQ8QPRrRUabIxcH//9
Dgq86J+fGrOXADUb4zMWjr+bpHYwaM/QfrtLSo+GWoSsz5N9cUQ9WhzdPqdkCa1DKqvkUsJtu9Bn
SrACkYtkuvWS6LNordOE5rOw7kOUcVYeiYTvtdHe4jkDlFB5R0hExjLve2OXh9K7wFmmyjTZQR+A
YF13zrrMh2A3aPwKBseUDCxbzOh8TahVsPEMku2NIfydWZV1jDmyLjwn7vap42YXu4iWuYCa9OBN
aNcgF4WM95wuwAlmhDnL/NdA9hUKeND35Kht/9MtN+1mRzTAOFUmsKI0es+UMa2cyPteTxlt8i97
XTE8sJ6+GGBbl8UNhi+k6CgD6AVAqRdb5Nz5j8GNNDGC2A7Fg82D9xQHQeWzPpmt+CZoecPA9/Ye
fr1l3Xnp3avcYjn1sdx+fZtYRXbv0szD8o8sYuiEuzTpzOzoowN5G7FiEch7nsncvjYumLusJ5at
xgkHLRTSP4+9wkUp7yDH1Su2Df+WK/MgU3c4DnQkF/ZcmU9WpYkoc/3wkEyGvOv6hvHSO9eUDYcB
2vw4gvuGvY7jqmsw/yfNddD5LqN3jLWgA3g/m+3dh+0fhgMIGsglSQHRPk4eNKAWbnkX18G90JZx
5FX9qSr7j9VI4xiZxvTc9iZlVanPGOVQ/szEIrT7FvHnD82Kwkduqh1Bmv1G2B74+DIeb040bw0G
9ZcCasGiC8nCrFxXf/OSMFzmnPMPbfWY6wtSMxs/CBYTBpttktKJIVGFl5pnGsPBXJ/hxj8kKUYE
b8e7TXlS70ke8o4G2V5U681WZBNHZqNJX1ufYc7ABSNYXO2+PmqHljSB1vlH7JSoTf1uHaKheYof
X3pIMQIg7MG2xNEmkOE4SxMqNi4VElhNm35PqRazFSIJM50TySVzkNxyeqsLo0Xc5xO6QcbP2bEj
WjlelJKkpO55l5i7dJw2ThI4rzR9UN26WMWDgmhgRmseK6kRBt9IBCNuDWoOsQyOWpuiJ4mQAo2a
OSz2s46bfZ5WA4sGdkD9Ja/xMqyZjXlP9Rhd7bQkOLSxPkdw3F/HjlaDv279ON8g/C6vEoPKoR4g
KIUpiuJG4UvsCtJBpDnX/zFLmfpHMXza1Tz/8HtzJDNTiHNeiiXetG7L5fev6IHDpeE2DlbB6bNQ
A7NnUUVbf8L0iLxV/qIXT9w2/vdYd+HG70lkldi7djop81U+cRqGIS3Aoo4zEtVXGk/yaooyPXhV
66xTszVXAvbfKg4MfZyydj6mTiG6Reew04SC1Fp6H+cJFirGQmIz7fAH3VbrzuJGCzrs5EaZ2n+u
uw8THPi+jvxim25joP7PCDujAwF5B2Vbl6nqh+d6zs0rW45G9OS3h5n8lG9MBpZQfFczB55DGEKB
LcZxrfNwOvZCxmcYunwZOoyguRx22EOtm9PeZdTW2wqmmo/mnqTzPaHC2KcK425E2t3W0/j6tU82
OSgO9xj6MtkIB/ZtDhOGzPWo24i+HXbSVtjzymgfzbZ4olVMEjHY6KnHMmbq+NolwyGqDHffQHZc
mp0maA4l2pGkDoMGqfVARRdq5SfuzDW3YPar7hI5RDjlRoH8HvjONpMYx0saN/uwfvPTTJzasUe2
PCnxNNpYTmRh/+qi/HcdkNtKJtN4hc26UWFuvkEkg6vaqX3pPOzabvRiTMLbjlj+V37VYxqaSQMZ
w9Q72M3ainJxtpSbXN3ZpMGfKq9ZFHberRR4p2M5P3S07eRcagCv/FwIl7YDHIGJAG+8YGlxDAeD
MK7uw9jT6mVTyJ9Klcwc70gmGGNMQGlQvynNK83NGZirbSfw/A7oe38ZZZSd2D7CvQmvkGlU9doS
k/hqBTjXM0arUy7Eka0SyaeX3bkkwVnHTndoa+unqbIap7geuQX8OdgScN6+MBKG4gvSbZENRQm3
LbBAEiVg+XTbQO6gHA/7rj0nZQfLL37ME6BgQjrO1aXPOaOmj6jSZmyewb5e06ZNADPznanTYNOl
50530yZ1qvI2kxYkuKGP2Wz9GahtnkJXEUJOdPK29QfrnIoY6eHorbAzIz/sXHNpJiOyals5x6SK
rnCKy2uLw2hZu2O1F0brrmFvHWw1HqSpcPsXE9sbcOJDILwXUlcop5WedgBuzRVgVKINph7HP7vm
Jarb+ogzjJawOrpOM7wEodefMkMfUkfenJTROtcGFV+XlHerFq99Z4Ac0C2rkIBcz/jGefeUJB9p
zIKtpiW+w8VdrbO4fYoxRDxhZVOrh4Z5KJPqGqtAnjWgcZGmJPj10w/6+qsB6P+praOT8LlXYpdY
JZc/xphXbcZaFqsSjuoljuUnmIs37OTTiQP2hzem4RPRbd4SnBT2sFbdLLPgtlakMtoXNjL6mrGZ
362vAKw8AwMvM2sT0yRAl6hHckLtJz3n1jVqzLeI+/uQmX1xCUvRMmiWlnNtLONpGtvgLFBwzKal
Lm5zky5q5gJxwnZS7LJde1Nh316NLvRB5akFpy33idHMtPCZG2yyAgL7NBs/Q3aoXeShXqmQuJyj
0TLOuQmb2vc0SISi2HsWfH9KlXPNzsyS72Y8K0c7vtRp45zCNn0hKBtohqX1UaOoY/4C3S1LPfKt
RJ3RaC+tTRO1wIE9Inf8Do85qu+NtOxzWZMvBe+4WHqpg4lOdeN3jqvMGfldC+pS+b2zmYsFpHRP
BfeDIPAFg+HGcKJ8m3gGzdbkD/t3cCocZ9g2hEyq8jXGjUyIJXMjg6zgZRsOOIT6/Bh6tY1WUJ1o
6AFxzWa9YSir1+6QdlsfMDYR3WRpkKfOPdYP7t2O3LeUbWxhWn+CeZVY2fRWVHrj0MwCepHNJ/o3
xdoO9UsMQ/1qVgM2lpmBed72b/Tfut8ugDrl8fOlHutPozK7pVE54O/IKyej46jMhryDygQAZ8fe
WWmiEemrvVk4vXntKGzlEcbYqu7D7Bj9CY0+Pnehxas0mw8R+YRoQUNeM+rPDsOQn2XrJevWsroj
jg+atM0f6L50emLSnKZWag640ETDlllEk8tdZ0trn+fIrjG6upnjLbWmxBmS6GW0DXmKhf9nMOP7
bFFAdGdY9+aTHrQ6zWpi8W+4ye1QPWeiUM+yfariicSNucrX3sP7AFzwBZdDvwqbkBGuz3OHienh
vxt2jNPLtVWNmlZalh8HP4wPGQ4SYkqnaRWbk4M5x6pWUR5VJ/ASrBUvExvzgcARstDNzjxY83sp
vRNRlUwyODQva35kGwsSdHNvIyKkJFUxwbsbynUDHxUpn4901QwQIE3eyQNCz76bzuZwkdCiL7M5
Hl05dxvCsPRV1uqPj+GNuQhp7a77CcmQaR2HD1Mq2pO+0a05fd68uCSrOeaHkdJYbl0/J2aKueCP
ZIwxpBgxyw+fkG3V+paXcLdIQrb4qC6C8Bwf41zfIi+ps8/IxotE2hDUfGHszfZPE9X5S8+TdeCs
RBvCnMezNKJ02yuJVs+VL40FO5QEHppEbpgfamNsoaSox2TdLTYwUT4Iow6vKMShZs9ltXdDPT0P
aqCB2SlriavOO2RDEpzSDidYKR40QnOMNsLEs5VL8YI4KLy30Kc3rFjtnobrbwK/hg+pUNZjLeIg
3I6bNBv8jUGTY+Hr9orDaWl0tn43AvsWCiQdWWB3m1aQ3UOgOSQ2jslxnf+iyR1/lqU8uw+jqtcO
yb1mVknSY2JsmXtSzsIPW4eE1ORu191d1ikAoCaGr7w4SGVBQgaMZhkKO7w5/m6jhFNnaL02BGeA
9bXMPf0efQvHyjzYMQzroI2G02QZTE7nqTsDICPkzNXNBXy73vgVobn9YIs7+rJl4qdbTRbok4YM
ZwTS3udZmW2aLN9VHO1eJlVttKrF5zAQn1F3MJ8dTl330WrUwh1IYRnBufbK3eh5oLcLZ/vYDTGW
bLJccys7kribHZnPZsfaJecj6knkiIn9VIFQh46m+lLavf0+jynDh7m/ziDaFqXh0/SPeI1lGPww
YTx/DyCUrYnKy7fNI5orrqynSfctk9XkNjFmhTWkN2VsHrBqfaMtEZ5yDdvKNpDMtyJdhKV5iZTl
ro3ZxNAyw+aqBu1cKP+Iz7BYWeQjPCG10bnF3lYE3VW5HHjNkQgh0Yj05AfvMiDWze2L5mb7qd64
RSHPlXYV10ouaz2w/Nih+xZmhF2VXvrRNQklReaRfNB0P1qMtK9AoNCatLWxdPM5XrdwRzbANmFB
abqRbaiNK6VmcEDW+qSrTDOBRxKW9VO+r7143uSqs6mHA+zfjnuthQv6Fnfcek71hUdTISAXwzov
xvbdHCqqDsJjFSOcnSsyjyEF4YuiCs5ZwodfeyFZ8IX/+XB4sQEBsa38FK+rXMhs1BvOPvHua1V0
HM7LZmZfEfBDlpkIzkWiyTHRED96CzpKcrSqrr5VDWmxcRQJ/JMCTmVn3a0JjkqR1w6eTaRkAezi
LRb9bstmXKJvyX5T85CSYLT59tHVXrcZUZbML8m6UHjK55Ij3NS+fXUPMbET3zZ+8vlhO4n/uKBV
zZrterAExVjL8Rg92oqQRJwjFoWrGJItjBkSUINqEXskBxDxwVbcq2mjSQNbOTmxKpZfq2tVZVjq
uu6WyAaxghH1Rz/JjhYHTszz06IJSe+oR+AVkcCppGadbxAwfLZAVI/2eLU7iuUhnay1F8L2w/US
L8nYvvSeUQJQqTTKAPJcZUKLKI5pn8dAJBDT7f+zSzjOExoHRkfI2DZiJGwN6wGbI1DqhQcZEhRo
etSNspjEiuGoGLnzxK/GMZdPHXMOEnbq7SQi+71icibmC50erJDtROSt+wlUHGtgbWGJL7tj4nPa
ismehc+WIGVwMazRiAqcKTqivXgpOT9+KwJSy/rHLcsp/JS5EWt2X+u95zaPoWBabtJAWNCMmvAp
h1w6hhNVWZ36W9yAz+0AEbUPECDk7NQLOAXjMu4jjwaNnd7JMyO8HP5zPBLs05AF3KTxjv30I1NR
cvVzTx6hnE6EHU3qG9EMCBRN/6e2j0VUYsW0+7fYmNsTjzZtkyn7nuUou6nd915VoiTMw3WH6smw
5UawDZGgW3+aQdc/I89xEc7Ob4RBQhMW4ZbJULKYe/tk2QYIxMYw9g7O0yMunk2g+kUASvfQ6Kbb
9MV8C6AAamoX6p1MrfGQhJvCI7dCVeqpFbBhmZtNF1PFP+yuNF4bKeZjbbKR1RlZP5MXvPUQaLmG
U7vKvSp8G2tWB6Q6Yvv1tzF4/6XP7YnRKVtFYQqZdzRIaE73EWKRbYy4fqGgA/KBh87Sh/d5iY3c
PuQR/lJEV6ec0M6TQVmI7fNQ8ugfJq81gfwSgRcy+QPboLF19fURXu/RKYV+6mb/D8ET4yEfOQjk
A1EsaYfeEtic/D5/mrXzswWo9znW8W+p6O2MgXBWIWz4VdODXzNxpoqKp0ql8YqSHDmDSqqlQcrC
LlVBg0jJsvddwA6C1WrZD4YkOZhsOh8M8K4nXnth+gl3d2EYBK+Scu0/MH4CVMoCLOASMrj9lKSR
JC/n8V9e8FyN8cP9QzJNHxED5PrvoZ+u+yyDbws+mSitaN75lb8i0Xvm6lHgz9Bq8Li6FP5Z3ZzD
ZNeQ9rohkSl8HhjLMjMcSLclXNLAn7mRfat2wjTpHYVmd+DBN55CI/0VeL3xoaCwkzDRhAh3QHz2
cX4h99yCldoU39sR1l01yfwYjcJ8j+LvfupPHDJKZ5kBYbiDXe2WoTLqLRa5HlHciVvBXTsNpMKE
RpbV9uHL5EbTVXTD76ZBfJ3GefxE/tGKQtX8De7reeAk+NgvprNfdT75sNa0EQ+zTo7KdN1bwWPZ
ciWTe045CMr+FLCpUF4hpLPHSO81YeZrisUa+VT0XA5EcroD3NVIo9icLM/Aac9ghvEryIFSDOcc
QhiZbicpWRihS73y5o6jFbcHjyPsNQJ4m/TlN6s2siNvikijhFaGDt7gjdurrFD1iSBIqAtbu/G/
w0HqEYmlzVNnP44nVmTTpOj3VdDmuyFBC9s0H4nVZK/KCrPlJAdmy4VR7owsZUIS++BdRPISy3BV
eY5LMOA9t80ZYFsLArko3uKy+OxyxQAZluSOT/OdP3H3A61qUKEzfYuKpxISWhSE6dYP4F1PY0z8
W2LfJ5pWEFuch+dQW/eervWldLNhNwFfXYh+MJd+WXsniqrmSYz5R1SX3GA9ma4Jstcd2p+lHMiz
TGgsbHJyzU5i+GbG5bDSRRoQklOkRwiqjq95NVzYN5MN0Y8dsD5Ob6x5cOSR9DlBfqzUWEz66ej6
ZXeKOvIGYM1kL63knJuLPPiZSyRoeT/v/ekRmCXDzyga5lcBcnEjirhmZ3aSi7JJNrXtNr/ZafA9
bNnwSZsKXooqYMdVn8i08qdgLounhLJoPbeuAIn0VgU10XmZ9yOY5uzZDBThR12Urr/+3ArmRT6a
zgv+1Z0XRhKHq+vsdTbWT8Qk8RmOZfqz7/trKybxlvgcHWAjhbtgtOVzG4R/vv4H7dVvyOU3SdQG
zxnXbZW4MrzWqL93ssa8DSF3PpdoF7FlutNLYgwT0Os6+Wn2kiynzvk1sCqOHqm9EzhchOkFDV/P
+QkvhI/LHjuEsLwfXnly03NobZ2mtX5tijxptl42Jie3TkcIIV6zxxP8STc//T5SjKzLoKfd2jDi
mMueDqJc0rezP9IoNVeFmVlHYxBA/lra/zWRre8Z6e2JZAEroUE/V00TbeGiqZ0Nqve5fgBABS/s
55hFjGt9+1sSBnIduUqDcp2jSxXA7Myrb07b6jfdqopOBjnR7uA8m1Fq/ILavzGyGowRFNsoUGFG
LoK3AO0soP7G7jokqiGOOvHipwlK+2oma3SYyx9mKD5n2vQjIXN3eAzykAPYWNvF4H1wQiCq/DOs
s25djJVDt2+2z3El7qm0IEG65XuTteIQeJpH9PHtSKrxelam2NrtKRvz6NbMpnk3g5tjdZBJH98E
eQ3BLSSavC4n68UtBms9k7mGfrLe5oXVv8rZfSaMzuawGsqj4fxqxeDSKpLRgQvVLFMzB3VoWvVR
gIy4tn3/GDAG9k9PbThcwwFv/ezURCzf3tDdMtUTFOCX5UYp0JpRUpFrKMXZjQnw7VSxA4xULhJS
xTm+Bs2juvqsgybZBl42rPoZSl8u7GFjD0QbE+gb39q27naxhec3LQ2xBEceHap0Sg8Tw7d9k7LA
txW828roKKPTFmDtuMVhGbwi21nJEdZ6ziRr2wIa+z7BdEuZbe2FjOjvU1X6qzCGF2emnj6WoVOe
JQbstWW3Z/JcQ7phkF+qwFevdLGJus16842mD+yypnbeOKHDGuZHDBWU8Meyn0ypv7Iyw9lGc2Ld
VI/DWqb0kSAByO+IjP28HT+CkAOlGeAXTsu4e57S6sOUzXQOZGE8OsrmRg4IJx3b0C95RmELCUcv
ated8cqRWoZqUe6BtcbIJUJjM+DAuXIo865t0AY7CKKP0tbaFrM7YGReFS5Ht6gPCXnxDGNNbIyx
dB6ZxUGtXp2sc3dN/qi64zh6CQyUT5PxoXsiolvs/29jvs1ESHKvVnL/RTVkbjeRj0VplBXh0fJi
cMy8rAPYjkNlefOuNKsUT40eQZd9TGXi7ymzef5Go6BtdEmKoT1XfUqaYekim7eUtRJUATttQQSz
B9tbaRqWaysDQgrkiZA3ND1hIggW6iV1OZklu6psP2lYlEdPuu2SqYu56mvwO3qIjnEQOYcvG0bF
UCKpq2ijTeBeIVI4/DWh2mJVeCpnGxUXkJovXXQZPwKsmohZb1wS/zg0GFVSAm6Iq03dad6aFtru
UZEQEFlPSVyNpwDnMAdsUp5lZo+4hZweUldV5YQl+NsweawiOj+UQ2Zma6EAkP8CdJzde8x/r5qx
R9vxrPUlUz0EAADNZpNwRNT023zqrG3uBfn71Bo7AogYSjk1+LjhVxPps7TCFYFdwfLLhFy39Bmb
SN58nwZiMTn6JIi1XQbj6K8Ku/ouioLjxaajCjt2FQAbWY4/hsFpv4l5+FlP6mpCYuA4T43t93rk
WJNL5qq2cxE5WCkDcNBkReU+mL0XJFt3UxX9jhjts986/rPCTrJsze67jHtrPWB3xQY/c+4YCMMD
zgiC3YIzquP8j0fqYFb68g1h4HVmu3m057sXt6nl2leBfy7Tctqn3BA7i4D7i4GWdumrbB11DBAw
6ZA3N0c4/gpG8Jgg63Xr/ayctHj184JQZJxKm74UK4YFIC7zRBTH3m3YBi3/NQKfSAPHWFUVrIyK
8cmqz4GM+D8sZ+4+GwaBi6qsqxsxUf2KN47SHvsC5Nf8iDH7okImPU3pi02aiIjiHoPa1xfFsHSe
RHxySh5fBEaomGhh7Utyp88tMvgZLJJ+a5wiwNtCD9Mti0WaJnLbdwmz3AePWcTkGVhd5KwdXYaX
3IR7FG5du8pfinYIl+HMMAR8x7TuU6DrXctcVQhHv5TwIEd8HO9tp+W5k/1zptPb0PniRguYbDAF
NpZ5jv1KFFhRRuxx48ANWzBGLR2rXTcMjeZoeHYie3gZPDyOYeavNY2hF8MnizVMindbjOVrh2WL
4OERDrfDYcKYXs2+JivMBsFhqPA0cqubienc27qgZu8Gsa94X6gVC6cDO51O3tnM2/QY+0247lm+
Fl8PXuV102USmNBINrtWJI8+9fotaqGFmaXPEhcRrClgVr7QPH4OiROFYz0zWXDt7wJ/UKk969n0
EgSXflUs8inPjl4akJAeRu6yLDVBFmXF7RUWr5XiuXDpFWR4FvRywlOMqLdvTg360W3YylfPhbit
2xihlh2dCksUa8QPehNBo5iJBaGq1U+GKvIfRjzQXMdxddQsawPdxmYxqag4JmNVHuuqS/aJD063
empE4L0QZRoisiIHxBi5j9ppXPZFZ20CvztGVZCdbZZuxlqBWLg+ng7TnLHKGQyU/cZ6TUaafL3V
M4eanmMiaBZEG4ddIr/ruaf2CLW3y6laT+koETvUUbBiMZkwQEl5ZieeFmF7wgNQEP+2rZnibUAO
1nsf7wO2turA/Kc5NuGzGmkogMuzJ31I4oLDAVwyrKYY/Zq0zBet3dlXrZppUSR2B+zKpUIIsj1k
jods+VMHnPFjI9Wr3pm/4SZv9yYhPcdoIlyJwU38MBf21/DsjNanQYQJzIcZLiZ6hAs6gw2MBvI6
DXuLTIfBvkSn6Iz2sC4c765YIzep7/4Qqjp+re6ZNAmvhi+nzAgTJNDDfWJiJ3vAPGQynaY0C5+C
3ms5GcuMAVlcr9yenbXqq+iOj6c6urGptnHzu6Ovd6PcgvMQk44DnVV4iN1bAlOXFnjWDfwbLh8x
IXxs4bfcIediSlDpVn12nwmR7Xy5JuJlaSmfZ63OMD/VPkty+eHkP2NZWk+uQfoRAeXzs2MHb0hu
t5xV9E1WxnSz3dBfspDqgyxtDhd1AuY6G8NF60LrodK5dBRpn0Ge/h5w0C79vDbXvtVE168v3RTt
bfKWfYyA4+Q03cJtk601xepq1VXwmAv1d+C/Ip6NewST4FBN/e8JSRoR9nGE+8KUqzloaT225V4m
w0dCKbVyuK5MTmIIpkO0BMtPygAA+HqIiDEuz26ldhaHZKMExQOPjNj1udj7xKaqOFlLzXGAEK5F
MlivRU40kME0c5oYhARxe+6GNlrkBTV7EusLQuuSEtQlyW76lcf3fgj5h0b7g2zWdZ51l+5RfA7R
u6o051C/n5bSr74Pw20eM7QUHCF6IG/LQmUo5eqaDBmNbmJqlknd/0piQCJaCWvhCjr88MZtfLGq
ZZ7ZXP25XaM66Nm0+oNmYEeGNRE8XM6RER6dpWB6zumYkKVTulfamZYcfuWSE44pA7VMTANyEbM3
K2GlLb3xOXbEu+tPv2IaaOsYGwfbSv6C42RdqYaA935Wa6+qcQ7Kl1H49RpQJquMyzPTM7zKA7mn
8dMvuQmw0mcz68vwSoHlLyJZoS7CqbiJED55Nb1qt5rypVUpmsBMXjIylQLuPXLUso2H5gDJy9kd
JCoI3zkkGWT2jBASxkvpXovgV11A6B2ba9e9VBpGuq8b7+BPR3OyTjZ3UATddZgfAe9k6NQNbK06
IpRkyKvlpGKc/cUiqWbck+FgLdReTfMTNSOcT/1T1HSKsqH+lGFdYp4EltuSgbYNaHkz6o7Wc4jX
OzW6j0pRe2LxwXJfQVUfn0dymBZUYMgUIO7Nmb/KGp+Aaon2bt6XrkxPUyM9MqHeAcbAxZLwfMjH
W4YrZ6poTgYCu58FS4lyBL7uAnIYOahhcEgb4K1hjpKzTskChgUIaNNy5c4eaiQmxm+T+dcClLmg
T9AtiReRi8ED9xaY5ZslUTX0abPo7UauS9vljNvUYlPCEh5caa19lCs+v6qZka6VxP6WzhguS3xk
rHIBnLy8Pg9JfR9Bo63k1P6eKjUvAzocCxCh30zsxJFB2DiNr6Ujsnsymve59dK9YRPcKKZqA/x4
QWkTPkdhcsqj72Nim//D0XktR4pkYfiJiMAk7hZTTqbkWi31DaGWevCQCSTu6fervZmI6e2YLakg
85zfxnBuIFJe8Tzm2xEN7M5tmX/PNUKaYZtFGh7thSNQKeKJ7I4Ypcx6wIjz52aAzfP8Aig0xLiN
g6jKrBddQxs08j+Sb8vL6NzRzkBespowyc/OGGVrcW3IyWda1H+p/iBSmuDuE6Lz3GflmDzxLFX2
st6+3Cyg3Sx3KZZu940u4oXYxw7jnSes/4dZRSVJcMg+69hauw9ztR87QBP4MnE2suLPGjT/ic4p
Tx0esK5B9g+kPCQ9u6MZVhizvfUiKZauCQTZgpuEeVMJpn8EvhaCdmJCH/2GfPKmKFNCx8m3Kpv/
iiDz43LSP34tZoZ7Bv52JmB39mlwGHNY6YZMEVIgXkU94GAgQyfZNbxE+d8yTyivZsY7bI2A6fn0
ve+IdEdtRnK4NUBYKp49aulM55MxGAhzMYvYzs3/TCuskRGTdbq4T3LTcxrO+7XxdhV1c/BB5Dq+
QUv90PaF6Kcn3jxT7TG3cXgvWP6TdumryJupKNlm8xB26nGk3GNw3HTuPNSjphGX/vQPFhu2PcjX
k9eNn17Z5gey2T5Wng3ksg8FtZpRsQrKio0GdRRUaMqbSHfiShBD8UOPzXLoiuI8y9ttlMmfyfkC
BXjo62wHnwge8sL/pTJJq3m/PSu1jbDzh0ETt5u7K5ozw0rLdbpmtX7vKHokmaJNGnJlxnL/50r4
IVMgJ8BAGQyPfpB9Gm5wb5IwlZQlX2/mOfdjXtZRh/QwxYjqwLF5YLOhGUvI6ikcVGqnQbPRiLEz
4LNo/6eEVBefp40jZCMjoavuN8EdUVSeE+twfbeW4qeV5Uvj5muqRbYQjOV8tgwZad7o353YvcTc
SgYD+z/bL2Wy5n6e+tkdBS1B8eG5/Sf+AnVoyvVvSFv43DeIZmcPEtvYq2QM2ZJGycXv11HNfMRX
vHYpLC+foz8SC37p9zBVyG/x9uI7tYqX2uiQ6kIw3IvxL6ZrASJ0yt3wYyxcVMcz6LBH3HXkyM9e
VcuxnSkyxy1BbOIeERcCpWDCiYQTP1AljlO5mIm5IsVdTdwy1KjJXj1aJkbecOW4ZaQMHbmykC1+
vI320ayC56kKfm3jhEJAlC/5wkNvuz6yKeNHyv4EZgsVS8VkWcFNmzNg6bDf7a31NVcwK6JuD87N
tkm5bJiEBKZ6lx53NAxq0MKJKRX8w0T1AMBJSThGCOHkYeqU1tHX1YUml19suE7cGOrPDlzbZoFJ
Y1t3WmgztKkKO6w2qhRjq7g7iQeLiHCklIVftjbZojtMy9O4Qwg7SFVfNJtPcpNvR/u6tDiF6u1Q
svQjaGvOkiiUuIEvfVBecerJiY4dM7MAAOakU+yMwWpF1Jrvx6ZgT1s2j9B8iz2a1zy0BvOmbq3T
tg6YkchAZ6N06fYbrw6PMWECcb/eTm9L3lIuckTAmFgIDn62vKC/SbvmmBPYj0If2nrP/jOJ01jw
Ph7KtpORNtc76kLwLAXUJ8qA4FteM0IfIq2IDZ1NmwM63B4Lazzr0jRPodnXUcYRHOmJC7dQ4ies
qibZes7hUIV3o0/2YVUat1Sk1ww6bcv7uzUcUIzMdHbucN1unb0jThOxokIl2iZTR7kgz2bCvlXu
exNPTUk2vvrawpaOW7v99n2bc7h9XQfbfMh6Mpnopu9oAyRR0Uwm7S4nY/DQA/fBw7o6DxBUv8Jy
N9Oqr366tfhYut2/92yPRJIdSYPqyUZw3wCt1puW4L/QVOOlZtRP+9GkfhnMEo6zsg6tCYGModCM
dTl06Ijxwo5Wc+R3RkNN8FL02XUq+ySzjRNFkqcmhHS17Ozv9v8/Jas72W2s+ug8ev3GrBPQG1C+
2BYYWGuhPKR4ta/ldVlQc6/MX9Y8UWMPB9sak/EIqAdjCckorCefnq6oCEbeTlMRa9oHb2JBC855
Vg5BE49lO5DiZvFGZAzOrab1gtl5l3YRzYTOrqYuj0o8WoMhD8bIBbDK+izIGUgyuNQzjeA7tL88
VUPlxRNhxzN4XlyKRkUZxoLIYJ/GCDuhgrGGQ+bbqReMKATWsYZGvBuWfU3cUv0rN/NkBW4A3vS8
B3Q6yzUznyjeQv0mn+rVx9TIxd506hKW+Kuz0ge3t25FRzrVxB9FaJUxAFTGw7BTaigwiOlZwP6j
nYoIB0Hbwtc8NZcmYzVqeFxR/RZVXKlpZiLDM2OOIbLy6W4ptPGxVNBQ4pFWljUxd4Vc0c7JdNwz
clB5WAhd2O70wCY/rmd+8SITRWq62NZcKk5H5a/x5JcfxjJcp0rIk7rxe81r07p92kq6itf9Fii4
FUdnCmnRoekNzXT/Q2+yh5LtMJf1e53D4ebtkvqF/dQhhbtowz5bG93Qk+t97MLWKT2NZazH6ssk
gxiRN6yR3Ygvn4aiCItsDgUSPI3T+75TirPyLPRwWkCKJyx50dS2H5k0nlBlvaHVerYm1TKt/l+I
VlNxMMP64898ryb7BSUTUSwzzhlF80BE2ZvDgdQhVc44niZNBOz4vZcAdtLeWGwDshRDwiaNfLu2
dFdVhU32FvEQ1DkBx+b2uaRuBtkb9YW0jzxTP/arDcW1sIcy3jdfH9t/9Vp8dTwcUduu4shBfl7p
BY0/aSoxzlyEeHRl7Z82L0yAoY757oTHggSRGGWW4YxP1gBl2JWohOa+biOiUffHTpAEhCPJ24rE
ULp76LSTtnb3lnvfDpDQZVjhTTqlwBFZTB2proRgIIPrriIs/ikxIJRhJyARueS6esX6cxGjPI2z
0oww/a1VYvmT484gPBmB8ja+hpo2PXv1Sb5RPiKx+rh5AUVQ4ZuFJjcRrfs2+MgxWygpbZC6Eew6
VXSNbZ6NPIswS+1weg9q+YOE74B6tyAqo8jT5WmH+2fudB7a40wpZaKb8nfrT9wVRT1Dlwcsvhkp
GZuTOSQk28+FX7+Z3AOEmQfUPxTtXbVvKAiZAzabZ1tYK6NMx31Xd22C+SHdqOdLwq50oi7sHutc
vNsC94PbE90qxz1y7KpAXIm4cacHphsLkfjQKq8Aq7x76CSD8tk0ljtYdJ/3p6C1+6nLG/Mp4BGV
frjGNoVoNRls57G7gim/71LdV0b/PVFHk2b2/jKJ9hWEz0m8JsyPldixtvesuwhe08zPKHxJHRI0
IoI/PxgN3rIe8Sb2YAxGwyVoZX8p1TOX4sZ9hi5q6B5Ci3lnbABplT3fmsH3Z7xPJxIN+sTHDVn4
vX5kr9QOlaxnyZvckTSVbK15lJMn75yBN0UPxMUU2dfCtMY68DlCPbCjKx8JJ0lMUgUVMUG0jVHh
EEI0neDkwJulRThnGSY909G9ojLbjIRqsldn3tVLreg6JDrA7MzlE0m+rLFtQE2H73tINO6Up9Oq
QrRILOSSIbEm4aMlnDcqnZCoKg5pN6vFQa8crdXeHcr5GuT4nUlmuNi8NVQSG5EZ+Gj6c5GMxMId
fMto4t0hUtlhwEW9gJR9hErazO+xBAoZJqBvpPeZA4FZrOupW0L7cVsHfa7c/Cfr5Du5MATn4vUG
M2HXqPP6btn3xA09nk6TnOQJWeIuBudolvI1CNvfquuNFKsABV3zACpgWff1ShCSWT+omTag9v+C
DjNd5PZAT9wdZ3sYeUv21MIhOw19gq7BsrSs5kwQGF0/YUZbSyWJvaVvLZ5tmz/a/tAd+UrmYkvI
CV3LhcO33g9WeJ26sKaEmM7E1ga2RAssNtPBlTN8FEOzRYbDpTGubp2SeKzEmoylauJC6PWhyw+3
d+N+bcOnsJ7PVJRQ06vDE4qMnpShCOlNwdlXVklvi5S8HoYCU8b9OLHJZRjCchtdU8jk5UyriCW3
c0ytOyoYWomhSggeW4y8eBScsr1pMFNFtqYSyV1sGXed4UU7daqsDbjUtrU5GzlvaX/MbtswIUDV
2+4G73PuAXllKZPmAR73m2SziyqmF/xt9tOEVLauJk0bdndfiZp8nH76LduQbJqiPO5VaSbZ1tTw
TkZqGful17xQZh2ALhcZpZh5EHuZ/1SWukHahZIIHQu+feKoRJ87KFE7mr+M0zqx2C+QH1GlCyft
/Z5wIubHekUmKZvfU8NcYg8TWlpvPDrN/qIZTrhaadHtFi8yxcrSmNWfNV5Lhm7rqLNOJ14GMOP7
00HXuO+c7IapLcokUywgHxtJkFleNzCzmfEy2Vf2EUrXr7K0avYqnoXyiXCOZyg7+Y1QN49GNeYP
2+LeT9oBrfGc19y8JbgUDirfikGHJsgejhEQzkf7NG1sLygwQqe6OMYraFYL1uS/I48wYpqs7oXJ
ETAW5kYfe4bJbqn6k+7rQ00gtVEOb56j9vPczLQcGuxIJn6Utv1aBIweurjUVfgg/S3M4sZzkdbA
1/boDt9nd7rsqquum1d+ti5fmPD2RLEAE/womdfNezuXNOb5iBVMjQxDo84I+l+mhxcLzF2cZV1z
xDvFSXhL/2ASD177+/CgacrUSFOqEQomDzbSMp0ng4D1s+ynZ64vytwEo5Ktebcd1LKz+1l3ykin
domDAqGDCP+uJu5kh+RW8FgWjvV2mfA0pDgjpqixVyocKaZM3WlHPfBbbWEZEx5xUTlSaI1MiCiI
P3WOj7SWnLHQRBvJj8dJlmjVhu5RMoCgWsX+3xv8/1S9HbfCigZuGpo7L6OUJXM074wHrYmg5mmt
F9hx1DSUTV4t3fiE0sgHX8pnvIoMIAGTPQEb4zQ/5dv4sd1u/JL9uTYuBBQ8dS+BCsSVAAUDGQ2H
gYmybxcrqhQCIky6cmHMkLoCVWNRRQ9naPlbW9Zfx9/nS5YDNQSlPHRS9bwPtyYpj8Q3Ot6/LPVF
KEx2NrPlu9+6R7IT6APYnvyGqp2lad+rve+jOXQQyOoiYk8viMnmUJ+ZSVXYPQeDphWJqPbLvL4D
HoNhVGYKUGREzsqiZYY3cEhuzG6dF9egHbHj9K9Dt9vx2uwYH7W6ZNtGOf1W3ueydKkSNw4OzpDI
d4zvPf+/DMLiCxpxoEimxnkssZpiThjLHvnIDjqKtszql7ueyP2E8+2n6ehvDS+h3uaIxJfSVg9W
X6NGxznHG68SYwhCqELg8toQCViSiCCHX9yaOi4PH1TWUiPnhmMyU7xmiFPnkNzolx1vkD8gUppw
zmG8YkJ0dNJW3j3KNZCOAQ2WnNHZtQHHyv+z6yotY8RVB9Qijzm04D3FaqdFWr9LB94tHMOzruw3
6k9S36DG0C/a8t6yjC8GD2AKJab7Xbdv8CbAEEytjQlArmRIyBp3HREZ77UevxSw1z4uRRQWOTkn
9fD7dlp5GtkNKbsyHbT6ZVs2pueJj0OO19FmMD70Y4j4OC8eyHlSx1L19HSU+hE9hRutYUUvNYGz
ZIXnqRIlUOTmAil7gP/7nsN5tsTzq59yXe72Ygx4l2O3hGvUw5jFpV09gnG1lw1jc1A5H6PZ9feN
5R4sOjLBwmp6qrFoKdTmQ7uwWPm/m+0NHkqdnHUsUvWKtJDNH9zF3I1km1TFrdN+d113Uhlj64g1
sMuGGoSgjJB7WVeaKAUsHtba2obPA8F+mrufgRhIkjl4P1Ecf68UlE6wfo2cr3Siyt3F+l8ViS+Y
Klbhx+YW/mrJ9jrYhRrQ4tPzuRi3dNGAxSgrYsKKS2TRYQNMYd7BD8ZrZ3pX+qupg9wGP1b18o2U
cIBJDe7rUL2wuml0BOdhXpa7XG1wu8Bua579Ne2KLPx547lkrV65aJMy+A84FfvbrQYBB0EPg3EL
JachZqrX/6AYrYO35f8q5EiGC4VoqTmAjJzR8Qkr3vGKCjq0yAv625YVdOuO6S/bXtg88HVDQwLX
/YEPg/KjxsAWGXYNEHDVnyfUWCm1mceiy8/rooD4MDSScIKL5UQmQsm/8x00ZAYeLPYqHjPzD6pE
cUQuv0WbvNSW/EQWEwVeVqSz5qr1EG1wDu8nkqKw622rGRWQsJpEiwdrmk/C9h88NGHRomu8kxZU
ueogT2eb/NO1+29omZt7wLIQiVJEDHER+wGX9rJa42ltg0RZzVcJ3y6hDJjuuLBt4oyPWbjsB8Jb
qUY2gLUj3Att7Pq5itBb407p69MNZKTmxzw1tbWlC0gY5UdPmOw/PBCes2mbv0xXppOtALHxbfm4
zZMbOX40MuvTb/7ugvImyxv9JF9+fAaupPnFBkhWL5KWSJQ2C7O7FjGZOmerZI9l9PkXbPA0LU95
hNyZa0Usp2XyO7q49f1e0WurGkT8ttFwb5D1kq4OFSe1mPJocLt/uZiCi2ysO7tFjDW6gGqlcxIv
5J1t92VjfNs0hTqmAeK4Wq+IZ78Ji5pOOzngI8n7RF6nzFej7sDaNUxsIws73cyvBRJjDcDOqlDX
aInFERPpmODPzHBdNADL1CqOsA91E/D19sZfNDmgirc/kjsLojPnvxuKVNBUGKjgw37nR6YbUGLq
w1qZY9Tgrw6G9q7LTOUkQmff7pcTAKCMQg9visXK1DLZUeJMWHd526gk5RW595yhnL10G8T/jSJr
foAAR5wzJoQHQCnGz5SnmQCNvUNX7gFdDqwqKpsv9Fw0XD0xH6RygBAMdMkzutp5LX+L3gIbpAg5
8qhThed4NjJ4tWIsFlzXkkNi1g4ypPDVABdh2LoFvav7QaztkdBSWGqLfhlfPHlTmEcVtm0GUeeY
a5TMW+DfIxq/R8pIuZUwviuAlJM7rVfXAP/KvPFsNiOCJKaY4taO1QzLB+/afmwzVkVzuRLRhjKl
2ewjiv9f6rfPEYV8fJ/4pYgTJjo3HdbeP4YLV4gFi881i4OA6NSEcR/9uzwQy0dUy/PiUuvKDLum
74RPsapvhLCQZ8laxYUnnm8m42Bp/s6ahE3vJmrksegdV0eVYDvG/AtY19vJnOPVqE8hBg18ID2x
3pvwbuEvFlF26I5mJQQrlM9Nk+9QQyQBN2qBrioIwkXRaU/9S7blA2TnPeLI014YYUJyshebM9y8
aEgIa5pXJ5Q7uvDtRe9Fe8j2R2uS/0azQq4+5ucB9ZkhbiO0TXBoKOOpqr8a7UBdm83FJB0ipbmQ
F13uKfHU4mAq66Halw/ot3gfijBZXf6xk8faCWznmVePkZoLmsvR7ijXO2NC/Nf4fZGOuL94R97C
3vswqxsTztVS+RQvuovmOMzHUziIMdVydFlG6DlfRsyzzmqzMQvAmIJSK2UQYIshN9ob/msB4Tfp
tud31GRwc43dDw8Lc2lt/a1s5DW9+nJCcSmKKWFC0vGEm/iWrtNGeDsYeiXiHP5iEzebSEKH2qe8
MsjuMoETh3pJGnPVHDYxYb4JpbxDWOC6d8YPDGRfXWlcRK4h2jXaczwfumfbherxh4IwPh8mJZzy
V7W1MtlU867NYUsKQCTBoB9bmZETrU2CPyShv+CLcgxckUSDbDRzEfRjBDGIMRuvbo47GRZoIokN
XuRHpqyz7/WS9Vcw8476aLrbQvqHdxWTCZjF+5ojHzKdjIBgYFeM3tMXOcMUmliCzBX/NpmTqKaC
Nu0MvEeXTEtOxKD+Gyi6ZX2jnRMx0iFa2qSylQ7ip9ZKUV0z6zQMlOVNbzPMR4wSfwvL4+qeVvNO
3gKJN1TE01KaFFLvU9LveBCnDVu8BX0e2YSWMOIjaA12jDkBx/mpsnQHZ/ZdsbTkDX9d4j6KvNY1
TraU2WnMq1RjC+QOKp+IyWhPSyDvqoyUzo4Bmb2Wsx/q1vbeQlFm9zlcSeibLY30xIWUctuiZboF
WLkMPfa6BOfQ8Cx8Boi3bxEBRnnxveJ79JlqLdn9LCZizkWYX7oNiU3rg1iwzZ8t9A31FjzR/Pld
M6OQkvhGrAWKhaEUMVlJ90Lp8cDpfksMrSocAxGaHH7LzvyLMMLNbe4qZ34epzYRy9Q/gu3ONFpn
e+o4xbXIj9vsJXBhXw3FanFby4KLAdKIY8qKoAEsOMtZo85bPtFHOMdO0usnlP+yr/A1+yDpZgON
VaNokt6EtA5mhkuNeNLKYwAZPOA4++8HzQfLjeqKZwBVRb2FSYPDuEHfTNjImh8GhVBxWAMwZ7wf
aMAoLG3IzivZz0sBsdA303moC+AK0/mqQz0k3VL9yvgIcbMYHbX04a9JA3du5fYczALL/pDF7dY+
NXrenkXu4trhxo5NB2i0pIVh8BZOPad9doJbAVeO/szhQ/fT8ghpTtSIsFBEN9JP0ej8oiOTx8wA
FTcNTJqi+iKS628X2idflL+N3CRqbnEulhX8USRDEX9CaWIxHMdeBhfLNySw4mbFE/Z7fq3nXnvv
ZW0BC9AAmQwLDKeSzTMVH24iFNHUFe1f3LepIiRFNgEMYGOV0YzuGIPiZw9/kuD4iEq9Ada39i/+
Z5cYXuI5zN77moHn45F4W9sjGN3ztiNb4i9REj2xGBadtBX8LMBAPFkY4nLtiZgEolca5H5nlnj1
nbwiqhtSoCcmYFxnLnxccsRyIVaflv5PJvP/2gmTaLm/OKTSnIaCCXxpsjQc5yaZKFeNA6KG0NF+
g0UjyWwKPLW1Qe1o2G+xs7Vj4l+dDGFLsNGdYeO85LvZszXpHTM/Lbk4+SN88K7fexRXABxIZDLt
1om7E/2v6zJGCT4keAn8IhAnVfuPfsVFiuSrgH6SiLF1wxRT5wsIWDbDCntvc6NSXKeBhdANjjdp
yUmIhWI0LCG6mD1SlEJYLQMWwMyyIxt+E84M3mcvu+JASAhU462nrGSfmTFtPpQtYIdLTAKSFPcy
h+MPsHlN8AbIUl+/uduujgzT4r52r4NDPajpOZx1bqYSST6KUdpv1bTSpybWCTkIZobC6N/yBfoh
WIha63BAYdr7Gq0yYUChfSAzyKsefm9eTqh7wKbTFz/UGFznELSmtr3noBXmQ7F3366th1MhQYia
W3GU+VIo4KxynP0YE8ZxmJBr6d22KFDHzDVCpXD77jE4Epoe2a0nwXqbESMiOsLXykb9awP56OTm
nz3gruzc+i7LSUl1bQD6rPi/lfNxsoTik27gjOjcN0M85EP+EGQV7ZGa/gYNmtm7M7v75rHPc2ld
KkUgdDicjNmaL4WdoRsQ5VPdLi9yH5azrTmLqw5l0urzaPXOy4hEBk4EC0bw0hZ9CG7iEVpnW7fx
D85TYk5eF2yyclgfcQPf1+MWU2Oqz3RPEPol7it6YS02rgkYK5x/hpsMZ5tRcbq6P5DY/DQHM3kH
znqoDeRKqpBxsFCRnefFjybNqm/dc1ZXWarLIjgsbPsQlmwWARWiIXN7N6fEFF9bQ/6EXrlFY+4b
0Gi47xsjID0HBhuOCewDj0+cka+GMQKgjFjKdNo+SHBgoVAtBsnW+i2qczv5FZ8tPGmGIVwC6x+B
xMErid8iYADCfT0EsvqLp+ux9zb+/u0fpE7fV6TAAl3R2tl64R3Xb68JFOimm/iiXNkt84+SiM24
qUx1bEiFjH35i7yuNbZYkVMblHzg0CXe+xqSDEhuEb/MBk0XedqRJC0hQSpYpBQhJtiIuwP9HU+C
Z5CEQAQ8we+OwgF3lXDLC8ounGQzxbSIq+bL4huCIwo6qmTI6rDzgzKTqBOQtNUVRKPYARMw/LfV
mjbvyvTsodUstPka7CFP5Aaw3/1GAe7FGzE5rXXpp+rfau0DZFP+3hjlu2ExN/mZ2u8s6OIoNKV/
CHsd0iA9/uyzuA7l+uarleLtrvjstvUYqmGPPEEfoUC6GdUmYqKAnLWo7MK/UjJxKcJ8I1Ux3XMW
Wed5kISD0BSCTdDEMGZE3S3lQ6v1o13HPnUtwnY4gw5Lg9hpL9/JnmeeMjFjlRX5CuYeHnfi8LAe
xQ1ZaaBIOOPL5T+/cg7we12CkrhKO2Q4IKVck135uurwIwiMD9WqJ88sdeJWYxsvYv4nxfQ24FII
avu1QJmcrJ54mm2N5q0vWS+6saLzgH9zgipdwGqgl8bTQIZe3Dq4wyluI35ryN84Y/toqm8zifTs
JOflMwcCdVeeIHrtOyK+GGbnjZ+pnFEAFk3/I16HEpEKIZdZ9O2SkgvZNCYiJNHKK5hpQzvtu+KK
OOZ5vsWgGcQPRhagc+wEjfPSoPDfOYaT6daHLGeDpXTAINsFyKvMxYN2X+9ykwUpm6qPfSshsUwK
ihyAnElsB1jCIOEieTXa6tpWN5VX3SH3zD/6onhhWeKFtbvmjI7yuVYoTvHjxTymDZjQZCdb2fLd
pHM/d9SgmF+5Qu46IgsAVDOufJBvQ+7fHnkGlR88rcH6ieQQKgpuylpsl3UWjE0OCGiQdsM0F/ZV
romWqDgmq2JJAJjw9L3l3lCrbNQYESbq79wsj7LB/MxuYG2X9Y9GydqnEVqe9OQ3AI9dHikNwYYC
TLjLeDbYGXEH5XwWJKMj+qC54+02cTpjg7VveXsNBuuYSuKVjQhuO7Bb/jsrFi390wHLxog+35UV
EYPHtJBx1e9DhftPP7ht/7ewbY4lY/4KzJuRsp8mHEIPwtTyjmz7g3IYXc2w+RxKqEq38x4mBFjH
0g7uC/pwUb9qKKSBcEZ8aRhOdniu3Tju4e1RkZTaDLe4uQpXoJzmj9Ez3yhgIOYMQAHMLkBJ1q3x
VtQ4w/CAxG2fb4ftKXMLFC4FDqINkJZcGgOPWbBjFm0fQK+zNoc410+ubKvjnrPkicHnLXOJqCbI
I+kRmhqDi34Cxl2dO0uQTlYxXXLRn9yON52oyYeN5Vga4hasgV8MzNp4m1mlJZJWSBBc5RySMeAP
cvLtIsgc3nk/JjyyRL8HFIHIP86WB2m9IuwpiuI3bg2+OxdnUAnHuwx9cXDbOU/H6p72WXHwSufV
L6o94msW9ltJe31DwCkAJ7fk2vkEe2LPI+ygioRr5hGJzVM8EniFvHv6IAWwd40dZzTot69IpJud
ox2MlBTt8tNeti+7aMlPWiTn6sJ2Ipd/pYayxWD707Cuk9vCE2JO62kI6mdnVW/OpIpnmn0In7ZH
IHKH56pMh2ygZd3LTYR89Y/jc1kPIa8Wyvi0IGAw7aoyDkt+Z214x1A+veETTRpZv3U0lrcZj2hW
zW8MFHwrqMj8G/clyo6lNBOHCd4Gepn9K7fhDYsQtHq4PRzDmcQOUBWPMNcCn7RHQIWemBfzG+7j
Wy9BPrBoBqCllYRJcnbC426kkbLNzx5LHpfgygP6NmmPahkSxBCVRe5mUeGGhsnb32oCn2gdO+ez
/8PfYbBHY+/xnC6k/Uf7tgHcIQCPW1cfnTU/S2X8k57jHrlKJm+5CcX/9BzaLFt+mrcjoNzoegTd
yGdhD9eqKdMKdiZ20ejfDvcLJSI8rffNzSkSWtudvXk8No1GW7Maz/zGvmrvNGaL4AnXSzrmCA0B
vzN//jRpHPYRNKqsfQnDFpo61ylpZoIRGgpjrjBbo2jUq/6uUatoh8iBvQuRcPnFSQcOKeROe57D
Cq2whUBiuTMwHx5aoGs4OH7hBlqKiMClCkHsvKaE32NHIuHxOKzgaHDn19xGJkiyma7l+8RtcaaY
Adhyj3ZJ81owss8VQbU/eEv97XXGd0GEDYVbJME4dnGqlfpF87MA2pbPmQRLdsfrvrk14ecims2p
iwuXwwq4ENnIMUAeh3XkJjvqjB01hokGjyMOTIg4WYIijem26uKVPoR78Jk76D9LDZDej8QrIIfO
8FLUT8K6hVNqNzLs7d9C6ELEQkQf7nmFf4C8t//c8pbT3aueiXdCE15Zj0rZ5cNM3nKYNYgr8wFj
mFt1KTfkBKdLzpr9p5z1p3RQK7gL+ofdfHT29rscM8wTzXvnoPxpegqdkDbEAUM95M+UGm+9x2k/
+INBCw6FjTXOTG4ikQx9f0cl7z9SN6rj1jbvPYtjFfDKN5T9JiTrTpGv6zs8/QvwnAOsYZxrwc8I
R2t1MENUJYAFLiOtOORGul/MY2WkjU3DEdLMwk/+1fcQkXmI8XG3Xiblb2fhGV+e5zpJbpaEJ8iu
J09C3+kKdxR6HYIWHcaclscGLUWqetRJoMdXz3A8LC/je8OOGzH7mynC0Udcbvl9ONdPtuO+Oq1x
JJt4AGhForAoqrdG4pjpkkiNjHCCGRkgvUuUfVQ0IgwGq21N3DEg5VMGpUjtbtqKrOaiGe9WfybL
l50lC/n+nHn5bQ9Gc6hJHkjcwrpz7NeB5LrIrvzsIGYbgdjkXEezp9sFaWJVTJEbEi1mT8OBUj0j
YZVClhGCMNbixbBoKgbWJpjMPpCYXsKKbBiSkeHVNxhXUf2mDLJHTA9xROhvdZxBaSMY+y5q7mws
oN2xW8Svyf1rbxAz1WCSo0kldiYxbTKPtDl4I60COrL6eJnqPIbYO1AS2WI4DK6iat6njA06v0Gq
S3b9H2Nnshw5kibpVynJ86AaMANgQEtnHXzf6dyXC4TBBfu+4+nnA7Oqp7KmpWbyEBIMZ5IRTgBm
pr/qp7Vm3+iypMsaxdNtXr0wD0mcTzeTFtWbKtKQlhxnuMkS1IOBi8STk7uh3AlbcEHFuz14K0zE
5qJgFrvIzfIyKO2x0DX95IW2JG6Qo0yKlcFYselw0U6O2yz9znlQQ4g1FwCI00K6FZW683BvLjJk
v1XV3TmjU22pxLzGsOpTP3tWUfsaqrUKrRQiUPGiELoItZQLe0aJxfQiUbVoQOEOVkVO2bhVQ7/s
sJiEs3ytOI50G8jOTH6skYvQytY+mGVD2Lg0aV/dTNOtbWGWnkxKCyBPjsvOxUw9RRDxmnA+ivfK
X4FYOWGrCQmjaUiQZf/ehwMRgvgkcKssIqDsG72ZIIrY/W6UDtHFBlZHbrYbA7AoshS5HSQ/TrDk
hfS9iqcM43om1kWF1lWDTvGBdlkBrBzCYY9jFTXsnaK107ASxYibi4kJyDFvQDzip2vFYG6E1X6E
6t0fhHkjMw2fdHhnuhiiEsEKnXfmvjQtufYG/bl1unBLpjjDw6Xj+N7aWYMJRBIlymMa2Nvbtghf
JoQzAhAKOZ0M5VjPDlTxlpT5SJHgsGmx+BONaGPEw5a8SzitUkWQq+C46NcIPZPCFUldn4I93LQV
aFD/iwFthurBZHCsyXa07fSqje5pqt7Clq4m7LSOGb6VRnCAN0YOAGFjUSXCIztZgkPjXLPUY7iA
PSYdngN7wVGAeoyRYaFgFyuR86qhQ0RLPSCwXbpTMUbl3qriQ4wMjW2xWFDtSpzA+Ei9ewyo5JYI
mVV3eeaXmzEptuPsSnVK1S+HmPrlcHzS+vvCx97d+XxXHiEEBCN8v0YJJZGcX180x6BjVsW6ZS/d
TvEMZXMDvLyNoAWWFX4CUsQbUsN3Wsgt1yreOZHhMnYNduTE8dRKzGb6ata6bVhLjcO/KLWsY51l
+crRenoiwPdSKsYxMWOq1ZeHUQzFWtbiu4rnEfXMRWTUTXNJwDVZcLhYIM4qnigL1WNXrxpwaJ3v
v5Fww9cU4ZBOp2xFlWIC8HzpxHgzBo9DTVJcoHsnZ9+YLAx/I/Q8GWj7qJ6eHQdJYCT0LqvcW8pi
WnCaDMEjUW+VA9I2mDIt2UdueuR8IKarOg7qjfRmS62jN0vNQ/TAVN1t7Ky9TWuTO93B0RldyBqq
41Dap3ZG2GSRWMV91+0npX0XDsE3OSIJKEFAO59NZDK6sXgc/ghv9qBxjIPYNJtEEgxmabGhwa1i
a2Sv0XDLSxLZW+jxuGV9v1zaPGScghEMtMZ8RaINRkpjPRfTYdDF80CYwp7JZC074WUSkNItSXOE
WgAfEy44EeNNVfPVhRbD+XHKh7YLr6Y/RS8YUu4HlQXfcbGim5M6tPAu8nh2gsDrj55DvM5mH9Q6
0OMKqzwpZtfgqOJy2VqggMgpWVlN1sbJ+xvcSvoSHufwq2NZtVqXmV3aXYSrFUtboC+WkXhRhkhI
eGFgyCP29HKa7TylZPZSpS0yO4PkvAjCY+Ck7dLr3dc4JJyENkTVaxnsjYRHfxVdJ2MSC+Blj1Mb
uysnDDuenUxCE1w++DiesxpblxFWBIIN/t1WexehO7CpuFg2yUrYTs06LdcFnWfrnKNCX9fGceK5
XqikxeYTR8vO1/dCoo6lDLpIsWEIBuq/VNF67NVdWFkc9GyYQFB52ap6i0HLGHGOw8FjVTNlTRwA
c9Way3JveMkHqMwrj1EMqFTnxRrb8RrLrfmeo5qPqSG3hRY/CXLX+0p3TyF3PzAaBG5miDh9ywvO
v+UEYWHJFHKTAxdj4ibYtmnWrzbtPqAu8DY1zH6UiB5RNnbFDHJn8mYeJsN4SgcWZzuI1hSIM3I7
WKn35eDsRXHSqlWTjLtc+Sfbs+D5d4G5KzL44x5dmNTIbbrArdYd3icqFf3VgDILMs0DHd4silrF
y8BDgLJys98PxZ1OC8zCafCtmB5TV8XhBovkYrJi0vNm/1pKnXmfrfEuqOdeUwYrY3IshwGlyn3W
S0b8WsQPzejKbaDZfD7PO7/hyUvUREMoATOvFXtNxhNjerWbkuyohKKM0m8XleFxUJp/Matk9oOa
qB1kOdcpoNmCEDngVmjDCY+YgzP8tDLmONgrnRG92iiYcRsfrAhkTpoCJ6/BLNc0B9srbYoVqpVs
iTIEUper1Huw0wYOHgYM2rcgx6cQA1SPUzPV0oe4BrASYtImxf4lQrCiZUXY24W2luvFvjIDzp6c
23Qm6ou0cb8HYBZMGPqds1a6zvGbHGfsffYVqkReTncerk5gudWN2AKoQkdLzQe3pDyo6usrfo6K
J+fcaZoGN8pPMamOHq2l/QqR8AYH5Y7sabFrYDWaGvo1hOnPBkIDLiibqMdrnJobR2JiipULwiNH
Ei6tt7hqn1SgX1Xb5qukdndZcPDMbh/FIkcAdW6zHiFMR7z1dCBZxlqkGhgA9lqW7FhJXPbxk4uJ
JMoBNnKOqma+cwILvKNqkZzZrQDk12HlQsCP0FJdtg0pAEw/XzvkDk3CbiYLTlo95U4gySu+mjMP
0MmBURtdYB3HqD/YbmwtByN/8aZdHzrtTlnUsXI625Sxey0DFABWVkj7HfW9rVsv88LU+Frhzk76
Q3Vjp/7B8OUb4Uy1qAPtRWL9M9DO+UE2HPZmm2PRfGkIlw8m0yYFL37tVq4NeBfbcJzjsXE028br
BuRcWk+98JGEe+YvSjr9zuzaQzZH3bsU5OVG7ybGHnA4G6PZ++TNF4aNklQ3D9JkWMsBeOb6NWDC
wTKGjiFPhTKsldXqm5B+jVXroUPDnUCxHZ6bKr9QR4re08BEQNX9KrHwI734pDNt914EYudq1rNK
mKUFZA/tPMa4ZBXPhkHSBnnOT8Z+3RtE+L1A3KUDwosWRe89paDsqs9awI8v8w5T5H+MZWEupB5g
XogwpyeMi/W5MUDqW9gf9dpN3HMfK1JCEBKW/PDPzC/yi+tTZpQxP8PsybprzyPY/MhiygAaynUG
XKECaEHwicnyBP0pctFsI0zoHstLnRJgb/CU9w2JbA1PVNd2XyHssS3l0REzd9jXVfkZ90wU9ORG
yD6CXhMQFS5S/ybGy9RF9o6t534yycwVpidXhglnsmnwXHabvlTliog+TcKpQWTBSo88oe1WZq+4
3C4Sb/QSWuqs4dEJg0C8Mvvsxpqcj1riFBhsAOZl7ZD4y04d7QbkmGqmrp5/0ww4Ivvq2Y/KR2j9
J89nIXQ9++DqFujSPCEcUn2ZWChZFbSdOTX1pgk9AR1k+sa5x46AeDKPQUl0fHzCWXVFAMHYNOQ1
CcrwtvKLO4o7YRnZOAdatnQJFw3s3HQdpIJ8VIrOXkfVbmSEMDjkhILh0NTFY5+2bOvYbyGWzagR
sJ4LGi9tHDd4pmKyvlt75j+79kccTai2Vjv/abcKC1+hyNdb4EmcBd1qHwCtzjhQknPZ9OPwBbmx
q4gpObDYjQk6kZUN1NS6dBqXdGZ2U31RTUtzbUfAbxbpCqThpGYOIuTsLBTFM2F8Yi0+nW8dJbwJ
t3UMVgxTAjYy+LA42CoAjDBVk6ZaFQ58cwcnsx4pxpJEGBYW862mYFcSR8a7N0Y+mywfJZtZO8Q1
zK+eVRmkKD+iQqwg9qUbqfdk8AlMV+D156irt8FTi9rWYmIxCc/ku5T9Lxlyf0PS6zVNWn0lqM3j
YB69kgsoTfmcERFZ+5p+DevpLLUWZBgF23sOiYtUp+57ar/DyIi3kVYlS9vtD1kaxnsMfDeR2Z0G
t+WH5M1z+jo6OAr7rzE/GOduq4Ubf/oFDKRgYGhsuncob8nKZPqPC8GEawXWN1TVHC69abAbObOZ
NW93AFyInup3gcNfxmWcTmbtVrnsEUqABXNYb1cU7h0E9wdvYJLdyl0TDe+45dhEq70PrDWR4tmZ
xBv+joa2ao73uXY0DIA2pomZZAiYaOG4fo0M7clIM6IfEzwJVDt948TqJijoSPVyco1YqJ8Y52Ct
H3CQaJV/VaZ8F+kwbFeFZW9anctPtop/4JScmgwDbMc/JauYt/QCBlGOPbpw6sexqb+CmrF30nwq
0ntk9P0HXmX2jsEdQANT+JzsuCCSAhs6+MjASbWzJl9rKFOxRyAuw4c/zd3gPGgZFc9LK8Z3YpPc
oKElbswUd0qdcQm7rbyXodzbGTROhHL4mwNJXmGPTCZwKPdgZd0O5QJjt7YAjzgsCHzd+MAkSJ+2
b7hgLj1HFRHUNsjddBlURreUVu+uGaG1eLK4glum2UYxku/T76U/HdMqumgmE2Nph/WymvkVs/tW
JMHR7or7qZvNfyqnmTLlXc9ysbEJnSKYb8rmOUp2CQnfhTuxv617ecNgBsery+0fv7mWfGZs+5Tm
zjxh3utgARLRY0ttBkqnffvbkMiA/OgIrXHjuf7oXywfW5tXObvWaLgzfSE3unsXN2OzdDNE75A4
+LIyX6Oq+2arAsWzohtnZjBRmeRXsMHxlAGGaPbN1L05TY7aMIznMqbdIWFn2Gnof+MQJisYytC3
kFRb2/vKHOfTjF3uZ/Sv0VkDVviSAy9qRqcfq2Zl9BQoDsxgoQXimpD2V6XaAwSg77iNPDpV1LMO
+hmzx84gFtzX2XPQYxcDEgo72UteGTZnnJoTGy4OcHEbHOsU7U0WQpgbZYMXAcNLg3dg8l8wq5H2
EK3LHMt/zsLxQ3B/bNyg91n95EHnjvG0PffKi04hphn2wzKNAip9MnMF+OFcYMZnfdiTHbsW8x6p
kRhdfQZ1mtdntGjeWa72laC6cJlXJKMatWwa6LpGNb3HnB7BGnGRU2JjlZSDQRPiIad76+zAjJnu
AouSikS9SGLcOBn9QzHR26VymW770TlN6I4LXWvgrLFpB/vY7gzyxKcZaIolA3XMD9mOTJMGeMRI
9naBjXFgJlHzL8EkELwlYVUdGiVfFWSKlSmTdqXJ2Zmo6no1ulDmon5vdkGypFUqyN5zXaI8k8xG
Db02zBNuZcCzCmfFrDTvdPVpq+gidMuAb0DER3nJfCQmM6XnN2MrIEQJmLfk8M+0txHWDZ344NVi
jz1pwjQ3XLnTR2TI+DxCPfIRPHzwZPNtm699bGQL7E1MPsjvRJAD1lXWcL32FnpJyII7lB1LwMSQ
aOIa6VkS1rQmuMvRlzhWW5bGUukHMbDVtuh6i63+oaNHD00Amzjzp0dSorvUiclrBX22qYTBgLma
c4d1+GogN3S0WR7Iq64i33uzoTzDysjvyxKglTvpiFRh9pjkkjxGWyEbc0r0ClpHhl6/dweOCdZ0
iAP2Pl0OLsPwsQ75D84EcrYV+bByyzZZtCPn7EKgSmTam19NOl1oRbUeRp43GtJkK+HHl2HNTVvZ
p3L6VqLiujMDuqFGvQH4yve5H5zIWUVcDORu7eUwDB8gRbYMME+srwj7wltVYfEZ8JA0A5zBveas
k5DKDlVBssdAsBch9juzoSAhlVs67MclePdrqjGsN6JhEeITXiTp9NxWXB1BN8JbTVuymaS86ohB
rFAVcSLV75qQI4wh7WFJr9y5avBWOtj7qSE+SdGpu25wGFDJAKsQaVsB3ID127uM6XDfhBwFktTI
yMkG3m2cv+R695BSUHhjtw7JL1FNB5aGsudvD6SKuoH4Dp0CfxLRRWzM6TktjXonSClFKN0bopoB
4wTo2d1Q7Iiwcb/xjGGOCwdXhcFJTLNfml4xDFvDlsofKIk1NmGNxhS0XPXuqhTeZDQcSkK8PIo5
1aVpz8QX/UhPE8JxVhtcRwRHYKn2qudYy7HHO/hlcIxbSZinbFZNFBS0cswWowF7gTVvS8ZoKLBE
0dpLNJZDKbPy3GArjR4Sb0Ix1IDUKSnWWmpiJkBjiBdIFAoQadXxIyP42qwIUfowQxvjPpkkPFVF
j5gK7kR/1eu8YdRNCQnx7CggxIcdOGLda/Y4j2rGqRAs49noc++Cl/Gs8lGL+pMl/S1VUPvQG012
TxGJpIS5TdjT5VdQhA0LbDHpdcj6mGuHtB0uRg4kdST3kNs0h3Wds1KNtdEnLiTKExVubkw+NgFb
Imma7RcHp8Iba035PjlMcTFdzejOajoUOwcok5MMz9IMrkNP+UFqd/vYof8XiW5aoIeWC78Kn1KP
Ma/S7DN202btxTYTdWcqgSP6a1riAAKzxRmr8b6ojC1L3ydht1+xg3OonKDsmwZnuiy50MIeLaWJ
sJJHByJy4BJhRpNISU6g0baW71YH3HBnZVklNItmG9A9zYroYZBJcIQB+v0MmzW4pU9hBBkHLpRR
pyk3xvhQq+xFGs5NmFOlAfbwEhrZc+RU9wTMT3Ef0PcVsQGcH3mRif8uVuXRc83vxtSqTZsOdPHo
S5MA1xLzHG3nGB3WoCXSJQ9tsrnrCs2xqyQbkVR3N2WoDvNmck+64FhSioDtFyN7WTn7CISORt4f
d1GysuNwOCdRfUQi3pfI/6vc5JBNxEEs6tTa0v3drx2HkE5bccisguP0PmBB26Hvs7pzpM/QJAaB
5SNtJW4XMhOlg2iEEx9SP9yiPt5FACF2c7nJUqIC9k1AFsquqaSoO9KkZn/WA6O+Y9efc9RMHuya
fsaGaJVeVOMJ2hYN4113j1cRt5WJp4DLnwBxqj86OnGngoUVRy8zgIJzRlYJDqwG8Kq2tl57vj3j
xfYG7wSmYfvYWXxdNWkkOW1xTUR+TtE1F0MpvunpoOzAZYtdxJB6PZ4IrXuq09ky6r8WqHVM4hTm
8jlDmZAcY1XqV8WIABBIDOQAtmClhbg03YH3HkCxU+gHgua/wnq8T8HWDuX4qx3UCfvxcUxoGOS/
hWVHiEK+unpBdfFqjjJppR9bZHiOgrMDRowkXLsrsAjaV+YSuZoJmyJvhXcFjNcICXRRgyB07PaR
1ezQjVy2mvgM2cEJVdzXqD5YT6q71i+3ecWZOPPzlYG93I2C+tgMEkODjLO9RRKGsZTcpqgjbSX1
vc+eLHeODdIih3wDzjbbm25gw9OSbFxNjnXbh1t3Cj9i9tpMGLD3yeKxco959GSmfbCye2R1e4Dg
IvJIX/gda0ymlagdU/XLF/1NWtwwCvxUrXaRYfWdW8A9qx5KmU8TMSXsbFC59gMYQOtC69dhQtva
EDQHCzbvooZywuanfFVD/qHp6rueyACkicYeXfQk0d3naPKh6+AoR1cSSynQJAr9U9dDygNGiYeb
us29lTuvTlx/ZeFn4eQPnIVfk8Z6s2V+k/EIc+QMoOEEN7TqpJllsOzk+Nzp6ffUHDU3WrSp8eIS
YKOH9dYn1zbrKE8T8NlFxlZr5VPEFHrpQbDMLAs5xct0onNMS5oWDve0anXvwWOmH/jigBz6kuAp
w/ISEyoKx7sEYk9NVXI68HPW6JOy4rfImDWa4m7A4orRUt1rrv5Zi44d4qQ9lKphqzNi4Qnr8D1P
ApoG5MbLyBq5Itk6ealffdPXTj/lTK56S52xfooNDLyFAQhCkllgG8LM0efwkpbeURP1JSmYt6Hb
DMiv2ASvcd98k6/jiYERgsxafh6S5Lam53SNyYDRgkEnXiTwYUrjLRya8WTk31oJ18uc2PRS7EQe
Lo92U2u1uNKxBZqThzVYlT/JDIBETvs4gGw8l6bCzFnMx46WkRruwNjZ00rBrQL3ZhiKD6+hqDz3
HZtaDxd7DM/YLbn+N6cyPjzPAH4/xCi7lkd9Dc3nll9BmEg92oMKUqxj9tb3k3mSaUvPqlmFxE3t
aDd0VOHQiOefeqM9FxGuTwhsuMwrUoq+/RmXLtanIRfHBkx5XtmceEROYNEptRUQCeZo1PydLcuu
9g5V20xOgmeL08Y4BNNjkBgcoKU4WevBz6uD6NW2d6hy9nry2WPhvlE0UBacNiQbceg+rPXUVDQb
Q8J6TDL2B0aOnz2VbDDS6uJY2i0yMmtF5p9xJlIZ0mIdil3tA4ITM2dmeoJ4h27hnmlJD78k44dH
aZIlx36D4fpeC9P90E3s0XpgI0MkH5Sp73noGZuRdWfbGfDZs3WDOe3otMa5ZPNeh86L6yJKNmF9
rq0K7xO6dsQse2nFEX1cRsjx1Hya/frgXpkeZd3BcW5h38nbp2Rwyl0jk5NOVgrGTryHvRhvdbxw
U9RQI9LaX3pjtJsGhznKL4RQtH1vOfj+++BFr6rgFmuK8RO4hL/wsWbA3qgIXaC+lzBw8F+GToWD
bUyuNUufCM030+GaC4NLWjrvBBfvJ+4es02eQtGg13sPQzosRE03TUDRF6rlFredPrPQsi3Jq64a
DnRw+OVL7+LWLR3/OaX+gBgooVKfPAAHESiCOP8j+CdaEvnrKGourjAJXMTzjlDHrldJ5lfWWHB+
TplhcsV6lTr3fuPQFVowiuoEpzin4VGtkVyr7khG8YY2wGJUnl/gnzoLDDdpQh9TPSXoiUGzzmYc
6z1k6mTTh1a+Mdjc7yFLd/lyAEh6BVfAw3Qqbo0OCVwDTtbSureOEq3aIq9xFvgChHrBKfqEjnxn
VLexX6Y7t3MXJZ4JBg6wP9LBeqFpM87VW6LrhHU5qfNufQ5ZPC5rAgjL0fAIIwQENqYGvK3AnZMA
kVlOepWso+kWkw/j5gxpz+iORnJJW5qHQj3fMdh9i3qcDhnOxiW5ZWaspiCEFjLXiBpc/wH5xVXw
1HktzNaoOkWORY4PCVmRp/cmnCWTURlwsOtnmQ28YfMakVAgXJfYXA0x9Z89IKEpHl7xUxeXwDE0
BBw9XXscJFTenWvmZNvGKvhRAnYHcfOieV717CbZcmb08V5a7aaEJXqgImlH30G0S3qJu80FTelH
T6OhcywyjVfpM+bLx9JivEK9gKrznX8obat7S7UYVGtIK5k95M+1Pr1AzdQWIrZPTeTDagnyL6sr
Poh+Bpve0Z+wVRBWq3c6z7eFMPtlGWg7gHUBB04djjDvTVlusqz5NbXDHiaihuER1mEzWNwQRDGG
xD8rvInUwHWX2Lp6HV8yiBm8Wh32iLJUz3LCkFTkaPMeI/WFIctzk05UNPgG4t6crIHzgk+ISaOd
NCc3MC45DZ8ckYHyVD3VWVpg3fjUkSUJjrrENKpdZ4A7kCVP6QoY/RIbHQNB3zyjDMGfqRDUuvST
MclRsd3qFbNFmo1cPOKy2wRO92ZWg4CfmoG5Mym5izhhEPvMb9KheRtQgA/YtrH8WIa3qPCSbMHD
BFe9QLyCTk6OaXTeNOxxOUXGx55MG5V7qNcAnjaeIWs4wGQNAskII2E+YhZus0o49JGbKx7S+m1u
tNqXVojUMmpH3KKwnNpt32ePBlPyhQ6YdBlq1atox7OY5FUT/Sks61UUjHsRmW8Ob+s20+J3vK/h
2czio2wkhXMp9rkC9miVwkQhQrQjEHDR9L0XtReTvbqQCK+tJKWRxvI91d7pAtpJjggGIC8pjcde
54acotnlzxXuu/c+J0ekHlYAt+xxHTGoNHFiXSK8i7b5jEkcfdvwLy2+cfilDKhlUeCqtFBw+oRI
SD9zeMzqXZP5F94ij+Lh+rkA8rBQAy6ggPeKMfZNi3HCMOPxnHW0jHZS4ItGKQY21Gx9T9xTk36r
m3TF1Ffdh6rnkmVSKKQ8tcp1BlTbkr+sRGeLQoUkLnScE0SCt+gub5XrXK2E8Gs6TN/9ZN/7EqOr
BmqS4wHCP025WBjBA2CUHKBVkI8u7OkMA16D0kQ8gJAeQsVQbtw2P/qRLTF7sPIEgQWPL9dIrhla
sCLxzQmU6pflNFNFmeISnA7ALpi/Yh0Fm7P1S1LZRH304tVAXMC/MaXrwaYFXTdvx7Ct96aj3UyT
fq+s8nsw7HNoMDJ1bF1tcqej3Tvyn7pxjG7DqTy2oCCbREVz+KHbtFHnH21Qy8u+Rnp0sIbehCNG
sdBTTMsiKoPNqJ4pIMOmkkI8Kzm3SPejAUKbk0bdY/kgUoBdgk5SYyguhoPFFqIFt2WoxfUayr+D
3gesmfYoUQG9jB7Z/wYrhZ1zFbr1czoYisQ2m6WMBOe6KewNsTtgS5PHzDV75NEanIqInWPqt+LA
cYe9JAQlz6TnVKmTMRk3mda9pPW091MKvWbZIQnxdSkoauxsAezsR5G/IA+wW+3c1QjEYNfJVpx9
moMY41f30pIXLQI1RQfpl402A28TuihJMW6I7MpdHa0ri5J7RQ4HTss56SnN8BmcDN5rEdOvYo71
rzjuH4qIzf3ouN+l6m5kz7IhNedjzIzsfHFV6z4XtJ0IQRG9rBn9h86WFqR8208jqHEPiMcoirNB
jTuLvJ/uw8pvr32hn6UxeivmQjxJAwShoS4uSLL2KUDiWDat2R2ZKjxBxNEQRDy8qnb7Irp8B4A7
vpFJFV7aCH071bSXJDGyHVuUXQQ284hQi00toK8vnoroFlPbNXJEd2XW193admuuwkkB5imzDTU6
4kTxO0G3/rsonG5rlg7ZfpZLIqHvkbD1s5b4PVsrA2u+GK+EOtG8XALcKF+LyDHf2H64zNiMiiOn
YJ+ZR+q2r8hpjBA7u9pSm2ouqcn1j7JhJOtWbBPwZPbbgNZHokVXKkeQeSJUlMaR442nO8mhICEY
T0F+IsV062JsObEpQq9VuvXaTvovFvsURmh3KkWzsh1H3Vl+6hAZTksKfWQ1T5ED+F3h1Y4L8zFq
MDKPfY0jgTs91aDRlKp9aXMRP3aSLVAqwleqY5A+4zg704wYga8EyCqCEgI6jIWrTkymLDVMCUMM
diwIymsw4RlxUxGdaQnoDhNXZhcF10Iq69KFU3IthDchuww7L8iTazP/UReKcAPp2F/ak8EiZxKK
Zz9HEmP+UCVac9KCujlZjBd5Ns4fS7Z+mS2S/TSY8RHPcMzJN6L4IbIFAaKGM8Do7QOKV455mtlH
R+RgBH5++/OLKByY4XTu9UVvngxv9A5z0dHQJwxSJVqcNKUB+yfROLvOv7VxmpBORg+lwd2GCeYG
OL9Ip2hMU8yE+VSbwKUIn3rXEfsxaLNt0EyAj3mUo1B47Y1OyTuR1oShAr0jN1V24zeDfRPryrpR
3fgGYk/u8/g+IKLoaMlnbRfDF3L5QrhB9iQ9PMjMRmFni/Cm5wh9oGRmIh5LDqEgLHxra+ktJ9tf
XgE71JqE2NRhwsXiDTdA0d8BjrovFe+E1pLDJTCEvqheg+kBSExzCVrxSu5H7vS62sHDzA8/bees
k97FtUruTBAVDLqXv/3lP/72Xx/Df/pfM1EGqm32l6xNr3mIMfv335zf/lL88af7z99/U44jUDA4
QriuBRNT101e/3i/C2mO//0343+ZPBnGQGu7HRxStcxVUO0mW6DjNiGQCF/eeVZYcJdH0enff2NL
/7++s2nw/SGwCtMwXH3+m/3Td3b8kfmMwTZAFliJFPYmVr7poKxuha7j4QVFs3Vj6R3rkYfhJKKd
E+EC9TAKxrKDYTGjY+P+Vpvy/t3OcMvbOJpS5iYMPM52ErwYJt1e9IA/JrDdFhw28sckDf0LWyXQ
XdCiItifQNuKbS+LG8ChUDNov1j387Gx5qrbepT+0hlu58+slts8CPN7cpX2XePaO6vacL9x0gZ8
iXJMR0/j6fYhY5ix8eqYQ0aEk96BXXb+92+dIf71rZO6wCZk6tJ1qGY33T+/dUbUBH2k58UuJG+1
TJyWiDM4uNn8u86nqtnVnHKZQ9BoaFm9fvIrqo65rgzqF+r8/3EFGfN3+9MlJBWnEZvnGWcSWM/2
n/82oc5xJm/pA4Y2wzRXMMXjSSV2fqw9RSxR7Ldom9SmeAIrn4CdiniL2aRgSIB8iKfmktU9p/Oc
0sayVWc4vBzdCr1+NJrW++Nv+x9/uuDrnxvgIy9GmPRB8y8f/m37lV/esQz/1/x//fdn/fn/+dv5
fvPwbz9ht75b/+sn/OkL8m3//tdavTfvf/pgneEtGG/br2q8+6rbpPnHHTt/5v/vi3/5+vkqD2Px
9ftvH1hSmvmr+WGe/fb3l+ZbXPLj+u8Hwvzl//7a/A78/tvyPXv/fP/Xz/96r5vff9Ms8VdbuBbe
PF1JYYr5J99//bxkmMZvf8lAwQY8UuRfDVPnpy9d1+R3NpdrnbfzS6bxV1vZUuqY7uYXrN/+8Q/9
+6Ppjx/N//yoMgxjvpT+z6VmKsc0pOKPOdS4tsFf6s+XWsrPu8hMlAc6DAkVWhsocuGjYCDKL//0
wT9eMToaaPgglkbw+NPRVNGF8vP/sF6ua4WbmRF0fm3SOVkZ0p9TiSZZsemLUP+G4L7hEPLz6s9H
jKmDe3rO//kz4rr74zN+Xvz5NM7FDP5xwv/xNX6+Q87ckglhYWsYrLsRTqhXJEAU4+Ifvw1Kpk2S
rFZK7SK9AM7AxBW8xH7sPHNH/sFZdBEFH8vc4xRlcfrA2jJ/3GmceNz6NsGZdZRWLjl8QGTyM/iB
feG529Eqq7VUfvEc+oVaGr6VHH5eZXJzN2qhwR4c3Dz+Jece0i7lfuwM2OUa6r6gl2vvtpjffl7t
Vejdae3557WfP3FzThZFHvSHHq7VvRPy/YSFn49hP+VxEaHESisP7Sz0abioksUfHxvqf/jtz0uV
0VeHn9+NWIbnjTMf//Hbfv4qVB/wv/789uerAhEtl3ENWKRDDtzpJUPjWuTmtZx/GWO9vxQcdyL4
h9efX9K50R5ldZ0keX4qwv/N2nktx40s3fqJEAFvbmm6yTZ0EkcSbxAjaQbeezz9/yFBERT3zN7n
4txUVKUDRHWjUZWZa1HRbwVueAubQXH2yE3vWsOPH7UEYnprysfnAjRZUi9F9zLU3edyDL2/XOpe
Euhp6fkzoReCFiOiXP1RiKmaJmhOaj3ey6oumuYxJ00touDNCpSk5mTg+EH05mjqrUGGe2rvNNgJ
r9Wmyk6F7sbnCXJaDr+G/qvWJWe70TmQtZUnwCSyL5tptZjm6eAt3Zb9V/aVZ5Iqzs9a957gDUgg
mZofyj5raNtz67NuZfa+Tts/ZbXJmyJvKURXLgZ7jlZTdeZsdunqaM5iZ6bj3yOV9vtx8FD01kQh
NMhxHEYrxSVlRt6dXQ7R2Sg9mtBnvf/e0v7RRHX7Uth8Da3JppwUuvMnD4Dhi5CD0u92WH/l2Kn4
TIelf+MWnbMz29b7Ak/qXgy22BDGc2Ol+T9iV0pPSVQa5buZzpNdGzv5ZW9m6X3nJjNwORRvBuT3
v9MOqlBM+T3zaoBH+bU/ugAo3LPpok9G9TkmpLmKXRoZi2wu9QPbmdeZyGToOf7KLv7JhrfP7hZo
i3s3o4CDKhfwWKlAuKsGEkpNYENpi6hptce6z6Jls2h9UrWUysDI1MmqsqzsPLzjjP2R02jrU1EO
82Gw/QVZjYOqGvSXakr1Q6EEXgEQZKQBKVZrJyfq6c9e1JD+6Yd1KWpooEHtedOIbFWvMSAxaMji
KMF3sttXM/f2YnngVZFob89Uz88nGOy8KzZbw7dSK/ZNrUQ/KQCiR7wYu0/wf/v7SF2yvJPePXWu
5PEw+T2a2ijtuaHD9xQkiX8VdFb/rfHKPW2Sw3kywnKf9s3NTKDv5J0AwnUt/6wyu7MtqhXrYYy+
x2547Ltw/IOcH43nGQBa9Pad7NbTzo3Rtic4re6gfVQC8sWzdk786MYvguKRjsv8kYrc4N7MwETR
6ldRbOQNe7Wz6Meo5XlGOXucWdnCSK5Zx9JjayMzGeAZBIMvCGMgMThW2BSytDznB+niYR85rXNO
uiy/iqEUutJIJ1NdyVCGKcyCsj7zwuucxVJUm5E4cliZXQGF4776iKGVw01LvdxkAdFi9uX32AJx
p0xt9x6qT+t2mKJ8r0yq+SlSKEIIKI75mYLaJLa0nL23jWyt2XVJdZ+HxWHMw/EsAw/g8Uyp21Jy
TWf0YdGKTLTRog1F27NHO0xDtvpG9LZOF5CkxxMVY2j8sVw1cA4eTHXQ9xY4hABKOwDJQk0zc9bL
NFWUUrsWlQxqogD3upoubDditKnfma+WgeJRMdhR5E11RvvUq2n7pGagBDhW2h5kmRRd/ED6H5IR
lDIAVEAnZBVQgVfDn8OnD5bYMLLv9Ybf1ZQqqG+pHs+XJm1dJ5eyZdCF2vOoZck3AzSj0S+uedJG
oIrnzXPsAO6uKfaLmbvDlR8OxXHW6P/X2+qTyLWY32Tye8OpDfqYBl31h7XYqyXgVg5l+GffHaYH
sL3KC70cbTJ2ZEPCOcvvx9gF8YInLMVfzhNtvLduX/knSwkgG5x0AMAC/+QvIqdQfaBvfi1lJrKE
umgva1Yr8RZ7GTaryp6eoMmtb0TuFbVxtLP52gPBi6afOoLosL+p6q74EnVATlnm6O9t1ZvotfAP
EILsh8DY22QZsx/xF7/y/GOX2/HIrw5glr2mXSuKbUG47XYv7J5GoHr+1FUoseIICBze4gDIrepb
vSmyP+HY+qS01ZmOwh/g73EjrWY+jUORnryx/9bXofXULkMwURg5lTRK16VyZZUVWUpdCZUjrFrk
dZchCBe4L5mGCgj1ENerlLL9Un80jMTchiFvn5rVjziEiq3X5+TGVdWcPsdE0/luu8LlBiMxgKr5
A0fWvR3CBiTWXeH8sp77TN8rGsXnNIeR4TXurTsISwvSczY0c7yyXMlSc2iIgPQYtNlOpdr/g2Ze
1GJT++Qv+ri+FwsHkAbalH6PBeU0zK/iUva8o4nlKuSxD+jBAHui37Q7u3fSH6pC85g1TvNDX2vW
gYo8g1YrI/jGU3HXDpx1iYXv0F+Q+MUJpr72qew5YXdjmjw14JeeVKsFuke7NHJLTWk8HKgwrCgQ
EeU/OUyLQ0wqi+N6OHS8G7Ac2lPeOEAoz0YDixcZdFmKQgaQhLvTZiezdPHQUjBmbAo7eBv/FUUU
23JwbYP056LWrII6cKjQt3ibnbi1Cz8KVSbn2lIfgFodjmye+J93QCm5pkPFuOpCdXxwHXLlkJaq
l/UMw6GdxPENHT/uF5gUvoYFJS2akkWfA3cgIeM5XzIKow9220BUvFi5IIdQQu1pt6KNwvbohzSs
13OgPyre/GA2hvqHZrnZ0aK57Vhpw+tQ9u1PTUvAsYfFeJWrbs+PldiB9O/wB1ysuWHrOJjVz9AZ
2506wQ2vd/SmddAd34rFPJd+Qy1w8WoiYQzD7gE1Ao14gnmCXqCXMsrNY9hpnBDPZu7tgL+wTzP1
11cU2JL6CjJSFxTrf48jfsxFOxoj/UtD+VLUw6vvGm7VikdXuPdKacR7sxuHA9DfwW3PKbisZBi8
aDzILM6A+v5XWbhoxWRm7wIwK8+gK02nzEeEBd96OsejCtU6J797qLravol7Zz7Roq+eXC38g2ZP
kyQFq02uL8sPsjogc2NEFA5sit7s3rtJAJHZE80iUFvr1/8PxmCcx5cOEAtXYvzh4hPdIcek1neh
T4Iso4TlRfXD6tLS5/Scdar6NGjec2WFyctUQfiVWL1DJ79uPpTpfKk6TnprpOZ3reH9idfS12Vp
pbQG1FXd3Ou/ZGY1DBZHzXpzb5nz6vZPsmQOmvt2cU3AL74EcLvc2Q7AizQ2tOv3ZKqriV0af0U1
jA4uCCckITM4YJty+AzPZHCUr5MM4lr3lI9uMvDw1NPIW4g4FVVr7akXo+ifTel17EIVUjo93QEm
mTM65Nw7F9zRP7rma72IXSUzTpygwTBXR8aXzUmW5E4+OOGne+S/k2CmYLVoAoAaNPjYb/vK/DmW
drgL4MX8pYGB8Sg2MnQWQIK2146QrP2mWMMsstVZ6cqKLnaG1dn0QK/OyPEZVg6zh5lYN3AiWp9z
ANh3Xgv1bRhb1meDElU4tMwSsj+WZRQaZzg1vomt1ujaU00LvKxWgwk+1iwagA5egkHOCPYZfw5Z
/v+4VAcdjNtqbDlzZR2qcHqdcW5wVyQeQAib6M3MUEgl91pLFuBNJjMxtqgROGRucNyUlBZRhCpr
0mdr4E27uf7IwmyEURRyLzLrJEaNqTPvgrnwTg71xPVMbq7LfOq6ZTrP7ng5FGDtiN3qkkCkfVK8
ABRLfMVOhiBOzDs74mUoyZqONhhibYq+Blrh7Rpi68OPvFps1xFF0LYvgU6jGue+tG6W1nhaP6z6
31BdRX8oFNuTrCAXIJ/SWnVHSiNBIRIrfkz+yYluxQHQguEvkBGgx2yC/rM2mebZMccvNH33n0en
6T87cKEbdbwu6qGhBxtmY1Hx8l5cxZzB7GVJYjO/kVirtu/WWLKSgMRKYzP+LNfKkv57T0pZC3Vv
TxlOZR00bls1eDS7TmIPV0utiK587sDvv1QAs7kt2y55HihdvYYsJt0Lrz1gRfbOonYIhFUtfnbY
4930QwOx+bJUOQU/wnxLOm5ZKqFT3nV590VcK5OEHaeKlIyFybMbxMHzuBM7uZDdRbuxrAvqJKLD
7AwAGXYUTbeq9hi6hfYYU1998orkTl1EIvc7God1uPCA0fplxsOAtlGqrC5FlljFcM5nECOnwoXC
hLaUcnlDUpf3oknXjyX8OGcRdW1R0hAR/yE6GcTJjSCikiWf8eYprM1jlLjueQJJ9hx1XUQjHZCN
4ErnGnt6O4hotIyNZ1lyJ7AGbUsaO2g91fVnH6ijd4fGr0e177NItBj8x8mso9m66UGUplmm4Xw4
ma2T1rLTeKj/AFhjAq6uJ9fbdV9rMxpvinysd0WlTy8le3/HIMfpKyCyWFpFM4aazC9UBwFo9Mt+
k/9uXy1xAP+YXtqlTPd3e4n/dl2J75nGq/0S3ylpAAP+Yrwtsjo/hTEV/L0dFF9pI5qvhtQbbxOQ
OL6OFvkuCHc/Z3Y03tcedb8ihzh72sUZ3THipc/ln86gVw99aRefwnY8UCxRfDUGjqvMiQ+uLBUL
SrlxKD22iUX3BaRTcQ7pBTkOwQiz9XLJchrrK17wVaoNNffAi5dyloE6Q/uY0Bi5iRSVVDUAP5gM
U/JCIqi5kdU7hc5/xDWZW1gMEuM1FG2JGmVh7AkCVeVlFZzHG7rusi+WyklN7XcR+KFJ/oXNLjug
eXxOwe146LXyScR6HzeHieOKSyWZ8i8ZnBvXETCIe4nB8S8c3lmYnEVbJ8lVYv5M6l4Dbqlg51K1
bn4ngwm4XpHdabOaqHvzwloWDkhcd5GRVZTRQzvmp3cwgdTG1T85QHnQsNM0/wYOo1UAXgcQwB7U
lnx1Siq4ohLjpvBNEOXoWHoIM8vhRZ2+bb1ub0UUd/TxgowzXbZJpt2ty6mDq2CoVTbcpENJFbbO
g1hL/LK3W/qkf8m2a0h4saMKPzxHfXW7icRhuU4EYMfdenvrdYbh9V7E2HGANyK5cxdzCJUC6HAK
zLk+5cusc1PKpWWd2lMHzwgpkJsQw81mcxHZavwWpguT6EZVy9XhXbzNLrey9OBS2mSEBYikelPT
H+PTomhrZQnwpklraT8H5VGG3JxeZ31PGwuHR2/rxWY1F08xN5cYkKvsPAUWng9ysZjZglz99+cR
gNUfn0eWw1fF4nXYtWyIXD48j4CZanVvHP3nRvVsj+bqIv5uzbXDaz1pAMkMRJOiXtM7zy/bW2rA
KzXvMCnjH5tIZqX+F9ST7f0mtvuBbZVEtDyOssxTPdbWp3gGHt+EgvIqKBXzU9ZV7kPkgWUzD0Co
RDZVr/7g9kcyXP9s3Hou1eCLcerV743z/NbsavWWA0TSF8NUP8oQVXpy4DfzVcZJbP1Ym20COBJF
qJ0UxfwuExNRiK/YSah/km3x5BrgPQGjTSXhVZfr9lEDz2JazikLObiMl3NNWbuqm1/aJEiuZTlP
qTlfjV6zuryzTsGmX+CLMPfyHLAJuAjmq3AJ9PsVJPbq+OEKawgR6sshqvgR5lJcel99oVLnu0GX
PBjSeXNq+5BTe8c37mRQ7dm8K2Zb2TmeMdF8hILumBCY6mXajdXqYU++BXplV9AmYA8TtD7wweyX
gFlZ6Qc4qYnvDQDrb3HWYPQn3dH0TIUuxLxL5bxldDQmLEOhVierKoHwWVZiodNmsVpUph1+6jlY
+WCRdc2n//59MSRJ/1tm1eJvbGumbdoGv+L6h2qM2R0iOK4a59n2/L/oDm37W9UenSNl+EZ4lVNi
AeazTRV84jjHeiico6g7ChQ4P9gs6UPy22k4wmxKg74oQKN1XtfiKCFWPUcoJDU4wVrK/bmOqCI7
B3Jqu0aamH9Pblfu5krVX21EW0/qr2ts1iqUjIdao2uewxAwvjjXup0Kez/RHHmisyfhv4vSG5l9
kIERRU19DV6dKMQuB+99N/e8BHDwpR79t0HvG6gxZd3rAe+Pi82mlpmp6DQfh0qpHnlbpVNTSQfa
etZ5WFTn0PL9/Sr0BmNew4t9CH/wAbChK8dIKBweqZay2AZ+q7OMDtSiVk/0ShmfWz26HfO8+zaT
GQJUMO32sgQz/XrQXe+5DhXjmNfRiUOdh1GdsyPFLA8FoD/7bq6yYzuFGYCgZI0v7C5lFGkxDZBo
OZB5vgre6cSgWXytkmIwi45zAJWAP95JLLkGGW9CbevtUjITG9HK8l3EhvwUFft0BC8X+Fe7ze3D
NUQhsvWfIBFEGMDqBANH87esVq1M13/aO8Fq4PjZZdZ3/i5OOnocWufPuC/LK+oLa9pkOf4z9QUs
onedP8lW/KmXev5pyuCShl1qvGZ7mJ2qIKS/YEy+213m3oZqmD8o8zIoRXEb0dh5IbJN0aX59zj0
ndUW/uKco8SA3lDVoTgWAvIHsRXFEtcDFOJCn1z/KjVb53FKIorQOjL3JZzVsgJfroXEJLhorIUG
jNPF/uhG3lexjxcnj4O0/ZBTIC4Ooih93gBsUvDXW1xjqYrugny45We/vdfinGJqPT27bZPCAtYZ
+0ibX6AUS8nz/pJzhJO9W1b0OV9qeZlfb3ZiPDiuPgCwRagYHDaeMRQyLFE2O1EW3ZRcUxfMY/aq
/juJInrHewiDJkiL7mE9dSkKa4KbiEapy0y0bEceci8ezq5tuk8w/lm3AB5MC4E5rOnLAKsIAMvA
iYDPxpIaZOtIj9oPcSi8wH0CxYW31shsbsXCIydzjo3+vMVoZsrE2iTS9opDjGgymwfy1pebBTwK
dEi3arwzCPcYaKcs1FsKQsHjokqQnvltLbNt+B82ohbrNc62/hBiW8rsX+00I/2qpT2Ej293uLmW
Ndhh4jor0XeldmCkUBTzJIOildZpNANgTWQ9Ku2XLpyM/QeToG7hkg51rBsaUm/jPiZf/SvKFuqD
TE2mChZGcGo2hVxyW26+Jn1KOvtlucomXi8ta76/7nVYG683uxkmSke7BPVo+1wBgRCUr3KvSyWR
Ob0uK5MusJpM0EUW++l93c3pvWkozqkD/URWIq+q1Dr8959qTar7fvupJnGmOSpviNTaGY67FFa+
K5yktsbkpLOcnvMidm8BVbmn70v/BnMOKKlZXjz6Vdbv1ayZDh2F9GczVOHyBMjos0syHUjK0fgR
GgCCxqb5t5matIzRT2XCiwKFVpPaBz/KoEdO4EhOpoA8sUxFKGYflkrf8awXoag3b5EpMXGIDH3x
fNl0AbwsSwmUDH2SeZToSwmUYgHhELjavKu68TtVYLxei2YzL8VmE07m/AiEjroXkxlmPnqna3KJ
Rf0ptNrssJ4+L+fQcoS9yHXA5yjZQCSDHGO/2W8imb3JJY6EeJNvcXI5I5/a9lO8XFMsxFa8Fjm5
7+wQxf0IJ49iXfDDnx9lUPJfsw+yOFrQpZJUYZyyEHMTCI9+BjF3FUJN4qIq59dI/7xebSW2RBF7
l7a2W5M3nffh325JTNZLLjIoG0qgar38QgtA0APTNFyHLp/oMJN1XAa/ppseZvc/235IdpuojfTw
+CGMaD/IuuUicaTn/7NQ1f6PXaGj8UJKUSOFhLpKTePvX52s1swunI3g2c7sbvI/TzOY0bmdNlAq
gdFybuuqOPd9/9z5kP0p4Jgme5El7TDsge7+MTdV9WoMCUw48so3PivgUt5IgBBGIjI/JaA2DV0/
INDCmElPWAmaiu7fZUnj35XLrNSilCYdmLmbosRQhKJ2FvD02ZvOsvoYRuxWF88a05t2wVrXzDGB
Yti7jwffOPuNapzhlqJcXTF+JAApnt6JxMQlLbkHyXwBgSjMs8g2X5FBfwSabckjclOsQWWd5T/B
L6SxWa5TdDNVgKNtv0blHRR8VD8rwXGwvb2rkp3wzCa8HxSzvGqrdP46+v5DNQ7+X9pQ7ajGm/7M
VfJVut+yf20ifz/X+nRrp9GrUxLN81fddx9aIIOT1EhujSXVSPmCr6nFKehIQYpkkPSiTF2okK6y
QCH9vNiKzaCE9kkZl/Rl77q84+VhfdW7tFJfmOXUHP2F53Gd6stahEpKdk1mm4zCISiT1RxaDpRz
6zRHma2xZP0f0w+mEtHpqrvGgC/hnct2qQqsXFhmwQ1NVRCBOQ8sObIiAxHlLr/Qfg9KsOvMxlVL
KfqFman9DpJpWiPFXPT826ALbEcOLgPnsQXS8ZYDKGg2QPcO7sAvo8NP6Y1LnzJ7apPcpSUvqe7X
JdR74V1jp1dTNjlHWa3OEFJMcZWd1wP8oTNdepS8+qrOy7HYg06S34RRQAvBNcQXtzlbOrps2uVA
oAbael0HIzv+2PbtKz0GMuFyWw9aUvOxadSroB9fYoBenyL6f04qqazLOqVZY2ibF4pt6yeQWPRT
ovGfrDrB9JL73Tt7difv7NW5+msMlBCgLZVTRNuoeDWxQDzQzeg8Od3rABkL7YSyHpTBoXVRn9fl
B8NtqTstmC01KTpx2xRJqQHbIOuxBUOA07DsehW+u4zo1bEGub+HJ267lS3QJuOck/I/89mf1QyO
nLp+CEAC4i0/KW69Ek4Xh3KTVSbaKE3vfC8yj509g/XVpCmEewm5MLFTVA/IhNmhd9+Ey1FMWi/h
P3zSJ7D/iOz7DK1aBWfFmfeBFjs3Vq5o12lXQvLXldML1EVfgxGaMT8zenKqNFIEprHKFeBonoIc
+WbvYB9qyMW+43sKvsABLM7mLlds/w+YfT0KPb7MycAnLEpVGqPI2AKBU+74VMV73a7o7+Rt50JT
o/bNSazswH51yq3WuCkVvb0hyb4wpcZs403rvjQi99usmuCmOh7AStVs71S1nvi5C6iNMBKdlkUl
e6LjCHpS33e/+dV4aykt5ZaFbX0KiuBl4OlBoRWiNOMIhNR7cO0sS8AN8/sqjo7w3inQoZVAJqhF
fc50vzr3LS2+zmTWF0OkAPAsQisG9dAYKu1G98Pvs9u5t9lUAjwim7942fxtG8V1t8jmT+y2TaHY
ViNI9putaJdNpfm2AV3dDTO/FVvZj24Ob5tVnoFcX3mz62FIocFy2YK+bVJlG/ohnljUwFdctmUG
ApyT8YhehkCzU2a39TS8Sky74Bk8JzHFIFCoqpcKf6urzSMvXfTb+t8iSETb5yCFvzyvWmx1sx++
MTxPSjAe5UxTTjc3kWbzLFqWjmUMx9CKX5eA3YC38rYUf8X8pV3D/e6raUN8YaRtQh6uKNybyEn7
86BScgs46lMUwXmrkeDZhyFgSbIUBaXICZjXZCpEJgMYG7tsJCu8in4F2pz+NdBYUl/VxsZfZBjV
QxFCh8ihNgdlXuy+RMF4rWqd/RMQvr/zbgieDYq8dpFDF7mYhgvc5ZupEvuraQON1zvTdOqcu4aq
LkCf6S7/LaqY+lSD7uQGoiiqb/gNANpz2ULIdmDOQHXLGlW7li1CkkOOeik7g3e7h3ebjX+eSryi
5CO+hVq3JbJNkXjZNm2aqLkwSh50ls7f1S9mSjRH65MMvJf/0VGZf07a1PqUuXYM9DGpZVHSr2jc
QTDyzp628z+8MmrO8a17ay6tFElN0tlQ2wdd19znyPxCNrj8YlMTeueD5nwhRm6TZjetA/53uHRj
1AMYb1bXu1Czz8UX1wYvT+WEJgSG53lOv4rPPIyvIUAx6W4bza/3bbBgZA9gYnkt6Czq+CfF33Cj
Rqn51BT9tNOz1iChXLucyY/dTs0L5Ulp4LGeO8f6s8YdtJ/V3Q/j6aO74c7aLu+g/FQ4v4A40z+A
iOoBytG4EJT4kAjPSZ4/rMI3my52swc7pcxR7Jq6g3Ia/D5YMrzAeM759EJBolE3wypTjfluKM2v
Rqjqq25ZrZZZu+pkZeikwwM9vE9t/fJjEeQYuNlpUUjRo9QybiZ6n+Ynl3eBiiP8tZxSzMRClKpq
XEaOYVI7zkE42BctPz4UHxgGhIqDqV1r+jcXvJU/Ot4z4dL2/0rrH2roAf5W8DtUjn39qTdMfccf
ITx2plKcU2/Kr6njeOdTtt/Tqkl+gogMOGRfkKOtOgDyeOyH80MdJNm1Z4b5Ll0+fYBTwGVWaV9c
8FQ+iYgzUGqiWu9uWD6xUe6nFK0Ur/atn672ETXwV4M/69eGSoWwUiWfQfMpvqiuHhy6qvSBeuBT
58ETR5OFE92I1uJjR2OlqZxF2w0/rSrXn99CiNRiq37gTcO/FB+tdvLrcGxIJebFJzALlduhsww2
TL1xhjcMqD9QleGc8NgHiFDU2hib54aGBhpYnBuRi0iUMmSa7x6qBRh6Md3km22kD/ZVCxPjpWhF
sV5H1kt0Gkacm96c1BtQm6rPagN2I4c2IbjVABfVSfFxpqjqq4yk++tMNeg26YbuheKGBh4EBnIb
zdHJWzYEsl6nIh16BalMlRI4kULVbmUlwxbin13ESFWU5pgC60UHd1bdAAnW3POPbe4ru/PAq0pq
aLjS5r5nawFfLrNNIXbisSn6rHj12EJRIO3tRbEZf7jGZryFkotv1zW0BSwxNpvjBCD+8u1NOyd+
BtVkW/T9tc7r1nMbRaLR5CtvdvEzPvOygHbng2bxAUzyAoKbEPaXqYVG2VOS4i6dreLOtzPgq9rp
oSt7INff5DIbe+9n3pRAIrJHD64Cj55qGYweaIQr0zfV66IEz4/0yavmo81q/rt66uons9A0M/xR
jHZ8G1aQKoCb+zpMYzIfoGI8lF4z7qlyBTxYtGK3rvWli1mEYr2pP4QRu38OMcJ9nF1s7mIqy6SH
VZK+wW7vAS0A9mWj7FMnUR5BLPQfwQ2/K0o1PssqHLXmAeBr8AkwyJeBIvifAQ1LKSAK0R0PjoZT
WD5x5vLpipdZEcNPCouScSMKkYl2UxRKSnmzCB3ffLUeh4FK0U1Y+qZxI0sZJI6RRAAW6Dz06grw
E5vEb+tNzrleBiMws1vfninTKpyzyKl9oBtG1kBQgDxTJgC7LMbv1I3Xr34iK9u/LTcfXjRV21lx
6X3NqHa+7tXOWKoG9Qe1ToDeX0rXXVvfZaXjvrOwouZ/WEgMIy3si2jkLbM2OeEB3uwQe7l7gKPT
PfS69TqbO38BHnhbi1oMP8j8fJjAoV28ZdDfZkGxaGS9TkVPZ5EJxTacBe8uG0Z0zr1bv132nUxs
JMS7S767zXeX2+5GZnLHftVXuzQtv6yiD1fc7N5FVOtrpaXyNYFtg8bAIQFcCWxR4AIVuz9UnrMT
mT/ZJUXKXXXmLMC56J18uhycSTtbnqudS6vQ0MaXVZ96R5HD3KSdBw4Epoto8OlCsqxDmMSk78V4
nQK9YV1bOgwYH2LJUoasKHhxJ0NxvckkglzYyBdODSW7teauAlU77eyDDN08AT2QAQaphYbN/3kG
u6FMN5uEyiHtRoTGYvRuXbgujJhuGQ78Py5B1/j9Av80wbmZPjq1XR9A2a4fq2XwswUMNIGPZFnl
VlM/trTddS2gjLIS+WLV/KdIHGctpgl1cVysNse38KuITqTbvqBMgbZM9S7xIXri9ai/LudAu1Md
ejfh26m1O2BqTNVK72YzVfWLfNG6yUgB9ATJ0ChCcZEwbp09BcAR3YrrGmXWsuFW85rP4ruGEWOV
jTcNcEmxe3c5+sHsMzWmq0hcJDy4TOV1Z+XqZaXNgLEUhnVjcPR4aJXlXasFlpn8qNOXB3UZ1rXR
m7+mopK1eMlSBmolMuo1Bujql/87R/7/a2qvoIczZvPKAWp6/b+f6gDhqnpv9n4uMWQYxHr1UfkO
rB+nTS+yd5eU9Qj1wJVBx/3lVvkOBFp+ciCfEFGgVLQbmXb3qGcury1SSJ9D0nad6ZZ65UmPijYZ
2cnDZW1ZoQsjPfUpr2sq7c2U1DrKQ1ZnwWOXKP7OTqA6E5kMZk9hrFbFf8uqWMwUHp7nlONGcdpM
dfMldyrzfrNs8+DJsCDv2CyBRoPqys1LcP1/XVfl+3Al9yLxRTGHsO/8273UUa9QqlfP6300QE4G
6z1zDxCBjyc/c40bNW6BryvdwD509CObl2Zggla7DLMNj9KFTD3bKs3LNu0tWDfeHES1rnNaUCnP
zL6IbBKbVfMx1KoT6Ta8u5Rcf70VuSsxendRuYm6BqxodJIvDcDzANlF1bd2orPD52FzD50Av/it
9yzyFKrn6272jJtmBr0rz/8eq3L+EsBXeoBEOr+aF+9+8QaP89Vb05VnMR8abeY17gncp/yytZWo
ogG7HY61TFVfX05IWMMXPx6zvkU/LcJN46Wmvs8m9e6dSxspmn+52Xz0XgOlXvgXP9DpTtRymVWx
re0pqnkWLFfcLvt2xXd3Chd9c+13GrDApUHeYemjmHo+Yhd6xWaeJN1eZPnSt7GZyHIbNpOyqvDd
1h9sqtgbAfmGz3hTeGpH+8c6yhU21RbHilMNNqiw2QMc1FEAm5FECnOdvlGvCUFP9WcfOjIImFe9
oWnxve1FsGjhBbs0B/g0T7Fj1HkB1MMabRkk901st2AF9tPNDN7OcXVOqXH2aOy7zdMWyFIzA0Pz
wqST6lhBbXxlK7RBrEI69jDoYY4Id6UYry7rqFpdFu5WyxbquKOaDD+NTF8orznplGGNsNr8p9ca
YZVLBHAFk97VDu8v/955vYn1huSOE7YXV7OSzAuCPE+4ncB0zYqTn6OZZEE0Lh8AODv72O/gdAXD
SwZ/QeEZ6zq+AieWXr06K/Klq2EfAsq6ejhDG/E3BQRRvYbWkrxOG2fXARhdVPmZ9UkGl1P109LJ
eQJKnEpcma6axRoGHJqMh2gAEv7NR2Za21PDu7ovlmGD5T8HWqKLzxocsvX1LoAcMa69GAzpT1HR
vlYmUhVo3jnLIGWG4eDsbDIQFOZR0CgiGXRY9HbdEIcA1f2yFYXYNeDgsfM3j3Sw/OW5M+DBy/t3
GHnOWWY2MHU8Pcdityl0eXfXq3I46HF4y1kl7+nN8mK+TsVnavjiirBaNKOb3VRKNCifmjGOz7UW
3wg6y6za2mMehKQUVOO5H2PtUa+iG8F08emjezRZCXQLwKSrbvN7s3zzcyG2WOjJM6WMSMZQYH2Q
wXK719mYeeY7WRku3CYiFJvOSbTrhiTVpe4YHRjboCecc5+eSfYP7MlYiaie29fZJuOZ9wXAq/hG
gf36LBYfzLq8gu2pq+C4W/zfXWIui691QX8c1Gyt+WSCPHcBbIv3OdKUicOmbKH/A0ljNFyF3ylD
eTHUcj3a3WzTOpvJZHjTaptrYMdlzjGL+uahamPl0JedCsN9Xn5zB4PWMaB0HUv3Lv6rReECGgiK
wL/H2Cyi1uYlHI6e6vtAhwVbEkXnLwc9ScWp1LMsA/aoF73Z689dWhofta3KkdlmXC/LzVi021Ii
10NpPNsqHTWbb/Jz9jJ9t30N5NNOF17DT3+2fj0+fIGsKAQ2vCry/YdvUBOBum5kyV3sjtC7RLf2
0q8QZPF3I8naG1VaGZZl5rTtTWh7NFlYE3AZi7YnL3YHNzjtDItJtbQvfJCJmyV9EkPWQyWcK+1O
QBUmTifhbZ21ixDiTwukSLoM1RI0mhWHAay80W28T5xHulfFCIe8ZMCoHvrs6Y770ECg+DmG8kfE
dRyGR2OmTEiW/+Y0KoF1zUFYxKOgz4FVXlgMOb+p9Dj/1ATTkjqhx7voqeHSLCW8HGybnzQzUs7Z
ZPqQINkQVBTa2N5o6vDt/zj7tu44cabrX8RaIHG87fPR7badxMkNy0lmxFmIM/z6d1M4odPJzDzf
d8NCpVKJtrsBlXbtTTY6zC7J6Nz1zSZurPg4DZj9rNwDClSlEDIe492N1VPwCurQEpiGDVxL9mXq
XTiKv05hbotTHVbBiZqTDQyR68rUywUepbcd1Ds7/2kssCRXqWXm9h+H0qh5MgoHoLi77XgNXsrf
L2ee9U9DY8tBCh13nvXcO1+iVtnlytZluY1UaUJxNLK3+ohMM60OTNy1CwHbsUm91DRGbqy5Sb2z
8//TWBCv24dUS/7KuDMqBtiMHdKucFPAmgsgxwZrd2MrUWIJoCAeBQP2ICQ/NA3qUyugbTAsgOje
skchxBIUTNXwuUeeYAijsy8c1q0qjteoFEj1TaY3+jmyAV5btH2in6ntxmALMpF1IZPTOsNkp2bq
JcgxgLV5dK89MJVMp9QeEqfdc2mjcgq9dyOpWYR9tRn5khYhGGaXAa/sFdXK35TRU3n8fJhL8POy
D1A8X6MmKgT13p9cpjBB17E99GAA0e6Gsy6gc+4AaryKyyK4RE73BFBucMiGNkXqZLSB4BuaodCL
WReaEVzIRgfZWPbWTaAxduOtcfxJArCPA8Zui11sNk+iLgLIwSIUHSiKWzrgO2Rpvi4z6MM2SKQA
7OykL3nvPGMvLHyglrIC6MMqQJmpKW1p7vGjA1Urr9MXs+PVNW2g6ejW0DxxS2yA/zo075tiS75N
LW6Hot4RMk8YSp0/Z+4LLXhw2yx7QR6sXt0N1/Gwm2bm4/CiQzX/z5m9WjmbWEu/NG7cH+lghqDZ
npuSOd3xzkZNo2PfrMHMN7PvnZvwwU+PN+QfkefwhR+q/8KqOdavBUwudg11ENkiH2rrqEpkdyhP
6GWldWjy4JoM4IWty7qyoXWSRQdLNz/kcQSsBtmQqgi2nZJgkgXEMCKNgpUT2cYqM8J278aBpUDO
byb90tLK8BE8OPYlTMAO5xvZ2msA8NK0zpo6yUNqPHzkPhZcbuMfyUQH7isfisHQ0qHmEIxc/L0O
cFHah2o3OxY5Ksl9DvbMdJzDlo1cyJhB0JbFSz+S2UcBEmpIQLjyo+g6wNJ1VXzEHjlojp2u/Aj+
oO8eBwXGWOREBUhdk+YrS/TamprUQTYgfrT1tEePmrl8BQoJbQ0oGHb02yJ4H0PuVpmX19l2FwcM
mdqa/BIJEQUQzihsuKXdWUmQsYCdFAS+oO853xxk201NcgmYpSAJjxHkQmOHFpRKi6oC0QpF8KjW
eQ5BA1Ev+svARgdFUjEGR4mnWGqekZbhVqWF8wB1aH1jetjUbbnMLhmEVS5aOWQ4gCfFLNV3stOB
7EEu+2OCmrGEaSPvtp+FIFP3/gqwv7GotDzamWOer2GF/iBloD+4MuRAwA2bOzs1fRMf0dUKMH+N
A+hQ/TwTzFirUvePeutCENoOQyiNjZX5U5E/NrhBba/KqVCfqvJTB5rWUCcGLcBkpdObrmIErlWh
42zI2EZI98rWj5canuZPpUJ6HbwKHV7NWuOpcZvkAeIfx6aMoYtQVBAYLj0Vgu5xbNvgAqpM0TzS
2LaT1k71A+pFVWw8JQkr/gOmfV9Qhd8v023UDoCe1bUZKhF/hZpCFBBvi1lqPVp935UM0uuuOZUI
en5VrhhEsrZUIigLhlpgGztsVEBItsYUG7wExocOKCoMjrpmb3RFuSfMDYFsKs75Pq66b4TAmbE4
KLSFQjW4P1YsHmwU8/ZtkS2JUcLQRLYBFcDXiWqCbChH/klm8SszxQ3NxURFQYQXow9W8SkU4cuN
EWqQrR/fDUNNw4uxih/pTVGgRX20I6jZwYUBCjP1ja3SNK2t62DDWIttD/corR3pafmDDZnQNaj7
u5cscxhoTMLqDbpIp6FOHCyHokdLhM3fo0o0z7j36uvIUlYqrp+w8oo3Q5drJ7wnR7t/h9zfI+7H
/6XturaNROnIhXpf3I4aXlXJym+uGZgCAiC4O/8CIIAB8YyoPptW4uxTCKTtClQwXrCkgRo2Smo/
ehZUdDyvzL/jEbWE2heUCnmbHWQXAoABJNmCFR0Y/0GEuoa67FfHGeWA3KhZt57H36FRBG/KLFmq
Ufcc3wohDxN0iqBRE34qAVRqLVDbprTWe5OhuU7iRH4WNdfXSVT5B49pJaioAFMKtK5b5TGEj7sw
i9pFETTi7KqhO6lgM5lSxxRn7nz8978iZ78/0kzH5DrogsEpy3XzDn3tiU4MBRgBrmWUyFWpQA0D
cu4naOmqg7REdfHaujuWyfCtt6tvlm3yv8/Y/TP/lmn0rQJrw6fcR7W3b5bxBaoc3s5OdX+HBVB0
0d28g8C1Lz61GIo/twfJM8V3oG3/Bp7b+rMB6q5VVQXeXhUOe228TW3L+nOCgta916h6TV5x0n2o
WpY8JREzIV1jtNBlsLsHYQbQZJP6sDUbSONlXp69pNKvHvK8vpatl77wqEtfIP+2rrB8ulLLBgR3
2Re83oOtIX3xcEveOkMGnOjYBGt1/dBK7MqMwWiAAy07Q5agQqgS3LfH6lPdksUDKK1B4wNiEjIZ
Y3rHCPJs1UpXX5Ft7tBqX40D3HDb97jd2ZYVQ74hiq9xoq+6UaOwBPmGWKo4foQGY3iiTuwox1fQ
AYULHRtme+BN4AJUmL9gNgCM0dhNPrbTBNhd9+INLwcIZgpoWK9D3zVWU/c4HXMHbeN6vIZ+4BjH
HQDPANl8syAfmrAHjcEh0u3X6WqCocqxa13sm67uHo1Og3rjEmwrO5D8gaGtkHgTqaH0uTMsYOfH
Fpnmw59s09ifw/yR1812E//IQ13fSBvUDBHUxT+E0Jcy87x/ZZ3LoTMBOoiqd7rXsC+wzLXq4kxu
2J9Ykh0yg3zf2SG+Eml3qPEwOgH1MIL+wPMEKSdXrkwnk1umtW/Ua3VtZW8ckL7sgRr5JEP2HYz/
/Are9vRsmNjZAZtt/2W0c60w/2RPK/FHu+9g5W80BcRGUq17pO0gHbJ2qkVOeNrpiW0UV6N4Ef8T
2hjq48LbDSA2gU7wyLjUjAPBRwalVSO+TDYnCOSyDYoQaiLsO6gHtdes5afM1eRfmjY8SK9vXyFo
b6xiq3IhbAMsVGhY1SYLlf4iOgbRDBD5fCwZ+wKWEucDoEQSLBON962FXFRXBtCdVWUA4t3QexMe
cppD2scvqPVt14Uv2bkC+HufNn638zw3vECria/c1pb71Cle06yzj8XIvRmh6GA6I5srQLWiWp1D
jvlHh52yvICiIIZMp+RJ7Zs4vYKCOfahcZf96VioMDqYoCy/YfwsSh9ru5nZs8ogThdLW6wTZCmD
Vambn3QNSrSoV7AOHZbkh1ChqIqaMYgBMuSYfrQjlJgAIzA6TZ4/xwTUQ8a5m5qVVQH1XH4ujczb
GSPm0B+sb3EBOkiieP4eJn76KbSd/OJ56TeyMRRX7wGH7FaE5uKx26/Mims76nUx3jGc9H18b5vZ
Jwt6rBdfxpCKPZs2EmzNAXzWoMcWeXWgAzaADbDfKPHejqGmeshyqLYuqD+/85xH3nXPHRSCmnPY
Qfr9fy2uGD1qfqmhc2wTdXIO3tFMC6VAd4+iwPb1Eoi96qPRANTQNrF7BBHYJ5SyiW0AtYCjz8DO
97U3OhuqxsGjWzJIq0mtWIemHjyDxDl+cJruTK2OS9TpV4lc4j/R7cjmjh4Aw08ehinCZ8fD79DB
Sy7uhbo8vhNT9MsuidwHX0HCEQyfnyr8X3ZpiewONZG3L1eaWas9+OqAGI1bVD7ExsWAFOxH5eKb
CavNKvehZ8YUIdYNvnMcJISokyK4UE7fJzlooErgqKfsIbTeq5WKUmc5JRepnRpQviEu15qBt6Wt
BccLGZiDyxE0E4XJMeVa+4mHCtzlQe3seRQ5V5RHvXukBkoHOQuvvNQP9XhnMXuoarBc/c3yKCrX
eVqucgGCKw2KMv7C6qFMbnljkf1IBteNhzwr+D6PqvsRLG0373+1ofLUVssM7dJ4Wn7S43RfFJp/
oQPZK/Avgm1V01dk63OlTb1+YGHXQorTbHeBhjpARuxVH73qBnKZbpSmKEdUybaxInuZMUc98ThW
TzpueNhC0609kEfqSYX9gvnSeOgTLX1E7YwDiGhUb30o8TwaqcoeAS0F5agdnMhjtldx5ywEV/WW
3JK64+C8tex1BbDjKioZuKFknpyyCnK6SeLZrwVoYxrPjb73DUgGe0h0vAysGbaVOTJhhZF37RRH
snx0ib1oKXy7fKNoLIWWkM36BPrXiAaxHvs1R7QYPGvfeemNCmhB+JJYGuhtU/UdKmFfGi1LLt0w
GB9DfEXSMNWeZcnFy2CYS1mnxkfhnVjZrfFwR7EI5Jwe6NCOZ1k70oGGKPahVpe5D9rgvnvELIZu
qKiT3dSLwgu+EAL55jwEHIECUE+oBS+ABrkHYl1h2DeFBJZ7njlY8rBBBiIuoNsKtiXowOgJykct
pDqMMB7bmgWhI4hdTs2fYbzSdM6TzU8K6OXaFt/OYQto+y1QU7plIAK+Ch9FIEDv6G9hnG0cTWh/
DUF0zRrVv5YtdKpUU4lL5fFhX/mxN5KD3A9KZef/ZQfJtTJ7FNoUtmFvoz77u8x5sSdiYtGAoEzz
zjMHceegPKArcVMJa2xrLB185xYxhN7whUw2XpaYF/yDzEuZQZPaN4cHkD6ZF1XafLJ3oLTeVExU
y7mDesEKBqraxNduglBHVVm7HoxQpzk4AFvWCfvgG3KYA7UK3Ipa07HF7EsuhjQNEK52zvquwzeq
J2gODvjp/bhM3Lm6B8t9u4utB7h9RSEqI/EAATsudQdFDYH4AT/peTx9/EG5fxW8SPZ3dj3aYRs8
uszmHOriB6NMP84mioCHcbsWjuvd/KGoo7FBetKYyt7OI6YP6TarMGnVef6MIBxn0D9CCeD4P5nt
vBA6cPUiuQlOMcC6kCyVLIf7/8KQQmI0T43jHCRFMuyMEqLV/JcCS24EOXc3XqJYlp1d33vT61js
0iIwQW4w2iA6iNPiFQjk9kyWNijZefKwClSsovD0lWyATrAzQya/Xw0QzYNYahOupvE0kPr/caI5
hP+BJiPDdA10IeOBJiy48zoH7PK6hQxPgNuel8dnSHBD0yMzPgbeuJAdTRxQXqxjGrCM5nZ1jrEr
C/29UMTntAm6FshIv1gbludBSfRnF/XTwcHvfFHElr62sBX5PnLubhxxRN1Dt59mNswKJGbUzY2U
4ylWTq3E95bYFvzL9sxkSzd9ehAMnbs2sFt4qcfnQNZIeTQfoQ6sDrnKP0exVj1Gnnw/6NbwmLl5
hW32H/YOWqSo9HPAU0RuY0fiafySgmJ3tLQCxSX9ePBz6G94IXBZcwfNJK3i8zwJDRhnqgXUmWe7
8LBca8eZKBp1BFgFbwKouCwCcMbYnhyektDrnwCp69aQupL4u+rvNhF0e6+z2gfyyOx+OGgOuKmo
SYdOWClej2qF9RlGucxvrxDEmh0ATxJbkLuI1WzDBvAnow7liUxagfLOVGIJMF4GXVAegnXSRXXB
Zh4Uudmiz4AZI1NjWWwHmC1wXz9HtQoweC8L0gPZYt8Rl4612znG/Bnnzw39r32YNLefEYJst58R
qpHpknuG2tEoLVXdFTfteeLcYAJysgHUFseLoUMX6TefkQUmO6lmD8ECCL1hCfvNcp5tBgQNrU2B
0LPe17rzWnVa4sbdEK5S+WJwOzgiU4418eRNjjXi7RgvrfhsGcNLif3bvmjyxyCom+cKvzPksgGD
pqZnD/ol0cJdimrKZ98Jmmc8DTsIn1r5gZpe4Fj7pLLNBTAUXr7UU2dt5HH+qAmE0/uoRuUnNPUm
5zGcm8c76qQZKBwUxaYLKlvsUBEpgrABG3eCRGyJGWHiTQh/GtseJcJrQzTvThP3cFxbaiGn2hmj
6UHv8NC6ZrDNxhyVk7XevtKhdzUmschEBwhgBjdNcnNRg3NnT8YY8ygFess93itv3KCXgBQZDaMp
4hqgGFR+tCCPDetF5rrRgbK2UHgfdqadN0tqNplrPOE7QMlcsoDGjy98JIUPIPwE85vn/OYfZk/k
SofQzEEKMMb/k7+vkPGGvzmyyE3xA+gL0fW4dhCd3Ch6qiPTP1gqMaylbeao+ambygHc8eYccB3/
QId2dI6tul+osB5Wt06/n2dBoE3DbvvmYNNEge5g0oiO4Ff7iscgqsgcG3wFumJHa6y8YGXApoP+
84xs1Et+d03uSbWIuIHSkXHEn/yo49/nAHHYU6/iakvTllZvQpN1jPc/XAb55SXyeNCF388f408z
/slGUyC9ER6r6PA/fIjZpcgT/BqmjxzxYZd4cv+PM9AwOgghN0yv1H4YmdiM8VCODG5iXOgCPHOo
fN7vyESdd27UURLX2jwWKT+1RV34y9T7M9wchc5oitllDu9HXrXIClaup14K/++DKZapA7yop5f5
Su6udp6CzkwUBq36oXQ3oRFskatC+nAk4UU9vDoyI/9+w7jLGlQig7xuM9t4JbaxyLQ/DZIq1Zaa
FUEGFkKR52w8mJbWnmVVQALahK7J2EKdb3dm7WC2K26Wu5YNH0C/EUFXV0aPYG7L01ZdwbGprrGX
6Y8hEMtjg8x53yZXdSx+upC1apee5N4j+fF8UBurwbPJ5LW9rgMT4srjjY0O8XgmmIIc/J+6FbN/
bAE4EY82YDYHsbQduhu3TLtPQ1DuDUcaX6uoBzM7lnCXoY+0YxlIa1WVWf61grj46NDqSMxnnltB
TosXF4DUgJ/TLP0rMmpbaaj0NcfzEiR5VrXvUj99Rp3e3zQyjNOvCfOtZxf1s3uaO9PMlua2ofp8
Pzekr60VqjvnuUEL+D43aNyLS+nibduoyvDiOMisCqRGRa74m6YMgOGKqrkk2PQ7QEMaRAtlJl/s
FtlKEaPw2WjZ5AsKAQ4m2PDdV3OsYtno/hPBZ/wGTIUD1Fd31ExAX7CSogQpwlCBXHnsnZt9GYQ3
zvNYQBubB2wW+JCHkNgN8TLxpdPBguJyBq5WO0GePnGBqoSdg+l0UWY6hK5dt7k2WvpNjXbczqFE
B8rxI9b96QfwwSApAbvyoHAM0Vdrl6A+9TPUislsQiVsG5t2BxU6VISCTkgto8G0HjyQSKyQhgY7
fVhbD2XWZnwBHGNxlkDiTE3qSUZvgBKgfabpUJgkR+oBGAGk7J5xoIDkN/X6JjgEfYMbW+hV5C7Y
+x13h9zS2xSryJCw7e3iRVVs2NsCy74uN8QxX7oGUi41dBSfjCq0dk2Ze9gYQZMOIH1B5lrEbOfp
ylylkcNWlRewfdkE/ZL+MRKU0Pt6bBLMaW7S/4malUhvnTsfnO/zWOqdnSkU9RbjRP/D2FIkq7YJ
zCuTqti1lhttkVIqX5vOX6UQinlD0Xy8soJOP0FVGOkjEBIDiokOzco/OZ3tPXdWYu5zMAatWSKd
L2EPMCf6ZcvDtZ+04uh4WfoUdXwtIWwKmqj+i25Bm07vS37ukWq5Ohnk4+XI0iGzGLrpKDOaOljS
vHdUQmTTCFcgC8VRTAPFHJ7zALTdOocukQ9pgPGMDqwqsIVYyXI5dyS6+s1vco67v0NleFMkcvtT
zMnXO4ZeF5zIyy+lVuPV78esdAZiGm0LZpAXM/Qq4FehVWgCTOWgkLAFEatv7LIK8LSFHtfeJZR9
urZawEKK0PIudIjxQ78MGr+2Q+4cZnvpK+PY6M2JTDSczpJMx7fLaNgiRDahKlrc2Byl9IWGHZI9
szMvXlr1WYFaDVnQKHtCsTH02Bh4IabmaLOxEbuyo8Fbz7YWb4FOq+qTFTfZk5Wn4QUVF5vZQWgh
av6jBptDibL2tVWIJRAY3RFX7wM+HLHPlR1AyUpAna6UrH60S0hsQwLd+BzmRgr4TBUdI8PIP2a+
tiK7PpjRtsfe4TYfxxdYgAMT0H5Mw0w7JA0Hd91od1BehCpJKM2AVNy8FEoHgCfCfjUvQIKfDKAg
lWkvL0adedCtcMQaaRj+xYLsGOuL9Nv/n4cxxuC/xKi6a6X6ahJSi60COy/TLgvpqZli+Ow6lrXR
R7E1CHT//e871obt3IGwdKzpuQPwFcAUNij37rYJ8tTkoFmy4ue65JsUqLcl67Luo61BfD1IZLCx
DL37KEtsPvtgON5Rb2NiY7FIDLycjr2+r14lSKYu1CkHtvJ70T7LofVf7FQsJnNbYtke5Y80ZMDj
9JRpHfT6crd9crHuAR7WC55jZSLT3BkHPEyDZzooUzVLP7di6CrB5pkhQ630MHnQIAcYu6WGO82u
F163aowcYn2/rpDqcRuqS7N+M3fQggeJclmu5u6CXhhozdQOIl0PAssa3YvVsRK1OjbjgZq5lwNX
0vTWI7S78+3sQmezHw0jW1vb4U7r2WH2vXMrKCZ1uz1/xIPkPfDs9z7teBmmozauUzs70DkCTzxP
RNcc6zYUz1k4XFDpNlwCA89C0w7kxtbDOloH2OcEB3eEWy9cZr+hA9WGWfQnlkAuu2p1fw2JvQJL
Qc1ITz02G4a6tTYKTDQnOpiB+4SFz0jjLKxlONYJY+3sHjTP0rc8zo69rDUT6i6o/kXGKfXBYw+f
loqHyZoZ2Aha3DtA9zvlO7LSgA7Z9bJJ7eeCl+E50qM3iKgDnqnM5MWDKEani/yJTLLGT4ybbnpo
UGr6IpQL7RcQtfDWDR6N8ZA7QYXUcVEt264LHukg2ix81EL3KocQcJLEyFxo6DXBwTGLz3duAHxq
YB6vL//+c+T39H2uDoFhz7U9T2ceYAj38r9DmDMrREHYh0EF3mroHb4PhA92+R/qhIY03nUKySYy
bD2NHpP84OxH6HnqRXXFcZIlJBu5hKOKYeMovh/py4ZGtqgLqgOgP6n7xp08PdSarkf6peUcYo5D
NoV30jUH6mXaWqNh1DHFmiPcf4DxSigWuaB27D3Cn2Yil3kSGlYRK4xAOUEv2bWpeh81xPzsRTq7
OuOBoyRqb0BScpHX5Uuo7FF6IQbzlQX+IiD/pcOdC7Wk4dUn6A0+Q4gW9EV1YGE3zkrS1TwgwXRA
aXF/RyOo4x+CkIMqNHcHsHu7BdNes+1KPPCtsZiNjUVvdFAicY8oSNg6v9rJDSAwABvASzb7h76K
Lxl0XBZDZBa7uYMGQCsoWwUmBOfncNQxz89zyGxFpsw31EF+2Bx36CKaIYZqfEmFeynqi5JxcvKb
J5onBzgx1FCWAZ1PmnP2oTPbHJotCBzqBU0CSsboMKCEcAs0YYmliqjZoZXSSRcTrH5sg/eGHajZ
GVbvHVGezg6dO2R7qCEsKiCKoeVBR3Ka3Q1kbZdBD3HbvlcQPsw0a1voxiO1UpQSovR87AgzvGgs
6JQOkCLgO8Xc/U1HhBLF4+wSZYF/JFtMg9vQZ/segnjtGHD2S3yBtCW174dEdWseIuCcacgUZnIc
p0pa3GTeB/6cumiZc3Ru5shE1mOpxUS3Csse5dtxBGaxpkfSqeMQmp+ZxLCdIT3U8vbtvo+GfaBV
TfQMdbV6IapAbJo4gZAduRP4DqxWqFWHbgzvbJ4/dJCkdl1NHAcOoT0ngXQWtg60cgEyieykcVCQ
reh0shpa81DWdr6ziyHDZmSDJdvNKRYGgIpAUvo2SDFGIicKRGezDXz6DxwySLsb0xzW5EKgBPHn
tdHg1FaP7mCLvRdAJRIcT2AIzUId2U/reGMKiT4Ui+Uz9hnTTSJyY5F1gvUrGkGHltnJAmCZZOuP
jgbWk2tRQTvTKWoOqbyYnyLhsOkMcr5PPtLou9kU++CsXOVZVp2U+9l1+VrXYheMB5ZzbXuUmadG
ki6oOQyti8wIaPb7wctWZKOD19rd0keGezvb3Kz8ouKgOCI/C3n0Hmsb3e3LR/KwE6io5khrz/51
ZSF5NmAXabZZbcVQnpmbq/maGjOPl0UciB35CbuNT74wTwr6ksd00OpdZLs7asnRZHUdzxe8jWvs
BeLVlXrowKmHTns7MnPsbMKfnFzJQckEGok1DZw75uZ9CGrT4WZafCuq3UikcjOXk2fBfwFoTPvu
xdhgFtCwjss91wNU7R4/g80grc6ZYs914NZrlPc9Nk3vf0fR2S5UAgjkZkChPQRYQtAd7wXDC8mi
qx+wByXDRayyFdC0/t92BIiXW7Dvecau0CRvv/Ki+WqYLH+Ast5fsq2yBx2ClChRBOq7ZI3YSh8K
Ne64ZAKBDBLmfj4sPKXUXtdT+UQddbcNIEpznRpIgBwYNpEW8yDbRdVImCdyE7PCXlh1zndxzXzo
pqi3xHLzI2tBCLfEfqrAO8d16mN2eYq0/snAPQDK3iEEnDHEaHQQA8u0Xub24ERL7J1oy8av2Kay
lH9F8bV2Val8s51EHduiyDZ6mxercBz7e3zQMTxNcyMb9h7XZs+KDc4jDZnD0+w0x3jV2Yiqiz3b
QK1H5kcW3l18a2RpsDl0aHWzgaiNE3yQtVmuyrDyt4Ehww9M9Nmm4KBJoSbQr/WudQEd75URfgCY
BHLavs1QfAhnUaMuRx+0V00fW13SXPXe2FAfHdyHCpUsL3Tuq+fKlOmh7nK8fLXdFoK85qEaD5aS
0F8eEhQ3WAX+mXWKez/1yGLw+RJEDeiP26bQd9SH/BoQO8ANuShuQYDpNB6aN/DSeusp3uT5Y7Z5
3M2UKLIJM9TUjtOT2amB+fv3d1SD8d9+GUCWGbZlcCDFAS+7F1IpCsNqB9U+O/YHJ0ycaOWz8TkB
luxFHrvhiQ5I7RR4Yoztm1MbULAT9o7ksfceTWqMiF3QI/xhHBf5cy8holVpdTRF/aPfFN+MFNaQ
iL0kJwoONKWNAlK6FKYBjo2UBcTPYrv7iDS4v2sNpH2IQFOr9eJUWf1lLsnxfpgmwkxqlm57oTob
ciNTg0EzB+evccjV9dQU2iqkCW1FKndBjfNDFeM3DGI694ACtK/Usoeyv0ZhFuxVr0Evoogg3NhZ
cbn1wgrZKBohO7kvSmialbFuAlZqWACpaemzbYpU20rsu4G1sD12JehCwRuWiFVaQcIk7QP/IdLK
Hro3ER7RrtAvAS/0i+JArWWBEJNt7pCsS5c5T5oN2cKw7/C17sc3Nzwjkj69Pcw2WSVvosEbxmya
fWcb5BrjU4nyqHJRM9xQIfdYb2bHoABh/398d7nx23fXY5Zl40trWqb52109xg4o3hRU/pxTATde
Lo9BX5onrB3ME51BYP22SR0Q1Xira2hiT63RN4yGEAIPP8dKDVrFyGLdmO7CRVDmbhalYadrvbWB
6hrD6KJBpauQJl6+E/8cqOy1KjXrpdaY92SF7UK3eusFr9DWC9j/N3ZYyiuZPBP5t9BQ3Yma4It2
lgXIi3fURGVntYGWVrsutcJ+0bPO3AuFVCJFaiwebipf77R07bAQm9cKJALheKAzOiClYB7AQ20d
IEIE/gA6nXvojGzkOI+jMLgxJtliDjGPuwsD/W21BhVDOMWfYzGKQOOMyoECaNqVZ2/cy08ylON2
eJeaWj0qBOygZhtqVm2cPnAFYPDoKggdYFYR6neD7piMeIAKt3Tw3utqSb1ergBstZGYH4m4jIa/
lakUu67XAC1yRZP0q/gTy6BzSQ50yEXGzngZBwLJaCXK0rRXsvdVgUE6Hc02k6swwzNrHkdnNI7O
UN39X/fm39J5uCcjscFM28LX3JxQwTfKGVDygTC8zcvn3hqchR0BcFfluX/O2mQ4Zg1EKnwdOMmf
djqjg94xrJBdK9vOttnPy4N6q2vY2Z57KfDcdAJ9PaRJcbyz04wDMlvjljtuO+Pcc2A681k9YMOW
TZ3z+Plic5QbLWK7/5er61DMcfOJ57E0xXh1dg4JnHn++SKacMhXmlW/Xx0Nna8CYmfDceiMFZk6
peHdBm98SeC97VEf4Lw52BddgwZVYfHqxM+NbL4OTe++6UmKtBmKMFBrijIU18xqpBLKZmU7Rbd2
HFF1GwhnmCuQuwHgZUoZfvMGqLNrgGy19Fz0WB+eJk81PiLrPFgrIZy9rZtG8olsWli2Cz93y7XT
eir81ofQinRAjL9APUehXVE5Vqz1PrexqLHUrhTF106DJmUph/ShHg/U7AMsAPFWdJ1NZK86L30A
7tM5lKW1IxMK120d5Q8I4iVedjL8Zkmtu5BlifWTKNfUN4edvUT7KUC5LSRiobKTFUW7EaXZnz1V
92cfP6ZzmGvDwmhUslES1a9b6ulE9ZfeWcPW11ro05Rhiux0zPqLW4H1m1ySKhxA3J9nHap2+rXW
QpgD6PT8h7eJPVswO54B9y6giMcyZ/1fj5o7JQ7XwA8RNBSOqWP9gMfNXXnk0EvQsoKJ8hkqNPUJ
aPadjszl3sO6AMsr2Z5sUCfUC2o7UYZTaUKzOjDBRDw70Rn+M+1p8kH5R/s+nNs73E3LPQWb7fPY
aQKKWvlY+9/PSmFndzr7eZ15C2YxYYHqNHDdvx3pey+JbvSb1FLDQdc894EDgbxCKZH/pUwgmVgy
+3sEV1PvQOmi3H6DJcS7q65JvITw2P9ipAUqnFP7O3JQoZXqI3LBWc0k7XHjR4/eeiJdH6XE6Cyz
InPynGtBkwYQg3fPhsjbZy9f8x7eYUxNHiRrLYvyZT8WMdDBYsFZomDggVq2NTSglLLl5BGM5Q9K
0053HlLz5TLq81Qu/9BLMwCCFktwcf8WncZKE5RWePLH0Bz4YEKDOV4KKO4ePC6wktcC8eTolXiK
U+Gso4IPi/9j7LuW40aaZp8IEfDduMV4x6GToW4QWmkFbxtomKf/swsUMZrd/c65QXRZDMkhTHVV
ZuQBdBkXklM2gWYmiAuU/JTIFZ1QqUYNZ/lmiW29OF43IEKzUUk9kvsA6HjjiZbzIR7EyksBCEVi
5//vb75lsn88ZTkeuiBNj5l4izZAmIynsJu7UJ/xUoD4qHqxjZIfA6e0AUk6YpIqagtUZlPzSofO
KKdz4bnbCLez6+xmVFqwK/Op9a1ElulmYEm/lg7qmRQSBN17MIBfCr9notsvCcmqToTK2D9OhKm1
Lf8IpyA6GXhgW5/Exv0r6Rp5proy1Z9xuS1PKW5MpKLDTaHdKOyCrEutGmgcGIgn+cN6E2FNCUhC
LTNZOQqdzxr6Eu9raon6uXss1YFW3FVgfWTJdTCn6BG/sU6EzQekQ/fYEuAfBc5aCh8J9m/JmU7l
pzABlAqmXUpgUOMwDp5id7XbbaBHWjJb8MAfgszb25NLR84Dw4sIyZUe/t3bZbBzNbnrYyfDbhig
f1p1mAF/FGqQMrZJDOJFpTfLAF1BLYC9+wIgfizwph2N/VgZ9pT6QYgLiTlPVmj98l4H8EI9WWgc
AmQEZoWw8XLMe8D/kxfl0HqhzzkSkd7mmKZ0lbaW91oxYO/MLCjW0AB9WZFi0oFoL6ssajaRU6B3
XBlIR1SYbt2OYEVXPJoLhSbmMe1VEAgQfgDzZDPWuGEMnYu3FoquPnLfJSORQhJ1qrusIDjDqcjn
5tDYG5ZhwKVyteZAP3E1Bm+xzKxr6GjmZ1wq6dcCnDTnIWwwYUhOGIY3MF5uO2s06QMxoY2AKqDx
b+EkizcnyIBkUlXtqw4yYTQ19eljlGjaVmeJOKNO6hwig6eHHsjBGHOM5BYMeBjwlWW9zqai/WRX
nYl9obT5lhrstS0T9++wBd9whs52f/ACYIR38S8PpTIUHs4xoBtPNPGRJyEaUhuUjOb5DpAq2j7+
wZIDzYA4rOZPXb4hgQJiKcUezQ0JOpGy9pkOYPD5gU4cK70kAyt3shzHNVG8RzaPsQkjxjURwFdm
eysWZsO2phfnOxn04jWowNWFPqwfQcG/YovffnXKOtgZA0/3fzr01Rvw761Tw8FW7uusKYGs6MUX
K/nrRhWNUfkwjGBfsDsUb53kLxmGKFSMepFcxvEvsidgUsLvxhIz0hWuC54A+dZ8FVHbXhFdLEj+
bZyvFTf7bzAEGFiYo5brDAWhd9kG0dEEeN5UmzCOGZXoL7dQqAfSfHF2gCt5doFmWaOJ+JiSIVU+
ZC10PdxUVuLiYQODGOjRyQew4KJeRHFTK7l+oSVvOeb+dHvLbEwHRpqrfyrwq/Xzkhe/Np4r8l9y
qBIMuhXTp0RaqCVYmPrNnIofeZ1oWyO3UVTELxwENRbweRpRb4muymxQ8nTkOZxsVAsWgqsGF6R1
Y9TOyhjQ1bmWVb8xctCEYudKB9wlA3L9cpgUyjyJ6JOb/BgEf+vaGqZ3x3+NubHfLCmJ2zW/hMV6
EPJkv7B5OIG6FxSEJz0TXby1tCg7aYEEppdS0oF0ImobtqJlTUtwtF5B0tbgyuoBcbLufhHf+ah5
sbktAAgBxEQ9jc9tsdJK0eZ4lFK62SkSWIqhClGAb31s5ygL2ed4zmPtkOMtYnRzcb61eGWF7pwC
qJgKyCJBvyMG3uj4z7WYOPoGQgkgUa+xjpphxnuuM5RxCTODZ1ld+WTOkmInklgeuYHOf5+XPEeH
hZGuUQm3LlzttmBiiuHWp2S9q55LPcZArieGZleUljxlYbfO+o6P2AvEW8G8jCpmoR0Abz+znJAD
3smxgVtphR+4RuGj6SNaWWPUXztUva600h2we00O2ptJ9HBrclFvKH6FHGU98gOwGqgIC2d8lGNj
HGcX8samxBYI8QOoLH/nI702PoJ+dXxY1G2OW1hd/YhdU96c3cRg9hnja7vaHULfaNPapxb1JIuq
BzsuH6lrnVrjuyh/MZLGvcw9773hbsACN25ILBkoPJqofiRXCvrwJ1VmMXcTYFJ/Q0byV/ldok+3
svIFnD3vudOP3OSLxuMST9q2W/9laom5Go1RriJPG9Bchp1vOvShPE7ogrrMEjj+HtwGm6HKgba2
tbJwd2B/qDHA9DvovxLVZe5dKArl/zkRHmfdtYVGjw1wK/bGMDjYjhPv+N5KFbSFc6kLQH4TvrdS
VbVnX7TR/omLHT6dQvVOdG3HlSc5UYY/81ljveksvDMSSExWpXi+zdAESi8LdABuDxizgnpWEbwM
6RXS3EoAY2mryYlx3yiD/JIa5XaBmyE/ylkrv3xUvFGUDy2M29a1tHIDKtX3Uy5x5KJSUYL5DWX5
aHd+KtUUhJ/60n7wkkqeWNpt6q4A8H85gtA4M3nlO7L0ANiL7caTlQTgPqHlrKUgklXkAOiow2y4
CXrPYvCDjvGYkxOZoEQADrtvBBnf9bbsI7x4/JZ1s8c0C2GYpAaeFTHhyXazMnK685DbYPOu0k+Z
6XTHUY0V562O+eRRGqeeT/PwcfUxspxxPMjj/1mbp5UXQ2I0+1AY8ryouANAX6tj3xsVbo9oTkCJ
2GxXnsbrLZ3GLHS8EoEF2u903EFaTLGcadW5oseHK8SWSz31yeCYPV6vyTwv7RIXNjtBGZSUouvB
kuTqgLdBmiUXre50o92KbaBSx4B/Ru9i0gMC0gaG5MbCXsiJF17+yJiBDwYE8x9xn26yPz1cwKrs
p7GOzjoA2H3LzNnPKnwJkkD8sFKrAKVNYuFKVGGTM8xtAE9z9twkTg8CLsv9cMXOaIFW3m3roXke
qDdtzdbC2SajaP8aaibWQWuEF/AnxQ9eVfKVFY75jz8cQHGHxhLXuL5PHyWSmbhapNNXtNg357CJ
fpboJNlWljZYX6oo/QmKW7blDno51xazxHosUUcl5yCwAQH8EUeOJOWV15wHEF28W+WyVBnzjI3b
PtlMCRsBJplPj7TKw59gA6iuJNABbbsAVGSNAKYUvGZXT6b7PkpwK1DhUzdMj6PriUfneUlF7kbc
9ZgDnMR+8eQxS3cFKlt48cgAOaaDhAiNDABGVCeoO9mg/xqFJB/QCPIg42HApjcGEBgYDk90QGnl
fTV5PKv8xXJnlpPxqJ7Ud3d6Eu9jl6xLPtIFHqrRZloaK61gF1xfsJWGZzLg4gNpbxX1NaDqAUse
+MYwMdCnFK4/y9gJiR4wzIa3aeU+MMt6FBEu+yoFSXRY0sxpART9nqazNBeQDUCd1BUWlgREaqOw
UonLqv1D4mipchWqKnFgoWQ7e5Kk4pgUL4OQch+pSh8+H4Ac1QoEXOMlacAVFEgM65GBdGSlA4Bj
xkuK3TzAHNXdaklw51eEALizB9avl9glgeQVSOqLL24qsAkTFOZeOGX+7PR6/ow59xXaArJHUgFR
xjolHfg5IsevEncDrkp+bdBE+aIGU3b5hKqWa3URWhLj6AXPuxvXbvmVVIsHBZDuI8fiUfTte44P
D8rxb2chj/95lqpDe5pZ9hV63fTyAfB0bzYmMvckSbT3A3pZGdAlNhsag4HVqTP5tpw6feWC2W99
81oyv46INtNBEukY6/nFBPyBfsnjJI8fpibhuzBqd5EJDsRhX9rJGq3KwUbLnfAN/f3blCsy4jHG
7bewNfVPFr0FUW2thiIYTnJ0iy9lAu4lpe/DpALZbJjM4cY0YV+o6b0rGCncJ8a7T5Q277N064C5
a0dRH2dhpp1d0LYJijd1dml11mr64yykp7Pg5Xljet4BQwlvU96lz4GMU5B4eABXxCvsmsTZMEVo
m9IHcMYqF0BMPNp95J1b/gNkls4jaYcuNcF4nb9FGJ1EXe8jzywPYdb5UV3pBxc4SRvNw4RIKqLH
XGPGa9F28dHlebfB1bX4nhgDLiRB+DYOukQDbTDtusCyv6Jz1icHve3rDYDfi2NWdt2r4+VPThLk
38H8MK3yrqouWmgM+I53Aq2KMIyarP2J6/Zj7AGY3JbpxipRZagnUXz/82MYKKhtSK8+hqpxn/O+
77c2D49J1k9Xhj/bi+P17bpAC+FuFnsd2EipI3wSQdYb4Ln0JWKJ80yaJrHRa5LX7YFEgbnIPUo8
/YrEKo3tJ7wxzhKpRgdsproOQkbD8Z2+Tx8sdaCV1v0cvTA4k4Dn23c1NgzTB20AV8DY24dFT250
EFIHs4Pbg1tV+d7Fa8BHXcVCeuvFsPhpOZ7ZR+zxrpbMGNAHMJJmgMqMueav5USLi4b/x+MogN1A
ny5yR33+cbSsjh7i3eIZA5H3IoKZEqcYC3EA/Ujtg2eki1aLbNs/QKrboge4rDQ8rWkZM7ZS6xo8
binIfkcOYOA1GntNSjrYieDG1sM7d1omGyABYdYdj62ftTDYECpXwGy8SCo9+0MfcujJX1go1w8j
KjsqCAjv4zfmjgM2K8Rw4EU7JyP9EvRxkgLvbqfMGetdrKb+bas6CMc1zlJN/pNqCES9wRtju44V
SADp+qiuH4YQ1/lkAn476eJqNDCiYXpzJnJmeY+n5DFO/ZRzAxzyKqs6R5QOxnkOU0lFXNQbzJPh
HOpT0MFr9BoIdB3a1qFywmnC1weTfxF26EHiKP9G2yO2IBzpPXWu+wLMT6DKRGzaWhWrdtoEr7zs
AERhG5hymECnGbcXLwW7JV2/RZ4P+24oypUxGtg3QCvkJW5Z+kBX8ntrNFb3VomWkRX2U1RT9O/M
tfDOdlFmZ2AJthtjQu+tVCSVo2KvpFVcvLVBGF27eHhX1xJbgosreYXZCESvCSh0ndfqYHAe4+xi
AZuk93Gtf7LxWLV3W5FdvDaf4t1goBjBbdQEld+NM4unt7Yr3G2G54UTsQiWIQPZuERdAehnxtoh
fkFiBLxZSi35CZpFY4uCkjyD2FWe9bo0trrbhXjSRR2eDMPYBu0s8yBvi3Xq2p+TvB53FDLEIJQI
DxXrHLbO7R/ozwaG7eRYD9bYAUWQjeLUZxmuFmYJpGmP7/Es1j+26jDgG7aLdDdckUgGbGUVeLj0
Fw2tPFR8fSONzN1iQNp+7xm4O7i4uO7QmwNIkSFbGwUDn3ERJz7+m0TiR+m6jXmU+oB5MCaRQYMZ
Z4zPoK+2Qf2Sl30W+mnOdo3bmn83aXUePK/8mVX2Uy01/hfA6b7aBRhRy4b9DYzN4ptrYGCilQAI
xb486tvhKFaBlgbb3muTV45eWyqKkjRh0klgKvPTh43qp4v0YVOe/39xDbBvXVGIE7abwIMwRZgL
EShJodkenHGKvDzCi9aqzt3wMhVWQPpUeu96NLpH/6nnIAhb8ji2dp+H8huhB3r7IdlpdnylkUVn
7BL8q8ZXmoVkSvrTFnrhlcDiyVNJS1wKXECagzRHYLAqWzYADRA4kt1qQhf5atSM9EuT9oUPeLPm
L1yuT2kWgx+tizZdAdICfwKQmixz40fuAffInuqvuOtVK01z+hds0aM0lolHq4+fLaPlX9Nm8FZa
nlWPlt0U4PQax0ObcQBmYmttnbTJ9LkMir9d3Hd+ASApiOQvp81/4U29+ywDj63NJssfwid83fHw
NTjWo45GzFVemu4X4Y7f1cX6lxhx81E4hFnaPU1OZ72x3qlXDBRIz5Ns5DaxvfwMrtYAzx/WbR7H
TtgXr+g/8hhyUHiGqMYYDM02U9xO+wgonv7UMvYW9n3mD2qVKF04VPxtsS6r/+13Z/3PfOSHwVgA
iUm32XCbg1Cg9DLMI4EmIwyMW3GxNoqeo2mcdyuJi1WrR2A9pTxYxROYqg+o2zfHukGnO739YrwY
nDkpvvbY9t9ldgvsF3VAwf8TZoS1E0ljGrMnt7uEQ6rhgqwE1+wurJ1Os6R6wHOQxACqEK1CNzGA
yN2EjYZdbhVFhlJnAGxUp3NVGBmkzD51aDC/SRezM52OYho3BJqhg14n9eFacH4dDLRQ+tZg2Ff9
LcT37MoNkJeRgruZPDS981cDXHU2O3UFvn/YzB/XeSS0dBPz8hdgpNPD0DZBunnPwaYkZv5H/Oy6
hPaAsnTdqT3gJ0pPdLBV4dylcnoIcvATyYt5Cl0U2gOQ8BhTae3JsPgVreBHYfmknl3vPJZMtFqy
U5I7neztBuWRFuCxUb2mAgy+1LGfNOHwCixPZ+vJpD6GNi+u2Fthq2wa2u+RVq+pApO3Dlq82dS/
lmkMgKekWFEvI7bHyhST8b97I+sixM6h3bizmVobydp2TgoYVfh11P64yFFsHAtscQCDzfha1Ogf
olVoVe+rWK36cjC+0mqxjkp357dkKeLq2Ev+k4FJYZXnponHcQ33XqrOBFTQscNIW3W9Zs4FnbnK
g80TDMaG2HBlRuldR0Cq+2WOsSNHiaSzK9sFpfsn0tSYbpvVALxHA+iURSsy9NiVrx1DXCjGA5yz
HwFpfc5DUYCbZSoPCbEsXtEJMLxqT8RQ3WcsA+IryN3jWnM3EhMI5zxptZOeGxHGOOzxtSqw0yE9
w/hbe6qGPsB04++YZsjYBriE4lj0k09NH1UjJ58BQ/RA4oSb8HniuGaPqsED3GK3VgwvoPWWZVfC
1Ldy+Yr7uXGaUfi7Ft8ZJVJLMB0KfbpRUZCAl6Hb+mnpHlZedStvVX/mYiJF31NkKORhsPI04DmZ
srB+rFHNIQkP3LNEfFG8aGbJUTxTf3p+SGT78MSOD18nZhk+iKZ61KcufmWt05yiABiWXpRP35S+
LeP41SvizxGPst2ASY6HUhPvh7HDpjSqsSDa6ENN9xeL67gAYgQ192rRLcGaiIF26CT5bCUDkCw8
vFFVqMtmIvX8xRvXhPfzYfKy347eH2cq00QA0Vl/ydH29lCYhljFQ+JsZrEdggda2XHv7INQ/LjT
k1jhfhyh7nUOnbACQoM37BXW6WNit3iGj7XWJxHXs/GRVll89SSgoUgTOVCPFkgZxIjK0OI6atmw
x5Acqp/K5caAJ9QwzTbvJO1Vm31KFD3xTDOMyt9D6RTeMVK6iaiHHegaDjLxG3riDx1oDzkQRY1v
jon+yhhMhsx1xDMdWs8DWmEvMRP4obPs8jPPihJFc2y1/xlEKtOw3oMEvgcnUbhoWViX2IxeFRW6
BPDHQf/yvGSJBpzVvEAX4KLEGCvoXzzgLeHpFA3THwdtSp/MrBB7cjZY/G68Ew1Daoew8rakp/D5
bHfplpPH1GFNnjefg06A7Z8nD2+B26xyBsy6hjrnGCB3nLVmud7WRjHztQRR+rHKBEielWgaTvqc
ehw/aAHel1o0XzvN6y5G0gPN3Jmc9cim29AxALAXhYIMeHpMO/FT2pgqGJmQr5yN5jodsnxHYqdL
9APaYkRJG1YLeLkPbWQ+kUQHvfgeaEH8ghYn2PFcC6DG38mK2n5PlohQvv5bMmCoowxMIOMTGnIw
I4AuBXwz9C5CZ1mtuoBJzmzsYDo8MHaeXaMi/GGgVal52nascdG/CZ4wGYKrI0gbYhZ6pzkj2TsD
zTY9a/NtwIBkDpKjL/Y4CrDpOjGIkLQiRxMfB7YYBkOBfchLLG21tGP7OTbBACl69OCgURi6VuEj
4kZtn5ygBvoFpLA3FEpzi4FCFpm1X2FSHvj5cK6ivIl3tm6ipJuE3WY+zXwGjKpMoF7v7G0zlM1x
ylNTHhvMBhy60Dks55rPjUehfBN3RuAnBYjMjMa5Alx7PGPAq+x8w9MVUXH0fiCLrsws/9lhi/sk
mwI3aFKRkXwXEa0ckR82eM2tJ7Qj+0uqjk3PYcnKIzAq8l3SV5pvhwy1RnVIwj57DDp+rsDIcVpU
GvYidz0GX33yWAICwZ/R9+4dF1WZSn2fKFB0GeX5TV7Gw29VksUgvHAtDiAVwOb25vjLVGcOc6Vr
xi4CfzcvDrLobe5neOQ9doATpvSUjz4AD8PG5wP6KUkkQw5sARDtjE9TmiIV6XjLUMfBPvVuSZCH
Qjt5iXNqWzdeTWMmd7TVW/UNrrQYRZ5rYQGQjK9g21rhcoPLLVmVSL60XYxZlTlg9iBx9OzZg9wo
x5LyI4fTj6+pGeifewu1Uyns6DOTKWDQAHv/KIpB26LcHZ7LQshjrMti7wDq9QHDT8WmF5y9YC8e
tQRds9+cJPyk6V7/Lc3T0ne5GEAlktiPvdp6iarY2RnhiE1N2o/pSmzBO0W3aerIajEdUl0YG/Pz
bDV4Ma0oA4aEsXujlYiuNDAPGgHeuqxxsLbYeBXXm4OJp/mxy4Jt6E3imo7DV5fXPfieI4kOIZRW
8Fm6M4m0Il3jepcSA3MAXQt5i/Ye+M1LchxUsCzjaK/XxfMSduOSi6o/ATjfF9inRaEI/WW60MtH
PW3B79ex6C+9cV4TTIW/dqmXH5Km7bayreWbEUYgIi/XdR17T7KOite+i86Mg0DDxtT/a5zbLkpg
RrknYz4CQnxsAXyUDCUwIMYoerRyJCRJBXyEk7/VTmAXq9NqH6H0jiI8mnDrhJ048B6esUPAH5PE
+mxORvo1ahNj13SJtiExNtFLlxZ1ATagAeiv0vJt5Vaii+NkMVSt6XEdICKAGTMjnMECisuZ2e5J
4kr7KJtaou8p5ZdQA1Me6UoMJj9i3haVSIGqP4lkGDVcnwBK/i1XHoNWR4cmS75pqtGTmjnDKgav
OsgW0DZqTqN7xOW/sVfUCUpeYdaDlk1DLayYKmEDFAWhZJ6DRvSCeJs5DWVcHGhFh5qS/vtZitFC
3SIEzsZloOYmzcF/tzok4RCf+g8xkwzo5GYhcWmCIdHi5FQnZV36s3fs/l6mqDrvmqH6wnjC9yXY
Sdepwnw3Q7dbdzWq57ESsZPzvZ1Ed61KL/xSfNZcUX4JZQQUNCP5myK0UGc3CYpK60DCggRkHXU2
JwjtttkEQOxcTQrXJcHUEV9pg5ntJo89AcOxPgl1ICsd7nRzBFnwBcJrx+I5K1WuBg3di34OYal9
BGYC30UWho5WHBfD0vfGITo5FqqeUzUYm1lZl9g3wzSczN4dbiPmNcXNHnwAaKoOMoAd5mJP77ol
OZlvtXN2dGpGJ8oyy0x9kOXTiNZCTUL53MSTmWSyzIGkpOiATjr/CJ2rC3eVoxAWJah+EgkHsXfw
0XTBdT08zOwdpAscYNgCz/k068QI+JMYWPNrIv2g2P8K6wthn8iDfAeNcdRhXQYgNv2dL8TjmnvC
xMjDoiJfdVYKB86LfkqraL4m0qWPStB05WsBBGmB8eJwpycjFalpRQFO5Uxbh8XRXLJeDBS7iEts
guFCFArT3VQUQIy8O8eSPsWV7ID2ZvRE/b6KzxF03ruw1O04dkFRnFwSLD/Qnc4GmN6pc/d3ny4Q
Lj7PEkWnaFgNdgPsEM43k6AatgLtVOdWbUFMYTxcubuf9xfQLwQEHS/o1mgCTjfVhGduIBtbPe7m
B68rYaU9i8WF4io70VaOcOwV3bwiwFH5OU+HHYl0oDtdwKzOT70UJXl19yuZw06yqJlvuP3V9cIJ
KCJufl0OXEvQohHpwW7R0Wp0xYCGsdHaLIZeZsXVmJJiM8RpALAFiGQlQ9XhJc9z+xHjXb/PQYYM
XStopy4+3ekn3XbOUzGulxxaj/s7Btae7CmsHih6ik9W1WdXO6yaC2jz1lnQBdecO8GVVkHXjhts
FGqrUe+nfJNr+gt+4um4+FWink5N7Z0j6wt4XaaBHWuBKqAbtWBhD4C2D9a93wejcwBVa2Qadunx
dLYjC0Bw+D5Ek0SQO+/OEbirsCldyXcZWP7vcRTBp+5H1YNXxDAweQ8WKWtTRZhRAwBVdZa4jDsH
25XlmWQ3b7UV2heNFfp7y/Ni6AwNwYtMZk+Y7RGMW6sqBEPaGj1RxdpxKwyySg81xECM2NVBM9ap
m4Des6clHbzY0g+JwHagcmy1AI60XFxohQaz3yksmdagZFLZ6LC4270GSwKKZzRb2Qeyzt434aSd
cN8AxJ3KQeGz16A+AynHSX8cIxd3GnJcTqGhndTbkzz/VCEeaQz0y+1yhgcVTa97vLwqxh86aODe
O2bmFzJibrrBKBD+KQEep1yEGf5ezrZMD8ptaJm/yOzIcQKEt/KcuL3pC/yBrCStz446qBeT+dDh
kZHHVX+809foyb5xmwOUbkAbrR+6vKO3m/NdTpdnl64L0j1nuX0CfaAFBgAD73bR5FknME7jTTvs
j2Sgw+JHYo5+tRoNiYi7M9tZiWGmsalXZKB8c+o7xyWYfBaxwfc5Q9EECIZ/fKqbLBRBdgrL0TCw
nozsbIdotpZZP36NTYANxEU7HOMuBtdW/UVoZfYlAbXD2cuaDHMQUKM89e7F8G97ngAFuxIcz8tO
I6K3MK16cKYAOTUADdQLK7Enq/R2BzBXwFuCslqJeV6eHVaNL2nY1w8ZilJ+CHbbt2wE71yagkqd
RZ3+NTVnNWCo4qN0gmFNXgD+akD/a1erIZD1yvAccR7H/tMUFJiskUkLCHccSE+HLGpvRdLpAZ7I
1fv44vafvm6N+cumBT+1OhUd6Ax0rn/TyWJI9t2UPP1nyruPVA66sUHREAxsH59Vt5NinWd4/J1e
KkAzHQFKkJzo0MgA19quT060wnC5tXezaEvGoPvtRiL45toSbfBQ3oWR7t9CFr9Es8V78ADkoL1T
xfNJ7vItYjKisVWT415vde8o+8Y70mpUIq0aXBXBEaDkeXlnpxhWe7fROspIfmLU1vrOQM6mhSd1
TK7/PiH53Inzqf7b/cbOBoDq6hiT36C/H+BJ2Ab2iWFz5uIEkw2emQGvU59ISzSdN/Z/lQuVqa0t
AO9Q+EzeGRodTkUBlM8DXfSxd/eZxlDBZpho7gQgzF3hAB+6Cqbw0vIeb2ofltmRLGbpAXDBBF4W
xZCODjoZsiJId4DASPykBUZiiLuqj8nLmO8MrTzUGD0+tZ60MMxqB/8wszp7bqMAfUzpiNnMRsht
rF7Nl2cadBPEqxGMqvM7+2Io9D5cYcxWnw1ZK9CWHds8wJW2trZlWAoMtYOTIYnCrxjwDp5Q70K/
Spbjhl5rxopEMjA0sQBJ0+VbJ9W82Q93gG9BPTUnciO9GM5BW8dPJCTpaJ/NOrgOjYbJrKlItF1W
TaB2UWchF1232rUZeMmcNpZViY7uEZR8tn4NgKILMC/LecEfAbyf4Orb1IogAGAlgOm1vBet1OwX
Un34l8rBEdqtP4rYAFwYQdytkn34szhoHkgif9PCHzvr51OUbDDpFGNaAdGVef01cUaBSmsXYKKk
5Wt7SC10WfWTcaIDED/NEwqx4EHUcne1GG4cRWMl4ZpMN9olSMdc+MmSHqaX4hF0IE0FzicDQ1eX
tpHWRYJuy7czr8JgkAN4sQ8Didjldc9B9UIC+S9etAqiIdriewJCKSv4MTUgoqTtwwU4ZYZUWbYh
CXEFjLLHytPs/bILOfstcaWCeGAj23dmiwGEWsMenYvmIzTDDKk83SwHa6jXUeppPh7P5EmPx8w5
U5ReTcMKhf8UFVdgOuNxSsHZOZUXnFAAAMMHLY3okaUgWiOjnWnQL360wuwSGiw+YhFQCfza2iLN
t6iwDuWuVmTVqV495EUjgPufA54dNSXMZ47tprcs0IqZbrvXyu52FbdxN+vCj9Wd3/hnbG90eKUo
5Pd60gESkVsBnsB1VB69Dihveu/9ITeuKhxlBZr2yD+W1goTd4RGUjGUWBvsIpKk1QN2uZIo38wi
c1AdnEDhA8RedI3EIbo9y6w7EEpJAYKhY+eGrT+DlihwE/ABHTMLbwuBIi2JNTx3Ujry6PVuTkeY
J+U0AKuQ4bdTi0Q7oKnoa4OpbuZHReKB3afxVnlW65tRYUrr6kCGoda3mFtxgXjvvKs+4slh0S85
yNBOePJ4hxX1hloel3HarAgn4EKV+eeod5odDb/ezcaSSIYljHQqatRDsbvT34zjkh9j+kWiyWpP
STxWfzYbhd6jBntnX1ouWcwQj0a5GFD0vxmYA2m26u0JDzQCR4eboTqS+f203Dw5t9hopRIVRR0e
5om62Yep+bwMo6Yepnm1l/89hM/+AdLFTd0EDSIg7HTT8cy7Efw6q40eXYLR8wx0hH7BcRN6xq+q
GexvaoHSp/0tsUA9HEfOa6oP4xpQQ8UB7w7WczTYOeCxwYfYNs01HKLh89S69Vbrm11dV9Vq4ZSZ
8ZKxIfhONOPGDWiIowyMcn8iMN/x1ix+AZBbNwau2ivpMZAsth7f1iD5frDHEg3rtGQ20JZsQ75b
0DaBuTzlw9TIedwAYjS2B3QYRHKdANjyNcVl9uwOzo9ISaQq6y+NB1glEswc4xxmWLMjiZig6bZo
r8s2pQFo31ICAygzRPFYV0xs2xGzc+gMQP0i1IFJUQFYyTTtFttlvLn877+ce88hbQDQG+A9HpCA
uYfNlTt4tTpmZYJNbpDllSY/9xo2Zqy+qrY5uMW+VLmGoSAM8lipAKMRNwFPp5cuWJEYRzuwYM8z
WFkBPJgTOlmfO8PFtQrcyvwkHfEUpWb46EVoPaeV2UyYyKBRKuBhPnJ1IIODvicbuNCeRE3WDzKc
p2eKZV3Fu+2Y4jdRx18coJxgP06JoG3SjrXbPQUqCesESkfAkvXRqD48Ai+k3TEpNZ87gOP1gb/M
rok8kDFQW+qh2h3XSwcIWeh03c9uFCZ6/EGAGQEqzSgW7pVpc9gSa6owp6jbPZMVsjdt6f0/QC08
3btHDsMfw+a6rnuceY5z/w/FUb7SSoB2vBRtIvexesNnXYODsEEeOS+VvFicRL3npeWBjIueRNsD
ipu/hGWBCxm8WzjO68U2n6I0AG+QWDoa1D5OfhtF/o76CP+exeJeFm/JoULf+S7WmvknwFiCfeCN
c8wnM7gK7H8+pbH8nmZp/db1fb4xG3RTkxhhJzkAK2RvhcX/UfZdy5HjTLNPxAiSoL1tb9VyI2l0
wxi3dKADaPH0f7KoEXt7Z/c75wYBVBWA1kw3CZOVedA7DeRYYxR4MlNkwEbaJRQWn3snlQmys7G3
cIHVCXxs73GjbyxUFPpbkmqbFN3qMN9rg4el9YjDnh3QrsRJYW6cZnvBLEDFa1+uyEaFJhSEQxpc
0hsZEOBkm+bxAc6f4ziu8veZwkJiFqkjb67LvWf7+mm2V+M8ZQY2yVmlrjUhPT7OA54bzEOfs8d1
+GIA2900T109gWu4ugsNnESO/CrfYtN9GrNAnr00lfsMZxUb3fCyd5n8IH9tIwPNCIaHxsb3aiSf
CcdCisxcmp5ub8mWhia/jBEktEumaozAV/YjQtNDiAbVza5XqVqktgf+JyLsZM0vTDHcT3SdOKc7
h/5wZxEBqMcHbYt8HqSLjzyeRLlpZSFUgnKt2EwcniORZ62ZfyWDxg4UQfbfw04Whud/Evd38zDA
EX4MPfOEzkPP4/x9aLJjb54YIIr04lYBXU2lZgHSC+nWOjrV8Z7UyCfT5CYVciqwToxOXbWnRmmD
3AV7QXPtejE/dciMimLIYmApneJ6cTSNNfuzdmMLcHxw9CX4T35HzQFks5pW/3BTexBlfchA1QjK
KX8nVae/C1CYxMEg3sumVUtcVLB7XsXZTmqQCvKQJn8JIUO0QvoDf8Nty7MxlEi0zcHgB8Fcvu2Q
CAHWBd35omThbJCrpK8zL3K/DJrZbJA6F0xeaUPeqNaGcqMFCMZFn70WpaVvqG+g4dp+sLt+ZYNt
xuRhdmalyc91YlnIQR2rZFS15S0lNo8rFlXZZCNvJSBcvqCYxgu20JxOD/o4zDzWVBu7dS5Yellm
P81OGq5WHfsYBFB8iA2KZfNjABPqusbhyEVPZADp5tx4LVSu4Zq2ZRcq0sFsLrhInwIotgEgfq9c
6xuTpu8sKExxi6/BFpOvrox1gytRLZLpjmIwun/mDEkTaeatijzsD9zN8y+s1Q6UDZMNIQTWR3sB
Oo8vGY5RGLZ0R6QvFStfSrUaWOYfiyhw7iEdjxdW18ffw1696aoEBqDR9T2S7pKNapvs3W+Bvh8D
qKfCXz311Aa8s4AjjYG97d/A1+hNPSPsBzexiefD2JMCqGfZJM3GgqqLJwFSXmRSQ8JRWe6bIYvu
qWAlUMguZA6E5DJfM6RyQPEIWpdzCNWwNxkPGI07PFgxkpRRvh1AFw6SYQU5pimm0L8Lxc19O8oj
kIlXvDvWTnAm0/QpeGLbS7CHuABk/o4LQjfFssESoblzCogiCeVo2tKpPf0oDG5AtQLHUJB375GN
VY4GspLfKZN1anbNfjZN0bftqTdZaQie88dmFLsjkwJB+BpYFiyQXDCFsLGonNJbDhDfXs42QN7l
kYo/2fSRVgQQmqMI3WCLvKGhnMajHvOgysUR6mz77/HIOwfTvDfNNFFvKd5Kp7JM8PRTDjdAUeTp
J6xkk0OW+WtqkZ11gz45yaaPYVRrjCQ9gIJrHdj9Io42HocUbIm9zLFP02iqkc0ZHVQz/SAuFjfu
P3W5sbnIqCsWpe1Vy3gwjCW5aUQaS7l6gl0/GLpxyVkfqfBH2nAogBljEj6M1Caa8Lk5R+N8PQUA
JklXFIfMMXYosYh+x+7nB4ui7kmyAL8EpItCAq/K3sBlDgSmhSMt3wJ1N+cApcWD8+gABr5NVMpB
pR2we8sDcDspuvZHr90bRuP8pNAaYIGrUNctrSk05dFtqJmCASgBpXNmMr7A2UCMp7oRgaMEECSq
ldCqXGt9oS1vHOAttfZO5T5TLLRyMsgujH1N/xUpzsF5Mg1xdwd6U3XoIZh2NQOFzjNkDW7VZhvV
aAY++M+zff5cmMWEqNCZfK7Nc2tx8zdkMgqXQQ4+7U1VQsgXhFLnMd/2QORGxIw0jPRIVAu4Ozln
0xwGDYzJSaGznWL/Piw5Sw5aFKp9Oifupbnr55Czae469lJDEB5aHQha3CNmJ7z0kKmvAXJTjDph
neVekNuWPks3rpDVBrYEsoPX6FL2dX/GHZ2/BLqwOobJCPCg6m2bBHdAbPrbT20vcPW1BZEpJCL+
lgqalXnINkn4eE6T7i07WYdpa+pfqJ9AVv0C0rdJvLdY9B3olj6Nl3WM0wlazvQAop1CQ1tyoKcP
0/qHlkKz15Wx3iw8359ipiWUrC39NMekXq1tWVt6C6uN5KZPSvaag2IAhLdxdY6VyV4Vjl5x/f0a
exL/F4AtLijKi8tw+6dO5MUVzJ86BWMnc5xJWVi3N17XAZr9W8BRAll5cIJi3ZMULTkCY9RzJI+N
xJtkPElIQewZbl2c+IMGCrp/0sFCK06aA9WokKmGn+HcployBgqrhidM1LbwE3dL/SbbVZXCb4bM
zL4+3I47tadyGmXuKqVncjBz/+GT0NBp5OGcP8r9VZbK4E4w814rTUgVycBmC7JBoQgpOCXLphCy
TQ4QVRz7oj/Mpl4etAzCtsAX1MFSuWZ7LEozwJktWO6QDZ6AdjcMu2NFRvL3YxAvAxksyWVEub0y
h6i9Y1m3zaMiChemUWKTpQVIHSvVEr8UUL1ZyCI3A9ONgY6/96ICKdo2lNhTBlbgMnSCfRAH2UHZ
9nXxJ5tEKi4yMYyPOGrO3chxY/Ox+gEGA0dENw7qdjPHHDLNUZinQLO1DXQJxSExE3FgOIKExMnY
nqoycqtDgQUEX1DAHErN2eZqdaovya1HevJRnQahqNtBrqLM1t92hWYDq+CG9+BtLPY4JwsXDa2d
Rhs5UpbgTVBBdEHQ2m50eFqJPOXYWDi0ZqtHR8ZsMK3VoG6jAZCMjpOaTqlDGIFsOOQaEBu4Vr7g
3OqCnb3x1RbmAECglj3Udd9uRcb7gz6k/Ax2UrU2wKz3nLgOnh15bv+AoCheakjos/TuyWzDvyTA
uzuk5AFO2ri4gUIS1A/F22Q/NckDfu1vST5U17YE6lnCzvt94ncKF1djPoPvyVdPFBZyyjAemWLs
7C41l1+ULbSP/mTz2+ZJxkN2oFgqIPIsIfDNHkTm1pO9qPLDf5/DWeY/CHxx+maYru1b0Dz3HVP/
O4tp4mSdDQ1G8ei21og00tK7HqvgO+lq0JoF09WqHZt2X9bmyq5yvnH70AWCxVIgRx5d5K/spNxp
rfGdRrCqojFXfmZYB+UAz4XEIX0au8st3I9nPjga1l1n/7LG/GXdtO5dKaKDOba0OLVwKopaXWT9
lntDBVhdELIFeSimNJ17Ewd5h8lBtqCt+62j8Pst3AbY0M+hm+IFCbx+kp0NoVadY6RfB7901oUQ
6iBA8fFQpKAsUDoLf4RxcnDj2EQWbAaeZisw9kC5Vo9h6BZTRDGE93i2FC/CYTm4DXiCzZhZ47rQ
2g8u9ovE0zIXxOeilelw1swYSN7eOZKT7GCmA30ixCnbs7+2LAF2QrJTRJv4uLBzN47S5NmIWe+v
cNYLJspBNhvcO4HHpyjxOHUTX9u2fghm89E4Pzap5sfvsuXOmRriM4BGyjPVbG7iKwU9ExptmpLc
jv51HgRKsF90I3j2qtK6427A7tzoUnW9d3ZGy2wGeTFAigW4X65sYzzFDXLqRCNQgXQO624AE+Mq
GTuRzWLpWz3kfE9OMqEjBFi8MzXKsPYOaVwcqUUzhgKMNRTesEAzF+QR7HY2+kw0G64NPmajUHL8
/ohRFHRIp8rSFJCeEGegn7Jqae59z5q2wAIcrHF+2JQPmTE1yAI2LtCJ9ODgoiYVZY2kZsNQOKn5
l3FiZEdcRIxN+Ei94AJRHfP2zjac5g4nK+1dJfR6b9buUwORFmNBXioMUebr1AKMnuLwAv7tNnQf
z7vIjrbzWFEtcULpeXwNrSHvmE7pkLWfiJURglmOWK0mQivKnqS2USIVXNocnHMjddZEclWM1FdT
laxUODy/jrwayNBbkGlYcjsH0wQ0dtsghQAILg4mPPZO60BsqcCEI67WdTdLQVrwkU3gef0ZSuZ5
RViAGLlYZf6C8V+RSgwsOPui1k8uB00MLz8wCoRWgB6hfUKmCHgFzd5e+KVoNh7LUmRrwAFmg3Vb
lSCRG2SFTFOlHwnQWel5figc941aE/CT+eZX3Mfg6ObVqgTSPIEhfOZLqpujIS6iV4MP3tlwgu45
kGB0siUfdnmV7krsOC9WBYyknmT3JlgRwR0DMV0IRafWxs4641EmnvGIuwkGraEHsgwQONiCEkQt
qVmNAdwyvpotj09kMo1cnswsenUjxaB7YjXWsjVVsyUvkg+MNVOQ88k8Ldoy0P5McEp/hEXO2MgJ
aFnreHRqub27hU4SYHIeYe5HDiqmESydPxhxaO9yP/7GPNz/pmDefHS7bFgZJegCqRmPNmEPyy5L
y/s+64fHpoXsFzhI2IKcZMsqaKbXSdHvwXylgYmgjxa84RAsGIsubj5qtuwLjs3y7/Yck3xGz10a
AxJT0zg37jlmHsGzvfKg+sRcDy5o+r0iAEZ+0OtliPPnaBlVyI27akshs23DuxoZ1KN/bhfdIB4s
WcqHeQxQIogHyap0owPMvNY4GN0bR30BkygOC1pPgZXKyt9jlT1CL7R+yrghTlY2EkSNdnysvzRo
3D+EuZ/cCR9pNmSvHZx5chwbXcCCrl3cqgEAEVmT7wP+HwDf97uzzh3oX5nhNyvq8tN/r0EMHPzf
XDuZuHCCmILvebrDXOuWSt1wxqRnhzePvZA4z3Vd7VCORW9aAURZqN0gZweo3U3mD9qBTBZy9vLF
bXvqM/mm+mCnYJj97EY13nroO/lpqsaw+nn8my7TaDQp9b5tk4f6/HN2Gh0C0d/Apl1vNJCjb8JA
hAvNawxQS4KM8KOa5WV4JisVjV9oG9+yXmJh4ijRAp3U0QDlXHimau0U6Bllib9VWXJHXXjZhOJh
6l3iPmRw2s2EBGirvZex/lhnGa5Vf7cIOICd/LvdxNmldTNjjSzaYsdCMbz1jTiUotCfwO9SXNoI
PwKyU5j4DBs0eTABrH7Ccug6jJnpEtJEOKOgp2hqATjtV+XJGh+2yYgKi8ZC68CcPNq1ypA7E9BM
ZFjjm1+kUXZgUGNd1HS3S22Q3YaL6YcytymcfhkGFMWmPtQkB9lw9x8u6Lc0j01jUZMcVQYZ8qH7
ZZpDC8VQHj3FoikeoE62aJmDZPmoq/WVDeqsDekzp6PXyDpgg2J4k9FLfUMXx75pBQFBswqfGEvj
3dDXHfQS0AxMM8Q1mTwWtYOX+mjqh6jZuZ1ZLslJNreN7zKbaWcyAYxt7/D2Ap0+DdlZyx5gaSMz
8mXp5v0rMAHmOmyQ0RWWRv/q8hZnaDxp7ixHikd8edaFCvcMF+BvyMThGzPp84MvYvEAziOF/1V8
Jf7fInjoRLtBavopx+1fCnnOtwSkYWuzbIHFTzx5AsJfrJEX177Ghf5gjayfHi+m0NiQ0Trv+XUo
ntlTaDmyfo6hDdguB9a8AohnbBxHdNEyzgcLuk9/b0d9gZy1qDxoWJwtQa9rPphD6GxD01XIqPZS
5E9m2QqczulXnJCdS8e1frXguKzMpno3B8talnYR3yca83eNtJudEY8EM6HXLiWyU79xz9sIUWc7
B6DpVSgARo5MO4KMQm6Ue4dnO7LZI+ifamysUVOnFAEyUuG04XcGTusNhZAJIpKglbFBEQltZ2QE
gChqTwJrRKTQB/pvG3395za5KZBsIJJL93XoeefYbbDrXbe2DpamLhi/AjW/eGnFnsCvvDfH33SY
uNWu0EqFOzO/f8PtFuDoXXwVZo1hAfSqrsJAuQ6czBCvQ7w4d4MOFoSYue4X1yrsnWNib670wvsS
g1sS/yR9v0KKufel1rixxdowWFWD4X3Ra8gvNGUh19RXT1N9Y8vWWVPfPBTAA0MBY0PerMAyRFYZ
FLjHvraDpa0PxNiWvEglcVZDB9pOagqIxq0cHcAI7rflmpVQbqyTGuf/Vjzepo1XAaah/66WkG9C
ttl4I1BoxkryQNtROAVOfW67UzsZUzwSwLtxBg/6YFLK5aRrOxYxY/kGB3/RJHBLDiaBbr9qkxEA
cbkgNRbi5GB5t2lN27hQC/LizbYCl/oy7XvwoY3e+tPbj14Duu9XGi5F3G6qHmIjc382RuBABM+l
z9E588InmXbX/f8+PynCxFZsb0oksXiFvgWApnmN2hy3yUh8xyG6ql8rfrbDQL5klRouWa99I2tt
gXPCTBxrRU2kkSVgFEqc/dQnVo992wT3KpfOswV6VBo59d1lVIeySPcZZI6qUWIiL8VHUcgEx8Eu
RERmB/aBEKSgttbWYKGh8N4sPiIzN0pPczg1KWS2hZUNjR6OJdEgrK+UqpCZINFOsiDfUtPzmsei
Gdm57M6+H6Mo7cEHOeZVVOTIKWqIPPse+g3TWBTlJTgYiH1/ePuM+hyrH1MoaEaKouY/o6hz7kWX
fui2zogrnb9opKf8J1ubARbGRAqJkc9vJX1Jp+8rGSV9dWe/57vNKmjwbqFhp8iYMw7wbeosOiBl
nwBlfATAkp2LSFdPSGPF9i/KnBU5a+Xa922uVlGDpCwkMDU6SAzxHiZvFwFygu1WuOyi8VaSpRXA
DRzq8+NQNriPVwqg1i0FV6ltnzKn+zoNNU4ry9Q6207+79NOzjGiwWni1dRu7kE0atC06Y+gGcbp
2wJcx3aZNgfq+qfP0JbqK8W747iff77XlfFdEZr7ZgQK99JtjlSTY/O/bV2ETHssMJFnN3b7/+r7
pzlKid9BmWb5+mZyh/DM1KXyeiCAtBqJUm6CZZNbx/c4J4secQjwlFme86b0XMd5sSq3feGBN6LK
U2xtfQbNbDxCdWxOH6kAMC5dmlac7Oo4wS2lrKIDAwP1ubRU9CgiqGRZWrwRY4tMOAXCnjANLBDh
YhAetxryTsp45Ye7PHFAI2e31Rbaju6Psq1/FZFTvw2ZLHBu6w1Pmo/PkfO8urDahgYw0N/HzkC+
Ua8Ada5xgXvnOXhxNLzOHqWNPXOTCfcl6XXQxhth8l31/kmA7D1c/K/5iqBQT3EWp+s6rqDmazeg
CB3vwwKp8NijKijdf4Aojm98xy2PVJCdaiyPfsfNbqq5n9HTWJLF/bpEcrwJyc6lUUT83jEjewdp
bWMH0El53+TMXDZVId8hQbbH287/VVTqVAmr/wotPW0ZQcL7gr8w3euqg7ivHoVb0eUb3Cj5FyqM
EdXc2pq5hkSii3XT3xwqjd/BUOVCA/63XXRBcPr7GMF4CBn5dbnq8qg/c6Synoex5nGoGpWN9RNX
OFa3IhuFRL6htjp3f/IuSKAB9NlNQh78YMsREYyuYwT5mrZC2Dy6D7APDUxzzfa4H5DxNY8+fhIK
yV0DOPjPz0M9cpp7HuGzWxoIELtg2zsAZIeJxo/hD11pHz4HmMZLdS9fCiwplqEHKRndsV7LGgx3
emIH927blZcQwF1qkR3f2uDetLuNb0CdAoRErrbAjiUG2MQ09xRHhYPn2pLp4OqvZY4YSHtWG2wY
3OUcE3eD2vdKS0DsgtnIYfbI6/ADfzO1aHzTzRdG0tcXmpw+RsWjVztR4XEK8+Sws3QoGaQddK8W
rRvwu9x6NJCbg+9IeF1ofb5vPIhS3ti9FDkRZcKwvho75HajI4XXhaxl0fpIWP8chQYF3MDZiDB2
FrMDTFLdts4C66wMwPdUbiV3XLe6c1Sk2jKpU/Zdt376lgjehWMUa1cE2REZ7ea9lybmYugM8zuw
ZKdEtvYL71m2DUDes2uKvHjWWfs1GkcoNAFq0Z5jW9Un3R7Jn2Bwrlv+BgrnbTlUf2FT8shA4XEf
V8gTSFqIzStpqk04NsnW98aw5QoHIW1vW/cUrBlVe66SdEstZgNRZnQMvIi8DQ7A5n8Ug8/sfET4
BwfyWJ9uappiCLfxYN3fdAMS7V9GUTFSP5Eyg1muqtNguW6BCfXvXcnTUyeqZn34kADftaE4nRW/
PMX7dRgM7QH4+fbgjgU4NbA1oCp43lElf0JViqI2+ak2d59iZvccfeWZxryaaZ6Zet5ONA9HNYep
XxBodAKQQ8aWs56z06aEtq7m1sIuzGHy5GOq21VWW2r54XmOmVLdyBgZJbLe/t0/T0Q1GoN9zjN7
DQU6QQtM38uqBhq4HPDtMy0R7XlhJFuW6NkLBDjBZJRkP/4zYtAUnyKGUnyx8AraVamPrNZBtu+G
6z+aXts+JWEdHH0Qta5wZ9m+MyVfpKV7j2GFrbZrC3tJ9jLl74NMqkfImXkn6Wj9ksZRjvxZ2C57
SANwMudQpZzsRmGD0jXL+cNgqK/A3mcLUM2JAxXuZ+1PNje3Gnx/xpg0LX/8j5NAw/nHQaDleKaF
3DHQlOKT3ciJJoDF+8HQ+A9YDdQnaKsnZ4hhJGeqgWHlo5YBvMQhnbgj+7+GmcUPPgjwLY1DcJ1J
aI1nZgLiUgxUcCEPdYX7hrE1229GM5AFuC2k8dcUBtW4bkEhczfDSfRVnoMY7sYxN6lmjN/eLFL6
+uqzQH0lXwKtUa683iy3DLmfq4kLuwjtddKPL3Sz7h85BOYqwz5SYYRat8+0cm1AhmAycVvkSHce
Q9LMzpAp/+kq4rA+xsaKQWoeJ7tlOBx5nXf4poxVKqKiiba5oT2rtvwwkb0KrG1kG/FBYF0Chgpm
V+dag564BTQctajoNaQLrEqs6pCsJn7hLd9sOQShzuSVjQ7GNGozKGFA7RNKN9OAfZGKbZIgQzwY
yh9DnZWXlmfF6465Yfma4nV3SQLzR9ep4tWq83APbfABqixwVsxENlMLEXlqCvY/koss9x/fRVfH
YbRj2a6DjAj9JrmoqBwVDoDPPniJy9VLW3vawTGRiEMqkELDsgLbsGI728LMRyoPxCM/PJNcpIIO
Zdp45lkWpoGDdfBG47CzW9hWoC69nvHLnxwQpBe7RIgSmyac/IY+ToupoGZHp7/26LlxmyF28GDO
e5vt0H4LkRNXRvsOtzh3zViUuEpBCkGvb6kJPmax+e8fs32bnGXqLrNNAxmrrm/Zun/zW7bLzok7
S1kPTug/pPhOnAXINo+OaHDJNWYq8/FxTUVj4N8NDCR8KVIWryG2arx0bgOxh1D7FWA14hmhBdVo
8FJFVhk9aTLwNmarO0j3j/uzm4F5y7OQ93mFY5vwZwRFsxhI+haET5vhaoRzc92o3sU5293GKcsM
ga9m9jJiRQ/4GjAAQZjkRy8q8ewoNWgBmzx5yZv4V1xbwS+t/BIllvxZg7QdpHrpALmUUm28BJuL
//6HxYbg9ptpMNfwx6+mDyFMz7lJnuJRnPcCIJgHp3ppkyS9w/KgOsQR2PrjEke+qRiChStK7zsy
7EGEjX9EHgYvsiqbV6/HmZ+rp0AsA3WwSPvAO1mxjnPuIAfdfGrzd7JRcRUzVSv9a2OrpwCJF7hf
gzY4coyxndCMF6RpRLvCceQWF0nea9NmgIaP8uDIqF5iWRKccpA1XzzIlyzyjP0FoaBim6ZDYS4T
2x0OXqiGAyuqAauf0mx3ztgmIxXYuHpQ0K1xS8Hyjy6giKsyoPkQ2GSBwNNyHMiVyIVf+l3I1/j6
sYXXNPKYi/quYo52MZCHCPh3zWLsH/J2DYRtkK1FZuCKLHDOLs5hwbTFgVLyu2IHUKRcTCHdUEEs
MUQiCY1DMUYV7PJaU5i+ZuCmQP7qWQ/adl0mQ7w0PGacqSDHFFOALm9hVYHczO45hmqiCvHJveJ4
Y6em39fZQXTOnsYkExVcREA26k6or8uq15A0h8lvYsiGRY1aIPUGFNRjiGg7Y1936U/P1S0o39Q2
kiVEeGQKsu24xC+eozAoFkmfNL9ACuPGWfMTZLFsYWuROBZg6Nf4UumAL+I6Ue8XoIdEznbReVB+
D1gLbSJgV4KqrM8j+eIaub/F0i9VfQ5TpmdbH/8SO7Bzfgm6ujYP2tCyU2QcppZKi59xHH2t/DhF
Jo/Z4dozGS6yBLVp0PbxQ6xDDcxnmo5UTpniHMsun6Gz2C45lGVeLKeBYJjw1VmzW2czaEG9bXKT
nQQzhl2Pa90jRICdveX2/r7kRXZMnGTcZPBfodk2Cwi8FIe5wP0+2KWjrNeB3fjtwdc/KXZzm2pI
YMEFPFWp0417tlmgCMdiahwtt4KEL2bX7UBXoVfVq15T9bbbPODVJ5+qs+vq884f9WqWq2pCfy91
vZrwKuCqSmPNs6RCxR//VLPxauqrnld/1h8/0DwyyG69/X8/XvFuun28Mg8X3bbOfKSWQuD75sXl
g2gRFzNJ+xDFYYUfY+UgKxcqod+RILqqRtLtnuXPdeb6r6pKh1WibA2iMuYWWuUh0pxQWF71XiA/
fO9y88NEdlsChSrNLl/dOHhThgfsZx5v7B4Iyy+gpF/1PuiFaYw61tcsMne4m9VxxwVsZYBE2Ddo
JzabDtfzW2qmbv/qG9KHSEzSPOaufhf5onprI1xoKZ6pNTWrSECgFf8xd2YTtl+KNoB6JsIkWNkP
Q5OCWWawq7eqRw5TWpbOkbx2siyZ777WTdSAgivatkmsVL6Kvf4hiZNk25sDiK2R/qUfk6y9Ay1g
eZ9BvHEqGohBLByj6XaVU3B/kRmdvwf12HcKmWyRa717ooyRbDuGpJD32QH8WS/4ONY8ILchPFAV
6c7w9Oe4dYAgiLTH2LHEuU5LjotZ7n7VYhwqlC7yAXEMMzykif2NmZH3NQTQdeUCXXvoVCVfPGSB
Vkq5X0E4YENFvd7gZrRbzuu7WQM85HjzOIZqt7TGmx0UTN4Wh5RbctwMgLd3tsiSGCckWOfsY1Pd
1SNyHf/GxgnC9saJmlOtLR0AJ/ViPdvIIcc4qlHR877fmWC7lusUxGyPXaKqR63zi30wLkm9ZgAx
U9907VLombmd2nbWLr0cCiIUDTxWuyuye7CnQA8CkDHQlrkM1511lB+NUNi7qdnWVnESHlTuFxRE
bar5Acc716ugYOBWI0XaOMYUGRmN2lVlpBY+M7R1EPHurbfdLd09p8owF1XURg9VlbQHlegCFPdI
KEU2E/4HE829A12ogc1EakLgMY2/ez3fRhwoTRzJi63EPe/O73P+Ugh1ogDVhhkSdaCtNfeM9TB5
Ah44WRQhWChbFv1lSPmWtzx4C3grwEtjs0fhgroF92ntmdWe2OteyPfY8lpnK1NsXSN/8al1wfpi
d1X1Ne7lS9XG7V+QY++UOWyLKPH2wM+s7EblbyLEXawqxbAF0ly+pThVtz29+dbiNbvSCyM76pEw
cEOPowCRNd/6QrGFDizTMtPDdlkFWYz8YQAK6qSMzJVn9cmdL0BVBqjfIW65nx+x5KtFh8PZ0RfL
KjRXtdXfux5QdnaEND3IPWg+DtggEl422kVBlO5bC/GWZcfM5k6aIKiUGYBgWJyZ31yIA+eBqT1z
gOv3rYKgva35+rubnDRbmt8SD7eTQb3MgWBBBjd+VxPlqdsm4VqYXC4ipFE29+ThLQTa3p1AJMc0
kohv89zZMWVgeQRWtmVXB4cOYglbo0cWHs4UXHkYoOwof+oRWIc0MHktGyOtkbnYcOeJ/I6HQ61F
42T3UmXhIsOhvdPHuNNIbPtZz9XPknsc6gvceQYmpV+WITTfJycuIda4APXXIOR2ng3mZftcim7p
j8F2rBVn1Rs/qKtrifTRQSoW9SQTri7/eybPx9OextL/bSYaLQYr1L/NNAVw3GZ//k0gxf9pAzLN
maNvILUuj9ZYaEDRTLUA1EWgmRrbVEztOUgBRn4VXgzLZpDxlYV6XUWBYGk5sS0kwn52APdZF6MU
WhuXAMCm4QskWMPD3+08ZtqXvpLRn+wSvE0HVkb52hDhD3xFtUXkVGDt9QKMGmhvRe32j76M+1My
2sGqM7wHMv6KPPbhT/ZoaPtHCTDCFN8k6YOB83wgP/TICpcZsv8XsQ7sUwPBLiRGmyHfGBY0tqe2
0TXNqelyvNyoGhJLdN1z5B0U5YZsLE/5h5srB4PYIgabX3zdb3JQOBWCBWJdgQgeGTjgnSbbFEM0
0tOMmYq+Qe0w3U6fhSKFXYHCzQCQeZvL4HG6xcabSUKb9iDozptsVPDxhnxuXtl4vA07Te4zEFeD
J+ddFomAXoQv3zxQySvbVEBsV9YdnnzFguxWnbG1Z1bJLtNF/eYLFzzzwJXWtWzvcUn0DYc59Vth
4kowMKxgQ52qVr3xfnCgH2aWj8bgXMpGxoCm1vmmSLg6UgEd5GHX4SdBrajCLUPaZAAW9hCuA+Kt
hIGsyApH2+vYR0cy5pWPXP1WS1dTJzJ6TIITlMbDW7zc2tirgVo/9/i7oYzyYsvOwM4WvPJIq2Lh
GspsxZLreQaxHbjnAjRj/rIeZAkqcmmF67BojVVSly3Sz6QdrjvsoZcFuLRWwXhkngJgtK28/OTh
CtVa+9DHOjCwVltrciNPAsh77dba8jJ8pgDq4PWuBkiOqtdB7dtb3ZXtg+5af4FJtX/nPBRLfdDq
M+XnNbkoVh0ubVdO5InL0Lvvld1oLwCXxAdPgm6YmjUyl9a4CQNMFyIzLw1DylVQWMiCGoNt9X+U
Xcl24ziy/Ze3fjyHIMFp0RtqnmzJQzqdG55MZyXnGRzAr38XIZfpVFdXvd7wAIEAJMsSCUTEvTe7
770iv8gp9p4hH2YpJ1qwCK1v1KMFLb2wF9Q1kHq6LkhdrQLxBXT9fFqUTGrREsXcF0hve88Fv6NX
/v1dDh52bbTozbukLqSbkk/vUjdR44yKnOuCHIf0ugpffn+XcTQFizTOezDMZ8EhKcTbkGbTGuDX
4NBgy3ogO7X+wTbWt1Pn+bjngmPcsrSV5pUSeDsUXXasRhFON6JmXIb8kNUjYk8fo1o2KMGUPNGW
C1701evg2HxXt4GzrNOmhkpY9QuZWjyNYynPSYUgEQjRXqsug7YvlJ4hAovuFrfG96l9kACUr6bi
OPDL6rLxDOj+sANNVrXFB8D282VCOdy+qnvLXpERP0lwi1IzEnrZgEz+T3/GkL0OxPhi6n1sAlwG
FXcNnCNQ50IStPBLpgEdrWix0xY/gyPu/uCxBNVkuA4zVErX0is2Y+E09wC7FFsQJeE7EUFkzUcC
qb2v6rzeDhnwgJGCPY1ThpFytMQWhZzpu5Fmk3cCPAVuxol/daQlxsGZALuKIDg1ZPJQpcYlK6r6
ZegGFGghYBrbzF4lOs924Mf+ZE8mFAIgs5jtbGWfWhSfQb/+W6bs5N/Zcb1Hltb1ialJoHQvNjRz
R1xOM3mTxO0OCSIFwfxwIS4nMwUpqJkJ7BxAOxuBJXMJ0j+2QbGjvXQT5i6xFxJnEZniDIROe1KU
IoEXQ8yTBlwBklrEl/RtZragU4lZ1iydFgJA8VgdRV7meEKpZl8JYHntZHW1cVlguMbHuvzkGQXy
iPDJtKXhcrJROKsm33r3btYtuF0Wy7BAdNSn8U9NmkTTWYmAnDR+cE1YKIWQcsEn2W2pOzmyQgTE
0n3qFqVtPYbuN9uxxMONP3bT1qPeO+/+CJPEC9Sh1m28mSB1ucs8Od2HKdfA5hbdl6Y33ZOJLi5H
/ZeL0mR/tpHLZEAGOwaBwZIG5mm4O0IAXAu99WzL1aJjwZ673k3280piLPV7A5A/qBuGd/NCTWy7
x7jqV7OJWqFjZlApNH/OS5MdktnpemKNWFB3ilGEAjEE3I7laMnrKjRCL2j2KqsmeLclG61F77CS
8c4BwdRxXt7Vc+0uwunr42Mhz8wGsDvm8tMnRUtr4CPfIF41AcQIOJHehN4+yTPkzVH7+t2e2K4f
YgjeAG2/6Npw+hlXWuybGqK0zIG8m4Pc9DlyUSs7tBqIQXo+HFtD1OvISFH75g41NFyhd6p35kPd
yiH0gY5DcXoMnKyNSG9S2V8BnpEI5DHr0ielsbYHByplVQ9m/bESGw0Z0/PYpPGywFGLVXzc5D34
v7kxJMynZjvmG2iQl4dPtlT5SBD46VXBD+TWKJQ82TsB1XQdXLY4VU4LzwVbm2EJ6edVq72yzPoW
jIK9TUm7Lx05hT4CEb6O/Q4E78JfAuFG4H37aB+AQ/Et6ItvHg5u3wSYSFCgGRl3DWAxusKfORoU
7Ms27nxB6DEypgq1pjP9Tkuneu+gwOnOUpeu1K1/gGQ67Db8xAGC4JzhZ2QYpn4LhrCtKJy4k4qL
W2vPREpJpJOtIqGkVhaHCSjapLWiUUI6z35/ZZvnejxtDkGOysryJ2lDjm4TnD56veppaf6TRCZp
TPVyKLhCw0jgZSvQmBooCFlKtzfXjaIw9Qq9O6KA4m0iAlLApLZlx8x7DpLfhWC5vrKhg+AeQ1k7
q1a9+U+ZyDkHeTXGLNRBqldpqySwO1A3aymUhx3rMvHyJ1hi2QVCVamP3U51lIixrKANGj33Bh4/
osUjNvrWpZr+R5V3lZ/UQPvqvInXbWIEhzDP3cXfBwvtW8I0gzug3IcgksUsj9nuTZIQ0Nk40dq+
urRAuHjYxRW6/tj27Bv0nPO3xNVfp25gTxb+js1Q9MmW5dHw9HcOODskd1I362MBBfgFMhUdfph4
sJJwGj0uTS5Q8Z66Yj3bagTwd1XdnXMbhZtFXgKXGCfmcwHiPD8H4RqwH4Zx7c6joDywfYTDVThO
nDXtOHIteYhjPXlwXSPY5ZFVAWGFLg0EfLKXUCw3V7NNG8ofpqjrA5kC0QDInS6cKEI62iss6zCM
sQ3yE7QCfYKx++jPw00rHqIiQrEreK0Pf/8/4ua/5cssJMpsG+yA3PGgP3jzT4oETxI21f051RGl
NRS0uOqQggnKGoRAnZ66SAzE20iY/UHUHUQ15uEgmyLTF3HLjghdLKGFBHbGthqWY6L3j9FgZw+S
vSJm1T92QdEDLcOQ32zSfktdxkbrYLQeAPBq1AZh7SO40MCNFXknmpWWlbtOWv1LXPaJT6ayyPMH
w/pKHXod2UKid141wqN1mTEAZaMMX5RSiFr4LQ5WRyRKmyO1EjXi5elDYqXBhnpXP5pCffJzhupb
GfUN7rKaXFcZ2GMqRG5eDZMjSZ+1Lyyqun2b63IppMteQ02+WazJLmYd1fdyQnCCDx17TcbBXDSg
Jz4AOpY9p2axpXVoWR0lg5ugf3aK/WCk2rROJhDGyoQXR00rN5D57XctKBnYiWx0KXDAw5NAYdOU
83UejdDkojS11lezi9TroOWllq2SwtlODjTHZDZCbwmxQlmKzkd4TTtrTWcdyhD/RRpw8x/hhGpL
I26jtVlY5s7jifn4FxNbZloHSwpE/ytz+OYNb8Cv+1Y9xXdUSlkr5ljkl7zt4KD+by6vpAGQq4E6
KcOv9Wbg90Vo0Pa64HaRxrTSQ+mm30wc1EagKl66CQW12EwjoKU2x8reK/ug7O5v9tkfqeBP/sbA
9ZdqMrWt5mTaKlOq1X+xvp3zCG87H5ZX+dSQFxvcE6DiHOGuuCbs71VDVY1EfJA7wvWmogcbWWci
lB4eeeRWL+0YyfWYmcauiKroIQ/N1o9HK3/78PAcVJaTR4BAzkPBwKBLHqC6OCKq+DdrlGayDMfs
mEAzeke3SJRXQlRLHTjysfiCgkJnNzCtj1aqmym3keQmP1w+2eim+jHtqkPp4iS+CrCPAuWzZUHs
/Cr0AtWyapmgDnIVkhBMptX5fc0fCARMui8kTx8ot0i5ZWK0TmCGCAHITjyJ7LKQd7L0hPZYF3a4
BSzLw+lqqrS9+/uFu84Jiel2M9shlw7nxAgBlwT0aW/XGViY2n1EiEFiCaOSkUBBDW1iJCMj9anl
lqdB9vYJOgSBydI70pRPsNcD2YIX8qVjNOmSjHRBmh0jIIO3+ia9CxMQNZA9UJQNNCEz+23fxVB+
Vwfz+UzOpGk1fhSB9se/tumonltaDnz+4Kz+/gwvK3BLNT3wdhHLVFGwbLrlZOr2Iunj2gJbE/q1
1kNtygg0H9Vv4NUDay3wav3oT67mroy0hE4E9Wmol7I5UQv3wu7geuMiplEaAHHk+yh1UbL80NgB
qj9SENfF6oevLoXZK9BBMOgLlKwGSzKadhnf9ZWHS+IP2Cbi/m9lfpxg67VALhtUSIieEZk7m3gB
oEwpNtTV23o8GPjJ+hEI0B8C8xQEmWjAZwG833xBcL5eFoGVLkLtY1hkApjAWqmjkCf1r60JSmA+
nilPWh82Gw9cN3tpsIGViLE74B8PzaMuhYH9RtyA7Fs1Ecwrl2XNpoUBoUJUPc/jTWkaxxplcX4V
9Prq0zjqDv6cX2bxgxPJYvtpmCZ+6iML6Q8gkjxkFhVWq5cACtC4vhl6RQiRdPvQ48i6fix9fZc9
WOM2zmC/3sygbkV/CBKa4coomnAhW9CGm6Zt+GD5ZPd0MfUuOCUNB+17ZVxNZE8dI9zVOc468wBk
2wzFpFWuphLIJlefuI3KYxidwkPhkuxRWaBWRkFz/Q+cvM6/laHZLtRxIRNp2DbX2W1J5JjZqdFW
VXcG5hbF9dCXujetst0OljvgIGlDF6CYvGXK2+RL7pkxnpaF/kcINR3UWf6SffeCo0b41WBhthw6
3AFDM0oXWYrUEJciOyWKCGs0weLZel/00RV33ejgR6nM1sATVDHLck1dmhT/8U7Y1e5qpTUvnfog
4sw5N0qX/qNHY1EPckE1VroQsMamCkWIyFTc0wX6Hq/YFvS72CztfSDy8YBwM6hAgR5FzqYDQa8N
sp+UieRnWf6BctzqBxu5ByrnSt7FkydRuG7KVecE2gu+z8fec5OfWti8RbpmP3WmfJJ2VIwX1JUP
O4tJcG3FbrcI3Jyh3HDSj17h6cebLihipu3fb0CN20MCtx0XZwPXtB3D5QZx8Lx9f0A9fPuv/2H/
G7ARX3HsK55G4K/AWcmO0TCAUNgcxnXnTcAkjHH9qgtzFRY6e7Y7mR0hrTAstB5ujq05fpYlEHnw
dIA5Md2qpp0z5kb9Qw8b7GVHlOo7o7nseW885/wIwrf2FTUOe6RRqmdvjId9VtgQgpiY+w/fT2bc
nldxAkIlGpj7AeBnnqnfMAhBDNEOy6ALn5yqWZkQ1+5cMwY2uhCPoW5uESR1XjpwKOyNjscACI7O
SwgGuKUAx/SeRmM33sWNrB/HFjXJOjA55NVMYtrKAIQbTx1IOM6tOeUQri66pR7r0Q/TmXyotPNX
pwzrNap5290YomBJi+sv5FDqCJGYkDs5gyw3X4oMxLLVmOIAk5cPpmsXD20WhVun1MvFbENgIVnY
eg+NS+VCA7JPFh5n2dnIomYTOS2DFhLqn8Ba+0YOZVZIgF1L5nug7z56bh0baxQ8jGtQJkY+bkiD
8MFy8AJOvjxAzsJ+BWHOCttepMB0cN06BlQQrEa6X2wd6FxlL3o+rVxPdLsxt7J9HY1Ay437VP0w
5VQm+DogmEJdhzXF2pMVdMsVy10dtuACsgExhyqG/QXlRRYe0C8SBXAHA39sMKY/ULMZVqvI5JEf
KJKu2A7eBi8tcAxrzzED/YoFcgi/qlL9qZ00d9mXsrlvUJy/0SLH23dTPB1ChAk2Th7nZ5Zqh9CA
TlLY1MlxkMtOt/pjZ7cDtLfRQpnze4tsANggdM4NMGl6uQAwDOSjf/+jg+zjTRyFg/jLNVU9uY4b
p0Pjn3517ZgJWZZ59IQyj/xQZJZxgpjetiJdC+rKBNQ+UQAZi6BIzFPeim0+5u0lRVHffRiWizCM
+3OZu+OqLHl/DlP8z6hFtk+jrQ1lmqZ3F8LIvcesFCuuapTBniuPE2RcfUN1W8DHN23cJGsa7VpZ
LWoHDEI0KvXukOc8f0DFOQoIJLc2Qc72bWywu4bb0WOWDum2Krt+YZtd9Bg1hTzatfsjqAs/6/X8
Oega+5Kx8IgEivYl1aH0mEIl1aduZrXdxgBFyoq6DdJFqM6Lpx11o3j4oy40DhpOTFUrggjb3V9L
nwcIT48X6IwGYlcGirqn6lb0RMhHO1241uQebPqGDe1isIv8eZCxcy8a+zt52WOL07WaZDHhTxBd
EbvWGXh6QvHKY8FBDhYGYGyDalC9xzkKGh/MKL8y/PxN2YCcQDdQ5IRoJnQEnOprOaEoSw+Gdq27
PSrdLZxNDqiotg6sjxFgaKeyAgYdPHoB8/JoOY+XBXszkirxG+b1zUGE1gbyBEBLqP+6FzvNxUnd
7yx3QBP/YQpG6zvwGdheExlBoRnXLk0itw+THDmqVBFTSQGZc0FmV/VyV0G8CHW2eAVynsICSDSp
JFHVC5acW+sOfANQfClBouz2Pz3Nqn3ZpuGzjmonaDVkzakLo26PDNq4AW11cWkCpQrMY/c17bI7
N6/YL6CHUIAVFW9pHkC4PNcCcC0jjMZxzkFt0ZgdCtym1xMKJx4sp0Z5DL6/37Pa2qUJd14iu9jj
v8xPkcisU1c5aKnuqBeOj3O0tyKbHbY1jloDw4bZXdmTyb7aY1IjLp6YivxueBh/VQFy6aBWt36C
QGYxmYP9vaktA3QLfLw3ozze481BjRE59ifyLaKk9mvHAFXGwJujri5V43bC77UO4QzcjJpETzbU
u7pMqGoYijAdL4ELNSqwbxnrMTe7Jf1S6PdhiHyhN7V7BhSzvgj6voFIfno/qgEhtgqmrD/NZzXN
9Jo1sDjDgk5ttbxLBstcdagqeIlqcImrLyNPkRg0PK0EF3M17rS2cpcGvq7Fxg3rZn19HcuK9R1U
tUGrHwJzKMCwtAzrbHrIkdvjWv1ET+qMv1ZuPncAqq+faOMENxqBHlh7tPNc/WBiz/nmaQ8gPgBN
ZRuBA3yc6l+c44A9AUnrOcUXK++671ZjgLQpTbLXLPjSGcdZFtoOgKkf8yZYsxo+Q5dMX0oWd8vS
Ysb9MEmEJ6F5vIdWVXxCLsBdxX0gHruyDXyIHMTfW4TG1ber6rP0UqnwYpTlYB76syf1dF/mng6i
8glPBxW1NEA4s3KDMFrGqmuqI/k8MLlZtMTzBBnDXp3YZ29ypCkZsC5xUo+rAVnAPdRewLOnWmHd
N8tJUZJRGCJXPGQzqdg1KtHpBzuF2BXZ3cwoFvgDua8NuKX33RDuhtDRX3957jC9jvoQ74w6H1Za
VLHXNKsvk1nGj60b6yeQvQFJrpyzBirelizHEwJj2SNuDJAagT909saVm1Wp76Shtcw6pEAiI6oW
0wQcUjt+0azC/hm14FJndRg+DmFqbPpeljsbZ62i1MVBS3gGlvLQOYUJKtyoRbZB2WJloxbZYhc6
NlpYXv4fvn+/pjbUn1+R1tMS7UueR+OyUuR2diyH+xi6Tdeeoq7jUW1s0wKyUWSjC5g2oiVTCPLZ
hrjx2VTqakMZTUtWxBXY65B9Gfn4FOCYuBWmFm6N1JyecuG9tgPkeP7RIUPBKuCZvl0YyU9EbHdR
jZwU6ExQY8Sc9GgAlnnSw7pYyiQR3zWo0fVanvx0GuQyJ+yyLkU5AJM+tNNmzMv4ycuBiGvNiN+L
QLd81ggLBw9kK+O8KJ+LKDRxu+QpNLrR1SEquoQYZ79BsqJ6zrMgwc07C9c0ynN72lgQK1rSqB2A
v75HEHdRxABtl7kdIJuKR2GFPTV+c6NEQn4sf4Cx0u+D3P4J2TaQlgSp/ViiVnczgjJrR75eCmZT
B7W6N75VMdqPtfLtla/n1c4/QHns2zMowuemBbEPi7mu7Vn6DeCkEyzWvagzHq/PNmSzNxUUhda6
1UVPNcoNfDDmpn/I5K1OhuYNBMj4wAteXsY0GLcoFhm2ej3Wl6QWycLpHPHmNt+uUxTO3rVS7dHK
BTA9o9XuTTw67ji0epexaJJvbt9uyVeTxb3Ej/bHGEM1wG3c5pGNzNoCjbNNGQOZNFj9dFBAfgf9
+VPPWPEUVJG383BMXJHdgLRYxorvQycjPAmLftd5zhEEi9FhCEa+AqtRctZ4895C1oqvhlCLz0XK
+UqqVhi8loaJcgxhJCsiDMF3t/MbwG2QOrT4k5G3kBSBBGo8ILpKblOkd/+wvfV+P1NazOMOBwm8
jqOlCc3z292tgTQyyLTL8czMaIeUvb0HrM7eU4t9tGabwFsA8VCx/Svf2W2e/1/ZUFyNtAGodsMe
epdXeTFSEaM+iYB1SfYkCxGsb+zkQbbrNOpfJcSoOY/TMldZMbVYn+oByGihL0YuGWmaXfXGuvCH
5SVCgOCu0MNlgeT4vvr9kmLHsB9aF0U0akC0k4Uz04cPjQCMae9G8Tybb2bRANmohapmKIrN/f84
b3ZxgRa8Sm1SIDV103aVgJVrcRXdtGvLjxxA54om/wfaPcMgnJjiMoX+z89//Y+FcxHECW3HRGzC
YLZ+iyPj42S4JW+cc8FMhHPHZdFb+c+kCELs6cMahH+ZtYX4WrodA6t8MGzUaQPJhXsUbm55nf+U
Uw+eM36iAtFQJDg1NJ1+zjF2FwdRhDoCVI4CxYcioyx5H8g0cHbTQATxVNQHBcMZqYKpRcI2T/Ud
aC5aMHDkrY50S+mcrXFyzrwt3G3UAI412+pGaKdYTitUv3eaT34Qf1lzIzNP1KOLA0UD35A1A9wg
cM40PwNmezVFnbskF1O9hNlpzvUlyEZ+vdNfQsX/OGVsnWrMfQzDSDt7TYQS6dF86VPmbAfoZi+p
m2jRBNW4MdhT998nyTgRfpG5bzPzHJSSpJNa5ywR2bF0+q/gtEZ5M1hJEJ5F+KfG3mxZc9TQAqTg
fE3rxQCt3lcJmgIg78Z4RcEjM6jfUHPkncsgz8/IisUoJEdQiWYrPgVgvky+bLxankpLQ6FqUSXP
Jjacfm6j5HqACAdg7fyX23gXW6TJ68Q0kK6BwvkMVSu+6es833du+D4dcc/36ZPTPCRpfooKZGhA
PHEB3Wx4GWMne05SBvFFmGPRyxPyT41/PfiasbWpJ8DvaLRxQg6SV6PZ06gIxMVUa/R/roEqID+I
B88EcYwN2KrZ6cue9aiPVHBc7MUAcchrp7wb6gpfGl6HSwvVFZur5qDGCrAOgYpXaeRBXiR/GlFw
6Y/SFMfW7PIn09MUbCIr1uSSIVR+yHGrgn4WnAGTF48GDjeqQ/51WCI6bDT6LiBRw5a7w7pLxvQa
x3N6UMl5LWqn68w5GlpRLOhf4VhhtoBgi3YcpmF6wl+yo38w0HzhJkvqdENRQTWd6z2/i0CBT/iR
K944UZkmlFAsZ8RJFMQFNCde6GNolINZQ2KbunS5ApLdgr9PHRpAA+2p7XealY7AxeFi8KjY11O+
6+zu3UT2QXXTKMbnbQugZzli+4A7TRv6IFiR90gCAlVCH0nTaNGFgz2HeuTBg/Giu6O4ox5Nz2NP
XqfnfdfvGhwnfM/tV5Pr7fOu7B89COrdQ58+ARzElF8rDZUGqAbPtlZVya9QQTkUlds9loCl3Ed1
ABUJnk5fc2il/Ee3sI5S8D1heqNWw3Ejk0GAb1Jkhvm6dMPyYHV17S6SoALkEjLEFaTp0LzttzyO
Kp8mXJvYWjynnYQ4sVrkaqOZadVDhoeanyZR3y5A72GDmUda9mmywWwOEK67dgRycJa6UMuowNdt
i9LdjyzdzHZwlEKYSchQLPI2SFbkh5w1cjE0DyiR8WSqhARWH50YdnKhPgfoetkhp4PaDBwJl3Ea
laCVH8dNEOQ/ZzrqOkaICDR+4O1TW38aGDq98OvWSPdko0s7bsw86y/XThAkh/+0Thf+FFPQvDjG
hN+5prND6lbNlzaIlig+qF9Vidk29cZ8baku4sz3XGjxI+CYxd0AJXl/kE71Ok93sUt8hJ7AJuyK
P/LUkaj0h3JZFQ4ojZd5etS4gdTq3KcW+agZUKuZ1uRH9pTZtg/qQbkcDGQXUi0IHqklqka7tpqP
VhWl0W4KbHA2hWkBgH5bb7D9MF/wxdmQBJbtGcYCqBf9NFaTe9dNUJGmcLRV86PZtSnquN38OhPc
qOZLlD6NI7hE1Lu/+TvmLo0a0o63IwCt2VQZe5SqG3svBm3UomwKbDyyFJnDCZrviM1h/Gq0Ao4h
8mWqZPjaf5/wsYxrJiDwGsVPojohXpUGWXvohI/teqY/IQKVm24XJWfuQLJNA0Jl7EB2QJcWBA/X
FnU7o4VEpOxPN/YbX65wRRGAjWsgrT7Pd5uWb626F+ehleUitQYTfNZp8GS2wYZuo6IL8o3bdMGa
7rZeAUF0aXdP4EtPTjmkaq534Xl67AzBE8BOmyj4XrhsfKCaNwf7Aq3KnluVzfqzQ5Vy6KQoM3v+
0w1VWF/Hyl2hdEQHqbf7JXNkfmGoSnlAGEBCqgl4aOrSpdJks3BFFqhcr3ggGyaNNsIbKKtGXm7g
waKvYkT+k+hLqQ/RI1BJ6REodtgdA6HyDBLkIXbxID5Ftcyxgc5ii3vgiDhvEFbL0Aghqqy6uoxV
vZl7D21HuJCN/Hib/dbPjZcAB+ADedCi1+XU8je266uBLKYCS42X+lNpa1vkSeSBLk06gV1k7hvE
NjL3NSbfPSVKOdexPf1Bg7P9uoIXlAuEpb8jNwvFqaITD72IxYMEssP3EqvcU7fTnfLM43JBPbpA
w6He3Mwy7fZbGqEGX/cHPMhRqpHG6cZGsmwlR5y46yJOrTtmDutYG4e9Jhoh98jAr0DpUl0Su3Af
FWgF6RXz+aNn9LZx7YEQGX/x59489t/NK7taR9ZJ8xadbsRfHchpRWb/IhKWn7LIQeZamVvU1q+A
H4Csoupak/cAgaXugpNT/2Cn4kRe2LS6W90SGpIw8AJtSoxKgahBJua6NNer/oVrwfvSgDNmj4Ym
x4O0c3E3qAtEGQNfR13NOgtrnWFnrp7kvdvelVB+qFlY7pSWkrHxBNJbjZOcyOPqHIRZd5Cety4m
VJcvr3PryUGwncVQ4Ip0A/XLUOs2mGYssm5ieAG1Nr1+MTjvL319hY8XJJd8aFDPWJvaBtu+TRiG
NgJ0eXypo+HRglwKQM+ut/VYYC0la/nLYPb6ooIQxR4iR+ZLBc48mgQBt/hS9AYYFL/aOBdsmXC2
jpsBe6qDt+LQ4+B9veAX4yHTPE1ApSpjSE27No6okCnf58zut2tc+0UQeQsej+OCPGlNaplZjjLp
efo88vGuri84u1Druiw1r+NN74iDDsCml915Adc2MwFQrFiBiCroxkYDN7aP+bVX2FduIXJD+fdD
6CagYXRM8+yO0Md2Oy/cUNdAdcu5DO0SyVHUppKNLiyRxcnz4i2yfKBZI1voGjvDyN3j6OBLqATg
35eiVWoIIhyAtrlYXmmuuwhUCn0YJZe+rmOgyxHtQBYfVaSMxZdWXbzc5gdUClw9yK6Y5u94hg9b
TaIL2eP4rZ5C634297F25IM3HmdTpUOeDIWEwIio5WlAdgV4K5Ko2syvq1e1tYRuUbny3LgOF6Z6
v9aEmpl5LXq/+NW1/mxLh8Q6JLF9mf+svnQA1ROATybiJaiG7NXoAM0zIhMJStW1u2qhR8P0hVUl
PwjUdy1cZa+EcH1khcYTFKeLpwpLkD2dRLqpwa6xpulRNYDSErqdABI5OIjZ3Cc7cLr2god82FV9
4GvmONxrCCfeA4vdLCK3ztfB4ML2MSBAduazvtY2NOCqUWpVg/lsFdDNm33JHtvIi0Dr4nhjh7AP
WDK8u9kcTnF36rgSb8LbuL6uei+4pYQHrxZ3xmh0J8P0fMdiGWgx288XsjlK4JYGXHPZFQM//JVr
+RczXYmKis6t1/OysxuQ2qy9fdUB+ZBNE02vNy9x05U0l1bNkRJbQvfKRjUq3vs4te4+Avhm5Hmz
Q0Vv4neRPp7pInJtPE/gL2izUt7Ndr0BhB9A2wk/DPhCZnc8p0j73s7POTI9IMcowMvL7GOEOjNA
ZWQargeWdX4oZYWYiNHYR/5xGcO87lEzz3YjuBl2NECzr97Xfl8DACaGH8QdrU2e+YA4BXWIP7pt
rGZlADG0Ils7Vvwhy64OZCm6CfzwhqavyJ/jnvxQA0qu6KkrXdg4qKfQVBcjdIzcIN3GI/Syud5k
uJ8BxFKzFrtflFBAdwiXXPnVU4ME/qBVa7K19gRNpFJNDtVkCGSgj2hqDCpRA6d8v0X1JQ/y9DBf
jN+7NOAFfXqoW/tr14XtejbNs1jgAY6i3GYbtf7jcjRjdqa5kYDcitOhbrTVC+x4euiABLztN50D
QlKcGlCf0GugmgCfZ7EorLa5tAUHef+Hjbo0QDbRrJOs3Daxc5qgfrln6lIGJnjbqUkXc0zBJRqb
dbC/Nuehq2vhhDYOfdJ9X+CTl5y6ZqOWpzm4ixvbTm/XucUBVsMzFd9ayzyi0AuBN2pWcWxXyxra
29iHV1vmxKhRcnmIVBg1lXsoQXBiI1G6T8DnbvUZRhOcQdbGgPADYfHoIiIXGlGdu20MG5A9shFu
jxB9v7uQnUwOhC02LLYfPC3CIUhODNn0moHyEF1qlapLrb/q/j+mmWPOcnCxDC9dUD72hcm2Aoe1
O9cdtGXD9OoZVX64j0DY480wGzw1SnwR+yQHRYQcf2gu6lqhl8yeBsspV6wDZ6rX5RU0ZFp3K7VC
v64EMGb1DHGnFgT/JRQUezxcQMLPj5UY3y+gqjBWcetIn2w06qDYrVpSv1COAiw3fiMza61DjxXY
2sThqNep3WoJzkEQjrf31x4N0BJjW8Vw/H3xq1GD6OkW1UAgWkdthaEvRRXqxygP+4PW/ioKIAR8
MtFFF2UCzthozTTcsOOg0o9kv/qlqh944Kr3I2TQvTGc9mSzIOcU78kzRRglwOgOmrm86faxiHD2
BbB92OMwDg4RqxBi20ITco/qlMCEeoBUDmrs36xk6KbOYQdymJeZ/Qeo47EFeYKSN11IFxntjhct
uFu85nrpB+NOTEBx3tipmyEMVUCx7jT7k92yEnF0ebe4sVMXwnxIUcXmw7UHAje/7Dno2xfY4hen
SJvECCowVHLttFL2ByDz7lH7OGyCpOoPrrpQy2yAg4diutZ97tM4CO7v2w6AQkuPq2BB7uRIC4bI
dwaLeSEagcyFB3LsPyd6GaiHfPK5NmkmebrMEevCycT1CRBA1r4BjP+OHgVTFzXbyR5AvGKWKGcC
KdmjxbVDa/4faV+2JScObPtFrAVifk1yHmoul+0Xlt1tIxDzLL7+bgXlIp3tPqfvvS9aUkRIpF2Z
gBSx95ZZMITQfQyjrn+OykzsNFlVKBLj/XPKy+lJ4vsJGcbn2ZLiFTG2GnDAqADoZCZnVMP/TSOU
zSCsrJBux0vSPEIN77wgDXH2P54AhPzch9BNQRkTB3+AN1zsPMNhmmpoSM0QgX3EUyEjYIQDBNQR
WBXgXyHPKPA+LAeoCWJj+WuJZeKy9uJdLrCsMI7qVjCvrZahGKkuvawgdOPz2EJ4nFiDvDEO9yPe
shZGoBuCIKIPolg+grVOxS4mmkVD6lEYDT9iyU5LCvzsju9HqE4H3uUibl5w6oM6xsnjKMQJ/dNo
heWz65YvORGHfNgLQ5bPKt5lNphhRg58qIOEvDMVQVtau7rBFgZLtVB3R88aRIevtMbK1TKm3mwk
/zKHhpM0KxDx6eB2+FiMHA4EV97XKZWH3LNxGZORwoU5GntPY/NnWuy3H4c+7byMPeJXofumBRhg
YlQG+mCSJ2LJRRqZbKijC0K90g80Wpor9koyNolZnWbyymW8hC+ElmrBphucQNM/a7ixf/Klv8n0
3P7i9qG5rbTM2NEwhtRMVljmW6Nl0dFuwURAdsnSTxPeQ58aPYmg/YldBdnzvAChCnRSLp5rsCde
RC/MTpwvrocCiUY9KwbDuPPAYnRXTpFxF7f636Wd9/sI90EX9da5cTQhPeeoiNnWOVYL5HAusft3
dAb9mV8rJIER8uk9zMqZvpkcDWdmai6ODpHDom4LnECdGNAHHnAet6LrotpOQqen+2tCWuau01uv
HJEnc8+9ZsenGFy9JylYCQ6ijzEZ86TA2yd1qSH3HElj7CiqIImlKv/4r2ssC5kRTtZMHcXzOfRn
u0mTK4FTsQ0K34oA1SEhuG8HoDwch30ZcryyhY1uXoTwTQlqAa6fYmgmUEQ1FdaFehRCvV5m70vR
kJq8fIzZJ0Jitn1zV3KZXgi5WTaM3wN7tCEfNRWeXvtcjlGw2BrZOUHLOd8ttt8XAtnxcDFyZ4eK
NzCMCaSuUMB8GnpfnJweuZuAup0WymJFXfJ7XS1Ok4/SOVtm/lpmto6DvOG6+b+yISHxPpemtUcp
Qzz7P1b8D4uVUPbIUHaGD0Gr6R7233XeX1q37bYFjwEZE6Hz2IZdt4oVnLdqBPiu7OEtK/Ju64Q6
A0eXgfMvBrlByErzY9xE/YsIw3wbQdVvE9c2hkUUA3tcjSvy6qAfevQhfzuCA+aFGhDIHpB1SB4o
XjdqlJox7KXJaeM1YV4N+tTtIcpCMM/lLUifXBAjnCYNcmLUW4YoIOgg6xXHG7IxlzUnXTU55CdF
FV8aaUPhVzUOVIaQQ38qvRa5OTLVSbrCrtU5z7Ze1AdAXcyjb5Z4u/NyALFcIz4Ro+8Vhe8IDVpw
3hzJXihm9sXJcw/koo1vBLGGH3jn8u+NkJBDjJr83kvH6pIDRBfgfhl/B9PVJofY7Ocuz/GcdgS4
YD0cv3Ih7yjAjbEhopkhKnljX68upWIJKHqIaTVD+g3volBzl7y4k6rnmoU8vKeCUf1ja6u268A0
QrxO6q9xxqs/CJhA39ud/VT6u8kSzzTSYphaYpG6ChykVwaROfXrK1fYjtU+KZKnQiWiqUkiFGqO
je3sKDm9OKjXG/UPz6vFfh5F469ZelremY37rdVENzsTZbIrYUCFDKn7xpESD83EP+a227z0tukq
tlVnI6u+eUHJfYi0EJcr8qbgD37ErQZq7OnUBqjBvPNKltyHedG+QNl4DMzR9fYUq9tpv6tQc7xG
UhJnLhU/RCjLrVZTw9mJZAdvx7x20wMO/rfkXeImu8WDmIxz45dgiXAEP4eFLvBcbfvihYlKIUYg
8aogbZelyUBgMw87HLaeHAgnk3Ox38b2YLXrhbXLLHwd/hT2H65ltchIgm0IEoSTPa6sqYo3C4v2
Hxm4F0buG3elVmBqBXJoJf03glIK9YUjZNpivX4TSGeAWdRx/XPT9CBIzm1k/JtsA3JnC7qDUxqe
5y6ocsIzjYUBZR4t9o++hzfnNU1+D/emHxBXFLt5SCvObjWZeobHzaCKqmJNC7qhUZ51cPf4bChW
QO6IU4ttVwEeNNysWWcnJzIayiMpiIzkTu3ph1EIVyF+cPv/4xJXq81dio0j3AyAZ063UOL7RFCX
ijMfEOkqO/M2157KpvkkFCK5z8Y/2v8QT+sUH+uk5lQfKjB0QudrXKuMwyugRjZyScN68iNzGRlq
lMlp9oFS5H30+zxUTtysssxTvnSn1dG0rLpcUXmXWHX9ZfTho8/molCkZ3kerXhZrU2hdaukqdwQ
0LwqO3WqMew8SbatBI/6qE/ZiXpel9qADnwEQRNSgkhhujjkcBtQZ6yWcB2URoDJjsXaa4fmUph9
txWoKUBVd9ZcyEa9sXGaC/UaGdUnrcZGUE1wVEM9t4Jq7DxNr6aTCZmEw2xbVqFeDfVbnGwBQHnj
WK5BH8PNfKTt1cdYHDSDrvnxMWoflHF92QG6NOnW0WjsSt9T16Su3/nWEcjZ8t1KLqfXYlSb2bV1
dNMRpWrUtSe9Bt8nqBOCsfDGgKZ6tWZDNUKtMi+oe4ZYAVFrg3aF5w+9J7J9VsseqrmlByZ0ZQTq
F9R9GhhwQMT1QCbcjt/jaEgNeXkNWgaP8dNipzV9r8OaRpPP88mrYjNk2U7hhKuQCfvDX9dXsWEP
nXAwXb/HLfOd0k/3hm30K7rq4viIXezLmgI37A1TqkXaiglWbwZCyht2iy9A7pabfgbSh+pk4Gos
VdpkTMM1ykY2+OfIkxV38kS9eThOUP9ZPJoBVi6jgqT12Hn2UVSpc4xVQ8M/2ShksOSrrumgU/iI
vZlKQ5pPISJyuh041PwuOYgySlcaqMaw93IuXl5zlNzw6+bKNvjRgZveHGElE7QyIOWEezN+nbZp
PxdZoT+A+XhD6G1qPFaIVR3n7DTbhh6aHnhFAYIZTDka6eEBl1l5Wqbw6/UFiUUGlSSUhjOFLhHP
KPYNvy/+soQq2Du5jAw1az3wvLjPIa21c8a6O3ssqQ+xqMOD12vmyUhaaycNkC73YDjeFH4xPLKe
oTYgz9wXHnsg9/SG/nNhiRgsMUn3XfbirpUD+9lCK4+544i6w+GToyn9ND3Kjsagj39V2vhd99zh
C7S6zVUOXgtQCrp+wPEZnngp283ysVD1p+iA3Gr+WIaFjFVjpe8fqwlzD8WHDBgmcDUdMlE7T5ah
sPQDO0MNxHlqY9N5qpQOilEC0ZhmuG3bScQes+SFfBSV4HxkI0Bat6EAcljVuAZrbPJAERGQUnvN
KpqALkI2bg+vrAEohuLxLusdJxe1DLQGRXRKRNwZoeBFw7aD6F+M09XlKnbuReuwiCELoz6uNGr2
6LNnJMMl4AYS3BggDeZvTIbYhyf6I1csFzoH73AfItGOZz4oPjTofn9EWF2fBkCe+dvBS3vUqFtT
jeNz4FmoV0AIDGUdlRbQEPn5ZnYscR1gef8LtZGBevLfEJSoD3ZR9I8qYdOC00HhEvzXCErdB10x
NggPtZ1A9xUAc+alw6rnafoNoh4PE0R0fzoVCJWnxOOoE5zWzM/iH6Grf+6rVP+CbKO3qvzOfHHr
flp3k1U/ZGAqQoE8QGmCS+SaIGp6YF4gqoTvqQASdaqrpEzjNzdOslPKnWhN9rqGXoUhHOtO1ryH
qmD6TJU+ehG6G6NhEPLAYVLmQJrSmjL5xQeAs8Vx4fcOzPNrDQXV+L3L4n5M7DiolSNj0wnlYtOn
HIyA2CvpRyMF2Q8KSRykUtv83tXM+0TLnRdvrNqXPgtSNSBLb/EzjnPD+6Jx7Rc/bp66YVoNFc9f
HD1K79KifKZRp0xMsjVyu/Uj7gXZyyBiVGQ4nB1qs81fpjRtdzpw7mua4IpabhNZx6d0sou71DIH
1BTb2cbBy7+59jVR3EVgaQtSZTSz6Vvh5T8bYfGsW2Ug8Fr1stdWelvre0a1SfahAhT2qVR1R1Zo
OvukKr2VriqVqKF4O5/0fatz1DJVp9LIiqdswqGKRArQztwAqMMEpcYCx3KKgJgaGkZCERCjegJ7
0Zqhm/fyZ1d0QB6qwEk5yHsz71+H81I0jdYDFvqnr//oDMUmB9U8Zhfu0fA156pZbMiZO+B7/J9C
aO5/iPsPIR6YW3bYwJ7/Q+xy2WbCY3s1j3//pDfLVMMZwpfm0TXAigWq5PZEPWqEw6DqpBrqka2U
lr9Nm+x1Md1MXRw3UykOj3scti4r2xHoXlzj7z5OuCLDBbRD8cdx1VDv/8dWl/7aNNzsULntP5az
s9QBXXcybAxXH4K64/7XvsdbTzGGPzqH3xV+XXzxgD1f92M33lujkR1wey33qR47D7ns7rKhOQu7
39YuA/1WXKLyudIUPRPf+5PmgMuO4/veKQt8c5QZDtuyAjO8mTon8JHlf4PI9CmNeP+9suU3iRve
Vz/n6Qp1huIJby3jNkSK/rI0LtSVLp6I4sv45ca6DKnXaakWDLiNrT3e8nFFM3lhR+PqfT7I0GC3
wHgbiLYxHCQmBu5sQFwJmB1Y7o6EM+rzJwcbhjfwOFZnHa+iAZkpyrO8n3jDdWYsmuFGXhCaQFII
BVwDWDlc9/iL7+ymLV+1ESQCwsr8DbKWxavhusauA9vEPLcpnHccG80FfXZyghwL5PjUXMPHqVJo
uTjvUHNBhBHjxuh8zafc/8sy7HvI3cVvwubpdgKI8ojTLg93V6sEN4vl/WXIrYxy8VfXj1Blb3v7
rmx06JCBvHWNs64AD84Rj1Wwyfo6njs4OPUfkB/M7rjHN4sp9GFXpjoX2R1FkTPUO6EevuNhsWkd
ygH9FC8R0Az1Hyguq/BUdpiTBxRHyymu/JNfOC/LVC9xygee7Gzh/dV6OPFkOG7BtmWcLr1vWXjh
m4Zmg/cjyGQoIzWdlg/juq1sEPAWId4Uqgz3KK8f8MLvpt32NhL8qi/c8Y39HAh4xLoGJudEcRb4
ci+s1K19b9uOOlpvh2Jt8zUHUvuzlfT48rK2g1hCrdSmoWKVxp040dDJ1r5T8M+6yd2TLMoO1ZYl
9D9qBywjcS+OzQCAMJ7nBfCZoQBlEmCrFj521ErzWw7e68Cx/e5+iYWs1HssSP+Mt4Ybh5lkAZop
ybpJIVHrK6g7QzX8cUQBsrjosjyP3vAthsQbhATRuHn73vSRdj0kL8VRyJ+G5KAQRxP2IQYGd+xA
OgASuFCcewcbZS//lCnm9BSHvsicq26tBMcpIs1HMK+jTHh0fTA9rTTPTx556CZrf/CiCzWOAFfc
2jD1cmt5PerPGtlGu7IS4YH3jYeKqiKzUTYpQCHI2v5Uu3UVgg4CXW8RZb4al4XHNrqLz0qT5iDy
X40Bzu6QWp2QJDNY3QMWIdxzx4EPMzMgPa6MvtW6Z3JrPWuh18eZs/PckB0M5j9TtTG2IO1T5QL5
VIedsenoWY9K/EsH9O2FQiJ/kGc1waQXhyWYvFLDG2peG8elDnwQFQ56BUi2EqMIrwQ7qUqc4mYZ
zjIpxlXVo5609pwA+fziVCrcxNKQjREA409u4Pveo0O3M1dJMQGcrFZYgpHtOA14vd7d2G8XzdTV
r6bFerZNh0E85C049PvC+lmiow2W+dMC7QD+8nOHj7B8xCjX4DrGWwZeLbfaer3lreaKyr7+mQgL
rEmLKCM5bkoqbyovP+ZG0LLF7vZX0ebVKkjuo/wOWw7jzpq06oiDgfFETWmK8ZQm5vtQQsIem12+
ubHTkCZQ7M1wWamGJki1Ijd0CoOx1/QDeZGDeL8EDf9kW0KcUgYRc4pjo35rSQfKscRFyTwNc/Uj
lH0Mhjkaz92xMn6yqu23ZNNHtveaeNjzHrjS3olKVEA0uA3SmHoguahO/2pj4LQ5ua9/ilwm1qbf
bUbHbnHbAH5hgSgIiExsWiVXeeOg4WIDEc+mSSITJxe/zddEggd4rFapAD+aV1nmImVU70cvayFo
5g2pEaCUDbquwmjOsgzZ1gzDH2RaGtCMNedlSD1bTWhKjW8AF0BNu1pkcSzDm7kTqjVA2BkBLKcW
oMsuwWSj4eKIsJNagZ6u2+R5pa2TbnKPNXClB2MQ/ZbxqsdLSH2yezf9q86wGwG7ovfY5RBZCz2/
22Ij2L8xqKg3CuVPESisH/bvPyAjh67OR8EwlQrPVcP/WjDcUwHxTd0xVRFTGXIjeL0B3al3CvvI
h3Z76Z9o6EIUCWyEH54Q53+HAWxNSwjNoAYFzfmu8CEliONaJ2AGNDTaxMd7tzSMDTA59hv+KRfT
YvHfjT9+byGT8cIBTtlZZj4cJHbQj6mVok5XRVjajw5FiN9x9BAGTouDmnhowiOL+n5d5Dx7laWr
7ZlvWAENE9AynprEZqDz1tNXJqB3Kcvob3LWckgfGg8ZLDXTj9r4uTMdUDe22SuZCrA5pyZYBDRw
qAsnfLFxXnmJFZTRKke8hQxptmsVCNLLfO3ADQGGeuUdMlAJOVMf4DEI5SZVmQjZvWjbI029nmsU
h757H1PpIRhgGiSfva/vLJm+h+IvQo8hmTjuJbKBOAr4hSjTGkAdNDd0t2Sjxhmte5SOhGcaxTyr
7gtPu4Kh3SxEYaIQ4dVCA97+7FkYBCw0OYrL82kVM5E/QCTAx6bXCe+HPqlP8xCnSCHqLKv3mJr1
OM5VMbafgca/JL7Puu/fZDrIzwNw/6gzTV+KWrfvJjGiCkrZm0JvNppsJsggYCh/hUGQ077j3fgV
p9n9qex0vGaJqriLrRD7+iwxj+loH8hucRFDOEb4b02TpKfOyQVIFgsIGCr8bGK7bJv1fTsTR0Hm
MQkE6MNn4qg6EYcSJG1P/iiq59zIdoSj7QERBPlU48+gW1qDx6zdjkpN1/RFEiS+xY8GwGd4yy2y
9UKh4hjNsMvr7lMYWjiQIvqUmfKVukYJPhuJ+nqeQvolRK7rgRpoeoKCH0TSlpAP3EZDZsuuIHLQ
4jThKhRoyh0APDFOtn7FMeSg7y1rnkRm2wb3be0Pd245decGwmRaLNsj+O+6M5nwJ8G338NPIPF8
3MBpjBOJaae3+Sca3cQtNnLQUkLr4yBvbZyuqvWsaITkD7nn7jLH78T8Ef4Rs1yGLq8l6Sdae/5c
9BGXZbj7kid+xUPUOpe5vjXi/CHWK3HJurF9ahPJLxKC9L2eAv6kmjAaqk0R182Gho5jN08ZLx9s
K3qfxFDvduEOmyfVCRiiHb/3V4M6iafGVsfx1CtxznsyoKtmDhrbkT3SzATyZBQyQod1nsfBXvJb
92PSsmLoNXwlhxBvf2rZqykUswQOtC5dQggHVUaZubuyzV0KB0AXH2aZ2SGRjox/iKS9aA/YzgON
ZQozMLD5nIdQ8zGhHAWvqXJ9NFy8FPz/OBeURC6wbsWeoVRnM1IuJFFURoA2gB5VGWeKYKISTpsG
+A9A1zYLA/HioGiuJpPtXx2lQlI0E0jRYqTqaiDQBhRibghGml0YwC4g7nKaTa0J/Wh3ef9k4ugQ
INY4/h55WrJCtTOOJxo8n+2af0wcU8P9FhdRO08sABZ/MBvvRdd2SdF0F6sABGNI3GhY07iXfCfb
DJK8eoR0NqC4HSrKVZc1/O8YYrPAGCpb6muQelVLJGMGLGTc55s5cDZ+LG5MYMntG7cO6FrLVZe4
HNWsQO7jn1NMOi6lznh2zuD/6KDodqLG9ENU+yeiLzciQcawdoSOxBIkRk42uajLOLh3ti0IwuMW
1NzzkOYDcDRpwbKeM+jY9elFWW4clOOuyDMbl6AeNbSnq0X8OMYknEntChwG7Snw6roUTkYdoobb
YZy+jhzZQaZqwqjXxUgALjaGEpTJZeJApsW+DHs1fxn+KYRs/yGOPoW6YmF3/7hiVkYFEsbqajbE
E4LO5skGOFL94mRfaqApZtJnU/Ho09AAWwqURnxoACrv4qBJvvV5sTi5rjGoBzUBFNqA5eQtmBwS
60D0fdQQW5/7Qem32G5CaAiIy5qVrjnP71BWPhMBLrGitDsojff+HohvKIQa01ONhMFF1/FgTE2N
fYGSHA/AFikvXjVpT00XP5F9yuxqI4a6Psgs0kDGvyOzVw393m1B95ShVuALSNhOMXYMLyJy+zO+
iTiXp1XrbljhRC2693BG9DglJiqbcDUcrgKZ47gDkNh1/AbQ0xzvjWG7gxA8YDpqWR08dch+JZ/E
FKbAyzfpeirwc9bsEvSPos62soy1tSfd/Dm0alSIW/NgNPLi2Wr5sK61ytpSAMcr4j0gavvGmopn
MgkGbYm807w9DY1EDGfXdL7QiJpcyX14gOucaMlpMr1DYYNxlLzFOFQPZYE3yNT/knuglJ6IhIU3
IKOHGku5ncduDCBaxmowrLIcWYm2xFsLjp4eiWOlBf+yGF1+T2QrkSIhBsnqQtOiFnd0OR3JT3Yh
ILijCom3ZJsZXtRFGKp+gsVGF8LtcZ3isNQugWgQ4RSeQBcUnmjYGhO4yGtqyTX7HV9stFqfwBnx
a87NRBoys5U73Y5e+lYim6ga6M/ZOKxBGQvoNJqNA8Lid1tkJeDQnv2mKtrutPaNJurctwDHIj/0
T+TK1zp/3WSDdfTwZJmbCej+Y4a9SA7uMnTJQzF+AdrM2Xjlv+rG0Kcxg2UpD2JdwAE4b1y3vLXD
UZZaZ/dWPaao6XTTy6Qa6i1DHdcE4R1qlyiu7B0TEuZqCgfTmaeH2XF2aOG+ryAasiy3LEI9FPpB
b6AT93qSZvNlYu+ZRX5+vom8uSbFL8tSLwHD7pjX2Dp5TjutGl+6qBoZrD3yvq80sq3CvQy2biHz
mI0/QwfvOm7ad+/B5PbAv0kz5uBayAveAkHT0D6hlKRcUfI21e1LV6Xep5zb1lbnXXegiDKCyAzt
ZT8irFxaW7dg1xG0H8brwCVJLPd2DV1D/tQed3Rmn7rMWbu13hxoCB20tWFNzWsVJfbFUZTdZIf+
kwMMvgfCY7Xf0FMoWvwe1iu7b+Hg/9/CLLUaTafVfr/oMEbtfFFwA75fdPlstLi6KIXVGpIKpgdd
BNGk4yo0CvmYSIODyLXEj9Su3DfX9g9tLDKcluMQcEx9yER/RDgpuJuqLPLWVKhcsxxMFA4O95YK
5JHhlBxy2uCBVFI01IRgOtdzc3qgWXKEzMqgJ5+XgAz/Vf/LQiNLgQ1vQf1nM286ZLquuPmgg+ao
phMB793mmSz9mOWBpoEhklTQlngSPqMQo5jj+9Y48Sid9mLqWiVvYq4b/Au+9cU3+q44qCQJYgj6
3v1LgJZpMuBW/R7gYMNdgAfGrwYUDiAl8GTaIM5pQc/6V+FNR6eptTcvmrSNsAvjqOdF/TBlEEKl
CEgPBLIT4ROUix9SM0nOpQn2I/rE9E/RkmLX4wX5gUyowIWgOSp8tjyEpFKE/P/GFUDShm5mnXgH
enXwW/4ak5Ea0x5CMCB3xmqxUU9r1RTq/mkeZEFsvE1CWBKEAtDuRAUK++mPTb0nya1Zd0vJcvmZ
lhwyZ/hMJtT7qkS9C1Uu17B/YqdQ70moa9bsispcUDBLIQWDV5xoS3dtyFfgnr/c2a/GRQ2Z6yS+
owfEfItvMvefD4iBQS7LHvxjaZgBmMf53VLW5UjBAUJ1TZA4aL/qwlQcOLIioBKUrS6gZIiUW4Wn
f9DhSanfNSF0LRJniLdGzUtQaLuduOT+uI2GvjnOtqQF8r6BIuMgwLUw21CPnW41bIVRMmY+/M/0
2ciBKlLH39jhfNMzdN10fZfpun/L627xFgRWYxvd9z0KE3NX61eiQE1Yxpxs06pz/8yMNG3rgM0U
Dw6fBa4mQUEFub8BhWBMO89d8tuWhTJIbvfBbPQZXttHzcsLgiXvqEyASgKWWoF/LR3oBjteI5cr
gmXGzQJzKcLNWn4NeVzL45cI2H08qafsy03PMvv8C29w9J1DOuDW21T58xjn6ZZpXDtpSn8UGIy6
31ZK7ISMpVai/EBEK/IudhpSYxnjfVNl7IFJKFSK6etQ+XxntY65szXf++JaG5z+2CvJG2zDrBJY
ZlU6RvVjPH8CqYvxRBbTwasgSIFxPKcCMg+qh4Jn5opq0wYlPGJ13Q9bRjFoM9MStLej7gYaEsAb
MlZZHd+D8zO+R/rQ2HGUzOJGDNscndZpfNGbLiDb6Ps4jEoF6IBQRXNHDTDVVjCBxn+D8piSrXDc
/+4B8BJHpm53mshB0brfyIMo6ufZhj+dvKMZOEMLAwDB3PXtMh5oEVIhUAnDKyiJamWzB51ydNf7
5XtTY2MXdg0Sr7DEEbakyECjq/alK3Wwty5LfuACtfJ4MX5N2mo4IrHirZELl1+t0T3qjV68gtds
OMYD+ABJCUnZex9vyA3S/zsSufMsgI1xgqofkQuFUqZegBVxAKEVecuoDh8LNqx0O9SeGAAbej6w
Q9i6cu1Gehw4JVAI2yQGYYiDFyDKjnGjjIeVmdcmCDNagHMVaKL1BlyojEMooEdas0+nLgu0NLMP
XGmcj108gBeiabc0lEY07ZmLP2sxNPYL0+VwBhYYFVlqCDrF/HHU9DlWizE/ld2qQV73iQIGlnzu
Sz280GJ0qaxsofuluxdSj6NG+tGUrDskfB17LYC/DRowGNyjUqG99xgyTuBYOZJJZ4PE5wZL4AkC
fLPN5gy0z6opoMd3QqrhSKa8wx1ubONsH/p6QHJ5mUCJlS5T476MDAkk4JRvwCDrQAwW0g2Oa+kr
Y0iBnUJZ3VvYm9PZUUT4bg4S8ykHi7yBysci8MzxymsrL83VR+hNgjt/fMN/93QmpvBlrjewAU9d
i600I0/FDihbEI/1vruxQ4YsTqsIrajBcW9xKQpZoPIYp2fkjUor3sWODdqMhE87N49BS6Ul+qcw
s4+uwrXoAPMFnFXDnR6OwNjF9RgQEkY2xt4ZZf7WtVmGKvh+2s57k1htWOhRRI2VaqhjayD7sjFb
dfukrYtpyjsXMtZ7G4m0A8oMLwswRzoMOWuC4egQazqgEHH2LvCcchACAmuWH10qlaGdOL48XQci
hgaw8HtT3TyoV1YxUulRv3XtNLdmLzk6IJBDD5VeSyzZQ6MGEYwD3DENl4YXuQXCNlxCnTofeAEe
v3DqW1YEGgN5WUNSEaoZCn0L3iLn0APUcu5JUULZS6MechB8oJu5Wb+xM21aLTE+iUssY9S9QTCX
aW2Q4wBsPUKS79m0Yxw1Mx1cFxhRY9nt96bxpjMqhfEKGNrTNo/rv3mXvbpxj6es08Q6NnjUEhYW
Ns1EPk5vBDjeujw8exq+AYmZj68GYFw4VdDHV+SV3nuTsrUoWj22gnnbBRi34OTSaJxAh6EgdYu7
NztwUo8a/pbKcYWts0Owob2HLzMBdsdXwWKbyYihlJNAYmyKeb9JcsjfpFNTMeDZlFG5q0l8BRem
syeTsEzcyIGmTs88tNZLGPVCoASMBBdU3xdqmqx+Loei3ifK1NHNixzLt/AjZP6uLd89ihuAd6m7
HizOucuOkOxgx0z1uk5zMqhWodssXfK3XJjIO7Z/8E8xaRepVa6681pXyy7LFFl+H8WOtr290tV0
iga397HHQvvwd/kg0hCCDJR+7lz5itJ/Z7eYqEcN6Q3R1Nkrh9tYLkEDYvMMIoYaqIhR4J7cNWOO
5I/42oAg6JUNQ/eA/7MXsiKh6kPvM4tAr+UUb9VkpZvYq9I9eXUXYuADAOo4zUVpue8/MajRrThe
F7C/xbaYNsjzZhjM5Q+jm0BhQG2hybvEMXvCzgOgFKjo5mLDkxq3oIzOZsP7nLhKqt+HkKNTJ7fh
PUuAiAxUcOs66Qrqqba4lAmqpJ0wLrwDaIotZJacdPOuIAiZCz4phrZgkJBaJt4OIvUgGg/S8OYW
bzYsKXBbI/c7BwgYFbESXGSkZqH+WGy6PXirwcibzSz3vSw+jwE5vl5nNtJCeM8FxM1G5lvaIkLF
hdSOtetqKMBAj2x1Er9ppdWi3hB25OPeI0ZmhTmIPf45zZKVlqPwEJFX3WXtZY2+rTl+5SSnjecS
kFPqhRNFdJvEkMMhz1sdFc7qfXRpZiMTzpMeiXpn8q5ZmVyWm4WS74Z/b3EsnHx/ChkalFYJnC3G
HYgJG81+0Yw+P49CZtDgxTBLuP9Qxu6uhApUH6T9D1TQl8+6LVEpbUWf4hr8/RTZSCtGnluD8rma
COGdagOy4gnPjNp5MRPR7G0ridZpMsl74fBDPEpwI6Bkb7jEukDRZByXW5mD93RQDaq3EolEBbq1
wOOM3BRNjdP0CWDjxmsEmduTq+MYFeR6xmvomt/choEzwh522mgnX1nSlGsU2pd3foGDgMpr3yoo
ZisQrAP0BnpLc2UzpR8Mwo4CO7Ls2+CruI8FwB17vdSfriGdED+/5XJ/ilmWhibeX+9wkboAXhf/
H9DCVvsMZPjLIBm64ZJ5bfYYH2dtnTICBcDEv4YdKzcjGF5OfdHa95YB8WbTrIGI1EQZtB0IVlPF
rQqoCtvLJoOSqqJbVQ31qJm8RDarZUzTmGGjjPHXjD9Nu7GVSfQgwDd1H2VDfqogQBgwp7LewHMU
bUI31/caRCbeapl9Mgdh4FhDK16gsIaP3/D7DvIBO6EILL3UBTOm6lHTgFlpPZqsnzkyZypMortc
mC6XebO703ZsdFHD97HUFaOmnjoxzkSAk+GDfPDiU4eS0cdykPXjLwsN7KZsHlvkYVUMWQYVKN9n
0YDMfuYuMb+t4yfeq99bdcTUrgNPdtH59yQZO/RTeZKuvDOUabFDgJetw7y01h122UAPRP6lYFEL
2ZzJAdO9ZR58vC2jhByEipQ0paEPhAN2kEBBtlLPZy8lXMnrpBCXJm8CnFfpg7ZGqUonY5keHIN7
wbxhQIXLoWokSOoSN50+af+HtO9qktvWuv1FrCLB/MpO02GCNIp+YdmyzZxJkOCv/xY2Ro1We3zu
OXUfhAJ2IrunRSLsvRYAvLcAhHCf2WI5qnFY+gGVxqAtuMpDsA8+Om26ISstX8Y6PBSiAGKZdNeK
fErdjcgGezcEtffAGuPbGNss3ftxn5+DqnGrz4vH+g2gFHEvNG7Lst4IP66L4gHkAB2KXc3ptASO
X0ZWBlDDuYyb3ZJ4SBtz4yQC/BZAixcjPca9i4RjF5BicbGkX+cRZLt2YvNtIIcMj5pdUzOUHPl5
+jVvAV8UNGn1SENjwaMa6V6vNrijX2dQ4fagsMisT6mFmn/AwHG2bXKkdfYVyo8599NNKPf/+8UK
14dRngfILXHMQPo82FEXN+bZyor0ypRUOe36U9dJ/CoKHCfbCek/YS8s2FFoUqdAq0FGV5vvYm/G
xK6rRXJOwSrjbe67ARmEpZ+cVbdDYtfRx9n/+5bMMb6GIvMb+6ORLDVwH1KkLtUJNj9XkxsbTMWb
Yjv6zN6gVNM+t+ZHMaRAxFpt79kDk9dvM6bU2LvsVmx6mN0efCzjhYGp5ITa4fUQYz36YlagFKyS
df5qFPyHiQSvvxDHqzqkuPrbMQN1VQY6QUtmDMjRjORJPRKsQPkbIEpMWQqT4dTmAfcIoGA5pGoZ
MI04EWrRsiPJHGRPfQhAtjm01vOK/acSM0Kcjqd4jzeDbZyoUWNS3YwnBxnokdI5zGMbXuDXRlYj
dtDO2l7LyF0rGpAsH4MiBVzBvo6Belma1n6QXIEsyKednYJdeTVc/uUd+Rzz+NlPiu5QUFJqKtNL
xRq7Z6DDuWca3mhovNb7sQIEDZllcf0qnASVSld7kr/r+dN9wsbIzQVca/44gMTY88ECnZoRkL+9
S2I39B8YtFKh6bbApYDQddcDWHPCI1tyB8xkhZecLKPeUxV02/LpIDr7ybOCt8JoAN1VZ2qatfWa
iOxITUIaUo9k6QIKVfwt4EN10dSjJuBuuvGXrk63/VIDOTgKe5Fv8yXPztR08/DWu5PFi5eeQR2H
o/OuadHemZO+ZCayz90Y4Ooyzo2h8gz7/FuDilhJPiCCEBwOFWb0KI+7ow63iqXcp8EyK4V+9M9t
/neWL+BzRH7RM+o0w+eqWq1HGaMyptOY95gBSbQF7Lb3j8MQ9wt2dDEGEN7WGfBCu5GRDWntOWg2
awZG3bEBGX00zh0cSc+NoHzw7fIrGQoGjmEcBPyu02sXSttdp3oBOMhLYk0NztVkPq82ofzcAHvv
KpOXhlqmXPD/ZT+OVXYENvFdfhIJVOJR38bBaQnvM54ol4jF/h8A1/mBktfgTE3pjW+9e1lmuIBu
QMW4tqt/Nf53Xwpv8hOe4Cigk6M7W1eE5S6Jm0k9Neh/uHoyqKcE/b+v5APFomcLGfT72eDhST8O
yIBMb58tqn/3SPET8FH1Jc5JgQCLvW8qwlZdz2GoRaydI8nCospR4UCF2/StBhzpOLXHfoAbVByC
CuyTmtwrN81uY2HT4+Ct4AQjRVp6Dzb48J5IlK5e+FjH/Qm7DrzYUBCQpW5aG1xstiTFRAE02NOL
ID7MMi8RiPPy1NXyHkkL7DNQx4z8c2BMzktlGx8TmRBpOeAiEEWAusSgy3dNbifJ9Gy4IAahjUie
zj+6DltetPEYgpLFBfrOeCMjM9qIlPJxwOaZFlHvKicrElEjY2t77VQzbJBl/cn2uLun8+y7Q206
tm6Ev15C/3B30k46fczdeWO6x9oOAPK/HstrO1KEqHGO6IKJlWVHZ/C/4J/1KS8aZ4epRLb35DBB
6TYgYud2Q9ohdYYnSwAv2J+sTxy0hZ8EqFmkJUkWz3sBmWv4RM7VJLKNAC3nMQ1G82WwwCHVpXgD
Tea8owLWHOnBlyBPQCmINeuwGQfgLcbmK5WzDlOOU7SuA1+jrITF5li+d6v+lHutuVM5pYq/zwMu
fFSlrgCgIYrbcX/uo85ITZ1ZKSgBNezc9liatjzPj0HSlnbGbixnlOUEY7wlYWr6wC+l7pQ7MUAf
YNmBGE71VhwZGjutuQlEQqDDL8e5DxQvgyZn0LwRd7LGC/ttGwCSnhS1XBhRjxqTFkZ6TMwOSMK4
dSGtP5XeNgCgw9bP+zo4OvGEVLeEAW9f0mLWMrm/zVjlPuKUtt1jMlBEHXFlkt5zPWytcDxilcoE
wBmQBqTr3IjQ2pNXY4giUmNP8hU7CY4bRIGkXqxzkrNPUz1AtGGqp8csxLZNpHQkJoMFpH9n8zek
3XmnhCaO2s+TzsqNHEDp9heSMLJ9End4mNMDh9NTJss/WJXrnEJK/LxROGbcbvrWr/Z5aPNzOiaA
A16m/pWasMg+ly6vHmk0iCA4DH1sb2jIpBnHbpRlr/4HEoEAOd0NHaoQjTHDQRQYnp9BwLAn5Wp5
2MtEbmE0paw9kowuamKbmHGxT7DjiB3f1FkuIg49Z+9yD/WmDnblxiJwsFUNTZ3WRr1Nxhw0DyZg
vaTsRtFNE4qFrVRc6jaeQNyR9luS9WWC07I8iHykrX8DR+1L2ITZx3Hp+YfK4a+ofWm+4X3iHUYD
eE9FtdaYKdj4rxXz7slYRvNzk86YusC76UIB6l6AbdAQKzwsFNI1Path2kdZFrRfilK4j/GC2i2K
ljgCZ/1JUj/QUN4CMuXBleuLdZ84HqoMZVO3M4qPOErtwfnmKYWBzQOcm5QohB48nOVJk9xzbBYp
aztvt00TL1iK5hDqOOtgRa65pI9+VTIVmpRVUvM9aKj8aBr93N+iaN16mozqVayzheeDHFEodxjq
49pkX+lCpKBQDLybgk3PjTPtujjLH+0Wf2tLNjFKTk9LaXwg0QxqcXBYBkhxHPEu2Wo76jlT8wfv
LXHMgLT6PGEP+Rkw3vyJIYeCDLTcGMP1MKcD8mWkrQ6Ug7hzE8SptdfGpL3eXBovTwsqgR/smPVn
wC++NdjDlxlG1zH1tI21YPMvALGAFmlbkuFw6jbenR1p72QUIOkC/OlQAgju5J8B3rNzXJcfmx7s
irL4wxhcd1dwmZJJW796rDaKAYDognG8AEmvxK8mH/Bk/UNGdiNmW1sj58MHMqZY2ldcr6dl/zle
jpzIDU4wUeYFbmiP3dBoEaGW59rtOVniPRFnEWCbIhYjRe4Ye2UmGcc0AxcH56/20q7U+1VJIa0g
eVj6sD3p08SmnkEcVpvYJv/1hBEzpm4CHhn42FqLPWitOnGkMQrCb51Zy1F2RBrph/wj9oBjvX7a
ksxL/L/BaDt0ACvMw8c58zsQlPEYOD4SYCCXYALUy1ozAIKUuAD0+1ZOSmqqIAdSwJ2bVlMociZZ
jAKmKI5HpBZdr6GNPXlxPbQJhIDG/3p5lCkZM47CtNWNlw51dxvvXXwMlhCV0wyJ5r/ehjb218UC
N+Gvd3431HdqhcXLWjTTQccjW/1tkIJkDX2L/6ou5J/BwZ+BPFYgYGDpNkQOB/ziKNePdrYAvpTG
BhsdQHdKKTU3Y4uslK3RT+amEvawYQ4O/VCgHr85qLEnY8e5AahU5UYCf/HadE9dfXFM67pFUo5K
FxVduQinw7pULP4urvDj9ev1qctX/sm2ArEB0KCP3ySGokBhGmMd2A3lsCjZcAFHSwawKoN/crIw
f8VGPOmokcF6PoLMCtBNwNidhYRtmBr7AzWrF381kXR81qJcsm67Sf5sCMP+MHtd95Kzv7XexzwI
89byRYv60eiP6xiOwD4y3yIzYM/usexCwZqMQ8bAAuPbag5CHF7iDkjhBIEXAXqAP5AM5AcdqB1p
pzEEI6lAiUyHPb8MXHMBXtVqPNWZc7ZjBxtgQFjrIj0mYca4fQ7TxYCm3LZNO5xvRGRCjSUjUE8Z
k9EqEufwtl9khaEdJc0Xt19DTPAazDuQTwEOlsVdkFzZzFbkgZtth+V7cHEKr2lPAXAx9oDUSFBV
xazqtbSUt7kC/9IA0cUWcHUAlRcg+bmkeKtegpEFu2qSmAaG8SbT2nquch6RYZKswHLwbaTEIG2K
R2SUI7eh3Tohby7IXKcIStujLD6yncXbTTSH5QE+i5lwEIvL2SvNbgGA0MkcWc+OUKhY7awR5XJq
zkz6eMzSI2YaT23ZxC/WiFPHvq3UyJnW+EUMeAR3JkNBnrSgxraQWWOFmGdrWREy1Il2jrUht8AP
whffWIoTm/O/SES2DsfP3mXGRo3kFaiXjMXO4xX7+SsG71IQ6fdctQCPdxoxkaXXHr3n/MVKNpaB
Z4F+b7pXWSZAuMCL0MWxquuCuHLwQMiV1X1EYzuz0F1c4xLWcoJBQ9JwWS1h9MyOQuQQ7r1S1C8c
zK0ooxr9PY5wka3otBww/vs6Z9Z31567jZdZw0dvtob9KprhErqTfWrb1jyY/WAekYErNt5iHigv
RyXndJW7WSvbRDUscnXAODk8W816Y5FhB3yzSAtyuFokg1dsxhVI1jqVw2NzgrwumflB6SChGWfI
+inmPdm8ZX7IRJEby9yOAQzriCcdB6uYBdTaVHkN4Ai2sUBNdQ7m9a1xlwLwpXosfDadkahNZvbV
9sbLxmm7kRFH6YJs3d00OmA1yDLrMrog1zSr5UQiakBkgHwB2RiOj4wssmtBKHhsLX66kakusDyr
w9wi4fcDFm2/0wq4akB2ViXi6ON37D6S7FdFUibZ+HGRaGHSGKge4Lic8DcbTBSnuXO6A4kACFr9
fjySp1qMW8je5CEYQ27qPZGcg1VkNiID1AcfiKoWnULwfdZVuKDeeDVQJOqb/BKixvE8W+kvsqSZ
L6SNx5jjIYGGeisoKlFd5MxbGoLuEX9cbdiln0XTN5d28dtpG2J2FOUZeHgNibhTYjEJiqMZRGRW
Yj7GtSsnS625B6qaBypqK3tivu3jXReUP9r+gP8b/R8ogx7BgSncQ8PGDIEAt91iuilAh9QBedtq
DzlyqZAJCFRu0iYNgKwjgZLgB/BMfcxoiG/wTU02qMu2gNCVOFtShCDAeHhLZMCSBenGEgbLR4rF
kbpzsGCLCxtTS5QyYGGrMakKJG1WWLiPIIAbpn3C6xzk1mhi/OQBPe0MTUTjaepiD2cjlXmcTC8i
dRyXOPrq5QtddbWneI5dwINQgmHd+fOljHdviYYy59Ab3BoJFVIhCjx4/Wq4TUb8qSB3BemxxOUA
/MLOPqTIUPGCMj5bAFDZs6TKozQNkWVNwl7mKdyP4xWJCqQpEmwGkQ8NtUI738lUrNl2xDZ1Wd+u
ryi5kiwyffMapmzv+kV1yjIRXlxr7HoUEaBrKYhdSTXQMra70YCkhfFosrx1Z5ojA5einXXKP7Ex
3ZoGVA/KENRU2IiOfH9qdrSZr3bv1cY9bfar7j90hhXHB3w7p38YydmaVS4Cp22yu/b2SeYTP+gs
jlB+V3qIpagDgHVs2ZICk3x805R47LYdumRJY5UhIr2bzHPAOreyzZ1CG1c+kBHctwQ34noAGOQf
ToHFhcEsJL3dJsCRvjCzH0sBtOFbPWlq0PpiLwnHjvSE9n0cGdnC+qYeyOqpfZegR8/zzh2+YgU9
H/RTWj/n72RhYW1mn+MwrMQJ8sBmYDN0Vrud+6SvIxJS87+OTYkqp93/XzEsiTVHRnQLxdw+YP8P
S5PYmM6aBeWOU4W0/4VsqgaxaYvcUqQsRLCi3aj3P8nw/n6Lp7hZJDtMVVbY9x3dI21/6s1SEQOu
sg3ccacVQLb6uaH67uYp7a3ea5ylA+1UP4l9UPPyGBZtcPZl03mGf9O8J8sy5AaiCg+4Qf9m/J/j
8SDb894fAAT982ILiEmWinV/zHXxsZNESI1sqOcz4HxSrw0ZyMUd5m+0DCXlYD+6MzRLZH/yODmS
nBqKZxGnEo1Bc9IdwWJ40qGoVwKLft9P5YQCc0C1D2ybySPZ2u0xX7tBBgrw/pn7It+VpCEj1SVG
x6LCZvqtvQySXZ10oJvAygcp8qi+TJHL5WVridcicNgHwJn8wgqWSYKwtgzXN+4wGhMpGG++1ksF
+AjJLqb8brrv+pGenN21Fu5Gk4sBI2o6gWEJBexim4XI4ifQcYIbV9DhfSiRyUlAzUyI40hZ5KCZ
oD6JyQ2QbcZuXrwfJCLQcZIra22nIqN8MM32WvqPmF6ZPwUNjpz1PVFM7bLIl+6LIU+AsUTD2S91
k86u37o0pgb5BSAkIU0M9NozjZPFNHb1kv24s6sbBsQZLayANXp4QyWxbOfFB0LI8zRmwdMA9lM5
6JwQwHrUC6p4P3MsHUhhhZ7pR3mJwz+/BPESCasYXEDWuLoD/p94TgvU9wa4PknLt3Rzeesn6V59
pLBHFn5Et6tvSH8k6t18YvURybyoFob0UQQlowppi29Tb7/CBrLBizMHxwKo4LMBVctOgXciqrCV
xlyGZbyQlCwdIy3PIgPq6oaEIKxBIjnY5dYeBc+gR57PlRMLsCZjChemPf730CTNS+Lp0JQgfldC
PcWjqV9XLR7g7/Jwd+9I4y74fRya9WI0ZbdZUeK4zVDndV7k2W4RuBw76tcx9aixpx7cOyGAkKVS
N+S2St87mR7W3lLvQBCKcsmrHbi4ccLlj0jt9UzOd2VuehXSfDsknfpl8BWAETV/oQkgColG5CG0
kqQH63Iqy887xwEhHLi1MWcDricJgywuzkXOACAzudhnzwrA6+LgQhnmZEhCbBsCiUXYb4YTaLV3
sQBBYQCA2AcwKL/clK/MsjpMg8T9aqLl5GHimGOOUAM8HPJiu3Zj9X2t+alpbO9P5GZ+YbU1f+FW
4e6447EzQMzNx5QLcytCAFyjlrRWa60GZ8gNCqYE9sj66qjXX4szmRcLWytmWfeXNGFs66Bq7kuZ
ln8zJJD83XbApgeyG77H3wZj5l+rqe63xTTy53GpLUz8gS3ar1UKoqNmmywcrHvvkIMBkHp+7HB+
veGpJYn5sBhGdc9PAjFy6Zg3K/W94kr01VbGvKGLUMB3ryQvou9DXfgagIYUhe6DhoqUTN2CNKzl
RbRaRZA8ZjqWvg+6Ve1LJiTTJlp797noQpn8yrTi/mrX70RH1vGU8fUD01BrKSjg/a3j6mGheP1U
+mLqz9DRZ7te6OZvo2PpW735tnQg/WGBDA0ao16CnV4RORLklqASDRm0UlRoBA0FpkF4G6qrdKrP
gUf9hrRBfnfgIEBqwYmehww5wKY8rhyUpsj+RtGhBDHoOOv4nsYuVQb9avMPNVkmYfBoyTjKhWSo
/0QJI8X81QbZdPHZB6ERKExCVR6i6kFm1ByV4uPCsPDWFSKrFA9xyw6VN1XRfZ1J2VcAwCt87ByR
vw2eaNMUwLCwu3ABaEBbYooDDG11PzcfjLrUkFFXIY2F7i3Jc1REUZfUU1V8NMFfs48tFPC5ElqZ
yRk99e5kRu6OSEqUNgCWnQ6jOyLpDCNtR0Mkir2FouH/j8wBJee2x84TlpnLW04yoGmNUyr+IIlK
OTakUlv0AFEZbjySEpkzxQBKgSTpKyTiX/ObccaeXm5i2DkYKuYW36styZ/6rO8O4ZJ+CHgsaVUk
e5TqkvpGOnMU8uI9GRu7EFDFUcZ3DtK+n9MWUB1JUlVO5Dft9xb15keSkZaaOGbN1kOx6fZOka/j
8lBhTyrSxtQzbFmj9HYFC/DGeeB1bfphqbJ1R3ioRgI6t6hswh8mdrP2JFsGfzpPEm2VencyAD3D
Q/kFLaiQF+HgSCIU2H/vZ2QaCaSC72jsu3Z8WAc+pbu1BNXRvf5+zIep3q8DSz7H6xDvfGvqHpy5
7b4DQRgUIgIgEY3ZnmsUhm1qbnffwRAyo47JNp96AepKwKR+xMFi8OQH3TKLvTE3yJDGLqB/qEun
OuduuDWxUX6kUQ3sIGTaSIWoUKA+u8xvIqWSwlkKSUMyHHbEmBd55vIwJdNBDUlj1F19Nljx05sc
b6IbgIr1UR+HmKvTgte88wH4dBe9NLDFQ1dTkUmf0TWVKd3d2uDxuA5JtVMXkTFvwitXfc9kpO5M
fUR5Uf0J5feRY3p9VCFSO8P5+oAJisFH5A8rEFEC+y0lnmhYhBlSutNmTxpqSAFiO6x0Kj8Frp4E
I9XqofKyqAUf1l7ZkKbP429db/t7vQdMPdrxRZI5HlPxgGfXdcdYbwXf7B03mcBPSqvIXHvfKfQF
3gsbg68sas1k2ZoheCU1+SOw/f/qbNvYkfyeQ1LbkfrOVw+pR2SV1JNBV/kAuJNrJkttSzIcagOb
Vau1H8lCM3/t5ya5BIXrvILhoENqQd8eZiq/rFzrbFc1oJD7ouxlrsoO/03DE4+tDxayxR/NtNuh
Qt5odsMEhKUwSbFiITwFb+2UOpUkPNRUkhRH2xkc2VQRcpU5KMX6jSXS1ep/L4A/GQKk66SeBXmw
vt4MQST1Co4KHGYZGQjWARfMHQAWRho0WGEKg5AY0nt8YTUGv9AxqMP6QUMcU8+pmt84KtxQl4d6
1AkVBj+XbIBJi7dZkM/bu7Wc65gvJVuNk5YDDcQ+xynmAdK9y7p+zziyaZIKR4QW7TbbcuOZVfNy
6vNXkptEqIDSdS8H3Cmyq6sEnBZzLGumWGFsS7DxbKhSKm365ZF6qqQq7SXgq1RTsdVNnZUqvvrV
mwqwyJu0qV9Wm7dlq9Hzdm/Y4Bft1uUJAAXjiycbZjTtlrdi2lkOih6ihIF6D0BXyJTIxxdqyDjO
gAU4WHw4akXhcwdp6aUjDwnhS4ZJFgDiwQTyjIcNEdoVkc3iOEBDz4HSRzJjEQNWwPYfYWZ1pwAI
0g9ph1xpJCUJJKiN4CdtqzXC/gcgLr2xeclAzyKBLQPXqGOAsORmxAGLBUoBWJQxB+TltLBDlgOH
lWRLYiU720QSuY3ErcfMH/3HADwEO19iKwjgoq7g/XCBStTjzzfkeXtp0xJDc/SazQyckEcjLyIB
FPAsQiH+W0/KZnCFveBvnWORCJjjkTg3k7kqsTDFWDfh4vU+QJwhJPWKIpeIJUG11bJ3rYMMj1NA
yvYnUTJjiyzQ+cCA2fuZhpi9zQeLe8BblFqUrS43Q9LaYu0/tz908EJWMNNNVH5cbdahDtSNpfgq
MReW90g2d3dWUXkzOb77OecRxKqgvljUkktP62nFMAd4owLg+eW99QPJ6hjsUGA/f3mfffmnv1o5
+MABWufwOFWj/8Rt239yCCMP1AqbUQ5JRtowyPtH5FtEJNcONAyBNCZ33Y09KRJ34DbgairrwXWz
P++MKeac4FCimIEQKy8tGmz9hMD6PnCRdXgOgfjNqZAiie2q9Alnu6UZxbJrhqjObpsvaVamT64d
OjMSkJEd2a7FkWQh6h7eHDAvdjZOJ9wtCf1wHa2tDl1herbB7Kbe0HdMCyT1rcxJC3QLHn69+/LV
coq0AbT0det1lTa2hrQBHLahLMislaDBacsuYAnyz+DIAVWbCcjkFCl4iWyox63R3Ncsw39WqbXG
dn7SdiYQczbl2IbICYCCPLQ2TJuTjSnnieQ68FQM697KK47yKBvFxSBDJEpsIsdWRyTy/FZhAtD4
ancju+kq75+xKEy+NqjGIOehe7tIU8w4oRJiGdhmrP3ioW8N4PPmQfUyyoZ6gOf6Hid5eaIRKrvr
FwcZ1w+sy0ByfzUjxbx03w2BF92ULdULidowA8S0tF2t9lMsvOSonuK6hHbpkXs5NL69028CeqBT
Q893MrHG1JEMGrN6WZCiVi+UOUH11Vq/qd+E8gpkri9AQ7oK3urPaxs8F4aBCRYLAMIfz2ETqXEK
OozHorXZGjUGOKHaxjvnZg9LlKUCwkSqA9algKmzxy0NSaFc7Gkuzm497m+D0XUyG8fVIu3Xw000
4XPULYR/Z+1vNJO5mVa1NNOh6Y9j26hluZn/kC2NEz/GD4v/uDFxc2xCdcgDRX1SOZrYyV1aLyoC
7P029MTP5bshlc28gAMjH5sDSPWAG3eVU49kpp08mzguN5EcGlzCfGSbTALLJrKZOHBmCqevAH2N
oY3T2htF72N5TjJqOKiWnnt/bh60gqKQr1bUBvKFld9dfLIGJOO3OS5AIAtY+GQ7zr2DTDQ04KZ3
gMtq1+fB/IdyAjzfeZAN2WL1iOxkGpPGxFlABLSbYk9qbaiHfuPDRY+pR43h99NudZJBBdQKbayc
k1D8CS4cdzf78XqiBt/9jK1VOQbgN68AiQPC6dln6NoZW+Uf56fBmwqmjtkNEe9RzHmjVk6TCi39
Kap2onB6eHN50ij3+8vf2U90Y+RKjR/vgXbenmLJYekr5ksk4pxCyZd5M3ZZuRxA33dWsuDOnNzJ
h3qkpp5WOAVI0nAajbiY1ABjgrpKqp2Q545KRYd90klteRMmm7pBNrCgxLh/T2NTekqMm1e3P9Xd
jN818uLIRSfMvZtAN1PwxvUngIuWZwBPfBUtXpjIUeEXU7I/E9MzNUT3TD1SxICVOfWd2NzJ37Ol
cDxlwRYUOEb0rzHvfK+3A1KI+oIq0tGYgNBXBNkFO9vzsqeus5T5ZajsC1iTxgcvq+dM1rpmG3NY
xXZFMiRYU6WPsOYBx3nS3MdZQr6draQEYFeYA5jKXo0POpwb4vcMHpEoq6zOOjqzbUVIc42B7TJj
fw1JfPbWb1E4oMZ3j6DU+lQy27/cPLfoqURuKFOzN/rBRT0Q7PmPqpd+vnHVZuQ6mJWNNAXYqsvS
w1Bd++2K+kaUBU4esVGBF4eBh+mmS4XxWPv1bTPPuXPy1v5By90pjdeIxr07f8AqoT2+59qPhrXt
s9VDes8vMckYiCa2DlxeLUSGPIbI9s0PBkp0jtpVXXaUQbNuug166VH/gI1IBkyb0mPshIo7dlos
FAqidhBdpaqSCRg5rj34O4GlxoPfVTsWuIMN+DQYkZp6Nz7BMpnhWauUPSpoo6Qb0rADA7Vlo84i
AQF5ggXTuXP5DvAxDbIX0XRjUD/R8KokUy2nHimB6LW7k1MMUuJFopR37gbYzKIlmHpkmfpRYYfZ
SzoGyccajPQXzxXPZtakH5VobcaDMAbwDkgLaoxsWbGAAKIiDgXf7DLPehGpZYNNGmZDUbQvoTVH
2qmwRHyc8wILersvig1w2todG0QFYJifQdiEtzXKfNwj+ZHCSv3IZ03+wjk38Swp6pmDtlsmPSKF
8sIleYCBvayH2qw/0EgMZWvvSWsTq0DnDMNmTvMB+9Y/XVyD8+DRDpa9jULFozJUPmOQ1VvRu91+
iBOwVFSu/2Khhv+lGVFOAwqtYUcypejm6sFwMQ/WssZhOUAV8qMWLeHoA1/DRSHnsj6RnEQMEK2g
nrP7YyIv4wPxypqBsyd/Gea8lHgojMshqUCeEulSByY1OCxbDmR4o3aF+YuPaawJyn2u0lEGvquq
IK2ORpdRIUljVVhi3pRfyAhko6P+tG5wl3TXrmUuYHX7tW5DOt5GbMcoMJIBmUpXwDNs0YDUG89k
gi7TCiBf2481wy7ErwhpNERR9SsKj+IjjZp1xl45IOyQhwgE/x0JC6NeHwaVw87KyQUMbIJ5r9M8
haMXnBwJlYcM+hlk02unZLULopAI+WzKzuny8ERe1LwjJ9E1LtmTSMclmRrSFQGXCBSlM3bHmjN4
F81nakJkkz9Pe+pb8fgmtcGBdQ7C5UkbkpLxdDoAbxvbGNcIq/Ty5mnF28Ri2zvFgEo1PIdycdDR
ycPApl8L4NEzTri7x34MtsJu0tfVaJHv1kzziYaDCdjfis9/po6ZvpIIaJRIgzPYrUVZrX+SEoQ/
yevAkDBDMcgr7Rv3fLUgs75JX0ZUi7YAAeHAgDu6JZ5F1HQxe+tpWcb7FJgdSNEh2XA1uTNuurje
t1kDBNprPB10HR1J1J0B0dpHbif56lDaTvviqPzm9tZl+fqW619myXQE0DzeFfTCkE0uGzBCAFqM
hODBxrsmbpHkCF55NSKFizQ2vPWvjjpOI99RpCDZTbBBx8U5Ymdv7kzJ6cZIXajyn7MelHKg5rVP
JsooTmn7s6dlFiBGtr01gZdHmmhF701hpYSkuVP/TzIdldwKnsT/VWgLTAKzkSKJuAUIR4Z86DSL
vziVNx4bbpq7yh2exrZrL+BNuRA2jh/My8t1BDBHNSIYnTTBc7qskCfHsrlpjqoOFrhBZ4+z7BiC
ZI5EN+Wz7WD/XoAisivOGVbGSDLDcy4xAT7VGs2RRvqNTC9jy+EuUtE7pKz9fLPrF/1VSaI7938N
a8brEf9PjfEYJ+FwcFaBqiDZWBz1QatsaJgny19LWlo7GpnYYlByGpIZOdDwv5AlTtkBUUWGf7uQ
jTE56jj66szF9GQFMhAInhbk7oAyJCzLGLg+jpVuhZSNpg1+JJxT+GdqhDc1h3CoPmsR8hlZulUR
qKtVRY2CpDWZxFbLbsznXljjnq6DtPVtZwfYmzYB8V5kSMxRsCWEQaKxS25wSu6gTrSNdqEeD+OH
2vabB7Ig0Z0ryQj2pLuDStEu79pcQ5P27g76yUPFru38TvAtvs0xsaQuNTWwp3yRXWjQtEHLUT3r
eRfVney+3y41qsO0B/Xuw2SgqWywztFm9xbWAp6C90LR5Tp3fW0k6d4QtsWjmDgOXdfke4tinexg
O2sB+EM0LBXplnEz2TbY0HkMS2sBsm/QiBk0A3Cs/OV7z5CKR9baj5Ra9i2rMfci4U0cGsfrJMDg
hZnEpvGd7jT3meF9LUGn2xTheslSPDuEO06fVxuHkzgojv8C6h9WIuVfZRYMkZuG5ad2DZr9AABn
ZNib4yFZshXYiUaJEh6AQ+3A01MC6bpigD0awTUODNzfvcYBFBjS5cHokPT+To2ldezmyNN1mnxb
FUP8hDz5+Il6mZGj2AoJbHuSDU3rgn2zxTysbgApqA2VZgLQVdVPT70MoEQUwcB5zF6NKayYMWOk
CEqo42RiB2Y98DfL+6ALZQJg6du2Dw+eOWQXUKUNoDBHsZoFxJHLkn29X4bSCrJAaSFOnRYHCLgz
lrR6CToxUWPNmIrI7xOUUciZBc0FpmY4FJjEPJMIm1nroTB9d6OnFynQbcp6AP2tnEqQhY5BXjJG
Li1o1Ac10IDlVSxb8guuOEG7S4DLp8w6MaCYkJxS5ygxjhpt+6uZtsCKuQAYEgo4ppADWwusznuk
bkyods7cFZW9S7A3DbsDWJW7zA8lcEMOdes+eGK1TtQMyxouamzaLbILxyGwAMCaZUBSuFppe1Lf
WKou6UmlLakX2nMbnLXQ7vBeAUZS4h8S5j2Qi706XuR1QPXVZz+BqMV40WN9sAVAI6R/kkadGg2i
LXalhfQOdUzEK/Bc8z7eAkQQOxp+FT/ppsVRwmMuvpFE1DXqf8WCPHg2dsaBhIMHGqNoykFZCfS4
OIqT6mmK65MnQR2pwUGudzO8k40lXrH/2YQ8RD4C2VFHvQtDQ+d6TR6X/dFofeXwr+HLBIVF/dKA
ZUju+IFPxjn18oZoyDAzqyOtoR6pyZCG1GTSWQ9Ji6QWOGvDOz+TYyebu+Zv2uIuVC9M7BDqu3GH
310bW3CUoaurqjyLRaVANoeqvlJFV8PSeQfmd39Svq6SKf3QI8m5XycwJlEt1wjYBFAE4Ty5JWAU
bkw9tvqaFDBDDbYYZhR+bkno5Pil/x9nX9bcRq50+Ve+uM9TMai9MDHfPLC4i6QoybbkfqmQl659
X4FfPwdZsoqt6+47MS8wkJkAZZEqAsiT52yRn4KKuJJOTbTM1beuKiqdo2gWeOrc1U38vF5fi21q
YDs9VuB9ACN1jjIxZJ+ysh4ukcpN0VA3GKSzsUfckI28S5zJuse4NSRUQn9NpZ7IQWrS6+G85OKk
NZYX7BsnBBKxzHdQAnVOQ5oVfNskrgdFVrGTadLXa1TiOKe561SpXNUiNjf65JjVZVQEawzi10Ek
JuAz8Kxa6R1kqWkOLdnEHUrQxfB489b1idS9zfIm33ymblw2j786UgK9VON7zac3fV7kw4fiZs78
ASttUFDroeDrRrGlWFkB2hVHND9tz3G385A8jpNOJ+oFimaFhlmY48uszCBE8m6jkCbH8WteMYxB
JVPHf1CEDj7dHnXkeKVlRt2hzqoL2KTl+DpjxYEpBp0IT50u0brj/DmhzwHosFEamcDTAoR2vPmY
CDWFxil+nE0Eoe0Auo0oZGRd6AMLE++ECFofOWCMNaQTDuA8gvo4jY240VUG/3HUeRv6gz72lyKw
16FpJg9m0yYPYxglD02C/1KlX8e46UOwQbIdyNDZmXwUyrzxJZhYcJwj+oEJfGczsac1qAGoHQlf
3k7b+bUanCE2DcAS84tpeCcuQcRXRmVAIQq1Drg5dRvA5UJoESqb27VwqCH1yFbVuPgQprj7EEZO
pmZ1mTXtxpR9+9s1yJGOMljFjF3sJO/xe9CA3DOnuFxr6QQtwQ9jkaU/vLiXp8mp+2srq7OhuEyl
Gk1Ng60d1CHbQJ99ThOxU4rfKKQr9X6XZvhz7jk+sDvXkw2/z1odULYQYgGakKqc1zoBMO7tsc8F
93ugWL+pAcyHnWSQZNtghE4wJCGalVlX5p4TSgTU0NnOBJ2Nr9EYtN3dfW4+u/EEzmrHwd3nEFmf
8tJrNosc7lRPqEGahnsy2UbsnDJcbNKIdHULY7K2Zt/hLKF0dalxbNvFE8EBgsDQsekQWbXtgau7
dgoyFY+swx4bQ7IBGBVe88F9yqMRX/jKTqbeguZj6OifKHQ2KWcJvIJvagO+Flueeivp2cF96lPA
ME3RVdPi7JzEzaYzjfLo9tWZVfjcmjy7bYIkbLYDSGFXHxy6itM5CHpjcHltFi85aAj5m2fTNII9
LexNbnezemedG5ux80ez+mEg/XI2HUg4Zig+F2nsQpO5cx/AkrQdUPt7oRHLpbwPoGsLVpou8eMg
RBa2135QvNPY7kOvD+EOBz2VF8F0cnQdRGGrdOy3Ba7+E/xpQzlJZCw50hToJeDc4Lj2JkgGfH9a
Zm0fqZm8CNyvUtrgn0WPbE3l/QmU17QxljDUKYG7XcUt06j3Ye6HIYUsyyxz/3Ypj2UezvB5CnJc
XoNqkUpslmYcBx+iCf0hTkvUT5ODF7bF91SW4+Bms1yR1aJu2QKMbfTFl3AEXrloYxQzqeLtuVqb
utQ0uGJMAuS3qIqbTDgilmcc8Ot1jyqUVY3iIy52ZojCZXx7xfVXt5/ABMXAQ9xKVn3lefUTjDD6
VeJJeR3z4E8y68x21mE/Oge7NLOvw4Z7LD8AzQLsBERl1mVTKJkWy3wGMf3ZHmT6yGuhP5pdedcF
tfmcpk0MiVXQzNpuWX/mEEWUTqafROaxEyoq2dwjm5sa4x3j3xefETT1hnNdh0RTW1yN6hmwaOjt
KKxiINEYpt1uJonHGdmowfnmpylHe1eBjOsQiQEqF1aIUycaFJBAHmYZT8U4h0CXCI70PfA3IYuJ
eokeR+cmGt5WppVGlJnLCiQmIFjoVNMrLgWbWBdoPHedsfmzaZS8JFXy9kqegyKXOWQrkKtUms/X
eW4I4mlASsqNaTTgfZUWdistR3mDgb8YcLwLp7qkHHwFYGCmEF3FOci/bHBSNDaawiyCLCPXn4q6
Y8MmL4+0YQctzIRLVZnv8m663etHEBrcyZFNq3mjf7O9py6FD1WxYnx60MBQAW1KcP9qLoc+sTHu
iASYTDGqxrdVIts1DcnRZun3HhdfG9GKaDOYZbvt00J/Bsfd0RBN/j0bB6TXpGs+5FESHP5zBEhm
St9iutxZqaXfUSPbyJh7/2zrZfyEpH99M1UPtO+W5jHQ4cZvVVN/LbDCMf6LMQzTFzEE1gZa0uZd
6Ok/5xJZHtjxcaxVFbIBokKcpZzT0qDsC++hELjKmVBVcJItpM5h+hAB5uxbmznGwOuEbbHrIzaB
b0SbrgJ0KLs2tJ1Vp4bkgNxGcQU7BQ1CrS4DIDCQVS0inuzBNv4JWcEn451NfLBLB1APDTXu7zbq
RaOFxJ+h2aBx/0U9Tr2+6PwSUk5naGeBGNqtOXgks/g60FAG0cpsAFyPZVSeJlAQnwq7K5ERiNap
MpEdMKQiW990ccxyVwyilGvecbgoNKlSDaRNjt5ArWEAEDAC0WGvKL3nnnr03wyVo86CaO22ljcH
l40EqSFF23WZACXw1yUaNSSbxwxQ1vZqycGxOIToVPfGWtNSywSWg1XjjaTICcDdSXd7873j39In
L/eEH64WlztBrcQGOtWC2v9d8NgYvtdn9UubIDPBW/2ZZ5Yzrss4jrZ5GIxgFqrE3QcZiiaVqF4t
IFmMmiGbr+YxRcoaleBb5H4ktHWZOBpO9oPnIngCAL/bM2Hpu9aL8s9DUH5JwiT/jrr6H/EU/H0A
SgzANpzZuyIYdoPdowbH0pPo1A4GimxULwy9FNCi9zEZWQM919Q1+80HxxR3Eehh0VDcRCvSeEhx
vgByeDe0bb8fIu/ojQx3czWUkueU/jymxP6cvadsvlazzvSpi2QB+BaoO6MD5q7KAHVMYQrmaUMH
fMeoswBblPcJc7fXO33f5wG2P2E/PIEPEbwcEKWHqDy4J1s5QOQ8tTbkdKbavOemvSNnGCG+SC1o
1+IzfyRbwXX3ULaeiasTeB1suYwq2tycqYMEJ3HpAHFywgNXh/CNF32Ohi1pC9CgL7ekO/DLwxSH
+68BeRwJroUihuaiW3QoWAK6D23l6iZowpGFCTnIVKjMiQqcMlwdJ4dhaNNNKc1gpaMGCEJwEPGt
VtJ9GiTyYDbKZla24uemoVAM4b2IkGdTXmq6997ioDjeZyAV/+cptH5sRYemKAcgPEPxkngpLmSb
8hIj9XppPQAXQFNSWHfKAZJQpMxryF3O7hGHyrsMjhTKDruKh+nKBdPsnZn9pDLXpep1Zg5a2IZ+
hd2QC5GTphH/EA1xOTCo1UzXr7B1On8Ea/RSnDVx+F16SFO+2r1JOi2TQ+THzm5ypJwTxAG/yy4B
YariyVgoLYqk29jMzA+LaWG54JmhSrpKMUD35i/TyNZwm/mMmxaI4epxihSjQvMgFU2k2VevYw+E
r4t77sh3wvZ2mMj+VRfSgeoUPg/+e3BdgKISgiPNMr8y0vghyFDlFRuHgYNcWXR9+Ydh/ox6N/om
JNSmjbh273oAXq49A3a4NNvo2xiEXyNwLjxZuKs/8Ie6GXogs6A7lndJcjVwYZzhSfNEJk3qf9pl
C7EVZepQlrUdkSwAoBBDDWTKSzxFxL11E99qLNjaAVBhHnSU7sZatBt3Cp/HwW1ObaqzR+m2xSnO
05fS5iL3e7Oy/QCglJ0eRvpjBP6FR+QkyDdaMWijVKU9zaQGlOjPpsMnv/TqvauqnyAkrd9Rbxky
EaJq0NLtzQfHMlyCxzgrjxEUnAgJjnsQgUzpp8RwIYzxa9QU1VQCeqL+LMLKJy5NgnQsuI4ktFaO
CXLtBVGyhIWNuRrajCmxAQGRBzB4S8nvB9UYIFIA9bF2dBRtAtkn3P/eBYZ2R6bFXocsgAZbP67J
xoXDdhJCodNDyrhxRL2Yu4n1jB098LFdJyOwVp108u+BE+0aVrZnr8cje5ZZgM5xtw4cqMCSWAJp
KfxOWoG8S4godOl3KdBjCytQSDRANO4svNO4XFe0S4bmrvvWgL7uu1zpwgq02GbmoGXsJc7bvIUg
iHrgyFU4woEd7MZOriHvtjJhwxOuxocnCTomxcwcHCZlczwgzu3UkavZq2zx1O0sCMnekyk3AHTH
fmja0DDrGhuP4abadxEuqNuAPVIz8KbbQjNuXHdRyXK/0OtLhQrH81DW+mNvmWCYtpr4ZkbNjdzX
wWi1pwVwkIoe1JrClrrfeuxr6I3G2o1M7S4OxvRqT7mzGlEm8U0LIqTrrPaLlifYMMgq3oOSXv+c
lN2VAiADKFcRq61rYfH+rs1kuCmYF31rUWirVqClxRTz9dT2Er+nb1oWx9f52RLy178dxfy1zrr4
KvoIzyjM083umwe2hm1bQU0TFK4lbqLUpojG1DgimLwTSFUuMrfNHdnqviMIZ7NpA6t4zsZPpPEd
mpE8Ro4Zg1yFixfXdTO/L9z2NEFR/tnybqJi20NUH4sXI0J12BLVVZ/JDNStOFZWlMxRskjfonIO
9SKX5dtJlwMkkGOUq9dT9BQYpnGpenFkbphF61ox2+PoSYfQ+dg6sFzsWJ+9LkfUjwddCpFheRNC
Z1eIaWN/p4WnSAleID+DO4zsngaVUr/QKwi1IsUKfjoVsDhY1aLKDHcdu9TNdHcVJPUqQdmjKAGd
0YfNgg3+AP+VqONFifv09QOEmCakqNLESyUoXqOxm+cchJRTCHZpMBqvPqx1E67JyMclm3Okecva
SMQUaxTDYTuaVePKDvv4CjIxD+nrvvaFYyWvkDt6bmVePQU5VLYK3dEBZ4A9FeUuGTz7iweoxd4A
J882gzL2q+x9Tw7sDzDv2duOudUeMkTmM25J1uSHImC80XBJfByKJv00et0jrWeFOchjhzw/F43l
XLVRw35HvZDBWtQ4h3Z8RfHsscgHkDxJJK7tqhIvedc6GzCOxntupfLFrdmdIYPqqe6s6R510chv
R+ZbmGjGeE/Dv4axzH6wmnyNPcAWl5L2p36KqgsuDPpZwz4OkD8NxyI80EfUQhhkRXWAcIdybcWm
9uQUzZeokPZr5UJcmVuZeT+2Y34WHI9ScthRtu+aLnn2asl3OTjNdwJEs8/hZG0oIKniFDWQlTyB
WKW9WiUSyEKk9itQvq8xCqyfDDNpj62DdDrZHZQiApzzGuaas6nsyj10Vq092VP3JUCiPSrwbT5B
ie6xs+TkVx5g6fG7wL1I0zs2QgOBTF0R9ZcKD6QkMaCjUTRIhg94f/0U8scpEvdYIIeA8c0CuCX7
f1mAlg+6rr3EVrZtFQd13GFfnXviDqj08twrE9lpSE1Soxy0c6fSX2zUW+KEzJrTxKDd26y9IBiP
yyYTUutuuab9JjXvIS5pqzqktrrsTt9jcI83HUsr+jNMHVzbvm/EaUsek6YP7clpD07uZUi9OWbZ
wYdZEPuDO0XrJZDmWU4A2a05/2NooDRwC9QLh15bbyJVUWOpippE9WzlcDUoTpGDbORdHKMqsCHb
4gCI421GGLsK6pmkOJW1VgngHxUIGWbq+gnkDo+p1njXpk1R3arulIwJNzyjpr+kZcQ3v4uInGZX
oRD2xdQcVDDHWrMOAsvYQQPmMLaphMjwEGjr1IvcTQQezRx74mqdu150bepUfxzKIj6ItgZuhKIB
hayB5enLY9hb7DHUkumi1gpFgTxWVbRbT13WLte5851uYphbfcLNdfDudaMOjEZLoLCLi9MD70Ym
zxoTv5hwIepYSNHHSqyUehY+PB0yRosZwg1AdLR5LtY9dtv+hAoiiWzJr2mYgQo65JiUpCkklVFO
S85hat5mNMpDbnI4uXx5Oz5g366v8X5YF2JIAubGXEe2lq5xPP5Fm0SUSMi+NDE4hCls5lRKVbBn
p9majDczECzsIJuD9TFOLm8F0Xl96Fqj3+EEjo1bIq9ebvE/u/HV9UJbgYyHDaqtpx9ge3q1PV17
aVD47OfdGH4Ksc2DvLgj7+0sxiGir2zUe6ftkUHKYS+NCmUQeeNthrQctnadI3ma6pAPURoiILLy
DpUWbBYT2amZLHfqVjfjbpD4Es3Pi4mYl2luxFAWBsTbhJJyoOzDjMUX/OTZ515LoRZljy+TlrQH
12qcdT814wsD2zNooBN5ZtAd+uxNSLWqsNy1oUKUeJCJ0PLppfQ4ShA1q8H9HSrdDoFTBn4J1oVz
UgIky2I87PpWBysVsL9eVqSHgDUo66AQarQkxOV/nZp+67TWsKN54NdUD3eHraPRuJQW/1JHeN57
Pb41DVXLnEk8W2moq0rnZUjeUgUHKpip4A9zyRul6RqcLcjkVi7oH+Y2AurlV390yvd+DvUOhxnA
wvBev6PGVFe/y3Cx3c4j6/vk+TX+zU9BSYMjj4jSu6gIzbM+Dbg/ZGG04zoIULArgpEaT1HgZgBH
dvpsWKwEuUgriJpkSN5Dyvc3M7vRxd0nKs3xZflrSYJ05Dh8C6DrIdtug/KMXmYJQTVxvAktlP2M
dlD6LtjzkFWAckdWRcN9opqxRzafh+AwJgc1qPgZ7osULOJR5fX7DzNikbwk+No/fJgQIjXuFTgY
L2tQTxubbRCL8USjNkFicxW76crBlcBliS0MHQghIHC6WLHmqwZ3ZKDoxX52HpItyHLF06uM5L6J
xgaucyFH/66WFTJeQEASuUMSzyJHb/CnfoiaE5lQfZ2seRyCn6Zx3I1pIZkEUp7yjLwIHqbUXRq9
Zzs908rjYqKeq57Bsy1ht6uQgytvWuxj3OE88mDA377WICOsDnY4vwyHPMdeBnKaEOPhfFjrKOe8
0tmP4fJ+40Qu1AEg4vpk6WFxn0t+iIYearMflmJVPRyG0uCrbsKfR54azi5vgz0wQNETRBajJ6tz
cI0DvZ5dbTmA+7d5fJ9p3hwhwq+ohHMycE8FAYj8KmiGQfwmAG8TcwCdL1lwonGR4f3reThsaGhA
IVXbkltgE7zG1W7t09ArIkx01cRltltO3y1La/YLJJHAjNww8O6lZbnDlynAKXnHkt3ooipHlJE2
wxXbEKpZ5Zi9xF2G74ohM60LznzWxeb5nwCUtXsaLfZ8mOID/hq+Mr21LoZqAujCnsPazb+Ubv8l
RdILMKDVRNqYpWd+brAzeAk6TfqGEYsHEGdw/OcCedcn9gitgELbNpj5gDJjnHdFab4UU/tliqJa
rTM0k/NVasYTXSkAj/BcW2OwpdHSLMqOZKt44cwSkR9C6o5/nO8AndqDUpWOcg4ST+NqPu41ibYq
GkBLyLMcAXFJ5/oBhGCUDEd7b1iAQ9q4F1uU1VCcqp8gTbzLDVBWaE3u7WZZCIH6+BAqrWtQrA+f
HJHq5yQXL6yMg87HN0jmFJ9ITQLoDjC+lNWZ5nFp/n6ZwVNaUg3PDm7ajvtYj+QOuafms9E30A9N
kTfQkp96ajlPc4Az4GvEwRUfM5OdzpvvpPPuEjyEROFJ7Z0a8rzHkakFOGwt88bGt0Fd1hEkNxLr
aqqm0MVPCwQ8h9E1zSvZg7701lUstfViEyW+MrmJdxaXB1qwYnnArh7qmDFpdC1YrE6/WcizwbM5
YQcBZWhDuptOxvw4GrZ3pF7zm+ESQnGgoHybsUwrk3bVRCY7LLHu2Dwjb1tvcRxnANv+9SWWOHrF
ZUi9Dz8Fzf0QN0EAbmUOTek7imCxa5HFygvP2VpqCN20cW7IS7YlBO8Z+G4axQi4BMYCfJm0Ak1p
O9ke8MZCjGTy5F5olTiwxga+hHfDpuUMQnYWdjGmmUXf3MTY924I6VqLA2/n6fZ3SCdDt2lyzc81
ftI1z7h2oZVAHSoO2ZBAqoIXw8YA+O3Coyzf05PfCXgC8Lf8TE9+akpLVFu7DJr1rKDoKigzZMoB
SbOjMfWnyFyZWlxeKdpsi3RZQE9At6aBZ9jWQHDldJC/w386KsR4XhO9BjU3hCdh5f5h9Jl7SbVQ
f4R0e1+b0RM1FY6BGzuxjE0CONMT9qDtfVW8lkXmYDeKfc+6C8AqP4+FDVL2CXRNR+iGwg/uxJVI
neDei2PtQbj4KbxOou6/Dh6S3ggevBLau4WJrAwNycFlLtdZa/MNzbIaN7lHjSQDJA951+gUcDe7
w3H4ZJZ2e99O/VtTena24Xm6DftSP7m1J9YDT7zXaXxoxzr/zkH0jp+46C/cCiDDYOBnzyNgA3U3
q7eT6+Ex73AcUAO3cfwFvgZ6MeSSCZNGTQFgBpeiOdRyNN8c0LbNZyScMQp9i7fjC6sN7CMM9w71
HgrolXXunYMfajgUDlipaWxBe2Qter31yxZI5GFAWacb/FGZKe48pMIRkkwf9RrIrB7AY3YOs+QH
hJWbz/UQNFtNCg/X5RW49MY6WztuOP5RZMNWSwLnhwq1LaeeQ+OhlMCIJfYRma3hMibgJHBA/Ppc
TSzd8VQU20wa5rPkuEGRskzO5MW7mRfc+bJMSpldXqWsIhQiK8I98M7xatUb3XCHe6BTDkZNIPbf
bZ2i65vHt/FzfwKDwV2UQxPP9Br7NOJvzI8TmX+v08+u8IxXQ2LLXsbFdBoTfbpk4MTya9DUb1ka
ga5Y5YS4ojS3hxI/BI0DlS2iHuRFIQA+6ZO/ODzKKC1j6n1coqpDsdVl/R2/lQhF6aDRWRqycUWC
G7aZt8Z38JuXHAmLH6Khi/a6lwik/XsbSR0wkpx6UUFyqgbqgGzYN705qCcpmrqlwLdKbqdQHB9i
EIXVBfKXSjkeOZLmQSFRZ5ul9OUXG7bGyaHTHaSzlhhyl16uXewiBKopmJ7A2SS21RggsZmmyVmr
vRqKTVr8JXGSn42qOdGMT4OltT8q1KCtgMUSTxDkEVtjKoq7NEVeGdj+z4Y2tmeBxN/yo2VRMZuW
n4xMleMdOLZtl3/91//8P//7+/S/wp/ltcxEWBb/VfT5FW9v1/73v3Tm/eu/qtl++PHf/wKUEbo8
Fnc9/GtCAtxS/u+vj3ERqvD/EWVNUxRdaV5yIF93RLVDtDq6mW2ZjhrHxUTMO8twZt+JodOCZ/nW
Tbt4JuShiA9kPwPnIHjVLQPoviA92Q54DmJkFn18naYn3DHjbaYuRBxS4MIQQ0NqIHWR+n3KHmJh
WX6JfOUrNMp9/PqdHwL6Qau80qpPGnJQW9ba2dHIRXdvWimeCQbo30j6R7Nxu4+zXrifFfVojJNl
uM8oe7mMZwU+7GSCVejE0Z7E8USwkXw9f/8lYZpsK40xaEZUACTSuFFj4eT2uAZYWjuleLih6PKh
8DzjIY4ghd4I955GZh5P90PX+26IhIE/gNLtDmXjn5Z4c0ztPXQWUfJNIXkb5dvcCco1LUANNIaS
tTFN7bZ9fx0GQfOVEbnhYV46LqxHkJxlJ1qa6VZ8GXkMhioePVF+YajLS4ad7JlGScV0qP0gdeEG
Y+n/8yfNZf/2QQO61ANewOGWqxum89cPWpPZoUhDLi/MNcI70lFymqmKZvGlWV2pRHVfHON6ZXZD
eeYOTLpFP4+jQS+j9V9jmKyCdouaTDzdiMKQ4ev10IkuXAXCyK/EaEiOtJu+gzrMPCBdALkmEesb
gQ/VVgtXeSLcb4X6IjM6qzpHkK4/c93EzwLgJeCN9nbm+LajPr449aGcUJK1C00w04WtZ607sIdv
TfAaodqrTjSfsk1gBQUknVJLjZVBUVTk906GNMs8Ap+w3DVhVp8gHFpfOgNgQTrMqdNbaRa1D5HR
bj6+vUcwoeeln0UtvFb85g3tP/75rcKf/sf3CgI/eBiYAHxwMI+6yn/zUBgGbSpzy5sugGUG/iS9
k8sN7cmoW+8kPavyqyHUv+IQaq5QultdejOtHh1D+0z2INKSjSxNecAtofESaUdr7PWvKOkb9yI2
gg1FOTh+OnXmbsK+7fZWVrX3BXAnG5Vo9WmYcNneR6rpU/PWUaEy79xLZJAbPfET9Y0bQPluU4RV
uBdJZT6PMXgJOcA2RetUn1kPrkYVJZpJg1YMJgW9fNHDtkNpcAr4FMNzZ62ZDfdpy1tyDzewEc/X
re6dAp2NX/teC/zWHc372GuiAxTn8OvHafaq6zVqx2op/yij+FCph39Z2CdLFJtEi+AfvfaRO1G6
Kr1OP9JQ58K6n/IBF6PAo/uNl4c7FLMEkHSqtIOWuLgxj40XUQXJN9UBH2/6LUZnVBbVIcu7q2By
iYFrpxdZfUenxaWhcyNuItw1lHtKnxwmHjXb//DpMa0Pnx5D54xb3NCh7wYyhn/7S3dM28OvpkEF
WmpJYCJAkyL9MB3aCEWarEa6MLSn77VgyaVph/bJyHKon4bgGMR56EmrInMzsH7AR6HmB/yhyg0Y
j7zHpACAbypclLK7rfeYVtpwSp3mGbW4Q+FLXiegZubGnoILhhpIlB3sh7SeCr8ZRL6uijDYyoC5
j1Vm2lvcG7vsVcYFe7Dk0G1RjdfvZRyIF5T3rlo8TP+IoqpDocDU78NmFC9IbK+ygb/Zl/gMVKaL
/a/xtE7Rpz9GD2xeBK5hED7YWQFHupqANcuY3EWO8kF7MAKICkzVKYSu+8kWBdgtpYMm0cZDWWY7
MpFzCTMghauunxFnxECSeb2X3pWjzXC1gsZEZu/Sl+xTBdWow5gl1c4uzAxYs1B2K56x9uRRd+qy
ZNeL5nUegnDyoZR1uBUZeIYgVzzox0JydhRtjp7FYaTxTfcmdO7eBMzT1ALLUvNU8kRtD7a5Glc4
Va3fxXH/dRCRue2SDkUlhtDQkgc3M/rdzXgOV3Oo15jAjI5B1WzmIU2fFwFbOmqEqtU/f/Qd+8Mn
H+V1lu0ZjuECFmgxQ30H3jw3sc8adDtD8qWZikji+gaAAFC4VpAc0K3PyXuvFNGbben9bVxpWXhv
4mB4KIJPjallX2UOgACPB2ObylH84dWfSzBXfdWVOcZ3L/S0zfo8pAXoZcowAOmrp52cyuq+WAPD
OREIhWCI4qMurHadKFiD0XjfvNg20nPGanFvS6Ap/DAA/7arhc05zKGWwfXevAYgxLkMADjisYuX
5mUFVgww5Vx7ZI1vHDQDxKBvM4SF+mqagSveHEpscEiUIMwzAoju/JElCZay3P/wOLLcj48j3XQc
AKag6mIa2OTSDvjmTRFG6qZhZCcXDQBgv3Y862wbAt/wHFLwnan/mFR9JJnISXYaFgnL78yIbT7Y
aUhNNA7d2u1LbV73d3Gdnh4mhgK3Ur3yMpVeQUzQLHNT/fmDnX4Gt/CGY1KFO7tPvKOpGpYjVY9C
RMc9TtqELrnmLllpTD1Q3njHxfYxhpZb3NRD7fM+BNnAPhujJ3y7G9u31/vbpW5+iGWtD0t/fGUK
pJ9uXp3Cl587B991rl57sd/ELa+yLLPYJi3+7Axduw3w1h15mkKfkrrUJJByO+K2iR0XG/U+2AD2
mUDwopag5mZMS8xjt45BGNfhVvx3a/zORi8DbDIuDT64I3BmrmqtKbY6B9xKL4OfgAADHcHlly5r
QI9jVePZmaR7BDocEqOuFj8hKwnaVgCYvislp6yzgp96pb+Cxll+cbzx1yR1Zqqradh2lXvGlUIG
amQ9K3y3aCXK8ZA/0AotuqSjfdZpeymUt+zTN28+VDF5AVyJnmiC7KPb+RQRYz4DPmA7emm8nfA0
P7mGmfnlACb/JsahYjJSqAHqvfGp700gIKv6K46r8S41QSExCrf6ahTO3pl0/RNNFx6gVrYKW6Zz
/J9pOpLqETTfcc004351jfF11IX4v75DfmcIMHk8PBRrt+jXg1VmL6wdLm5rOD+A+3jQtXR8tsAT
thkLqwPFfeGdctOMNnlrZC986pbQOoGCThd5n726si68dcEP1oGGWI0yNzDB+yaRu3CEznzU6NQb
iiMPNahmBUUGZnywywK/TyYauTFGlAZpIuzmpPuSyF/y7aNj44Cc44ykcvZzOp/iBhPA4D5I3ubS
jA+5ejUXG17oAWnRjpRL01xDHTd1B2T7u5Vuh5u2i5Mj2cqKoxKXHJUrtQO2sQ6koiSvgANUBAe1
XetH6tlqSL3F0Ss6hIHoEKhL0RaxGFAQmB1AaLDM7OusWgneot6Dy2Hr5t13Wx0Ca318a+QQQ+SN
xgwph2bVKy3exT+VGYBWOeB6hSrooqZVlVoNlX/ReAKCdmUEzNmkCk23BKKgWTuEyAPO/2P6z8ce
zloOHhyzdGuufiHzL01P3jz0mwI8TveTToFUh768K7rsramxz6tWy5jcwlDYeTLSGFpTxgbn0ng1
e/5/1phXc9pmm2jMTM9eXmXIYoEXW+OcX5G6GY86jssboQNbBuDYjuo5KKLG38rV8MAORhEMfL6r
qinyNYBK9gkM0IeRD/2BRtRwZV+GqG3uj3XYAHaPwuXKCkuUq7FpI8y+rldEveTEvbibx9SNaruo
ttSlJgfshtWluQWXdV8eyEarUS8OKlXBola3wTWOrI/TnYoWd4RJC+jeA3mW16E5yJo1wBuPWuI3
o14eCPUtwGhyqN0uwlMQOHKyjdvWDtjctxkumyjcU3oLKMm8DQ9xXPGdADs6sNhzx1j1w/BD6iZe
CdcHO6qYjiXYEGmoq8ILs7XyTae8Ug3JayRZuaOCapEHOaQSjH+YuwTTXM82jmWYeasGrAN3qfqc
WUgQQsweoCIUICorq2SBTD3Kon0aY7+OAOpSkxj5sBlDG5gFFUm2/8vYlTVHijPbX0SEQAjEK7Vv
Lu92+4Xonp5h33d+/T1KPMbtma/nvhBISsludxVImWfps9CPt9SmRZfoeYrXd+vfb5d1pn/ZLyub
DhR/DQs2srrDLbV1+7Q1s1mgWciSGhegSaPmIL+x6JXb5WoBu3/ByC/Y9/8ZAqiKdlCLBAa+tY0H
K3OvuyLVnV86ljSQY5DOOXb6u7Qdmnvqao0i34i2bnHsRAQN/MukzBvvKIAutZpkq0nLQh+TerMr
XeQPcLRSWajChBhmnsgflI5KYWwDF4cpCFw8h8sDdeoGHvrR0OF0uUul5m/+4SqEt42D5+WxJ48h
YudkRMyhWwM2j1vbjAq80DLAB2L50yxs7Ajy8SX3oepiQKLojsNzYBv7rX+uIZEKu97G3EUTF9cO
qURg6nXryR/GCoiAXv5oLWjdo6blg/AjXaffOTjVn8Bahl/0Ao1IothZmzUSVkEu/MFd8BJzuzEA
QVETw07/j7298488lSkt05LMYroNKp7xJXkdeXlT4qvbXXwHGmQ+h+CAW04lKPh5suLcR1Mr0/xc
2jKDCiEIcDAeKODrmKTmmjrpouGbyZDtnrw1fKTrlZfrfGMLJC3sDLKiLtXToxaS7m02TStqwoUa
EEZ1oehlAH+E5kohywDF0YxlqUA5CbJCZG9enQODAWLcQx9qcHuXIXwPLQt8TnBEVx4ToMOmrxBo
KfYCKIJVrapB7YeDE91RH2hv8c7S8gdydlr6/y32U0jiGduu7yY3GsdwhRM4OxeWKZ9r/qelYMgJ
rJKPmQ0AQTPawytFVUHPzuAFOs8i+9NUUeUIBK8vgA+gKBzFlMoy1qIorEXdSxRNorV0SP+d/+PR
Yn49iutArlg6123TllzH/u7XR4sB/do2cMz2Yk61XE1K6J8uQaTD4dSCZNfSR3fpOKygCBXdBIMH
1xuK0/GW+xSHE1h6a1cj8uN1dNPK0D/0rVm7eZGkD/iuE+qH0DwSib1VaETWjvpAFWJnu4veZiDQ
hKSVhpP8mWIbHYpgCf771xRbZWX5kJ3nyD7wnVVbVXxep8UW71xHzTcZA8+9GsP0VdoQsad1WGtM
u9JoNIhu2dU6x+H+UMO9ATwLHWk0W4ufkfbd5aUxvvVt8Lm/AFuT+p0i+9yv4iMWT29eMn7TRP3Q
CPMGShh4Rvq9dyv1/CVE9vrVqu18p8RQt4nelK/cNy/vGM2Im0Cx+j9zaMhcCAaoWpPvexfCCH6M
iakxnj5ahBD8aH3Mg6Lpp1VozY95EH/xLtTK/Gj+CWkMnLnvA1OvlvpfkxOE/+7Xo1/241egyI9f
b5L1asha8FMTW7DALY3Chn+11K5a16cwhhfFg49TFSoJTfGQMeu9bxld7ihO62r+H98F52vlRdX4
pLBtHY9KpD/El69C24Mr5Kd9cilsEFj1psM2nwric5UcSoo7w2wm+LL8XS7nTgnQjhjO2lShIAoy
3AoaftajpvnxBd+sP/1IiEdzlN5dYw1rW0+sR0ddoDIBi6AxvacAxy7/iJhVXubWAA2Mrm3yA4UC
iQGIdaD7W2rqRjxuDLP/BtmkxIW4Kr9rs5bfVXWd7oZAA8pf9dGlCUpnHVd2u1n6tNaLV2Ng2zsh
xHscGAc/jdYRx5bbqHsBYb9LPL+4oVlpnaV3ObZB6qdQDwoD5QUY8tOyAu8S/7j8RrEQARBTfnac
GJjpeV2LWzB/e1W6iVCcy6bvYws4ce0lL04UhvuqC/NdWTDjNfHYigIMPzXWgwAJakCq5Z5LfGxo
gJa05UrTAtTF3MxL7MN/PBX516eioRsWY4bJTdMEVYl9SVCWXegP8ITTzoGAucPCaRMAHQiUnvdE
V1v6F27blz6Beu9aSh+MOpBq3SD1p0/q0gu3MMjhlYJqwTiPLgMkYW2kcGihucsAByZQd2lEIJkN
Vnp92xCRImcAYsYRoJu1ujUBtt86pj+6NKyh5hHv6LZFtd8zfP+I3607Mgf7gTTXitcCknSrPBTZ
Nm+7mxyP7p++qL7cqKEhKuqf09R8GRrQM6mhX2JQok1cLoZyX20spyyupB4taedQrqlnblB/tdGx
Tb/+0gMAbeTWTOGocqdZZUqJI1XSe3TJJks/RxBea0hcD2UiCCXFtvGjzDV7/ylOTbPBudh0etCu
JglyhF5V+qYPwcnk42GR1QqLom1cUmsjma3losjmU19sOwVfQuo8eBA97D2xvQPqXrVgoLP3kOfB
N7m1wI6HUXySwFm1B6WocumWLpnqpDspJ2jwRK21+TrQjQ+//4Bb/MuBwtBtPOAEak6oz3LxtXBp
1RPERW1gkzI/R4YI+hpPfW6+FpFh1at7mOIljyEk2h7bTAe1X0Ti1PA2fYyjAuDrqBSQX0KTaTDI
ASQ8Bf7SAs+rdZRAb4OkQpQwB+i0uNxRTZkueWjF56CMTrSPp/0+9bMiP4BXFQ93LIm8nQhbrSmU
stcm0H4ODR5LePp990UEtAnIEOBRfzRpFAf2780HZiX+O2KGp1AERNHvQpz55rIwZMp0gMVR4aZC
suSZfu6d5GWgnF/HWx0miN37aNQM+rnFaOmAAfj7/wXHUbX8z6ASy+CoAUobG3OhW9L6si9vBOt6
buXjZUyA7jFgxI2DaSjzE13GOCngSIVL0gA15NLtqLebIYOfEoVoaVucLHg8vc/71J6j1WyKXJq1
5zVb09MCN1X6myHqupvcLvNrNOj5le4aG1Z9eeAl6y8DE7TvtkGBLSsNxOorSncQMARQFntf5DP+
XipR6wWjFx4jPjwsq1OEA5/bc8an7ac11EwLu9WbNt0t4bQMzan6bJVCOh0O2bF+irJhuCmLNESa
N8dHw0qB2VJ9iVEnhottQgkANyBpqY68b56O/OcgQreKTBOmS9kD6zvrtRBAyMCeZLgdetAualgB
bnTfO6HeW/N1VeVvUd+Dz22h6Lf7lyZSmuMebqt4FAN4stJGuE8FaaHvBsdgeKBbDGqaivVtNT1E
62GxuGu5AUEfFHcAOrvOEVAO0XdtMTE3HTzE0oSPWZNsp10DObKbaZYf4PwPmxhsMGzA2WvUszWB
iaA/jWMr4Y2ovQzPUKWEt9ZWwzaodaGJOUHAFHKokJhx8rUkXtw8S9rlqUA14ludds7KAMb3YhuA
byHlW627cBp+tMaasMqtCmAqAI693kGPfHkixCdsJu0tmBqoQw8K2bVgQWeA6ATfUwDZUaJRQFq6
fAoMPoYXEzfoZGKdyExAj4dp2ipTCUbfD160YIIlALXMCV3q0lImdg4BGXNv+MnVGbh9n1RZCIsa
kBrGDLXwYUzKzVD202bsI3lPIcb0wlExd0Nh7rng4sGTpraucxAoSij5PASoLpz7on6DgBacRLMO
tYYsbNdRaVk4yoCwFyYQ34Mkw3QcrO6WugIHvkJukdrN0XT0O1QbJyTObajGRa1zv8yiu7GVEbTD
4scv/W0NTxHQ/54+LQmxAZA9GvlMP7QgA60KD5xDm2Sv1Dcvon4vGBV1Bxab30TgQ02qrgHRMfXy
e6fYg0sYkMTJQZreD6d0/F0C4wJXqBR6rfhscFMAb07zADjSrNWXfoqgvjgcs1XnQMPRJmocdQaK
btfpsMhUcyn40+g82Wre51EwTQNUyl5BYC8DVziEhEKd/eC+gJlE2rKnJuiGNfKo2rUf2mE3dBF8
jHNsGiEtVu4ilBxuB3+o12bj+c+l7GH9lRX6j8Qy9hABCgO3LSM3TnrtTyfjr3EfOq9jNlQrK07L
GxAhIdsIlencM6pDO/IXUoymy0LdGJ10y5CXO1N/V3tQ9q0gOrbSsqbaLMyNedhsq4PtiZc5bllP
rZK13fsqIt4W5Y6KSAxFXzBIbW9u2kI6NxOwvTRoUl2qtD5HWFXm3fhxe1gKUdpHBPX9ukalaDGF
UfwUcBLBYSE+Af+LvBfQzizmYN6ldjL3EQza7ga4xcPgxTW7UUIkU+lW9tzYgDGTHDWZ6menSSBe
OQ97SrhSDacDtLMSKIQzO73otbLDjlMjPPEIBy5yH0kr+H9GtXUmOmvuwcmw18IICBBQYelCA5EB
EfPAR0Vs6ntknd5ZsX935vQdMDJo5Csh1Vk9ddm49cx74fUI/uqi3Pu3SC+OdU4mX8JBVLtP82Yt
1hETdTVxjga0N3VhPAe5ly4M7psYqoxlkD226mKX+ksQGcOFA/Hx2JjIommsB2uGN9ljpSfpkekN
JCFUbJO0wX3ZhIB4YpAm/DpdC0GlCH3A840+2XgQHdq3chhfoZa0TdqBPXotq2/wFmggy4V+XYVJ
FdarZl2JbejE7BGM6lXKk/4M7U0ICDBtfMWmO1Gqcs4+SOJ5xUitWFje+4rUTz+YwrQUaKsEGrA4
j3aPURgoinnxomvCv8TYnrum7Rcvhu9VO7vtrA017ZJ3Ky9CUZaaMnYuUM0x7miNPPXX1D2KCIoN
ag3jY40wx36z0qx1meQa+D7Y6tOmv82h2IGX/ty19OPky1e6B6o09c0HgSEFfE2I5GVuTjCAL60e
+ss46l8Lfkg90d1klc1gP+wPNzKejKPPWiRkNMtKrmODzzLIncPOqFHaWyd5H4Gs3fkb7CvgyhK0
0OTrbP9KFwMc531Ra4lbpkHurWU64i9p7DvZv0c4dQqidRZb36H+5h/mJs2FtZq+RjEeL1kV3YVp
MC8aaW1/6PCQp7Cln5pT81dsRiaK0vCxrMDd2MF4CdsRH0bkB3BZHztQ7248Lc5v5gEn6opVZ0hU
iYAh/mRdLlAV9toCiocELv5iZz5bl9MQTfyIppZRl6dKevLobDgUYT/R1+nr+d6Ll1d9Hehb60BC
uS+uMzedvtfWGq5z0HYNxZNf59q6aiyA3QFdHwM3rM0WFeuB76UetpcxUyUIDdUBOkHwqO1WFqjf
25hKBplezzHLSQPCg9MOJx7YCSgMfaxg9l+E8HPZnyCGVB0W5Xu6a4ARUHyNI+Ry78AiGx9z8A/v
ozaGeRdaXSvGx15EFy+J+yt1WY3hr9hQ+SjqYtADOnSDrZq1odEpqlAYaLKfhYhzyN3E3be6G7HX
Fsw/5XnrPHciXzVi7L5FuebsGpRqthQWSf+MZ7L/GFttckElKp7DNKcOV0PTFQBUedZDnEHTMsMH
uGC2fYyTqL33S/2pGxkkmsDNumc4EV5sZp8TPHTuM3XRypJt8k6Em6XPMOp7wxfiTBGJBHskg/8x
sJ+n3mDiabBZ8yj1b9ToICn4EIAwQC2B/5MHYEqhmh5YT2Gge/cAUqznSFl393gi4ZvtWY8AXpUx
tD1CcBAKLQQaTOYZRM4NML0JthUzVEZ8PMKuja1N1zGFSYaXc/mEU8XTIvGQ+zHeRiQ21ttQ7fb2
JAcBR4IGm1695DtUIicXKpS3KHJlz1GuR8jnAaMKI2LtXjRN7FKhN/asWw5E07MPNbc5ohgT/6Fs
yv93hPopnoArnhGzYjOCuuZC+ZnBtLuGzVDXQAYoGPqtiAcfbEW8xNfI2I6bLhiiWzNIQU0MZHTb
Hoa60a7US5c8c/iGGdh0vy+k4scIjqhhCXF21ZrjIk/sNGgRuy2+PflmjKxvSZsER1p2jrOi/Njr
1sscUYQJd9Neg5UE2Ljvv2JfdZAbVQtAWuT9V5zb2jFvQ+26LIdCId9UA0MWniZoVrPL1S9lJIO/
9ju73Gl592breFUVsC5/Ui1Wlp9acaDVN3VqGE+mGOax2uv4U27W/zbvYwyqTbkbRtqhFTY+c03/
I3I6nAFUC4b1/l564H5TcxD5cyqRm63GTeYBGzsq1aiuzqGv7lXFrlN05FGM+B452qNDxYMqmH7E
dVqdGzUY+cn7gvNob25Cx8RCBetXGUQhd1aB50hsjbPK6KI3KusIG+ciPJMiKfWXHFoOLGfBhkRI
qW/qkuGkWf0thS39H9MTTwMJMS36rRz6GE70k/atn4z3u6Xvy10xBf7bBAW5eYas6qud1qdmKkx4
AY/GM7g68KbQhntwWgGUHF7sKjGe1av/tgjYQ6tiIDDETwk0P1zLirJLEuj1Btju6j43hjMktM0X
2NHZhzHwcSJV2sbaJJO17gEXQU20zlY0tPdp1YGGC31uk4WFtyJO1IB/uffkdw1qeYH0VjN7quJZ
vB9tiGoCFQp2CGsulvrFeuYA+2AF95ZZaE9Ru6PeKKgElEy0K7VqaHyfAw5uPzUT1rF9gQfympqN
n+ob/PHzeWomCqQUw4IdbVHJvWbhkAktHYO7IDBgQ1FD5GGAkLcDdvc0QKAH5ojUrPjg3ASG82cY
O8Mezzxwr2BqcuwcyGr1Vd1fOfjW1wj0zV3BYFndqr5lYMR/IUzHoWa69NFdUvb1WocI6PrLgGR9
tRplk2xpYBnlZqcUmpFMoB9JA/TTkCr/4cRteaD+0LKni3SmaSPGbx6QEfhs29mZ7mo4vDUu3fot
RgIHmUzX9NJ4pU/OCKVrdNIwXSIaptsuFcDCZp225iwHfgsi2bUsxZ5afj/G0HRSz25q88F2Tv7k
u6EaoNEE6mn/gZwwbOdrho07OO1KJoQjHPCmvmTYbOkEZl+M4YVV+eDOsIUevpbY4GXbBaTQ5JDc
L1l/QxiFEXRL5dT1tgSk/2MSavfWtkE1CgYCfrr2EpB3F51t5EqQag7+WHrobgn1oGwvXQpzgj/s
ulhFAhpUoxFc/cb2HwsJKdppgCIA3K2DRySHGWTzR1Tr1OhkOt4DqqxqiDog/orUhlabRwpnsk7w
TIvwz1XhcNpwbsrGulCLZsEL+NI5U4KyKdfd3o98GBngIy/6zDtWUKJ/quFhusYBOdw3qgkrUjCu
TQjrUbAOX/s9z0axoubAUNYLrQFcRBVc1EZ5nbLodo6tUbCFSaWLB4jfr9oEbzEULe7px0x6+iQ0
r7+h0E7Hdxav/fhE61iB5dZQbEGdfIIFvdJMwSvVX4+/NmkUwA1jHtUq+3MwKOmfm/82t8yhXhB3
sCn3GLb2sP958PtSnJzQru6QEKvvVJdIA3GKcaq4o/6CGXOX09TrrIjBZTJsqL1BtsO59j5M06Xa
ncetc53UJQhz2HAM8i8KWPpxVusgU+6lWxqYF/mYvwQHNdQ1hom1a8JkCYm6dtxHbyTfSV1glh21
usqvhMyK6xFIxUQ02yUe9ck3apVVpN/xBqRClYeziLdOzB7iqHsdAJoJ5GLBEFbZNwrKGt3Zdjj7
rNo8SK+iLdQHJx/famgd4s/XjlcoKqbXJgl1N1NF9AZJ0XmAZoQQt/80A97tI7AhqYUcXMB2pLuL
9AY2W84jMOXGU5N9avw9QmGltqewv+cMdXiPop4Dfx1gL0fR8xc9GvNjGSMBREY8OBDke4PXIr5E
E3ul1z/tDMAG3moW867UykA32tCFmjSgImgLQJsEQIF1ZHlYcKQm3YFgDwgPbRo+lqOfABnB9+Uo
OMQH/So9PDcEvslW0OFbGejy0DZWssKbQz7aUTldUj58pxbvUmhImmyCaq/tHUJtDB87rWPYYKmK
uWqacVpcA2wusqIFMCeewkvCYQPAQYF41HyjWI9p2u+6Ugsfpwq+ERHItS5N5XGancdxWEOKLj/5
AWr0ZdHDAUWLCmqOnoEsi5Zl6e739Q+dyky/1D9sy9YdlKEgKWMA4PalzMqLqNCRvcBL2teKIzdw
dJGF9tPxtK3WdxBggWbq0ALoo3jMIJSbUBuYOBhbOBD/gcfDd1Nz/DfTxOcLdBLxXLMImYZMEw9j
p03rDMCGu6Ls/G0h6/YmGrwJ8v1WhJd32R78cvKPumN2JzhDRPtuYCZOn1m7HTUtvwXizN/wKmhW
wACilIft5squhu5FAi+IQrRR/BCJf4Eu6ui7eXvPmiKEzmDvb0onhbuCBbA0V1su3VPkP7t+Qo0p
X8femN+NTZdtw7KYLlqu6ftg0GswhHroq0yDvjP9SIMkEAoRRoxdd9Jw/2AJYZzA8XZc3auMZ3Ow
w73NGw17KzQHBiRl3A4CHrdowvIedFkkzU7UdBz+bBalcaVWJFsXaqPmo1V18UMVRFvq9nlV3Ezg
ns4/oM/1IzxGzfKHECbkT9zGgKYhWF6oM7UxZBoUCqV1IuHm1lSeCPVRfzT7AGlXJBkfPC+9a4d0
eEmGHrjxdgJu3A7l2YA10QYQqPgVxYEbXW+tn0hw3aHO2L94OBVsOki/nqFhYZ+tMNHXXOGt+qrf
GWmZ3Y4xS2858OfAM4+wxLaQBwALOL3VHOiscvik7KhJwR9xES/bHdO8EMZf0bDRMvADDAHnHmqa
kNIAqQDA02WUcKiSVdDv0cL4TO+dwNRW3C+CB2q12KYuLWvy1wVcdE4yZibgUPEszRubeNvhACwh
vd1n56Hm1noY0uw70//fEVEhOxBjC+ff1ojYZP5HaZLrX8EwlgMKIFha3NKBepa2Kl1+gpwyDyRp
rcTCFe+hKrkIK5D4Qhjr8SaSUTtrMdQGBBlmlQUaniUYaJKuc5ZB8wLaC9SmmTjht1Bo+hBrAIk8
XDUAZK497rOTVBccKKcTNQG6AEqUbqmThmNQ+NZWZkHzSwVa3EEM3S4Tv6yzTHZMrYSmSeKDqo50
zgSSuEvgtjbkAHWGcbenJrQFs9shHvlRxZUUZyVjdktxPTLI+7mTYqC18ziD4kLgMVeyV0cEb/yL
kGEDr6uVofvNBeqxKHXH/dw/hqg2UP+ki/5OxRPCTG/0z/0qHpC1twAb8b1VZPpFqwb9QndKBugS
tBtnGNNP3XConZBMDZ3uEKTVDYX6mgfDQ27fAs9xN1jhYAOc08hrimrp2oYCwpqadCnaOt372niC
v3v2iFLWtEZyKkFmvEfTQL0vcjzHDUqePnIc9iAXIVaWiqUJANU8IQVqXZbpcSmTHcWPSaAdoFn6
Pl0PkPyQ4Ckc2qqDYUYL1wyIva3TpK1PDBDcEcVx7KLCSjQQcTFfKKwbHG10tVj3RpfjFIqNMJT3
aTJdPgVhmzovRn201hJHq8rSeKF+ndn1QfPNM+tyvYCytVaflguPiuZTU1CTDSWShsZ6CaM7ip0j
1CJfplLI159BMUHty43I4sDtMoMV7jKxoXatReilhWloDANsamClgNNrex/HkgNDzTq3lKy9r9UF
9kX5itlTvKcmDeQt3DOa4J4mKTeHfcGF506G3819cCgxQTSc4gPFawJK96Kex2QJKGZk8xuO3Sj8
Z+r6e2zwoyfMynclw1kxc9qfPgPkqYV9xrNviAF06rC7hqWT7ydsgnf4tfe+hSMJqNEKi5lrbwxk
8Em9DfLC+8sxPPmYVum0zbCHxbEHoT2X2soqLe8NqjEbenFI2JE0KJhWfcGfoHAx3rBKvnZmZzxZ
MZSrsY94XcYGR7yWTBpPmlFAYuHvyH+ZpyLxegYhpA52vm2imGOH4yWCRCrYQ5DZo75lQKhRakpI
PMPg0INYFugfOKupya2vyU1ZVdVG01O5BQjFPpZZ2YPnBN4ag7LLc93o35u68P5sw8INYtP8w4HC
IJDZefjgceuadf1TIKEW6o5aix2DugQ6r4/hgEK2+/WWxsFwqY8xjc+TSr+ZZy7TP8XQbQgJkN/v
9MTXt4nNTNMygEF3LN0GzfQLgaEbLQFxJVmfG9jDcUMGx0xvQ3fWGKF2Pg1/t8sU2+pCjY+oE92R
sAhPwmEPLppbGdyf6XhSG+2brrLhRJmArGfC9xqy/U650sLewd5RA+9s1Zhiu5yMIHQTuHGsaXhF
g7SSelEInbe4n49SgA7kt9AKxUHJuvCoQvVEOYl9UUKE2cG4HVNezAh+uWgkLoh+DzZ+cKqrD3Vk
stPv/5b/SGnYyM4DeMB1y2ZwOdG/vJkNqOToEOJLz++6bnoM/af5HSZ9fPUyJ/W2UFtwpDtOUJ2R
3fj+lqJXF+orR6u3Ia9xJdElTwbeOcYLzSXpB9+I4+1Y1MiKKcGm2uHQjcER8GZ0uun5n5NSiPOs
+mDI973CYHkG2J695ueHQikIUZ+otWruEzVkhGjA57/EtWru0tcURgUpsADeaWAiymZr28hHOn56
DzkF/yYrB+n6+Pt8S7MYtG0uJSqtTXnfl9Mz9bdpItbITmZHUaf5i9MWq771rG96rf5hyGnuqMnY
hFOsCF+cgJXHEDTsNU1XP46lenLfxUEw/ziKrxK4RNGPSz0A3n7/H4sXyZdklc0syFo6UhcciPF/
aAzFXWmZNpicZ6fq3ckxV++aO5ERXgc0SaGHvg7O/+jCB281C/NQhFqDvkM0E9+c6KoiqNWXAGLi
//mE7XR+hBZ5vDWA+HqFnPvewjnoD87grWBJv7yLhgoRea00vbJXK2B3U1DWd30RwnLBCPb0wQHV
keFbO+EnRgWk3mEjAQNNMz5QEypqnybpfrTPuaa5oKc228hTEMhfL7UO8L9LnTCPTvei6S//Frf0
lSy7QA/BtN5QhOrdUHndRJbJ92U2vVJrYbzqNtxwAjWIPdcrPCHyG+pawmjmhMG53+N3A0Airmxv
yG5DTq2SntCqG1TX+JkVfFiXoKD/mOI5oAa+cBVYZXUT2ECq/y7A8sriMDnOOgQWmaX733+q/oEx
tLkOOSFBxH7T5OLL4yJD/qYZpR6cYLyDeprbh90xbWP9uTFtV0asfbTjfHrwImMdFJw99yPMWI0y
++FFJXtuqsEBWCGDDoqa46SgXUk7rmA2i9ixTL01fkK0n1cUoBIyMQ2w3MFcdfBknseuHz+Oefaa
DzA7XVChYT5Mawc6ypulL3EM6wp1NupZgKIJMz6H0gCF1v2KKr1dD5FGYYL3ha9PAWuUzIS7Y1ew
GkQ34BKs0vzWdHiGRT3+LSjMUS9o3eaN3yEX3cOL4wXqKfp+0qHrTKPJr0sUtj4v0eoDLaGrhUOT
vS9Bc1hts3kJX6Ejlt8iltVfE/P8w4KHAj/l1pAWQEEElFogVIFjJHg5mTAyV5irZcAI4v9IxEj1
Gfich7HxXpYAA3NHtwwGdY5fD3tWGZjWVEz1EfkmAK9VCrVVB37o++Bwr/Kt9a9N4FHfR0XG+Kfg
ujJ/OAxiQFFhZpuGsWTre454cDQPEv9m/ALOpHiATJ54gJTBxRYNpCBVF2w23+NpMIZixiVqwhdq
fcRn2GbczAuWVQ+LoBF63bnV6vAn8MI9IceNRANYa+BvDcQTrpW6UD+vspr6qdWLpLhxunDFG5lt
7d6IH8oJx5k4MkBOAGIDOiDeX+kIoj6D7YrXKfOZNLYfDC2Wm9jqkJpobXZEgbbdpXBCUI9DqChY
Y/SNp+N9BkPBv+rkLcij9M8BD2FX8Dp6TkBYWycO5L1g7eYfAsvWbmF18doUmg1arxdtWcjsXd4N
9msCCoiWDfGjH1naf/yX868IcKmD8mXapjAsw/mnBEs89KY+ZahQyU4iDTRql1aHMFASNGwzZlKD
byf6lovXKo03M/y5dNGdhpT/2oBW0brPx+cevkZ/do4H310U/l2nqNdNZHk/x0p/8/wm+GYM2KEA
v2w+TCFMxuq2jq+VJsWua4fkFDRFdBoDniL5D8hk/h/PQqQVv3zQwW/jzMYHkIPvhs3Tlw96LHiH
lGhenUzQdM5QR7L3LVCth8bP/ZtBCrU715tHzUEmF6IY0Q8G07qyLFrkxYpojZqZ9keWAqdv1MAT
Glxja9bW5TWzimo/jlLCkMcuLyCxmEA3tNPDgCemG6YGUpUT8lW0UtDi8AB37j+nPA0gjSHk8+iL
Ys3xJ75lRm/vjC7qjkjGGSCbhOnWqltx78UwBvMAiH2Ttn4VqYB0m6HddtIL/nKS9EcQMPECmzFv
RUuE0OWvrvgmdrB3GMZdDnrharEc04zyN321ciWjYIorwhSAWwG7M/Bq5aqsAiAqhr66B0ZRTJVx
55lxdW/hUX6IGXxSaSwYRnmTDMiC4b+yeA5Q6QBEeuy+429wLTvgvlzdefL00MbnZEQZvZbdT6gN
f/dKfE5wnA5XEnWiG2jlR6sgDd+WzWNedwAgGPEbbSVp7/hrVxYDe5ZDzn/nB9UqLxk+i7/eRTwG
n2jIS+ht6bj7NLrBuQ1YGKPq63s6RqoWBL8/tWiMDpVZPm1MFUmHyo95tTpiqjGaR2MFWv+/eR+r
fMyjVaAe5Byclg+bKhzHk61rw6nIWOJObWHMfT7YZ7BX/ftCcUuT7qivSyDojbzuvofBTgnKAdbL
kyEBN74zNnPcWP6UzB4PzB6yextMj10YBDWyCGh2k5Pdx1AZXAVyavbU16g+fAVcx0iLW+pCfqg4
hWb9B7VaPwITgOlsB4U7pEN82GmozBVdDEpW0W2NEuOuRZ4YByyV50omdmE0TO1WDwBXH+sQXgoq
wbWsQXd+DDoKFFHCnQmexwGpdaQTgQW+WNAVO0HjXBxFFcwEnLyL/fHQtAXbFiMIw7HD4dJkN8Vh
5DmUfXyZXNqseAhM+D8kXPoPSwT1pSoCgOIHiqcLnjv/ukZk5zfIej21Igx/cF6v7WgwX2H/Lba9
NMW+qPT4qfCyOwoI4JDmDjqS9llkQ0tQa8I1DHaDH6XerKEMZ76moWHhTAO5Bmw+QEHyW2+LlFuO
XSSauumHDymwF7JKAUFXXXgqvkfQIPX9GkFrjKbI1wCfVzcVsx6AGQWdXQ+RQoya6jYCnmZlDlz+
gDsXUhQQ/pU1CH6Qxipgvja8xxZjIM5Dk+7DpBpWo409uZk0ey33tT8L0wRS1Cu/NU4TrIdMjNf/
o+y8luTGgTX9RIygN7flTVd3V7WTdMOQmaH3nk+/H0CNSqMzcXb3hkEkAFZ3GRLI/E0DN+VIFbA6
6F6JU56YNIhJLXpy+EC2NxvAMx9MkrwWSnZUc9v61Nupv0+sMdzVJBkRT5y/TLPioG1ul1dXMT9k
GDU6BUwj1g8YSz156bBOjcq56rFiX9vCck5lYf2oUR6MYYvX4PXREvXd2D2GiL59TnBK0ZHbycz5
qGmgk1PMKT6rtf6jSEvjWSn7hnxBT8ZLDEN+3doYSD8eEfOLmJzPSf/xv6/mNfPPTIqLCoTFb9Nz
LB0tiD9VunzLx6dQ1+Jz6/UGXGptEE4UYbrF3AwFAspWWzcc3e924ier2mz0d7WFYRtoyfhseCFC
dobZnP2550ASYy+MuJ9bM8U2YKbMpmfNm9lRIEQ5Pl9DMmnenH7uz9Sf1VUimpUDFLe2hnjl5UH7
1qrd+Mi6+0NOdfM2fy7c4CJnKqalXP3WQ7SQiZ0aui/58KOlmrNpwtDZlKNRwDTh0M1Bee6jgcTX
va1nEbyme1ux2gfVToYaBnnYa+te0My7aMyeW1vP9jABlJWM3Q96Up+MNi6pJTFWHn4bi+n6Y5Uq
n3HP8lZxHUHxyVo93IVJ7K+oWqoTy8pJ2SwWcgiDG+eK+610hZOykHeLAdmUh5nKylmBzXkPyQl/
jJXDLNxVN9aYqsrKrzX3edKMS1NoxYPL2kHBLA6HJOgILmIFom0DMdhy35h+znH8TjlUSoJ/Tcff
uQqKUruQk9/Jiy1z2ByuA8eYHj018J5lByrP0UqNcgNQ1s1s4ROoEp0wkMFt7eG2uNXJWA6bZmNl
iGT9FuyGAQ6erZA5EHgGgXMAur/MvYdkvPKFrXfs6P8XlVy5I/l9x+KyjmMBiyqwTgn5fyiiDDDi
AqOd4rOTZZAOK5LJpJAz9qlhhRZqHt06wcwsFGH3nKPVFHrzZmEZYqfOjP/9d2n+uYNCzFBD/1X1
qGireMD+sbCMI8sqSZAhFeKo6cMExIGvKgd5dm9mBTI/zVSSYhO93Gm6neeWNeX1CT8FWJuPNRbZ
snU/uHZ3zaIQu2oxSh5iVCLXdUz5NsoMMs2DYpeHHM7RKupxTkkqjwJuKoSf6nbUD16CNmKJNuJO
cq2kD6o8uxOsTFP9Z4jQ8Je9vx1EbAiN2//+vok3548luecgSWKT0dRci+Xon+9c0/gjPKO2OuU2
61+Le6m19W11uDQCJsruJFjJZpuBDDVqZIgNm7R5K6ChOdbKq8R3h00NpXWFWlF4KeKWQr2Rnd28
Di8yRAEOBLds25lyU5PRvYal7+0nvc+3tdUp77o6QaHGSv4om4qjJqvEnBBeFb0pPiel59avVVPO
N/S0D3boKmRDVbgtBXdG2XSj7ypWfgczrNN13ECQsJGKfiqAZUxOA12itvpXfmTrKOyUqxwQ9GWD
uUvVn2Unypuo4abtuJO9s5ZoMLQyiNy5soKgWHzAy/N3NcX9nSRNOL6dr7uYm7nsZe9wisq0vgVJ
br6YubOVXApuZ5hFioQIbsDGOYQguYYgrpjfKXz+iIcSpwsPU7RJMmDrjzit7ZvkFxmw9re9j8hv
1Rkbu01DgSN+D2xDBwuVh89hMbCYmozgc5HDJZkAwR0BJoafFfi2ep/FH00faeey1rW1nE7mIFwX
WR2xIOvSNzCoO/wOxcZQCQ794PNzHQCkmANOCLOS+YcuGlIUxNGiXvSAtCb57E5ldlqw/mjsRavY
duNVrXjlHnLKBKjAvKpYtt7UKdCflXb8IsNYlvU7M0rhhQlpzz6zr0YURCxaGRV245dBTHYys9/J
a3XhtPdJOrPHEuyrJjXXijAbD4Ufud5uTJMvk2ygkp1uzKGv97KpNFN+Aeb6lqg2HkVjp3wdBqN9
8IXVeaepW8tGVXueYnbHgkddlVHxaMfaDWUxfv2+q2x6yrXXRFCwVa+Q+5/56A05dKGm7PfTgONJ
5E6PiqXk6LVHo4ls5vDuz9b4LA8KtpDPRWIf8FVyH5ZhWWQAkG/DaZuO+B8VRmRFAYv/6t1hv7vL
fYyisNe1Pw919FfhxckVYxVcReC+rMyxcT6bKlJugYlIamuk7YsbNc84CTqfI19DDaX2u2M2Rj1y
zG/yMlFceHvFsMedbAYG776nuW8tYLJz4pj4YUww10JulCuSB55GJrjydoOXf1+aQVuGeE6i1VCs
2qDVjloXwshLw4lHNPKHRtd7h8j35zWeqtqr24TqRS+8z7Jljl77EpZvSsxIGeFn94Ajhv4kJ1tm
aq3SvJpPy/DMqrHU69cmRdatimX8rRRUCQ0SSo1q/UWGVDsYH3K1eCUdpiJInWjBVk7w7Aq7Scd8
DyarX5E14FWCPHoq9ZmaVYpEsuxwisB4mqD7PqmN8XuHLmYoCmZUf8y4d9TiUolQVW7icqt7ddgd
MYLah4nj7oIyLh6LQv0fZ/Gv3tFOe97swk4uE7DrNUt4cvx+8w7zAIetSkd/JKmDMzl7SmCkNfmA
E42dUhn+cJS/IHP7f4XUBfo++TnHKNC8pTIXsIirTfxQG+ZYroplmHmfk7TJ935q/NPgkx5uXco5
CNk6R8WtbThgGKw2wjSldUM0iu3x4z7CLAP7qkb+nyNqa+634OP/rkd8iUJ9wMTDMp121zUkRRxt
egGxpz0lkF4unV3jDNNZ6ucmaLjzdOVwmdgVvRj+/Kz0OXrrfj5tbbxkDuFA09vgrDN+1hUjPrqI
wKB+z2Q2X1d00oOXQRmfB5AYu7QxOvhGnv0SaHzklWMZP+z0It+mtAGoxlrBesu8EI+wYWQPF6rt
mWLUZhqnQ823h/0dWdBeHBoszjButZ5lyOuqYgMMt9nLTCcgtOk8OchPW4P23fGceGuCHlwt/OPC
OIy2MDcb4SarGukOh9zkYaEq+0hbIzFwsDzktwDqI8XyywpkaXfBKNC6wjkEN0sYTcaQ7tp2bvh7
hnh+h2sJ/EHApBT/pmGy+irl+HLjRe+mn42ofvGHWjijqXr1rWwGo8KxyEnn96gryvc8g79jdUZ4
gVlnfNQFmk2B+d7n1vho92jrybCDuDmqM0m2G4xh5K8O8RYxuMXZ5TQ9Zrmmb6C5xRvZNEVMnslD
a07PQ+J5RzWNhBeO6A3dzD/VQXRaYjWUtqMFR/ig+ZbG6pe9dBTqry21gtdOGTIqBF63U9sY0pWN
IpcY0GAFvnFgRz8UsGWeezi94xjzNFaq7mXIhm4LT42NcuePB013IiGnNjxAPlHxqmuLa9Uo2Bng
i/SOXmfGcx6j9lkQ9OImx1wO+JdrZvHfQaq8K6jkfjbTOF1nacHqaxp9QFMsGqKkHFgPKsoBmEr/
qjbwXgclsTayF4G2HMf5KFnJ3kSpvFvQk9gSU3txCB3juQ+ocCDKMuAvSxa347Z1SVLrnPZ1cpuE
PbCpQGytGtQEZHPpcHE5lxNkTB70GYEaakCPsjWmuBC62hCtqFsiXwmAgWR+UL2mmonwBwRTv5z1
g5MXONEKgqmptX8V1ocWWv6Lm9veNkOS44FElH9i44BPdq1ZV/CW9dosiuZLnHcP+L+Yf2vwZLo6
C78PgPRXihmYJy2yv1tKa7043wqWuC/y3AuGdA3kPzs6oquPxuEYtQVCdqJZDmq3VjtlRMwdD6/B
0ft1WbIPvS+C5YLXrDuc2VykI4McfnNQQhPHe/nnWURsAHIKwCAGVivP7uP+3RuZtbkyw77ZO1Vj
HtpUebp7+8gz6eMjbX2QDzOOtWMdggzbtKiuwXCONZyxxMj+1e79xtk2Bq/tYbc6excXqunFG9h1
Q9cOLnYyF80mQvT9WNvOBS+R75of1x+jNb8arVq8FLzf54SF22bR4udbog7c7udWow6baeEGS9j4
OABDWANqCTy+BkX4xewgzL6Nlf51dvy2fUGZFlcnr8vQjqd6bwRTe5hL11ihIQ56vjPAauFEYyD3
RveSqr3HpHmQnCPHyEu4ESZogTAir2IbKL5AlXsVVWjDgkhguFZ4sHGh29R+Zp6zdpMJr6NS3NE6
cQP7oyk77rFyBMaaa/2xwcsdAd5BefMAg0vbAatBXbSPjOA0gCm7x/0JTdJ73A3zg3zL7uM9CymU
hluzUDiUyoWBj3CGWw1HGZI6hr/iIwXYowzpSDbtVJFTQqonJvnQBhjw6MlVs/SvfTxVnzHtS7d1
GtTHRGadmt2QYl/Bmjg7uYo6b0Yxik1yvBph/dQ1QtdWrZWku7XkuUvjr2TCUE6s2VyoEtg6tsZK
y8L+LPHyslc2+VDQWxWD772pGDyJuYbA4Mvm4Nft2ufzWMuFadw0qD8mIdUwsU6dqbec5cJUNgsV
5Ll9XBSFUGpMV0Weeec0IBlXFwigRBVCEEhJWudZHGRTHsq8Klft5M3bFLhBvbr3yIFyShrwyI2z
wmRlaJRqzZ4Lw9kPC+TPRfGUlQMadGNnLBklNgGG58WM4hgabGDcbJtiuMAo9FETnwQIaCNHoZ5S
bcq4esZtJxuvy1IpUV1hzzXnl5I0+Rbuov4KgKtdqUrvfe/CdG3zNPvbAJ+llub4ue2wzRwbK75S
dh/30FY6jKKLr3glWyTKERkHQIZF3PRgq1P0rYqmYUO1QogERyWeP/8MaMqHKB7ib7PZ/GuAntzG
2eau4nk5IhdF/hom/ZP8VqoGwt3/Edd65En43hTnRueDEuPlt15Tmm4TujxpCt+dGx1KmRs9DMpw
JvuM3rMo+MhKkAgZaQE9X3pA/WrOAp6VWI33uEg/dVmXX0Y/YwtDLfUbOrsrVaD5ICa3oAK74qVT
lGEPk7w7emWQH6Ygs2HPW7WN5V6rmdapdPPfn+x6OuzyRtXP94e9fPYnbIDQgy3eZdwIjH8e+1Bp
9TWP8nQrr5Q7acUN2JxW8v7jzj3LOxxLt/fK0R8xeSOyf42TTTn4zxhLTHRl4DsXgJ+Oc6V8ZSHa
PC2aFJmITYb7n7FB6K3cRS3iqlD3vvHS53xzeteLv7UsVMG62T+saUQiZ5y9l8Buk72ZCCKlrZtP
iHLPa8stj1ZvGc8ZOJ5NPlXtMxxonqJ2gsQK4pInIDwKW9IpeVJSmAkF3JBXRIAcpH6n9ktb6Nc6
Ektozfq5Jsmb4NyZffytm/jPwnBw3sY5fR99Ez+MMe32EiIftsi+Nzj77OXKUDZlr1wb3psSQN/E
3s/B/19z71eWL3SfG/77z5Cvy1voPi4Lz4akIeC/BrUeAZsAWoGbpamP+QXq2B9IigVyMZLZWYPC
HjcSleGBfTlPZntoGsV6nTVSZlVXXmdrsl4bG7WY3PXGh050xjOSP307qwfZRDyXm/RYjls52OsD
82j6JZY7Yq42ZN4lbbmDi1Yb5+4t9ceVnClfSlg0D/Bzf3oP286rJ7bzgcVOXp65qf217M305PQl
u35LrZVtUine2pdZANtIpgvmerumV60TuCVrnVkN3D+x8socw4a0mxcXxW6i94G/qndRByElZx/T
xN4s7x4P+2szDTYcoICboeE49in0eYVEn+OXvGiD9eA60bYo3bInkcnI1LuYNrIKZTDu0ZdPnnEb
aDZYh+bvVOkKoXRRfUdedTcAQoFI0kUbBxDqj8IbsTkK9eQjrpRgY+FX+zw6fbgXRYvzoBnRWV7T
7fH1bhTPecj9BI61TdZpdDv9qFVkcqi0zy+QESokOvjBaNhkhnoxXDNv9tdWq50dpDoezQonN10v
S2xfyH1JFzd50EwMVgUbTAnL6s1L7GPdB/lVstAHFV8gGFZXyTQfNHPpQ7G22kUtnA6k4YJtalvZ
eQ5M/WrbRr6SRbrac3/AX/JvRhOUJ8cZqCa7bflV0RBQp/ynNhB0UNW5GkWrLT8pFCVYh4qm/OLL
5jSpNMXj996UPylMh9yNGrbVrogxzRZAS+mMWEX21TfQqbv7JPJsgoEzhQ+LO6MYKkIazCJIv97P
iSIkJ5IyLJ9qLXrrFAh+tl0P4VpvinjPnuxf7Yi7xErpqZ4p8T5vJvJv+fTz5Ffk9xOlUL2YJTMy
AOZ8IQWL9YMOEkxRg0f558q/RobIAz8Gcg3pa4wQzfv/iH0OCS838Kj7oUI2Vwhyksl0NhhY2ts2
QAl6HjRs5/R03pCSsYZlsimgp01cb+egH5ZXlBcVoRpO+jLqV0hOvL9BYVRtZSgUH1OlqKBdq3HN
dsv44BGB5SHZwYNsIlL1RhbPfvZxeoTAm+5kGH336LxJocw8tbYm/trkNgOMu03cWw+AgVxhwZnc
5CFFSXHdwc7Z3WNA7p+jMHeA/TIrD+PiSRtJg/AzAPwc6sp6pJCwz6oxfPGwx31CsFCkyaBYyJxP
V6RXGNZ84eeyOWSCvypJrJ0z/ozdaa5GXJOcGqU3U8NSx1Bw25hJ0FLiqD+38bNMQ9VjZi3hbEzr
z/C9ZViOJpnnyhSACp050rQfjeA5dyUWxmrdnJVAyb5Cn/FIlU0jEmsNnx278EvpeeHJK6LsYEb2
/FQ5ar8xkWN8bwSEqlcs+1FXk7/hY5mPE6J8JMR8Zy+bfeajFB4oinrUB/fFnKjuyQ55mH0z3aSJ
+uoW3nz16mSNZHTCRhOBVtiolXdadpDa4O17y3KXLSNOT8FmyYSwn9lJ4KyWON7BxpJ3JZvyYKfz
z9gdsh7m9c+YhOyS80ZUOunCQ62aFvhEiv6VZ8U3efDVeIM4oPq0tBREs5rQvMoW1nfJrR1I0Y4D
Rln3mJGjH1PxM0ipiu6iuMWaVxygr/886yHdB5F1iUyQO4hk0KlDmtu7Hs4T97GpF9HdlxQCcnEp
y4zHdTqkYiUr5MzyPB0fYihCpVBDmxpjwJy+Kb/GZhUcpYZZU5SMy8Jc3ToRyDwZTJLJ3vVWpR08
J4oPZsmiRZvV+sXti/plxLfdKNHUSdkuvRgRWzCfZN1WdlaOj7KJqmxlp5wEADlaW40RHeUIRBsN
xEfF6uXXJTPXf9dH8Oy2eAFFvCgfz0NR5XCC9UhdOYgFbKqwrZ11RYr87DRB1z4YSpie3Rz/V6qp
ROVBBuUkoygh3zl+niQHkCTqMUWgOYMFmUa7OsrabWRipDqb1B4Ty/+rzKwPy1RBklqjvVHKOHhs
AxUlst4hw+Uq/c3NQoCGLfkMeyjXnaB8mJPzobd58VFV0APlpNw82CRHJwNWVoMV0XM8UouQB7Xj
d1eoKHYSkX0mu8ptlqKA45I0+G2oNmJVXNTa4/0SYRp429AZoKiJsX5gAZLWMkw6ADO/FD2CmAIB
Oqbjb61ffRIOOunmD5ZBrOo7fj5N0uuvcJlndH2n+DLiL3aalQKpNFMZrlYRdWstq/MvmaY/FGqg
/a2CUoCYaX1TYYOt4B0DlIvSdDdXcYH+e9+dg24wdnEHkHKs3XDtmfrwtbHKg+/Y8xsWEB9O73br
ombtRe7ZejGLOD5hlIf0nmjKQ5tcXU/Rb7JxHx+Uivmii/GRRnZC9s6G99LoanYBTb2dm8R/MoWy
nlUAmNDSEPNV0ZTieRX1mwFD7CcZ8lNAZk2chdQyhOfof/RWoncxlBJXb+aeSn7RfE1J2+7qBFBo
Vk+fvGzWf2BucSrJZn8uALasXCA0K4Oy56F2erQH8/otyXzjOVCq5LUO8AcV4Qb787Pi98PariPj
ww1tf0Ouz+JxANeZWlPFUgUI8oe0iMq0euBOm7sH6SRlpZ+KcnA+aiXXTvyYQHEKg6lqwFw+a93m
ibuleQUD/WFb5Sc82D88M5k/FTaEBAT+b50PrAJa9o8Kn5xP3uhk+MTCsu6LsFmlmdHu5v4x00P7
Ju+uFHvRWDFr/SCbmROEKITP5mowQuulKGzrhfH5sKOmXV0SnTXsqenTbJM0TbzSUzC48p9US9gK
CkCwvXwLShKiq6rL1UfLGtT3aH6UYaqYPvpDTILCs3N4gA7Tzpsf2FE/V3oP5xNhuvzZNKtp5bAN
OqQwbyDNuBDfxRjBiVjjYGAtisWREtuQsdRhf4ek82a45y78CWgP9LE8LoWZ2q75RoCzQFEr+jbH
CmSmQClupUepLjMpY8kMc7BS/Dz4lir8erH81E+kMuubnBjo1BudPI+OTe3WtxsZfapRoi4FkMY4
QM8HZSurUGY1eKuWddXBtmbraoU7S/JszJJkmt9flnxcSbMwp+Eid7Oz3Zmbcp4nWJ9ZgSEXB3nG
ZjlZR0ZkbO+xCoj0b72WU5D4ETPuHXKwnOuIXtkhDxQYfo67996vrNrh0ehJokTF8MnVO35Bfozr
VGACo4rrOHpp/Gp4SEpzbdZat1Iys14A6dlsmivEFqlOCHy6U7vo9Yleee+SzXuvHPz/MBf5TfBl
9ypqyM29S0GsuXLHFaJcsh6ASe9keVWO61xXOQ54JssWNiUJtk7NNc6FbUmZZ6g1z+64XqyQXRVV
kQRfnXq2jMe8oOyTdgoWLE3m/MN2kcSXsaPE5xZU/pXR8sfjWDg1tJ2iJ0szxsm7RDI12dxi3g5m
UTa9ruDbW7buWUNfdkE8NXqG8W/aTgddq7G6bMvPpZ5jxoChyMp2tfImi8q4uhorsDpQBUUqDwta
e+cNLHVlLz+bY9RQSpFSn46hd5scn4a11PqUMV+IfMqDK84i24wPjWNcp6nySd146CmX9lPnZx4b
Nsg+93jV61W/k0FfHYtd4mvJ/D7qxVOXVz5SzCiCGwH3x9LXHnS2Ai9ujScwPkmoLpgmJYVAseC0
+NFFskVgdWZ7R4ClJCPkziApm+okfp8PllPlB9Pto9UfCWKZQ5axwnU/Ud2K9/fc8n3s2FpACkle
bsB2909D6PxMePssx59qPo3l9+awRLJ2dtw55ATw07WE+Utdqm9TUnbXtlbLazO07zJcktDewIU4
xN2EXJ7aGtlL4wb9s1ekO1vqDMch2tXF5Nii1srzjrvivrajdqN17BIRiXUs5/gpQyDorS5i1jjc
j6PMG3FJzgy0vGm2GbfCEYb5RaPsgbIten5JUUWXUi3WpTZC91XLLHjydEd5LP3pzQXOc7yHEEIM
nnzH6Tf8UIeNHCZ7ZYcxzCy8teHNBLID0kQMlkMGVI3ky8ixIDcCMqUc2DRYq85OLeiGNJdpjWgX
oue34K8/Ul4056vXIbBjJ6V7Lm3FOc9p65yv8vQelM3/iv0xxLRsnR8l6l73DvfXpe+xP67HCn08
sKt/iHrHX6EsbP6UOl4yTqlqZigieFuZU1piS7pJjg8jw1y6lqBk98g51Ou3oRBKXubcM1b31yHV
Pe0Q8FZXTT9qrGKGYA/hwL5xi4SVU9bdd9BqZJZYV9pIkKjVjEmRj3ZpW+TGJWq0DOwk68K6KoMP
qGEHRZstYH9l+prp8UZCnuYs9S8mt6CVbNaT4R3ijFy0bI5Vm2yr3mMzI/BReZ9NJHpi+yGpQ+cU
YCC6DRBHO8uDqyIoHjhZgp8tHYMdICMig8vpMihNSfvLU2ecqjNiBj+nL91up+30sQg2PHxNKFH/
bJyctks2EIXmndwmyY5Ob24N3OsHGQqTwAT6a6/vk9qBBZC80GyG1wgoyoN8KgYxSQxU07K1Yooa
1r3dyXqVbJdpQUEMd4lHNi8bmSAO627ay/g9XyzHoj6ZreWl/7i+rIm5dUwOnHL9nsysxu6hqnch
dG8SHImlHWfF+3usq+l5iTUOUnqhkqKODwZBHiZrfgyFx2Vcl0ghpPJoWWOyTjKv3Q5CR2EJcnND
UkEc9Kxdh6Sgz7K1TFwG6rgE9pr7VbaCCFCIkfXBus1Jj1wavCxXdeBa28x2onAb9fZoWxtTRZH4
38ACCSbIeYKfBrVGPooa3W9Dcl0pDoWl/Q3MedrjA+Tva27a76iQnILOCb+pCLWsQ70aHlV/DB6N
qR/XXlJF36iLH6D/5x9FVsTkbLxnW/ND1kAIReGc7j0bSkSFZfBeZWjqD23hJa8y4iTZIwCB6Ul2
AQbvVv2QqWfZaansqrME2zDZ21h2vcPoYN7KXq3Bn6JCB3EteytuUA94y4ar5cLGEchE6TvXeRyV
7WhnzQMsF1xDAvO57MvxjGgL+kbgaB9GVxiHynZfcblaFC55HO4TJQG2gg2lupdtV2VXaxVGaSAH
TO7OQOlnVZPaP05uZ73naJOvFL7kAFloxn13yAN1vCl8MG98WKxgCddRPD05Y/GJZKH1nniNd+pi
0GiyMwyzdF9WrbWVzajryk0QqcnRDZGSS+KY7aKa7BIM27cSk9KiDfKInjb4FvAqgaD0+eH0Xred
cL2uurMZNRi0wZf/jQUvmuwS1wAp6/M9bodSpk70VlmYbGeQ16yz/5mb9VZ5NNTx3IMMp3oTddPP
095NJgqFY3sARnaUrRamcnFcxrBKPS9pbGPuxl1gB83Vd5N435Y9G/gmIJl5b4OOMB59z1gronIu
y+fykBlpfMLZeH8vq8t4l1r+uuwDfzOTcHhqwTSbA3uvdYRN4Ckw8TpIOt2/yoOr+8a2aEpzE/2K
hSkp+L6p1YMcIjvaKjzF/UyVXgyL48I+dFn7F5pV26Az1Zs8KAE7a5wxM0AU7pytJ8Xfj5TtHmWv
X1ne0dGSfnWf0aaAy9A/QMu4SrTbMEHCHYpuGwd6fI5i7U2uye6U69/Y1jLIfenByeLm8Mc4q7Pc
LXiPaqUWHukb3R2rTa2k+vquqgwAj55Odz4tQOsCd8FjZXrukyMcLeooZJ8/m8PaEk0Zk72uG/4N
RbA43uMk7uD/xN5aDuBhS3lDHR9RMtPYp+blY6406Wmo1ZYteJvc7ATZ5bHs5m/qFG7yYvT/8rLp
zdNy62noJ2MtN25yYagDLdvEZo9KgAq09N5xDCnPPk+V96ABOCFB5VkHsx3MR2yOvM3k5v1bSsF5
NaLb9l1DJw3gLpon6CfuqbI33zpFxzS3y8ZXpYvwea0hFpqx1eAOFs5oKLLsilEulEhbq+TdRA9r
SSWgZ4HkP7JtaxA8IxUCUObDUfdLNT+5qtGtXY2lV4cWc34y9Zpn7UAFXR0/yUbIE+phaCJnVWWk
clCv1FtA5tg95mXfsrnI/W6dtTGAJBEcKxiWG/V+Wg+Fc5YHGYRncfCrSDnI0HI1ebpMXE4DEmJ6
NF9shCbr1W8XszL8ALsxrDe6yMIi4NavA55kW5mKlTF5FmX49OnjuG5l7nZJ2dbpdz3W0Yq2umHr
jM302e0CFHLD/DvPh2Bdpm76DPovOf/HiNFJg7WejOmzIF2efX2213rV5o8jggvPdZ0qPNSMAPQU
TXlQRzSGtMS46VFsLiEZn3t/pWse+eZfcZLu4wqGRHeQI6oiedQT4U8khOnH5GKpQ7II1MuIPLjp
bAvLcm1n8130NgjIGntKN+VqzvPR27TZ+GXZ9MSIhMOKKVlhmZzJAogS/Efb7id/uyxIOrZwm6T1
3yYeB8ujBR/oMtssT5nMQ9l47H6EKu63PYIHK01lfQnU6MhP1zixPqqNjdync087qiKmKXOgre5Z
AZ3B3LmM032zP8shYoa8SmRklbHkEX5d+b7t//eVlpcwFFikOi9dlBlG0jz1dZA5KO2F6aMxYDWG
fFGzPPXhOJ3UqrfeQ/xV9mrf6XuvT6OP3kmO3eSiDqVXV8O39ccoyT4tycl+0B9jI/6tlfMcnKjq
HQwv6OH4VmiRx2bYbFXc9Va19LxOSqN6mPKnBfcwOtbaj2aWlZXZheuU+8XSxi6Ldverf8FEWJb+
c7xETEB4Kp59/dE1zBn3AHmU+2O5XTbD3Nsj5f0qQ12HoTnlkZy3BOnVCNApmhUQcOUfco/JpoRc
yBi+EWhh/cJoWK1trGRM/gH3uU7TobUmrblmH+eJtprLfZJGw07uEUHGf8lmFwA8/9gtKL1rNqVg
lBdkRqGzza6BHkg+QkXa8wARUHD6AI1ps6Y/giq+DqIlQ5PyI3B95SYb3OTBJs1FudAf0jAxN2Gd
JXtF6LLUWv/gzjHpe3Qzf3tAILJoXWJMRuVz4P7gCDx05OyBu9gfHW1zi5FUHXju3Aozta+jaz6H
Th99otVh8zKRSmm96JNdWDyA88Z9EEq4H9mxKKLoU6U02kPU6tTJxJw+aqExRIF6kL2U9HlycmW/
fF3qaK0zmMnFaT7h4ajssTrVXi2j/wyULfvOz+TLAFDkdYbievD7cMZxo/uaixWY5qfFamzZfcsF
WUcVJnE08wYIzHntJhL9YtVm+bC2k8j9LOegz2acBmdullWbXoXh3mg9d1m1kVlD/rPUyyO334Dl
XwfXCvVfvtQgDLqBdcEYkMJsBVYhi/LkEf3u9160/BTxRz1J0aZScrE2qvaRWYRX2ZkiDbsqirp+
kM2EdPh6wNfwIC9kOMog7MNgouUFfpcpqBB5O9RZbq+C0cH76tfNFfKaulNcqkn3u6hRhfVDxKcP
Ist8vsedwqXG2lgXGZJ36aY3nA3P+OISztXXLM6NPbiD4sIyKEnY8+K1Mermhxzhiw5fmi6PbBQ3
rKqcddinX302B/ulQw6Uhz5h2xvEzgdSsaiHLleQk4Ow+Bo6aUNKOAPOHGSQ/XU8w4+VD1gdvKvY
tPlmfh2gSeIPKfaJo5lea5A7LOcpqbseRWmvcs+onGP03AhTxuUUwEC5VcaRGV1QoHPHoZOejfcx
k473qRPx7HL79Fy76vyET4y397IsOxRNWr96zvQVubvse2jMn+qpxU4U1L0ADvw2QMrUVOX4yU/T
/DZ4WbLNHRNDDXGQZ/+HsvNajhsJ1vQTIQLe3LZlO3qRkm4QMjPw3uPp90M2h62ZPbuxe4NAVWWB
bBINVGX+ZoLTiVq4FoUXGIXxlPVnyFUB7gO/qR+Qic7Hr1quVFvXBy9qatw/hVMmG0VL9R8ezICy
1OLfWCGD8PRK7YnkQHKwCxUp9lwpySQof+te5z9iSU+NxwneApRMX4Acp2erRfRdjXVUiNm1Jo1/
3yCZyfNrsMYjhcB76UN2CmvHz4PTDeeoq/D/++ySsNZTmo1XIOotAwYyPZAp9rbZVZhM5cmvNPrR
4zTxW6uWb9noxy+KRo0iwFbjoFH+eMR1AtUwF5x1ZfcXXLbKFxj3B295aOQYvBx0FAQ20iTtXqPs
6OPvvYxW/Y847qe3HI2Di88pHDS6IRngeIJZzl6ikIJ7t41eewwTmwWEM7/7cdlTtFE6lHI4o+LQ
X88QfngfVNfYSb8l6vi3EA/XoXKlFFN/ysIhOXVRtoKgVN5VIliNepu1giH+r3ZOWmET9UCPu8GE
5t972kownaERzifLWtDwCzz01hR4qATLaJUFBuuc6Ivw22OMEWKWa2xpIZUnw9Qf/ILcuwzKIfwn
QlomamwH21A/IsK07e6SMQZ+FMw/3aQaTo5tNc9K2Jv3amTtu8VZXrqAAtS7qrTbza1vmVR29qZv
3vXFbqA3u2+kcNJHiP32a9bkeENjO5AqOQKiGOKsldY03k2Yc1s9HGFIhpqzj4ux2fHNLFCSacOd
pqJ3d7XwC6Br4DWy9C6ZCRDIBIkDq5zF8AxsrED2dYyb24hg6RvyP/MeC81hK81ieSRXmdUepGlX
4B1QcZvur8HutArJhr/Ceoiep045an4fvNfsQM48vqyV5893WtX/8o1EwdMD/mM3eepGKTx/L4TH
XolQ1ZLmQoeU5jhrxmrWVZzgTmWVPt8WXHKGoDmuJ4M172QBZ4pX4W0kInVAbZxiTlqH+a4rcu1U
ZZt5DoYftu+PW54q7bGIUSDx0uhvWayZBhLIahS4T2UKTAszsHib9yzUaxxHXLIOaqy+dVam3Ssd
CpCCf7Epye8HN6duJ6CZMkFwbhr8szSZZPelu4v8BqrAsiNTQsW4j1E/ktZtk+Yv9qKFxZLp2rcU
1mJthDVCBdFHTvlgBxbvcgF3DMnGxLzhSg6wPSVf63YQHrrqR4le3L7EHumiqLU/4wrEKfnydt3X
fbrtEkO5SJ9eGLjGlNT97tAYeP9oLtG3GMVJtnbWDScsM4Od6wQ9dLUOQySvJNMppyopLGDYHPpl
5H/qGzoqDqk5Pf8ntpSrSKefncuqdoHmY9CL0QRlkUklu57FydnWcS6M9WO5pPpdq8JxrXesc6wn
+WOZD6sqH6Z7aaXSpRT61rbKYCN9rTctWaSeV2FH3rZoguo0SqL21pbOJJj5THJ6DYpqY83TpQUG
z5xAg/KzAln4cQ3prJJdhW38Q9k5yqosMKqW/bb8A3U9qc6UZI6yLZd+EmkDYuyOt5KXPaafOV6R
59vLW7pvzS7o8k2AVtX6NnB934cIL/0DbvbMPNp2lTr+F1AeLUD02+EKOr+izAV/ntQlN8QyEayv
mVM368N4m7LBdoqVM1gTUn1JtP1zwSqr1j4BB1mnbrSV5u3goEGiOL1/UlEccFZZkltHtYyf5zCp
LxgSsddVx2WHOz56Wvtbmxz3cPORaRV8P1IHrV0JA6M/PSaN6WCL8jFzHuz+YALz8vZa4SbfAhsz
dpCJxTYJWMY4fvieZ662B0Jg7/3BMd8UPz0KcjFjAbYG9IARjz0m99OIsZYIkqhJcmDhO2+VME72
bty3p86Y1XU7OePXsGGhCylvOA2K3n/FrMFSilc8OfalHg2P3gj/daHWJgqZ1XwANyx83NnTHoci
L54XXy5e1enM8xDR1zfFa38iSNbuUT2o92IucDbtbvhuL5161dR7MRb4Jp3ZiPVO5cOv1QarvcCI
VmDKldU3pJEaFr8AfMKxrb/Yrbq7gh4Qg98PamRcm1VenJyujl/g31xrCBm7HjS3zKNUDGK78p+c
+1t5YWzM/sgSIwY3zVt4DfMAP9fCrbcS3xjmiAm0WFlFVIAws7CPMwnfW4FUzm77QSmkSrNaUjwh
mqaCEbv9SJ1bbgO4SAXVTOVDBhZ8mL8AxaSLNL/2YAXh5jZJIGZyoR5nhY0uQNfEZU9UhUOTvPlB
EDxD+bi+u8N52sXgBR/ktV1XRrd3gsBbX9/py8s+/j9EyEqgGov0zKLhfIUb5/UPt/Smx27S0+cp
yZ6k26aCtG8xqdsNBZoXC3t9IwIe0yK0DdXF6LDG6WNAJdIzL8ImSoPXhfRlvLxzV1MvSTC+BQtZ
0/WjaJtXmX5QgW5+7frL3MHWrJWwuyvRIt5Js7D6c5Xk0as+YWbmZRYs5mV2BxoYzota33esop6X
q5bht7xus+T3wCN6Vyp1edcGDutL2H578WvsnF5F3BR5KmmaY1E+6S0ePaUDdxuY0bOLice9uDm2
VnsahEyCXqiBpQseJrbnjociZpNo6bx6U31Kt9XSRJ9jOuldXK9kVKvU+LlkcyaDcqhjZHXYuT9I
ixsBPC3CWfps4FHdptMpdXzj3q1KUm5hBfuqiP+WLkufQSPYMmBl33A/DQ8Tvj74OyivQRAV1Rd4
3NXa35ddOX0HfF3th87s9kZidN/9fcBb9Du1rGo/q8jdSS8JraD/a0bY2i4dr9kVbeQ8weZFDNav
g8c4Lco7KyqAFar8+bGaH84oO7GEH5Ng1zQqfMFloLeb4SxnAA7gHEj7elrZ9TF19Phg60OA0vwy
+zYHVQsjWxwKhjB2ntTO+C2IGifx85XrBoiSuXV+4jkbbAWDY7k7wx2KH4CntW1sGcWxAUB67C10
ttENR853AZAjAbtqo6r+Obb6CFEp9R8mczRxNffzPawZ40Viy+7e7/CQ9FULN4Mkc89aZmPRmQ1r
rDvGs4VuxdlYDvaMtvOucf12BbQPaE5rhc196uH+poUsb3qrH3s0LCCmqR6edcqc6mfW7DaSCwpI
AKc5scDHqEsGjHJqTtZy8GvjGJGf3Ec+2a+169fxqVBmzcXujFPLD1u0MOukvmt6FFrxUT2Ro0bc
Rk4tL+14ec11e6AU+kf23tCc7jRp+uqaxk8Wn8RQK8noy+nn8M0jkZo820hpp3AWs2BGgswzwzvg
EF8zw6owMvnnwC63GVfSnjzKtmlPxcbq/wzB3Lm+zqjaKVu7MWvLP6bdrgUHK9tl1BE6J0W/LQYQ
jAgcQHCjwpDUTIqDgGw6ySynXpbfSaB0+gt8+ArRWaJV1c0PxpKpllE5DEOX39XIx6xkQA+tQw3Q
+zipan8/LAc3MGIy6qW3TRHwuL8NyJkfFsekYbcqg2GoYGm4hLWqYp8sBQ2GpSX9Ei/NTuMdNQeI
UElTBtwq5GsZQvOrQbw9wPF/w18Cpb2mDh/kIP25BTm6xD8IrNy/B1S1uLOSEpvjZUCC5cyIy+ze
yu9zPNvM66D0O1N+B98Tc8LUuPtPHle2EGmnfk2pSNxJSw63PUcXTF+xwXP3Y0kG4dX0omx9zaTg
D/vkNk6yCWYruleSMjgnrl9uSYnNX/maH93Gj35rHVsmwKLFK0VUjA3jJsYUYNKfOm/UVxKCCChZ
GG3+IVcjEVuv29kv9kXgaBvUl5Qv2hzjPN508e8qtNZQo6nQtMCo8Ls1fpgZIPjKNpQXNCewHSjq
iYSIahyU0ePVWBrZQ6oW8wJfPAQh670419yTUELaSaCC0Z/Nzq2BoSx7NQmGxvdnc661cVWlVn9E
GktbBxY8MWzj1sJWAXjI/sbqwlfbD6J9AAzmyOMhOuoB1cVpzCgHdd3JsjGoNZaDnLlan53SmU1+
ngz3Vdd/9Mtg3RnprlapXUjzNirzAw3dgIZa9O42ervK5w+s2W52rMtfbBuLmcZpuwMeGMG3ukbF
IhneM17jJ79r7LV0WzwrWEN49QVGsPUK3GRvLRIw3ogjDUBwUF3LbDeNXpVWDZ+bCq0L08E/1VnC
rAKxBHcKHyQfIsmNW2bk/6FPQnJ9Vg5OaaNoTCrlmicZuqdwjjUqadBIrIYbuhiPVHRYc9sxa0bW
AOnuP8lkvXDXSdppl1t/niKyt1QnZQUfWMqO4l11nJO4qzZuUjt3Rehe+iQFZA4fFV5UvfCi8g49
RSstx901UrdsNOxGJDBQy5weK7t9IpnTnoTaJYc8z5Otjnfv5sb5ooacnU1MO2TSlehVMNVcpkrf
baqGucMmTngGsD/7mCajt7jlp7ZqeVciOXMSTl3ph0jTxkl5kWb92RTiUeIlH6PS/GN04QyLm85t
rgSrmV1chKV0C060stvO6sSnW7yBXZbESh9uvcUA2Nr80Qj3+DZhDO7GlOhIPLB9T0ztdDvMTaj/
2eS3ACHwGZMVpIywf/81y4A699EmbyoHQqBKjeIp1Ef/aMJg3qADMn2Pg+GidghNN3Fd72Wr+p+d
q2x+wwXJJKNysJss3bath+ra50AvW+VbWwJlclsbSMSAtkWoEtGBevFZw7bOv2MT8SQt6RfTNWne
InqjfZpGMA+r24DEKbPu3/XW+PSHYZuEVBOGrWHqHMgGvQpa3V5w67zu+GI0SUsijiYZW+xnnepV
WnJAmpHSyIxRtsxqiza8LNe4Rcg10AX5uIZELNe4/ZTbNW4/ZbkG5BTnNJXmX2quBa9e6n6xAUFc
cIULX6MKgv3Uz9VOBiOwsidsQvBFWkalTwGpWVDbeJYuj13uek6j+dAvETXqd2TMgOXKaBUWzWO1
mB5+Tocbsm8s6IELSzuttr6Vh38jE0HdCQvzNzXWTIrUrXpfKFPJtsubABmV8wNfRiqxXqa9x/P8
zSNleDSRAql+NgEkw5Rqt+G8u4VJesv1p++VQRV/nhJc1tE8becYNbF5QKqHfkfx6U+b8qQiC8It
jWaAZvj5TjBhaQzv09A0nHMFY0Ye7F9tGXftwVsLtszMg+fQdOINaJbRWvlVNh6nMngy/YIvTh/1
POJK/5HPoH4ZnJSdcm0b67Spo5+2Z/Hc7+13BSvVfTp0xV0WW+EbO9mLBLSA+9fshLEfw3IH457g
4LQwVFz+TZcuxKAMcSxnm7pe/ebG8/swtc7vzrAPsVk03xylmzb+EqrZ2XyaOv+PUNEK/Xcor8zo
2JH7KLgpz27RllvVL7WvAySIRGvj365jBLCOu/wV8blh7/pzdIBlZD6B0EEJaQkpE3eVhs74I5+t
lOXPEN6zEAzJFX1tzDxfU8cBrGf1xXelCb0TYt3jc6a65SWslAeLN/+zdCnYMWxKx452/0zIt0Dw
1AcZBbmItEwB/Lzo1Zwd3GgpK6qvxp0Mm4ads//4cZ2qeFoIsgqbGhkMWjRVGmrUO1T2o7tu1jNQ
BVr80NQ9z4Qk7dVz26CgvfRh/tCb12HVwwey8nJsjJtI4VnILRwavbnvERX9iIkyVWW1V3FL3SbK
j1F6pDkUjHZChOnOrqpCFybDdLCnBNnyQWNfvmSXktYsN1VuD1vFX1CHucp61QVe7ldB/uCXGAjG
XtE+ovgU8nXxOhyfaE6wmR4RydH3qLoCvpbm50CC17UClwYnzyVs6Q/UCF3aDOZJ7LoQElVuoHPu
WEe50jWub0A3NrkLuL7vvHRXTa5/1NTZP3aoQsGCX9ropl+GtG5YnXz2RUb1ESjREvfHcEXlUNnK
0O1Q+IZqrb0myZcvUAonJ2JlXyaOivO1brlHO9D75BzCJPO5yfc87LGeJ4VBIoIX/XrSYwC6iuFc
5CzSbB8Vpvnl1p+aA7zzkCfGpcWleJWl2bi3k9yYN/HSqWnTdYq0/hgYFDdcWZ4/7GVErjh07ITs
gjo2ybMYYZR1Vowd/u/heLn2pLkxXNtAPHKnu0zLWCrRMiaHHggjYzLv1uvOXcl+0du2borgqWJR
ZMUq/rlVqgBhoJ1RwEgCOId8sB8oESzlpa2o/UtZj/ZiL6M+qygMnYrR+dGECH+s2WhM4Eabdh8P
G8nkSP4Gv1B3b+DKtJKkTyl+aiiCPExt154kpF1yP1bXuvssD9U/5FzlKktsW6YfsZDYT3wW7zK2
SYMDmJ0c5ZfRrUG7p5JziBtffZauwYJxxlvHhF3IrzugkfJsYkmV2CVWnEtX4AAocYG0rm6zKMP+
aszfeTtTwNFT/6luwq9eO6nfSG74G2uwUTGbuuJrFn8p+kD71jcaz9QGchKmk9o3khyILabVaz6W
81mLjHYts32joE4CV+4+T7uH0UWNYVhd0XLkarkxA8c9soVWVtrCbYFG+dEUn8VbU0ZvwWLK6ER4
IKb1DBmznI19lrYqpekOxDfcsR+K2Wx5E/p/KfGEuPmcfy2DANGQIaX6lvTWYUQlZV3MACVm9irH
frTqS5TAMw56y3m106JZJboX/0YyYOWYhfl3HGuPzqBU33LN09YVNlcQqhx173ho4ztWAx/fCboj
bz7lEKRm+9+zBLzesa8D5fB/j2O5VOwGZKZw69bqJ1SQYff9HAXU2frp0gjLcryw3jdY8QeNZSBe
hVIxmK/jteh1PTate+6wPP4Dz2R9sp+0xD+Xy4zbhvaKh1oGUt44Oy/1lv+WX4Zf4C3uQj2w/k5D
DFWpcP+w0CZe91ZXPbdFZO/U0GpOkGXzc14p2U4jt/Uy+661Uk0yTMt0B+zzlopTvlNtSB+/cVV/
tvGjKGbPOti5P0Hoo5kicLlKKQTcs7qrkdVe8MVLlex20IbuJWgdwPdLf5ma/i7zTHftBKA8LKB8
10X5rSnLfWlWSRhdRHbg1vxjlCL0RVb/MtoX6t8fXNjGUah3O5nnb3PX9I5OCo3lTk7TpT1MIxoU
cupnsfsRFaCbc0xKNkuxMT8NmJHkkLbpG6zQPwLasHfFMLw4w4x4w3Iwx4RFvpyqpvvReRuWvkEx
vullq2Pk8c+01o5g6ZsBZos1q5IjOiD4lnpzexqT1n6olBQK+GhlvyKHTYJamfeeo/8Ehqs9uKaC
BKQL6cyGnGgDZqVzGNi6BYnt7uqx1B+kTw7WHNy7Nntyqyr53tSjot/b9pNEtZ+hKBFDHDbn77fZ
MthaDuXFyn4uupoE6T+wr6TFQyVP2vMVbibNJSLD1rktEL+BpwUCdDnIbvO68fTTnEJaH++k7xaS
l1TGVrc20tDwvWDybCWwQgSbEvHkIQnmg4t008I86ipMQzcvsu2Q+DWy8km8vblVgx3xHvp5PuZl
rpzQFYKQE+PYd2dqgQnNksfvXxkOToNguEO/LKvVsMC35fBH+49TGXIKvTiOi+zTCGzHG4ZNYfrx
z8VHoleAplgueEqsDypYqUlzwBA534+arr2aff9bIhwHRhBi8V9zECnbvCx0Mp95d+9omrLWdJb6
iqUATHPSfA3HrTxDbq/f7WRxeIKhZQzaMc74S0jzf4+KoBF8RSr1IypapGQlirpcdQZzLNeSbn+w
tCNuIyGC+lz6FlV1jyk0tkMSDfGzAsAKqwMt/OnmAHBsquusUaP5iIJIu+2T1vpRf1GDJPppGAny
wLrhHs15U0fs9qHfQotz4g6+3sK8k0OktBCzU8Xb3vrIscHQW6KlD4lecIkSGPepv/WLxNmPhf/l
/6htnvcqUG8f/uFN11zOEHINLleF9KhCM0Zi4gVV1A1BfTKQTUfcKTUGYELkp8Ods+SngZmTnzYl
Sy0doaSxoxIcO0aTzgYDWjTuJWOdLMnr6wRH16DUxroOjLrK9TMignul79Q7rdYnILVLuhyBKHLk
HagztJJqNBpry76DXcb6Zpy+8iKKDzPqkttARaDQqxK8wto8vUcPdrwfG48chdHvwwH5e9EMEUmQ
W99Nq6S1/I84CZHgW5z0SbD0TWwSyP4tYLFbzO36t2vFAzaGZdbqFBPRLxJimHDI5kSLN20ORVua
MnAlj1W6ql6in7dQs/Kz1WgF2a6b2O5C+4rtk4sRx8pXrHZrAxE+SZ+cyUHFL6vZyakRaXz9buGB
nhf1SoY0L0y7RVLtL5Yp1S5cKudySKRSLqeI0DF9WjTdQHy+8tKo8Hwl8I+YuvGJuU2XM5kiZ5/z
rlPYBHz8GCcbfxUjrw52gdy/cisjiuUcF/yB3OLSdR11rqjb5caHQeEcM4hP1/v+Os4XqyELj1+N
Y7TNqe9JAPx5OtrGUxl5+V5HM+gkMUaYFfpZTrXQzo7BGM0sNian9virhFmzqns9PA9Ri7rO55nL
OliBSnf4T38sM25xt7mxx31bDUsq8fMqtzglIOeIHMu/xCryGSmQRbxCTZsu2sWK4+30RnkuPgUt
/tC6QC+KcDaC47qXN2TIN2LzX4ZOh0HUidz3lZsjBJ1EgJedhl/GAOB1K50udhTbD/V2qOvlulGg
GbRBn99JoRK1QmsfGniTSHMopvRCIvKnNWf9a1D68St7QhmSg1Jp794wmxdpybUiX3lVXc3Ydn2s
vNtVsY5Bmn+HNR3vxsnCvxM8JkYU+h6yqbWKlk1nGM9gemN2ozy01Hvp65ctqQISYoMj8rCNZDc6
L7vRjN1ogmAvLuXLZrfstA7wLNEyb/q8tMcbHEsC66CPmvkgBz6AvSr7nhtl6XO0ynyY28B68Hxz
a3oVGgSfsSkyG6fWHE+3LjkzUlJgTt9h+bzEApEpMc6y+g0sPCCSIL70NTpw0wZNnvEihzYOrHNe
aj07Yj1aiRw8Ver+zgCYTEYAW7o+07JNbI/TQZqx6b2PXRY8Rk7cvCnFMVzc6Wo360DeOVX03XYj
co0Z2sxTQjG3N3ow7V7HSs1sHd63HKY6/nuIUuMoLekvJ2+d5C67uGUSaoDOPRmHbWNZLX5iOuyV
UCuQNVumywRqxuMu0pFdlBlu21O0TEKLrX/ah9WhztEHW+H3jFn6cri2DfjklgKDHEhlnm5k5Hqa
zGHBCrsyd1YV/k4wlmSTsvRFBO3MMtd5a6EtAQhgyb6K2mugW9WmiRFPu/Xd3A5EH1ZCqiVktjPu
MXd8DsmeHWMXFqpIeoNL/AJOJX0Jijk8Z5gYIuWIPvdnf+ogs/U/9KOyFZ7DNrkvxwBVNQeybufq
WxGDvQnENlJZlbbp+Rpuarz3FBDwwf4WKbN9FuEbyAMuuSCVvbRwMj1wk3q7NnO+N8wEYysaPbAN
qFik5k/pE52eXkR+ah9srznpZ7uu9E1cTuYRG4FfReCVP0KrvJ7E/5x8Di0neIFVP6RHt/LvlvO9
9IdLuyAU07puH5eWoBnzf7U+xzLomWufv9PhClQw8vFvBXV8fEgXZa8iRo12is2vgmWIXBuPzfxO
1BZjHclFoDVdvTDI/RSw/qe44j/dEiPREkC6X6LHYSB/+r9fQCKbEXyCU+R/18nMytWEguiaZXqn
9iUuHNo0neTMNAJGrzG4TaTKWrqbPDHvikGBrkK4zmQyJSluq9jtfVzwj4kSdDvcri59EOwQI82+
Tn5bHyPUQDdSTGsjHZBhhYR2h0fji66WF+kPx0wBI5SE3CLU3EzDOTc+Qvjs/vv72h6p4y/9SdDX
G2Ou2iNCycrX39JphPzGFLn3KMPHEBdZ2LKWxsrCYh+ygFreC/2LdOcTlJAE+vP188ovev1gcnr9
s9w+yPVPoyHcv3YMPpAE9SgzbbWqyVfZEA3tah7M+mzEjavtDK/6oky1unfDqDmnJbsTG+V81vk7
VFCsF9yR0To3PGcFesY64NJtvkw1BPXcscu1jLYRBIeu3JLQt716jSAVAuDnCYHxs2b55tr3G2td
GyqqwZ8Dt2aaB3OzwlllvnMC7RjgZ2yvy3wKTv+3UxfRfNDMQ1yswPnPx7nbSpe99MuZXELOKh3h
UzQ6kQaa0eT+4L800Q4EnXKWSqNUICOjtw9oiX83zYEtlgz0hovsZFAa22tnkcSPZtliaAsat9qg
0LvK402e4dM0I4VhrkKEmx/iefzJRw8OzZimD9VysPgqPWhqjZ6CtVjOL02ntcBqF/iYbBPAfBQq
HGrAU2zgCmz6v/4zmbKCDSYHvccEAP9KRuUy1eit5TeQLlI2B/Qs1LPh6eHJKOzFxkJ77MdC81eu
b246xQ/vW2mm+Zyuy6RM90Xmq48mIoiPSEhZYBnZ+fXLPJmc5q5/j5zOR5fMLcv2R+oM5VHC5OCS
/9jCI9E2tz7qqdffApTMwpny3samRqvXM/J9vFRtanQT0vK79GK48tlr2HrxPVHR9ZXeroyW2Fnv
lSeszOtVUyDw0oyD/r3s60vrBGAZCoT7cZPN/uojUAigUP23vNPLTRy7ykNk9x5ed119DGvVOTt6
De4C54EXuZLZsKJM+7RqIhCzIKnDpWSSYFOzMxU3fWV7ky7WMNbvtpjXeTdbPwaFlYKXxeNDs4ju
RnH/sx3ZKNa2jiKqaYPiM6LyKS06xI8iFK6WgiCuK0i7LRHS/IyQlkwaEkPdNHn02GCKcn00lIr/
ZrZz9sTXb3iKkvD6aNBbvBHqSLV2slEeS/vNzKr8KQIe+p8olKss3I9wX8jilNXY8iwPs+BZS/IG
rRZa0mUsj3WKJ89d79d/9Gc9CljNgNnAsJgKTlNgD5vB7sYL+sLjxcvQcM0jm4QnipNbXIbGEIM9
56kLjOK6P7ltQP7YkMSZhWuSbEaup1mymLVQ1l55OMevJrjvj7VL3k6FQLcVGVEz6ckg865ddEbN
uksQSQjnPQ6q4zY3NOtuWLS64/GHNo7Ge+TOxtHutQIAFH5yoc07xE3akgKi5jxFJgCfxU+uTSxQ
AoPyatjgKwzyRE+Jvij5uKQAtSzwn1Q+8lX3NEWhyJ9/I7rwERl76UckykLAV02yjoI5waHCbdXf
zbzRSTdcrryHK8VBexvsJr/gpQYzQpgQV/6D9hb6UY4LCg55iO5dBFOgmt/jwqkeXPYS/qp0K94T
rLf2V4iC0gUWeKslb3fVqo1jZY/cJygMz07Pwl4Cj487FcmL58hMtUNmD/MORln2TrLmbJcWe05x
6kLVgLxgUbxnEIrPEDrUZ26E4twXznsghHjMWKw18gjNXkZtS52ff8upHEjYViCoEmfdNwmli0St
3knTwISslXNsArhYJcOcr3HtmbeekhT3vdc560HtF2ENar05iZxH2I7hvWaY0VrWfkk7fwzoVDvu
B9bOa7M2I0xhFz3ZokJ9P/e1Fyo15QoZaud3O5D0L9L2pwKDbt1HGRXIIDQPhTYX+4i13gZW5rzR
8mE4mepYbuTxYibVkx4Yzov0t+xvSPpQcP7sB2N5QVms/uWaaf5eFr2SH1qHIpWjtvkFsDTCaYuc
H5m4/DLW4MCkbNBPKwvhmHuAIv5JYXkrOK7/wr2WwcCFdb4QYW5Ir2jwyiOKEhkKV9th4VapDSVZ
I/dKjFDz+G4sU/uuMRp4wUjPoSFDreel9kvkvYZRu3dc276UBqVRpYX8ixHj3uqK7h07i35fo4G0
3DvNm2MAaS3m/BHcwbDqp7TYwG03garb2rtW/WpmFa06r7HusmCcqOLRNNBUImHsPhWLiFTt99VK
GyPA4MvsJkKYyIIK80HajSChQFHp7q5ZVtXKP9pX0i+P74/2H/G6oXZ3ejYY67EtJwQhY7AYQNI3
vY72nNMVwS5xans3Ybj5ZsQaZQjexAcZJceQoNyeWxcZdWLzzuiT8jkbHBuh7TsJgnTlPGpV9SAt
w44mMNUhVb/l+llfk2NN0d7N4UV0ltNh2+BlL+ovAKr9S78czBx5Sx2dqr00+9qdQWYX36UlU9wm
endMNcBFjXggTP0+RmZxExWecYf7F1XQpQ5XGQX0iSSs1lKvkz6pww2eDWQBjfhbv6KE2m5JgV5t
GSVWRvME4O0SK1156oO5rSY2//zN1yDnv1T5OGHMCp4Bj+H42rQjPKGoHIwg8nP/3iqbNylBUKH0
712lfJNyhRt6noxJtcJaIh0iBX30P8xbriKRfgFx1aI+tovUbC/LR1k0+gqK9Y4dxmdZZoZ+GOy9
fBw3MsqqNH2cjfdBx1J4EVKWQ4ms9cXXhv0t4Wejxydd13wfXhAeVub93q89FGySIr1L9eLdX5hp
aWgOd307xqAg4a1ZIRDyJtRqMp80IchuzSbqX3Mz6h8tLCWq6BuLH/8vd/grAbrxO1NwWwpnq3zB
Ds/YReDYT2yAUHoLrMW5Im3efLv85cXTvHEDu1kjC14AX8W9NdY1e++I6Az48X+1ZTxdxrtU5ytc
QRf5h/46132xEkJeFXbNMx4qPH3K6SJdtVIgrxjrL0Lgk0OwVF5JQ6ILu/D8rof/z0llSLFxFDau
Gj54xcyvk8XONm469+CK3oHeue3mg6HbA+LeObHH7q5oK4Ark/LFgkMt+V/btc0DqjrTpplYs2DG
EM1vdQg6MCUxtBH5E5Gnuwrv9dOGGi1uy7Zh7WHSv9hm4VyiRaBLzuBNOZe24uEflu20/c+AhAzU
WfBvcjbSyjNc6tIRkZB0Mu1tiDzbVggU4i/smTsERxoQPvAttFK7aygXHjUM06bVDSI25v7BC8ro
KKCvWUblVKBkpAEA94//Gr1eYRmReXKpwYnVrYntK6t9h5eUqoDld6o+089G/2vk5Y6IPJlPVhYs
5g05XRKlrVYgBcgmowG0qa2aAHp41k/65nozSXv0DH1TAOBW97fx6800JP39VfAiGz24JxpCHkHf
Kqd41tRdl5jBs4r3KFxco/k2GO5zLKrR/P2SwlL/9p3+m4o08dc0zOF311HwlGKftx8HZ7gbLf3X
PHYvrSCpGrvBXITm9Xtoxbp16vThJSqV9dzqVx2BKx505O+14n/Js1X2Wa4SR/c41143XNe+NMGy
hdVOjcC4AfgyaF6HcVTfuw3PT+OdYp2OZ0beASnxjHdMcNVdZDTGTkZrF5stM7SAjVgdGG2zRFOh
8yKU40zsBha7aVObwpPd4hwr/33p6+s4Xhk2MHlpGqrzESJNOchV9kCJhzttVhN1X4f299kbiw/U
K59EI/+VrKskGzf/i7LzWnIb2dL1q+zY14MYeDMxcy7oTZHFYlnpBlEqSfDe4+nnQ0JbrNbZpyPO
DRq5MhOkukAgc63fFDFCVmhU195WkMDF4dZzi4mzTlDExanSYJCA2DE0pkA5qJ21D324WJat/VAl
+S4qTO97GgGBgcEJ0iz61saS+tUsUjQG2jT6UnpQ4cca1JhSATWCMRa+eC5Sfj2J7acuV52l2cRQ
NVWWG3HMjmr0eSwmeX9WHCM5UwCj/Fp6+nvc2ts4mdB8EPGDppTfW4d1uZpU5hXgUr8p+MLHbOAZ
b5aUhIXlWS010V5S+53QIxMhcUgm96CbKdo8djITEuM6XUv2bRzthKaZCBXS8OJ3dgt1pmkfB6iy
TYTttDNZO0J4itau74ISmJowysP72G8PLmUEhLdATVNKlsidJmb7iJ5fuXeVqag8XSknC8I+UZtc
PoC8Kr+BrjfIq1dYarEIweBtdDv9coO9irNP4yLuqxrxjfGFjIk27fAcVCrLVPIfxJYuapHLg6/G
7TDtCEVMRbhStUf/QYS4UZEYTHj1ic4BQfU7CLYvSKqmT4GVjqSd4M23Ae8rW8XNdmDNIvhQKc4s
SzASxV5z5OQpAP+67UctWUlyJ23UwsyWmeQ5GbyvQLlDYnfjjp53mGNuXD6mbafdW4tc0zOEfxID
Cw2TcuC0hjM15WdaZB3oRm28dIbxQ4Spljk8pS11r6WZ/9QWxfYPG2IjUGDaeCMc3qluLQ7I4bTn
3o+wxTV+hUQ8yT1105RavOSP3wJRmyxqLHJGd0IGbHbXsuUShxnSbEuhEuYZAU9xM00XDeIO1M9h
1udZeWpGy7vwFPQv5XTQs8BZ6gbgAtEhYqI3AFsvT+iOaby4hOnJPCA0cPx/XCPK5G995ih7MVF0
amr3jCSftlNamDiZjYOfqMvMh8RAFmOS0BCHyKwsgCXW/hYSZ7faj2h2hvqzdK9QhtPdvMNT/Gjc
pl5vL2aEudIPwSXVVyZGY9UajRgEIKfRrVVtf1l2amxgwF2nxmNXeeZj4L/VldtdRSROux50RdXt
RJ+XD+lBym0S4R4Iy3kPBfZ53NwgH2kwcPvf2gLq8QkcUlfpC0Unb3sbovbYLWN9E++FIR46kAZQ
9EfEbNGr8TIPSz5fvhN9qWv1qyEfq63oDWxU6wN/QG4X4PiTZMjFeQiUeWo5KOUiqSYsdO/pS3Qk
Uoo3kyeLSU5jn9jRDx9djGpNKgdAfiid5v+HGGeu4xFt0zJTTOrPAHViMI+X3MvLcwhr/QbnEXGZ
fwkcNMY6qIJ8Gksm5NNYdzLHvY0d8v4nEG/gx0hMadkZLna/lQYpY3lISldxk4/K64tLqYfNFRzl
vQgHZfhrlMA9qGP+eZSm3ouwT5XCRfRu5ReVhqxP7xxUFw9Slrca+Im8WpLxzr96lX6XRBj31W23
0lQp/PAze+THEfhPSdTYa7wIs2U5oC6Jmm19NVFt3PuNU01WE9VVHHperqw6WnkLZwSv1dCGGIny
9SWc0OyNaepzvc0M2YiH+jjuRNFN1M9EDa4BuNqj33ULj7rr4Y/cvopBt3gWWPFawbxqdetosdr+
V1GzqFwIcXlmr1xQFUsUkDBA7PBYmM+UYDjjEHuNDeRyb3HRqbIPObrc5r4+OTCImDiENpzRxlJ/
srdt7lMLpGJuwuoiz/Tay+14JD0TLfHgyF+LHl1QUwow2zCr7BWGnL2wYj25E73eqG8cZQgfmhhN
TmMVZ260FimasfO/G37h7gX/Q3BKRtiXG8NyjOV8R9qeZJ7gbcwTxJC4x3lZQrYYs2PMpFLTtU7i
LJAy+9R5CvpN4WifhumMxIP9uTfUX8g3eUtM6vU3lEhWwu/GZa268srevuuVQr23XTL3gm7eSxgD
lkr03Nm4YbhVbWw8INpLs62tPTg6felJlbt1PV6QvBbquw4rZfFuFe/MIBifUaJLT6KlTf7LSg+v
ULxftcmdmW8g+sTBxvAKeJZwNeki0u+l4W/btNEe6ulg2k6KQbZs7r2RN+iySvS7CrjvaW460p4y
oHsRY42Ml4drdBsxPQPa+TDmvnc0lP7br+HB5GdN2nKpNDXbA3JSw1opkY12h+nqseTKS/ENxGyz
aF8HTcWAYipRJiTIllade+tbdVLUJG/N2xDbikh8ih6gNlQCRL3TViplNYyFOiXZWq149ePugTUC
GelyOGCinf8clfq9zns0kArdRZY/0hEByyesAn6cgVkklF8hlKSpll+h+BbLvLFASTnZnTJ2JU6D
pHlNFlXGdhysPyvaQ5cFq8jjISh+U7cD3JUntonFQYTEL9Xy+L+pud9FhAIPIoZeiamfOjrZQgRL
S1p1josYltbDukpH19m1cXnSJh1E5FyLdjGfzt0appQt9wOqINNwGORU6UIUs73c8u+10S8XkpSr
Ww0Bx/sOnT59MQ4oWoWahHvcFJwHTmca1d+DpKYPnwaL08pA6HGM6tNtrGVLxq6yrWcBaRIQpjDx
7GVHzXmZCsgTAl/hUXSLwwxrEgin25xPsKjb8DkorimGJxXy3fzD3nEQ/m6KfXxA1hcF3/67PO3y
QzQuEWki13DusQ8RHfO46F/j7GIMdprcf+9+ywPX3CwnhcL5SQq07zqQxq3oDIW2sDgdAjW+q2t5
cRv7x3zLx/LKyFPcwn5feAj9vWJC4a6sVrrHwUQ8o278tMYv+kVuuPnu1lGxutjm4BYWItZYznhf
RCdxr2ewSbDzGq4uFVrjoJUSTaW5lrg3Z1vTT5W7f/7jP//Pf3/0/+X9yC5ZzAs//UfaJJcM8frq
f/5pGv/8Rz6H99//55+G6thsZyxDVVHTsnVdlen/eL+ikMNo5T8ARfdZ4KXxAWx3sjaCCAqdzY98
yo2KDLrInGswdElXq489Ti+VGvdPKm/vPa5h9hqb9fFdHChX2mtSFMo+TMvhyTFK5HUmSquixCj8
58NZccGHl12PNK4eyu+on177vlF3ajSa8Nk6aA0H9PP0A4J2x9wir4d9+eQqgE/4Amt6d2OmsqRi
9Zd6d6hDbihpU0bCHXfO0Hm9i11AAQNcSYMWrMTUDGLklmScIqzMCJekIkIcKzhEA/rowMriLXCH
aI4FQ3AyJe5/MSIrRvPc43x8mwSCNNmJC8UxzvN//9ew1b/+NTRZdpBmJ1tj2Iam8Pf4618jjjTS
LuAuDnEEzmcwvPIS22VJwVCpVrjt5msREwf8I5RTXoVzCB05WFsN8GtVr8IVFVf0XeKiu4dP084H
DDlSsKIZ712A1Yi7xH4HSrlRtkPQVcG6rorv6Paufsl85HZln6W695a+THYZUSzojbc2hQYqWKNX
3ZfTmehQC/IDImanFkCEpsZbTwTn2blRqygGbGNDc6Eis2Gct5gpihlj9mvDKdW862NF+7XhRC4w
BHVUHsRQMWnQKzadfqMdxCsQTkW1v11yjnHJuHTMi2iJSzZZH25EEz2/8B7FonnPKq4rLglWWps/
RlzSUSUXjTc2vSo/oN3f/6k1Wfvjb604lsVPjjSxZoAcl//45UmSrWE2lvq7IJeVQx/b5O0r3CHU
GA1gHAzsVe0P4HncjHSdaA9NbMKNeVSH0Dg3eo5hXoV/7hJJq3I9t51Aqu4chN2soPnXmLLir9CH
6OVqaW6dfdDfu1JJOjLpkfM0ONFXbPLGD21MnjBRcp4HRMo2mtS0+7HwzAee9TzD7Eb+8OoaboBf
fXF9KoUjGckjVjouwg8Vxp1jN34gN1d3Q/BhuqazTMomPatuj9M49zsUG6OEUgjJT+fTIq8yF47R
SZcxSmNE6ZH20J34EWlU76BBhrsXB7kk3eCnUYU46WjDoYW+JWKit1eDZtM0mrcs27aebA+Z52dk
I/C1O82xtJ+Yl62q7r2ub1dRFwW8/WM0rl21Jg/FrQ8/HTUccVDJKVQm21rRGq2uP5lGf7wJXhtI
5+GvzNN7vkhvU2auWESsbxcxMjQwgCCE84Xjoij25MAS3ARDheQgTgc83hXKSKGSn5MYX6IuUnNs
T4r8nE+xGjY6rznb/OHXQbibR4sevQ5fXasBFiLmTjPENNGEkXsvdQD5RGi+iDhVMmuvtLUGUUXj
wiImruKo2ktmBlujDcNjOwJY6H8fVDND0gBFebDElNH/6BBN36th0RTAikVTzLiN001J2yfo1v4R
vzUblM4sBzezfze9MwdYYwkASDHBatRx5ftI1t5oXnJprWzJT44ecrQUygVBbKKNTR3u1HELzaQy
45TYbCHlr1KW9O9NUBiLqsr7e0WP9VNZ2O1SdIzJeEacPn22jLHYh3UcoSeXJ+8IZ4p+DOKbhZJr
OxnRkTNJyPps9RYHwO9rHVT+0piaNoAIHRF6StoywImN4YEsX4k5cpHea3hl73XbVpWFGG4E7MhB
OU2XE4G5zy1Kc6+b9WUeJK6BF0G6gc1pL8ToFv72jo0x2X8yuuFj3u4sFeO9vFHvKnLMKPnb+kOk
ISCkBHMjJGt/0pp4L7qaaZDZ8uOj0JfgfkZTxHT2X5QWYSOLpujQJ0VnvDRiUtuMEzGV7Acu9l06
X09cNFc8lmkTZGf6dDG2C0GqefVDqY0GSGRtPOUewlMmEJCBrKUvqag5NFDt8JsdsbANC+2+dWXt
XpwViT4uTNUetgGydCZQELodOdtUg6XfzTFLCuu7mAW86JxjXUWBAtItsCHxAaKrMnoVEjHuD6L5
6VNikiN9VB766YNFPBk7eKPt5MvmANiZ4nk2kA9s/e9zDHjn6e9fEart/PGKUGXbdvBrswyHU92Y
lgufFmc871WLJJa2xfhjQnzFphJv+kpv8jd3H/ZFd0CGy73oEmKkdVckH7osbwusjd5KnVdJkY2f
R5Dq6d/yBBOztFQcngcU0Iu2R4PdruACT6y80a+bpegVotOid2xgChuprH0a7Fgo+vLTutijVG+q
oAt4E9lQwKMhn56xNvoxRa8+hNOh1wBEhXh170TMD8qXoCvVY2+b3yLonAckjdWH+SBLWxzYw7No
ieHiTFxHiWo6GIHgjnlhlZsflUnrXXP8plyMIVrRhaRM70RU36tBJjifTm0vhkHzb3tQaXRG9fOA
aby48jhdXkwSTXEmYqLZsPZcu66HZc3vT0Apg/fspw/7f13LULsHSgjy9na9+dtNEz5/+du/I/PT
aldryvH2teYptyHie8VJuFcTIH6hY7ontknaoles5IuNF90Stk13BJFovQwOSHIW9qjLDP1Gmagp
QmXpk/bSrLrEEw6F4GmLdzsg66ctB8Mu2PNDZBEdt0v0DuoUmz96jLbCf7PxrGUDv/9ittoHqhbu
flBzXN8gwZQYZany0pImF7hRj8lHJfUC2b82q+03ciL5bgjlfoNiFcJd7Y+okaw5bHdRujIL090m
Sqe1izGJcPL1e8m5C7oi27QT+UM0wykmzuaRZp67d7VCvbAxS/0o3iyVVSAu7yvb+T0j+MZGowIj
D1T1hzvI/a+e6UUjxgSGVi3LxkCyj3XXVqst/Fa1MH41bWvbDJn+bjqWvcT20DthpetdipCscI4L
6bsLy7RD/eaxNnosEbDKW4s4v1Kv6cp3AxOstV+kxj7W9OgpkhL8EkdvPZaUh9gGT8T0CKs82Wsq
MBpIpc1Bm1/WsUXzRsRwVtfPteaydRoC2VnwKKxgZxIU3UXogDFxgOUv9Pk/fdBE27yU3KOtVeEh
KjJyE61cUulLyw0Q0+iBB36+AvdRPWdNomEPoUZfzaR4AbOE2Ucfr7D564+9jz9qI0nK2UxV6uV9
xlLOkdXzHEvYki6Crt2HPP2PdVP86iinMz3FRB5yI3efGCeCYh6VpA8vwHWkaHzvHIZ3wqHWQ0lc
dg3/rIZw3cDMShvRBMYIRanMgu3I8/osnGt93tR7N/Ra6XFOzCuOXgPpqS4CLNlHUrmKwrQ6akx5
muICuSTiYZVd/v5Rr9jOtLX7tBEnDaaYsgWoTzHYDBjmH1s/uctiNumtuukbCsUucL+9UlceFSEQ
RSZF63eErFZVG8Y/TCP8Eel18xzqPqzsIkGQL4uVkw1afiXZQ/c2xumZN+L3cWQ5gp5gvRoo57zi
yxGsUVdNdqKpW+yjfIob5D3p1Xx9leL895grnXLVQdSLsF/pxZ3emToydvxV8z4Z99Xw1VMa81mx
+/bSBBpi3XL+ivGqu9c6ZCLCKePrSzluS7Ec7URv3gavqvTYIBj3KFwQFem+7jv/KiJ1kaNa3HNn
IyCXZpRR5k65L5Kd74HxdtQ4Akz6r0Of968FP+ytHaFq4OV2OHdqaLfx2/ndFt1iGq4jCNdqnrUu
jMxY6IoznlOn0peV7WfP3ZAky2Q07BdyCirayfGICQm4kBzLna9S3X3IAAm/ZYn82GCm+p0Hx9GX
3eAn6LWNKvcheggWYDjWZeEiBJDXy8lLLcflAr+O7tVGgg5KagMnP5OuCFrtRRhLBR/wsvQiG9Vd
27ZdtjXMEZUDN1H2UywdWxKhKgJQCyPKInY7WylX3A/0y8m/xmP4ALHM2YUoOO9km1SRXWgyuhYN
0uAKcuDJ/zXU7pNwYSo6OPdpPOyEP8ZbPnR5cWkVMtFO9etfl/7LUNSMjCevsT+CsZTv/KQZ1jIA
t2cp1X5mTmH+MLoXHC/S71lDxi6M5fgRylS7yMfgufc1sl+W6uxZCkZPmYEqYzBqwM30OH5q8aI5
gxi/l3VMuLAL9XeV5OWXHDjdUgV5t636BlKE1N1NqaujaFmKPxiLPG/vzKTWttQ2v8SxJL8ATn03
cOb+YWL1ZZe+/pGWGRvtsgke9bCwN42cWAc/ww3MMIEmpdMkbK/erWkS0MJF3ne/JnVea67iGj1h
AVKIkMVEBj49zS1YdXvHH/FanYAPfx2hRhhbBVJxGTRJYXHanmbw3e/mjM3z6xymCjhfGWFv8Oe5
KrXnLFDyB51ilLJtpDaBD1RY/DZk895FOvbYWsmdCMVaW1KCiKthDUbEWQaNZJLl4CAGpxZ3aJzE
iGR2cWUtOqn0DmoDgxrC94PY4HZ2dpANj+LJFJIkCOI+D5/b5lf30HGrbErCt0nK4Ojr0mu0lYjJ
dbyKeg0J96o5ybpr3KvTQZwVam3y26u0JXkqZdcrMCTEkyCoPTbRvYUDdF76j7bqFw9agDrm9KwQ
h9iMlZXjkGEVEzy7yB9cxGtuI8Q1kiwz1m0Cm81Rnmy06w5Fb2J5I5p1ndy3fXVfcYs2S8dfN4UR
PYk+3YyeG7RlzqJllUjn4wS2r12luDRh7q5lr1BWaVejjIvOEC8KMu37uV2nX4wxsi+DLoXgevTx
GLbGl7nvNlf0xhgFXG/zRQyA1nCPvs9ChsQzDKyJu4yvHMIzvtZRUGxrTNwO46hNLjzUplOsSl/H
wngRNyhK6kv596REk4urG4O+RxPsvlCT5GzmEurcrn4Vh8QOs9UopSzPjaY8K00cvfg2WzIsCB6r
vvBfwF43Q/SS+JL82Cn1kg1i9JJ6Q/0wYn4nJsjgBO5N3hMQ+BAYRkQLr/scScERkSPRzMk1H8s8
+i5a/TSiM7IEFZLCO4YGdTO8lDe1Dcq0RzX+gaxjuMRQ0fowwr14dvUpqutaabTXdFSlrRhqNqY/
D82y3P5wxl1Tw6DXXeuxmqQKYe37UOPtZitYWinQI0D4SjOLzoveWzNBO+nz4Gku+lKnmL36sWzZ
sCfUTb5omhsteQTj+Rbk5SN75ouIS0rfrUs7hY4NVvcLxq3opYZrOcuQ5ERtalkMfvneZ9IOY271
Z4EtIG4QxnsVFdIi7Qvr2jvlsDH6UD1aE1Cs6fH/C7x4F7hGvBPbLd122xXVmmQnNmMQjLpVXw6/
emNq0auUkgCscjVaDSm+jbBrtec+TaKd1Lefm87ULGVbfc6M+lfvrSnm5vjKPGY5L8fOt1n1JFRM
TB+GIMYUX4K22HpFN3wHn/5jcGPryXV8cxNkGYWDsgTb0lDhTBBL+BZ2P8RINUZWcsyoF6QoE22d
itV/qefFgaQdluJNUC/zqSliHnjc+ezvYzll8dFjy8oqw8R/HQSujF6stx2nU9swi2WX9ljLV71P
ATUOTuJMHBJgO2trqNWV3E0yECqKFnKavXUFJol4hbbrOleyNwusySIsKAEnSRm8aBoaw9MwD120
Q1y19rIdoi/sXGrpsStyZWOgLc/2xei/1gHVBglM0FnN5QzFHzqE0LcMDhKtOulXBxSAYiHEvkXH
bYbocAxyOqOePPgk4K8QSPcszuyzaLlwjXau14ZL0RQHqapfWDq+DDzmF6Wf/BSSyDwg9bPgFopD
Z/uAyptgf4tXQXTJLBAUsqRLa0m21CeUqrJFLJukHVeDkrk/DMNNFkGr20+y1PZrLdjoSWZenNbR
kULypTf8eK5K01k/nf57gbXad9O040XJ/6tnqbdwOLPJAWea0e9VbOygGzYHI0mTU+D5NmvSZHyD
G3c3o+27HHRZFr3iUFUslcA8aH6OiESWpx9jm+3qAVQOb7BTrnegXPSouwx57H5tFUVeuNjpPmc4
IK8G1iOXpIfhoNbqa4Wez0UcyrbAEyIuyuUtJs5GDBXGBDjzLd4bjbJOgauuit/zRa8eHHGY6e4x
uQ6dBewJZ+KRL1jtq0tFylEkcpz4WyJ32hEt0PHqBtDCJZ2Mm2aOVxGSe5S/DdVrN6IpOopAXTR4
+V2UaVgZVubO0EmaVJrfIhfMcyhpgBzmoXyR2Z8dHRe4ZQhk7Zv/5Btp+y3oA2MlabZ19Psiv3Q6
arIdFK5vcmeeeteUD2VcFRs9dPGoEdqi8yn8tnBXDkhl/WHKIuxZboqlc7eQMZ1lSLXYi3aelB4b
ZCDXKVC8k+QX1nKI0WIYo3wqFf1ugz4FNmSB+S+AeCwShxpFk5nhK9rK2JPGzjV1Bvmxwt6Bd1/4
ilqmd7JaLIxE04oU6rVVXK3TIY1e8RWnCA+dF3csBqua9hXDzPZedFoGNfJeYnUT+g8pDK+FjBHq
c1rJPTxgKbtELM62Q6/i35oq8QExDnkXtznOF6FprBV5qK/J6Mu4Myb9ayuDVJWHKv+Q9HQX9hYJ
6TimRJR3k9Ricq8OSv5uJnG/6P1Afw4qKVt1WWtdRsOBOdB18t04osLbeba/5y/XnMKMRTxUePMh
9E1r2WvOvmiKCnl0v7rzEpliyXR2O1iuVWzQbCwWldPiLofBW011J0xXLfsteduy3p3beSNnQBin
QSJYxFm6KqcgO4b6rirjJ0/O+X/jytZV9h3z2iJuFiQdGxnK/dfR0tpjZEQ/RUsc6qo0YGkBfBTj
wzSoz64Wz+MlKbOuHcaq0Oz6YAtpGy0KO+8PVVgMK7mQs0Mq6+2bUe2iiRNWGWq2d/o6XbeCOZYF
70hQpg9WmGTLujeGjYsf04K9Q/ZF6VnvNSbMwB7W5VuAc9UUHhHCxy8WnbK5Kdc/vdZtL+0oaTyV
yu/kuPIvZpNQ3azCdu/VVfalNdaAsuW3VCuRr4aFtBLh0q2Thd5aCnV7eXjIou4tamTcw3u7u7MR
yF6PfqvsErbib66LFw5F+Gd+Xhh2RuSAzWI03jrLTlaqhQQvAgvm24Bog+1lOCjJ2dGGyIZAGeHK
hbnU6DBWggh6UZ9K8drFZOOl52X/kqMv9mCOBS7khEith3cqe6uFaNqjG+5SP/PmCUEVoPzOq38n
esU4k+rQlpxVDUZ7fAt8vz+Gvcr9NR2iIl2kXpNdKHtZD2aDaaSPvvptQF6CSrJy2IO3mEsOczPY
bbKKI6pYSwXuEUKeoBDFVcRA2O0/M5QfD6Il4r5erlIVv7Za1+OV5ptdunK9rIP3ZiJ1D5dZWQ9x
3C10U+1TrKfc9k5JyTpsUFHeKcbY405FbFTcQZpPxRw3hCglesTVxFkH6DRM2MEEdt9cvAR68iD5
3VfNSEhCF6l/9jrFvaSKjnPw1GEF3GSWIkHqqPz2gazSTw1Jrq92kjdL1ZWiU2nn0kMZqN/mC00S
unLyiEtn7NvjuU0hNlghXgfJ2FMbAnGnLsRpmNcvE0B4/ynmSYlxUG0PtRjmolfTmys8oP2VYan6
SkzztNbeOCXcRiGBqmDsplSJfy/0U3+HZMPy7o0qrx5EXCZ7KkaJ0GhUCuV1iE6I32QsxytloVYj
fAg7zh9L2YiPmopgs20pIcAmI3tRJAP1RzHYIpkMi79eWn4T5UjNqkhVJu1F9Ca55aGRWERrX6uz
x8QP46uuX+eh4OW/BUP3ijZhPn9yopXNWQ+woZg+WFyhzPJfX2a+oBIk85cRTXHIwvLTFypjr9pB
yMDIe/pIcaW/fqnGau682juNvhNdkKKPL6Gss3ggnQX2GxrT73hTKRSiEzff3DpsiunnIKP4Nw0T
8TiWQ/jy9oQn4ZFYqCpWDXCQ2cTQBJ2TnMh6XzPYSgAnSpad5IOCneiFaebeYz0LXb0+ZmlXHqjj
YlmFF+naQFtM3ydF2a/90CcDDJZ15WZ+sBFaaOLQUz1bFdhhfIrFjoJ/AH6hm8w3gRRiolHqfbmp
tbJ6MWv1sbC84LseKOB8g5TsCm4eCcudg2OHwQWwNOvqaUTHPyjP5A+lIiNtqHVz76gkOSjnBpvA
VKWXLNQuZdghTG/YrwZZyecW65+NmZTlRg20S4FUMiTYHP9s/Hje0sC4oELr/ii1ciOldf/emfDn
VJYUD0pcuNshToa9mBS6mG7H6ji+xUwSbsVtnW9gbw2fJiVa4G67aVKKptZ9F8hQx6dJvz/JGlAN
WNWDHn9BAkpZq1KEFp/Kb72APoObRZR8dB7ynn87YmAEkmT//hrww+MPJHzna8A/X42mF5/c4ksf
S8lFHFRY3pcCovAqg6a8TpTItnlnNP49w8KxYb0vxiV+4iwtBKaikMpt09srPavjFylOgkUqKcqP
MD4kqa79NBT7tTYy99UYZfRedJDKCiC9nSIV7V7Mtn7PdqbZshyrv2c7NnS6gbQHjz98lxvTWgje
bJoHYLdHLb4onjGeRYdIY+e9zD2Lq4mA0klNaKx9ixJsLShw6rUKUNSM1I1vVNFOVuroi20/iy1L
2bOAydKJJjJY0Rfzc/gvo8U+RowOO8VcdFXxpfFqQ9/zPE3v6umgZ5NQqWOxJq2yiebtsGHyeHyw
voviqxJW2pbqh7Etph3qqGQflswTvNVb9RlRyU8tlVYEHxAMGTvdaaRo+WXTf6TSo8NWBNyIkj87
qA6N7CFePS9SMXMbsrnZdHG0pljQ70QvOlLUyzuQR2g2P6pNum1Vx3wNNGU4IMZGzTsOyVv2prLs
pu8rCPyCuy8Och3Uu1rRkPFTJvH3XDOp0E3tG9NfzdMKjR5Wr4bXhKQPY4MElxNCdM9Q2jf0RxEy
hyFblFmSHwEbGI9y0mI48NcJsB9XnXCqN/wSybwqWhUZsu+6L493nuu3MLmRKxX3dZ08dlpsvAOe
HVc19rhoCVXtmRuAN4affMHha4JvQ8gjbQFtUHP6jUhZqugsPODCtAiHnDfmrdeW1WBtQv7aKpR/
2Ek1/baptfytaLonYG3lQ5/I0oNtuZdez/M3MMcUwSTJWItRKtujRQvr7lzpETxBtCSO3aCtRKeZ
GtJetmzQTtMVo1iiAECh5yh6rQeHix0KZRpOlvCQUyOdDwWLp3RxayuZ+aunhDm+gOeZrNn8W4fb
vLTybTJC/VlNERxFWdncoxBeXlt2QA9OcnXR/bmKSAybaJdaWbgUTdEx+h7CAGmg7kRMHNJsAxkf
Y5oI/nliN8OyS4rMW46onO4xRMkXoMqDB3HobMRaurS4D20v98gSVd29qrL4Ek3UqLMN0L9sKeuV
sdICA60SNdD7RZg79UkciixtTuNUhASr9V2E3HysT5/GWW4YHLMCoPU0VgyJyeXsQ8jRYabYB3aK
IyrRkWsfxMH+ffZnjxjum0O8RGUU4axpoIiJs3n0EDTa1kPdV/Oy4AglLjiKs3/X/P+KOWGLNIVl
hKvb9WCIQzWFWCAlQ3cSB1IS3SmbIOY5mEqes/b61un8HiZig4zNaAyYRYwXM2HXID8tTuWuCO8S
hAHFWDG1M7zf+Hpq6tq610oFoLAu33na6K6AqmCcHUD7MqtAbhZW0CLiJ6kK52IA+UFvHqAXlKZ/
CVqlbn1iY5NcA1mKHvTq6qEiHiHlJyd7Vzblhaqjah7y3s8xAdwGQ6Wt7cby3xCrplZdOihjk0h9
xcS24of5VnpKeJepU7LSz4O3NgMbKAPQ2Ium2/R3sYTGRAMk9KGLlEcjqZOXSgf51wMRTanLmCVA
K9E0sMA1F24jvaHGqexFzOrs7h6uGIO1fC9R5jiKlohDOEvOGj6gwvYyCAr/OPaIZYtmU9r2Kpdt
Y8dCVaMEKT85QJIvGR4HmSWvlCG2z02bIaWJ8ZGLwER1LXEsIT0EtWYVIP6qTgq5n0hRianJx4eo
bF+bVjJgkXbedZRdqAA1sHjbu6ZB7F2x9/SRAE++i/5uGlQ0UbxpbVjVYoTo8MOzozzkofVMxjK/
2GrnvWT9o+CsqFjtnis5i8nuUtAc5DrbDdjirEXTmRIR4CCMmeAyXcIyZbgFEH/WeC9mK73RlTcp
6ufVE3oPwCqH9r2vtGJpBGP24PaeRJn9f/k6r+W2ka5dXxGqkMMpwEyRVLbkE5TtsREbOV/9ftDS
jL6Zv2ofCIUOoCgKRPda6w3ddEx0I7ll/1yEl/XHRSXYDHmRQVqnYOe1LgByxRCoG+peLB5ky8jB
4HSQ1KiHsqZYLvRa1cxBFq4XyL6iSf7nghlscYf7YXbpTfHSRekvscoPNlk4BDbIyEtk9tYDqay/
qlqfvyN9jY2ogvrG0JrqQx8bv+V8vdOaIDIoby04bT7ULubnciBWMfGspna6aElVrSZqMfyY0LzE
hevtNGkvth6KKUKkuKfOuDqLffXLZmuV44BIRtFt8CLDcPvfcxIQumhDjbC6beGi5MvrCRwqj59U
scnVfs5L96pOpnjrR3vNG7FTrjUUzd1hVI8iUcQ1cmKCPC0NX0QPddJd3PZ3p7JBNs0//77aacz4
4+rYNv/36qGLGp+oY97IJAw2Q+U1wb3iCqtODxTMIjdDP0Asl+mYuovtLUCeXx06hMFch84N+Rxo
2gK6NxsmSupGzDqtt9WzN1nXGXM9UF2kY5fmLo897b1ZL1y6hUKg43xeGPfzcO+lhK2T65XnEh/p
oJFs9niOeSdI7YykoI8fez/Jplj7+rXvY3/IJ/zRlIP4DXvHyEzHrV1sgSM797bdAKtI8f78avXu
Bli5e59Non1A0619oGc2+m/tmFQ3oLjpjdhC+EbUzG+k5lA0sUcCvbXZh5gOknl/ktPCkqphaZoI
EeMmEkQIYkqImiX4bGNjHu9kGcT4d1OO4o803k1ZEW11o2cFEObrrFbZC/VedpagxQ9ZkcbPVWH8
khbiYlpejVr/nKArNuS9xNgqVtQ+1NSy7ufuyW5QZP/qGeKnDzkPOU5LDrVaH+6NcVZ8N3GYbpMY
Soa4OOTrJ2Gpw2dflVTFQTbDf+bJPj1RyV7VV4S43cekz09jRfFbtjDJUQ7NlLAEdsitB9bovi+h
EHdyVHfaCpksnXSuPcxwZtg5D+qsHWVTbqRlM3YY/WrK0cLefWBeDEO/t2IdHD+/5uw0IJtXLL/s
kmex1yhnEXUHMrXdKs9S86hO40PFInNI7HB69rTyex/HSCrm7nvRecuznKCOcYKCDCwQwryPCbkW
vtfu+DlBvkI86pm/uhDe/d9Zk1LHB6LOz5dx+D0G6qy//nmZrwnyjbSi+a4bonoisrJ3TatYDbna
JTzjzUBkplvgNWy2X2fZmU36riqs+viffjko+z4uk+3Q1fdLgULqvhea9qAJwOUQrRXfmFrnvfKg
dgkdZ1lvwAiMreXbSEr+/w8Q0lXP/Q9Vx3Q8T3Ng6BgWJBHV1t1/o0HBbRW2rVXWkbVuOcSYMyyB
p4ni1BJ9zB+nOf8GaiZrL4nT4VjBqtH0PtqZmDtstan2nts4XGsjCwgB1TZJ7tEXd0V5105V4VOR
8p4F7ohkDK1T72CJEQgfbJf7LGcmS3J2NIxN9XVi27kFShvQNuUg4noWlSnXPMgmtRNlS1JK2crJ
yYS1ixu57w6avgG0BvvZsmdCl44su2waFmUvOE+7emgoMa4zNN5sV8Y5Nti0kiJ7xSOqvMoW9uhx
kOhmeur7GU4iqfKTGXnTcSKxtYmR0z30IyglLy3rDR8RWhodmkSiYd0ul9T7GNUjz4b111dHOXmp
jEBzMV0r0Ss79t3SvQyIrm/spBIUnGl6KtbYvK8cEq/oXsBnRLt47BGmXkf1vA93pRhr4h6aiqGE
+ynKpk2qqQmMPDQzyfqlF2c9sFdOL4uteqfZ6zeyhUzaZ7+c9tVHcAjMLyOccJ3yd1+q5UUe7KSs
Ps6++jRNv58Sxzl8dZFwwsNsPcg+pCLh9PAMIoHxrwE5qsxhgrJF0pxIY1jHj74Q8VEvAt66WNlT
Asf7UuRRCOgbJvHOSIHGy87/GflqjxDlPceOYLNx3dfh4xUMsYo/m/29Numfo0vpImcU4TqiL0J9
nNFRqs3yUTYyHnb7OTbnQDbVdUJu1780zD/OskvW3Uore7BWGxTZVaBUsYEkSdF97eu6OL4vh2pT
cYOR7bzZ0CXuongcH0lHAYoX8ElkUx4yUwdd1DjJEfXQ8dG2CeiEwFF5vUAekNVCdom1HP0n+iD/
jI9JUv22pgUH8bVLxxb6WuOaKFvydSaEH7aOk5Zb2Ye4DCniyvJ2olwuDgJHF5FU/WPcWM0d4hEv
slW5KjAv7LHhxyLMJfvkAbGo44AMwFW2Osi5Zy9rfsr5sgs7E3D7jfNqZCNFI9Vtvw/mX8rYG2+T
Ei14/gG4FbCrudt1eM61q77kzmRsJk2PN70rvltNqZzwki32TplNQSH6CgG6uA+0RbtPRnYKirGQ
Lesa9X3QkovmCu8pwfMKd5/lBxjwdt/AgOOXjMsWJZPhME1tjHBDgf3j1J3IIeB8M6UHtYjsS2SF
6X5iU43H0uBcG894KRu0GNyOEMPjTXhamx9bvKu23ghjcGzEvrbN9k4pLriWiDXc8gZMDzTe0Wgf
tDzdZUaVHdLaSoGR56hxRLNfzQs0lCK2H9QQ12tDVaZTESdUJF3ttXam7gcSzTxfKlO9VkptAaqJ
2Ae5VbQ3nUbbdlNu3kDlBtWsR4/ygEiCelwAOfDif/eBtMy2TWU1QDD/7hs9nOVjJQ+POLnHH9dG
rUGKIc/v5TQVKNsd1e3b10VqrYw8e8IeHeS/L8ogXwaa5qR72TejOnYXxt55MMFo+EY71ydKopjf
yHa5Ii9kWx5sBahsNOO6jaJc7n8cdcziThoSEKdMGTR1K9v6YFYneQblnKnLOt7Kq2Tv56VqNfmh
oP4jVyK5SEVpiLb8epB9X82vvv/MS+VaJoc/Tr/Gv16CL6vzueB9nAoxIEwHoQb31NPUdp+HJMKC
I1sPqWPFuS/bclh2yrOvvq+BLGkQL/oa/u9LfF39ORO9830Nsy8I68QfI8t9UJAPfUry4YhKxF/A
B5ebOuAPYw6RvmkB+QBPF+HTkovKV8ji/LbM31U0AXoYsZnlKR4/8Bw0D5XXVjDBYvNhGAVumEmX
/VW4h9TQ0t+1mAa0rkLxpHRVuy+13DwaSq5D0ESrzwXo+yOdnc2iYp9meUDUIwQNNhbakGdjqfIX
3IWOFu4S73E+JDs3akD9jViocQH14iiNXrSeb2bfpj876oAv+iC2jikMyp15954t2XbqTeVlbJf6
kCiW303OeLbxYTkjwp+fG3Ori24+enmxllzJeJCoLDaG3XgHSy+OyZIaxz5C6AEMWX2ubONtBT3I
B3u65h1dAsFN+MLqOe+F3aGcpmjJe9pQsOMDfUyT6hCjPHYlbYoJipnjyLTM+6Ia070rls2sdO22
FmthvOoQNwJctjeiSKUABmKa+yY7zgqCPA60WEQN3Bwv9PRRabT+YM7scMKURD8YbPsnYvuHtKQY
H0/xeNdnQDFZVwKhYAmmzc7vJUofTE8xqSGkgTlmLzmCFT8IsbZp5LY+aen8WlbReA2RlQzQzlN+
lK5yDpO+eLXRFj4U6PjtF4cQfgDI5jXU1d2k/1WBSfAntxkeoGq6x3xOp10aasoriIMr+P/6DlJ2
sRFhYQY4ljRnAPD5mzpveQpqwSK4YdCN8zZWDMG31st9W0/FOXcpZjt1eSNWxIq5i/Kg1Q1zo1FK
ug2a6W0mNEg9u9qMrW3s+8T0rrauvoH7Q4OiQ1KxxqzkmFIuC+JI/8uxp+yEwBgUNPPJ5THmZGVx
GlLw1Eqlrpi6qDqWhuGiBZrUpJgq9WAr4mSOtRa0duV7Sd5tPL2oNyWSyVfHTvKTzYYO2oevdLXv
qTa4sckNv/U1op+d8Jyn9Jiwr0QmjDx/47E5sQTp3gTop+oa+zmdX4y+Lp6KozUmD0NnY7CNrA3e
AuBzYvJOOztr2MovirttBLuwWb9hUKycQqOluiMmoH0r8U8gnpR6KelPtbnr0+lBt1OY1A8Krlj+
LOaEx33W30FgicL0GP7u01nbtbiJnuSh9pp8M2OfN5du6iOO053qCo33WnjIdxXZwVLMXWPmur21
s7oPqsF+V5ng6FgBjfETO6FuV+tTeZIH3UuqjzPZVCq7PHnrQTYjHG55jP8z+z/DORk6av6jbxBT
nprVJ5DQbi4+2m1R/oytn05tcR/EToA/nX4qRa6fFjO2CNHZ3+bQDLsq9AEsf8dNCqt3niKAgrEQ
hkzkLYE8BfX8YutxtYuryTiNqW2cnBmaJqSRCfzbMcwSzy/jgQzJiAFYKpR9YlFi9z2XVyibKkjT
nlW/AUNcuwhR48AxO8jmeMhCBzzjARrxeDdSytSTeLBHlftb9VV9zo5NYxdaMOXi1REOlmbrO4CV
ZntqdZy7l7oqppMXjdNJWQ+eusnrGN3FcihO4XqQa408QwUnhsRDCtO3I0XbjCPqZ2o69ieSQJjA
rWeDNfyqmvIZBw7br9WMT6Bel1iyctZ+ZkXAOK7hNh/D3ZJkV6TLlVOzmj/KQ5ggK6LkJmn/DHW/
dj5aCX+Y/P9pZv1qgebddqRZTuO8FCc2QL2SD6dWL8yjaQHwsDVBjOZQzRuMvtiaao8aCrKip9IT
342ytbaFms4UM8oOF5W6eI00rznxLYVnxwdrTsrZTjHy7GfoQp6zl39YjDJZUFQC/EeiL6ek7paT
1aEYRfoc7TC3OpGvqE/s5d29kyZsSAr1lK0+cqKp+o+P6fOF+JjkWV7Uw8dZht7zsTOI+0JkPIDj
6yKIShcMqdosu9a2HoxSoJkXeYjoK3F7kgdXrdtTn0HNwrIDbCUkDb8qSx9iensSSfgdt6eHpgYP
WEV1F6S6tgGFdnab3ldD96xZ0ylKxGNag0IzwIEch6g51QVpec2x3htbCS/pNCxBlxYPZSomXE20
n6jGI3bejmdBuRY1+AhZTLtwYXsgLmsDScjU7rHO2mhj2+yImipvdwmy0gE8XSqvtYmYFrhJwIuv
sx6KHRIv6QZxgGYbWXhSKMkYEfnBElYqvnBmvitC90emkAC37O5pLqtpM1WRyyVeGDS6Hvv20uW7
mMgeAtf4FDtUV6d5AIW+JsDW4mpm2RimO4hLgavDB9VZefup48+rPkRn6VsN64QdcjmgrQirNnyp
4AK6jXUAi6zuWq9jc2C5zTb2YhYJ8QDoE49MdYQdHU3WAQLSzYs2SlNFsFv4TmhhMe3RGzL41ZOO
ahx/Txov5DsnzY944mMcrPNX9uxlyDKJ8D7PIuRZc0/ZR0l+P6VWd3Dt7s4OFfucxdUxZc06JWGy
70Xa8VEODjIHWKjmWIn52HGJbbOUyxaaCF5nSnTNElEFWdOoW56t9hZbamBeTv6KL6S6tVPIRalS
42o0oWiQxPl29HQM65Fc3GZu9CpM2HMjhZ/I6aYri92N71BzLmKsp53hbl1WfUj37ypKeJuEkk5Q
uAbYEXbdG1d1qFZq2vfBhSrfdU18ArgdWI09Y4vcolEzJNnW6bt+40X1tYmTYxEbIAQ884ZBLGSh
0jNh2eR64LZAyfu83fP9RJ+4LR/0soKh0LRb/lnLwXaFtc/tYTuNegsLxmx8ikjc1MI+W3HC/1VJ
08fF4JbTjeNC8nBHMHFdd/93bYJ2Wj5P5VEzBkKDQaVWyW48W2ag+z0LPZWNYKyQNrRQyzrnavIn
nXsBVn9VThpQqCYvi6mgibOainwQUF08TzMWP2+8Rdns+JayoBQB+v0u7+/bBWsvteLv7+bsL6uq
i63mKsZFsXD9JQPzxzNTtLPy5oVg6ry0OtrdFqTl0VVvaYpYQuUte13xLmYel0Gmdd7J0oC8Vxo6
Mlnq7jJUza+dd5kiLUJHOk6enGIKCX9y6+Aqg7Mhh2RB+enuU9NF04/4TLc976QlqJ3HayLbC8ML
lGqMOEiRXeu6UW6LhV8W0F69rOeTkvfLHnL197LUdN9lW3w/ji9lnuPlMOI2zYZP27KPGoOmse7s
PLYOCNqj8qo1v6aZ7QpiHOGZ1eia5lZ9mKcbsnmWb0HV3jeWk57tXKU8Hl8cb2g3BZXhZqjcWzzh
OmE0XbrvRhBJBjl4Pw0z51IvKk/9pbdhWJsaNl/sqMZBuJvIE3rQ9UblawDgdlPl+WikOY8wjjRQ
8uVm8ISzLtwWJH6nDuoB/6WoxsiS1BYSt2D2IF4hN9pb65tKr/FQ3FNwQWcwClskSVB8zTzuE2FT
mlSyJKLU59jbfjmhlcafD7F4qd04UBb4+QhFFr7ukpbTzGGzVN7rnOks0QjA7aOl2mGP+V2H7rUJ
F8q1iQYqtKyS/FZOYA3BQweROnX8vgKYf2FVwRgDR0D6MwtGUjfBPDrTaRTavR71zU6wPN+EV8Cq
sGAMsQjE91FUvmBqeYfc3bUnvXxFOXbGXIxCXzXuQnfwHkxr2Ocz608tamNrqypSonUibrMyG743
9evfw1a0qO1516jlE8D/dusadb8plf5HVohuZ7sVjk8CxIUR4e2XxUjEGeYEKpDIiX8EwX64qCNY
pRLNuyoZoYnDNczcl6U0lWcvVe7BSZ91VOUvpD6Gna6mBEB2O161uNu5WaWd47XVd8l4tYUxXlUl
sk42LizwnZmRxKCdeUIEOYzPRSgQlDz9msSLfhWw1zYtckOBbPLQPk1z2mI60k7g1pf6LTLBV3dV
3b5V1Tj6vdH3bxNMft+zjeGNnO4AcDKa3iLWbB8eI2xIIhI/QQjmTSvmHrgDxU1vyXoArYPx1vY2
ZG1u6DcTUzokQxrnDbhU6yMg6L6x/SD6gdm8mToNAXST3EwF2v+NeIc7qum0b2m7AHo1zPjbaiPg
G6EYXqs4RvMfPYGXJlEAdmJ+2vT1iw2zOOjUznqO+8JAaiOqnhPBU3m2qZs5XlgcprZFAQgtlEco
cESAphmBwLjADE5QrAOhbWnAypbG0W+ePda7SIcNChsRQ56kmS9empj7NO/mu9JpxoOJPfSZLHt9
7JxWO/XA8lH2xFrYBTwAv8oND8qc449np/lhHmvj1AGm3AphB3VqOUd4hM4GnwXeEuxjdErafNsl
KmFs0j/ks7ovo1bcg9BuDh2ScCv/w0J7qXhuMkwd06X6VkJ33gASUoPSxHesMM92Yt7hLKYRBWm/
htZ4BbX7p7AVEi9s/lW9PmbsHwABi81Uw6aYCMT7mC/4Eo+fhyFTTgXvxTdm19tQOb2zvHjaN878
imLhuLFCe33uTeYuGRF6qXJRn4lO/LSAXqE52nQoEBgLJnQAfdfQp2DG9jdw1lAitYzxaI7i0fTe
XUfVXwpl/h0PROYm92usHHolSm9NXhBMeM5bCD3Rryyrf3EjmF+w4gEPNfUujUjpKo0O7FwxCMbb
7joko7uLvEL3HXvGNpX87aDfQa1Hg2gVY0jd7E0DP76pPXG0PHLrxsADNRFxvBNIhyLJmTzOlNt9
LY9fK6eFeOAb4wLepj9ViaIdYiV5YOHajGY6BdqMSpCuNn+QXtbspgQb0v0hITuymneg3NQk8a3I
tE5i0YbtUvQFHuzNOdadbF+G2hu997DGW6SzuidLUe5yJ99ZFfhJhU3gR9VmXKPGvHwhAUBIiSQk
CUGXFGixa4Y82evmu14KY8fz8bkeiiLQRTpeem54yo5GtEGofO/0TXYWBkDVsRphSdrjy5TX9j4K
ww7rmuG72pakFEyxXeyYZ98UDpeE1IAdtijuwXrdUqV/F1YHH8joX6JwTkB4+PkCz69vUGlQElYm
paq2Zac529xh4a97NBhifGEg7GwhdMTPrburc8wjS3XwsLdB2Mkzr0vVU9dF4SWNveW+ZCdtp8Mv
RUeCTHMzlClDpHRs50noPyeHpBm1cHacU//+4MS5+5cHJy3FxAAkK8SJIjqFrZZBdJrw9B4X7wFN
R/vU6fPvZi6MfTauH0jiNrfZQe0vaBOSnuj63iIv0XdjsbSnFq9CQHPI3Y5rrkDU7UiqiBSFaIIu
s6fmpuoqN3jiEXdUMyFHUeEKDqC6P7IRHvazHJYjDaQnfFvblPmy4+MF/mdMvoou1JOZiHlvO3+y
OmyOQ69QN2ncQIWGcjJwtsedB2qaVqn2AYOcoIKdHlRIu2pxau+NeZtRxHpE8+aaoyEaJF0PjKtA
m3ai/PgCdRWPnAHOUpFtxw5quJIVPCxBC5G/2SuF7fyKUmr/WJSyEJTLxl5KcvghThsJMs8qSSg/
aw3i/Go8V3G36Yf+nvJa5WNqCQdVA2BqG/1DvwgDeEhlQiTrtnF0jCN0cowc19g5M2tkKFZ/SJGJ
7QwmCBm1+LHMWa/QNFPwBp49u0OCyDLQ42vCTRjGz71AfVZ3Tt0waC99/qyCykF5IWqufTn+Nqn5
7oelTg+1GlM+01jfFqBN+JttoWoaQTkBc1CU+Rp6SPxUTfuShA2VufBPOBbFsxoOP4jvegTI290c
hauiNd/FqsquNlYuR0xyo8Cz7S2SPu/E4Whfi37Z9k5IsNu633ELzQ+LgreNkQ6Ujoxw8UXtRD7W
O9xXzWtm2hHxU/u7GbGfctLl2aqyXVa81WVs/gjr7mI3NXYW6N6K+VskROmjOY615Vw+4pjV75zE
eTSm/FtZ4AKftO/ZpL2Effe7yNmn9tEPNZn/uElTsKPweioHUURdLlHProbykZUc27rfq3a//KgT
dNlCDH71fMABtfbLjlSKUmj1TquNbptaBTz85K8OlzUKV2V3GQfUKYWap4AFa7Q8vXGrJW27UfQT
dQSR4dQsrPBPu2KzLAciAbLP6v3Qk3njzk0czJBzMKio/sJBZvcxANnwFschtg6/q91obCprdv1e
LN9zPhjs5olH+vuyNrzdJKr4PpxMC8TctfTsTULg/Oa009Gyx9A3Ic7t0T9+UVyR3FYa6T4NFZao
zjuQjvb2LLw/FERtStWIjkUYlo9Rk/1C73HyXQ2ve91Qzj8dHhBsH5zyFFHq85Hmx07ZG/LAnXjA
H9h1Z8csM6+jy86rJKUWlFhWklIoAMeqBl8JTCJqoyo2CTpoPP4JqBLwN7uFlMtG1U0k3Epzusoz
oyPd6sBIU8cSXknYDFB4muQB//Jj1FbOwbZtJSjTSrkaJX+qg9+MhS0Nt3BuXOtkti6UpQqfDZLy
6s0A5qw8W9b9kvJqLCp09cjOD7rVxvdKWqYQTWMbmWIv127AolvyKh5p7Shdmq09d/wmrMq7J5AE
aHnn/V0XhdR4sqVD2qIEifRpgyUyoO1DfFEHnsLmkud3bmpD4YHKGpTOEl7g7G86O0bzth7T3ypE
MXbrMbk/DelRnM4SE0JhjftBPFOQIn+h4DmRWr4E6zSRaM5zBptJMppLz63PPc5WvkT2qCmJ6q/J
clQ22VAGVor9W04idy0MD1gPRY3YJGo87sQUejdbKz8PY4jeAaiVr27d0DB9XECOdcsiHd0/pzYK
xvfpDG0FxXR0uXudUiGZQh6Q8NHhO8xvLXL8lNbc29zAS2xmZCHWbjnLdtlC4I/2McslzLotreU+
6tZwkd0ISV0dj8pfBkcOK8jmQWrN9CP6rnmWndl9Enc6jYqXFihZOSiVa2TXOoN0EQ5Csrm+hpHp
Ryj7MUu15dzLgy5+15iS3VAcZw1R+Z+AGEhOXxOEg8biQti1ZcsFSMXM3WkfT1qEkMN6CYVVfMYQ
mZCXFNVSbew0o5Bkp2/squanqpubk0ra5UPaVQsvDarm3514bnc1OsNHzYpmPGKHC/fe8iOe1ZG0
kGpeCq3tbk43Or4cgETy5lbtpZ8AdMwerhJ5m1GfBOC8V7z02zB48X5JVYpEE4jJsIiLVyNp3qT5
X5qA4lvM4b3U2WrBIO7v8vAbDz74OKgKBLbdw8hM9SGjHNDt8tx0rnI0KvvmYuXtJdPDPoNMFGZ7
zVNxtlr1GUwk/6+geJ4H1d4owDMf6xU5VSJhLVuSV7C25ibTHyUD4Z+Znxgre2O62bxJO+OGujRq
XKurxYeNxWJ1uMMJJLpmXSsOn53r+H+sL9LJTo6rn6B0IAeta58/HMrxM2v3pNCf5AD8w5IcI2yp
84dhebkk0ME/DLrr0XXuPnSyNacI4rYxzp+ywX830avGY8d2dm1zcBzXuw9xKNgZ+qIF3tqUB2hq
2Wkuxe+vrihBphfeeIASh6mg1MJcnH23TlMJwJp/Xzm1auy7RW8dqaSH9yqZ//vFJVOHv3S1k/Pk
AMp+LrEwaZgfqQEJpIrF9JCJRL+My9BtBBnUjR436U3TtPQmz6bEQArfnWv/PwOzvRR3mZXvZP+4
ZIP5MaUlBq8L4ETyRbpm6E0/HBZEN9UoIb3Gy38dFFvtNhX8Eb/vp99Sgb6YFmtbuUOL/OIqVz/r
k1/DwLnI0ToOA9tRhudyadUHt0+vyTorI99/ioYGYAyIXaI4b96W8PN39Yi8vTQ36wpSp4mlsOdb
vc4wisCx3rSSi2zy+dzpvdo/yNbM8miPr1o+aA81sBHZ2XZNeUlbtASkvxoB0Xg02jja9FOqvsZz
MZDko8JmuvYv3cOeRLRDzT8U/ApCU+I5i2cBfgY1cL3CLGuMjbeyBK8r56ruQjapT9ydnGsZ4vPS
YTVFkZcSWn5eOgzWx6XpVIpnp7NsSsiOs/uYS9YEInxDEXItGtdOrz1jTZDdPHe6lWvLqxLteRFb
FOeTj4Yo1BceUflVDnFoAwT0mqO8WO+BVM1jp27laFLE2QlOo+LHPUy8iBThzTHa61iP+ZsQWgz8
t3P5QkTdHXDGZjsv0/Ct4k5zkfT4699TbVf/nDqobv2fqePcX9FgrbNDElfA5/qovgdHZwMXKv9S
V88Wa5mjLTHwfBx7iGD9H8TkovdqQP6qYE+zkZPkxSEm0vdwXO17y8z/52J4pvNRTmuIQy28Ur6u
lq+pwwD35dVWQ8ZuqDMlCCdAai2qpgctCb17N1b6YAypL9eLvrfJdP+edOPqLWXy3qDusHJr2puK
2Z6Pdzx1lNW1RB1GkiPLqAeyOQslebSwAZUtniPW05CNEwZYCzzuSKGEmzr58prlNyhnLVKJRn0w
IzWHtaqj8Cw7oZnA6sIywzdwy/iYODcm1m1jxxoOydGP+iK5a0ZPPCtjrm67tFO2slm0GnzlCBSM
nk7iGTEa98mF/rA25ASzIktHve9uLtr2ZKk48cC6Wd66iI1325j6SS7QNhTntuu+sZLUAPE6/V4l
ui+0RbkC2Dde0iF9ZbVSYO7SWscwrVWuCb6WxxrD8E2UWT4/4e96Wd71SQvZ2hsh2f3BZAXL1dPc
LvEebzrz0Zox68iVvv1l8JDRiva+aqVlazrdm84m4qmb+YW+iUdKkxSaSdeKjxMFVUDMeSiF/J85
KtZlu6rzcHRyRvUwtKTe25XlhjmkelDrSmxmr6jOH7/KtFddRPxsDJJE0qNoMaOfsOaii+wqUMXd
ki4B47d+kXVbSkzbCyxsLlgJTI+o9WBGGq+i4d33RFtp8aIt7rysi+5Rk8U5qYzbn1PvIqQS56+l
1bt7CuzW3u686rUQxYWcZvuzdYABFKbi3tq8qe86AuRNbXr9uRigAkiiDBZaw6HV8sehF2TInerP
aBWHUm/qPyr5sn+frHNkz8TJ6EAXVyJk8BwcajcCAfEjkoczuiPzpq6QwOtUagoZEDFf3gbzkNqb
dIz7o2z+exr0s89pU/umJ963sbPGeKtOGQZVyoIq2DSSK1GIgFfVBInil2dOFzkbU1ORnEHSYUP1
oDkiHO9hblroD/854+199hnFWJ1dL87vIyXaLcRdj63Q9Ze11Rpq+Qi1RIderuOt2gOwidnnKJg1
m84zmx4LeXIQNuXKvoib+U7E4G4M7tdL54bKQZrpaDo+1wkCkDuWOjAqPWTbCymhnTTdSVQUdTNF
NbJLocZY5SDwOPsd/LJ9O/PcQfkB5lNRdQkgCzB9wDU69aCME6FO7FJiR5VZ3CEclfqUpe1qntGQ
dGfgb5zJA3HNtLMr1EbMf/q+RqcWTqNKSLaXfRWuyB8vYEyDfTGSOyysdZRJRlQhkih5FEs1nzv7
YNYd2eJmpFgN3nnw+Xriiq3rIY4EhXUCXgPLgy55GFpkNIGXpNfGXObT11x5pi7LtJnX1V42gTJ5
h94psRoo3fChMNqdNhIA9msroeJ9xXKRQiAteYCwUh0Nm0TYVx/YqgJZQw7yKjngkrLx1ULUaJJw
LdIP+c0Ziq07luS4BuPG21UfF2S2jh16vmSvSlUEbd8TczWjgsJprT3mJjI/CPIcOjkawxDfCl3B
z5AwVgTr62V6PNwy4Nu54iCF1Tt3YGpvyvT/ODuvLbeVZE0/EdaCN7f0nixfpRsslbQF7z2efj4k
qkXt3X3O9MwNhIzMpEgWAWRG/Ga04C2k1kOsSPCCowAQwtQUHT0WtUx0w7URN3W4lHzXwbUPtr2H
TThFTN1FrkTvT2K0M72W+RCzwZ1fMkgDbQlrItpAEZWy2rp0estVY0T/c4u1D+AFcini2RFIQ3DK
Mtz7tpFk+asqQzSjYk24snqUGlYWIjXUFbEWS1S3mA99Ui95yrbHe7yjAtCu8nyypXS0jK+GwXU2
UNC4z3P10trmifrtHhJn88uEa1Pf+GXp3Wr1r/v+TEQwM5+3Z03lebck+RUL1dAxxc7CMD1MnkFv
SPVaVdD6MfxOWglnDNQT9+Qc3R2mfiN5exWH06guNpU+IOQ9NaPAxYInUIpLrqje22BvsMLQ3jRY
MycEvcvtUCPqIaS7eGA/zzeC2VbaM/oafXj7JclU8zT72hnGsG/jHq3jyeocxAHXPtmqlaJ7wdNI
6noVel2yDSZub1DqwQ0nj3UgyLzmpNUCK+mrVyvC8ObyCxVj4xjVm9bRmj8YjsCt2o3iQdIQDMdq
ojmKM3EQ9/Yy+Ui8wVpL5LoPvaKp5zq2JXhWCGkmif9N8JZqsDqs09ofUdeSGQhc8zEkb7ZFIu5Y
V6G78ri7P+kIRe57D6haNFGg+4m4VmvLFJjgk4iQx0+XJrvfPQq4hyDztFcSep039J+h1iOOyuc7
VyliPiXFespyE12EdaHlDX8MaOtROuse1SK5HOrHCt2JZWro5E09r432yaWBjnwdbZ3NIyiEHxEJ
Zbgf/jdUFfM1Oaf2CJnCX0k9Rr0uYkGsTpTyyWdRv3NGk9LuoJgvQ2M85mMfneyaPXiodtVVtZp2
UhaTt/rk/i4O/6lDxBIDlUUq5ObGTh30NTW5XvjyMG2TaYqYOBMHaRjlU+zpMkDzlLs9xazXcMKj
W+a/7GkjWVlKeRDchKdt3zb1IbBAc4kRImZh9rA0Jli5ZLkfnq4N39w2vpSV3z1LXhIcYa31KwiH
4zf0iOe4PQFEokr6ituMr6fx5hRPpniIeuo+sWqkLBwvXAACsy454rqvevwGaUZ787vAQCEAQVYr
luCHqi1e06jzbY2pKffOg5x76fhKzsNcYc8NHU2YP6qF94RVohOjHVSSOa8bGIp70DQOwBiprz2q
urZ5ghQ3ktXLEaw11O8ZHuKPZZVYf8TrRJ7jgcz8rgWXbqYmhiaOs8QbSv6wJazbp9W12tVgHb3u
W6IViMOoWXfTG7ndDWYp7TC0x3TMMvjfNVRiIjOsriC8zENiGxdUjjsc8npkSzWED0SMwhsLaK3K
UbqQIywY9Fz6qfHLqp8trTYe1Y5FWtPUM7sUYIZ8HGQpXIrtaZy45aYcG53vin0opT+U59I4OYmm
ldgbxSidM1bxTwrX4qnKnXAlfMmRdGDlREk2jSgpIaBIoSnrvBc5sx7sqAg+ZbWf3Ap646rEWfDF
FIPhNew8tdbWbIIw5bHwEFvKsZ4v0ISR9opsh4/iUDonQ9aAT5VZ9Ng4bn40lfZTdImQYdVTqQPK
ibDO9lWEc3A69bnD9MlNxIQbN6SaT0UpbLgnSK44EUK8QT+QzUBlpTvblCJyGWfbOTZmcAX8IDhk
MrxnL1KMh/vZmOT2yu9z48FjCbvCVmA8hENyCRQjQTTFQXBbtcIV5Oz0FqrR18GBEpBLnnkR8UmS
dqk6pYtgFyvSIIyUh6FFtMCPtWLj6o725kzA+OmOcx8Re/3XCC0r9bcoy+YRKkWWRVbJxzZJQVsL
xrj5x5GddLdRnCQCytzIJ0x/Kksma+Xi3D5qg7f3mvajHA3tgrKmfgnTnA6cnv9COqbZFUGNzYPd
/oU+THuusGesTU3K1rEktUubXRRqBSoylpNJY61gSKIkaB+GJYwxS9Nu+HPrN3U6DC7miWHOY7kO
cMJBrwjgTKOWMDIYJw5BXbib1NYRg5lmiJgr9TrM9fQQ6y4wSOQo2F66pHq39qRJSPaJdytZ0iIZ
ZPckYkKiUMgW5lVfr0lND0sRU/FZ0RNTLz6jtv5uB7jqSQHfR4zFgYd2GAJfibsSTYmKNckonXu7
4SNQO0rZoVIxOy8RhltCcMDJssIu5xq4+KELg08KFhQFitbezd1lj8Q7UnwJ/Gy41KqzFmsEKWyr
h3vsnrXNpnFVO8FKRdoWl4uv9n1tIea1eYmbj6zYN3HvUhzpYgyjddanO1nmdDpcypzrSdzNBsO/
il4x1vdzfVe7NbqzwBTAp1CAzZ3y5OtwgcUhmZoRCLwlQpjd6t7Rm0k1D1Hafly3DeoAndo1SGMN
68Z1ygc/kighzLdMvwioHVespTVMnQ7A09PnMdPMDRxKa6VN+3HKCsV5KKuPZtrIV9MhKcaFUVU5
Cn6M9xW8BkAlbUO1kWDvgPv3ESa4jWP8dSZi4RTrp1jYGdmmB4L4o6jABFdO7x+MwvGfsBEtTgDQ
P5Ki958so750hozDdddxz8SReDjLFBraTvL4qbkgQGEVb4ppa69YtonUio9PwN+bQhQWir+1Hnrq
mk4N36KVogXVifahmZSG2U0htoTIzko0Q7jiT0gGUOmIEVibqPJfzuo6qAunjscGR18uKgPM24pC
Fda/04NYPJLxo6Gbuv9fLD2tBXm274Ey2tdC8qMXAE6zOIJh5pgMDtijOZO/dkPhb21ICtXOSSsB
/4t5Uq00/0+TBi9Vjm05fcACwRextvSAEu1FUwi/4m/y1RS9/vC3ZoQRzjw4UiWQUV74mpR6scpt
NBPR4h/ezaxaxEE5vsqSYcFPAnci9UGy0ZXR2ycSu0sn18rHrCdBozgor+o4In9mbDF5xOC/mcMJ
lXRk84zs0RlYGThThwN5VcITR7zFEb3nCz4M7+IdZu0oX6wREjkUhRf0wP/ZNzDSL3v8EAOLYqZR
UX3JISXqeQpVXyzmO98D5D628l5ocIkxLY7b/zFmT4UcMcRvzXrbduAc/dUYKKgxJ8WVHId9NaYq
lDiLApLYaQg27x8dOKyfG8RJjvd4BtLsqA/hLkEzQ+RSRQbV0KoDiruUFaa0bRiBLEPlu9uJRG2o
2s0OHI+2FBMGqVGuyaAdxjTKDyh6d0sljpBHNz1/b0i18ZS6qrJn34K+HAXnpywzjSeUTnM5KZAG
IsJz+zMEuOehS/AZmBh3YSDjdwiEykHqnClwx+c47IqVlVJHqcXvv1b5jqe1rJkXwZnKJrJdtMRS
VsTrSJ7jItSLy/XvMTFMzPr9GmJsB7JqfiFkdNbgcG6ga0HuBumPjm34ojfqksJn5x35bY7rRMc4
YxrR2tp1zomVSr2GldafxSHIyv7sTQfRJPe9DQ3g5z0Y0IUOiBwRxENeJSBSuqF8aKf7oQtKzu+G
mz4J7okwETuxhls9df8rohX2FnEG0sTQnFghYWi0nPMvcp5rOwta5kKkZ0QWRhx6w4WqEzYHd3De
lG7wj7lOQi8NnNmOQlQBVSteuRTHL+LxIQ4BNKnYqL5C4tHze+K8XZ2alVodarUEmJZI/a0vi+Gm
Vhn0QDAVGxEzO2W4QTuAfhPVbOemcXPZ1gJZoyEBd1HLz37AOyLwWbAXsoLPSJAd2FcFa5GDmuJK
k37FIysO1jCsx29/Hy/iCav8Gxi5cBH58qmOff2p91rlLA3g5kXW25R0FPocKz4hAKe+yCws56R5
SQ0bsZt+I7LgY0HeS8Lirk6BU9YFimertjoA1vIvc8uop7ygiaa4NK2F7CJ+nG/VlVy/oHosPyCZ
ic/q/YxMOMLmxbrHlZKM5NAtx16R34M4/VBCNfxlth9yE08QD2ByaRxq3zsVBEfcG+Zz1WTSKsNW
5SJJYPX60QknpIFGPdUrwKa3AElsmK6/+DAR+7XMjM7VOAJVaxXj1XdCd4ONBaR40cRFZeU0drUX
vXpnobWc2Oq5yDPjdcK+50npPLa2rz63GCeKSSBVk2viGd/EHPhP40HO22ZpwNu4OD5ajVbiXtjK
Fqu2wy23Ul0A8yIo1yi4h1F5FS1xQMuPNNo0w9b6YxG20uEe1/tEpSANTqIEK28AG98Ek9N8ERjO
VZx5uM8EA5u+e9yoNWuHN2i4EDHgoc5VmQ7iRQq7pJbhBTfS00PBMnDCnkhxvLtLDSfyMRps+djb
SrFFz/+9LG2EuoZOL0+hFEOpaKWmPDWeM3dHHUXJlYjpIYTdjQeaYzUMbY58yKpTZf3QSC6JyLCV
o+N8Gk+nXetER3EmDkYHpHk5t71+5AqeBs1R3AkUq9QP7mjydkfnWEy1ffEMAQaHmVLw8O+R+ZGT
/2qDIXwYsKv0lwwWLfFU+b9MlyjW74KoxqChKv2rEyNIG45UbkWzlBSfpCIdkGjyQ6iDy9FHw9tR
FlmMCUL26djhADzPzaIK0JA6bu/TREcso0tp+skSO9UeILrc38RB88k+dyhE1dN94h43Gm9P8cM6
edKE+PA8FCLvU8VgMdUKo1cxa5huReLs91SLCg4SahE6kWKqXSvDPuOKY1nnaKTEJYuqQRju56ak
ZFcX5x7RMmpFf+SdIyjlyB5F1lx/zKYDrglNzipdjLKBzuGA4KtL0SdGgeB7giJgn0RLRoP+KKsN
EMZptpgVGcOvBIYkqQd93wmZvdKCm1cjYyTkk0hJxk/oR4k+EcGsAhrQ/8/4uO1cGLZBv7MA7KzN
rjM26uTHZrr2AKkl/7N57xWDRa88Dbanwffe+1xl8nKTbBU8UqEZG2Os1Zd/zL037/+v74GULlRr
G07Z6iKW2QPWyqIS6WhrsNJNXUO1zDp9SIDmu6fKqeyzPckp6KFhHLAWixaaSFbnThEukd8Zdh3q
uw+69alpabpTbCpSQjFSGb6hcSS9N5H3ZzjwvzeYDb7fRws1Ss///o/RIty332FeuPNo3be1NRqG
/KInnefQzt7g6DwWuTOpEwXFiwc/QITNJlLPyL4Wi7rJ8zew4dZ2cJ0K66Eme5MS31zOr5F8s0oc
nnVErUKkNPi11zpMC6PWwwt2HThGdIrxoo+sWhG7z/4y4ieh8pkq6kvr+eV7EUTku/MuuklkYHcl
CeG99Xu28nu2mffpX3b/lMaZ/muaHSJG9h56pBnH3IpuCbS1XddaX7M9BZqjW+dPitHhl+P6YBgt
t/+wFEyYdFX+q4K1x60Wvfwe06hRKZ2f3Mm+SeiGvtc9RkedDNCnMyhiVCS6LoqeSltU0J1DrYPJ
skJt3Pq6Vl9ltlmrqo7i52h4c4CZLUKlDn+iIrAA9Cp9twLJW01Zz0vaqvoRE8NmHeV+9q7b9dGu
XOCGmFWhUdU/I2mTbwu8sGEvYycSgiYAChmFexOYNTW73D+GEXYkE9IpVgLrBiZYvfWHAP85NJCc
mrCaP/vWmB3nGLK87XKsuFhE7zxTR9ck6xAPicS8ooddZHroWUpnWwr0b56j/BIn+KnNJ2BSfimy
rH2bTv7rMdP0cZr1t9f59+m/x8hDsm4133s0XKtFXc1/V8KOPTMalc8VuywkvMNH0TIjWEKhZaYH
XQ3TZzLILBugi61st2/PAM6jlRZh0TR5MmZ22zy5FiTN6Y4QUrZ7+t1HsXnuE1g80acwT7R+z0N+
A3xKH2RHIymibeqSQgJNob+YY3URm7Ixd/1ljrPENaK8cs6QKVt6aBF+yqiPkJupXpEsW4wT+zDO
evAWGcnXcDoDPft1JmKiV4xD9uB/6b2/CkkdyEv+UO8HSONocigfrWORMFWDcqcHnfJRaQ9FKNfv
vi/pe3fgfxajiqF5w6s9IC+hthcvhoYo4hRuKlQsS/Wk4pj9XMPP6hwnQCmqVB6dDtNtM2uqm6GW
ErKDqYy1gZx/eLmCKgj+TlXWSmtkese10+TlTtSYqXfsu5JEa4urwLVoi2QuRftA6+ZhomI9DWOZ
rT2NJvY5JYIn87DRQRw6spOlLPnaBMPMthlaz//z2f8+zo4V+ai77tKqtGxLLuO/f6VKxr7dR6QI
2cDqWuErsqxQW9tkdYW1VgxDcVEN+FkIiIXnJ+1WfH7Vr29SKxWPcRc3N8QVP23Frk9aQZ1Tkyvl
BFf3UxR4RBHHk829r2hQBqeaTz4xWzUQJhtR7kG8sVn4gK22UBWAaupyuhFlNoFWFWegr7MLNB8T
P4zmz17hVi/GKZW+HlrUhScrLUcxyBpLRtSfRduSyAHI8MQ2sZWREMW/aoeds3cWh8wdvTOpkqXs
OSjS/I53JLh3ilZS2Qiq0zgtRguxLs3CXSsp5lGExEGp27bG+lz2VlaGnaNlATXFpK180hW+M9IY
6O0Van5TGr+GXlJanxLkl1ZyzZ/t8KSm6qP4XmEPkxtzwmH+mgNDubKdax6zFkgRZIEfhaqOi9Rs
JhoYeGlnc6/BV6E6+RApv0ThXRTtZVj/6sKVy2hZmBmY2fxfRfz7GEyF8ajOnJMo1WPkV61cOTK3
htu+qI2lvY5lqa7BOOKnmnMr6oJKo7CuSu/A0I44WybfFRvp0BzmDjKPydLIjOpqd4E1PNfPRtGh
iuK7LIR1U/a2FZKjSyEZKMQDRSwu0n7ZDv4Gmn9zkocxM85RW0AiFeUdVBGgvLEj2GljUrKkd7Sb
OHRu2VxH/UfSw9Gf4+iivqZqb8Ojz/R5lDytOrUMSNk9VtWhvcsodmfFL6F5J6sdP3ctMvyd71c5
TEoE8rTpILpFRzDByWU4Vsscqcyt8PWqGlXZqRrw92FCmopY7rQ8HgOFMo2AqoI/viWWY5zEkADL
tmtnIR0yTcBRCOi5ABKhTldf5+39MJZANvQuHF+LYF/WkVNt8I0d9mOVrnEZapFsHNmo1MopgRRx
KhFnPg0xXFKlcZ5xzOq2sBn7aiFiYogp4BVJ6Qa7vrGeBpGkUSVLPdjagOzHpGTtGJF2MMzu2k5p
mULFCidUImRilr3l+EvxTUzfmIvQ7CwaKELiu5riToH42D30e/w/4wHoRZN08BJPDL51t63GS+RO
VDvexO/W9B76XgoX+AB1qEEBxVFuImMTBtRne+zaFROLz3+1qAJU6yCbsvMsWa6miR6B1CT4Qk3N
JInrI8CS4/zJZXeAcOG7e6HZjTnabYYtJGp7FjmYRoET4JMK281Goo6LZ2lSW+3uCzAw9dcKGCeR
n+FPhZR+W/qTNVB2Nv0aoqU47cMxWtlaC5Jv6rHyNjuLs/tBxAAeyw5ptGmQDOd583WRV77zIYLz
a6Kogrq1jYeBCP7j5UTTmf4LudGXPgnT433Y0BTlPoD+EGyVyRM2VORDZ6q9up8MKtZpplLpvqVo
X5GP/f1vx4Ngag9f//7ut9F/QxyH96PuSFXbM1K9TUBJBknqrGYgOkkBa9d6SkWWgzWeGIjsvnN2
an09w9m9qcMDgjNQ9jiHYgXnjPokpaxgfIW67hIXTHMFpEbtvptq/C1QrW7TqHV7rPuoPcLWLFyk
4pIcelCOa0w3Kujgoh8szu4HyaWwalrD7h76T8NEDABQCy5sCGckkkASqZnLrR2A7FI074c0HWqe
DcH6HhLQJZQb3EtcZVBhyhApKPBLjaebeyQtQDm4/BVC3TGWegGhzhxcw1qpNfW72vk1G/r6Y+mv
7USSV0nTY1KEdJ2s9ea1leP6cdQy+SCnY7QQnSLmRDrkFdv2t6JZDPI7HlY29enRaboZo6p67tpw
odkYmpxiOoRugUjDNT5gsgSV8HOq4Qzo2fnJ77qCxJgERlnDzc71BndhmJaxFQ9kD0XoXTFGb/cH
9f15/PfOe7zoyo1L4evQQs6cGSIaom1nFa+ML/4IKbWz6BX25KS5/+xtpuZ9ruhFw+hp9PL6u4pF
BvRJOOdi+cXqm7SZNzz2EuKVXhD+DAeMasu2649ez9bh1HZhdDFwE1yyUtw7GfafcuVCLA36j2aC
39qqpeF7CAHCq9x6J4f1eMN8ayR96svfpklu1x4VhQy0yK92rjWee1+CZTxlQX6nZn07/uxdlJJE
SBy8cFpKJyOmNlreXSKnWwU5/qpUKL9oKR1lFcPAb0SsDXpVwgSisrOLZlXzMPEpvS70kAoe/22Y
lPfKpZgAly66lFb/IB45YR9NhmbuT9ESh4iU67rJJ0XkyaxSxEpcVheWrCaHL8dLfZ3r2Me4UNTn
VLL4EKGfviVhoh58kR1KEFhajzYJ7PvnDANNOmU6qn/TV6KXg7NyJcteiWc4DLgrEAnMB7nk5wd2
6kAvssm/bsQI8dTO9MDfgcLR5se8iHUKi8ISgcf7ikCt7RxtREWl+lwq0bhtkSu5gM+gnjUZiLsh
sKxoaJ1tXNh/iQdD0w67kjL7UbTmdUAd9n/ExDIA9me57HQ2FQ8lxEIIEAtNL208hTpzP5g80XjW
tm92hnn0BAj4TyPwsGvfIK78MaKqJh1Ro0apa1rWBKFknzJF3mtBxJJGfMx0DHdVjAb3/WPmCTgl
pwHSeY/BjfG3huViBzMtfSKedfvRDuENS/Vn16XlizqQYYdpTjmkqcortVswflg/kEUbFvCz+p9D
ZfMLM2vYTRi4kn6zzR1faf9Q8webh0yOmXLq/BAv3anqVHSw4SZoprfIouA9URF0xMuuPpRckAez
8KqNhYMo0nxJ+9z6bX9M8ORaFOHYPpdobz+OHhaoWeDWSzeuT5VSD9fKiBzI+fKwMnV+bV6oxw8l
HLdDowBOSUO5gGlZ70SdCBn6rxH1NKL670ZETVKgY9D88RrOmNdrGae4JZiLaGsrYbxMTTgugGXd
8iqFH81gwYiLBmixrh/qu7m3gU290otok6gZabxa194klEKXoWcGJ9WJ9Ted4lMyZM3LADT9Sjbt
hxiVebmzNbSGSXwEPtpwxCGRJV3m4SMgTs1W4mePzRMcl8lbAO2MTRtM3PRJbFzOJGfVeDnCL1Pz
jl8WKuSxYjgIXEX68t5RNkCcDZJmK9dykpXTwRCOY21vGZ0DoBsUCWTn1GPdiBkOJOVJEAQzHCwX
kRxM9RdNado9Ghmo3Fte/talIG+yIR52ftrkb3IILk4JNPkien0D+ubYvcJbtK+tbr43doBPDeYH
C7nAJ9SUfOe74aoH3UjwUk26j8GJ41+VMr5jMme8j3XQsPLU60efDcwGIK1/tlPF3NupLO+Ctuug
kGjxSoZlEOJzuRFuWcIkS41T7qpTDO0D1oipV321u6mmJwaKmIndxDxPxFyzQ09CVZuNgErUMZgU
tTZYSFu2exqD0T0NheqtoNNKS4QizJbdbiKdRHeioiaO9OhykO1vKMFZ1/uhNMpoZXZYuIiY3bCz
Ar/gnzCGV473caiYj8c0rBGbY34cm/4ic+2xUpduiCqJJ7fhuTHzdUFW5orokXEVZ11XRlt2sfYk
MvcVc3K1PZSh8XMIjKWKhPQL2QxcRMZAR6/K6d+bAYlUvTXkvT4JszuoCCL89fQF3pkqxaJ+LArL
WqhuuRS8m2gZSiCv8IpxNqKoXPYgxhMp/CVK0lg4fqc6Zp2V6SDO5Fp+dxOn3vnk/+otO3R/J1fO
Z2DVXyNquRg2SHWx93SqbhexhWTB2EGyMLOBananbAMwmee5ibY8edssK1diTJpb1c0sa5x1Eqyz
U9fiCYxAXe+byUc6JAaCB2N/LKPOfM17VDSjKvmARDvsxg4xH13FUIPyU7+ArlPtRo2pQ+VB2kSG
tJzbZCr5Gbmq9qS7ysegG+prn44vVqViud6GRy5A7yOKXHUVAQ45G31sHUc3VaneoLIlO5ru4EFq
FhJYsr4pVr2PJXNWa4cmLTVAWNB6T9wmorXXaJS9xRhdLc0TzJluy61whCYgI4ek6gFE7+yZdeNX
9uKeryDlHKHvB1j65MrPg4FymBWuUdhq92bMdbQdLTkAKRFhW6Nn1nkOQofAVJwxmwiK0CLH2ucs
TDw6LlFdK9+AHQSXqCFzLsK5DHFMaa12I5pikq9U5dJoe3spNk+pVUi2s+j5m2zItjX7MVaeYm7x
T3HJF5PpyKFMAN1vZqE9DbhD/hGvpuf038eP7IRXcevM8QG1ojDdqpELuV/scuNpD5z+PqD+PW19
xRHmBoQXzDY28NOQ2zXblwbKysFFc2wl/iuldvedNXYvKFQWf8Sn8T41kQk7XZ3Tkk275uoPhmX7
T7k+7MWdvdYdqHONBWiUGv4b+tEte052GWYeRw9fICu04kERKUYMNwsHmToAUC3pFmo6cUVBqwMs
O2P+RLc4mHFqAJRP1OLTzS13X6B9sLKSpNs6k8DB6ONTPpQGuNDIgj+V2/FDhL9krTVQ/6ZQrBQU
yVj7iPEyWs1qmR9iEgWnfz5jRBthNoUEUInapiuFG1mtpGUXlOoF/VAkF5WQtLShATCRmm4HnRZb
5740nmKj7h9dm6uKxghx/hDJ6o/U0r1z0GTVcihxGBTN+yGi+H8WTfxt0fQA27hF2amDKGDzTRhs
zTcFlaQ9NZk3qw9iLpQi3JoTbC6V/PQmOxYbmQkDnEnqZ2M2Mrr4QD4ESPR+KOMaxEZpfb+HxBkG
Of0Z7Y3+bGoxKoa6Po9ACeTJ10383PJkXyvV8NHDilsBLbbPVdOyzVRQ0w9SOXl1dfkdEznzJxUr
Chv+SZWqN0WTqseiL2tKi96vzAvjowhlWLpd6z7djNMAETINV96EkZSsUr/RkKzrqrXX5xGuEoa3
FHjYfJRxnQsHc49HVXUKEDmwF1r6U0IsXCkV64Gth7UvAqvZjH2FL2OcHwVyHThZszCn4gASbtxh
Pf8SpRUkUU97KWUV0TxaGhX7uYW80w/NR6qndwcEtwTgp2I3u+jl8Oj7qvo4BMB87VSdcMWg1VDD
3JcIaAEsphn0TbBSYjs4iAtgmmQMBmoVuo3ecOcD3BsdMzuyoTrNDsFkvXinvn9Clie5NiLD1ykb
pCInXTu+PfENqZY7LDVH6rf3r9XIeyDK9ngTIcR+vIMXIXc4VGFB6hbUTorzCMhpo1h3g5V/SNX4
4Uha/eCXinq1eBIsRBztRPTBXb8+1KGZvlft2ery4sOyn1sVj2s/job3WOOtS5BEztB93Rfksea4
ERX6nhoDGg2hteozubykPfjYV3Fb8RCnEOgHKcgstmnIX4CCEBGBjAgVxdmMQ+gv/9GR5igstaVc
7kSH6rjezjVc/aCir9Z7xYuo3xjx0h9oiH0xPehdFi9IUo4XRQHuMmW+Tf1B8Wx8qrj0sm2n4VJS
KYVyq4ointR0k79KrB4ST/8lS92LyS/vvUdvBdlJNb45aDXtak3X9ngEhJcuxvYFkw7p2qdoUhko
Y5wprFanvCte2B4iyirpvrsaq9JYt9jiPYqDQlbBjELznKQNIpm26+/swFCjM0gOZasn9gN0Dfkq
fpFhbD7w85PJtfIbnPpEC8ib8zgq49rrkk1pcOcfLAnL4Z61pRKl5iFFHWqj6n76AmnpZ+cm5s9p
aKdXyTLzI7P4xOAn2rekwi6ZEr4aRe7NLVxfs4uI91OnUfqvLvXCvYhHwIiVhRn9LDX9rXQGi1QM
B41nKCzK6bQDtDh4Mt8zD1DRacdtMwJwkouVimfqKkOrZjPDkWYanhWVr7ipF6vAYQkk/pBWPfzZ
vPeKgp6GHd+y7b2TmkZ83L/9glDp1laAd1EN+ntHquaX1vHK4z1epXZ5nF7DGcpsU4yY2rWNoZ37
6ZCUuYSyaUjBIoZD8kdsHlNZyc4bpA/RIQ6RmCFOkYVIl2lo5eumbL9eMNhiTg4qyNeM8dNqDH3n
TgpHfluhMDldjoFvYQ7lyLBWKtt/kf1hK+Kk7yla4eG1EU2Uug5hGpXPeBDEZzG9tLzXWUDAyb2z
3Km+9TH4zpMDRCnHe/kYuXl2ZIvuIV1kywB92wYoAiv1APQq/TXpg3whTv9ozxP+6HNsWV1oWp7t
kNS0r5ZU38TvMvIb+wrk7aZgwnjqwy5BvA8xuyTJ83PVp+yEynJpF4bxjLNm9ZBbIwrhUDSGwpMP
Jim1pWbL+ZuLIvC6xuJhKyY1v9QGcMF4FBjmUHWMWxFBhnRbSrzNYNx+93luZs4tXoEdieJfuhzq
aF1K0QH5dI3Eg3IABW6gc9t7j2GSXGLBQyusca+5QJWdZqxudoGygz7iafcuoXlaoSh4cUejv4Vm
0nIL9z8kPRpuIjTHo2ZbsSU8+xTU5jgfNVxxtycfhADIea7R+F16UFp3h7GX9G6MUbwO0zA7OQii
nlGoz1c6xebvho5Arp8AJajhzTka75TdiL3jcahsNUPCNSKxUVbT1eCnbUs7Vlfufl4G1ZbmrFnM
uYc69Z/qAfW/tdqivqTpdb77Y6sakJvt9eNYszE65L0KE9RIjZMWIkatyOFF3KKo0YUnORvexC1K
hDJZgQRFrnW+kylmWJy7pjqVobojwaZ91GPQkLiqvIudOeWR2RjsQHh8xfzwQ2wEfg8tQM+ioh58
Da1c19v0WuS/ojV/H+q0hXUategvsSLCoNqbl0WWLl1g4Vu7+0pJLJcGU4GeMkSw638zVnLpufDc
6Co4LIK1UlpaubYGJwOlC68lT5WLJNX2rnRVIHOWVyDVjCHT2q8scHN5J7UHpI++DR1/Vd9v2qfB
VcMnG/hgYraADPz2aXq2LuMxsLei6UQyzoKD9120xJwqq16HcAjPYpKTuDVic0m4opwpYx8zymvy
0t65HuG4kLXAvXMquYqD6BBnpO38k5kkMLoGZ1i4Rqj+bNfetM7SwwLRv1azH3IdDqvtAKIaZSzp
4phlkd6l8ToqQanjKvQMQ8j78bcTzDx8EWGnMZ/YeWG9GXGyzRu82bnbGA+RXQMPxGt93bm1/1nC
421qHBQM6v4GS4qDaiCu2uj9X6JfTPw/rJ1Xc+M8loZ/EauYw62iZUnOsW9Y7Q7MOfPX7wPIbfnz
9M7sVO0NiwAOSNmWSeCcN9joYy3LRk+vEerdOawN75xg6O41IZ0q//9n3oUltjALxW6K524WkK8O
sQI5WqTIm9ptxgNgjKLHQjXXbQ4eCRIezLNwW/d45BpD673q4albRYZ1qybpezfRs+Jj1OZrAzJo
j414crBX6B5oSAUE2YhMlDRhSfSxLkckH/1PI/BrpCnxKro98cytrgBIZ0PIwSb1m5siuJCww7ly
dB5lAAAB6aK1+eA27W8EkqfvluaTgRmfG8yULmaqh8diAK2+nejreB0lJM8fJrBJMCbD4ihRarKJ
bnNxlCi1uUZcTI6yN9U3XZxkK9PCvmnQ1W7v4Cl7n8XKTcU9lYeo7k5NLXHGbzKs8N7UGQzMXKIx
K5Kv/KleqfBqD1HUY7Wod/FFWKuIN/rteGGb2ng7wAeSOwp5SL3EWumVVW5qwa9FOHoiy/seUZs2
Gw8RkdtTiVIj+5DQqR7Qe85vDRNtksaImiPrrfjBdpEaFmIhOKyYm6ZL220zgyUJbWvjsuqBqNJ3
hzirka/r7QatIZFQLnTtCgxbeJ+Y7AF8H3mukxHv1CiroMYURo5GYjRQGJUevqnhBvdzE6znyk5u
JrvJd4lPzvuJSn1yEaaIxRgqbgUnSGqB2B81C9qOpC3JNvKpf9pzb666GZVmuOAuAEi4uEGpoHWa
oewkmxICaWF3hM/AvezJvBJBSxEfi3hLwxbiHC9D3Pav8UaWJ4soxA60FhauvWPoKyVvZhIW3tRv
ThjqIhki0qKixqtFymFO8+mAW6Dc3+aql16UVLaWkdjuGq2Tw8twDnIHLPe8Tj7jSlKlNzLewiyQ
BYtpX9hI2+4pKL8isCQwxGr1EFd42XoFCFokGhs8GKekXueqNi/thrXc6SPomT1Dw2CVIjOM6DjB
mEMAgCfeKmALf4spUH3rIkJy1aeOgLbxuRU/OjXloAyTEUpmrWqY0tvaqOHui4XlWGNI4WWmsY4i
j9zMx/pSnvFflO99z4TLzrrztOQ8TZuanZ7MNhW+JkJ+jN9mOwXQhudm3JgoolPOpu/ToRhQAcu9
5hRyHphGFK4WfP+Ng5mab35GrVvWRAoraE8wiC7SEO8XA7Lm7+QQRuFw0un40XCKltUSOeyJ4qkc
8DRMtn4VblrhdIzlzTUKIOZ2sKA+yD9Yi73uVVxEN/BdHNQtnXKDkqB1+tMpIDuXWTiVuyEZg5sp
xERkmKafoaogsy7W8BGK/sZKzzPEmp+jGKzUG5jECaYFm/yQL8gqVikif8kDnFikcrihpngaPicH
ZHSVzerSRWbstD2YQqXe97w25W0/7RhwZWFFECF+Iz+Kay6wTomxlUcU2M0rZWPaCMuhqyq22M74
A9wTm13MPTULjnJQ2U8ozgTrMW3i3YAI4ToWujsSkpWmbnAEc7saqhIFBtlUlHolI1LA/q6bCe3Y
yLySh6Hqf+ekLy7OXSrYqKtgCuMd1MoX2Z9nGhwCuxaGvsHRrbLwKM8Q95rXZoZw1LlPDpi6FS3L
spw2aR5kez3qX87f6SZDtg4huJdI/CNE6JRDUpWcbAgz/PcqvbtH2TKhnl5QBPLR3h3Zzf+yERcv
Rv9XZEHJUwc3eRyM3FrrhdEcVA2oaGN6MzbraAJoxoSghWvHJ8yYh2zUcY7rJwkokzAyH/e0LEfN
A6LsuEi70t7k9wjgh2B9i+46G6I304zEUj1Mdyhl9CvZbEHqrPKgdC9k0/GVn447Rdeyld/PnoUX
oUyLzD3CUK2NME9m6JifCd2kuSgM9OVuDGNI6mUltJMyrY8upbISZcR82YX6RhXQMclWkIwGeXY6
VBYu2kr0IPvPYYru12sjr2oIXkVzhaf9+lTI+NJMg/piML1s2WdNcM8DJV5SMpi+IZ13nJqwgfQ6
hAsH2NSv2Rh/p/xrPGOcXkB0VSIKPK2zRdy0vTQSz8Q/Dac0vVSyjT3Uv9Iu99KdnZE6Taz6e69P
4/B9BhiPQhTsSIGuYBn5fjg3i2giUSzbuT/hKsIO429xsk/v1igoBEf5nLLFwwrKuc4DsHQX8sF0
foDJUdkMvEBfYwbxHnIeaCzUQzTzOqimYu1DlV2hRJufOM/yLI6ulcgpr8/dPIY+hyoz8X9COyut
PoW2aXQDBvQKU9TpNukVdTO4Vn5Q5mG6DNXW572NJULXFvqKEm//2PdDt5hZkb21POJP5CLf0haG
nZco3I4/XPzlnuuhMpdd7eIWQFIQT4fKXobgC94UhDnSgSRkDfhw40e9v9ML3bxjU8yeWkTAZ/qB
Sv5wn3hlt/P8GQFovTNeOpPaiAiYYhineHSUV+jg6UfH5lkGnFw5uDw0j4oAGp0PXfvaNVN2OPfI
s0+hsLpW+I6Ny3MfWaqVQ03wJqqbctN5gFUsO5/ve7wdbzw0OoEzz/eD6kz3ZWP17Dy18VI27VIJ
dzprG1CBYVstjf5J04f6Tg6aYi8ypmS7ZZNVGw+42Xo7hfotOp0K/CM5WDusydos2APoxbyShNcV
El4IO0dxiz4w/tVwU0l6i9asRRxESDwP3cWcJD9l/+kgZ2GYUyznOTFZVan5ZQFmamEXbAFd3euu
O/4jVzBs+mfErEEhBdbvNFlaipr/RoUc8Rh/fvI8UycRVJtXwPTwdY/Vfn1Kf82kI3N/lQgnK2+o
XITZQdvGnje9UJBHNB5nzn3cRdOLG68zETU5WK6fokS3Sabkn1FKVCmfr/URNfdIectr/bljHYUr
P4PnqEwrN0M6dx5j864r4niLXjKUA9GcAQvd9TDVcYSdj1Hf03ImjNU0u1zgWQNbXMHDHA9cXd8F
YjgMhv5K69tLOf80o2gw8YFjt0lRsmTGtBp6PHBOPOqxAPVS9pjmJONIDj8m3yOk3wss3eUSGOg+
+jQoccvhVAyHfvg+TMYHFqWY7U4Y3cR6ddtj5aohdNdCqxwoSX6pBYD33dt2a+2+vNrPtQBsRvZl
rls7uV6QYVWsDJcjijp/K1skmnEz97Z6UeMGNixkCLAXXBTkhv1jWA7ocVFg8yEqInIUocrT5ImE
8J8Z+K6ixM7OHK3aZD8H6HSfTmW7FJ3yrHvFdVK5lOemEqanXlvJiT9HyeEvMbIZKD3ktjR5zTKv
Pv1oQ5//MmJUwakPvqcf/vYjiyyFmvb5aZL8Qc75CjlhyHJ0oJ0JJcgyEO5MqgsqISh2XaSHewBR
7wfsORhF9iEIN+fe2q00fGtF6ClADgnFmMzB8NMorW0jgFDLbs6fVLOwQWm3zu2URBx81MZZLJ4a
Ed/b2LUuT+H+GOQ7ZKrRtBfxsTiojUHqqo30lZwhB4JAyZeOuE1fKf2FXyrCOAfcgnA80Ju9k7dY
xLi9jzS0a7RgfERvZicBTi2Kt/46Ysl4SBbUgIaVnzTldZsYFZiQOPtRU/rP41L/NgC5Ws9x5kJH
oHTqAS3eFYa+qFQvvsXS1ABkhL3U5n19rwzfkS9Inv2kL3e9sDCREjcqPvNOMGaLijLHJh8cH0xN
nTkX+pRezmVPLVRzrfUUJbjPjdialTX2doVt84V15MKv7fgmDi6yD7zQjYUwERGJBBauCSaR0LLJ
HcS+zuqsWsvcgRyhcR75E/ZnDhxAUiBJblC+6gU3tB0XErsr6dTVBF90iBAi900Bzxg/YuSwZGLb
ev4v85AgwTrcaO59UnoPduC86FOd/fCmAr33qnnIeuoXYKi8bdEUwcIqQOxR94ouwehhB9dO7vOU
W7x3yBHk6GMsXNsabv9zRGdlj00dt1hcds31ScNnhL/U96BCXC0ExCylf0QforrK4UucKvpyjNq3
odqwuQe9v8m1MjiEylgcWFQ76z6plQfDgEeC/bn/y8LJWzN+GaOLSqdWqQ+pmDOFc3BAi6c4+IPp
AJX2/QfYEu9zusOXOfI+3oDnZOxGTxoP+CMYVW2NfgcGn6II0I0eRQB0cw1ynbTnIf8Vjgl7M9Hy
ERiZFnIem/n8MBWYx3zEyv5TiOkPV6iA7jy3v9C0zv6Z6NZrgRAQmptauGkqtdp3xhDiDQBKg1qt
+SpCq3yeF36a/aYy5zU4Lzt9u0XZdVrztsZuQkNJh6difR/X1vdcc8O3Enf5xTBq5S1Wu8M+QJ1x
JdNxkXZDacD6FjfGaxT3JrglbbpQfYRlIvFSxPWsJI2BkwISTfFD7pE/VOJmF6iOCSWV8htvLKTg
G82pVnZYsRS1J/Op7cBCg/xGmbAI0FVMpwxxRXCHySrRyZrPkYL+LwNtZyUH4di2nN3S2oeaed8Y
fnQ3QPe7Jo2Pewsq/q9DiGFP5U/dTjbt8tXXyZMFVY4meorUJE+U8DUcSGq6ltEco9g1HvDJ2cp+
NOp4DiYem2hxMXETFxTUAtF0+6Iuen8vD7ab+ohCm+/Naoph+HQ65lofITWojWjljuNi4JOvp9Lv
7hseHZftiJOcbOqz3rOQwysmSJQrMCv9vVaUGRZ0mOnIQeyCSMpZ9lIOyklJrwdYiinFzjc7djBm
NfJVmjHIc3rnTqmGZAe9ItyGVdI82TVbkCpvHntXHy4b4V4n9AtLcXBtP7rkgZHyqnDtWzmQqwoY
cQ89C83Xm3gZCpFCRF/C7amdudrPpOicS1/KGYp5iDcvzTZWr+VVUDzTr4a42AxKV2x6aLKXuEn9
bKMk+4HjwFPoF/mj2VfatrV5csTx7N/XRvG3gGrMuou8JzOpOckmNbGFheb3K/J98JMeWEiz92Hy
p8ZbNIB974JIfxwabFiDjC9EzHtrW7a5jvTHGB+QV4crYgzN7QzZHLCarj+jk/ITsYLhqhQVH/k8
DvtubcRed9ITtaYB9YShu43HRzT1I6x+9AJkdeo+97a9kz8UTBR2wilyyH2Oswirs/ygChSCCzup
UEPjRrbyyvJ2bmQjji8GAXO0dwg0jMuxDNXtuQ+zwK+zLENvFnKCDLNGGz8g1i//66w+p6QDIbgR
cFIKyOcZp7a4Rz11e54W/gFwZHg/FN68sTwYM+qQsmDE84p/JoevHvsBECGxugnJpbCAFZCQkVEy
ecFto60HEpLPVs++I1QHnJI67xC6iFr1QklqTlWKYkaa4GjJA8IgzEjD8VOY7JdhXYbkA9Xb6aUC
ICvDAi15v9r4cTVHXE02RVgJ3nwxAy8++iZ7+FRWIHlhPNsUjDajg4gWeDy2AkoobHjd4FrDvuDR
19Ol7LeSvtlPCAotk5BVfttO2kqfymInR0d+mAq1yjt7Gs1b2x+BxXAxPabuCukrWMtmOVMPV9za
38tm0P/Gs7YCv8IH8gNrhQiavahj1JjnIItfUFND2sGsnyaE1a4Q5W6RCqyil3pEvDbvi2mLnET0
orvJq6aY/Y2Tu9SLymQnu1utmnbZiJOLnFQFI1zC0h/3cvSf11bjgiW7uGeTWZ+vjcz+a+e0/U3S
FsPfrq2LT9DPgqf4ce0uf1EHcmyGcZgdI0ShhYOqtu9nRslzxDEUKWIWXmVjjmejDEQEw1+lRoKw
n4hGYJUROXt002YXdd0tzNvoytTaTlvJKXCCFsoQmofBrKwLhFyfIlQ/kflUUsqHyCX1am3hLdSW
+YVSlOz+/VZbyRjLs9yjfugwYs/2hua+4pmF3IOYLg/Jx5k52+mKzEuemeMmF9JLocvapXfCW8cc
tFszVe7ZPaOLFDbIJJS4JElIJ7W1L1FysoxSUbdHB9UxlynPrEu3qn/mgxV/FyflnxOTVIHskSdz
2P2UJ9qfExH8X8X8p1vIC4IuPfI7ZYmooIWlDOV0wQJgfCny8SLN2+ihy0QFSovKheyXYb6B0IDN
4umFl8tF6KfxAzi1fwnzxNVkmNp3n8KqXmHTFCIrfb7ax02nCbX68Z9Xcz21XcubWpS5VqWCfXEY
YUSWTPAbZCFLNi2zVQ6yzJXyeDmNSrmF86gUcpgU+/91rvwY8kbyytTFlcP5vucPeb6vHB0+PsYU
tf0WXqGzTCwXzITnHa14MK9VxTav5Vnc4IXiJ+aIUYsY6LvIWVSeri7yuR23MlCXnU1drVK7bo7n
yf/Xi4q7BUVqXp8v3OYJRrbynh8XPvX9NxeV81OAdadP++miGkhi1Qk/f9rQQHEgMJTTr+AU+/XH
//i9yIu6tjpu5Qc//8z/7sKf7p/7drY2upUUwO/D5LkrYxXbQuT3FBcPXbKd4VY2IcMB+MhqnCsH
IcdXtv5tGVEfEUp8MqLQw0/Tsfv8l+lulX+e3tjFUl7sYzoOJPOijBv1GHQkMW0Bck6M79k8RT+o
krKNRZEazUgXOiEGjtvS75P7gLLzX0ITu3kPHW34ODJ00qpfyTAsTSdKH43CNNfpDPUDL1Z3D/AP
+CludQ+zyL3V9TSwI1m0POx/FehB0ZNl25bl0UITZY1ZHIyy95f6YGIuJuogVt2jUYQaoInT670M
k/1OYGGzo+iUTHvsWjpUWffy7Hww8ECg5ui+h5wHvgTLpu8a5TJzwAJSBR6OiV/DeAi8NxSGG4RR
/jRj4NwF+FUHv79emdcFFQU0RFIQQ1E+CTvI4ZLFo3XvoyQGVA4HblOIuSEgmd6RlIeM/BuNxPgB
CnD7UCtPctstG6XyJDfkBSq1/xxJpk9hX+dINADfv3+dIxeapmk0D2rzLC9t54G78RQH3fvp6b+Z
+NfPhD+YvgxHnDxVtSuW8u2EYYGyRNbfvJTvMMQ8WZD1z8DQsoPnTnw7BVshLM3PUZp2hFPbP7N9
eY9S5/otbeccFJwaIWA5ajtP9a37ePBfKCiFb50KZGs2BhelU8js04x4nxS/jYtfo+oW30YxET6m
tmsQP7h3Q/dFjoNk+TwxDir0cMQV+/y3nDiAgt1ExlMzW/1lk/iYmaOtBG5Gg1hl8coc/Sf5DVYi
72dbBskTJYJqrbtDcmS3hEXnX+ZU45O0pviY04s5bZgnx7Eqsr3TGvNGLy4aU9E3LDoq3IRca99n
vSnkE5Bzr/kfC6mqvaYqUi5QUIKFVy/KsvDF9+mlRE/gBZt5c9mrXXZrzHGynRN8kI1MiK+C5Q3v
Mfn01rMpfCHHMblunFGjCD7EP0pzJ5FcSpTGyygepxuW/d6uQ1d2k2Hv9GiX3ouM0Cz9ujBAapbd
dyWfjJtEMN3mEkM2rAAo3tKS/UVYYEww81ot1ZZluoLP5MZMNX8ph+XBVg2q95lyW8uQOH4ebYy9
AUXER6Mp7F3VB+oFpY7pyvLMdO06cfPQTNjihKD2viM8dCxqsT9L2Mebpvq7LKYnp0/i12nS6mUK
sv8uMPhrtpmLWUnX1xv5vy0PuV2OCM3yr+4Ub1aUt4cSBbadygJiEZCUaO+nCdV/71rpSeW9IU9a
oFIPR3MhdW3juNtGmjvvHcn0RQ2v3DhdrOCDOZtXlJU1lFqjYB/XgCOnrn2sAyCSiaOPFzGKZveG
q/1CIKO4CZJkWhZ6v4TaSnnvn2eFOaEAFCQdnrHi7J+jLBfpYxP5PvrPuEJteDy5+KWKWV9jQ2bF
cv4/r/n1jv9bXFAeMidQqzcA1ilEF1O9422OyF4zjKgb07StrLseC3zuU+xAl3419+uINfV6aBLa
eKVtGzaB1zJ4qAI0u1QSi3WVaHcIdWVbA6HVdUmNBWHE7yT3vHWRGP0uzMLyUZ+tIwyb5rvlJgjM
I1t1tOEj3uD31C3kQJrxsJ1Gu7vN8UU9lDbW5/JKilPuQIE36JGX1kVbmf2mSR3jm2mu2goQH5ox
1Xa0eedA4nskA4uEQlr9lJD4PNScbZFZ81oyRuwmCMX+Lj1I/LyY1ICYKkKqeshGzazGTmdBWcOP
jukbZV8AlvXTaOI01G1cDZydPq7V2m2A/IBbx5FgN8++fW9ZFLFhI6M40/jVPd5kGONUv3I7sX9o
gXKsqoYnfGXyL9YboBQmIK5x6rGUCFQ8peL9aJSgQHzbW+IHWV9ZcwBmnwTWurON6rU0w22exc6P
WVegTDjlfOfMqBazj9K2sVZXD3h5/7Lm2L9xwgyZ4xhWh65bb01Qk3f2avfBD/R0PVRNeaWrQbrT
XSXYDfbYsTO1o7WV69GjVRrYyPIr+aHMPnadAxVtcaUmzed38fcIAw5U1ZpkqRu9TaJqDK+KcEIH
0xzt7xZbX5dH5hNV8u7CmkfsEIPGeQkpR5kXXnaU0NthLI0Hzz5KtWDZAMYmR2YE1cTIp7DsKAG6
4/vIP+bokDFhiPFETEa0UUqrW1Nq0V9Jq68kO2Ooq3BZYeF5858j5qjI9yDr67BFOGqBPyxmITmG
0QFWmQO/EwQxNi6XfpngQmySAV6TlpstUMZsPEWk1bBXq7B8rjCz35Bi61ixjdqdYijpe0Rh37Z5
6T5iP95tk5asqVab/r0b5D9ON+nm1zachweNYu5FA0hxizC6s7QEexCQ301mOOFd4KTNbWsMD9Ru
yxdVQ0qM5ARvU9HU4OsthjzxrjI3tB5qEryyv9ArZzcoWguDxCpfUC2ghMQa7SBHvZcCPb+XTgMM
Uqm4xIeuV7x0lpSra8ednAOdbKMPSvXANrG8Vlw0hbG1zh4LbTQhTRbIZt/yFl0XeFjif8rZrA+c
hbn9qS9OGuzYS6TizoU6fK/LVVZMPCo+SmOy8CWb9liEh6570KAmHSp9JomXZw/dWEJYEV2AmVvq
LuL0HHJuyjNXwcm6g9e2+jKQqsWAtjom2xjdwgvJq3LcI2I97pskGPeWC9vw1BnV2bLSdHcnB84h
csYpTo44csp5/BwOctRF0iEYVp+uLU+9NPEWKC5Oq6jSrD0PFWsvz86Hc18Sxo8kbqkjWnVeL/4W
cu5rGv9PTGsFp3nTOP5s4W++1FhyVfgafivSTL0uzdtYGcHXlIa5y5HCPMG05i7DgD7J8AcD4nUu
5coz2ScibFBXB1nPlf3y8O4d8Gf0PPC1bOzdvLM2Ld9Id+SEjJPSPS6XWPK0rro693XwhyC9K9/1
D0F8OdhoG29UkpOyvuyBL5TwQG7a3dwLAWEyt5vGRcUamlSfbilpVYtTO5rC4kpz6uJq/BiRfbDR
Aw2XQr24knNiE/vJU2cIy3cdd2is4y5z7Tdd+OI6Q7xWW6Quxq4bcGNLIA+DYXq2fOtGotbh+14j
oPQe2iYDzhwhCW0HjuhfQmtNsZfsdeHNCkOTWB+aayu0rKUT4xZ/Fno+6TuT8iJXwMA5+MuAvEBa
xPOy6acE8X3QihLnMwANW84DuFu4gSATZecZrmjpzbi0gwog5V8AjrLvfIXzVSVcaHCmcc8ecWWW
abfNR4Cnmmvnd/B88rsE2i3+bYrNuywr7tykz+/q+a2xA+9GNqrBsy6rDEsLx9KR19cprgOdD931
UHZKsqSSf29nxnCQl4sAd15Bh9vIlrzA+a4pcPd11UM6Pyv4S2n/c9MrBMbPM+PlWdpfjjaoUGaZ
312GXu3BtpWM9bq3fuC9ke7awLAXXp5qG6nt22HvctL8tYLG3CKrVC7Oor/y7BTXHS11SE6h524T
bOuC8pR82Y2AVJfJpGGkLYzNZNOr22YnX5LmML+PnpuRCG5y1do5ulj6+TUWKOH4C9zTW2q0yUuU
OdpymjPz1tNagVslHeDXbnup+3gBh1gNokllm/iideUjLofDYp7G4m2qMdjUYBIvypqyQRrh5yOh
7D2wAKfpH9K57NZ6lyEl0gQ9oHWKD9D0qVGJUQ0e3E2n1PzrMniaQFK885vpNF2rgoECJUzOLAyz
G12BS1PlFUrO9giNr8DZss79C3A581I2gcdpR93SXmWrw+r7vnXJZBAZJJr2UBg9esaqfn2KToDP
5n4/XUZiUO/Cal03o7mOqAhICQULl4Rl6bT1pWxiCXFrqF5wi1FQ9hg7M+8xdBeqPp6PXUHlZBzm
4jnHUXrrzWG/7nl/HIyh/p2HQKjkwSjcdjdmbBt7VAbO/elHhOyTowiXYqup+v66niueSx8z5MCX
5nkaIDqS8zD6V1/iZMj5Ro4N8maRjdqrDxVge/4s55ufLyovdWo2oEvyBplu8ZH//S0s8dN2MNmQ
NO3wswMN0ii1/ZBNub3sjEm76BvFIrGi1hsd+5u1Cnv1IYgUfZfzLFjKJlx996jo9ots4c5o3yW9
upAzWzFdDUDRB251KwMU3wexZNrTIZot9ANLfhuVMtVHIOtrDPswWpyy8KYThwTA1Wo2Q20lm3JA
huhzvzFdsHrnCaEG9ZpSK+Q2cZHTYUQGrW7zFhOUOL+QffJKxZ8b6k647k8uBmPSHhCZipancqnn
YsZGVWlcn9qlx1uIdbV3ca6fNqp2ABGOoJmoppJZyG6RETjF5wp6c1Ws38virAwIGvTzSNMjU2rp
yhUUoyV74/ogga3oJgtJb7Ifl23lnsS75aje9mgnytNTjDz9CJTQ2FpOPg0IMG2Q4K/hzIG56kcz
LjegDlBuaINLwwgwzW3KYNp35hyVG3kKdHfah4oGiR7xMRJqCJJuoHpuC9eF3jUpPBNQXLFsLOYL
hEyqeFFAq40QKgHC3rfoY577RoQbz6Pns/9LXP+XueJ6QwACQ1okB4mO2irbtqAstNcvZ0WT6K+j
amaLudL/ZXQUfbMY/fdxcpSExXvcl3uc7/s1LkKDrUCIX+QqpQ7IaLUrbA0i6uzkK/FeT1awutGu
FM0mb2D/dA7m9mGX1UsR7OR6eCtVRc7B8nJQlN+D5ajefmPB1d2UmrnT8fV+iuthvIK58aN0p+Yp
wvtur9oTmkRiMMIFb6dqbgrZk9HUThxK8pqzlqO5Z2Hbl9mIAYjgbpwFJiAsL1lS1k95rIDwVMeA
x7YYjds7E03eG9kamhyKtzXeh57TPoLXkb1F3tq3Pqo53eR68GiRslGMOtooedQdKNBme4zNcEii
UHmnRgV7GqM1vqGzs3eMwfxtdP06R5v2DRI91k7kne5Nq4vWTXAnxPKwMA/yQ66hQSJauoKICvgC
+MeyHU96S0V3itenplBQkWfDqDiXTWRsT9mlQBmmVTsNCMYNGsw9tKPx1OuuzGhGpnNG1zFauqFx
7zmJDUJNq8IN6QOWoXKt5Svz70zVvEvWOu2CfWaylw4klloUm3qY67VsBq3SYxU6/J5x2oDSZO21
zC/vpXfJPF3bELS/2x5Lh6gq7cc4M8ZV4xnWdVi2JnxPzbpUii44WCFY/VY3C2hZlbtsC2d8rlL/
14B87s8mKJauJ6wZNGfY+mVrPwwDS2rXneDdTMVO5lG8VL9BwHa8Rbm0vJ9z/SLskCeYXXeA5gBs
VuZi5KQcZ+KkBnZbL8Mqxbm9bGB4t7pz7KbAPZ6bhVst/MRuD3OlmDO4RuKqOAjWiWUMyzrMh3VS
qO4Cw7L64AfqTyMKcO4bZ0zvffbDB1ueTrZeYpycVuvU4XPUo3ME4MPdxFlRB/0sfsG8a7yggU5N
p62mvHDCBlq5xxcX8QRn6bv2N7utxsuwmf3bgsrJ1dCYoK0q5VZ2hb3nXMxQJxZmoPi3csBJO2+l
Bw37bdEnD2VlV4vEBwY3UteJhWHiKqvi+jpAenuZqXzL64lEZlD+avCoXXR2bz9qCVbbVdUmVwZa
kbu4sdjAheRnV6E7Vy9u6Txarpv/7mvA7zslhrKJyuCMfoU6kk9FS6y0sMvTrDi8bfwYSyqyCUhP
ASwGLXYOddJA4d80Vi6ypA/xIv0TylUNxU0fInOeFknhD5uowI+pH+tMhWIXLVEiubexaMPARK3X
eqVNx5YaC1JnnbUFNGvw1k2spe+T6oX0eguPyvytIDzsR0r7MxWUlCQvq21Tad0Kf7KKfTyutE7t
1pBgsbyX6ZtMs+9Uh5/2HBEgs/IpwjLdu5Y/1mM+6Czd8AXZfuIJURWA78EuEd1HfBtICz/nmmMg
QVQpqzZM8YQaM+uh6yP+r4TGIzKpxpGvxyET+o+yqzEUbYWE+jLUvGANJXK8M4p6ugsVhbSDYx1l
F+jKbu8a7U++iEWGphXqTrbrNVsZK0NQYddaXuuyEcRTdWHoaPzLpjwo4FZRaMRYXk7y+jq+drBl
OEfkNZxVs4rD0+fQO/c5FgAJYKU9aGA7vbI0pbpqYCcueyuK3gJf2aloQzxBg7C3RW/pW159wXPq
AmkVAXLm4AMObtVx4fEf/29VU9Etspaz7VcrGScPn8RXSasaB73c+q2tbMBt4kycR5+cRku8bBAK
LLpLKVPdINB1AQFSXUpGUYOfzl0M3yILKAD1wPhQckJGBWkXAPo4k2910SxxJ137PE94pCGrch6V
2gFyFBUb0rUfwbKZZE2xJRmKJa9bHF111n+Kkxy0rTwJgiy4zxOb3NsiYsNhW6uim90nw7SprWP2
cJzdqD6A0onXfdTErw14iEGBXT/GuKc7GrXPVveNLSgU+6Ks8+TO7jG7kyHsSvFon52HXGdtYxi6
u4qoPTwbnmOspsCaLmRzaiHzdBAxj7Lpme2a5656X+h6de+ZDX8lTXma8X48xvi+L2TTN/vmQl6y
Nvj1vuvYRoY7HGwIC2AB1e7WTrN2nw0uzo0dqvKKDhZWV75ZyIys40GJyGRW+b1peG8lggwvKX4N
aFt3LzGu9pSa1PZmEIfOqpFgdMv9ud/M65y1c6xDrSBWHvoxcq+TYnPukWdjGiOXWMHxPA+klEQu
9bl8yTt9WvHLbpd6oDlzvkhrDfuTOgDOj0c7Vh6hGW0LpLyHaQMu1VpIJWCEUqZ94BSPsjVpcXP7
z65a2Mgow3yKkq1/TtRj0uzLj0mKcCKcylG9yuJ3R2tk9e7ySfd3UmT2rDnrerO/qjIkguRAU5Q4
+6U2cLrUCb8Gl5mtX2Xz9zgk4W6o+5MggHyZAZCrsxVL0gSpmk3iDr/xVLP3uutZ+1qcNTWI1cWn
UzkUDYO996kOXhRmc5RdgQJk1BpYzYSJir1v1GU71AEQjolpBjavGvWJrL59LzvmtgvQpMSWbhgz
Fh54t/0PZeexHLeytNsnQgS8mbZ39CJlJghtSRveezz9XcjmUfPo13UTBKoqC92U0EBV5mfGcGPW
ZbEysVk9J2zeUYX4rzOsrd/7ANj8j9HbjMBPkWxUJ9C5f4kbyse+NiNKjwT8n0PlA29xf3wd+cDA
sL4gbDCeCr9R7uRQecgXaUo7Yb8KrOQ2cG2GIyvGpABg+XvGH3G8TvG41O9u3RiNO+sapzOeEFUd
K8ALyopC7VSd5SwO5hLPw6V9Pb2NY4bQro3YMq5zZMBNSRCv5FQOkx65h6jQDu08ew9lb9b3MBlW
IRzNbJvieribogFv5sUOT0LkLBwR+0SC1TjcBpqku87tlyvd+uUipVPn6z8Gsr4GG7VcRAbk6lWf
krVA0dqZ1a+Vg1VinDXlIanDcitGinOiFOsmjtSzCNN5VrYJldT+ZJgw6P8ySaJ8B/gLv97/7aTA
qs2n0nZ/UUfBpsD1UC+hmjNiQf4thl2x8WynutPV0bjU6Nrwywu1r8bo7dS5i3+GNQ+OPsIHQEMc
/JCoDoLi8DmeSyMBSao5DToh2XzsBixbhuURWTeZ+ZCj474a9XmRMervusBO31S99IGBe/reavvp
zfLsswS0QRau0yzqHqpwsi+qXmQsspPqH+SKVjkf+o0yu7KdoLgctWEMXnhc/pKZ1kIltKpZfW77
AufWsbXQr076byayPRJBsqtG65JBmN7oBBXhp3i0rg4YuRaNB03H+qVaQHSzjtuW7sLBsgc1/NQl
5kH6JWwy8LGyFqie6mqg7jrcZ3zbCeRqf4SJpLG2XO2/w/Q0+8LiFFNodi8PyYSwnFqN/QYnMegX
klS+dUpSWXLRtwEDQDtifuSsb0lqL8ZEOqsgw5sqqrf8VKZ9YdXGvkpD+3PUGVvS/fN3xUe9qYOw
dVEVpXyywqxYhc2kfqcKhCBBgUJup5toGIOI28iMqcPdnd/kF4qTFeo2p8ixfBRMbP0VUoV3bYqM
1615VYYy2HV5ludftbDHJm5O/fDS4O616mI3e7TTKX+cE/SswXS/Jmk9nW79Bi6JB4nlvxX9uPG/
4q59nW68xwxZNUEhM6KtP1rg7lWoOAXvnsutGWO6J00vcnjTLodkzJonbu61mdbZA0Rq54kFu3Us
JyhSVtrB0krJHO8sL682QZt28XougAzi/FDur22l0r8rA36YiEc4Tyy4nKcMC96xCsNHuSBs8+oe
2aS9jGk8ibZFUPn7Qmv3alHO/y4nY2pdT/r/nPzPIelRe2M7j0P0wX09C8fiyL7uu9wQs7gh/O6T
uwdDUdy7+YwPcRI8tA63kFf8P/QDTQHy4Tn1tXghtYdI95dXsfYoNYnr9ltKGynEiqOvz492T4l7
VS86DbMyDrugL7R1P2TTSnUwNEqtMH0N4xJlNmDsYohcIxdzNUS2dXU7hv7JPsl+pcKqctPbjnrn
d1p7hyEJW9OoC3/UR+Tv2tX7y6OAhXCIAfAUKy/KsjPQn6UyGbXokCydQdJnZzlg6fx+Js0Pwx+m
38JtLZx3ZgMkLpyUOxSqeYlhB6nczR5plyAvlZ2MuDaWBhtnEYENMjgLEnMNl/HCN7Q7KufSuPYY
7ipAEOXRR6EKSR3nXggIIUDUs211P26chBr15g3/Vt1OIuZgLE9ul93rJRpJ6OWjW7GUMVBB+09z
Ib9l0fzeFLTdrSkIuQ/Bv+fmi+GUmps5aqdRSqYT6lBawWgsi3lKN1rkF1gE8Bvc4YWnr5KK0k8L
Js0+mlNeXigEJ0Di58DbIWHxz7WpLyPoO6X2Ed03NAf8fO+4lbOLgsh6dWafChAYjEzvXvvadV5j
L7R3oImMI9zv9Cnif28VL3iOHH6jB4rge9A26OC0WnanQV9EkWkcNwG6xt/asVnTY/8opxbXel/L
n6oh04+uMTq7ubTG49BCCam6/JtN4uCn3RaHwfbtr7WCOIUD2QmtUbU8Nx2pMIQzvdffoQCdrqGd
af491PDL61VD6z20WUK7QX2/ammPH66akqpiDwLSoZjHi4OYz4EVwDOiql6+iZY+GZDDqJbjBdXW
8ZLZxlZrRpgyS5ceJNAr/zydksX1MsrGjUz+27WuE112rQfscNao22E7368mN0gXo0HjNcXfhC1j
l1z6xbX4NioGxzJadkZyYRPxHjz6ZbzpHdTulh+aAvIR4FhqZmd/+TVKZ24O48op2QTe+hL5ccqw
HGTkj3kfYsDL9yv87MPu6Ja6sS8X2FQCgWbvZjWLx85Un68HE7Ce3c4XaeEFoZwbI/l2BWVNPRDA
TtemvYyinF88IzIpF5OeNM8QMq0yZY14h5qBQExf6/++WsXVrpCu29XkAmU3QUyP17Hgvwo21rvW
fXKTod7XRdU+pjXaFVHkjm+TATfXCyvjR1y121aKgHZob2yrCn5qPkasdalbb2pYpIizq+pjnjvZ
3krU/lwaXnmmTFDvW8eG+TEWGBiy1XiQQ5VODs6zfb699QWlEz4UnuLu7Rjx5D8GuJt0nq9so39f
RCZIU/PSl9C2/aO0pL+dwkMBpOaUJfZTCC2lWXdVcNAjwD1jhRjI3KYmuyCvOsBGjj55uhIfZ8cu
1zLa+U71pM8tG/Y6/hQpU/TJn5QvWWQXAEOJjye+PEZn9U4GO8sdz3rJ9046s8EILQSg2fUv10HQ
y3B8fBW+KVM7Uw/2uk3FWZpOj4IwCn1P0qrD6GuyCLdHVKx2fprOTxN5hw3iuGiLkzJe2YgkfGOt
/AkNnvmXo3lrYEpwirIwWmnp4P+bdvVDWWb697kyq1WBIM4bjmk6+HN/embtOW49tTbuseCwkTNH
Za925/k0sM4+DJ7v3AXLJ8cGHKc+CdkfKhQ5jb507pFMN/eVYXYY2pHyNXtAk2ZrmXdZYcY7bN/7
pz6M043bdNprmyTo7btd9c0p5tegmbtffpkjwxvwXdvxZ+IpUbBSVPN+0kr7O/qoLGz0JPwcg3tY
l7GmP8snFxmIV0XL9E1HbszYlKzMkfDgBak23bluvfDR6ikeK0PiUzA3gq9mVNhkZuCo52XbA9+f
DxZOyV8zpVDRgSnQWlnCcqTBVNWqnvs67x6gB7PIXPrBaDmbTI/Vo7PMGi3uas3+3C6kNkMLwSul
nbEW3tpUIHg1aYN+LkI7/2LjMrzQ3ByvL85aXxprIcFJVA8RETpSXnyxMPD9HUXNzFgLm+0WJddy
syuDDmxhAX6eKPQo1X3YjSn3JHCQvFKtdRFb/N8sy2059MuqyZ7I1t0GJDhYZtwGJlmKSWf5l8vE
sIPP8PkfZTdhW4mzGhy8MYASJm8FciLS73e2c2xsf0A1HMsQRB1bDHuD/pPpsV/1jOwZRnH/achC
yK6qqp1l0NEBjwaupe0ECoBSW39E6xKJimVqbWbtg2nndzIYFIpyQCFHW7O8c655r9z0u71fO/NW
0mBjykM99bXpKM1a0X9VfWLdS8tIi5XShBkLOdV5miHsSoJtqLrwUoYmkmuFTXW/ciyWX3kbVq9a
/OpTfQtWQzg9tCjWfdPwjl63Ta09axAHdo1ZDhcNKcATyrzqnj+wfTTaOd7ULA8+G33w08my/ItD
eguHHDJJaLivSebMTb9ydbXd9DGMKDuYopVSeB0qeFG2o7xUXBwEgM4kbJ1djRfF84z7DhW0UkGU
tzx5umn+6+gxkoZu+w8XtVZeVypbZ7ZVuNGlu8tK0tqyY6Eogc3EWGSHqonNi+xOZEDiHBR3rnGF
bF6mOT+EugWnb9nFyL6nHjH+zkP32PYYkojKmCMiZDUvhd1fO7s6dlfXIIm/RQ41N4in5O0phxD4
0KFZ+N+2F3qBeAPiqWR3FysMA0m5UxwPXyPsUw9uz9auqwzkAus4epnn6dJHXnkvXbVmvEeE5iKM
EVXqpTGn91Ej9IJDr9vm2QkjC/emRHvLuqI/1JZBar801Ld8qtRthFvNXka7kHy6Y5j9SUazqPwX
dYj2XgZLPG+C2AhejARZ3Uj5db1C0WTsMYqXa0vjJY6WBJ+mUo9zaizakQPpT4qXpWtJY9+aksZ2
ND5NRiWN/aEpSe6/zM1ifn+S5P4QHKosrZdLJcuofFCOjfc+5Ks4WWifc4XyhFTnMlwEtuB3k4OU
9LQ4+540jvegqlX06tSsOhaNfdcr2fqFcbADVGR+7mPnDCB2oOgyls/quHg3jcZnPypx2QrcfGNR
+/nsuE6CML/pH9s6OmFrCtVQNY6ObTXPsMLb5zQP450/JxrcVfrkYJvBVzVSvbO0VMtGYJlJac6P
MC+6R8X1p2+fWj0dv4XKgNChYdT7KUvPs13gn45jCOpWrfXJxgtoVVmj94u3EWpnUzrkK6sMnE8R
HLttks/pBXXr5LKoGbrT/DClTrfNSiAqg1jiSbsMkQi6bkrL2E/3SRqWa9vOn3Ai7+5F5HAoMEKe
Wp7F0rRirz3mnpKuRWQvx9bzybf1bRnzhkdpsXxKvIV6bGK66f52uLx5Xc4L0EITcEYwG9rWtRwU
rW6dckoei1SxnOasDK9Bt2s4Kj4CJgbaiHcW2zEujc86D8a1X6jzWZpRWmyQFLI+DSUK5GpffrWi
xPzsqkZ58ALvME3uC1XJU7zwRMTaSM6iedqHcVff3fozFeCJZ9T1B1ek0lT9nV8rcNaW+XKAUWFe
+rg4uRlWbGG8pHAW/UoqOubGCW1jJ6JyZodUZzN5PzLXhauF9hxWINASpTR0i5Wp6kzBbomVQekK
UZQLXNt48IxqerxiO5Kp9S6SRDAzz97Pc9Osrv/Foa29t2W4M4Dwocr0U1TjoZmlW6oz1VXzO3Ug
8K5qO36pef2fGt2hGWZpdNGwVZMZVWR5D3VRQ7hrzPrQf6m9XIHhM/hPFFi0M2+eL0Ph+k+gxvyn
HnnNHdxXay19Egs4CDXOws730icH9PZeA68NESzgQlOoGk/+tzBAfPcquY6mTLIOu4r/lFobWBBw
VkzusI+XM9Rp3s+k7zYKlidGjDJxzn7LxquZ63ZLxt95rLExeHRwiaCu3ess6Omjps5ApUZ3QVUc
pQsRkFbhxYVHd6er99eIJdYoYdq51twcb32lWY+YhfM0xtgPZ1XI0HF9lxlWhcmDWiOXsLQpnumn
no3shz6JqSSmCuJPro7ipfTVVdGMq2tkULjm5nZdy8B1u0IKSe3YGptKqjx4IzvGdqiyHz6GfEmn
Wl/LPMN56i8RyoCdyBDZ14hG5Q4IWXQ+dV381Yt05a2y8Wzz4hwZblhNp0kPgMPrXfFSGdBcvQLD
CA95kWxyflWVzj5tOK600nSvlgSiFG/ULD2V2oWHI/eVdHpqrK0sy5ohhCE/L/eUDFxnX2+520wZ
l8jb7EZ3e4SH/PpND7JNhazS51Rzo2PjYzjcefEiDyWypWxjSuh6IaI2LYDVzRSb+QV8NRljNCJX
TV4hZyqdH8YlHrspUipVsDdtfThKyDW6sYDEJ1YImtJpz3IwR/gsq9mOzXIlHZmKqLJtLCbW0mlL
wDXseh4UU3s2h6Q7fxyTyRHbkLLQg+PH+KjoUDkDJdKeh5qN76JytBHIdgIsB4V0pL0c8NwC6pZ+
AXE3vbrPgLSc/+iXCM1EM2iZKYO36e2INYZieT8Dr9PORoKJlJz9rSl9SulQypXTMvG8TRxyg8g8
JR1wGJr8R968/XnkbXJugeRdz6SvWQZuo3/r03QHq41i3P0Rq6JzopPDGiubDLHaHpIZVDVry/yh
MwfjoLNqvFhu715QJyz8XdmCWMpw+VpbrRWifGkP0xHHTYtMQD5FvzJXjRHf078InZJ33Roru+yH
NS9YMH5MzwC6YTGa83Cq69m9g4vmbrC1yPkdmfmm9Kz4eW6xH/LnSt3NDSvydVkEz0pjzHyFFPND
DE4eqhKu6RIrBy0Y7AN4ZWslTRyY3U3YA+5H4ZJn8Fg/gMQwXitreGFzXj/oy6JnGZOWjMGw/ND6
PSaRyzyzcu76fkwBYBrD3Y2zcOM3IArzK5jVEV4NEXK46dVJc4loa3j4JBX9XaK7wTF1mnseP/pr
raoY5wT1fb0knaK5zB9/j5WJE1+wB4B2QZLW0nEk7lSnoLrXor4qnbmTK3d6nZT7kbwlLBmatwFL
8roqLmxWk6Nhz+C1S06bKGBHfRT9pkHflJHVfu/mcdqGtlOfPKw7npVB/SXjXrYIPAe5/RTA3Dzj
SRhtywGyDy4W5tpBhfA8ui6a4nHzIAesI5sH6Wd7cr4qc8nA7z6JuE2oFDhZSJxgkIJga47x6ZdK
Q5fHq+yWG5Sm49jHJFKBsQWZ9liiuzGEGBu2aqDvnXj0UIYmCrXvZdvUcYvpMcRo9RuZNIRJ8lY/
y6Vt5LkP3djNG2spkBa9cQYEYp4r08NZYuny0O86ubqPkA1dcuiW+mgdqD2eRwql/N+xZJDVtck2
ewWKtdjGgQIEM4oWS7LW+jpnxqcstaZ/6+qNDR3lu2q2DqxTrX+GMKOm207t2zgESyrMdR8Nk9fE
UPTZpWjC+lQ6QH8owmr3cu2yj6L1ZIf5+DQ6YfuAzKZ/CDCY2Q48Eb+RMV9TVdU+c4/4h1Jx2Orp
1vhNoT8u6uQOabYvXYvRVbMc5EwOTq+sutRVTmKAJV2j2akojlIZm2o13clfHyJE7rGKu5M/Xv7t
Sr8ajlE0/JAu/IRUVCesVFuXSaRspVMOpjWNKzvKXg2ggA91E2xcJ03vokVLWbqwSgCINvkHFCpN
Z9NbwyPETzYEbD0doMHRsFc0UH+kbGvcFXfROFiYFKtkabJ2+OpRq8Jf8gu6INGpMX00pzOl/9oY
4U9tHJRHVa1Rrag7VvdLOEqZ6caZguiMIrv5ZtvTGu3s4Sv5G3M/o9+0k+lF2Jz0Wu0+mZViXCBR
VWuZjowtzzTsv+6KToledB/j2eWy8qWU3J3RTrd1bjGswRat5TWuaHhzLQpOcoBZOmMf+SymSmOc
K4ckSnBR+B3wt0mzc50kUX6s4Ojh5u+T5EKOM1Nu7lnR6178WcHR8dzEffXMIu5XWmTN965zcDTv
NPUBxw73zuOmXzfsjL7HSf+cqk31CY54ciqrqN/KBGv+ofgAl4GABfuo17ID4Pnmc96lO5lnhdG4
UdGZOIctXPMZDceDuFKiYW1TIogtSl//ZVdZrRx0WR6nuKku15Ixfpz4Oi4vX3U5xI5/9gDCnqQV
qK5zaVDECvOYtY6XO9tpCPCBWpq1rK6z1P7eeap2lD4eYd6Dq+vpnZm2W+malmUS21k22bOBo5eC
AJR8STlI+sDupmcnUZSTfNvrXxAExSFBNNBAKCANzVehzBSBHzz8btVzET5Elf0qZBtp4S1wbQ3Z
HErkDPoDv7gqR+NVbxQqv4U+oSdSmF8kXdXVFQh2CkwXyWX5sadtPBPZTxm1qOEeWizMr5muEluH
e7sEjryQZORA7rHNnOQl6+bgbBdhv2pBBZF6U9hF9QUKfSVpJRmQJkCI6iVxujvTmHiJz2r9Yo91
SC0UVogMSliyLxHKRsSOK9hB0W5mD38sCXeKeLr3mvFyu558ZBFTvlPQmx2iMHs0ErLcQ27OiGUn
3ictsfJjHONOJ81FjvuCjjWZ+WXUHCv3sdHLg7Tk4Jl7x8IzTxrUSu+RpZ4fpGXZTothVs3qapls
6VO08dsOkOTSlA+exr1lfundHJnuWU3UfV/gm7Hg3gFR1rG6d6CWb80xrtdY/5ostwobQZxGOfHT
pnoBMalAAC3D8aZrkG9oYYkpVQMzta8yjEG84jws+Dpe4I++6riPjtbmbzWc77RQ3orJgh85Wl+k
1WdzcTKsXl9Ls+vCxTGV7Ns1drlgNNYXZPX6+z6cy/tcwRYTca9m29oxEMc4x1IwNEYE9jl4Zdjt
LKyskFuLpkerjaY7nSIf9SNWOhAAyG0AXuEhQBP633tTUkVdrfyPphlp78F/zJVgGe3z2MLQzay3
bG2zO/R007vGt9I7t67Ny6RupFt6bmPdEiB93PfJTsO0fSWjf1zjFgfALUNvuNd3f8QNagMaXxn2
Wag4PWtlO56h8E3NvtUokkjZ/5p/uXV+AJ/ood3sqfDPywO0C9kSI1sgjI6yc3y8Q7aD5Yd3w5y1
GNW9t/JRraVVqV6CsMa4LZFuvYPQ5W4cx5q/DPl8sZZya5prL13VRJ9z1xu2bq3Fl0LJpk3jmr/6
xXrN1c1hi705HKOlKcZGcVw/N7ljXaTLgOp2F4TGvYx5bogdkLjtNEX3uVHAunb4oM2Op74VUPnv
KDinq04f1LeyysicKZq5ltGuMazlvgp3dlBrb5VqYGjaOMpBRstw5i08u/NlXC41a8lD4GXeowxm
ycFLe/f198f1sAp5pJ8y1wvQRRzKz90vTx+Ut3Ty+wcySt/NRbR/tjBljNW220hTmUwN1nQJ4r3V
is9ON/xyLMU5Us5WtuWY2hunGCg9zmaOIHSn2Sz3prJfhcjbsunEjxBnRbKxQWBv9O5okNcD6p9B
JBowwThbUQddKIhH9ibLqeO1mK60ZNI8T6NAVuqfxZz1at4KprXewna3SWIsnydDI1LuLBCVEv9V
e1HH7qzLXnIL7oTbo12kwfpD9kBO5TCRPTiz8l5Jy1DRu9jLaaJU/0ygC69Xka4P2QmKW8B4rrrF
Ng+fTYuH7pM6uuZTl2GGnOmqvivTBty43eTk+b3EOV7bmZOeunbW7iS678oGRsE6qEE5r51yQsys
cO6uoXkLHKZsqSNLrByQvCp2npUXmHLyaXbm/oN6yffRa0nUhPiio9xzF3tpx/Iv5LWoBpl+0LrE
fZSQwDWCbcRXxMvXch6D5bAQWg5DbeKLulxFBjp39hcLyu2tS/q1kIXp1qcy9bmd4moHZyDkz6nm
Jxw6h5UWoPUb5ulJIrK4qnb8HoMTAIf5KVExcCG3nv//RIQZ7IQoY8NtuRr3rupsUkcD2HI9TmYU
HS1Fe/mAdrme8kvYF7kRnK9oF4GxpHaPhJQJn0wpdjz200+2ARrNQvrpVxuR4i78X21hoZDe5N0r
a1PgPT65e8TKtHNdW8UuKOLsE8/s90k24rCt6f/yathrZaZiOs7uahtU5nwZSu19kq5Y2dmCSXJl
6iOnVe4yEtQ3jv6fPH5tof8L3x9/zaxeJcjz8wtULjzV6o0fltZb10OJNg0l+KUjlcw/MnlyABSX
qqzdb66nKKvJC8qXvOdtAQgHdbrUR2LfHYIDNqjOg1wJPhDeI0GrnmIAyqcy1L6Xw1Q/Cbs5XboQ
VLl2iZW3RC1d0pJQ6dI7rKkabmXpmrL8n3zEfRKGyE4SVbkku3pL0bc59zd1JxZw1845ib7Faesc
b7mvoeQvbfN0F3j1qbB9fQAAaEdAPq/aHHirJQfMjPda2s/fee9GOK/38yXKTP3RGaC5ykCURCFE
fz95dpuI3FKtGkhfMCP1cTqHWPolG1A3yyEyH+rJjj637BQ0NKhWbVPEmJ8b/WM990dhnfYL9bTA
mYc09ov02FX1klLKuxce6pSgEwKduj7JYDUgBFBlprOTiVHnRAf81gGLLoRYnr7u2cxQXJO5yHHk
W8eLsVWL3R9NpETHa9r6N+U/ba0P/df3YGPo174rnk5gljwxfrTT/ClXIDI5bRjeySGKlC9VVVj7
WxfLqPBuSjQET/IC5Ax6AGAq1MJDp/xmF1cYys7q2uyULIZy0t87xS/b53E2zK66nQvN26CwEj/L
IWt52CVJHJ+cJbsjfalxsJqgfZLGFGjpORysH7c5kzm8OtA7wn8TVBJWg5h0KaX2WYNo+BLpKRUC
6DUIopUs4EyrBPDY8Zgy1fAFHqqBmW3SkflbRtOpgkxi2KhJUPZsxe6WtVwG5LJwUVkZUad1eutn
alyqxRBorPpg1Vqd+ao60bAFJeBcVBcuj14E3S4LW8CWkX+PZpy+SeN62uljB/+oq5MHewZKtrTk
UKSJseo6KhzSdIzYO8FwLFfSlFmarT8qTeLcSVdvhd3erVzw9stFlDaqsV07Tn43P8+aXb+4akX6
ptS3XaBPe3GdzF3r0c+U4Smdk4pK43wQ10m/TcaT1lKwkmaVwtWrF+na/+skN4WrNy1lotuknKoz
rypdW1fo7OOSC/5B3KdRQIuOg57mgOBrvKm9pnmBtG3PKOH8GTs0fXScUUlcBzglvHShJbFxbJIG
8myehIi3KhsV1F6VPwJRdLcx+os72BQ9D1+8UhIXw5C9s3inpAZe4mltH//kG0mb+mO2U6B5ruyw
pdL4ZxDf+lQ05EP9zPrPZW+fpdaYdRruqCrZtlaACTjs0w9XvLuRvfZzaD+WA/KkvpHspNtyi/ic
+eG4Fhh8OsX+xm4gO/yepNY6ZqI5BnXaHP85SaLcFNUsmRSZlbZO1X48hw4Aem1E8BXbE1L5ZfJS
L/y8LM+Mg0Gp9amHccyaihBkF1Yahc1/PHUw1g1mwg+FHvH81ot8Z8Cweut773VQguYn72Zyd930
2Rsx+E3qRj+XkYFJLfinTYxf0fflg6nKdQen5IXuZAkcJq/Mtpamjm9Tn2A8UAHU1scciTwbi5es
UfuTjM49CkBmFPh3MlqpwanxdPdJBu19OY0tMt918sxa/CghZtUk92GM1pazXH7OGu2U+2zZZIp8
eNip+roy84Pppsa30kdOfTGldK3uV0Jh+bVwc1RcfMc4dQr+UzGE283v0GFqnZ8+oQ5Zk7+GOrn6
4aq/Q+Ohe7+q0g+LTp794ao52r+6npTPGFkUO73NlT1ZSTysQa3qYVS+gaUyztiqGxgNDtXXLOnI
6oZheo8mTvbCTfwg8bfp4UAYavR/nV7b4/t0w7RSmS6X9T0HrlUCJbwpNnk7vmuMiHCIZ3QuRp7p
i7Qa3TcNkCyERJUBa6MbzjLQ2jMkpbFo8aCe+AX20n4PxJEP1YSXD5Nlzu8r/PGROq6kmwA03PW7
mBnUv5mK/yoeZ6rpkdmirvfnaTIWwworWnMj45mmBGc5m3X9/ezW92G2DHsumgLv7ytws5vKzaf7
xA88bJi1rbRuBwuI/D1s3HKb2sbEE4pYsML8huTUqWBPWlN45H6a7j9Mi32EPdyBTDNQKXkP+yMa
NR5KEztpyoCg1jGk/zhwfS/nDXsTL4Vh9GG/Kp1uZPq722XlEu5y7f+HAQmOeMqNXqacM92v7pSU
FVIZ6idpySFXC8qry6AcminosUlTzc0fA7mpVnfSl3DhA5LKL8hEUY9tC5g2K5ncF1itTG6M2uJS
9bodbvWvwS4oc93atxiYp0hLh3F9nazUVbODqY10zGJFK6sJ5JMWE59lYZHl/C/VRkjCQxYg0pkr
TgZfp26wvdZS/zqz94vkZA79DrJtQ5kOXxgxh7lawPhQs0I1C09O1Wf6RYavZjLX8bqM7jso1riH
pXoI1D+P2XhGmGYYZDbPALU8e+139MpQhURJGeP20HWVDxxkCZdAnVzlsRjrlTUOrb2T7LqpNKh9
InWwk4w76OipWzlNpAJ7XhLvt6C0twkKc6fAsbf+nlZKgkyNgVlZ7LEbnlv99dYUaWtpZh4kRn3h
tNxGRdr61rz6u0YhqPWcPAqSmkXuPkNtTd/cZ9semjctc7rnuK32pRk3b+ThY6yzvS/XMdVevoip
8mcwOKOfcEypiZC4YmYTGKATxpFV0jJajmRcFH3o9zJaJi7PPmdi6bCM5gYmQGHodxcZhU3yhnxi
j8AYg4sEvXyx2Ci841wrw7sol9Rgo65BbjPyk+21uQhzvWt0LSNOab6PlJEGCpS/9L3zTyGv24gU
fuVqf72QjMxkOddXzywlhnmPq7Wpf/dU92mybaAwtVtujAldSWnCSTIfs8ZyDzFKNCtjacqAmqod
3P4f0riFYoX6BnzVOUnXOFuYJ9p4zFhk+A5Ae/2zPbj+WbdKBBSNeAAeQRIMYvqIEfLSh+rnUbXK
n6i/rAXIoyq5cmZzh/jLAuBJZ8Q7nZ7NHRI9xufcHv8pLc14aNW2fF0mDVXbrO2xLV+sUt347lh8
r8AqrzWE3ZbFA7A8KsQ7nT3pJzV2wxW2Pe6iwEHIZHfkTHFzwf+3eYapw64SUcoIZvm2qIb+0E8Y
zjcIJHVhmX6ueyU+x7EdbqRfpicwaHIn1hFvbhbF5XAMkKG2kFvD9hYxMyed33zPtu/7Sj/FaqFx
AtjPH7TkoEUJ9HZJ3/4e9UGVvaDVmxzmZVSCA2tsWHqMtHghh3EMxelNqQf4/5xcexgKm6XnY8wA
UHrbpwpOJJkyPpKsSSmB+BrwaMgj7OthfSVz/KUL1fHRrfzMX9Wg02NDj++kz6ooXQB/Offk5baO
b6gsYP5TZbwWy0xUPlncHm/9MU+MO4iSGAFThrz1O363mcASzViyBx1yXVliJrs2YPee5mOF+os6
r5oF0vKXiMVG8cnHx+IWoZkogetpqCHsm1V3fY32wW9iqBA+E7/wt2gb6Vd26Y0dasXBDzVqp6OQ
SKWfyv0ELCYP72Oz+Bn1+vydjSsEqrIqHo2gVy5BrDhr6ljzd38YjmNSjugvY/BiGKm3qy2n/urq
40oClBA76zKqwzOpFvVZC+KHTvZsIG1AaFdV96L51XeRKoDM3rDEV7KnMqYM5pto0bWLhsGgPCdO
qH/TzcDblv3oHZEy31997FOD+jllp2GN5ET6NeuA8IsyM9lCszS9f606+9JnZvOlaRGQyMjuPCGx
kYBps2C56519jlXsYjrPs68Kz+WYoPFazGgvUnJ+yUe93ihWYv8vxs5rR24cWtdPJEA53FaurtDR
7XAjeDxj5Zz19Ocj1WN5fPY+ODAgiOSiqttdksi1/nAIxX7URFrsqVKlanN1S+Oh3XeWdYLD3IVb
b/Tnm4OMCBRFuH/Qbf7Hptvqh4HXzKcEsCiCxP58BACTfMuRkkow4SY9mrK0RvNTdvNlDKn7fPsj
WnxHqbC+KhBQt0NWP6pWiP/56Hce0A4e6kvbNNmLYYbVn1YARhwUex0nuEfZ1YxWcBMXyNRY2SSK
rh69Sc+eAuH2CWTtze24ZVOtyZeuRO/7kzugEOePORVJ7s4E6ASqOuJFH5MCxIlG2cvmOiCbEQpw
aGR52mEom/AxZnGzwbYI6rFOocDIgDLJplvhkq0k+nTFi8L4nJl/z2Qb3r1c29t2YDWIAUUacu/Q
J8cpAXKCvc5RNi21/+jLRZ8vQqJG3evk+naDcL5tB8WHe4W+gJtY5qvsQ1a0Vhr3RfbUg8uDtGCX
aBXhk9b34RUuWP1gAzdDMqKcvll2/NDGQ3hsTKp8782AgoSu4vsKiGE6ImQboQGrq9vZiPuvYZ08
pVlg/hzjaKuHnv/DHzv0uZrQfKuUctz7NkwTwzGjbd60eHSa5T1WbVzGKE0km8A3movnhP1r0JrW
aajUYuuXIKO3A/DRAbT9c5rZ/SvUT2PnWQ6MvxA2yhCiEyIu5eMlvhl8uJAreSCyA3ePG82wlcQA
ObAwDSbb2QfOyN3EO/yWeeMWJXVeW00G6RLiu3/5rV2rPmUFOznKPnmwSg+vrIQviF76j95s8Tjt
rPIhtOZvgZVMT05f8sB1B+0Qkna6yYglrGbHEqe5i9UscYMd6cfYVPEs1oP+4vSoVIvvo/wayq9n
bLKOSfTEIYH/71cTzFl3yZr8UUas/W6sqZsYZO/yzZYDg2kll0k/eZH2QF49uFW6sJ/MhDrtCAKP
cqzeDWfy/A+yTx4SMfo/hQzUCq8g0lkqxpTr1eK+cFg05KOu4PQ2fRf+BUFHO5SRXgpFnOATsvMe
/kYkaGPEmt/6SbCDcvs9FC2qkemLCy1Jjsl4ffxhooX92oSD8uZM6WOOrv+jHHIapA5yHXVmGa6a
1NvtIfcA/HMtVYPGagtRPjk62Vl4cjOn3CkjmcgPQZF5qkOUk3IMGxS8WHax2ge7CqrxDcV/Yzkg
mIK/neJmd3woprMc8BvVuK1xbgho1qjUhyV2nRu0xbHNrYssoKqlShrI8XnwiIqsM8bHOmtBZaiO
wyPXBHZN9xi1+m3u+2IjmzPazKeow2ZANtMRsKYy5jkgjUy7WzbYGr9qi41c37PMRZ4mJQ842RCf
l+a6wP+t/dv+YDmFG4RrsG5dsIxKrvJgptHUbNyxohDUtgieybYcmnkjUensXXNfxY559LQUshyu
fxdptxVGMJZA+8Qb2RwceICIljvn/sGdxxlj78S8x3kZGJsCRxWASrxvZGcQM1Kzm78DrShui2n2
SGqHPVDpO5i4Oc+hkBKeRC1BnsWyliDby6nsraU+MLj98Sjm6JTqdh9M5TgMQVjwvMsx+XyvUQ45
On7p7VPRxIU53flTVp0nbuJ3DOJzUaeab7LZN3jRgZZ6KV1EIbwGT1AxabLr6jGIwm8yCJo9Wuji
A0JE4c4FSOeDBxwI25Eqv+kNyrHbqKktmADdZ4msUwar3PWR3516WGeovvgfzXW0qPXuBDg02OZJ
xctg8mr7JBd2kX5FU0V/XJZ1w6AFW27A+ijXcB8LOac/WXXXbeSEXiwH5QBTYysxuJ3E6g8cQLAt
56SGRVYVyNSw+j75JHI3jlwxujyVHqfpkts1D7K+oRqLezlOgd3OyqbkKM3MTX1wyY+ARzCknTn1
D/wXimDvqGnA1D46Cf4yBqHiI+RPkf+sodA+LR9iFGTLHQtLc/ljyh94nbX8oBiD8rD8wX1ZLr+H
jAp626IAG5rLby6nUxqLTp7VPKdmd44hIvHCFjJ4UhFPSt7hx7BJoLxdC3j2/+rjiUA298ouUtxh
a4BlOUVOZ5BNLRVEwaI0gIJmKOW5EbjItSn/XHnnmMuoxEmuTTm6Btu8Qj+7vvut8yoHjY7m4Fsm
9hqGlRzKYfb/AsfIeg4YEURy+EO1bTZ3lGmjs1658bnohuquhy5eBbHpvQWtA1Qa97qz7qdgoW2Y
42bixjcJHfVtNeEJlyY3iRaVo7I5C+xF4DC6BluB+gxxEtvvxnpEsL1+Zpv4Te56WjIVgDaC7GwP
ZfV1sB+o4/FuQwF02MmuEu/NjWHH9llXUnevdU5fHOF3YYKbUfZm0z4xx4c7ONX41sgvlvwWpMMO
ydr442uAs41L4Smff/saK6CA2ZQxTauDfagWcM9B32fhzqqc5JRMYOF5jevIarF+QTpsHnhoVjpo
GtSSEMTrrrWp30A7tIcIhP6ym1GjFCgguXQopn7ln5Z2nHfRHaw4CV1QlkufnAg36RJN3zMhYCGl
LCaj+zx1gEplC0h185wF1ed8jKvLIofh1CDRRNNXtPSMOJwKYAehGcDdrbvLlFLdSMTAn+ABkEfo
8bidMe/dARXSqK5ObViACvdrbEkyXVH3PQp2L0njqy8OhF3N7fEOEa2h5AmmGDpKfgVwkW0b1t2G
J7VyDiiCvES56dzF9XKs6HfOMODoscM7AYBb4qhPbA7gjGn9mzxAgT30seo9yZZjWvpGiV31QTaD
SbX2Zlv5e9nM66p7mI2Ze9gLhze9aZpDPDTmg44p3CPr32A7hmS6gYYlYJzpkwcAi/q+iNRhq2la
/NjENm4rLDOHcx91n2XfGhwoSnfPat7mls07fUgegVWPD8sk8gPaNcH2TqKK+nE0HwpLCRbWmIQH
yeYCMmrs30eb/zY70SzRTN7mhlNeE19L5nfqmdoehTve9YpPbgXdHaFm5DuHUmgurYdOCDQlYGwO
AMp63l2MKmpNiV+emoNq36z7bz2yW86S11Qn+DraQHEDMjN4oCzxb1FoezcsqnQcTCrq4nJEdqaK
QlCdIIUBKexilHOrcjsR3kbhsANCpAC76b3beh05aqosXXkjo0NG7G+XkqeV31ab0CFDLJty7lQ2
J1sxmqM5eTDqnAZZSOoIttlm58ay/V0tjJb8AfzOgMLCg2627NmmMVqe9csDPG27LX+o7i7vfHlQ
E2/gtijHw/Iei7yg4/FK9TYK888fMvpsg6xbaWrZFkxufuoESEkeIFWS/Jmf07xrX5LKKRDb1+Fn
i4CEit216nqXkugcnqvJUl6stk1ELij7ESj60wy+790q8vhYIJyd5p57VKK2ucXsg/dTapvgMCxb
KKf03+2me1ie03qMJ3IWNn83OLHA3uUaYasKn3qjeexSbq4hUak92Aq29w6qWFUSY1WsYh2ceh34
UMuFQlan7kNGQeLYDb76DBevxbvVy74NRnSTO6gWDYvCJC9i6eDCwAx+VYe22StJwO/mZNPN1b3h
FJhzfZ2B58xdfZjazGBNDFpcFEyWM9mUA3/0lb6toH3FH2gdqJTa5y8vriDnUVSmvV52vfZQ8rG+
mZ7WQXkZTR3UB6f5WQYYG2fC8bgT7sZz77XHbBrQwf1Pfx+MrCdlSOFnQm4we3PiILqZfdqfZzLU
LAkpscg+eSjYD97kWRp7BpaDw1fZ+i1uDVEGqqmJWqGN8sdl1mtZgefsbL0vyNvxwevAH01tao1t
5yjlbh1QgyHamklm7qhK+CABInTU8RFC80JHtUD3zAc5IA8qLAWE8OVRdlgiUJ7xhCkuFXLZ7mRv
4Wn3W0tlA11gPw5QQKjorBod8ux/F+qQw8j+fUh/rPPWKaS+o20Zgkm1q3JrFnzXgwbNUEHnC0j+
PpvOOVYSNF9nqHqRZeYXLfa/y5bsD3VVPejI++1knzzMWdpugYlMAFm5juzL4A3KS2PJF2wcF5DC
dLAs332ARVBf/JJSsD6zGWBbZ96lz5UHmAdLkWQ4WHKEtH10nXUVwOqls7A7qeK7WZICWPDFufpz
HDtWs4Jln+r6AAPabxdksuY78ynTMWGRo5Ryi7vuKcvMWHD4o/6mRZax68vC3eHX1d9t2+rvqF0O
dzM2/3FcKz/JLlP0L4MiLC33pa0FS+Q6sWeBc1LH8ou8gubzbyMn+ZT+dnY2J7v1Gkr3jnUKK3qx
h9pOSolAiIFlcW6hF5I3/kmbNDAghdqQfjXcrWE8y4VkX5hbNsDJq9wy+HwpZcvvFXdjaoHJf/Go
t9U2QHMYssswesspdXw0tmTvctrEur5XvRpF4zWKMmNzYek5nYzeKLYrDL3L9f6QY6uwNTJADuuA
nmOuFJbVrQ27116DbyfLikPrQLOZ4Kyqob5Ip639WmV4VyXSln5ZDJSFxF/9squtRxReSyBta6m2
Z93rQNXBDSzz72v/1FNNAaoz7tc+GaKjUQO4R/m69nsuCSKcSzTuK4GPRWdeRzYtT77aHj7JWe2O
t1JzzIs5K8beT8cZldL03SSL+LcIFWCf30IHP7EuQDQ/QtEgey8Lw5ahAcjqA3dG2b9juBdXWnGV
WDOJSINPcxydyr79t8tUWCJI5Jnst1RviVq7fk1cQWqiS06cU+xUwrov99MIHHUzKWN1HlX1vlqg
ADQeb1JBTPZ5iV2dO2vi20ydeJklT+WhqqL6PPrDvRaaYmt/gj3GBR7gTqn1VN34RR/eZ3Zdu9Yo
u987XTHiKmZ4ivr07yUaoR3hoiyEufwWPjcRHhCiexilCIrKCeLQeukXjWXwae2P/aw/lCIrMHZB
cZvbEnSTUmynhvT6TvZ5SSxMP4EqbBurilAFIHDpzGpeOJtiQtRUZVKg52lylOPyMAQg3SHeoKcO
L/e2DnzMNivvlA8+1Jtgm0RBciPfnNzKPhyp/P5qxy4mYxAkik3rlclNDoxWCENBnvZdLuS0YGgt
E2sRNOVJ3u50cRchXXD2UzhByyVdeao04vf8z8ei+1BnRf3QU4i+TOqcXbopzC6yKc9kH0sU9KD+
pxi8M8ifGy24Zy4QjQZx8nS9gu5qLvLuZk6xy0awfB60i9o33b1I4TgOWZr81QAvdRs/+tvKPRsN
H7V8pk7SnEnk5kdbL/S3yEn/lhF27l9KPUu+IEWOEg1rIJnzGIVeFbI4+HSxp9b/21RFExTGx6hn
uB/Bhl33Z5RCde7hyNXjvQbq/MFFDOtY5uUAPC+lyhYZwTd1cG6WRUo6apWtjd7YjzbRRvzD8/Kt
wrB8P3Wpd9WnCqDAcr3GqMttrwJUdVOxm4rR0JVSu7KPDVWFjoPYaY4iRqloL7q8IrCpQQnIvlzG
yDmkj7BKX8RWLcqT29RrQmVHTVLfgAhUDrrY/UR+xd5InE3oH+4TP3I/Ag3kRk+qPv1gkf8RIuPU
otFvUZ8BA7R6cyP75CFmt5q1fX6RrWjWoZ82qb1vW2h1I5iqaxdFrDeK9owdDKYuv7pkhBzEmCSj
LP6SseY5ZJ5l7uaRPMPW7FD+NLXxuRSsm7HphGECmEqo49+gH+nbyAmqp6rFS3NQET7wuwbbkihy
tkEauV9JoSKyF/j/gNbbBcl0zWelxqkbYmpY1OOt6ysUDCWLNUarKyrzRtx0//bJQHlQBv1dzl0Z
r8vc5TIZQijiyupc8m2DXbaVOAyJ2BiS6gP/KfvYMTis3uHPgeZYIR1rU56pv0f9huxYw9C+W68j
PyNKkEmNBn3ee7JoNoLnP7Njsdlt8At3arhNSAJeZGv9PUDZzg9wmn9E5jXS9eK9qfroycybz1ns
Fp8T8uXnAMDMDoRt8dluRgUkbg5BWjQ7q4k3OvuSu2w64Y3FUUx5zVE2aLIihWdF1lFqNWmThWVE
bb/wDFce/TL7Kbt72IyH8VcUskS/RWlD/FuU3ZIFjjxv+sIL8AYm+eNanRH8lPpPy7X0UT2Uho9Z
UWVkbwXGrDszC+Nj61UZCmR++BBlhQugnNG+q5xnDxNGORiIrtRt312HHE5Z/dMCszgWST4cO5jg
b405B5teKJdPY4jmTKx9gaxe7ue5Cq+FFkRAxlr+o+xx+g5tYQlFKgDF0CQ3n6feBAbaNT4LNbEY
c+M+3VSi7gVbEzB1iHjulOLT6uYoBRc/A3QWcVbtn4skDPfj4H2czb/O1tH1DImi4XkE1b7//4gr
JlAQvIaPfmaW+md3jLdUhSawjGC/VSQgtjF6Rl97LXtZcPJedZydsf+ZD823WsGMTQ99F1xF4D6V
6L3jmw2NFGuACN1CrlMoarUxM2HT22LOsal7YLyPnf26FJl7dsiW2bWohibNtfO65hPyQgdW9hh3
DmZ37M1aP7jA474K0FJbecFbhDb1za59il2iX01n3upTVQGnLYazgW3K8zzlV72orHfDjdQriuxC
YNgg7z4VwwldU9DBoonNJ6wXpTCOMniqBqq0No4tcjQox5e8D7snOWjqh44//HvTF9hVueEbstLq
1ewnt2Al0J/H3uFFlHvq1TbMuaNEDtp3rmulancF5KXp7yAZ632gqqeizvVDa8DmSz0stSCAaZso
cbI3W7PGlyrPNnJQSuNAg/luBWRYZZfmgTus54AduBkc+rKpvmRs3dy6n76Bw2Up4evWhdxI89iM
E9st1w8OBkST/ULAGVOSzCRTX1ctEUnPKa2ekvsvfRESY4ccIcSH3wVDZKDVZ8M26VMD+xwLpJw4
yHl+6rOGobBqsUvHxnRXDI31ZtiachmstMSUwrLe8rqZn5ALPMmWEtGF+XQRdfOr7FGz+E3FCRTQ
OEO6hliKY4fFg7yW1pOOrPENPMim/KQ2jKA7YWVHRTHObXU/US5eTZoSPD0zNlxg54osnQ/Q3eor
MCoX4TShDoR3rqgXi/HRrVEJF50yKFbgyBxU0Zadehd/xCxz1sg8tUn0zMkRb73kkvZ631Lx5nQO
+D4CCtTOel/GJ1PJacoRefByy/ROmqk7J5XifFh18wWOBwbj8hRKMsw+rcdHO87q85/Dv0Uup0Pk
KLwep2mztP3BmC9oNUzKVp76FfYXmHidc+uX7aUx5EW4K9IasFujo6gnSl5UWctwMdKUbXlYIuVp
3UNcM5s53kiijexD89RtDkgX/EuICGBxLxi0Tonnkzsl3yRS7A/hEL1RJzm4YMvW0V8DK/xsHQwz
dzqlcf5tsZKUF5ZxnqJj6pK1fA9QswIfxLJf7dD/JH+mJHu3Sbl3mu5mjJr5qLaB9QhTLSf5VN6X
CN1JggOW79N2DXG1ynxcL4XawRaYxc6aM7b0ox49mOQYNt6k9G/O4KRPcTGf5aDs6sZi73p281zF
c//mBTYyMR7EKjk4Ddm4L9AvOHSjOtx7HeKZaQv5MC8J97LUjX9qcQf6SjJBnFnpNRgjaD/bYMyd
R+my0nvAYoZy8hAKQx9M2q8EXonOou7ppyVEDmy8rBsePmwgJifUzj1mxlJ1LE5IqBdB4m5l07CT
cRcXQb2Mqn365NuD9lxEiv5sloJ74/yr7+yHiDwIKUazD5E5EvrOstnP7YQRH8TQAbI/OttIQYf5
XkpBL6ET9BeA+NMXN0Sq09Asn1wkYX9cUYThgTR9WYWlSw0RICO2ud9QWc8GpbqZlmG9YuuVQLKm
eiRpFn2HMCYqMctgINgUtju8l11Z32SAjAcDCIBW0DKQMDDv3jzckGS2XmWXNpE48bRw0xRcOhQ4
C+7t6QkqoYmmHio6vkBiyIOpas65S6J/1i55ht7RrjE7/yZb8holn7S1HMG+EFeTA7jvOWerUf6W
XTLs13RjIjG/fDCiyIVW1guMGeEnG/1COKESkLzgkFc0s1om1XXSP/+GTF4BzomAOiNog4K+X2fH
Ze6KdU4yCrAlXwwgUmR9k/waabN2KUoPRZJUpIU175KILjkuvUC9YgYHL9sMqm51sOq/eGVol6VY
5rv12x/NzoBEuoxWQ/7WGU5yTkdDf246WDilAMPL2mJZ8e1qnOg/zRrejiw1ymA5KkuNtQiWc1Ej
9F9UDQtkwG0ALCioodoQRd9ECgXmRWze1GbUpt1ktzmr46BiB8+Igtj9tFnmZI2/RQVXk2mXZU7G
ymobZjUiwOcyKl5lBinpOwg6aRIfFl712pa5KBkjz3J7qrfsuqKPQNmWE+XwmrmCRg3gTaaO7JTs
bOlSDFrkh6Qcka9a7tXX3PwBsahDIgWLBk99EZTekyFliUwLd7VlHlpsZ4B7DzK1I5M5adMa8CPL
7rSme6p4/OgLrZhtp2aLb1cXdifFFO3m13in2bTXa/zZXniOGSJidugZh9JigVS27rvf4TMrDyHZ
8LuiuM590sPHxtTqB6zp0EHNgL/dJ4xW9q5GfloGyz551hQkV6PxuE6XZ8t1G8Rb2CrWh6QiqQhi
hQ+TH4062XvvdY/ZoJpDuGvK0sCozgpKEn5pceGvVVzk2XqofC/8GP4jprZrRoJeSx56IbIorrCG
GBEmaXqTXuW7aX1Bda3zqqpBcf7NGVmOigGDJM75A2QtgNu/BnCG+3fGeikFUIScId+L6A4Up1oH
ODgUmo8reRLhu9yln+YKjSjyaHenQ4t/TlX9BSu6rdaHGsZw+VlkaN9kZNWQH0zm7Fm2QOJ8zsay
XuZhKIJOODIyFzmIAdSAsg6ajfKqnRU6O7dHVECOKhUC9p7ARcmmbqIOnZgo7hbyB4oqBK/0mt2h
aMoft55RXQ7dGc2nKL/CdwJphBxbfOl8A6pB5s//drjN+JcPrfDwW5Dmq/FlaS+Rns8bd4sVWkyO
S622jp6b16odzauZYswXUcQpREtTNH4t8NP/nsoYHfw9utFttJfNdfLUlFG/WTu9uNoCNggusmsZ
XaMVFaif4ml8/Y/ORJLSw37tGjpqj3ic3y9na5/Z1PCZnBSj6DjH6+1/DZSTzf5CgQ8HI3GlAaGR
86Q0E2r9HcJSlnUOSfJPyEIk+DJY9rAcfo36Gq8xalQMxDIQJOgFRvqVB4TRHBALbWC1FOGra/+l
F7H2LOG5pdblBxXm5k6OyYNX/lBFgGygDfsRIOMDrf9kh2R7253giG/W37rFi2Vndhm+cOK/A5Qt
osfrf4UMdMVvJs9m3d3o6Bs8rP3LjLWtDcGuDrLkZbBdbTp5U1+d23x+7hXBfTOaezrV2Zc0wxkw
0gLv6jhBe3Xbot4XM16WJUJkPdo4WwPf8VvpWtZLP9mvCDg7Xym1BmBiZvc8wPf/jEHVppln52tW
dOMxo1IC7oAwG1ydl2N202Wa9gBHGpN6ERYV2rfCQn0SvVsSmTpKRzIeKmeM0mIy3LDP2U0WGPDe
jy4Ltea30270wm2pIJYjOxdoHfjm+PfQpZcF0LhPBlU5GSZGggM8hIMhiuaK2v50Vd1/1MLaeSFH
dHO9rn5uHNROb4Eb+TBpMvs6Z6AbgHvBkJ/G+LWJcndjeGqxxxhxzh9UvIUPCzqh9yeqX6PxWdU3
E8TKz7GTxCgV4WZLwtX4bLSVe+hAqpK6phkMxrCxNdyBhtiipMbLfT/FhuDdk9INOxfrqRghMOzl
XIzcg01S8v81eaQXEPTaNFVd83FmsO87I370nDQ4xZRuHrTQtS7g95KjD1ZcsEzqHeKbzicEOloU
l20Fblhu7SBGW6xFerKnlUb2CwkXHMHkqTzEjV6xR/Kj3don50SOZ2yqyu22PkbRT0Oi6feeJ9GK
lpVng+qHuwEPSfb2/8Joe63S7wMi1bJrhcwqUxz9Fos2sHmuwB+cpP5cUOCY7IXTdRWsmyKhbGd2
uOxMSM3jWt/b6k6OR5UPJDJ0fv6hcSeb6Rxn+2yqcWBd4SAS/OGhqLcF493tZVMelpipCwsBDfze
2o3Zk8gBTBLa+tYX8I20Aiwds4eWAqXykH9Oc199WjssoCtT1StkNJBDlYqnCDzM29BXp2WeKTRR
ATraBz3sOzg1NGVfZqbVJXGUV9klp8I3/JaZMbJEWQBqPHSV9wEZ+sM8dc1BNjsdnHXVo8Agm26j
fTIyP3qSLe8FwWXzPfGr7inTutfa6pT3uBm9B3k9xFJQKwsR1U+G57np1R/ipCiC5WT8v3r+HzHB
0LRfInJosxugwR9X7zYAwL0BXf6aWkN+dZMIfBhgrE+NG/4YPGT8DbjLKIFXf3U5ZfHZ8ANsjXro
hMGsn/ymQwG4UJqtiTbz95Jvdlgl3T9R7X+r3by7Gx2o68llEx67evbdh/GNuZNhPSo2uyg1cgCN
YAT4XQ3sTz74eRSuevQoXGG+U6f59ykydyNQss821cWTBUb2WKH28NW0nuQFa0V19uacD2fUusdP
cQi5TXxQqRoB6id1hwdiNT7bHpBsD4motyQYz61t2KcwtJvNlI5sZZsOtE+nmHv555TfCfnXZdN9
yOPOvC1/a/FdsaKhQyhv1E9rXx0mwd6cqMKr8nL1r8tb80yhx4/Oi//QWmuMB1he7qwdZeVw7V/K
jGJ0mEi0ytGgMx+BXRW7JlDL25SG4z5OC/PNKbDzU/U4+Dsjw8gDyfw5N+lTUHrdV0M31W3O4umZ
WgXIZ26Rh842k21iaPqjafnZJuxN9y0A3bOPvTm7ZlUWXRG7Ufau6uhvhVtRBa4q559gh4xR9gm1
k7snkoa+yCbOLbpVEcnFvdum5BB9N9OWERTVaTsyshNiKCJonUieqIdLWZlHIeuzluYmz07O7ajC
WqLsttbayrmklLXGyZE1RjYxgP23mLdW+ORITkFuA+Dh6zC2wVaCLyQMI+MW2k1uHnKPWrDr8qLE
LxzluQcZI9EcVaKC0bSTJ9k1Rk1zm0jK4ZjnYKbC++bE6yfAD6JMjoqpVfe8UPP+byVW9G9Gpvd7
LBVD2FiT8SQPJbzNm57lxxoJuaVL9qfO9FCxwrtGQk1bdtkmRsp4TyBdJqbLgcpL2qO8JI8yzEPg
oQWj77ib0h32ZMTbGwJX2dMkdP2HyW8OPbnWbReN2dM68N9YOagagAN9zFm2Mkzrc+iKSjJfEVkU
nBH770Ko5wyKWSIqp/THPOz7s9GM1VPiknRPUR58UR3ttR9q76H2Gj3fOJUHqaEZHX+vtuq/pzJg
6ZUBS2xLMpQCadzvZKcMqny/trZYgRfnFNmXNkyA72mV5V9L9xVelXfDHc27jQFeuTtDiKtOGi/9
3Clxi6jHajjNRvVFBnoUp4FgiAuMtXsJ6jbCeE/EpdMQ7S2D/yQZM0Ok5P2Vjw+KlauHGkqrWKQM
X/M+Qhs0zn6MyGGhCZ5nTw56EPiRBnIZs0RI8JztaL9HlGCCNwYw+NDpoy+RY3ZCUdu7Yd07vLse
mgx086JHO1xD385tveiL31vTrvLG7ixHLd04892qXru0U586M/5SFFH0BZcu7Vg6LtRtCyPGD0FG
LboMThM81pWeXN16dHcmO+HvPVg7KcikQHVjVxzC8+T5sZfeeHUXAdeNnTu/NL5KcfC5G8DCaoKB
rFrJH2Ot0jr3/9c8vDmGg8ZaHAdAp7iHZvDYBpFL/m4s7raeFXfZL8/+OxhkXggsSISIAWRz3HMr
Zq1ThybTTuOYfnVylGgGrUTOHXSEJzARoRFjayXOEE2FmdeE3u6PARkcDUV3xAop2awz1quI3++a
ZP+sPXwheo0kc/oy1215RkGt2JW1X5xxbkQkM0nmx7DJ9ePclPGlnPr2kqhldxzxBUfzEBFcld/k
kxpjse1O/fC9jPMbNiRCTva9wlwj2NRW8ljmavAdYzp9Y4OAf+tN+C1gk9kT15te97XH5dCo+iO+
ctNO0Ttz98dAAgIcSgX5lEjxDBtymYh2470xgN9b+oLeN64uKqwonOqPjjpjU5AodXSSnyQ7JyP7
AR6n3AKeBoKmREl39/m52ty8L12p7yLI0aTlLo6CGTsWmgjCT4hFowPH8jidgIcJMI2m+z+Agus8
60VrKNjNrS88rCR+GAlYJtklJ6wvwthMP7tBUh1l2j409J+RhtmwbJEAZF0sT9fDn+Jacd58VO6c
9qUWMkAW1pNFGtnfM1sl66FYw7PputZxQl31bM+dcwcA27AHdOsvQ6s84w7lY5Xtm+cAMFTeDP0P
Be1ssQGq3nQPA8QeE6qr6vX6A/ZSMExSv30myY4aA6KJX4MsRxbQNH7GuAAgvv2S1qN+G6T9RB9p
mz+aTRXmR0/VMzIKCKrHpOdPrXiky+dyLEwpG838JB/w62N9jZUDayxqT59ka+2XsUmEj6Qb4b10
03zkk1AHwJcmC+etU0Gjkk1Hm6Nr4wT/yNYEC+wV9vpLG6vTrffz/tWwsvjoQA9HWZ7B3s7HlzhY
xly4UNsZyOdRSQ37EWOw3aqP6zcWjMnJ9rbU+NUUXohw9KsT9aEa6/Zl7t8nK2zvyRwgNmz60Ym0
LT7FoQ5oTvStAzYLnk1d1R99rTirciM6hTh+b9ZgXhaun4xXCV3qCsvGxSf4tiCe/oAzSWBTMwf8
5UJ/wT9NEj9FAmLPejLfyKq7YicKbMw52UxF7qDE+1YCTHi1qOu9BQM2pt4cqxcZOpqJB1lB0QTd
R99jFWvt5R/FVvt3x577B9mSBwAw2sm3+a3WP/GkHLxmClAQsHh7nH8DJIJDhUWrAeZaUIthgnLW
xhAwRYll1JzRic9kKB2MOIb5oTIzdesiBnlEFwLvIAdF4UyrxycY3e2LWprRQ+sE3FWJStObzMfS
Rw0jagFcrcA4eafO8j622qY6UN0YsC/5dV8vy1c5JGdaGpLViQVVUBSN1bn7OVrtcJUVYmRr633s
msVSYK6TIrlAr4WUJerNdYH4leZfitROnikB7Trc0EAFOam/y/IQyNIvbOyKkk2nl7HQrZuEzJJY
Co+91BljKWtokLlSYUkiyb7ZVffb+VV2KKmabDu3QeZWjPtRxPpGhOuoO0F5F4Vo8VpyxKFq3RyN
y32ajNbNnAreWbJLHlI8nEW/bAT4OC/QgdrjbiqD6bIe5r6EOBYb46Wou6KCOkjbHmpEu8viQcbJ
rnXG/yHtu5YkxdVun4gIQIDgNknvKrPsVN8QVW1AOGGFefp/8WVPU1O7e8ecs28IOQQJCUj6lqGU
1+uIJBXnrmbi0PKoBA4U4uMtEFOwhMmjv6I8+wJwWIfr/JM+ZfHqvrey7jVyJwZeECb3fTUMa2VE
EJdvWnFoPLVtSstawOQcYkPTJgVp5qwpHqwrURi3CiqjWmm7w7mF85CAJ/OSihrPxsoYIvEbaXn5
FtQgWGzZdXWVgQWn4w5x61vohPJJVfydj6su31Oel0BQ+dnUnvL1xFIqLQWnkTos14OOEIplq+C1
dguIeUKPMU7V3kME4UtfT7okkMu+9HI04GMHQ2XNGsXlnzv1k/LjtFOGNb0v47ST95udeqhzwyoh
bqBMihXwytTMM1bq/LKA/4lu5li2jzGJhAhDeAJxCXPCadN6KQDbTphs57IQ8EQIFlXdksqoAxsU
rZ2yweoup/kklRn5ZDHKEUSoYaEAIi02lKJNmDFYNjolvhiG/rPC6EMdcIa/s1hTnJSHu8npBftS
BTWZeynsLF00FoCdc9mnXoq6g7BI0YDn/3fHcyc87FzQaI9zCfUzn2tZaclOsPHyqTzpMPkfizje
ldMdtZwJlAKuy+1+u0H/Mcswmem6qj1T29b8PrAuvQKUqPYFCLCLm19m4ECzTliKgzsJv03H7KsL
03r/5n/ZgVO47qyaL2cDTVC59hBKLM6YTOv3mMvsmEzt3Q0iQeCJGwKjXEpIEd2QFVVXYanAM7aj
IaAxlXnGIjYaE1ayzXCeN2PHhrPkq9KT4kxNqY6KR2CFNnEJssjcXsD60ATgHN0JLwM+Ztp/rqYe
+mhN3c3FlJJG9bG7TwebuwQq/4JnIt7fIkux6/GdJtj9p+gUxaIABr1PqcEU3ZrDU21iaasw8jJ/
DmfNtbdo1Zyn0JiYWrM20FZ0IKrllQ/R7+CiOcG7k3bG/hZrm+RHEQL/SkUU0qPNVNTUMGC6Regg
oHHLzoBu0IY1blyyMA/vRo1HT1aH2Ski/fwgDCmekgrGzgwMmR3V8ngsV2FcWWvKwpkdsZ/esJfU
2BgRyNZ4JX2q7UAgAwQLf9dw6kpVnQbchY1wMnJllBoPhf2Fqm6dwVHFG/HNoVxp1fd0VqkBNDsW
KF96/LtA4imjbxbrdKA1piw8bMXxloQ9E5JQLjxSClqU4ggxkAbr2ABMSvvdiJizB53454ZNWXts
yxwAXBTqnuZA6tUtfua7Kqz+M0lNb3tRB7/Nz0eiNgagKT5knxUWIf4+BU4Hpjzngw4ryGrRaEF4
TGrErD2rj45zVkxlxTgkIAOa/UUZnbv51ARBx7Re3NpQF7QP71kMNxZYg0xd0y5U+alrKpsrqB1W
it4T5rL1XF5gsba+nWWRqXHtGhk0RIGk2ccwQtxT6nfZ/6XsU8//vavoT6eR1lGQLOYT/O/dJFmH
78nv2vzxbDyzAOt0GC601+1wt25AA/jHoT/W/a67z6f6sf2HOtr1doQPpXT02xHhIgZmLxX8xzn9
++N+PDp1Q7vWSQs/g7nvuWYu+3xWH3v6H46fpQA9fL5BH/IfDvshSaf1+3xljnhf8aDElFTk+2La
UKqz7exz9ndNqN2EJ9tT6o/7zk3mdp+O9seu/sW+n7qaz3Q+2h+7/7Tvvzja/3tXf7wuraZdIdAN
0fPp0v/xbOeK//lsNbipJGAq/ONO/4sf/cdrCnc/rID922sydzNfk9/t+/95Pf7Y1R+P9tvrMZ/l
fOX/2PUfm8wVny733JUDTTKRhBB1aWF75y4GDCDOA2bPvt3V8B4FrtwA7BCF0YSOUS3o9onMvBU1
pLK5tlMxuA5T7Vxx6wFIVtQwG4jbqRuINf/skLIhlHp8SO3BTWIs4FhRV8uS9fpJC/P+mMhQg/wE
H15dBLibXJhPHgyGAZ/T2Z2aNp5w3GOccijfI0cbARo7Jv3ZsMnDeFJVqjXntkc4AMyWWK1xa00N
aResQSAqKYv93IGjdeEdpJw/9euxEQpqKXxAg94Ln+vacBZ5N7aHsmPRM0LAJeLJuXOM+zJ6dtzh
K9Sa4Sk05fIYYg6gHd5RDjh4KAeCUES5go1YgYJmEPUapg9654mFhD7BuqjKyWgKYlj7D0krCCvT
7wEf+lmq5iS1xfJHDTG5GIIxArhCgMNt6DRDZWLpOoG2Cf4K3ZY9ZzBzRlyoeFB6Er70jevuoyiG
D3zFIGQUYHrN+qxZU21d9MoXiWbsqdbsxVOPgNrFCRzgLxDUNKZwqITE6yIDuv0NxLavEF8y7iM9
hop6JCYvhLx743nvIzQhNlkFD6yA9d0dh4LtHUwY9kLl1sHTC1OsmAZpAUjNnOcWBYRhzrXxRiUO
GjiQc1beoWlgiDr1U6hJRxhL3VtYengnLEw+B4BBwFVK7x4DCANpUjxyrDzA5O6IxQa+tmB6fud4
FrB7DXT0RizI8Eg6TzA6MyHW2GUwCETWcbAcDZkogIqmbBm5wQawc3MJaXn7ybFhkwmDluBnLXQl
N2OY5CAFoTHroaObAYW7osb5AK4MJJTsn7XDWK5j1Ys1Nc5H0AcMKLSsqbFlWWwFFQPzVgsYarsy
PBVCElZHz7qRrlJIgGyosZSlt7QG3djQT2BY1IKfkhZuqefU9Oolps31lva1GLDZUtls62hw7bLL
CCv+OF34Nqn8WGA94cVz4NriYpo55on24Gk2LBKn4sgqTrHVI2Y7jvEL62qxtZMyXVFtpMNqXoP6
/I5qIaH3DWyb4GzJojt5TXDWVR8vuWsEMADXqscWZM2tyzoI70xZyRrjnGfuReuH6pG1Vf2ohswP
Y5ncx5X2bAFqdgBNbdxYMpG+aqweTnQdbMlV3u0Tz8lhOZZ9hRZgct8AJr7JJvB8ahZg7Ymhi9fA
+ENnxbONF5VAG2k0s+pI2ZZZsG3AJ9GaPHSCQT5KcEkLDoB3UWvy0dYTKIZCBGGfJmBm4XkJ1qXs
HUD/2HlIKwtaRKZ1ZcD47pQDcSUqi0AxvnI9VOsyhEY3ldFGZtCjahIPC0LTvtTOLLEqj+B4CiFb
dEUVZuXd1UrpR+HF0eRwdj+yDtIWBlgXCd+brcDfOXB6LC57ElsOtf8DbahK4NG9ZRs9extq2JJF
ACaJEeaJdlxGD4BoY/bH6/Y57SVCHzC9/CJb+QqZJQj1DDYceGrZrJrQGtaILJRgzeznjZnUNfyr
p8ImqH/WBFinXiQt9ON6JqtzqL61kUpOcHV/7Ssv2zgVlNNGEVhAgJrLCDI8hmseYfg4XmK7X4rW
SbfpUFcbLpvwiqm/7ZtaYV1kqp9z8E6XEXDZG5U6+8qqQbMFTsJnST1uW1fuU6vhV6ey+VVLAGc2
R6z7UpkhLUhh4pWzqKMhvhoG38TQGTxluMB9lwY7aEhqkMPDprLCcqPxMFtARUE7cdtR6z5u6wVQ
V00DvW1wVG5JKRFlLpRKVg2UQY7txHahFLVxsUa8avQ88VWE9SQDoIe8s+6yXOgXKsESw2RoEnGg
4dCAKipP7yFCCHVpKrO4kSA8l8O8YoqI99bXHLaQ59n23mngKyaAeVlSGW3y3MsvjD/BVz25cxHG
uuTMz2ES/ugm1mMMOYRzmTbVUzfBQG0Q0k5aHVZP0NID0xscIEgGYXIeyFBePaOSV0w7NkOsOScX
kgbAAkBOEQ/d/SQAeV/w0VzyQteW0RQNHIs+3yUhMBhWJNpJ7ncBKGG1CirX8d0w7A5uE+/Tsnev
rev1YEtE5iqoRfqqtOSvptS6azRUuJQQLkUUtMoWhqYhYpSzAYqUw5vVBe3GBljmHjHgyNKXKhyd
767mXGDfA/mNbIoYVgwy9qbV71IXSxBWE+cPVAZs10mZJdQQC3wD00TmWybK8agPmrVBWCT2ImA5
Mptd2krKJbQRxTOvu3oBp7oayJ36pHjHFpVrdgiEDPxIG72GR+CcpZQlebbFqvRDXraQQacyZU+B
P4f1y5TZfD3AlcwHoXo4Di68vkPPhCMkN9K/4Mnke4mW+xC05dukdIwneI/Fy45BUCO0NPsapJoP
k6hxr5zpClVwg1uVWpottDZ+GqJplRrhXbPq+x/20LwxpzVfZOgBb9ekYgvZlnztADDs9HewQu3v
Ioy/dlbT9DBUj4ylLBLmO1CvP7GsCvZDDcH60TxCyBdiKG7xIHRrpbQauIXB+WIplh7tESuVQQjb
IS6L/NSDpLjqVDe+aA3sHIwNviSmtshz5l34MrF750JpsGK9S2kbF6n1DnC0yIVBhTax5S2AKLY2
c9lQ8WIVGrWxpL2owohHfdsbULecy6CQVyxBe3wtdMyUCwCznoI0/Z6K1vhue9VilG2N8GfnLUBF
ye9bAZHT3tPh9W5iJU4qDRS+xIOTap6/5jDvLLzYuihEQy5uyr8PrpG/Nq0RrkxLdTurUogeFA1e
Z4EEoVfl9w23rceqdYGtAvqNK7c5NxhWQHQbaDq7E+CbJ41cUm0ewM08Gktzo3VNejLL3l4oQDdr
CxKbjtobRlNfUggIPY4SrE1H2D2wSdzdRl0ZrlwgQpa93jh3PXQkN/oYS7gUew5c2kAyavp6a3S1
3PBSZtcI1EKIueXh1yx09mWu2pckrbCWl1ndTs+z4d7t8HqkFroYrnbYeU961MD0BaSirTCK8BHS
wO+pB1k9nqnhDMv5eJXWbXww7Nq5Ni7HaBMidu9Z3X33rI7fK3jCYDQJEfJKd8q3vFhzOKQtDDgZ
PrJuOIVeZ/xl2LmxHEZmn/CvlwdIJ+VrNxcAzkeQzAslrK4K2ftZzZP3HJSeSVmhvrgx1Dh4Xx2K
tJFYzI/bdaGM+t6JWAGxqYa/DpFzGesIRIHMORlOFv8Y7fodzC/zZeRuuOwQ+rnEJvznea3pGyi2
QUBDQKcxQvBFaxOQ2ZkB+BmrzlAtL34oNsnT65BQG2yoVBXZg6FXznc7sVecM+NNel3pwzEqu+pO
HG91m5e7Qprpqi3axG8C/FHN1ra2EwPpIqqW+Y2R17CS6gGOADgNQz4o1KbVK+6lWIrQa+CBXVW7
VqE3YA1BEqjsEg/9NYHE2CPYjxzyBwKCcGUjVwa0IO5MOQRQ85fuMczBc8xw5/Y5iPF44ZZAmXbh
BdrVgKsbmC3FcLe+KxN7WHsC8vFh4FSbMqjCEzeLbAuDd+/gySTeOVHk7stC/HAcyMbovXacsK5Q
UzAh/F6UO8pROW26qcXcrI2ctyRhajMXzc2iULUrL+nxka25/ZiZuV+OWXefTzl4T76xyBxOnd3C
yCoyK58BBrajrDvoB4Tz3kfTys7wdisu8EAJ/VbW2YayqdYWl9QEvtWxsMQ+taAiqkREH5hBrQ0A
SkhLYIwhSJSLUC3LoWsWSc3cYydU96Ssh76N6x8g4Pn4IAFMIl4N6ZIKF+QjEMG7jHHznncGsFEe
+9ZCPZtnDbSuY/suq4eL7CJvH3ZnG8R8X4+de+mGMBdEXND1FczlJ9gb8MrZVHpL4lMx+Fk4Fmt4
nbY7mwFeIHu3fDa5B90LBmQuZb0+V6u+xpw5Mnm/4BhVXE2QLK4uiHULZdjDbi6TY/Le9pzvxyHo
rlSeWNHVdioJdgY+0n7X820KhcETVcJ79xvkejNAa3MIz3e1ek4hDLLvoXTow+G4xgw+fupUCpf2
YHgKuMyXblR/IWgkFM4MiDVpsJGgPG0AUENhEYWbImIwpUcTKiesJWwb3Z3htadSb6MD04DW1gK8
ezGq6Re2qbozL3LtPhicOzzT2atsofwLuxvAXaas13qrAKNSaR01JxMYTcX9sBtFeA8ri/wYed9l
FscHFVv5sberixEX9SkPDQ6PUwNcdUN/0isvvWtl9Vg4kAzp3OIydsVfig/GSdrSOIH8aq9iTav8
Nozia5Cw+6LUjUM35WgTDyl+n6v2BLdyYWcGK+4Jx1Wk7d42TBjS2hK8hZTjfsKSmNt44puku1Sw
rX83ClcsQhh/3OVB+1crmLMe8rbHfyC1Xoa0hp/i4B0CW+Srsgz2lpX02wQzh4O0bb6pGxjI9QnW
AjjiR0Xm8mWosq3XeNdYSu8HID5Kt0E5DDtwLkCu/Nq7DDNrwIBeHDABfYUY08bBcYAMgSauEVjt
u5U7L1oFiS5I7S/yQkIqN4RfiGm04xsP9LsaL8h71wsgLWXjC7uAui8gnkMZ+kqO4O5KLCpOShMr
zXVqQDQGONExvTqEMkBYVJTeXyODI665zqVQPzTVrXLMP8OFJt+s9A48bftAm64XzgE+1XgRxeW1
7yBhPjZd5Jtgl3xNMrZMgsF8DZ3i5EBnHnMvCN2D8x9sxtR1XgCDAQFbVW9OwTFTN2CZW7YDux/K
6h3E0WCLsZyxjWS9SAMlvsHholsoUYRrYQpcz7ZUD31ffUlFBRApkJYPwWhq0J+C9S/eNTtwYoIt
vKbkGUasxQq4GEiI1fGF6SX0AcxoeGEZIIoeq73Xtqy+NcD9vGexuoqRg8dUZuZZF7Cv8UqhnZXT
ZJBiS7/JpLFfmRAVJtuBt0/gI3DhUfToQpMYDn3GcxU5xh3gfc+UK7uyxuAjbRaFKaeIYnU3Y4mE
DjFUUefxesgwatYHuFNlkf5YWL270IXXHFqYdyybPLDhUiODdV6DwiFhZLeE4le/nsK0OzmFOL1v
PayTr1C9DGzGzzJ0vEWCtay1l3MMWvCqru/mQnvKBlHrLBEWLRYOJP1gPwYVPRCn4D7dQrpXAb6m
l90XIEedN2Aubomp5FeV5KP9zzZ60jtvHI2hR9P78GzIz73ZRws8bxLYEYdfstL62rVB+arrcbQK
zbrfkZUVSPpOBSWzhaUia4mfgBUeBnQUjK5VsItgTXBX9SAIQbwveo8wK5RD6T05nlOC9m5lm1K4
3kvmgXFfV+IdC2iWD18tdarA3KiqJSkOkwwxpUiFWGOdc8zl86fiuSkGTz400iBxr8TCiyY/DzPE
Eo0a6lU/mZa7GRf4a6bpbkj07GJmZX5JhA233aR8oxaY4U7U98gFWhH0xHwdshD8DBgHXYLSNLB4
OZabKPeGh6CsYF0/yZb1cBU0s0G+Y6AJkihWz7tRvgweFrg8LrDuxsPiJTGzeBmEhbWjWktvn7W6
wfRTpPFz2l2pNDDL8py40BgOWgncByQ3mp3XALUGFm2+VBkDOWXS0AQNw/oKVCcGgrilg4YPlxZo
6QYnKu9pUzFrM6jYOFMuN0W9hoX0No1gB+bZDv6KMN/7YoZbTYuat9E2AT9jhrGzo8B7LBJ1B7Hz
5g3otd4HuaU7uUPIj+OQiWXoNskrl+GagM2mAY6VAaAQXPwYx9MFedp/thht/EU7Ie09yIdPpibM
A7iTbClZHb2n2gsIAd0XZgltBQKqs4O8Y76qRGsvKtAnMVnLbV/BxvpBQgbxOkAW1tIa+6HlDYb0
rH5j0gYg0KzKVablIDnjVy4GBqJPkeoFxgIu9LqI5Fsn9bqso70BhYTz6Hn1c+FEB0BS+ium6s1z
Zt3lYV4+cSxyPuAJA6kCpY6ZBHdjMDwUOa5C6KRqaYZ9CdN5PSsWjaHJjXJL+wBv5hz8T1hAgY1y
TxvDg1RFHUMmC2NDlfguqJrLsOzTtTPCHJPalJ0LXKMOna9pt24w2svUSaRg3w4PS1gw/OJj2ToA
kaPbhrhE4GjRBqi6eB8k3uvNkqN17jQZS9CRI1xyzRYvIglglQHB1hcqy014Wn9KUW0unY/tNAme
j3TzhTlofwlybWSVddC8Lr4DHNPG2mUSryIwKdZsEi0Yuzg6TW2B0Ij9wuyStU1sj3nMQuQQnmIA
JmrL9alC000sFWAop/VLoPPUPaU4VnZvKe9X6ne1UEw+cXpEVKhj6MgXDrQJv2U5Fu30IHEeoNud
bYYCE7jCseB4O0IUg49Cvk9twTi3MC+cHDo0UGBYawFjzhgQ160z3kF+uMN7FapGnQ0ZK2uqqP5Z
QXuYQr+LVfwc8QagIhGzJwHtsA1l68w0nzDfMTelRDQdfMHlCPfqvQYM7UVrosKXhRF/S7/bBbO+
2mBPwE0e045mFOZeAJm3djnTn4NkvNdCyDWxoHvKR7wu6sZS0HVp61WQuU+i1HkBhmQES3NNZ8kp
z+PozNKivsO9aXdaFX5ReoAcFU2bEFOFnXDFFyrKorLYRhbcBfC/xIMZFl9hVyBOiSGsg5nLFmuV
l85p+5Mgqi0oaf0JnjfIAz2yh5Cvk+Fh20QwzoKQG9bSKzBqfaPBBHGNl8e4H4CWVBNhRJgQgbYK
r3zghlAbM4RDUAby/iWeQHXuAHpRpw05RAvw8gZN0HwqTMWXXW4ZG3JCGyBZvNQ5fLnJ64xq+6mx
PjWupsZ1DYi8mfTizpNBfalDc9vzGkInk+Jp1gfwgk3Tq6ggZ4p/7ORZVfI9VQL1DDhujcgB1Tad
l+/HuoDK1rSrpxDFgUKtXweKPWVKS9dNWqdw7MBdh/Bith7DqlhJO13AJRPvK6+1D+BawiFzytI7
TNfCNbS4uwsVZaGql0nk4k/KJ+0ZCWqQbsT1VVfWEh878zwr6U1FYZiyc8G97pKEia87YJZiqSZ/
7DFWu8YM1reEOmZp8Kw1rn6yJtyxhT/gsqhZtKFs74hkT7tqPZTncrBrFxEYRFgtHpOjziyoC8/5
jDXjEngcyB9M1XOFYFkBwghktHUOr446joeDjQW0J9vASxiayFi7YBkMUBHwLHgRfRvDHwaX2vcU
5EGWa7CIaxpgYllYndggwkPKgcSy66h4yGSCIOnohN/q7kdTF9C9+3sfKxuzFTy9q5NeSbYTyVUF
XnXFtK7w4QtTb25vesobHhBxzVTtWbzHsGTsl6wesqVuOWJNCFTaIGgHeaVa/1lG2FJq1wF1tR6n
20HtAomppclqGw8YYqe+pgELmgeNfAwt4E8pJX6l5lqtQ1TCinUsrYJL13Ste1fY0sPoKVTvqcWx
mFCbz3ED/tTYCokhtFM9tVWAJXc06DmM9KARGF77pJNYGYIv3mALhs/emhpYgTlAGS7X9hZ/HCZb
bbDAEeBgO3gZZrcMFSM2EW+ZtBBkmlrNTRvLchexKNINVUAnH659KXwxC8ZhHqLd03iVLjRup3tg
CrTU6bpSORWJmt/fLj1lbbSgSmuyBPeChh8CsBoSxo80FhKeFe0Dz/B8ypq8lqsaQgZbGgSxHh7S
1gAOKNW67Y/MCo0no/TGy9DaD1mqqV3uCTC/0w6qY2AVSKy2wzM4+JXKGh2Bl4odqJw2czPKZnEC
AaQ6L/25ApKQ6YaJMV2QEG7YBuqEAOfiZohKZaSJi2+lQPwbUsdUNle4ERbbHCDm/bkMi7b6rovj
NwldT8Nb6I17ZzVYXSEoOiHUCbAuQNTbwy/yTEVUSeWU6kCtgHwPaCAf5J9/7UFNMlNGbDG3LqfW
1BdT+bqa6Guku9gHablnkIueJR2pPCF/LmivAf8NNhtwnwDKYnH3G/QFxk0Pj9ZNa4X9i9WOm9uy
JCDnfigS+5S3lXXmrAWqvTDgY8TD4wgU2bMejfHWG0EMtJS3xgBJP4hWutt86PSDpsL/SGEK7W5/
1y60w2ND3+oBUlP9FYNvaPbIoyahh0QDEj7FJQJ7CHY0IHFEYW3DwKh9qu00DvU5r7+D+ZYLLTN8
KzCcBCl+ytKnAxTCFnNMZOnD0uex8usaNgssjcREQQH8X4PtMrTc4iMdwha6tk49vFuolnllehF6
trGK0LqzEQy7KaAO1ilqauP4UwAVWQ0YhyNVmikkwAdorG2wUlDft14DclXqRVBTQxYKTs29TK4I
7FVXKkmaZvqeQ92e6rQsg1Ct50BqLoUrcGq91ojhy5Uyp0mIm4U7Iv3nzqitDZG3YKQiQMKTAEri
jcVepIiggibUY6kzEMxt9dIEJXvh3SQwmLJ4FbZoVVVNixXFjpXvt086ltZ1SByINrjeinPG7rLS
HL6UmKYug8wrD2ML++uojC+6tA/lTx3XdNIvsEcvPxtBq21KPjjrGEHgLy58IDt4TDt9wdbZcLy5
G8YK7jAthM3iKrOPHhiqSxnH3pO0oHrU4gTgEP5IwkpwikIsxIpvuamOcqbdsKdfLUlkac79XWca
tgWLGIgIkQMTG5ze7zMYaZaWAwPKVvJzW0HUalIap02H0erPFmBwwqIS+j9tbd1a0E5zH7QD1yDf
86uPIbHYpTcRPTRAFwBhKNlrsWE8VqIeV4HW52ssgBhQixjKHaAhtU+1TtEnZ6WCpyhBWx3+iI8G
X1EVNW+q4k5XPL27tTagTcOg1bzXAz+MJl0i+C0uGt6nW07rC6UNaqzR6vXangh4bNqUk5p1F7n9
AQMqn3LlJGF9S02V1AzreP0BJPqfLabypBTtQuSwwh1E4fplVEKNXofVnuIADAxu9QZZufFkh7m+
HTrvsR1S/URFHGyFfmlHsQepvdjG+2YAdaVU04JBcYU7zACqYqHr2YkegHGQ2hEjrCv9/6kIim/Q
LjUR95kfmt/shLDI7RmiVh4sL1eB3jcrM8fSrP/fdoiCsb6fjzIf+ddOPJFqW5d4AaksL/YWmKD7
2lHFnrJMN2E5nYvaRzjBgllzjwFiPeQrB/+8pQ33tFURQUkEC7W+BL0yW3V4Ahe8Zmpr9r3JsRgp
xrPmfb/lmDVkR7dTOx2LcOvQzHD60xedvt708beFkS3KrMLF/lXRd117VnhhUAsrhYCScLx43SK2
den7Plzjz2b4o46oRjVk0YUqBmZf4NIqDsbgibPMEHdXg7i4daztPB2CiIJheNxPZTWi+YaXeb6C
Ao9fmrV099BWQOwtk8061KEnu4xZoJ+yiUIiZHzgGERAyoHlCzvEXH2Z6iU71jpkf8FWCxTM+LpX
iVfT0QL5eOmEKeLHBQR8EEPgWMFNyjNtNBhQ3lJNY254CI6hObi9DyZ2dR5yGysqUQCKjCggFMkx
nVuCvFWdmxCeOSAjQcRaaeMy6qvywaxL2DwHevGkmSz2Q8uqXqSNmSAGus0pSUXkRw2MGWLA3gD9
aPFHtgZYvruQ98TCEYJJwZcBhkHLzjKKZ62Am0JZfw3sYLywxtI3LoQy1oC0uQt3tNpT4vGHxAGB
uO6LYpNjiWiZ14kfhXIAZxKbJDP6tS5gek5lMJ7q77Ogf0xlrCMmBZvVEkRcocXAGupNVd9hbF+E
Mc9XsH9oV8LVkmWpMcw2AxHfNlHlrXuuguMQwPvc9uDPpUNFfU+bFABi6HVm8hSC97fU26yHEo/t
PZdYClkYSZWdzDAPnmMj20BoNQSzEa/gwIuW1Cq0sLKiwHZcMAnzx9Do5U7JQd5qLRB24MIU9xg+
oI8qMdwF7/pykZmp6XMjy/chxOr30Jv6mZrLqCKWEzmbqrkJKB0wTGhOG2o57ziXzU0oBWn9HJBE
PqxaU30ZWO9gqU2gF1k6/0wiCoVTcQXQteOEnqY8NaUUlWlDA6LvEyjHzcb0RLH3yl7tnKZ4ZIFn
rufTF0nU+9UAXapGAoTYawfLnCy+AF/YdxPQn01QcGe0v0nDKQDeiOyFZ4eaj5dFM70xmn1Zu1jk
m/Nx7UCSIs+zXQeoA5Z54SBY6YhhEz2AOu1GM67/MqauEYlD1LgBBmVfGMO5RkQf8NJyVVlRC9G1
Nt7yGOO6WAL74dtjDs6AExZg/sJaIL/dEbp0dIlpc2sUNCZuyS1NxdR+bop5obPtNbiGJSrPtvWE
Ux4MO8u2dAElXq0NaJW4AV2LoC9MTafLDo2IHK5WOSsvAzt1okWMYCqfLz/dTCq73aK5eq6Zyyg1
b+i+zNlP7Vqh4543kRNsLcgywMMC4Xzc4LmZRv8KyrdAFQ23k06B/Bx8RHZKqNKkChhWnPG8mc+d
ysK2dX/uSHm6MnNrSn3a5VP2ww+f9zNUhZOHHSFmrkn/GFvMHVf0D2i4mY6+Aq9/CVkNrEI1dp+u
6HZhsTvfzzd6zlLZfEfnrKYVAKTNN5xqPu/nud4yL0CZEqEpgavRCx0h1kZC/gObCjE6/J8zrR59
KsCbqPmZtDJAm+HM8jgoLAv2cm/j3b2vEL7Hn3NK0gbOs+XHfCYgCd02kCOl+zNfrg+P+S15u7p5
5ayUF6y4+XVwMdhXIb7a0yaergebjvO77O/KaA+qoN3mLJVhRexnV3qH4LCudT9U4h1vTyo9k7Rp
pxcBpTiRdihPD/Lv2vyuDFISuC1zzecjUA11ezvCkAEbWJWxD6QdVoGmnz3fU3qI6cZ+KpuzlPq0
2+/K/tjV3P2n3SKPl1iyCdVCTO9IocNz8mdyyqvpH0TvzA81BSbVKbQtUDVkGZK0K+VvnVBPv3Yf
ALeAm9uvQkqZqhw3dZtuqfMSiqHLka00yF3enmd6TOnVNX8UPpXNT/Lc7ndl0piYG/RXpIZzN1Q2
Z+du6C89Zyl1e+Lnwk+Hmrv53ZGUYUIxMHxKWQM15ulrenv7fU7Svh8Kb1/iz6XU4EMrSs6NIlGq
8fYi7+gd++FY1Opzrxh55TsVfJ1fGvYECpuzyfRiobcLlVGWUv+2He1LuyVWuhxjs97eXqvzqd9e
63R+/5Gk+yHoTU7JEFAnAHje5gtBnxr6b7cGnH+YAvldD0P8mekVliKg1hzoJUH5DLDFCUD56xVX
wmmkbZ7mVyv19dvX7fShnh80avKp3fyMUUUcev/H2Hktx41k6/pVOnR9MBve7NizL2DKkSySRVJS
6wYhURS893j68yGrW9QoZk6cCyLgqgoEEpkr1/qNRH17ka+D/G/v8W+fDQuJLJZ8ul68Wb4utVwd
t+B99RAPQdFuonChrvlOJ9HCOi72fwdrv4QHsQgwxIW8L8RVW1GKq7gWmBQ3duJmvPf8YvO3faq4
i6DXRHDWxbEciHe2FKs28OiDTvZrL836lwVg++qJaAsXIQm63/bWi9NDZ3ieYlRVk87+JQa9Xr14
jt2oSH+FmrkIQK/PVASgYvXamN+fdIctrxQO5kE0GsT6cl9aywXx0J93RPzH10cpdv6y/fMxgufT
2nU+vjemaxv7GfOKrxc/+95axZrYJ47+u02x7999Va52OrIpvr7N7cXFiVP7rPocgYZlztD41+5W
a5jhISzggOJlCpeNi4t8ytuwRXeiJxJruEb8ulnFRRGYhfIj0tTmlA1kIUHmNacQRc1DmJBpuBsb
G/WdmBqMIq1oJozN4ZchjaiY0e19lBRD41yl2epNVQXJlTqCC/rg9f3GiDWx6AzQ/1rZ7zr1fkhh
77+P0RJA5h1IxbM4UZoNxce3l3kQdGq+ehuVc1CFhw6qE4pcYI0xSkgS89J0DlTyudmLPmdtc0KZ
CgZ5MHLLROsVb7ZjDAxGq2kyzx+iPyVU67DgrAt36DrDF6coHdr+yCAyAF8Xesvv97PiizspFsRC
aGdYR3GV4slcu6oFg1xU8+wnsa9JE8clxfJgGsv3GFbNkc/99mDySSqoiX8Xr3hexYGSjj0X4njy
rJ7Ea9I6wyEbSBGt63xDoFSQlVNx36y+MWJkAelG1OS3x/1+fRK45wCRi6/4Ib0A7pCCDsuI1eux
oTimMuk6PMFyFynbP2fH0QKjW5oTgZ4e0AA+i4v/ZVZ3Dax/2Xt91US4/d6+p85uNqgEmYWfMdv7
XVSsjMpI3x/E63W9ZdvcUrRt8SW/9UHX91vs/O0jtUTZNq6RR2QuvmD2hOWNCEzDclfpqEPjjkXt
EHMpOnnYX24x2cNumetHfdTJA4EShbZ/MKbikcKZq6BlU0ThrZlmXrH2j2bxUCWOFYhfzZD03CqO
LnLpu6hm3k0LorFsLxeyUq5h1Bj3qQep6pie5PpRj1vtOkm9zmKvkYV4EcV7/h4c/LZPE7MFcc51
9bfjYvM/BxjXz4hmQPl2J2dVuO+SaQeLzLpOl/5j9GFqLbrbZbe/drQatzH/3PaxsX9vq6Wpe2CG
poPYRUWd8UT0KddVsVdsizWxMCOJkyIcLIgfp52urohv4Oejd0bw3nFcw2DRen+G3GpltsesnSv8
acl+/MxDiGYyp2bkDlh7w5rJf3kB33tR8VJe4xlnldMDfQrpRcNzing+iBYJAGaBaqB6CE2Ee0XJ
d+L1E0+cSpurjol9EE2vX8frCeK3c5Juflm16zVUFFf22+/+u33x4Gyl2eS2HxmZvXo25R0orvtr
d9ZO4w7tygdx2eLbzC6q9kX/VzpFfKM1dzIppPiLGpfKGljSSjU/36/oJIvjv4zw4rqvA+X17RGj
2vV1Ev+hoXTJaX0yW93vW6k6vGc+ilFT/WFVSveXgFhWccCsdb28NutfmuAvq+Li9ays/KjXBtPt
UIE7VIXFIAHmYJentEIxxov5b6eSU5OoZkd1soN32R/T8alZE3Ofd/pOKy1iU9GarC6PId70SKf3
38J28yBpGhW1+W1mLd4I8cPYVK4UfgDjvTc/0bB+b6LdNFyKKvSxpz2sbbwx7/7OWv1yB693dBv8
xZq4izJAb7ebe/xzf3Zb+lAtftUkdHs/IwXQSKdRLz7R05MLQmFtC4mM0kwOM4AC/CPphcUc9Loq
Ar1Zj03KDdt3/LK6hjVJgiZMMPJLDjqKlr44W7TgOGq4tWK7R0R+Y71dQxzxe790Ou9vfUu45xdz
pF5vkrg1XZz0fl2qyFuLWb1BImFpsuMIW2719FSddyoFbPG6akX/ZOgpQJjr2D+RQsCb4ssvIdcC
fC3IBtS/yDkvpudQCCbVq3bcDBNHsO0//OtWDV/7tUUhV8SgolmK28xVnWK09zdHAWfYv99/R6GQ
lG7j3fu+ayzbb/8X4ojqNQdSKs13Az3vICfPdiyLe9EkRGuQnGXltZ68aYUkdMC/BTQQPZL4ZXO2
kiC2UHr85a0Rq9dFZbi52liHYmsxZOScoMH95lgjX7wFsFIr7zUFMtC8kHbHdl6/zv0Nq4BNGctE
ZVsnJx6HWFNbVBkRrP/Zk14vShy7Nholk9dArIqdYiGemljTqGV74ZvdF9ZjPVQ+FfA/cUlSr5M6
O9FL4GpSPQEK1UPct6a/c3bW0Ev7zqoH1ZuQohR35hrZif5IbwCuH8TqNVEpHv51dba76GTo3/ow
n47vcz0cDwjEdLNxf5sELn2IKOuao6KprE/wP4sgyhc3Nwtgd6SUYvmHHj/PFDwPy97YniPSPoAI
RDsR3db1EVvgcN3sZtC39IOIAbc8ar4tym2xIoIXJFH+UewSC725GXEDOIrTy/jBcbjkfIuC5+2N
NPsWs4niRV6/jvHt3N6rUED9tNyNtX4/9hrIFomyqmWBjeiU2VNMaC4EC1HeHHTw4Mhuxq7e0nhM
Cn0Bk63BlVoF70zQhPeabWb3w6ppR3RWH6LNiStJy3UfSsl3wGymX0qj5DsNasARwCSS+VZHqT2q
ntFONbxeb//arGuKWWgRaV4SGT68/PyUDnZ80DRN2pthUkCvpVBRrbb2ONRtzXiZUEDdNnHa+ZSo
RrtT18TFJDR8WJfnVcMrrwT391DkwJ1kp7Bw46H8NkoLXwgwz9klUBafsuVHB276oR5r88HoaStS
3g5QtxOUmu3E+dhBYfVB3cr0cJJ79QNtopAmtcBDlSKomP1yi0/1TcnkoZMRV1FRAUgkWQenYJzt
dHW4UD9x5jhYB+0gRW36pdY/rVos77H9Nf1ski5KFqERJ8Gb0Tq/LGvtkxn/OcIc6rZ4GAclrAK2
oia2thT+f3RTsUf+Eq732P7QsJWTvFQhtAVp6QP4XH0kzSKvydPGX5edkqnrSbbTj8kwQ2oqsERC
z11227Sadqaup7ejgnP15ulTSibvamWeyyhy64XOcTBtxPyNtN8rWCP6eVprGBdH5bFclWeuRzvN
wApOTkjpkfevCkcYmIVYAoWT4AUZDgZrLb8nyIhiMeUAk5tVHT1z+wbxNZY42+6/ryVMBSzb8xen
+jrXEHMWZ7Jekq75aKg9/NE+Le77aQYhGa/22ZyW0tMTowveB/jrNAoR/MxfYT94A+Kq1lCXZ7Tc
vCniJuD8e6Nuj1TbBCsiK859MW4Peuh4haktnjk48zmPldALkYv07W1T1uQH2Ak1EB/1KBV4weN6
SLkrUZcAkx/V6zJoWVAXBtDEtbJTSzQkV2wbmn3p5G5uDwp+mdlwKOoRCfpkzvxoyEzfWltopnLi
4uAbnd8XA9yrk1MWgNR4uo1OzYz56cY5u1tCQ8GGBy23UWofMYKAx9fOGjZlHurdiac6Ruz2tvno
DGV6Q3UldIHlgqSWRvgIVpeR234MeyWF3TGnyCGe+wm07XWx6CZusdVDmqsGTlvJx37MMc7ua8Nt
7OKYWRkmAJGFLyoOJcDqpfhs11H/uOpt/9ilbTCOiNKJLa2cldti0o5F3Wa32bbILWTx2+VhraDz
6M4MFjd6AxtSPq5rdmgraz7NmRK8GWiKAiizj6k6ajcI4jcHxPbdeW4qD0pwjAGzwRhE5Wa32DQo
G3EMXw/r2ZWa1Tgb7bg3raI7tlMFqIyB70asvS/qMIEppGWBOeCdOs2zayNW+RCy1Yey7reWUaHH
az9XmAWBZMjPjlG1XmujrmusmXNQGrnzkSCE2mgU0SnWRi+qbek1q5yTjfPogmRHL/fhKwL3GRCE
Fs5MtfT6Pk3TvVZVsHSNwf6cZsmTUuGhKa3RiGtdR1HPQmtgwsICgeVadvsmRkp8E8GXyto44MFH
qQolP6+vyohi3YIAYVLjVmlK0SkfIq8s1y9tr4RunkMuiCekSxv9STfa+hk+LKR0BxJqzWMsBjMK
rDDU3HoYvoxhhZtRnn2R2jSQzblBgiMhLZANCf+2c1unw1c9qRIUM0KcZULakmlSc09K8zg3CAvT
RKtjVqgdNkXOJS76+2VY+sMAyc+bsDi4heV2aUaK0JLkuCl1/rOpyJJbDKBiYfVusgD002RNZM/A
CLbPJMvLTHYnGoXPFkZu/9Yrhacw4YOdBlwsDe19v8UBHVLClBY2igQgiIPdQIFzwLugioeZp95j
CZnJml9HseukSH4qgwVpaGuM4EAHV0W01wN677hrE10adVj2TtG3rlmBZVHxws1Ky6Aozu1TyuIF
TH2BtDzOd4bfF1mPK9T8SKp11i3zrtNDlAo7CD1oaieuqhqzZ+iAz7riztLS+mMs9a8KdLabkG39
hfCXa8WDr+HfbUI6s7aX0J7tpAmUOFypSI3CICtdygJuKelGILygV+1vj+gRpuKgzigotJ03Zjqz
wKz2h2kkYVpUdNlZZXmDBO1bghAw5o3q6rJiPCiR+clxdOMkdY3xgNv4j1FOu51l6vgaZp7WJPqh
LcgmpMn3CUVm7DGKT2YztQdjeSh0W9npOJB4lL94TUE8uzCOtFOtrqrXyw95Xfce3aF9mw/Kt2Rc
UIMYUsBrYZcHVVulL+YaMt+g/E8eQ6Egpmj1rWLiX50r9hEYKzkLbYlOFmysW1mRGizkUTpWRuhK
K7SWgrSQqlyWTc5mGNrzXDXKpZyj9gQ090eGQERleDP0q/1gSmel+Nq0pvyCsO5yjIuq8U1FmvaZ
QvLR6EfzztoWpT48tkNzU4WxeuzaGFZHpi5g+uRvdR1Z0HgULRhKiu2Idrpym1EoByR3Y3TIQBhS
CnSzTbwGz3sv1xBq1arS8XiXYeQa5tfYML9VYZTvMqdUAkexp52W9ofVrCvPGPUYLt40A/boG98u
ZudYtPW+a4nKWkh8zMQOErLutwSroZeqy0Nuzj2O2NmAX7jiBHKKQgo06/7W4k08NJL50o9N82jG
EmmhWfVzaDaBNOHutfbqpwzzVka2BeykDtJNa7MuoB20p6k3s0NUaoFKZlSKDDVwcvWpmsf1RsUU
ys2NWX7MI+qsYaXeli0GD8YqTbQwTO/yeopPlvodOWLp3Bt5yLxRRnsjk2dGgfETtFk4vYl9AlqO
B8LPRWrXa0voyc7FQTOJ74FUvj6XycdwWkZX61J5V4SRdmssuLJ2y1R4dnYnx53zsI6PtQ4mt4Pm
ALiWrA2mE/7Y8ITWWRt2hBR5ufQI2mt4pOEtvIN6Rc3OwHVqjO0nm9i1kkiIJh3yMqr2ko8Ytg/j
ZB8320sfPIFEI86PlSafpdZq/byRatfAKYenEx0S2ZtbXrsVAzRfqbUbQ46NAFiPB78f28/WSvYV
Va+hq2aoCcqPyZn0XT4M0glzqMVXEhsp0W7rZlO1cAvnCwAJr9NLKiX43fvFiH+w3NAjzlV7xCsE
dhMeXURHhwwnMS83qielSxe/IDNrOc23VNGREYKk4jr1eCfhF9ZqIVxhs/mU6zJF6DK/bevOvsPy
zsbZKut3cYc2Dr5dwCnlqQb3FDQRMLclKu7suYVg3epTfVom7cVo45Er0Weo/mZ9XsEYH+PFAkJv
FN2TopjtU0bcKxdqei92jcRryHNjfywOjnU2XUIDkZ94RKnBSSUv6uyZFBWfNIplvZOU9qLPQ/sE
9kkLnCUionIgaURKme2qWsLTBBuKZh7CIz0aPwxSfsPjSzfDNMvnLg0B9dsN8lQ8Pl+cLPZpim/O
mgMYFBYaQsmPWi+1R9uoqfr2Obfc6HoEOJo09vuo/TabJfras1OczWa0ZHeWI6wwqvTyyz6xauX5
etLi6iS2xMd4yfFoMpdbbLUoXYzTuIfoIF9MuZ8vli/WxcKIOnR0J1J37/saxfw8RGF664DhujSJ
PCM/Or28nzCNfeTnLQJc7/vMYfcdq3TA4yMYeFuWw5PqZG8IMUQXgFDRZcAVe5fBx/bf92ltA3mt
A7hXqnkCEqy191Nod2fxibXS1jOx1l5siUXfTWSVF1WnvdrRxbRtX7XK5GFskeNQTS07qnBcLlWY
a3eDudyLLbHoDLRtG1gHB7Epl+lynlcucjtfVZvoqR8gLeDAbO3FPtgEwz0Uhj1R/HYGpy0NTkpw
cKvrGY1StA+djoPZ9Ts4AwD24OsTXt9iX15KjV8WUhg0w49aGqwLhFDr4gzjHNhF0mH2jt8MiPwZ
fx0pfhSnJAXKvCUDtif3Khhz8Le3XUmYa4J0u6jdRDEH/zNXnHxdTNMmIl6GhzqCc10N2tOk4rdM
EDB61rY5W0XyVKd7eTK1p4x45kle28jDCmM4ihMmJlHHdJUw797OF6egnpKFDhPeaNaPhakmF6l2
ypOyIH+QZ21ySbdFvUFLW72oyFSxKRZ2zAy1AVZ5IiNWZ9jKIKUB4X6U9coDUKg/15i3eIWmEjG2
pfZMMDcFhoIDqDjKDXIOG7Xeq5xVe44ys7qr5vpVnIvF0XwJm/h6LJu+y9yWZY0bLL3N7Lbs0x8Z
ig0QpNv41IZWd0+JS32a07gIYoisOcYnXrrUw1NnTNm9ZDHh37bEwqk218ywnq77wkjXILAy9whV
/MjsbdGr1Q7ud/pw/RTmSAEd9BKIgzK2vA8NPu/vXzk4pemCJ1WOYh+uXssp3tT9xQfEvnCE4B/D
4LqeYVMeKLGpDMTmrCf14xzCdtuussQ6876QkoM6OKlnIp93HBRdfqp7IPGyxsSstTPliZSX8jQ7
tK1R6x/FLjMxMVpfzWIvPhDO5ng7avM3giLlSezKU+dOr3kxxJatWiYAJmkMxGZicrPkZgyaKj00
aqvcOXo3XfRpRumjVv9kcJwuYrHaKc4wRq9sA+Zf+2rH9tZKSR6uZyyVTV0BnL1GLWCfWgjQxQMW
1YoSxm/aeCcUU6pF/gYxW/vIDbB9SS+zs94YSPzFirKHht0/Sj0uc1WvOl+WJj7q61r/wLn6NJdS
cjc56Wu4aTE7hNm31rYwGyt0G1jF95pG3aRpqu5pqNM/l1ritkXaSisvkeJoTF9yktgvoSafM1ek
COIWFY9ZKZqdLOmtqxuFdLBbr5zVczMqiMm1iXOwnoahCBzpCzhF/R67xZYCLUTz2VSqj53uHHk3
o50VSo1rIewwlsrFshGo6F+7HEunCZUuxKEt0h+x/ViOiL/ojlYjDR05B/lT2QEcjmR/wTT5iX99
1ypm8lDRP66ZegHgufiQbx2mjs58Z6yNEmSLgVLImnp2rGVfxmwyd1Obkm6oSsqvhhXgqqxg4kjO
tZ9j/UaDK6q1yds0qPIpqq1Xu8tu1spJAnVdYdCoTf4pMveyrRLbYZZVkQX2nLSRP8q5Je3iNLGo
+RbZfZ9I32E8oibTJCj9WWAs41feDfVjFc4P+tC86EqxPFddLuGl2Hyr50I+ZpsJBPNJXDZxkTwq
Vo9kGdJoBKOD6qZZlj6UUMbAbMvhV2c6haaJ1MOYF9eFgnFwI83oiiX16opwOtfaEnsMyoXJvD5P
OrqGFuav2VymZzx3UiJEswyUXul2B0RGk+8W4h6eXCfmfYlIxlYANgnb6u/aEs8fu8W6ZIYRfVeK
9GNp2NhLFeh/QS2h8qA38Y3SzOHJGtv80OpzfUaqvaKCggwncWj0pBRG6SUAgP90LOnFGuv1h4Lw
jLU5H5VhTtkZbQLc3Rd3Suv8xW4W3V+TuDugJKC4BlMDDFmbrj0hPUhoFsmYkmQ1noJxOD4M49A/
96HZPy8bRcwsxovYytWSKWksrzdic1aVOqjVetiJzQnzsGMOQ8Ad+nJ4zsxtQIM/+v5tTSntMtUy
HsT5SmKZWNQaNVp9/JShZ8UuntI5EJsO/NEb/DWYO25H45ah3zAWtIvYEgt8xs62PpFC23Zxfg9H
AIF6sWn2E5Q8MO2+2MQKZ72NyOD/9W1WoW8jmDgmrs+orU+rWap34trDyUz9keL79YylaJmFOwtZ
iu2nKsaLc26UL2KrH5fIj/Usd6MljO9HnNXuAS1kbpH2JVkH9olFOoaKrywRkI/WlPwFNj2+hnJ0
jzkwmvsoqN5LslSerEZ/+G2/2IxhohrjutyOPUkCV+yLxp5IBWD7Tnx+ovYDxt5Jg2FsnPMyN/K+
nck7dppFgxY7xQJvOXeUebHfd5EgdM4VgHqvn1Pr+gXiqDigQYw/5vn4GVf6s9zWIxMrtdKooMfm
uY+X58WW1+Mv+xY4SjtmtAgObKeUamuelS7mIxbgBou4+/a6yewEp6Jiig/b8EMRqDM8YB0Ns6/t
M1pXjWfy+WJDLBD/4SCSJBjMLT0FF7EtDqnLUtwkMJLUQjXP+ra4fhXg4sKdVMXai50D+nzw07tx
lzb5ekbpVj3BVsPilC2xS23VQzQa68McL0colg06O5P+AmWfOGiQr1vY+e2J+sLHPnb0l8xId81q
VhdxZqsUwZrP63UrWRq/S1bnulWDxMWtqnoSZ+IE7rZruzwlYW28DCoTR31wrsfy9rsaMjldHcO+
QQ6ofqkLZWfFs/KYT3b1IsHFHrK0uxfHkCBFowzv7Ls2r4udnlFu0O32UuH1OxpuooJT1EwbbKeU
dZQBKFDnkeUnY/2UrrjadfGqXcC0M2NI5S31ubQHpCpKD71/2j9NL2dyd1BH8irLqESuZmN0pNVV
c3SGhSFQk80HGEjKrTF3d9rGn84WOzpNM9qdYlOpKhVZGZNgzQDmkWIuOCNU46GsaPsx0NF9hozZ
Xlq+tGmbvEbEfx46Zd2Dg7KgC58/Q4TQqve8QB/tDk3BSkrLoFbWwSuLjdxSljc1fHHUltAGSZ8a
ZTBeaR9HJlXGy6iTU4jgx8Z5Jn0C4A/PD6/SdR7KhJzy4qZnW7X1yB1xiGxtVX7LJOnOCbX2tXDS
z42QIVvwzeoK7PpIrGoHjLFeMS+5GJGaoDrcZGAElOw+0kLtzqlp2NuudFuINVtOtT1EkNQNYXqh
qhQ+weBypblz9rhZr89z1T+MTlN9TaklwogpFFdDXMmzcqlHTU/pb1W1tfxVsxAttpoF1KCUkJ1v
P1mmc1+Ee7PIWhAxLBJMpeAm+VUpSZhuaaUXj8VTvkB2qWrsx3N92A2KXQcFfZ8XjdN0kMvI8moz
VREOqdpdO2NaO5Vh/FKOmXIwVej75jJmmGU0+7wYksDUjnU9tc8ISzHGDIhWIrH6KLZ6J/w4SHN/
Ni0zf1kSZKFgI0HY3jYzKR48XZmX47yQgewjes8plz+F2ajty7UYXlTEPIJOMw2wkZP5lCGpS7Jj
mzG3YNTHxyJR82d1jpJ9ZI15YObd7sMf//W///M6/3f0VqHNukRV+Uc5bNigsu/++UHTP/xRX3cf
v//zg0EUr8NEtTTMJS1FttTt+OvXS1JGnK38H+rMcC3SODkM1vIpl82TkDJtVtnmDqpz6DK4VJjm
bttzFJe32zlqUv0ZGSvjWt0ojxEdv18Vq3xdE/sqvQiBUXA0xm+PJ4nrqDgPsUI0geE6X9V2lk1j
p0b/lqmZURyEvo5YEDwQdBTdRZzR2aYr/vH/+pf/vBN34rWqF8Y8GLT/uvm/+7fq/LV46/5n+9TP
s3476e5p9/z/POEQXILfT/iXL+Rn/7os/2v/9V820K1K+uVxeGuXyxsvfv/3o9vO/P89+Meb+Jbn
pX7754dXcu799m1RUpUf/jq0PWrL+KVlbF//17HtDvzzg7e+vcZ/XN7q4VuevP7+ubevXU9rsP9h
m7LsOJaj6jYSCM6HP6Y3cUT9h+yYiuPA10Dg2tbtD3+AN+pjWpjyD9mwbdsit2zaZKa1D390UGU5
pNv/MHQVCr9i8DEDRb4Pf//7f7Xc6wP7Dy0ZNcd/acuWrCrIo3J5tq06mqYa6r+25RWZPltPwYc2
8Qg5Up3QF6GrnLq59foaa/surRFMkkdfktPHqvtUdFnsyQmwnlojSI5tlEci7Og8zca2Ed0vtDnD
jypxxLHvHSiYxVMvGTTnOMHNvr9ATPZCQy4/ZxfDmV6NoVJOyiw98oEbuUiPVh9ZrtEgpZ3Z6k3U
l6R49Ry5NttwTZJWLrzP57YlnahkoQdgUBtIZFW2/BU4KKh73Ye1bQZJLIfuoDCaVY0xktZDTmnQ
knsEgIxLKStUG3DxiSW7QcUvb70FgvBKwtmu6/HeWqvJnVN8aw1ZhyaaXdYhSrzMKm4YdyzI6l28
N7thYo5FmDXV3dmqUQHMk5sCcJxrDAiWabmJkEmEW4HjAFMKqYbWTkw1BsVct5+1z1Fm+5FhnUzb
+KE2KL4Mdf4pVKrvpjMVaBvFP7qu+NzXqroHw2F6anqYstLxoabeWyQyKFk7dygseuloj1QuiQJL
1c1lixQJArJeo1lkFSdnD2LjW4oilFZ0wN1QRFHSmahmCRyV4W2Jps9tDlZY32XlW5xOlO4UhD+W
SGPgBcuuOcXk2xF6jWnpJ5VyBFp8ShxN9opyeOnIDKMu/kU3jjhKf6WpQdeNsx1KlPkN2X3PLNPO
d5YWgWkndoeoXJiv23/azKyhr2XmoY+0x3DqmTIWXzK8kd3qMSerkCR0/Xmmzn6Yl98GG20Ik4ls
OqFSrCKFN1eAOFonnV3Ee7qdE84wsDQ1MDPSXHqDzkBZdfdFKhUke5LCtxL+6dl5NNYEhat8kehh
00Po4AS2vLQdwM+yiABog3sm3XzqlXnd7vB4U1DyHAsz8qdCd/ZTE7oRIvRek5A5xpLWNXXprTIR
41JPbT99isgPus6YYp24fjETYAndgsKNM97VffStLOPbVbLL4zBRnwlhuUlxI7vwtf9kcDS9dPPy
VmvudjbOZx0VXqOZ7yBknHHG6/eWAeSpxiDQJntBrfHHqkXnELnWyd5lcoRKw6Y9YyWHZQbzwrv7
uV7Be4KzDn18FImuAH/KGBaQR4ALCWXYLVYygFIenSqqpIqmw7RVUhfB78bTpC3R2iSHhj85G6lX
kBtu+tS5HRrTbQbKg6ZMDLHgwgzE7COj2u0YGbfDuLrFbFs7yMLBoDtyUC30DLjVzrtyNGSKP82m
tmZ9kizwAirSwGuN6uJU3zXAQaMGuq6VFbPblYbkqbmdQFCjAyiQhXY1Y0oDIvY8MJBGAkknAchD
m1tKbqQohKH3PTfi9qgxXUBHtnfbLLuLorQPKnvlniCOUCerchfqPbJn6BPE4IgtZRfPce2ttXNb
lmMZJFate9KtORfSOZpv4e0qd2k6nDp16A4dOTDUsQsYTAzZSkU2vdNQLNC1Q5I89/R5kObN+tig
7jytYaBHg+wuGHF6VNqfRgc4nGwhejEN4L0lraz3kwrBPW2HUzJ148EwYnlToEh9tcQbJES6uBwo
vFjAgloD9QH8AVy1zW0fyu19UQALavLFc+RiN+oz/utqSfp5OoSgHixd+4qMe7gfKhJ983rPW7z6
VmgftXmTZJU0x+10OMM5/io+DhyI7aEB44bd8HF1Kp2yy3Nptb1nFfbrKNeTKzlwS5HYDjYXy3rA
opWHYtkUOW09f0215WUOp4tiJR0gskq5VaVw5R/v55N+blvdDZG6BTFz1rT5VUvSDr/lSQ5iJZWe
5WgTqX9uF7KpyhiNVFf7ndwb2Y0xquc5bqu9rg3fi6KADTA62c2y5EiEzmQ+C3PTF+8QD3Jm+qkR
YVzTsP00IhNhZa0UNJpduHSDqadbheNbZIUw2uAVkDx6HR8vvuE+BRYEqOt2HJThQAHoUY1b/JMz
ytutfpsB2GKCGt+jwv65X3Pd1SZ63hEhEBdNdIR1x/W4ro0XRcq4Q45707uZb1BPY9TrB09FiubY
kOZimoGXgYJdjK+z3NVbmbGfcLFwVvstHQCnpykQJ7VATmD9k3ZRuqVpFZhSx4co1uyD1NX37Ry2
fqE1F3tE8qeztCA19dGDuIFtBcloREHCTs8CzLNfEvrEIcMLJJ3S5tjTo80DSrmSkZOb2/RFpy9J
p+4MyUjJ0xW8FHIcuwtqL/s4RUZ6Hia/rzqotUnJe9ySrwLag4NxOO8tZ/0hd9NXLAXQGLeUQCmi
Szvp95JdwDly7GPYx3ZQN9bXwjFw5R55ikte3yjagHEOjKKB1C4Qyr003qS5cW6sPN0n9qZIGh8L
ffySSj9mR3vI9Q4trmQqg65SnkyzP5a5M7hpZ8Cv6xtmx/ZHpnOZW+WKOw5xeFDM+GLVE9O/grYu
KYcyVg1fR+4aKQG0y40szW6TdWEGE01P1v9l7sya60Sytf2L6IAkIeEW2KMky5ZsydYNIUsWMyTz
8OvPQ/cX51TV6aqOU1ffjSO62t4DG1au9a530Dg441oaLlPXRCqP4QVAwwz6DX5GxcgrV9ydBwtV
FnA3PoqDvKEynywg5shr++qmwPT1Hl+CCdRzQzxROK+ZUgdsv9Xr6honzyJrDwjsVQzGFb0L3NrC
+5qv/XIAEIfJ5rJwlbquceNq16M3ObCwNyIVKlhv1VKJM9GVXbjMzLYxf0I8fCHPEMPfTBocfz20
l3wuL7jJY4da97fIgQKrwQMOwmV+nDcyB+om/sTyc71MpkHc0UqB75NDv8zWZUvrV9bFzcUoHcgT
TX83YcrKTMIAbWfLWW3zdLsCmELMyaiuM7B4qrs7OHfxUcfIKZzJe9V2Vp6tAlrJVrhjNJMhwOMf
R0z8GNjwCJiJ718yuV4331wvvegPK5RfMPeCg90dQ7M2dajTLqOLa8YQdMKNIOZipNgPEOzz3gwA
mp3jkpoPfjl8yCUpP2nffvG2EevgRRXHpSPfaDdBOYvhdjYS/F9tX4RYw/bHbo/K0Imzx7Lmz92E
eXTayPZgbFUfQtdpg4H+cIrZ69W1eYqdyrpLlH9Ph38otqK8zFYBE6vEntRM1dlK8+WoB3g2hT/C
ePOl/6+3qEiMVw1QQra481kOlnxoyMbcgHDPLvbCBAWUNB0Kdz9ZTaT6ftstpZ3WvJYVaetimssH
2VVYLtfpyJ4IIdHiSaSUM/y3wsaplsk8iBE1Y3yJCAA2QGC1ZXFmWTdHRoX5ZbPNZ+W1CbGk7y6h
OyEcDGi/9YrZS+Oc6ny+NNY2sdDx+mshm09ynG8ZUuq7vnGLz9gjhqoeMSi1tyM7GX3M43wMh3FI
QmyulrOl0zYst+WV6WK782frjkj1a7EBCjUdAwQA5kHaJlZQ+gHrSO/GYxNdum5+UznYjkR93I43
2KqkR87bJIxLzN6NLLnLCrKcSI7vb8Dek3O3yZ47eOmOptwd8Ewoe8WUcE26wzppP4q7krSm0Tj/
0w6o6uERm+JXaeXewa9J6ZZ7SncONz+wbJB47WQES1njWz9Dmo8t7DymEtesuTSIy2mxa5kJThm0
eRXN3AUNRgWHrjXu827IP+GVE9lQeMcZW9ai+WXi4rVVzzOhNoFXD7dVj8ZosboxMF07XFb6rCY3
njTQEGHD+xixeKSotF60lPkYNHZ347jAHTvtH6ZLOM/mS5PBic0nZzra64wp0uLgBdk0GEYubIB8
O0wMyvDk0i1NEKd0dmuVTXYYCOn1S6DsdaV6WOvZkX53jMHjVA/jogNZ6zr3mG34hFcNGQWr0VwH
sMij3Z2GVWk8CVm6jkZ/n2/MMWBoiD5m69eegGpM7S/60fJY8v1wAk6DWRbX1i2LaInb82TgSWNg
Bx3m8XzXDTEzQvnU6BZjSr/+mVm4mbTdyJAktuHcGCPknp4QhGJsi1B2kNbEQGpKeZ9DsG8JbmVk
InFhpDoFBvRVSxD2ojE1WhMevLzGFLgmNSLoYw+7P5bus7N+ibW618kyQtKZn+Ju59UO6ze/1xJL
z5XlHhlhkfC8/ACefZGr8dmvl6AwyJEWYaKwkVsrCJndQCHQ3aOqP6/MZbbhuyHB0vlBzybJYtt2
z8ILfSLKAT4H3Dp8kWOVTo9bWcMn81WUdqwJMIZ/U22dXgahmYegEI/kNniedYPB9dcqn5N9iLwZ
Y4sd82pHvv6Qhjg3Dl1yZzV4ehGtoisc0dEAsSCgqW6t5kULFG2ehJnDJvtYxPHNWtnQCnCyMkiZ
YE78kN8kPWI060bimmw4p1S7R9NO7uIC/sxi9gfrVOV1Fcg6/zamSx76qZKs0uk9e3ZZ+ydYNpZ6
Lb7nIeapaWivPqxJVlw9P8BBtWU4koLAzey+7v6kyeQRSOaKkfeTv+If+fQ0Q7IM+pnvMBZEWcH8
Cut8nMImxoJLbuYpadUPyIuhDSmBHzN+0mbxs3Tom7Z99E9/4eEsoUnPh8aevmwDJ7vCCvQmnev7
RDb+BSnV1eRktZ0tgINoh8KtvqwupTjTPFj4hHdD++oY8qUrcc5t41O2QLwc2qPPhj0kMmIN12l9
61f7A6f0G53y79YF3o9hupFwe01LO5HDpHiEKtgBp8TgQ/0EZinDfsCtMh3Fk8eOFzolLViyfZny
wgmLZL6fmty++LvdXWZO8aGEbaRVa0SNgpsM3eHiLeio3OZzWxhooaYJd9bYftMWy6fRK8LZ7eix
FIaCCczSoPSw6i9opsICW36vbODW1u0BZ/v7xYRAkZXhLokgFgRAwsyqr4Qz3OuCTKHKf/Vb4wcy
KxbEa/E+ORDgK/alqbdPEaK/jQv9NTa8s+3AKhr0BK4Zy2AiJsIyupOVEWPUJ69KtrCIZPF92fwR
runyo42hXuXedGNs+rXXNab6wmKoF0aOFTVrrrL5NqQWQQq083YCzpul7RokBlSN2Wm+pnA6AhUD
z7QG6Eg2lyHQaxOUq255/hDPQslqjgbOroEB/UESfHN0SjCUrMHWfewQBm+1eF46jAFzlOoI0z+v
amKg6F5rQhsDr2pgV5bTEmQumfADdrmW91q4pTh7NkZOGwa3Dhq3GFXFAa+lqMQTNFTD58WDsRIP
SUwVTtHaYsq8I+Cynyp2q4rSWz01WUU0gJPHkavajwI+Xg8AVVQw+Dr9WNfC5sF0kToPlDqYHIFF
Z31SAE1ko7N5c6b3xdL9tadnhQicvhRFkp9aUV9icprO7lim4XiUOCYfjNhew6amC9i0wXZ2b+2z
+oewynvl9LB5E3kwwO3wzOL/dlcYpbU8+NlsBVvuwpg36fti2GjDhMentN3LapJotnt/hUqwL0tl
VYUUXCir49UzvuhMT5Er1scOwddI7l/Kh2Fr9bgU7s/OJJjSyZuNqklgSNn/SLYkknZ5M9XJu53t
HkMZMMemXgpQGmC4D2E6iG4dk2QytrcHH4pgoL3uZuqbJ4dUtnBR6w1Q0sPsAd5AmgpYBM6R7POd
KKg0N6w1nfSWHjokJ4d//g2s0PIwT+ZAJFYb4WUXGK6LDgIPfxsRUTrDHCgt1ANi4QHSscseAoRl
4syn2+71lab/rsUZ77LK/gE3zvFbORoxfsHQqKtRk9Oihq+2hQseSj+7b+fr1Iw3md9x/ppMm9j8
CfQJ3r07EF9AFttLJ53jnHdPilT1YhOfkNeFmoBJSGfRWBZDUNqw8DBqpKOggrjws2owtKHehQ4E
AQI6vKSFU7BbYeMkMd1xYk1UGdHkrSF+xhvPf6nmqOe/QB/+0bcv7GMuUwLZouuXCOVJHDkU6Kgu
ne2EXQtMf1wSnaU61VZKTp0FbdNtvyYlGJHbJp8HmRs0BTk7SQH9NJ+PU9n1nPH1wgIfeyY3GFga
PSXzOATrlD0gSCQ0Ik2XW4x3c4DVVEVDlhzcbcpQ70CoXtr9CJXpQfcrwYFJfHatT73HOebl6D8y
gRmlIfNnCm1U5CS0bZbx2SGH4mYee+9IZEwVrNvysWTGzWoku5P1ciznzjuIidrWw+M3AG+Cdpu5
NCWhHtwXn5dVhTGIH0u7DB1Irh9RtyAZYMi50HcAp5hvJPT1ZIPI9LiT2oPYFnQ1XhpJF3xG0mmt
u4RP4AcQba17atmVXnvjgu+REUnfTwlnB73uqPPHsh0iQ9tDODhrROjazKY2g93poYYg9IPVTPk8
Yr3LCXbOTUlntTzb3u6Ul8xmmI82sxv6nKEoz2lLV+c6tnUsHZdgn4rBaso/N/lCYeWFeWcOiG4o
jwq4S46IsSbHe5ab6iOSQLZTAVUwGF1gTc5RgpDyqDOxuHdl/wx1rrqrRQPknuuT6upbH2+2G6Zd
uMT4bQ5b/VK3Kyt3M3mCb/kL6vBAeFBYlOldrIYaf8T4bs4ZwMriFgzeOrTwtQJO+9dmhiRkjTRi
KEk1aoB9Rf88FtNHLxcAduKaclCf4+B3L05DrMDW0+JWelcPQX9xgZJDwc6O5rwIYWX45ALGTdAq
vnes67DswZVgh1kh/vFhN/Br5evyMRtEnInCvFC3rhwSn0Qt52OcoWHzDQGkX2LCBrPeVlVzZaFJ
FGWeH1MT4cyULRzOm/4Mvv1ojQvHmK5h7ztwriAzIfkwF5CzsrmqtZq+MY2cE5y+okzgojKr/GPg
3k+KFZLpTFtr5h/cIqjX+31tH6PQd8FrUgYWViBsJc2cgmybQ5AWbjhwvJ29tQX8ASJDqYv5N9Yf
TTQumFdlvvW5jjOkpfv/giP1YhrNberpL6Q+kSCSjQbCK+MdIsrnSnFYJhbIh7dNYKbVcRH6Dn5X
B6kS2mqNczmkhxBf8hJTa1QxfQwphc1DQxxo/WjUIwC7Nwf74WhP2ZMgYg8mZmRWg3GsCggRhUqG
kxeLKElnBMvswxFx7dSSJoXnvZZ3yfSqWg8FfbYcU5Hf8PQ1B1PZBtzuaQqrLwXxMKHRLq9ipG3z
2+Sk4pEMPDvFeHEzUDhhiUjKF34NbnmFkhX4Gaoft8dic789mFgqfT+w8A6GGpdSURV3+biSykYA
0ikBN4+NXRQFPth0E11KPqyAcBVcm7HAnqYp4YIVFv68w522SfbqFnGfWfFXhxoV1ga3rkze7DQH
HzHhxE9NjMmlUX6tR+YYS9AymEv+gDyWsjLXOsyWHktF3vRsuB3cTc8bCSmU1zQzxWHsEx59AKWh
Rs/UpugYjNR9BykXIVTCqHe3Sz1lG1jVJi42g71rrS+6n+ajyPLq1BUYIhvzLf3AGMIQnzF+gTuU
W/EDV7g7wmBVGNaqO04A7DCshjS1mVCtKXuBXkAQXT4TeLzAaEIlopwnZos7x3fvOfDoETv3hj2y
R36nb52o3E6weOVz7SUHMSOPHUT2VspZIoGa49Dc7Ht4omk0epBCpglQ3QJ7LQM/BovpS7mctqG6
AZdY2aKQbDvYy/ZFlPYjblfnqjmqYSSdqNVo6AggEW7y7Ot2OaTds+UXU8BKzKXE8q+F/oJH83M2
ArGV2hoi3Po/9dg12C4Ki55ePpxwJM0k20OzLP1QD/1j2UNHbQSNQDvYWyhSuAZEUD84ghCWkrWJ
ZfCPyQEO0zih2no8A8XCtEIQshXmXq6OiceUVhvIQqyhfUh/moSoHrD2Q6QjE5KpRp90TvhkJidu
a92QBKCwnuEemduWyD/seaDO6zPby2Oz1d8kvAfgs+moRflM+kJ7g+aeCGsUlUEC9YT0h04dvVtL
m+/9ALq09Swp3ZGbyzB6moH44BocItsMt30iCWrkt+eYy05ZzcpjEfYTEjPbYfUZo1rO1+cJP1Sw
NROvc6EeZgQ9jMf+bnlCBaty//MAmm9WX/2BFZaJwOjGSki9iNvVJsenfjERpcabN1wzxH1B03u8
OeSJiOCrb94yfLVW4YawVsHFdJ/QFhoruJQ4UUhQRhMivE2ggkzi6XJYRzO0gWeiOmHhVDFsgFMR
ztU9awdVLT6aHi3aFSm2szQiML1pPc7ci7NbveaZfINMUQO787ilyn1B7NGj/cJ2daBkTiQRB51m
PzW4tR3NyvGYkYommuCTH3IWSTTu+hHSU3tYkvkz+PytSsSdZdFLEkkaNHEMDpo66anzk0Otsxc0
QncFQSXjqWixb6869YyA75O5jd1JyOJlS+0Pvjk2zYt4TGpmv9ieHlaWmucp8T+Qn96IGMiqVt9t
9pdx3H0pl/HWt0H4ihFt85rfGtbKSUuibDl2N+j6LlWc4i/kzAzCvl4OSW8/m5hZ7UrFsNmPqx23
rRtToI1tVSDkgjS3xSO9SsWn1FqtkExQVu3S1Ser39MptgVOPeLzrEDoB2SN3CnLER8f86YWN25n
hau2dj4rHvEeSsLRnorIhbQqNbsK3fsl6u74mZhKJijTfkaSzjFs0nls+X1px8xba5p84gUCvejh
pqIfGdbtHRYlSIBgacaiEA/pNgm6kYCMonVqAgPKt2HrcV4t46hfxo8S3QkAAE2Jr4pvpmrFpY4f
68ywOXJ/VY7fXKXInvdcgOlcWE0fztYcOCt7rZmDjzat4wgy2vjeHgokyDkh4iTnfZ8aaeHy3IPd
UjQm/30g4XSuuV/L1Xnrho4snHT7rtNi9wFA8grNGWWgk7vBZsOpMdsROwAfH4Ld/j/v6gEbqfY1
b2LAg/LrfsABikOqzVCOnygKURuMavhRy9Y/KHJNkKUhQUvnR0jM66lIy1ArdQskB8NBZ1cKzFtf
T0cr7fyTcD3w/8o79W5CzatXlIT4/UfW/NSVkA0ZEe91Wn+R4/gsXVpvmD0zmeE59pG9uJZJTCck
DeRLHipfnsYhhxXYpBc3U/ThWIewBmrCbnPIgLOqCJv/qCPqI3StbL6IvnqqR7CFwkcKV5YfRm7f
6G18yqrm+zxim2KXTFB9u971NFlNgXdtCrVAmPQYS716QAbv5EKbIPjoCsa3mjjpCFuOefcM7Zg0
3U58strqJjd0c842Es1R5g1+XwSrSszj6qCYnVamKNIp2GI1ZFKMg0kcWzxeJiO+rz3vKaWtIoT2
exf7G9klwtklSm91lX23ncQ/FRKUQDaQ0JCwmhe3leipq7GKPMZqSKmIn1S2BwSj1yrzaycS+CCo
4nRhXK1+PQ66IsDTUyqYGSAIP4qWaU6juOlZiF9Gs5oCDneAmqhNcWgflrk7WMBLY3ZJhs0KFynE
oarVh6o4y+3N4iesys96ISeuQv0J859bjzUGW2ZoxHlU5YInEDMGXre8LKn3pkYXtwq2c7PvpYeC
Sf9gm+zixwQVpjVPYcEMFTQVVhSrY2LhnVzWBHuTdddfTrMKO+QZnInFzeAyErgGW3PLyN9nRdi9
tUGBJCb7+8K9cxS7v4/0yZGxpR4jhS9Goc2BVO26ZIXMuOe6hiLwrmediD/pSG7nEVFiXZOHRnU9
Tm3JmrxgcNeku5yF86YdR4VU1uJQgUgdXCeRJ6Jnn3sbH/wiS+vDkunPYz1x7lB8DoJZ+ihriORZ
nUdZGesLfc8a6HI+eYbkk2lLMNLQwpY/O0NBtkk88Ey2waDHgqWDo5/EAr9nRpgkqUx8fywnCrd4
rBc8yCuiFNhIDRzr9TKfhBf/EMdS6ed1AAbyB5qwhatvrYO4XRL7YTMtE7Sj9oPaTEq8ECjPCQf4
AXuqPZb9kTg0GS3wCVgS0pN5LaFybovRVHo/9IpACzybuj7lxkp7FNRFigcvvKAo3yC3WCrvWc1w
U66WFTTW4MF28vYEYJByqeJHl5WlblQdAQc+73FqgbWAMHQPs5z3pKKUdqcePpRu72t3UCBb2wik
uJ1JaOh5jvLk1sT6S+AyA6uC5FWrvljsqa+uYUGBFk9ZNwfQguLjakxv/LIn6RsktXT7dUuibhpf
8RE4zkhsMKpAOk36qEIx3ecvrWV9qldsHQiJNANW8mWwclxW87VhgzZA9Tn4o/zOaucBzkB9bEfr
kZhnkLYiXP13S1zUHcrbi7naxiM/9Lkw9FOt5/dtUgcx9sdRME2KlrV7O0Amgv5VHVT+nDrcetLj
OnJn0Bx183FZ7NveZuEu2LwGOJ+UuF8QZ2F3+miOxefase8Mjc/51ihuP/fd7FlsNn4N326K71qi
7TGtYqprmVHkt9Zf3WhEtbc/hMzph5k8XcDYtI4EjKnA0vW+fZHQ0ax3g9oIHaN+brbyUEs2DNsC
a6fydgEsQ3C6vU/JEOGwDUHO4qN3m3mbtwMrdBuyf9IeCdq5K7z+V0sVjrZBMXJmmDgko/ElztKP
fMMRq1DelUCjI76AX5mknN4B+IMd4OY6HFjXGH3zSZlAm2JW9tfZBnl0U9Zi4pYQzmpXZbzil+Ue
0ISE7iQr4iLwVavc/FhOKo9MfUzXLTT4ZiGcG+yPJLJaqfwklA6Qqr/Q2Tb2yi5PWMyhfo/McFHj
iX1cijrhqNhdhd7gvxRW8p7b6mmGVEUa6bMDlSdx37dCk+kk4M0J44p4xEVopL/ZSfwGUWS5QQHk
H3xbvhm2fIQueI11y/Zzqx/KyVEXmUmanzQdQm46ygk1xhFPjszwVtY5EQCknIQbmzVp2dVj4S/v
4KnGyZD2XekgHeYkRW8tjcMGFA1TZxoBpJZrnlTJyUjGn4sBKg7UfId5zxpQ/FLg0L48eeMiAvx2
ypNoIIUVMBuzvQjhNeEdTG9Ab97QlOrpYTTgdLBvx1fGyqFHVx26Nte/LoSHC+zjWMMjH9ZQDVlv
nfqdlmGKvdw76Dx6nu+m3LAASvqLh9A60PP21d7mU9JhscTTw5PsFtGaT3slBFK05PA+/3B62Btr
GpcHw4rVaeSuChTthW7pM1BqbGhwiC0OaoG3peU0lKhSf1EFNR+fqTfLtGgZc1Jeup650ZmGbz4a
PzqaYg68gtjWBKwwJskqKrM8DUqek64TLCV1/yByia7HTSxIPaMIoF5ewNKSkIXWfSxJD9Ps0nzB
W5HcYjO7+WGsXBb7d2U7fV8E6xJ0kH4AicMKYHrP9OyFF0Bj7yON5IBEzzc8IYi/rbf7qtwkAzvZ
1VZZmaHb/DAnCCAmMlRbNbjHJUNo4uQSDjQcgLZ+REhqfeuaXBDB60ZM1m7pBB5YVlgesSvK3PSs
Xf3m7onCBqFkQe7CnBoU5dXvJeE30LqaBcihgTlSxeh80woGk1rauyLfvqmuubS5y9XpH6cp/5TT
CbjLnN3CQokqf3RxxqJ9sR0GJtml7xBznislPs1Zhyw0xkjKFOUdF78LKxPKJEHDp3rwOWVQYSoK
RsAQXkc9kxvPI76sz1ZagQjUoAEqGYN4mo44ZOH65Mw9M5K6yabuWzxvbdCl50IBxlVLc045r47L
murAjjHmNNj7c2dnB9X45I60/k9yq++yBZSwJRIF6P4bMcpYAKgYj5yt+Z7a+1oycS5Ny8hfAxhL
lWE/MS/PKzyAC1sc12I/NfIDfRlWE7nGV70+x3P6HQIE3AFwVmuB6eYM7cmo+gM7zZTs8R+xp/QF
C6UHcoWj3PAfWnaV6c5nGLnvcpq9S9IAnZpwzOS6qmM24BI8jbXGVCE7QB9EKisUQSVkHibpZ226
U7DCiYHPQuOwyPEmR/wQtpp5Wi3FARZtcoOuAUtmq/06WW16sscedlWKIFDuXJPRC5KhQkil6LAw
uCEdDUxoY6tboGQLWALvJyV2FsbogZAlx7bEkCxeSYZJ6/iXW7gPjAz09H1/sahMZe08lBvkOwhI
NHkEfqOAvgxz86XyvwHksc5fTRYwHB9G7Ih7kEKaOTw60HDIX51I37oZ5iy0iMCdQZiLYRzDxQZY
7/P3xGDjTJQPnK1qCGb+M3gnurbeES+rNTMyyGdpFh9luTxVCnsZAwOQMBVQGArfSq7wYR8322AI
52o7eAzjygzXGT8bQFwGssYk8rSS1Tm2wLWXKpLp7AV+U818rxyxlWuwwkRW42Y2t1spSL+0umB1
Hfbf83bVg6twoYH20W0l1N+sxsW4vuAfM92aa4lBy9fZNIeDrcbtgeZ3e8AmMEi7HF2S4I9KrTis
7r9JCu6RxPN4FM58h+QkDt285AUM32ImYMIFrV0io2e8HMc9Q1P/rLqYpwQq3zz78MwGEYJnQOfu
4EwmpHFV3ticFiMvw+y7P/a3inhypvX0edZwU/uq/IHTwg07xqeS6DDq/vpTTepmaMpTsg13Hceb
DSt2XZYTx+ElJqesW8aXUrFpjGM1AoLiZwVZA3TW9b8NefJlqtEyoXaHWV667yMtfygIgExa76Wd
J5iHlWalB4A5w1jXXd5eu9qMRmk8FFl+3IbhVhbqKIEXYm/EULWqCsxB5ztK5cIAdYHCDR+bHQ0F
tU/PsBkjP88qMt2ZBrPcASDYmp+IPrCIgdDcSu+rcpKHDeFyFC8dwXu6/Y6NR3pbG/4R8fRw6QpU
l3reVx4dlFvnfZjRkMea0NS0mPdwUfHst3wtI4YDa8cMy+R4i1G4Jztd56DQTM2lgDo19m9inO9c
+EaQ8iAeFEKhaunHY2+6PGe0q8wFdWRbQOJJeTeXJZDEqOShQ4EetnPybDT7ionVDdbgP5aeh9ZQ
iJwSF4c4q1uuw9Z8xIQZneMa5CfXhn3Y2HUiTbPKm9xZMbdbx0gPlCx4YnusCuls4xfRsjRuEVXC
G9ndeQxQRs8xA50rqjSxOSt6nhNQKtOtLNUvT8Y1yKCL4rnnD9zmYsbY9HmY5ZWacT+aNlZRYvgl
y+wlzhZ17CZ5jcV0SXx4Iqkrocwy5QDfg1rtVlaXucq2mwTaLl70kLuWz37K3VjUIHarjwbAVDO1
hGcqmGBQgrQWKsxdKLp1PBHHVeB+kFdVJMbMI7SUrZpDqIj2OCUrOAME+xJgR8aTQyZOMAJnsGr5
p+FTl578YkmfyxWOqsz3b/TPZSqyf4dcgHApZXE2LPVYzZzQWhcPWJhYITYxXJokPSJIAIOarpkz
QuaCrY8VNhkhesdSD+uC/5wpH4YeOxYbpq9nC6QLsZkTqEYK92qkL6AnUdUZtwl2YDh+taGVW/QW
CALYwSYXZ8IEAd1cOt3h5v2aZNmDUfbmpYIVve27kybtlpBqTX5eSscKXg2WsRYXerNH3VQDXor4
C2SnHSs9pHInQLOhXwtm1WRJCDd3mVgW1YaNzj65RpxGuZ++Cc9i9XUqbbfCp9A+lIP8JbY4P7T4
7oJTvZqmBCSaGKWyNcTj0I0wXYFaLnrxSSzuMRaJf4VHdttKNtCNXZ2qTT30I7JO4U+Y/WxPasgx
FpqKjwwzh6C2qFL+TvER4mu7bcmlTE5YXwzGU2zBfIhFLIK5KU3Sdti6lBxKuLOit4aifmpKI2Vc
YK9GKluFazmUG1KJhB7pMEgthztPQrpquUtbuIjTFdJecthsUsO1VqDnhSD0CkAu256EjWUXCryL
B13QcpHK0XYHRADfqsypPpWN/E53Ro2iCbzSLc1f0gKSvI6XM2vHKRg9wjqZmQ+QpN97XVong4Vh
stGEp9k3GJM1D63D4EvMswmFlEEJzR+V8ZoqnDeEwFWgAlHmfvkwEwqD19qkbm2a6fg9nTl67BqK
jNkw4paNfusNkyPNjsmJiN3bdLNw3/RArDGywII8IyjE2Plr1gTps0JZZ78btX3pcPWeC6QmYqhP
zUDeinDbExr3H0NOrzxuF99gRdfvMAlapXMv6i1wVVkHcY5LpZtauARm/e2wGAch4CCZdbqEjXly
rUKyYMkWSjBUlcH5PpeZe9j8j6XpnTsBx9Xs4HIUaWWdtHs7pE9jleJbOHE/elWEx9tPV9WPqZu+
6x1er0bMUeLQmuL4urX9E/oOUNLm6Dv+i/a86vp/1+j9O3Xd79R6f1vE9/+hRs+yUMf9t3zzf4n0
LvV79vpbbd4///6/xHm++oftK0uajil8gcsiErx/ifNc7x+W8m3P98k0tmzKxX+L82znH/x18CLo
QBIRnof68/+J89x/KMeVJLgiDhW2JaXzfxHn/V5lakBD2PV/ttoVe79Rl3pSCrUoE4HDjlUhC0g1
tCXbIsXxNxfi3+hY/+wN3N+/AQBiM9n2DAUUuc6vUVjGI7Y/+vHvvToSyt9+fFhPEDAKER9qL/eW
u35inL6Neyc5/73X/4P4dhwt0P4YTxH8xHGAgP3OeAzY9vdenXvrt5++a2tRGxYRoKO2MaL1ttik
jKp0ePrr19+vwv9IiP/nx/2D3FJO5tgId1WHZmA2pZphkItM/lSQPxz99Vv82c/Lrfvbr1AVwkSc
1SrEPkMLWgUhwz+kICHO37xG5u/fYM3wKjf7yWGtYfcPhOPJH4z46BD/+vP/ySXaFbO//fy+mw5J
xTr6YNQOQ+z0U0q8Fujp/vrl/+TyuDzzv335xMnttGp9ebBnY3nMcpu+fTW3RP2Hy79/zH/zC7t/
eHzxtfQSaUA4Tuhf30tAze+ZWrLHrZc4EPlt+0DaL2o6Hg6HfEHCGv7mF/vDY13HaGrQH8uD5zgN
ZDt2LnRWsJatw19fOWv/gf/NV5N/eDiwqhuKQbX+Sa+7ro+c1YQ9cdf79XE2ROU9QYo2vBMzDtZH
BtS77dazUdF/77aULdxff4o/uz32//6b8tggKmog9LiHMnaR8zWrplXeWvrhUI/2WvyHn/H3+uj/
flDd/fb5zdtoyzKXBboQtErr2XC4G3WLx8+A7+zsqrNOm5u/933+cFGTErvGpZJ7XIv7MtYCN8Ve
bmHuzOt/uGJ/dseL33+VGZ72DMlYoh4Y/PMkx5RVgh5Of+/z/6HcdMNmSs+b5EFXUIPX9GpU2xo0
w/T8917/D9VG7Ja1hFU7B7vFz3ax2FKuyiR5PWv0f/gKf/JbO3+oOEVmYbYjXXlIWR20ZhkJ8cls
75Llc94af+9HcP5X2ekTEB1L4jaafjJd6784O7MmR102in8iq8Dd2yTGTq/T3bPfWLP93RAVBdRP
/57MVQ9vE6tyN9VTBWF5AOE853dwRHPdjhicm/VmqkZewguZL3nWK84YlHg8dPEVXlbuhvGFZQIF
xsrC4rktRo27aaSVIIG0CVfoc2GZNK8bLbDEdGDEtAMByUoaHmcBLice4PQ83zv4LroRUxU8XZ5G
tjYY8czpXIw4yEdZg2eVT0HU0kcXjJTD5dJtDTCCWEdjVMCVozzKQVcwd2mBifiYw2xM3nEgi4LX
y9WcO/ydBdg0a5jDosrLkSdZ7UJDAC/HUFV7qd3xI49BVqGF2F+uyNYeI6jVCONzaClgPQOY9IEO
/hjdap/P1UvhQO+yUYst7ozQBrVzZHrsYzyQ9Pmwl64D5RB2z3PKydm2Fp9fuLhHQomah+vC0DdC
PWnZ4Ad6DrNOhUigK7h7qjqZp5e7zTLJzpYebyNxcKpp0rgVOTqsHZBH352ngjeFD5eLtww/vD/+
KZ7UrpRLWUYZlbLBd/Zcx3q5HepxcNAK5TgvYByFzelybbbGGFFPpl7j/S2Isg7p5Ei5hTRNZWBY
52Ij6i3Dj6+lf5rTdo7bD7KOYXtU1ut97kgy31Jfu/D/WIb+pKAD7O9k0cfqukXANxaB3NMwYj8z
2UW3wFJE47oOGQvDRntsHWbssythYd5CIJG1fNC/Jj/4PThI7t+YubbBN0JShpxEeIgIs0SdBVXe
9Bt5bOsJn6IalqCwD7086pbI942YdFm0ODGZoDZYal48zbFyIdlicRmekHPoJj8uV2PpK8+IQ1y7
loKzKMlG3uNdx9ctQaq+X5Lj5fItc8szIhGPI0wUHDa/co2BE9Q1tKgf6YAHplMxlFg7SaBE8R/O
FW15uFylpedcY3I1Iim7rlxxMB0ieXDwoHszlpBhJ2Kh99dVYWwzPOlWClO7IBVn0orubjTkrJFf
bYy9bVCM9aWBM+UMK0skPqx9/cmFncRHLrje6B9b6cZ6Aj1Fns/lFKUc6fmns4FgqkXXbfx2S+97
xmJCHJh6RS0+rIeyIWdPinx9zWO6RAdkLLWPl/vfEoN/jcHenLTwithWE3JM8e3ody/losqHYYR/
BOdBf+cCF3XdOuUZ49x5ceDzflqzuGnOL3jrAdeivy+3wTYMxioFoXBRl0W3Qhjq/tbwPsBblNds
hJ2tg4xFCm87MHhwyzXr8x7PRlG+Ik1JEf6aJFX9EnYtdNmXm2GryVinoKZd8CiGUCg758lnzmcY
1aYzgUUMWTaizbKGuMYaBWFDxKAcn7M6ZtXnICrqW39y8ELuTDWe6doYhhsrCTcaZBkX11ixwnHp
86TNdSYjZDrxZFavDvOaemP7sBVvxLYfSRcWlSi+aYZbDSWu6IONQbeEnnseojdRAUd+yPHGRGeO
YLfIbET6RD28MKfdmLG28o3QrlpelFA960yIHH4HSwAP6+axmODRdXku2QbaCImllAtSRJcgXVg3
3AaMkx0GHp411P3YxLidSzoyX9lZZoRMhdRti8/ZpHxJ6m9+/EmxX5ebYRtiIyRY4kOPoSdkR3pL
d18xoHckciw31j7LKFAjGqq+d8aWsiBl49fC+Q/Cd+DJLv9wW9HG1J8WDU9UpD2mcQ/SsHycYI1E
q43ZY+kVakx8fLz2fRcCVBEkLbL64EfNNkq2LEHUmPcwb4xW0Us8FxGYcbefmvUDqRKIHj9c1y3G
vO8gnIwB1sDNkKhgDVE9qKVN+6q4stfPHfYmbEvS49QYd366jqnbLMhPCm7bb9f9dGMDU4mC4WwN
qgW+F3YjjDKRNgmuxuXCbSNqhKu7eDCl6bSXir4+4v0cibDuxpJvK9qIToIMo3kdezet3PgOOUpZ
MM8b3W0r2ojO2F9jXw7zdIxJvD7OPfyzPOGp9Ko+Icm/g6nX1eOgS8zAfBXy0E4jwLKtjLLrSjcC
dAEhaKhEO6d01vGd1lP9kId+t/HbLXFEjAidRBU7AGRCjB2pV8Kro6/UZwUx6zKI6w5UxAhVRdjc
5xxGEutYfOs4WFAuMnU3PsstI0uMOB3U0oNhBSOweqw/iG783nvRl8sdf+6Cdy58yLnKNzHKB+Ew
pD4p3EyuyN/Ck3lVjZ8hxLrliz6rePqNMbC1wQjYPoIkcx2BtYUeEKkS1U3jhxt9f+6G99pghOu8
TgBE+kAy4RLpv5aFN2PBHzyqrpybRsguZRtN7khkKvPwpln+JsgcLve+bWKaIatH14ldJdOzs7+g
81GtxW0yf5Kq2Dh5vN83bmKEbdhUbsV81ACUYDXc6/BMgag2Cre817iJEbaT67dFOedTWnr0cUZq
yIzsfAmTyxaamxoWlnh4QH1B1gZ6Y2221mkE87AEtCmRApoiQ5hMZda0P73mi9fjIbL/7ati352V
a4CoXR6i9+ct3vD/DZC8bGJHBrFElpbfIKUkmKGoRHMAW7tcwftzAETJfyuASAbwYqQuQ/dTs9fS
i8ixGySSkouh+7k4jrxqe3ATI9KTyAVDkTGZrToWrzFShE8Ul8rPl1thm2dGeEcFqD0182XGKgeK
0fgBjnN/IhV8v1y8rZOMEHdgJNlwJ58gm9Vn0unj0iy3iZyeh56+Xq7iPGf/fxWBA/K/41AhAVAA
liyzuEDKtlY662co7gr+wZ2rT22/fIi8YSPubb1lxP2ylMhu9IIpC2GmfkMUqEeAUpdw4ZXjxrSi
lokbG5FfxA3Q2GOOTNGZfFyRJ5H5lS7TylNiH9XecwLbNRgWx4BjFf8NQKqcegfixn6CMLWEImu/
lvSqF0jcGv7btTFSluGzImUGr62vq+P+pwdgnqGH39jELLMjNpeEpEFqYS0myPFm+lg3Tnu/kgB2
NyKBZ4A7bF3A2eo5//3NZhlFsQciEkxy5xKvtFNPkdvp3kCvHFbzsLHbnH/zO9MwNpYD5hAGnAiX
mQrnAylmmK+teHWBEXJ7CEgC5eOy9VVkmyHGihAuxSQYkVNWNRVe8+kBOcwbJxZbTxnLgZ6DWI15
DwXtEt9rBYeZhfZPHjwRISWE6PlyyNoaYKwKBbJGIRhop0ySAAra8STnX9eVbCwGZ1ZysLY1FuXO
+bD44qaBX9Lloi2xHxuxj4STMUy8YgJpGIYFMBrD0xRQVLm8rlMiI+6rfvJ15OOnl0hqZARW3Xze
X/7plv6OjDh2cIshiYslUq7Nx5DBkGCoP10u2jJhTE0a7dxWgCYPBW5dZOsaJ3CpoffO1KYKkpAr
u8aI37hHaiWc0VAJ0iV9KNlV0n27/PstoxoZYRtriispJAmleKDbjWzJwABCTtzWc6mte4xQZRG4
8E6IDSOAXRaDFDngSEyf4BR16OGY8URxJ/1yXUuM0K1AllM5J1M25ko/LUBq7WbRw1GwTKrD5Sps
rTHidp0wJRcHrelb/XFp3Vuqnd9c5j9kv6W4sFVhBDDoqH6Rd3zM8ir65KzsmKjgtdLycU7G35db
YYsGI5ABv6yb0qUiEwSWB1G0wtqOb6yfll3AlKhxGSNydQLLCORSwEThY9D4IM8Px3aOfgJPshF1
liaYUjWihxgYbg27m7aEFRISS8snOKO2Xy73kGtrxvnvbzZMCKdkxOC1nqmv5LP7Z/w+fBofuk/e
z+r7fFM+8bv6sX8sbwCeOiHF/lQ+s9v++/S9e2peu43fYAnM0Ih5Hz4NTMBlJFsm/6ackxjpUMs3
lZTXzYLQCHxYlTu8qrsxc+pPNHxonJ+X+87Wdeche9N1IuRIDHPwu+spOOUq2MNRCjmAA5KZ1t3o
fbhci20CGMGuGugTQolf37XLCREDfj0ShK4r24jyCYkhE4nrMRvphOQzaFzjjwFO2cfrijciHDY5
RYvSxgwpJ2XxMBWvl8s975PvHMBCI6xbFcA42vVFFsMnH+zew/zs9I/EO4UKBlcwMcJJ7Lr91JSF
ud3sdtHiiizx+EcawGcIxs2XW2EZWFMNpmsYgE6qHHE0gjlXKrUGw8SblqU/XK7AMj/N928SjxS+
K3rIaKL3a/wyeSfehLuo+QNI8+UqLG3wzlW/CYE6Qq5to1CFC1JCEX0WPNroeMui4BmLggur7GqM
1ZANUhzghYAPeiTxa77RN5bNx9TLwZ44DpjDBKjCyZM7LtlC4coGdPQPJBP9d7lzzmeud6apKZnj
ugadt2pFhgzI8gCd/eOATJOkoc+AaN4yZ7yNKkE2QtnSX6Z8Di+uFaUVGhSEHqxy5tdlhBspI+Ov
y42xlX+eAW9Gukmi1Qf7TmQEn1QkQeJ+9XOuoo1fb5lHgfdv6ciAiItGBiLTQfOpCPPPSQfzmMu/
3Fa2sch5U4dUirkWGbAz+yH6VYsflwu2xFdgLG+1FyQlF4vIcvKxLx4d8I8muLSEFESLjQc397yk
vTeHjKVupvA/n6fzPA3UAKt5/eCM41fWukhgh3/xHv97dBloJHWg9oGX/wS16Dl3mnvN5T3yq74B
FRDsImgQ/XGFMRrQ8XGxHIIQBqKXe+Gv8OGdn2iqLmo1ii6eEaniKPfAIhzUyU/ZYczYAU6DxyYd
9lXapN1z/q3IvFv3CL+OQ3fgaXcEiTdlz9O+PcAo9GFLg2WZqqZCA5iLMh6Wbshif6mHhzgeV/YA
gRwXv5tuURvLt6UWU0UI0zygA8oCO0PpfXChNNqFff2spb/xDGXZ5P5PRzjTKFAdyu9cOMjUziIO
1QRMn5NTdRi8c8YlPbAp+sTHdWNCWyLF1BaWrg98R49ISQoHGKAVTiFRLbuNiWLrMGNF52G7rknr
DBmW9hu/WJBmyw9NtCWutqzoppKwH0CX6s/9NdJMiQap9y6k+q8jnDEuT3RbBedee7MCwqe/Xdic
DFnhAU0inNbdgTr/rQwjZNyG43U7qplfwWvADWAfPmQS2Y0T6BEL8a/bUn1jIfQ1bJk0sk8yAdsO
WcIi45GtXy93jm3qGGthyUNYrcALLhNLAS83DTDyADv8ON/47bZoMNbBAqmUDpJZBkgS/RSJZAe4
NRypc1d2v2HTnhGYXAm+pUm2zFRTmCgXcebVojFkfQhBx/IIB/9l69BtK93Y65ZkcVymJOLgbOVY
Al1Uv8Bkd2OW2ko3BrmKVQ+TLnh0jLCoG4DR0+V35GZvDIOtdGOYV3yE4kiM0tfwd8N/BMWzAFH6
8hSyHJc8Y4gjcHthI86GrJXzM/bWPWyJwDFD18MLBBqsm4l5G1VZZqup6gqrEfnOyThkMJ/lXxo/
d+FG1uurHjtdU8UF7zoITnOBhoz+fvRe3QLu2rq/bgj+fsi/WYaKnifOWvdDtujgGcsFbFTG5iXW
k5deHgdb5xjr9MRKGE7lLc70tcckzNUL8kdPjMrrVjj3PLfeNADkl0FHGuWvvoZ5YZPWydap3vbT
z39/U3QJWxtMIqDUGFLxsQVwD+aTUx0wsTFxLPPfNWIXJvMCH4FBn9VrfEoi+QIJ4qeGBh+u63oj
eMu47to81H1WRs6vpgPPDqxHd+NZ1vbbjdjNfSB5Amgg4C7VAujlfiUzux14c+WwGuGby7KZHIiG
M7zHqj1pIxCMz24sV/WMqTzzBa+ozN0+C9z4kVfDLQe083LRtudqel6Q3syaocGTcjWqPjv7jahs
Dk7N98HdDf5eA7gld7CeulyTZQRMGVoR1QO+zCRmT3wKou/x9LWON06Llm8RU4fmsJKo0id9ppyH
poKtGIy/AlUdQpArIPbdaIAlvqgRusXkw5Y4wfzs4H/y1Y/Diu7KvGbextpmK9+IXyrbqpIxWiFU
ezZXA6pL74EDC7srG2DEr8cBAR5aDHXk9bCGgimI3PoesGxf1P13Fq0OUAV5hKJjeDtn9QDq2Mh/
glwE6F7o/dEdfRgD5/flmWTrKCOWV0KCmC1TD2PEeOc758fpaEtvZDnn/g2TN+EQ6UpBKoCGsOEZ
mdfO0t2cuTMzHDcu/3hLGJg6NZ+QETZTDn78EoPVMbOsW6e7UQIWd10FRkDP7jzROmR9Br+mh5ad
Qh+PC0hTvly6pe9NqdqyLtFSxH4HdBy9GYFN8Mqtg+ffe7N3vqVNjRryqutaS6/Lgha2n68Q2Y36
DsaTqwO7q6hh5zNjTW+CQegIuEQk/uC+py71XQGYLf2up0WG90FCQN/IKZz4T1rUhbvvATtt9ir2
Cn0gcG8FsE65zZyORdeyF1QK62ckO/Puc+520v3g12ve/xhaSZJH6nu5/wzCVXGC9kHdwpqty/+o
KdLim+eUwrsfpg7p/9COFdXDQklHU1bDjG0Hw5eQfsCXXjt/g73Xyq/aJakpmKqQFtGpfO6yqF2f
S0/c+vBg25g67w8uuNj/RrEPu+JCFrTLpiisXmhA84eoXpwNlYWt9PPq/Sa0Vgrcl+LRCMOvGey0
oBqDu3Fp+cZt0ftLEDWFUFUwLzoG+jhjS3Icm+rgs58exQUCSyNPHtifawKAmnKotof2ZMG9QOb3
7p2PKYh3g5vLRb+/NFBTASWHcaIBBxuUOKFOhfL633CZXVO8a29pwd9f3mhibAGlKLy1DwvgdoHG
I1VWhud3hBE0XLaxF9tG2dgJ2Dlck2nAHJpDuhu76IMs1a/LHWT79cbCr8k0AhmeoGxfVceh5z/h
yvcRJKUvTggU6+VKbKNgHOUKB/YeUMnjMCHgaJeW8cS+83lcP42eDK5Llwb76d9YmPykdtnQYq8f
6g9BOR6qntzR+bqEFNdUzQagiqsiApjVgSVeCy9YCfRZGQ7pNV3kEmMWcXAEuh6Wc5kGWRYmi0Ma
VDA99blzvFzB+5PIJcYkWgIGXzoJYoGEP1QEx+yaxHCYBP91Yxe2VWDMJNFPML6Xa5e5rTeCCwDf
fh+XmNf9emMGxYkrZFXjuO46q95VMLzcT7F6vqZwasrmgsL1eljiddBfgd9wqMuqeIQ/Lf55uXxL
jJlaOLgJJZFoYyxCS1X8JEzOnyM2Qu8ZqTb4rw14u3VZY6vJ2A/w0VGMJUU3QWQMeF9bF+V/JGjo
1w7ulKCtJEWzJU+xxHR8/glvth4w5rxomWGOPPl/yuih7D+T+brRpqYgbmalP8BWGGAKEnwkK2UP
wMF2r5dHw/bDz/P3zQ/vmpWNYcwRaeIzz+8aeL/6Gxc174cAjY0grptZRzAZ6PA+fQ+/nH1Prruk
obERvRXoJVyA1gp8GP3gIC2uUP0E77l6o1Nsv9wIXkaapOh0h6y03Iv/a6pwADo1QH7JRgjYOt2I
XyQzVfnQYLbgSfFQLQ+t+4f37lWLAzzW/h1RUfRt3SYN4msFmmZ59IONjdfyq03xm68T11NOhTXf
/5XwBx/muVG58aP/3gb8/9GcmvI38OsdZy3qLutSfooz71juARFIq4fxuO7nNN8Fe3gYpgDU7i9P
fMviEBkRG8LkAwxljLFTwemsVxKAVb++SabmIxyIt/Z6y0wyVXEej8uln3WX5XgkWwSwE723cSNk
G45zlW8i15viRFGCcZYlB5OtKl6Rc/obrqcb4Wsr3whfKJQHeK3jIxi+eI+9Ex4GP0wFGa87i0ZG
DI8dm6fgfC0UAG2a9RxIMxqNfdqAWbhRxd+77fcmlRHHJUjDZwAtz9hJHfxsOogTJMVpfusd3RSw
0713kFmb6QMgS4fh5GQE/xpP/pGm077Yr2lyXcBHRsADWd8gJWDmsPZWO6eLgDqEzSkZN+ayZZaZ
Yrm8Z40OA2ypYJ8FMBIXLPhZLxyUj8uxYiv//EX0ZqoRT3ogseCzDZ7+8AUnMB2MhzH5el3pxjat
PTbXoBf12TKP7nqKani3FQNUndd9FpoCOCg2ojLyYo7PQvAXYH9dlGqjY84/8Z0JZmrfgPijzTyh
6JC2FPgIHidhni41HuuygNaed/Qr0DiOPdDhycYybBsMIy7rs3n7WOPo7bdhGO+FmEJcogJls5U/
banA/HQQSw5P8niCJ7KqGnZKwI5vjwtE61uvjZYKTOO3KImTSUhMV3+RTn9fDAvgn1HbOMFG4FvW
9tBYW/BG2kfj6PGsyp1PJQWDktffCuZm7so2qrCsjqGxtGiQ+2DfFIH5CoWijOtPY+j+OHtyXo4J
28QyFoyuUH7fnY13gdU5wLtuR+avcwgmojsAjbNx0re0wVTfdfkKBjPp0U01uS+nU6f71JnF4XIT
LKNsCvC4yAFP6DCN4ISR7Ilq1akPcFdyuXRLB5kKMykcPYVU8IzUffIUw/t3PwIZgREXIfzZ1vaA
4wrZqOzvLfM7cW5qzQhYYckQdjyr63XeAd76qDRswoG/3MfN8MP1QM0Kh+oEZcHJyZPTCv6a1uWn
y221TGdTfDaKnIZ+EbQZy39MOaDIrDiEuQDqbutLyTZW57+/WeDLbhgSeOLj4Soo5ls3bAVwLqSI
/I3jna0FxprVtPmkkMzfwhqD/OChLPeDHx1hGwPAZdh1G6uxbT4bYS9zJly9nr9lBjI5Dwkc24uj
DIdJpBKGffTP5eGg5xh/bzYYsY/c+DAvOpjGE7+O90sXMb0bNBmRttiF2QLkGqC/NX8p+1DdKuxq
X0g9aBhpR2wgG221jZixQPhTEMMqvsAtravhkY+Xr2HZgygdbH2mW97tqKnAWoYE9jUFagD6+kPL
nD38y3GpCsiN48EINCRH3ymeYAUPKnuTHy73raVZpiyLABBYFmf7cOk7/i3sY+EnL5fiukAyFViV
6OeqhjN7dma1An1THJYi+CSB8eYEeK/rmmB8WPgw7iUyp+imsXwSQf/sec51T5zUVGEtoBGRIZlY
xqKnASTZaf0Brul1U8q0bgMAc4U0QbBM9jTLQ3WUq9h4HLcNqxH/EOqyNo84yzQ+gzQktLNiV84Y
I+hVPbhiht8V+KMJ3wNIBhb0Sjd+t2Xd8o1IV5Xskoahv3nrJ7e+8uOsBdzrxhOR2nFfJcfr5owR
zUlZd71w0fWBBCkIu/IJfozXJQlSU2/lNVTVoqhYVvNSg/ShPRcIN5B/rpvwptzHXwES6APdZLmY
vrGJ/tdVy8YJxbLLm1qfMtCCSLjXIQtxAfoFT5ig3BzrIvzOl+XbeGU+FjVVP8FEI1JFtMlwBh31
oU/U4tyr2ffWe78dl8e+lzjRXx7r80fTO7uHmTfgd9JDMhugabn2jgHpQJpne9d76Rbnxl2SnVNX
180qM33AZ4kjwDw5syZK4IJ4mA7NvKX7tmy2ZgYB8k6Vt3KENJ5J4ekrNXF+iGAmmcihhL7cVbY6
zn9/cyxxwMlYcIZkWaT0+NJw1hxnnYChAwzs6+UqLBFuqpnh11UnLkMz5iiY9xwpu+fwC3fwdfgD
ntyPy7VY1j/TbS50u57Bt7vOCloGE/A6CpzScOnqaOO5wdZTxipYtX2/whqRZY7q9bHxJLuHObgH
Z8Sy2ojFvwqy9yausRiCgRizgUoshkAxR09NAObQTTLqIbmJcg7yVaiW6KYU2sXeOopgQld6eDd4
pe00jL/jeYjCT03dggvb+hVIvSPYqKDe055/UGtZ37Z170bVrqAcVCmA8JL2Vle+Ko99XA3kxJaq
cm+AMQUiiWFmOHscRHjz57ohMpbgPonJ0PhBmbZTuN4UHp1OeGevfl4u3TLNTAM34gK7y6qgyaIk
CZ+rcqqPoveHz8EQtmkeesl1n6Wm+k9DwAAzLtVkblN6hzYHgG4HhEDp76bBZRsHBctkM204wZ/I
21mDXtTLvh2PuCQUe2cuwtQJvS5KL/eYbek3jgzODB7qVIPepWOA35DW8yPi/lMS4Na5yT9CKrFl
Q29rjRE6amm6HpKHc5e1FRCQfrvz6Nrsgsb5fLkpluh3jcBZGAdi9CwFpE71HILWFeOe87qijVmL
3baqAjd0DgAy6m99wPQtB8Bxo3RL15iywASYJgGmAqBngCBTsIzj+SZUU7ecphq+qBtz1tI9pkCw
h7hWRe5YZ0sy9WlAGW7ivWYrccFW+nl+vdlDZFn28I9wyyz3kvnUD850lGraut+3zFJTGIgzgwdZ
2hnG3nyR3lfltndJEACLjZybcevr2TYM57+/aQKAJpADqXMlIA6u/GsR/G6WP5cnkGVh+mue8qbs
xKuKufar/FDXExClMDhL8xKO4H2r1l29yo31z3LoOQOF3jYBVpsx2BZOcqhq+ZF5FDTmmD65S38z
8goIv8LdqZxtnNptQ25E9MzjCDY2RZ1JCdCvHpzihnVXSgfo31uBNz0moR/zldslh0gxpIeRDnOr
JrD3OlweEdtoGyE9B70oAKFLDqSrDlyPx6DvfkXz1l2WZSRMeWA+dIkD64Ey7bQ/f3cq8jQ0y1F2
fvNnqcvXPF/EziGLe11ryPlnvOktaJl6ylmQHIZa+3imKrg+cuEhnatwwdm93GW2uwpTNKi6DqeI
oQB1I0Ta2F2IHTW6w4FL6/sk7Nbu2SOki77gZMLHQws5iPiJa4aCHKUuHbZhWWAZOFNdmAM7QWM+
Rwc2r/UrAUYJZMKqjEChzJtxoxLLgmMKb6CdA719xgsS5fGD9qp5TwkEyH3YfFHFoAFpa657NjE1
OKXkcb+sZXTgJf3MkmnarxxU4MsjZglRU38zuqE3wDk1P3heH73kScK+D2oMXy6XbhsJY8OVPAd+
S44ynd3pDojooxMvnxcyf79cvO3HGxFatAlxEp/LNAkH+cd1GogNF1fyT9cUT0wBpoKcJy+IN+EO
bPXWGyEL0dx1fgQPoesqMGLSh761iJhABSV7jtzix9iGv64r2thtnSFukGJfT0gii+WIvMpEfZ9K
srXdvt/zxJRgllBVDW0QjDDzq4fMW73+SSX11rvU+3shrKT+XavGKe/gBxfINIdVxnRocCEW/PET
UThPEWRJMY6hZcTjm6u6ypQMRQnzh6idkmNQy2Tex14QVfetisLww+UK3o8CYqo9WUO6CXjiMZUt
e1wC7xWq519NtKbXFW9s6V0T1SSB1dlx8pzYvxnnKnazsgE/48ZR09hsqG5tQ25s5riApgKiaZHq
fhCwUuy+jt6WnZmth4x1oo3WciVLKFLmJE4WuzCg8AJvOK0csPPLvfT+dksSY62gNWFMh7FMHUd8
bLnel5DfdslyMzrtJy5EuqjrzIyJKdxb2tZdxKxFiruxekdH/j0oFraTpN8I7r93O/9/A0D+T7oH
twV8spfxkcnyvlpOY/Pak2qH1RCkWZhCLuthVh/c9jVcKYATfzTYOTG+Ftz+gws6tTM+uzXIu8uX
EtRVsIL2Ld7M8fC0y6tmV9X0AarPm2rl+1q4d4sEvA38XFYA4YoU0YXF8NHXQH94R2/rgtFi0ENM
5zwBwmHlIeyPfOTw66+PIR6mgLA9sHBNoam4XcrhyzAnDyHyb48ddE+sE3tVLU8uLNLOSGSk4wbh
3udPOBXuFOBiXvFrcpOUSApbCtiphx0g86Bg3NCJpW2zlfBtMS8gpi7Ql1WL9/nOP6wNxrvBZ/i3
sqZeBjZhDYqsA6mL7HJclgFE3/GB3PI6mrKJTi9B2LMbiFLKXV/O3waGhRo+WjzJi52uBQQkifjW
MpJvnMct6+oZ5/n2DAjsay952UVHz9VL6mg8LvrlOWswXJbidXYmeLJejjZLQJuSQ0chv9tx8xDS
7Sg6hiogyN0JClZV9w3znC1a11lK914cGGvSohs2lOPI0lyynRJfxuoz95+d6U88wBwE09Xbekyi
wKVaKjMWqThA+ocCUDkFXHUcl70HpnHUpxE++3FZOTqKx6/U9eCOCEtwVpwGxv3i9xgnedzuE8dT
UQSwua6weIblPISphAQ2afYgaZP2qaJhHj0KH/PYPQ01nZ1yB0W6Algct1RtckdbVeh95ZWB4+Jk
O8n+Blhy2v1wpFuv3yGUFPF3juz34stMFUv21FFyfq0J6PPdzlW+psBmezTkgDyLmtXNSY18wQIb
wc4GVO5IBIT8ToTPWrnHQdkPThyYtVjtYsGW9Vvh1aOc9wsH7vuBdAlybiB30YnzS2DfceYdctrK
udoHS8XYYwhHjvigndERz1prJ3lYKT5wntXYMAowNkL6ex0T18OZmZV9e7sU0egeokjA6wEO3yBA
t9OayJehmvtuR2lXTTv4NtOfclTEc3ezkwRE4PEHDLW7fomX9cuqtCNeFtwD9F8kAN2JeOx6kFJ+
erOsql2F759ph9RxXkLjHCc/alkv4VNcdcRLC+nPYLkjqTzel8ssVFa1roQjRRyG9SGvuKiQnY0c
3tuhAESP7vFMX2vnCEary8+LbOUwltKqAfGey3GF4w1uJGoqjmsNgFUPsDuEYLfJ4nlLde8Fqqxu
CafIW9p5cpmTYi94XqwgkDm574t0yNVadSePFwrdUuQc/qw7Z87r7kSAr6+6HcfNK8T+VC2gbPdR
47o7DLn7giey+JvbqyEVtBMQagYrwNfw3K339dK5LwnmRXCrepL0ap8AQdWfYiGiU+vEMR5ivakv
b3J/UPQQSzy53ZF6QT4V5mL9AqAGFt4BcO0knZpVr3uHzvmZ4T21aspwN8KneOc2Lj/T32EUUv6C
wAjed+PQDjRd/GHt0gqIcefoFq0Ww2HMg8Fp90EUFN4X9HsDE32OhzF5h1m7/u6booVwxY8mvD+P
bVLfeY2q44PUK/Kj8NiB0/8+VmL5GiTCASCOtOuvYcHz6d5rWZ4fi7GKxc6Xc3zvAUv+Z1oiPhxA
x5qHA/V53exhwgZEeJc7BQXBfGFkBzSiij8I6ROeTnW/zodoqQFU7xc1a3iRyMTdB5PTsVPchW0B
s2/CnR3in8KVmUazl+J5OAiOhd+reO+s+Yr3Bg8mtseZUod/gAQ1AEa0jrzXUpfteQfWwMOXDfQe
By3WoD4VjARfEley/lQokovDECmIQFQCmdsBV9gKX8yB4piY/+Psu5ojx7E1/8pEv2MuSDjixu15
oEmnVMqUbL0wqlQq0IPe4Nfvl31n9+7UjtmY6OjoUCuVSpEgcM75HDK96mNjhnm8zZDXfPLKoNdf
xDz3/ScP4I50RHHjqsRIHyt48VtP3EjXDMWBZIt6S1uEduNYt9vyYG1qP6VTK4+ChVfbcyr7yZ08
SD+2V8Ts6g1bHwPKGEJjDTc1Uoi1/F4zUFWCcGvLPH1UeZOmSDWsYQqJ++Ww8yivTmHoTra0fK5B
1tjiUXtB8V0VazEeYCGQHRZY14H+q4n5LkdDASjalWVBKJmoym+6sZLfwj08988rA80BTR5cStOf
inZLdcCDua6HRo/BdFhsXXuvlUDQ3kfBmwXHMUEmXXr2Gucvx3wc7C7w3AWO7z7fVZJOJPGGNMA1
9U05f2nTMl8u6VbI9Gb2miU/g2JEJZwlwCDBwl5cj7irkcg8gFAU2OTdouk8fF+XpVvfpD/W7Z1X
BblcYt74Y5AEqU31HSw7+gIWErgSCai22XRblhswzUj1UzHqcLJk8JHB4FH3DHJ+W0Rw+vYQypIh
YPc184YHXUsn9lrzVgEI5c9DAIf8MNtQ1uJ5SRcyLWEzjmNztEFtSFKmzstPk1xTuhOqncgJJ0pZ
7fxlSafbDLpmmDhlGZmKSKtmC1uAe/73ptY4k+AkIFlZh4CSquIw8LkNnroC+hzUkGJi2PUxj14r
72x9TmHcnHfPuODth9CmdqBe0m2tnxEZxAW8dSZS3OsK1Bg4sdfpXC+7apNt+mZr+IguYRuYWZ81
6nydhaYgGRgaSNRYLA/9HPkxN4EsLNkxSYbysPLMBOepcGB8Bcgyd5FZgoKdW9fUxxUhZOULJsp2
ba7EsI3vgYkEy3d/ZSo9keueEo9NQ0Q0eYTJ3YIQIhPXue6uxWARKAqvrxTQWiiXMc8/aufp/ILM
5NkeARq69b6dApABQysCGE+RtPX859bSgD2tGZbrpQFVs7xpKWxPLmTuqxkBL80wghtmyjXNbod+
XuRb3rRTdzauQxYfW2c13oDjiTithIjKVkmF5TT+qMbeR8GqZt0jDtIujvSHFNekoWWocpx9sIeB
CaODk4L7Buvb7H0Cs3L+jqpX0TnqQaDnYYXjeAmzyoxVDK/4dIjGbp4R6VQ1UxEyLKmzYriiSW1l
Wf2ctqI0D14fEP8AHaIPYzI7UMGftianUAAj2iqPTVCX7Ech4dX0bB3kwUM4EiyKn1mWreQn3qIF
wt0PRK37vpFu+0Z6Bxc4ZDPL6hFIaOpdZFEzehS+g23+yPKJfu1LJFPjruV9GoxhX4hgdNhQxikr
ooFoqm9n2BwV0UogkvcjN5p1eDSUt+YrsnRKCbSopg0fErXl3C9Dv+YG50XLqvqoUJK5D9J4s/kJ
y4y2e1cT3KX3PfGh9Q3brejta95pGpx4MPG+gpF2zpo+8hir10PBAmIGsPrTKnsbMzSlLpwm3YIw
1wrcqnvUNJR/p5DY2C/V3IgA3oa1RQeyYGivTshs9tWu78yyDFEPeuJUw6asyEiOpAKk3nwz3ToN
J6S3zfK88tIbbgWcsMrvjQw0Ood8YUN/U5J+BrbnUECbr9yDdcZTYAsznklV1OS59AOeliBaFiWL
AlkL/xUlZqCSQI1rhhE/kPRgv9WkNm04mZS2dSgGtZJD3s3UHjDfQYR2RFJplsQDeCWfYCWaGRam
MCis9ma1kty0NeRh6QEhDrXbeVXqaCSKKkvvp5WxpjqrEoJ3PySu9v33sTQde4QE3uNTPNuR1Yce
VGCcrmODzI0nVo6gNI8bAiH6UC+2Xd+DSg1YPFO+LSDnV2mxevFC2WqS67EsPxRspOH7N+WU3aDD
TXns0xRsvnVjWqOxq1bT3E45qOstKCq9577buYD3QQCRm0iaSfj55xKsQYozvx5yhg/M0uomQ03j
HZwut2cJMh/ymOY8k/kzEt+pj2dJswX2Hm5hE9jwCrZhiJRQ2fgwc06H595jqfcWkNxvgbK7gGNN
eYvMFjwYOPjNrkLv7+/dHPTbexN4mJ9wVlLDEonqvMduMstNQVWzqg1fDdO0en3kF3pQ2OPAgqAR
Ees4eBgf0I3DzSrdVvlqUyzZUwqmAb14WCGI2lkmW9oQtHfCv5TNaLEoB9svdYjNum1+BP4wF+Bl
ZQa9aGj1oMcsylI1eF/7wkPYMdb9CuOUcBnbqxNby1jaHYHY1f73orB+OoYIq8VTHNogs/0cjnXh
L7Hf+s6PF/jrzg8tKdQShLMAPyierkffY4pFHJzzJsCJ2HbK307SUNp8Fs1U9nfCym1iSQeTublD
f7zW8stUwvYX/XAHnvtrKWG6GZbF5NxjvoCAeHGF2fQTAqWVfpdiJfuGoxJ8N7kvlxc3o/FM6j4o
yJM/2nSJTIV4RxnOAyLhItSblXrpyqKXL1uQZe6tw/yjy+Mi5dJbQ5SXjNz4cBfwP4Zthk2KZ7HZ
R9mKqEuJGM2U2CxMcblI4jiFQzHC8mR31jWd04MADQfTloxuC+QlfiD5U9FQJBaHvfNRCyGwxRbF
wR8BStxqw2BMf/CQMtocWF6Y+c7rfemioFF9O4SsaPv2KcVIxm/2evWWEcuK68Gc4JtG53CoaRvs
nNGqQ0oZpr3DTTuNhX3L1no0l3aVW/6QQ4OErBiivQXxwmmub6A2N/1tizFzG/Vp7zzUbYvwLUKi
Mzq95AGO9Dq8DiTS2HNdN+8w321iqRvRtNE4ILf91o35SA8aFXtX7/Q61AJsOeP5OQ8lwASHbbot
gOyEPY4kcig7HKQHHPxFdSdJTfXTqLY6B8tKXReg4f2wyz24S8XQ9I9zEoh0/lb3Y1XcmQy01yQg
ujJzgsQ3w+H3Mgi3K+ZW6DDVXVBdVrOZ4lk6yrwzx5u6+6VBeRrNWU0uRcd9kEwpPLAufEVzIsKM
Go17bSf0sVWIGk6I5xKzv3qPnbq4CWbTZ99kPgfbscZr0rdhkYvb5xOZpgslq7PvHMWnjrMUiY9f
0UGUQ0SDLtUXAcLsdEugZkuf+4a4cZdxN+U7IvUQvGJJwFZCgzCR1SH3O7jJkgwuObhePqh7d70C
MwTHhiSM3SjubcvPkrQBe+55UfuHYbAD0oIxF9fZa4v4K/c9V7APfdf5asUpCIIe6hBbDO0YRLOw
drnZvDxoLqJcJg8mJ02TwRo0L+AvC3ZIB4WEhyy6NUczlK3DfSknXiRbozLwiIuyyDXsWxHoHQtX
beC6E8uR35MQ7prliRhm/Ytm2VIWwL0EPBQjEIaz9Fgz7AovgyUrEuXh64hGjPYehHyRls0iP5qA
wqISlvrc5185yNj5I2dkJu+dqLbuHmVxXSZ4kajulYH7ArxdHWqvF8jEl3SXW5LNRVTpxnM3Aww7
CA03UQwqWrZtnjHDrW37koKb7z2ZumtQpEB7tt6XVM4SzslF3iYmK81hocaWVZL5lcpR/1TlBId/
Lt1pQBGw3M1lR5fdomqwS/1OB+m+9JCDysKMlWJ6m+d1Db4ECFsNjlkOpOXUdR4+bqgWjPpd6MS8
TqcWXQiKxjxXqQybYvS7Y7nStLyHoKSs8sRLbc7u6WbrgqKA8Va7w9xT5qcaZljDkS60YR0c/Mu5
u82hAVQ7TwRKnm2NMI4qTCctej/WGRVDDGmyakloSznk+zyz1EAlqFyLhMd0HqJ8UU0RkdpLHaYg
pEaeltRZkHR6sDMmZ4ZBthRCzD4LEBtIleP4MlOOSiLGntcQfo0qbzAjGjKSUZhzWutq79jbLkir
WEmvQElegDDi8wi1TykesAC19zr0G1xjHgK24TZEHGjweGK6EKho6qrF28JTzFAMunKZKxl7UmjS
AZGedW7iNnP4s2OKwndMkQ9TB8FnM9cZ0vCq1W/cCVfJkicYBK3+QzoUK7vbAniNfASOd9mbFVqL
O9Xjnzqs2taT582XVKNBs2MGS0LfBRTQ1VymcygwAVXwlbENxnODRhDZo2grH+4u2YwK7MkwYvgT
ZAX+/NCQlrKHre46B7Ww9Ducw2WOvanHKAPb9Ioj72loUhS8mS3qDQnGZnXQMCIQTJ/tlQm4RUhw
EiCRkHlWTMV0g1oGFimjv5xFjTnaeSlhevGFUxNcRzVXljZ8j/u+iSoHZeFldbCoiCzpUvPUtkHd
I+p5pV4TlSk1cjdPxGcnqIL9FomNjLnXhiDx+NwPwZoC9jcWW75sB5uH2UrXAgvbH1T6Oo1j9tR5
lavniI1oivqwnnnuf9uyZi4foDmeqggsY5rTBIL+2ZeQXixuQlUZeB6k5X5ez/0+d9mKlEX4TWfi
xRT1dU7R+rN4yrYh7ffYMif11GG2UPVJKQiHWw8oKf1tMwxzfY8oUmRXeN6dbBv7dAVtgu/TFgSJ
6xbjzpl0Ld31C2rpO9nVsz56fCt/omaUVxFSyu0destFf6mMpvS0CCPGU6k6198KSGkMgmBWFKBd
WRJ9IjLw1S22KV7JKBgb30PnvpJuHGIfmvYpjzvJZueiodxE3sbL7KG83Flazs6PVvRW3QhLjNFX
43GYitbiqDMwLmxgkbGIwQ8RZkyLT1lyRX/CtcbXKR4z5nkfTYuPGs1It55uKp415FXP/ex+BBu6
n0SuTbGdB7YEuLbIyxr65xK8z+IZSRhN/gWXjGxP81xvfQ2oA2fau2tZyT6yehxUg2e8QalRDk2d
3XQzTHsTy6YG/bbKJx8gSK4XmNiFNJDocUAxEh79sJVm4mSlKMhdgA4NsxNYNG3wykBa0xTcWWNX
DOoCC+wiRRlBP4MFvrzHlHhqe5z7fDhNPZOfwQbjsVOFmntIGpeme8/Zuf6xYO9CLE4+53C8pAUC
sVtVjDHOT3rqZM/8j5XLLf2Bs2ap3/0NMRMhV83Ij5ObV7iSonoiWHzQvriYkkrLD1qgx8CnlKvw
frS0GcqvvKLBhg19GuxtrhYNOEuMxgP4sOSGsyQtGzzH0likPuG8Cba30QiVKoBebkbeAHKqODBg
DeaCP4Ucwxj/rdgwZrnuAPJT6aXGbIzNN16OuRKa6Hluj9IWy/xDeODznDOoT6v3eoSQqwmvJ5+K
So+P+vvGjS++dDwfew6n1ZG2XQi37rbHvEUgjUpgzC82gvKaaxv8gLqhErtVF67WEcyxFeLrpsJ6
OeyeKZ56CllYXQyYf09T1UPFNUiJ+WU1VWUVTZ3UiGvq0PPM31dEd2PMmS7zmKK76hG6t4ZBJeSy
hbZLs6IPZw9gcZm0sLkC40ysEgBs2DlcKti8YYDRsbDBYE8uUTs2aKwiz/fSzcayzLT4aqcp6/6V
c90ffLe/B+n8gtNOcmxBnw7UTizFeugwaLqg+fZhPoOh4K3oXXAIUNpjHDKw0LgBPH1vHFB1DWjJ
QYhNb0QLk/7cXbv7fw5m/eH793c+069ODsSpappmYJMTAIQ2hE3O9KkhYqpClrc18qWJ9lXi4E7x
1lWw4Q6HpkJkKBFoAE5tSTBM0wsv2gg26upjbaFOvNpa/5uyc/qrIQSbKOHQfKhdOperiQWKzymc
iMVH++dX4B/AeeoXNgnmtTVi04TcKeopVNsC4ziEUNKOnEYc8O2/paimv1pBOOXzrrFc7HiaeRF4
7S4mevpXXkZ/n7FFf7WAqGxa6XpLxa7mp8o+CuxBSj5V9idsq/4tNhVVvwCscCrMPDDq5W7trzyD
NFTM/1fk03/Av1C/0Dwyu/mNVAofHxHPIboSP1RB+/bPb/A/evNfgNQZRVhVkBI3uFoxNlmerSr+
PTUoVb/gpinrYd2eYzdbMFGiPwaGvKKbValyuFDq8X8V9PaP/oRfNg65EtIZg6R3nVXuZRH9Aku7
6V8Jc/8RyP+rtUPe8rkDHYzv5rFevhdi6Nso91YMZNsREQkmBIbnbpeU56897ShswVHtIbgWmFGZ
MNJhhl9M6cU0ufgC+Vr7UQ0a1irWVOl9VxBpT2WjGBjLjiITMZTIw1n+e1X+x8f6n+bT3v/3TjX8
5b/w9Ydttz432fjLl3/Zf9rLt/pz+K/rT/2fV/3tz/zlkDwmv77gb16Pd/3rb42/jd/+5oukQf+/
PUyf/fb4OQAg/OO98fmur/z//eafPv94l6et/fz9tw8Lt9Lru5ncNr/99VvHH7//9ofl9H/83+//
129e/8Lff3v6ViAucBi//b8/9PltGH//TYk/I3HD97iUVHIuGFbm8nn9jlR/ZgEo4xTFN6McFeZv
f2psP2a//8a9P1PuA9nwuB/4vn91sRjsdP0Wk3+GaMDjVDNsg0IF3m//+8P9zc35n5v1JyT03Nu8
GYfff/tDOf8/pw2MMJQWvvA99CSKg4bwywPfq6INFEzw9kyI7JANcBEikBKFrHwGJj6d7Vy2sd/8
YFNoESd9GNU6haUxOlqzgkdonmU4VjBrU+lu7nxxzrPy1a7LuINPHAS3aXPqEZzH5vAKzIdrS9bb
vIUVm9dkJKTdWO7mlH3vG7eBQ68hrEfQeR1uKcsjaTL4AG1SnUigpog13RpZudw0g7fFsxOPjYeG
clYmf1i0+baOvYgwvZzOZix1uBETE2P1MRvZIQOy/2w88R2pDy2w384kPutNlDLwjNqVuQSox7/a
5oT+21NAMQ39JebamnGlqK9+JWl5ZbXOcJ729qIOynAGbDhtZI5Wub75lv/gc8+iapbvJDXiuOkp
htVzdstQI6LQHC89cVHvDfVxC1BwYVYZZ3IGvK+WIV7hq9y526mVIHe31ADraJMOPVHYuO4Y0Arc
gqxsHwGT88ix+hNWk8PB+Nu+BWCEvIJ+iaonu1RdlDp2Uaaa4s5Y+OFUKSZ/7MVP5y1CEt+Xqq9Y
HKz0mMHbFDMEzWM9rd82Sj8x8goz1ZPL4LlvGB/mh9YsUIgjjimsACpJVrUnhMacGkeXSFV1fTJl
GbcOCScwgLJxxvkt73hxEYtvIw/SvARzaLOHfuZFuYFcKCakkcz0HnBauXfBxvbeNmGtpBn8C2rE
8gDKfXJUNi+t7xG0McUarwV9xvguvdsymp0YLjtoLcVdvUFQmq+7ahxN5Ot6x5vKnpbUhryQUcaz
7gTgyYarMSLBqg8YS1Bvg70eAMsa1VwmMNuNh83E80zqw7iitbXcPJXN5I45d/JAiAFYudkVA2r9
lBvXJwYMlWZzAW6CR+EAX4TFwgiK46oFk8A8UMcABw1Ynj7OKn9eEhScWBZpXYQcuRhAStStH7yl
2dbEpANh1auGVxbQ9zQQwUvp2WR2a7qnfccSH930KXdiifjA3Qu4K98l7HDCYS7zI3iOu7kZzK0c
WTj5lY1hn3AONB7dVh0sRNsH3XuhaZh/Iv6YzGnKbq0vjxbNEcxIpiWZVYV2iufzEfPiCUk5MHkA
gPsF4CdIEIkEQeg2d9tyr1z/CAJAcxxsM916JLiM2/zM2Djv6gGsIJkKRMrKetoh1THJHUhssLU9
4AjLwjKY+ssq6pfJH+H7D9a7MRzT0U6cNK9fwGWGMhjjL5BOKDQmtC32zuNfG7WkMfqWNVIpf8Ff
LC6Z0C+unUOm5jT2Oe6SX2svEinUh9AHgboM02GopNOsq+JSF2hxWpAvOofMTHnGfzxEhjQ06joZ
Cg9hYmAnXcayxRNi5sfe8gdMOaMRDJsI1s75YSZBA6f8aju2k+fDs6dkIfQ8e/Bx+tuMPU6d6E/m
6oexupPsR8BhPMAFzdZiT+jwiBnDe9qv02HKeblTcqWhSNcTRiyYgRDzmvM123ciYze+KNCzX1Ns
MY0++ylO86UJ6tgYGFPkxYRhIezaDMY5SQbqcYJgSyxhypCZJUG2atQZVkaYcfEhypqFnoCKYTYH
YUFcEEF2/dhe9OSXOyr1CJyk+RKg10nWwaQ7v/deSZ4ve9KWYHysbJ9bcZFoTZNRkZeSTDso6V0C
ZOjrKvK7os8PKYIcIKs355F3XhQELVhinX1qMzSolCn0uyB7hFq8CxEscdHk+ck24JfWJBw26j0o
9KwkC6BUAn4Y5yV0/+COhOA6gG4C3A6PvCuxm1QnLWYgTwu2ddo39oYHTZghJCHMDflKwcWKg7aP
NfdZWIit28lgBTQohiJhG/yVdK9EJLR7rEm+JIVlnzLN2zBN/Rdats8LyV2CLSaLrzB8aIKiPddh
zeb0xifdvqhHjpYWgzkdZMmi4z5oZqBlG+gToiLQyVbwKRkwoxSfK7CMyANkE9HNRXWJVi4fPz3h
jsN8HbhiLa76UBVGPVV+iUjE7OJ3G0m6jH8UtDsCm5tjgIifHA0SRrP1+NAHWR0RBS8HiYFQtKbS
JkUqENZp1QdsS8q4ZNkIxiiGA+iCqtNggKl3JYllXxxH34C3zLD5wkPrBNLLLckRpdv2XrC31YAj
Sae7QGGuAyUBSN/D2zpScBc68Nc8DAXBRVkuIOW1UVskI4YEe2eAaXaqxFAS23yp/CjzizpKa/Jt
ybPHzM9+VjR7AZTB0MMEjxhhLmcKWCH28yNc0xECCYlurNtvcOQfsPe1fdiTJgIo70KrUF9gUIy5
AqtOTqb7TrHl1lpvgjxDuxCWB1uIjSMqXU/AMxnmmKXTDt6m9uxn2KERHLBOHmw1cv5W1x1sYwZ+
TGu+hlVkGtGjOsFRiD38OcvBDGsI4ecGxWhITDvtqp6k4DhbBBtjogMo4QASnYugf2ojukq9F5zf
+W4a0UCx+XUFDaXrxkObzRwfrR8fgtaM1/C665lp0jC7hasbxeUedUL88utE/TvAojKqiLpvuFwv
AEj3vNPqtCBoN9aBgyUNnIRPVSWPvO/4kWuFDzeXuEp1dqYtOM26LqdQr9vXluvn67/EMh5VLQcm
vPpP7eb/8HF6JaxePpYleJ2m8cWuuklqHa8DDu4cwq2TFEhBKPsMGmC+tbe2Gd9haTxFynBwib12
h/p4W6YJVA+MvIaF2USUuNITxOnFaJJ0SMvQ+YIhjt0B4+wnBQbBjF2mtFGJ4Ryqvu68WpAeAD75
jnxo44GItomDlw1LZJcZIe2+/AGm4VOVMhqWUBiG4wRf10noLnICi2tshno3KhWidPIiPKmPKpjG
J6jrQl00R2/sutcKWALwuOl2UDkLyzHIQ8zmcqC/npe0a3dCVQ7Vrrd9rtNyEAh+gwSTvVjHzR6D
4xNiJUElzU0eDkJKUBMKL8mJu2cFADpQwK9HtsJUoUdkxLzgOTOB9z5ZBIzNVIQBxLoh1HivosFT
qVd3P2RyOfUL3AeHcY3bJnexg1vtTQP6JcCDt9S0T9yu88lly5Hb7OINkB76rDZh0GIzq4c+6v2S
7MhKbJTP+qFe+fdSgyYg+/KYAyZJFM+iwV+reztRhMiR7Z75dP7ixvXE/P454P3tNtLqyiEEy6vp
DmOX0KwHbW5JTwOga/zfdAg9xRE+13zDdguXeEtY4vp6CDecEFG6UZTR9m11YDm2tM7AYhVrAtTW
u10K734d4IoE1gcmnRGYdLuOuuVUBJgrBm0ywi8v7K6h6SkqSdTROfZN3LSs7ubzOsRpQc1FDU9M
rt0+4/Mr8wa39/MS4BaoKNUGvbtzELACx9xjW7Mh6bH9oz4ZQwsSypL6r5lc25hjPwKqs4I+38A4
MXDrH4cfiZQ2Py3SrCFTdWQvgakCogypZ4ZLXX30wO9fwGm9bb0JiBdYMNGMceetYRKFjRmOQAr7
WDYOeBdBEt+MiCJXXjefGbtl1WodSk33IHKPR1ArfwwbW3eZgL3S7LwsWeuvfYOAEbG2IUri0IFR
9bQgZBFX1awhRu4bwH0E+vLhmqrCsdOmHcgg3RBvHDd66FrQU3pEuAQle2qyb2Di4lzblkuTkvzk
7frOnvquqU+ZN9/lmt9w25QngdtmqVfvRYWKeKAHzoMTWTniBdvpEacVO2DK/Z7XoC2CqhR1A/jR
JZZ2ywZEhN3xpf/hS4hzSv7ZOFkeJDOXzsMlBemXhEKN9f2VlsaCAPKUHN55iPNbQpJmmIbpOSom
/oP0ZLgNWsGiHhzMSEzaRiDhAiQxVcTgRY1NtCCoFGCCBzrcDTYvHyfpWp6D2juVYycAoOCEkE89
Uxq/Kp92pZlPufXVEQ3DF6bz9gRO/SGtmzLxCRi0reftRL18lrj9cJKbfubFSxesN4I1HO6kb4ox
ujPUX0LmYKlZDSKP1QhUGDT4C6w9xr3J9A+3mJ/KgsgiUkCKOZhirqjRMkw4gTdU9aGw1YvhhoJw
rZZzAVA02TYHknCLdo17Xgh+gI3bRY1hygzK5PW0WAkkTMAdsaH2Alr4lwwd16XUwMedXpbkSlcB
RtqIOG+m9qbwA+y1aAU3peeTV/kn0eEo7pEYJHzfJMUWFWuFz9M7maxs21n8pjsfRn3YEtr2oebN
Td3O58xPz8XsvrSQso9D5c5TY+MZJk4xSChFeLaAhw6FIWeFiMZLs1R4xFFRHYzc7uGZ5E6dcnsC
lt8JVQtArGDZYvSzGt4adgZa3LwvuovBJGsfATU924nQqKIjtr1NxcqhvMZoxoUGfIwEODwin9v5
qVYjWL1BWYQUI65TRwAkrDDaO80AyMEna8OKTI+gm9xNEBr1FVhmcMeNwVBT4VxMeHhVlJHuxpU6
kWUO+KwhSa5oknv9eLoqG8Bwnr5k6QJSE9f3jUjv+sqsMOXB4yso9p+p8sBFbpfbReshUh50P0C2
vBCiK6zCrn4ws3zuASpd5uqJd+KaT4ZBCSRGYZku1+JgyKKmBKA9rksR91qAi/8ttUolgHxUgpJj
L0ERPjBA0eEmSwneGa6Um/hjjuTlS8sEVD3lAJL/AlZV/yHGgN60HGlTGuhk0INW2fYoLqu0e0HE
JcLfl59uHpEpm1OMcARa+8D7Ciq5RC83HFvN8x2M9ul+sBYWQaEe4cM7wc00cr1MamqzqB1gHUXA
bs2vb9zRAqR8itITQ2HMfhrQgW3wivtZ7RBGLRNFzE6WkB2hidgXhmfHen3yerIDlRLXrOEVmrTh
NjeT3k8c0WotNl40evUBFI93fzRfS/PqN6V/uBLqalYOR4krHS/m839xdB7LcSNLFP0iRMCbLVyj
DdlsGpHSBkFSYsF7W18/p2ej0JuZR1FNoCrz5rk3e67VjJncSznm/zSp2L7CwrzrhEnEEOkTKYl1
2DGJx1SRjz4sHu/2AEAvNPupb7MOPcXzi6qBv5Ap95Gu+krZjIFtqmHnHtamyCLHWt3IrNvvFI9/
NBrKP+qD/ayriUo+CPd1W0QDRccJZC7QnfbWdqV2hW570LvB5T5ryjAHuIrxARwd8kdZWMvUny56
uAHD4giv+iWhHjkzdbtP7acHSrlgmxY7MMYt2fvsW23TN9seOUjn+tdE2rlfK20CSlAFubXfdmvW
ArHz5w93NxXdEy+ZGiEGwW853UVBKBO40c9b2r1JZ6fVq1R+8KXyU+NJj1u421ha292Z0p5odJRz
tfK10d8QalgNha6GrYa1UEVgL10XyYz0ZFfHw5LxpWvS+SQDr5t0nVcjZVexJTflaN9n98YIBNS3
f9nukh8XT0j65CUjCc+rYgb7X5Nc7XDWO4mc7Xei58tuHMUQ3P7uuKaP7hZRlweM/RbWFg1tOCmq
knjeSoN6NgdOdhh5zuCzk5NGvTUAgTPs+GXeOqTKvL3AJ5VzZsfphFWqUpEP25o4u04BVG/07LpZ
9O5KJ06e1n/kGt+Gg7zE6Pat0fvisvRpWG5aH3VknQR7n1e+uioUXt7m+LVnhTVthw7ZfdwW7Z+s
01tdIEC19Rh6Q48F0trXxJ6w59vVH7ucOZ23+pterAuzxv2laNaJqRmvBChw1Ti/LI1pK3CEP3sE
INsGJ3nj3MUERlG+RdtoZnD69naeZgm9AqTxQkaYdeqK+5riPpiLXDtvkPJShSCtmqzh5r6YdkUi
lxjWaBq3yGFontSkBhNROn2sCm3noGsGHY3L8LXenyGSy8jdGN4xWooo+N2w8rovx65uqNPXPt2s
pJupp2Wq3aiNFikC21Fqfxyqb8HhUjNS92VvvK3DehwHkfkAErGRT7dGNYb7TiTCL/WLUWhLUBr2
Od1nGciZaNsx7b9WKvQk1aiT8/GBd/XUYa5cVM6TgQ+GOfGGDeyU0a3BYP5Tsfb7ZTt5XJXDmjSG
nHD4yQzyE6cWysAaqVJfXnI3tUJt8LIwy+dnNXfZFIDM5w+Vzf89c8NdmUVQQrf3Tg5wWPWg66yG
wkiHqNZ+LyxOwXeS8a2A783O9pV6E1lNc3ebxvTVse4ZDHQqvgLqwS4J1/WNKZ1IZvTQ6+yePJM5
qLOeIFj0inhW8ikoqfhLqbchxKPre2yD8j1j+akb2BHCj9exoZVYfgyrI4Zcxd3S9P0cuSwXIsV0
ocvdUbhK+S8DfQk8Q0cGa5YmmLRvm8TgS6Ew9V9b3GxtdlQNOQPLonA6a6dxX5SfLXd6kGX7G/jz
G399qsixawOj7OpkNYqPWiNDdBp7PDSFHvN1Rhx4j3uzaphPkMTGSguZJnkn1Oa7CyA7eOaAbGO2
XZib9bdbiS6ZYDGoJYZz0zTXFLMPOtgm7ucVb9aQ0Vz31jWTQBFTiwuYVGkIfLa4tXiXv+bsH5EH
EYywR7tPKZutCrPe3ntc3P43B/x8ZGiiR5gay6he3npjoUKBXD8Mk/5l9xpFa4Ohihc3Py2ZdtEd
PZoxiSFY0pxB1CBY4YecIBv8xoBSdakMmrnHPAlKpkGIBPDzHBHNRvuy5H2I1qahnNfC6YlO5ONS
pvFxMCYHeGt8QGKlit3bqOqa69bxv/Sl+1NbWC/blERYAIqkHHKiymylZxXnoEb0JOpDx5my7C4f
TrbKMG2zG/nhzimT+t+5BAGxSlvE8u6SBgI5Zc4I7jarX1BLbjLU9c8wedPLdG7c3eYZXvWwGdZY
LJN2qVYo6l1tITp0y3pmKV5cKa4W49L5NtBzYWb7RM/shB4RuKGuz/XS/GvW6a+j0klgbuR81JrQ
EUZxIFc+KBgWcZLOfSDASJJMsQauBY/4NnXvMLBVDHJ2hTYgzUKJRwmxu+hPcwW2NHVToIx2XOpZ
YqtFTCXVMjew+Rt34rtVWDTMRlpxUnpydO1aM+PdK+lg+/ahOhMOrp4brYD3y7y7DAv4QfcYuPAZ
+l1m2GiaCOHejkUtTynB2OxAWEOtyCkTO9SKBQOQ3+swK621wJRbOgUc0cPpAOfPXxqxvdj0eO04
5HWer1h1lxL6fZ4j9Vjo+hZi45bxvNuvmuYFk87h7WACCTeKIaID6DFBfAmhw2RfFTsVxdb38arw
UHQWmq9Wx7U7/sBUtxwbZROuUn9Xh7KMh6r8vel4lhrbOqcO8ote28cJIK2raiWpBvjTYauzpMqv
GrIyKd1XkasfBZ7RiMtJn/IyEDpFrD5bKT8cDfurmahYCuA3xZOx3bl6Tz8r/ZydU8DqwDHH6ahn
0zv+b4rZPvtENGFPqae/ax3Bl4akKsVrUxyL3P67wlYGQ+XYkfbc0zKdJtM6G3udYdmcf/Tcqk40
/Yc+a9FUe+QtE/tpbUoXvGrAIa860aq7n8aODKmh9s12yPOAz4BwC2fLq8dOgs2UvHfR1GMOyMaD
pAb0d431djhReVUM2B7b5lRkLBplBbBkkcol3ERxyfY1T7xcmaNSOOdZs7Yfe6HZrdCQCZlmbrYw
W3Nq1BBp5X/ZYaH4mULnPVY8XihSiYnR01q1Img3t70quRn3KyIzG96C/N57SdnTEbgcp9utB5Gl
bEg5b5q3fVWuoz36XA58Q51tR+40PJku/OpU5wL+rKRRylJ6ERKTkZM/Mcl5Cam9HLbad1VdJytf
77MzCwWmLbhoESxVme4PDYO41mHk2q11e3S2cGxMf3fH/WEVZbIOqDlqluUBK+QTXcm1I3bgn9qZ
mwD3g+HvlH9mi3cGbHk+UCVBDbH2mjUh4LDteABg5vPVHWQiWww86/N553AJjM28KPCtj1gCnpDc
73VKd2b3E/6xqdViDY4IPduO1LRC9s7a6aQiHy1W92kN8OjGxi3c2eoHQO9kseJHbtYTYnfur7vr
dzSX4W5hm1LWX6taKIdSEKkywgmhEN8WTb7umrEke5oYRM9jMxmXKEdLCRbRvliphhApjCVQGIOF
bFcvQwO+3xc7klG7b74YqWYcgnKSNFMDUIY2lnv/LruyiDO9dQJ9HL/YwyDOlaWaiQf7aripQwk/
PdkQtcDoYg9bPM5e5zxiMu1Oi7HGStt992pbnHkfpqlUD+q9fLrz2kELKBdUbvU57A2+Rk5qBmRb
x5CwYdlL2A7E3hCaxCdnacrG3heEQ+yjiZhXxV/LPfEUdm7jV/CNVsRiWo+rMxcP8s4gzgCcm8d2
Qfbq/d4tAN11bh4JVGU/pdP88mT+bM2lEVm1erVWS7kUap2fFc2jjpiZ4GXWQ2FOSY7TnPdNeKz/
ee3sne68RkdRBvqGQUNgrUTD4EotfKEUP0PLrtac0FltnHo+Heb9DH1EaM7Gd263n9Iy5KvNnIQd
b4+M3stb/6BKWrGJpiVcazljzzP9lACYsG8wW9dGwnVhJPcrNySC/TLnW8i0kZncMbWdKulN+VXP
qIl5Y10HjQ9s3FaOBFIT9IY4uNlsrEPhgQ0yQYrHsZ6eFqVTAuhFPaz1jjI7/+ig0p8mnM5AAi0u
zxVDc9ZkWVRIJX9QuYp93U2vBcX1Q2e/uI6entiImge7rHG0bnqSm9ptvGMEbD4eeRDOnVATTRmr
X2SCoTVrFOPpKFfftLpgd1adsq5xAlGLk4uKf0MloKoFbcdmr0ZE1F4rE8uL7POFQ1q/wZRbj2zv
xP0Vbpa3RP26DUFX5zeregVs1i5W8bxNlYQ+KKLFZnJulyMWTwoGaOB0DctijVl1i2V4XN9rLrEH
Su/fDDudBKibRsMePmZvl2cdUl0MNFm70eKPEFdsUOWhYD4J81nI164D4NAtJBpCAY7YwcN9VP6R
86ey90uu57LMPhotmx7Ng+ENr04+iCOWaBhYXOjmuBNG1xviJjSmKKbNamvn1z7wT7O6SClmkbLy
pb4M/TodDfZhSLGjrEzjE2nN566istrde1y+lsFXiDLs9c66zIGHjSgsVIPnpngdBvdbCB6gfC+7
CHkfudxkgmc2tYzqgsTAFotJrPEABbfJy/CcTHoIAcJsccn/lHv1aU7ZSCE/H7V2zZnwOu11/tK2
xY6JD7V8axUGgCanmZBarKbZHxDfBKCpO62nWiuGB2UKmnZLMQ62AlsjxSBXvQgKi7rcnBmUzcWM
uMbluijtkqTpQM2Ibd+n5vg/BIDwRHz9gbUJL1nt6k3f0uOKAnjaVuNzW1TCKqbOioqxzS4jiMel
Ea4aBt06fonWedZSe444tbqQBetDpNdiP/D8komZJZOc00AqzVeBBfegaSKsup6pd7WlcLEF5+ei
0Fs6NZx9zwjUKI8Knc0N6MHyC3U63MexXCtUHVZJv6V7QTGyLUCozh8G2URrdNpPOnTP3s4EK8V+
7LtlK4lQwERjp7MTdqPKA5+5vGcZ4bvT+DHs699l0Osrj0j+TmB5Tlp6MBUz0Q4AAYakBYMZcSJE
rZB2Hw+0wCE8Z4yTwFa2s4L3ONAV8sKqeb2XJze31yl3hiXB9fkAa6ugJVpFONawxB6M+1l4OISh
0YFPXHHd7eWF8YB2IPwIfW4v7cTuslenFq4/p1iSqp7WtN1rOlil5LH3mu+U8VxhbOE6zrEqvemQ
cYzPzu4+//+L5tW/dz41X5pMfietOcIsmSdvi9NuesPgRIg9yX5FKbuooIWkR5UMKE0KtFNrdM+L
9s78gb0Q9VSGLSqmcN/NgektfhInaGf5IVprOKxbycBfA+cXut0z0IKiaia7YNOOyTGNbXjraW5a
Q8HW7WhI7Z1CHwildyABZrspbovimY12ZPbGaeBJzot2PlnZQGeZzyhZOELiTlFeU5kRwJCOF4fR
EvZQu4pbDCCR5i5/rKnGiarEu7sdZmvoQm0sJAkS1oOKxRdLqmxi7vCakZbz0pvN10rQiH8XuE7d
vWLsD1q2Gofaya8tRlq0dFGELf4eHg/3OMiCaIqRSVml/E75126RuYmOoQBTpP4jcayEpb5Bgy3N
SbW7D700SGysFnkDKbAZv2H1NIyrJev90iugCqnJO9SXaojJe4gHPOuYxIN5UcaLZVnndcS5kTML
VUtmMtbwoonyWtucQtOibEHqZV+a83pcxbZFlNuSZGmfjA72y6nAuOzVJIRhjlqsXb6dVe8D2otT
kQdmkHJlVvRB6DtbhDn4rXFXlguTnER8GPvO9ykLN++a9vYUFZqYMNrsHGVGuoRNCswjDUrMXL6z
dq4L2M2K5FmYHB4kMMS43Xa/KfuJqdrbkO/gcyP8fobZNjCW5ohglB06gQ9LVBsl3H6uM0VD8a9o
yW2TISPgiiQGL7RUKqjSwyl20dZlfTBTjSb+PjetWF3jlOiMmyNOs6NdW2IEQjx/vApmMEj1dbCn
hz6r9tgCLwrKXFVBmkgAIVjEhyn+5U5Y4MdBAe1guXu2p2SxOUVg2Ytg74j3vTCH8kdnrmKb+64h
UyL2HPVXnfNfApnQnbnim+QZ6l4B71Ir/6Axvtye01nfTSQXMh2UMnVPPGCMne6/y1Q3BvZSzq7w
PryJyZv4WHKS05thPmvKijy8mJQFaV7F+JYeGeYkeWocmkUlu9Yydz8t5cjTY7wo9kXbXDVShaL5
RF/oZXc2ZHsFFcRcsplHlrZMh2GmSResdkqK5oEn4sXtefpMdoeyInOJSt5qdzSWJ6/QHtm3civy
Gk6mVr6kXL1z3wxObFpbf5vs0aaTHoLG04aXpSpxI+Lux42370cxzBFJAoeaNsZPSV96GJBryq3b
j/MiDgR7uIEGgfXsGp3Bjh9kHBJyXG7DTAvbEg7JAG+a5/IqlObitRidSTngxV3zUFmy+xT5E1UY
Q9E45vGmM1mnqhr8lgXWkdn+7vKi9xlpVNFi8YDLoYmdzEoPbScCczV/NHXHezNSzjOzcI89VI+u
vrgkkYTm2lphf2FMsoejfoeJUj2eZ+ihzNES0kF1pg/KH8G8J9pE+z0bTAyIpMBvuz3x5uAetKv8
vA77RWUt8e4StE49cLqUWdO91Q21/Jiih7S7q4X25o1hJuy/C7YV2MGhDGANTuqa8SzNXH1O96TW
k5ts6ZLYNRNm5zDa63Yb7eFZTOMUWx6sfcbM9MTaQpeQpXoIYYQE4ZTP7AZSfpfisMwUJrpWJE1b
/tqW/bxRlFwGBqeJliqvfZqaBxYpE3CnHZQ+a6627T22xAq70nBf0wVz2qJFrT3jCkHthTWsAlOM
ryvtLPjIR80t/9uBChyXd6vu3mHT/rCWYQnZVKLEMGFcs/abkVJLKqn6ZOFtYv7Skt/TqUWk2sP+
sE2mhsQC4ISxA/pv6rbH3p4Pthi9aBHWma32Q+xwOlANyJD99J9ywOM0TLyRLPEhI8hzX5e0pE4h
xIE9Wd4U8Fg9M3UsADeN5zsdHixDjcyXgiKQrDKqpEyX1rkeTScYCCwKs6UOJ7V04qVkvjXt1GfK
o2Tqk9VDGZdVwYRBe9d3o4kLSHuQGGt9LDGiP5r99iqs4qZ6JWWutOKMsdLZzOTR6vWN6hmXr6Kb
ZzJbPogf7pHpjOzawdog8XaxWq4amnP+spcLY0+DyBJCM7ZUt5JcqFo0EuOCvdqaD1W+f6OLOkzs
e2EPocHP+ED2D39JvZdhz671cOUuaAav94d2h3lt9iR1ag+Ag7rQUfVTU+niIHvtZzTU8mIatExW
T6PmFoug7fBNBguPm/firn0JJDoDc+kUA6r2bIERIGWwzd60lIX3JmWE25ZniaDTEQKjo42RsqWG
qrPehdtai8UqExAguihMwXw8Y4hMDGVnM2sQ3GKGaqNVbsXfjXgFggw+bf74qHZZqQ4MHrYKYhRh
/4+ePcKR1ul80YblwxpzO0zRQSNjpOtbAf72ajPCckF8XjSMqNZHYzpZOGX3RU4z5cE8g8DNLqif
2/z2hsIKvby9iR44A1xdYRuQiGtSEYNcgdNGiTwPQnJLlKkZNZ33t1bTm+rq2pGIj3e5wenluyR2
t0pvlTthQHI8LF26RwvtzZRSmXvQDWZGm9Gfyx63Qm4nSLLXblasaOSkcb1eO3n2rXZTcXQLXfg5
/GrLXqiWSY6QnX7YoTmx1fUH7KnXdKnqq1LPvzVFp5wwu/400HzEVlm+NQujTKVki8A+1cY50xfj
PNO0Ux7mF8+T/9aOl7y0ViVM672i8qyLYDF1LB06wQvFODIk2hvb7xoFdUP8WicNZpq289E0v9tV
tFfbNQMP/5dv6HNG+zP0V342w/X/362ZcyNm8pWkYyXa52x7aK0vZhTOwZLLmfFqjKBmPv7/S21+
1x0DpQq0KEr13Qk05T72npYZkMw5T6k9vQ5NVSeIzUrQmEgNjtenwWAPTbRV9NL7PIwP/Ag4FCFg
bHu7mpnC0AIOQdipe2mrRj72XpmfoOeYgm4HU521225YcaMY8iztpnksVsZ9MkOzhckD1oDqmE3B
01bymQHGH3Y76xNpZha5DfvyvA5IZ7ZC/gyLu55lSWcm3eUxz+ZkKezuoVNbO8hNZw96p6B5hQxW
d/4rV50PHZ7AkyRNjslkhcpSoD06PUbCWdc/9rTVDhmFa7JMBRLECjtNdDQFlsbUI1M509ImyUl3
8fHUX+VOAE44qtCxW1MX553NZMtWh4tYlV+4MpVe+ciLhojGEs60LXCbGjahWj3i5GrvOvE/7hCs
2hdm5EfH6NNjOiMDzssaGLt2TktG+YbXEY6oL1sI5ULfrfVvhkMVJMHxwsFI1QvRXxma2azHg1Nb
MSks5XVDWUEVIh/Rbdebswke4J72q7HU2GFTizmpw13Jk5H+Mabqq35v11xy2gKGs53fpe5+MLGB
srkMBEDVu3AkrAEoudQiZ6XCGMsC1bVxfnsZCarcmfpHXRlHU8l4QtL86R6kS9BqBc1t7aGrqJrv
ZiyBWtuCVtxK+wSNpIRO0euHzHniTfZet8pgRtARGsAMARJx9z1p2RHuoWMt4ClUk3pku7dDi6Uc
REWpmfE3Tki/+f/rb/0DKyAvU4GVeepoI7y+uVRl/z3YYj0CruahzuAjGFpQPxNTTKDoVLT2COYw
De6JTB7zUEhBJobwqMsVCseF2m9lhRXYyc/AXD2s55eeVzjR6/R9kM3fXJJZYLXd41R1X3M7vsou
dw4o9EeSMDgcPPS/9VtRQfC8xowInSixXBjHkvlbUCjyc8xFE7bGihCfo8Ep5njeN0s5VWQb0cl0
H1m/mCcgASOQvdcFDGlZKlxSfGMFm+NFUo9brVYfrXuXzqabJw/Ib6ovQqm7aBQ0+YR1PRRkEbHB
LXPivR/fZzRjU0lDgjS3aFWM21Yyztb1+dCYhfbQf6xmN19sVZcXY+/EeZR2IE2leDZ2PDDV1CbY
kr6LnqDImk6cuNPyNLgiKsEgAncAAFgL7SS7lDWczXZJrVxcGDEs4ZzpOYawJU+QlG7ZLkUi0+pH
T90+KFZHi+x0O2yjbEK5q4wGPfRiAotYYqIeFnDbM98srUuh24duxvdDdlLg2J6MFupM2pDmlNGd
efdMhR4WPyiV+jvdXUYsq/tK/EFF3hymHUS4v5WSF2fR/WlSzToqe+lrk6rdJArrudyKHxZVULmC
tW2L4sSE37yO4t6y5vypVdaGtbuYzx4/6/xNHYziRU2pLtJaDV0WAkR5XbyWrWsTm7CdLG16UiQh
NztLZnwrW6vToiOjthp4djeYapBnNAuOcba24mQUdA1NJWKnpWuC2kKgKe+RbJXhRYTqekfDcDuf
IIYx6kb9l8jW7aTZ/QEFYfNJohwiewQm93MgMGaLqhntGHl0XffTuocWuwcf5DqVGsoRu22m864+
eRMVn23wwiq9/SErJrklGEMAOpChUC1ATGhEgEQDiksyCe9l2ySEZb16gS4NDyVZ2ESv6AceyEvt
dPKFhb5cwxvMs1aWy8fQNd9uBp+r6Llg87mhvRLR88Q+rCPXaf2odFrHB6+KAFsNGRzuH3dunrpt
/SO21SYUh889rca/QBPsQV3xEBU9UiAhL3nQTGp6zceMcJz16OmZGeGFemh2bbxo1k6jXrxOMxWr
tMJKFlUgiRNPStR5e0y/XOVMfJX90ujE4skiR6jelTrcOrQ9ajfQEfZRk09kEcDc51q0olQwCkp2
th8EBXlQYdtyI1MbP7eSD0eq2ac7oMYjzBBMNRpugm2bef+fbB7St12wWTcvb1pLk2dkeoOaXCkn
wwM7rBDOG2f/JYv02DZrGsllv862/mKORCaLFGmYraMc383/EJEarQSVhcKi/LTm1D4jGE+ejQ/e
8vaD1k4EWlpKkAvnX663N5NNdlO4T+gy45o9ehrckmzgaw3Qz8X4Wyvi1RXOvfkrPgxdkv7rdHqU
UrSdNw3IQ5oF6Qay7U6Ee8GqdPLsusymK9YR+yRXxaWzh/O073E5EaCg4yoCrFf3g9EJUli5STm5
Jb3o+MBr1j6UbUHOEN2mlOoY2UJeHTM/Gk4pE6/fP/uF4bHIyByzUmmHBakgsTmUn67NdU3sDnXT
vBIYSf2PMf614a38lb3tqOghBjvrw3IvEqYg4M2DbXb0b26u57md2OkHmf2nb0sYE+sI4yBP9cpa
I028u8qYX+if6zEwCAMldLx+I3KEe1KUzBvj1NGfWI+ron0b+ZmlEsfNeOX4hRTujJiIJYp6KBsG
unRyC0LdHePhtKGzYBFZv4zx3i7ZWTGrq9d09ScWJJi2si0fld541U1nDNd6fZ3c7ZemsLa9rRjg
dKO3n4FKyaIhskBbmsRx2E6neC05OFNOjJ+tRPre4IvZ+4NkoIBZpW2SXc/4SWx/M69yQpJgjosx
LwkhJBginTen15dDl6afAxBhlJXf274/7E3Tfk+CAD6CPRtGy7+2zOlgCVGsVq+zHqcaxRtQpV9R
IyVTRUB+7qKZ7DA9Le8NOkFNBmYf7CO8XzqF9Tr8Zicv84OS/ACtBjJdpXqwVfQsr2n8gXr2xnOB
ip/ZfxW23Ib0QFY8tJC0Va09p518VjIBKZ8PcLB3hl0fzwNbWAI0FPY3dcDvoMsIA7ulxcTwhka9
as/mQsex6zn8V9k+MS+eg3VV11s+L9E082DwGhcvnQkb6bqW3zPHGvbtSSE87aB3rpq01LwFh1Uu
Rsh3FcROm78QgH6man0pKycNkV6qkMwbApCNuntW97v8xcIOSCFAk5TQ5vFp0leG6DnUCeRumziT
/WcltSo0TKV9Son/nAuC44QCYDynXvWaq8qVVE7YcIdovYHE4mBrJ5ufUDaFZF7P0fJnnPPsvGR0
CaTfHC3CI3xXG553BP9LRxhlUO4rJf0wFg+OwfiDPfQOHMFqLtXZaHD17UhQLwPuv4H4n2qdSA6W
WnuuLVPCfedkrBmUE6q5rKelYQ2CM7PLs8szugitOPR600V2TVBi1bmILkLdgulnLQF4GpOtkplY
P7ytK74VwyLhxhT/GmahiHawsZr3S8l2gxxI99z12k1X2/4PQzWIpmLNDiPZb7AwYIiVSMlbchrj
zdk+V4cOGLzSPvW04M+kMovHuqwuM+SOuiHnDuopTYHmiuXcZO67xWLsOCtUk/JtObVWuSVt3dhn
CosdCocItFkc9Hb+s7lG+2AaOkPP3isOIB7Vc5t+WQIeKGeeSlFv+ZB/H0XGdMrBZ+uvK5Q6obRk
5eIHDPOKr1QyZB7qpNKUBQGNZCn2npyowi3fc3sCZo3qEyzdTcyRoWCV7syRqVwUj2JmxJ188u6/
K9X0/uXui2X1R4xvOaxZy+KX5Uppojx24/ZGPFB1BPzWcFKu9Nty/hCcREd2lXAHmExhdS+fwrRS
38dSXAmWHFFKuB+a4qckvOlRH6vY6Ras0+WrzdbDg+zmR0Y/fbLmDaFocoPl49OHtyGH8o72qU7u
+akprUjpySUbFi/UPbwordO+OfrARBJbyYGnEnDvvp7siYCom9OMXmwYBWctrRMkkzyY+0hEzxqe
u5B/ZhwIHnvf03uMibu4x7sxVZTVkPTTIDCh9Me+g0gmzuK9nSbr8v8vk8Wh0zf6z7aRgw1O8Zuc
4QXJ0Nwi+5bupeprTcvIw42KKfuWXS2u/XmdKn7E89+unqxD13XTXYUvgaQcA1zRGmkDWCLaGw+G
Kno6FOSkRX0bsP+E8p7c2cPJ+OOkinhfC4URDH2MA2rX2uI1JeEzIBreZZHZ/LqisyRV6uGx5aSN
laF7ITXsc9lN5MQWpmLc5Rboe4FfkSx8v66VP/bKIHBSxH5uVwfhO8X81KffWr/wLblDbA1kvOhj
4WemxUbzNly3tQ90L2RY3IXo19e1XdhlITQKwJoijivIzAY9Blr9V5S0xSwcTOZRL3zdRJ2Bw0S0
XbcYQ20WVRMlHzmmM+OPLrFs5ldFmdnh6MICjrCYTO31oLU6LAK4sOg/8Tv6VQ+CwgRn9/sMKGki
w5F+3PxXsYw3Mta6i+usvaXeuB9ycoP9UtEQ3HDGrluLp7lwScNWB+gwRyfHdsYSSNp+SvGIhWwm
clv+I8rADSyibINi+m0w9Uhqj9FiX6QjHlP7UhgdC5cmnadT7WNFcX8IxZ4ART0wT5sxemcTJ1rK
fqZT9guRO1GrUY5VCktABld9ILN2Drd9/QXAhkWLqPu7BdJt72MShrL5CuEwOvu1MZbLXlAzkCeQ
xm293wTOV5LEGSaPmAXG7X8wktR+4k63BYxSb43qUs/OUZ3s/6g7kx3JkTRJv0o9wDBB5abkccxo
q5vvu18IXyJIJanc96fvj5mF6azCNDB9GcxcEsiMDA8Pc1KXX0Q+gUs9Nk+mi6TiQrwcTGsddKv6
WubTg9Xwg+dMcioSpzsYnsCxQThoVO/5qkWDDLA3BsYgrv/JgeKnZEN482z6Gogz0sfWdoqDp5Ni
24/dtFUq/2UF/bd2SJpH3cw5FZPCEqfDgan7poorm0fG/Ekb4pO4pcmyjnZY06GEH1z5e0W+lnt1
z8Uw2TSj9xoDDoX3Zh0YTOFpzqFbD3K0wZ8xy6Q8MaXzDK5CNk5F2HEFcSrl7PJsupo5oR/MYX7K
NVi+ZUzmTVq07Ild8RqU07wbajFhzngz64prIR4MhyBKCDGWtw8n6iaQhIG1jWcOZzbywFTcZxYz
Dx8Q33aM5SkYFSIm6yxpWpD3LsY/TWx7FS+oI8Bfpz9S6tmQHDZQ8klsumWwaaye9TlFa8yP3Di2
ceIdaHm9yWZxk2husimUMXiomcdBgIjHyXXX+C+tptxG+gdJqM93B17h9thmVMyos8U3lk7D7SSJ
nZmie4JNikv70XLANPtxicUixyOispeqLDduTbWzr71dZtNzoe+1lbwtpkYhKnu9mUqgRlOP9CdH
Zx9bGPbQkasdjRZ6b8e7pOtYhHo9bqHWP5QjazWnkNs568IOHRDhjyoQb9TeJndtDL7ZfYX4TR7S
3FuSLLHwjlE6M51pinvdwjMo2wi/0gDI2mYGIHoWFKbdxVCzKPCW7YQ9ffaiwk9dYSQoiONUKVls
vcgHVsUCkv9s7yC7HVk7vUYiTcdTE1YTqUTlxWcLcUtNgoG2ZaKa1dJgZBZkOy/l+ganlbNTn9xA
Fq+u8Fzy2odezSK+XHcV4IG2/GFlp3lXz2/p+vh3xjJC+0DuyVQfijxDt0wPXNnGA65XY9eg0s4T
uoZpJ/IwefZHjBH2hszHPkowwuSYrEI52x9Flew5F6d73BVV2J/hYvohCP9VBV/H0qR2Dw0V4K4/
h57Jtc7gBcTGToq0wK88sXOKnpxTEL9gJRt2Q+v/SB8dmjDEbSHWa/s7qPNTUvdMHfmBAtDxLt3g
3EIqbLY83henKB4DN98za/2AInvqWvESRB3nw9r8Ngw7Wk2jchO57g/RARAJLqp1uOjJDGPyuhfG
OYRuXfpOjHE3jvQ19jCAsV1Xa3+DLK61aMjQiJsWg7nFubMrx/pELsQmPMNoqodiyaIuBVTgAf/r
ZhjsO5tWLYqST7Re8PGT2K89LLlDrE7wYLkSttSfD5xdCt4i+iByrFGQLeNO33NovSau8gOSeOW2
pE/aZcnvx/hjbAr/7GICpDvoZvT9Rwu89DglHEa76eh25CEcY77WAT6GNH8UM5nEVo/XKwDObFY3
A39BK2bMip9LwQkZUcKI4cOrLI9l3eNlEg4Lux0hFs4YfVoPrmVHdYIGu4k5JS8TcZzm4o2bBVjD
98Ktq42/hkVnUyLo5s6NP36N9mKeE+28wJDk59l1IZzNecPgqzo1OW6fcVmOWULaTwhJHI1BgC3R
05dpSe6Spn52Yhf1l0gNQ1iMoS9E0r3zaIMe13Z9rMnNM8ou1HagiTJtzau29V+6NNEXaZbcf4yI
Rb3ZOqZvMr5xdoud3hWDcRRS/1LIH9vay2e0WW1yfMJvH43lqTbbEy60qyWAUF7P1jpHYuadeZhZ
S30fZSw4kFDMOUDwJfGdesexw9kHMYX7vmZyb5MiYV1BDHxK+nIf9e5dQdkZ665DtiOL1rlHxo87
fWtG/eJkU4/y7jihN8A3V/kRmtObKPGpg7vngrjMPYid4FmnJzF4j5JbgJunWIFjcuojoYhMrkF1
h8N9RwwcW8xDH4x36RoT7hP5bHNW44yEP41kKBZwCxOPTenRkrckH4zlaKGEMnHZMUpYQo7yD/i3
wNNM3e8YVFV3Lxvx5ELuO2Jhu48q7fGGk1IpFHleymLWW0qOrCEpDZryGJWpEEBq261v2Rc25wgx
zt3avW0+BboPtfROvqvZJUZl8y0LjZpdTdyioz1o2WynGMVm3FVIVCJpiZxta1JJcUyifW15/sHo
8DdOxUcZY0loDZMAOXNbJ6H4CO45Vpv1vyNN8gxjzJ2n6tVI7eU8TDUiCMaLrnwf+xr3SwKtP4n1
KyGDbar6S8sWuRWkVxAEuybMgoWrVPMqbeN6VJQ9+IH+cEu20tzmClj60ZbBWLrPB6n2np7uG3fX
o67tG0aJYZ+NH1yTr9scTi7Uww0VAR3/G+fnyXtnX+PMkU6f7UAQ050Bp5lHQ1YZri43OA3xuRXi
s1ZGWBsp9m6DlTLhMTQyFsiy2xfCACRYBFzTuTioqMJBppFuPdLnK1N+oyZoB5HsyfAN72nMWCcv
Ih8BxNlaD/VEcrdrlglisHX04/qCMZibSJ49l2N0NDQr5lAQuOWDtBYx4f5esTqc4HhcPvSC7mLl
7eqe7h+pZQIMXRq/8CqcMu3vUcoJFq+QOZpInvmTN1WJdwGrLz+sFcRSZAqWBcdD0Z5spvAyYl2B
msKB3w5x7U672uDcQS0hokYOobNrzTtReidrbU8gYsBDgV1lg7LLJzdzmDWZfCi8ImosHv/8prvC
ZzaHMjRk41fLvio9nwd2MV68fvqITIYUBmcSfrGe7RNw14uFb5ND7XcD8CSYuKrzYjG26m2mNA1A
QRKeDM1LGXMNUOqBMNFNrgaegB5IBuZRrksknPnlne/RYQQsgi/df1pF/iS5VBjrvs5hkKUtNs7O
ICZoLRQmuwjPjt9d8hlvf1H6X3NvQEUCsbvlBSjKanUzzZwNkngPDJQDnu8RJk8cOuGnu5jpLkpk
h1uM+zUbDw6pXyu3Zavr+D1yMNgRnuASUr6WFqgCYSd7nS858TbMKY1c3rLVbstocA22bBc2gqG5
K4yOe0zqv0x5Dt/0pLOWPgVolQ0UKFFQOZYvH/4if2bPtjlBB8it6bIekz5TjWMx15/tDBnV4R1n
6NltI4uXCL9/CVtXjcwSAgOfCk6WjhyTwwgPOEtKxa5gettqTkNLFFDNl5y7wOHOQrHNppEtf2Vr
9c0Ex2YcVmIwurUB6CYgybLxOl0wxseA5oVBPf42uuSeHfbH9SYszdmC949ty+hupzm6WWirCXmw
vt0u+vZ88dot1S9qwjDVMWeYEv4Y9ooouenT7BquD8Kpo94b6Hp23T4rD098UPWcKfphyzbQsJ/V
3zKmxzdJ26019U/l5O6oSeZ1w2NKpci7p4i8W24CGrb8ZIqFEl0Tf+fRDBeldiU+39V3/lW3SIiQ
XV4H35lCmPHZnuMS03EbrjSyxAoGuC7x8AK6R2TwDUbcJDd7TsDMd7oHq8o4HM42656//PLz7pJF
6y8F3d5xgD5EOQCpqY5ZVof96DHO90w1rOa3lbxRsA5hsAVHBW8WEouo5uqUtVOYlkQ9KV65F13T
IZyi408awSLAnEDdG5UpdYnO7MQPC7Mb12KbwDdHp0bJL/nFQ0qZj6Wbe2a8sEVyovEQr69qb8jC
eISHYQb3mMQOrMozqXCYth7LYV0WGPLQBFrycqeMcF+65NjRC3hmntVtY84WRK7JbBm8Kx7zGCLp
IANmpjtxwZ0C9Mh913u/8zG/Soe+PAB0u5qdHzdod5jofwQCwjae+D0zMU2YVSI+2s8QzetNrUj6
D6IFXRBAuhnckw7kbVrpfOP3VPRNQu2TynllhCUOcDRvKQf4sYu5IZpufPhk1ArYEXtSzo/JUO2V
+xtZhbk3T+P6wEWWf6N6fJftfOEjnucB08MMuosk0wbLxaH3GHLDcbAJt52gZBBu1m8T+gpUvt99
Y+pNXeofOWcvA6VvG2uu+Im4BpCgOT7JNP/MnAB5Iqd9YYa7c3DT4dci3fuuNr9qb/7ouek6rbUf
CHyTKVxe9fpUl/igY7E42zgstftasoigTuidx5Fz38UDcHe81FE9esh3q0GvWW6IsgLqSPFmwcbK
0lxfYWc75U7RXTHnYiDpEMjSaz3ZkLDLTfdLUEFMUL1DcDInfruovRt5R5+JTl+Ka3ykv6g6iFkN
mUFIjun5+qnXvdtvbNG80W106Fwi3KgoWQjPlw6e4p2HFI+oDvZEN+wk+h66gAEG9UDbYnLPE5VK
sYv+ReD8w5WS2rMSvPX06CaPkuHKgONhNwDR3mMXjJOXP//fyWEg4tosFR1XIBICy6nGGIgx4AGw
WLPvA/Pba+gFpHI9Cz0FByNy2lMq600HTpl4NIo99ZK/dYk3sai9I97QJowkiuFCBo20UGHBcTEu
xDRo1SOnWax5uKEb+53jTP0+zdU3JOC7Bj4TMY7+HlUTik7bu3ub0lWSqxU+pphaSGyI8I3DMZnO
3cgxVMTnNM3HbZ9BYTFonVPzjOemKY+K2MxWF9CXrZgCi8g+tX5Rb2Fl8dA7s7WtzNUHz9kh1rjT
xrd6iDVuPjRVabDSz2xuzQSAggIKtlfDVbhnOx5LPGx/smT/Cf78F6Ll/wKJ/jtu9H9HEv0X8Oj/
EY/0+nH/9P8Dj3QFFv/XPNLHlRL6j8f+5/NfgaTr7/oLSGq7fwQeNHff9yzb/As7+heQ1HL+EK5t
u77jBo60PJffQ+R7pY4K6w/LDHwHOrvk1h2AKm3/ySP9w+FMSuLZFJbrkLB1/zs8UttbQb1/B5LC
zHQdT7i+5dk+lVJrMer35wMDDvCl4n8gYZiS9sMXLyUtf5dJWtEeSUiOZMhoe6JPhF3sKxkMk33C
SFtEK+gHT7UEf840FtbkRONJ0NEao6D6fXJKMd8ylI0M95Eq9YP27EZc9JTWCdzn0ijCwOvqap+P
Y55dx4ZjZKFrxUMO+xIvNjcWndOOQXubEN4PwywXb50jkvmTOcnccG1s+xIPdJs2Jqe3WNLo18Fc
6ZaWTC/JimH6crncypegpvv7Efo5hoON7lpPv4vcsbkYC7fC9Rg7UyPVxtfGhN910sFi7FWjAXeA
Kicx3yC8pCFJup4BC7m4+DsCQrCcqyEhc0p7FUaYKFV0UwRK08tN0FNVvwlC1PRQJ01AW44sqklC
y0I5ApXZitLdd9Zk1/s2czBr9KkPy6OIGHkD7sLEAC6hSfWVleZee1yMni8xgbNlw3RcheM/bwGP
cWBvINexqsfHIZoDJmQkkkd8G7lhHgkO2csFZYTCx3ytsOMYgnvt4DQSWAAFHok6Nj2S80MbuB7b
PWZObHhiKYxb0+WM+5xyU350sxo9bOgcDitSqrYKG6Nupg8poGXsba49y2mQRaD48vaAVF4Tvb01
LcNgHNMhbR8ZcTOCag3pP1YtY1i6PH8oBNTZOfJqOCUetUXddpI9c1M6b8nNLSggxJZshx04EAxd
SeEl/m6goo+FfanBLTZjZCIFdbXPQsyf9cSPReHvt7IITpoLk/ouJ5nY3GILUOOFcC54OoXw++0u
Vd3iZrQw/npD1z7yxjZd6BZNUR1aAqB0I8KQVKe+jgSFJ3aCo6RanMi/xeOZfgNNKcz8YIJfhXoV
u1Xz5Wtrcn/ajI+cvHdmYZ2wHbta3iZOb5xPs9HM0rAG0EN9dz+U7nxdyVkmCOOdrtlqM7ue0vvS
D+ju3E/UVWAbnYfIqL+p3fEyUEVukWevaVXV6cFtVOX4+7lr2+AzwE01nzxPJrPP70yR98Kcbde1
wk62jbhOYjeKbpyelIB/gIRFOwfDUYKGMD4Ky0URDeZKIj3qSVvSDGsX1QgrB7WLIGr8DNuCPamF
RptYqE7L+y6SZrwzlsZpQja70ubgl+A+Z8qzCAOIEo5Ewi3UpULJhGyLYnqOG50x8ncQbqajoPcH
JNCalCWYnjqtcdWSGp8LelG9tCj3qlYJNo/OziN1n3m+yZ3EZ/VhHmAGQs5nzIKW+zZjNF+eWwp7
Y+ZxAgzHCBS0J0oF9WzcF6NRV7z7QQYfKBJYHTja5HHI34gidT9fVH/KYBKSJ4TKw+jf9QlZnEmA
du5V4mEj2DNfXQwQWZMtOMzVFgSpzE29sO6CFul/nke3ORWmaaRPrPrW+N7Gyo1e89FcH+u8UJLc
Gg6fbIEY/q6QfgxMEr4W916UL/K2SZEOdp5sV/4gp20KbaRbk9zsE7c5d0MzNReugEnxYLXm6G/K
RWGNwsGXztYBq+1gPuY+yWpPYOL2Ajg2Ryvi2ssQBajRzTJ069zbbXhaSiDZ6hDzE27Pgab29uKb
g4SGM3RalF80pwQ/Rko72q4pePk3Ax0S9nFhmbxx5xR3+ji6TBv7ymEp9GEtBVsv8PsMd6sZFI9W
RVb33Qs05AkjzwLjjhs8eHZvYlWghtNjWGCVjtc8FaKt+7OaVFlt4WRSwKborfLfMcjbYt9bfCLn
HBR+8DOqWWK0yvuJUWKjHYbWNnOZb8F3TvGHZ+S3VlrRtM0GMLzQotVWx7hLhUlOSmMNbPvxiirg
uzFwhs9Zki4jTQBfDLMCkLX91BeZ+5wIAJhXjRILrvPBNFvzs3eSKQW1SZqRJqs89kMc7TnOCBr7
1BPzqfzU52Z2Yp4byaOf99Za+KPjl8goivicFExjKTUunOIIsadSIZtu/G0AKonPU14bDrDhxVa7
RQ6EcaIeczUsmyWtdiqnqGjfj2372+pgymzNjFf1TrQmTbZ5mxXYhmPwz282P3vv19QkQ3Cl605/
JThLSOVLk8MkfS/8ZowQPEY7wswEToK5LbztPHU+UQajjJq7AXvdeCf40/n+ciAQhy4x+2Sz5Gz8
IS1DxGpStiAvNKgyVltItAa2F3dBozbbfLCeBvTHdO/PtSGvLBxP1NKKoAq2vL10nG0MVUkdZoVF
zXLfjLNzAerUjAdg5lzgZMo17tCV/eSQV22X/JD01GnvmkB41hHHmynDv53G/nlc/TtwnYPSvxxv
HJfjlU2iG7iO49vWv/UUtCrrROMvX4LMJ+F4688DAOh2DgPqr5NBZZpJ/+j9eWTAyhJzfvi/eGT+
f5DQ71Ig8l8fiLdQ/pvP/B//83ejvj+Lfzz8qvovrkR/Z/yvX+Gvw7El/3A82xFscaYrhbUS2/86
HAvnD8cyzSCw+AFaFjvXfx6OofWbkrG4DcyfI7L4T1o/x2bLdIVpmi4sFQpa5H/ndMxeuPL4/348
FsKy+BZMZpfCFJ79byUp4+QNnl3nh4Lnk45isDqDumMGzazEkog1WYvA7e2lVuNLQ/T5njzyFYHq
4cWitPtaknbAFg5OlREScV/DelnxoGNGfoUWWPA68fRKx+kPpycfjA5+f3d+82ZjDAErM5a18/jF
iDv7hN3A3FJa+FUG9XSjAWbJkmZKCqd/2oEvRJ4NN2Bv6V1vBVw8138d5zog2MCO9+e/msnqXUS/
xslBywDn2vsaAQJbf/NsNS8Ta/1NPFbZ6wcHGMZubnbbmXo+DbMGNWamP/z9mEejFExVkN9lim+t
aeYtNQLAkAzMrxnDyiyYomdsfgK3nKTHsqK9syLct1mX8jjD7ytrZC8638K+XTncZZhj3AduLA9S
dHMooj1ltcvZppzr6s9/GN4C7MdfFb9MKZyq462mqPhcYYY4BB35MUXFAJOhqDxFRFUsYZFB8Lh8
pNPyUsgz/cV0ki3Zg90cYjE0e3/FxnE6SDb0KJF7cpyHyER3wy3rX5oUyHjVyP7sRRzMRxDvjVWC
GMHIsqFo9zQrqPFJOnDbZ9aXSzvdOVadYVCApWkoMGsp8+FtPokybKFSIn5kHCY1M1U0bKTNmXRW
IMUpqxqodzOep87PR+YakgGELmkK0KUTjnbuXEUE4LCcx6ehdD66QazNXcGI16J7r+3scxX4okE5
XyvmUKq8uTGzjBaHfpi2/e/GlU04WNlj01QQhtxqxZfbLeY9JvXm1D2gYfZXJYx7owxiGnQRKybD
DY2kMMMMfO4OeKSJMIafThcMpbU1n0o6WOlMgJBXgfhghAFKIXGNUKGTtJRbb5Sk/U+sPwzG5pCW
Jzq1msTGvB3fROlIhRagp6gNbq978JogLOeAryHFo+usinyfMtL1gmoXQHHYMg5MkD2jcjsmznaU
981ancwrMBl+jdcw+EX31ZWND7qMrJci1qgsc/TtD+1btNa3kzpxKsdDeonVQzpqni0Sw4H7Agvw
YenecjUBppu709wT/0szzsLBwMbkjark/3OMU2W9IPWc0oFZTiL1cfG+UoUBLKYIdSK5uaEDU8EL
8NAyjOF2ybM77DLnUvverjHjW4c890Y6g8d5HalDB0zkpuBUBmW084O1fDa2nxr8xVHt3gFQpCcm
dX6ord06PGGqIAHXZES9naW29mzQ7Xm2CTYaAluWZ0ffNUU8mykBFNQR4bPzxrvvdQnaw9Af1uDe
wvR4akv9gY5aIcUqdWx174ZxgKl+XOpyV5cgK0qP2DJm+F5eJtNPzsA25DbK898LdXOamow91U20
T2QOEg11xXvt9ggqIrr4Mnnq107urL8a/BeQEsa2ChLCLkEDmDApDzlzQz7C6+QwpT6w8nEmyz4D
7TEq79lfkoNdY0XPUEX22RpSGIcEwbDCf+h7fQGBM/QShl+pw+OZNSNwB1VvOE1hB1qCL7A6PvKP
tSET+Wb7/g9+xUNhlydDINRYrfzAfZIfW9L2AIH6x2DGN7MwAKCSfu37yPBy9yADzBFtEk7oUGd3
Kev9BaMjfQFxwYxdXOgAvYLdcAUST+9lo95ZHCexWwyCR50Imt2ghjcrljdDCW04Qgjkey6v7BG0
DaVd8FKwrYdpcAg0xpUEitOJQsoGdbvCcwJZo0MgYkjSIqISLDOs36wZEBEDvExxmu8wHu6LGca9
59QSSBCj3xbvcz1l/Odch+KuXbLnKRMv8aTl0TGJv+RKvZpxc8TiR0vgKOc9KG4msRC8QXNymxuB
MZlUKETdAvatsy6kw6tDTdBq7NsrfyaD26KpUHB9YwnJN2EMvMtV9DEQwKVacQYjaDro3e3ArNSV
exk0N9BbXifHLKklIemfafSY2GvvAGSLCzeHzu7H0MvoCUBneUkG56HUjLt7LMad4//KRx51CxWj
Z9B6Z3YiJ1oKvlwk5AXG+DlWZIUrH0+yV34sdAJiCypo0HaCj6KDEx8F3qHIl7dgyX9Q4KNDaoCB
BaVUnAaHNyahWg8cJvRAq+gQ1PB5O8pjchpUd3bR5deApok2b3GkvzqYYXgrkxsV6du6rJ/MDLHV
TV+qnoUUib3IkmaT0xASwYst6NNkII2pobb6l1pZx8YYsDdB18BjZl/hC+OuQdPefpJUIi/eKQNF
w7YEc36ocWQUJQG5+QVz3GM2OXfUvz2ZQHbhdnGuV+wvbLvt7ahIxE5RuUv8ejmh0eXboLUBXSzG
RaXcQCOYClFJCY4/LM9kQ81dPMb13u95QyZ5XURZtEW4gyACbv2KVMSlBAWa96RQltFJdlnKCBpP
5H1aEbRTC2kwnAJU4Q6QDsg7QEu3IjRMAKtFRWt0FEX0ExAfppSIooSlyG77IHvqzJLJ3mDdkaco
rhaBzQbvf7b3vWW44KmglBxBU2n4O4JrfzCT18PmXWxywi2nYPmZ1qatYLDgpJotOZu+2QGzpTuD
vC4LK8kAtuiNv2qpedT9XsdqDBXmq9byWh5XdNfeccHWsUIzfiOAV6e3CWL3hm557D5RCdtRGtYG
SsoFej3ntBIBoh7ojbdWngQOspn4/QGJ+UU13fvoYiNDXLl3CTphkRv6YzG8CTX7pyAyQMatznXu
G8NV4D5DMZl3LJ0JpqXe5QWwiM2M00tgOfF5fs4aWoQTEbEM/soi9GkKn/NdI8Z1LepxBC73NVsB
jFrE0aJuHyqaNnFrSG5PFFcXTQpNfCyJQJb9RRHN3ZqN0YRW1wM0z59A74jnqA4+wfSwUs/tvQM1
La7iYkuPQ3HhX0wNK8OiDPhkWsBejXo8jQDLtziBMCzwMsTUZCAuYomxa2wSA4Zx8OnIiOOtndJK
g/6vNlo2JzuXPzHQ/DAfzxK/17lL1MUJZlziqXsPcHU8BOhY+yabb4LAfNJG521Kl9h3NbS3FM3n
TCgB9zs/PgeN23hB6BZYedeFIErb4TSknz3muwsX31/YXHKwjNecIY+SieDWSSsI7RbJG+LsQC5K
EhZu3L+1qTWcE3vE3+uVt0Ui62NU3eBR8m8NzuiMfdS9rUSGFQQqqOmf8rsB8yeXVsQ0SUpB2xKd
zCT9h95o86yt4QcoE3H7GX8mXToeic1HFBpiaVnLSQq3E2cUILkl6QdKiUHETQL9bw9aYmt37hiO
Y9TsMSwCVX3jgBaz8fcdKb+D6/TOldnOLw7ZNzGg3bFiESAaDdKnE14Kq0hhKlXmo8EAeD/wke68
0uHmv5TdMf1hNhqQIiOakYB53DCQTHB7DtYhb61TropnmeySOMeM2I7F1mq8a5SF7sYEFpV1LLWw
K9jru70YO4qz/ZXjSv16IxtKGFCkU/viJ7SfQHZcDQ32TVXHzt1o3NTqmqE/HAkmnUdmxDUu5JE4
xRhtK4WDe8aWv13NSalireM8YeJDBoVLJ8PAcxMwI0VSKMLKtM8mxNN9OlPlHQT1U4cWnyfzoy6K
CN6o1NcxHAziOaeeYfaF6H2yn9yHbFCsEInEKenEu1r/gpyg2Hfg/6EZ3C/5Z2E51oHx0Y/FjrgZ
Kv6CyalWNCIlrviqFF4Hy8Pqn+UgCgLUfVZgoL4+cIdK3bjFjBnKmygsb3Eyo3ZskqIbD+bi+4x3
xb4gYMqbkOH/cwNCVzMmbICH/cWuRXJwMvVWN7jIbUAYx16QjBMgc8nFdoQqqFztlyw5ULSN6YCW
z2Oz7wJ7Oth+/qgFJTuDASekmpqbfiFdPVJv9KCT5mka44MRTEfW72nvJDNT9mJuz4SW0yj9Ldp4
AimFKFJTobOLWwC6+UDjCUa39NCmOWxi95awL8S1iDxEzu3DmCN2QJT5TY5LTpGhxLAO21HT7TLa
el/jl4LC6TjburdxmGIY2EA4nIrk5GH9M5xiPpNnvOr4lg49P5193w5PHcj9YxAVW2Va0Day6L41
qyJM6E7iB/dAXwoRDqO5tWZi41VBaMjDjMpsWm1yUT604zzS+EEpSTUJcqWwWMERfUAy/IK1+x0L
jM7kGlKms1wMFR+KHQfevqmaE+Ye58bO7S9MW/hdzwVhsnCt0K2mKydVDyb77S4Q+4Qp8pZJMT17
kKy27qB+JZZ5kEqR14rxwALc+IAwyumNPERoCChhtvSHkOWIU02p+mPn9b9l4TFgy/PlUMPSPkI6
wtU+SmPP9PWW5HiOow/cOorDM6vCpqsnpuaasRsZRlg6IKCxCeScwKrqxtOYo42FgJszNMeSFsFT
CWS1ILsTLmy0fYD/nv75sJ0nSultAbHTvZtyxpydP77YCl0Jm6SaAi5LfnFrl+b9fKQOj/ukx0Ox
ugj5tNJnkdaPozQ/paOnY+fM8X3Qci5XcMOVIBwNZv4+qTC1ZfRF9G5Fi9aguSBRLOf6qb9r6Yll
Ivs7Swnsx+PwFgWWviQXITY1IcALGAe8jT4XVp/VcpvVhMuM6IoSc+IuMvnVKDQu8sYHbWIpiNmp
KN6NGz64clemLUdrGPLk49MvGRjjWYGZ3ExEbqyAy89UrpmUGPN1OxjB1sdkNNeYRj0/u4sX5044
Doc0E3QIO3AT8JFqB+J0aUVfacFdY7IxwqQKy1y10uyJwkGYGpKfhmi40rBacEjDjori65iH/Czz
8uT7GSjWke/VddWhEzada/dW3TpQKOuHmnxec5U2KBAtzlosqzOpLmoTHB4Bk0qHg2EgV5q+W2O1
8S6JiVsnjx32GVFfHBJsk1N2jEnbOWwR57q0ZSbvvPqlAdfJ+KFDPjaBx6eFHRxmUZ/T2XuZMy4H
njdRGM1QjvOLYJGhNYgkFPWkKvtYdA6Cl+s2mQKqiPg8DQ/Sr7thLkWONihPuct8VzXi0df93bTQ
08g0g4Ifj/9stx/A7Co+OlxmHqMa1mhe5vVMC5/tGNXcKtrW/Bon6r4hzIfomfqC2/MQAaG6mJH5
6bc3SjwvZn47FuVXVrWMlazllhzi6nxeS+Cg3kCmImI81t3Rw8kfi24zCRMDTGlnR5xq000heahM
l9NcU1uHaeE6j4LmHoYm1HHc4zP2f4GFTY89mI2hhhS0ZLo7G+Vy0sMnry9WiiIYL+S6t0Oqv+ql
ehWNLTeLN30N2Itmi4oq0tteYb75i/E8FKTvlKfIixTGx8gghGcBsFUaWwg/pR0mnSPDgGEVaiXU
UlfdIC9+CJMPqQ5ImephORoOyotL6BMbBi4n6v8CMrfOQo9WH9OokwcLlBlChGHpwz7z7aNfzoyg
Wjwh7ltJCC3uiBmUUWtcW6P3VvqKzk+/pSItas5kKJ8XMdzNnvop2Wgp6Axo2/F1vEOlYrEHimOm
7VtfgKlJdb2b1FCe+47wsDUQUxCcjnnX+r3vv8P2HTlAdjZ8ZwNLtqYVyVqGXTpP1RnjKMarwNlG
O9sr9TMTp5UcRSePR3QyyMe910rGWc37YIhrtHR+jA1LU+/i6a+0iHdOxAlyGdqvYiC+nGXBFUXy
BlukjdjgG/5uqT4SvOhXuRFciZb6Ojv1bpKKPakir7nBupDsW0qp2BYizU+LOj4+6ElOb7Nl0M3Q
LzuAbLDRgvmla/htk0SQ0to55l1CEJnlNfpM8exvRKOC0IfRFZqGQ/P5RQ4TVIFuvVs007GISr68
+R8cnVd3q0gaRX8Ra5HDq3K0bMmyZb+wrhMUGYpU/Pre9MtMT0/PXFuCqi+cs8+9iHNWHL13RtS8
MiA9rXXnxfF2bEBmKSnjrUm54Qqu1M7litizP957foZ5uxvQrr0kOb5/d3QA3WXdm+iSb88I/wol
kBx1Mf0i/4q5pkZ0KV8M1RyyPg3XdhJwDAiw7PDF85hBWToNp4ptzBrmywBXkKyWHIp8eW0Fe8HC
LHDnp8fc5pzxWKcsgV6sq0LDYd1M5Zbx6C8OFjGIZOHPVLwRbTEdl7mKLGy3pG90Mgcg7BMF5Zlx
uB7wrymHvqicki9HyxIk3gs9Yi6mJv3RZeE/M++PXSVvrHqp4Sv+JD4YNAEfZWXjVsvhEY8AMBCG
ZW/+MP7JDt+ALvmzWwXed9StVZtitimnKl4VkdOtVEeORT+wktSs8YzkAVd9zImosFzUEj+812wG
h4LWr7N4rQx6aEyp9oqlZ04rjxEqQBHcIlANxu5JWGW+IcSgxT7H3jiJYPamxb0hcpHUR4O72WUA
3acF2giv50LnhTTcq4FgEN8cbuV+yu8540nTI05F8CL09orJ+/w4k/w1GNghzdDY1+0R0saDxosC
j0y1RkCjjBxUrRMfn1X1m67VFqmhfqwQ5K9M/GFvfKdwrZfMpRtgR+qWKfS1bWN6i9b6R1xZs8oy
I16Wovmzgg6UvUPUg2tsjRxHrleZGEeN/tHyD4eufivkyBwK04uS1O7NqJ8BIzbLMpAHH6A1p0Im
Soq+cj96AnxJdZIo79ZW4wRXRjCYuA0JOrxE02tDvuQ4LkeQJIjWuCtssh1j95Ud5V/lJe8ShNsS
IU4Ip1UEy07rh32MjJdYNsqYBr5l5Wzr9ygyG2xgTDtjDmcthGPXi86EARZ18PJfhkrCwLLYrEYF
nCvNw43Xpkj2q02cUEEJx2KYPYX+sWyxPGhQn+mFH3pUObssGH9Mrj9+6SqDMmZ2uL2GlHNMo+tz
0yJDGx/DZJYcdv1ZD9OP2JX2xgrFr6gkze9A8i7b6jV57oB+XbL9hpJgJE5GQ4u1JVLkfFNK96q7
8N7EiGjU9pM9UwlvxSuxYr04X8hQAWKLJ8J7zud0AH7+P+4DgAwxt0KVaOsoUR86SOJkZFpO7MLa
90fK/ghAaALsEbsuEA09Rz0zvifw1tkN6DiNJWUVV8Oyj1N4oyWTpLgsL35Dx+hCH+I0f6oC/EP4
oXC8efh/Q85JmWZ/CJ6sVYODfGtLWlHfsmeTEbNVwnKWhcSv7NrEWFROUq4t+zq2E5GUBhtbmmbt
2gPKws4v8XdMPPFOuk3j6V1oAnG/f7cGSNtcqDfBG+M13rDlJ8J5iC94UQ4ot3gDr0iwqBFSXuhR
+NGeXNV0b2K9SSOAKZ7lHtgAg6l2GXg43a0yzBP00WTHeGfpKfWMJOVkj8MpL0EA2HrDQA851c5o
D9BqUTsndkjD8RHkY7ZHTZdtegl98VoOhK66+JTwpjhEzjYh+RluP6IyC9tD32n52gNVjU/gOGQZ
IW3ZTc7LuoKcXr4ATFrFrNRsMkJVixRukzXckjJFRqVh8LNSZ5v7InhyW6qBKESvqWJzqYxXFs5L
C+jyKgU8eZBDai1sMpWk1Fg5hQBoRErireu1wxoPQoaUi8NTWFCa1EYRUOWElgevWzF2bOorCVEM
9gMezVia6zKj87WrdRFb2qWuUTOT8rUQth/dU8S4PeDGDxXBzkQtWisXKXHCOIv/i1MkfaCn7fQq
x6sNgX4X2MFbrSvkDtG5tGBONgznliguniuRv7BEwEufOQj9eb8Rb2kvIYgpu67t56mrIXGlM9KX
D0lP3HXbdPxuHCcbaYsLdL6ufGMcZBk8z6GtvSGJ4k2d4ieAQVujq8TOS3NaBr0gXEpyAWX7hkis
Ziy2VdPgtqzpHjuO0iYxuZQS7D9Gs4k8yDwhZXXT9yuDxnhRInQiq3PGYvmPYQofFopmUkLdbeNn
XyUJi47VELep9frG6KFkpKiQgTtOSFkWetPfbC/9LVn6rrBe3uPISu/MMQoC5fiwBvdzhGS3dCfk
bz6v+rLEK0IiRnjkJEDJxSvID2ntLODeMnRsJk0WquMsxFLPCT52iBdSEzJgK7+m3DSf9dpjjJ8Q
i4GuLUkrjbkIiTN+RHcPPqK3xK/buNpLcLJgLeFgTw+WQWGEQpoVMvQQmJ5m+qLCfM+SebY1mAZU
VOuaxUbw1Ab+91gPz6Krn6faw0xO+nrIZmIx9kmxrvCzGhmKNzTsGnpkFPjAwrxyWZs4KJKG/SMg
O8rQ0XkzFPTOjFOgLT770fw2cRSzkcB/H5HFEuTa5Sg45zmyNZN6Ff1MZr9KeRwmxIdTQLGRaDRN
qK3yRYnHlK2sx7Qqlq8ql3QYob+JCBaKjPJOw7CzMHJpkXWa0oFotloerMb+rZ2jjml3YQJuY8DD
iE2Q5bwwl4MEOsswnoVgLP6CrHuM5GsRNFfbTBsT76iunV9/qgwXVDhh2MZdvq1aB8eedXL6LluZ
Gu31HOpLZ0QEbpvfjZK1ijAPjcWovWX9MqTewG/FceDqGDVUzh89ZNFiIDjxiYkpMINxkxrug4AH
VO6V3GjOIJZoZAit0KI/uqhP+iv2HtzV8OQwNYDw4SbeulkZ7qYhfeLkJF+tS4k1ZwHs2MapqLWb
GzFLjJNur0LvTW/cXwac1hLYmo7QdO/YwG+yAOS13w6HWMQfKoS+3egzZcqZQ1KoCPSsArE8ERSe
L4NkOqko/hM543R633Q1WuCQjP61qUkZbUaG7G18zbSWrZd5iypFu6g/qv422NPvOPgBNvjPKCp/
7LjTTiVlu0fW6XpSJPG6nWVucuH9hWEO7Usv97JI//Hbio2hFdZy/tLjQCFXtYiCo8df2FFXr0z0
AZ7iDZSND7G3oSji5bxXIy5DS2ezTpVDqI0+HFvU9FNJnnro9M9s0q+F3j5R6IaLFGvrxm7ZjRqZ
ei7chmI/5Bvz2JVMPfsUAPEvmy4W5772gg3ZVmcRmO05ccFkJGxHYSZEb5mY6MDYzU6jcYpr01z6
kX6rR7x9bpDx/ElYSO4vteOlL7TvtgxPxtT95qE6tcHIE9EOD5aSl4IhudD0Z1ZqJI+xv6/r+oK4
mEUo+cS4jrTbxA2ENFACBDdh0jJJhJSIk5OslmEpR+c773EABdaOg/ei4WZYNEoEZ4Z5Eb5rRvH+
YS6t+fc1JmJm2WN+hwJCWd8btCnOuCgbimgquUXFSpn5z5ce5wzXgcVSMeHVlI/cxSlmp8Z59IhA
koR1kFb7mXT5c9obh96Nq60jzYdXYRoT9VvVB3c0CLfU8GY3MpoDWgpsx59a1xP1SuAhc4gPn26C
QVKOA8K01iDvr+04TdtUv4eM4uu+P+Jc6xZ5hs62JtS2rfONQZAtg8RsVxJiYE/Bq6M7WBZ9iRlM
w7ceeyyKYb9sbFMBEhXxwrozv2uWvue/9W74ajjZVwypLvYZWE2CeBX7RJmOyW8UGygQr2wFUuJp
eDRs6xaV5hOuRYFpSdsiCY5549AgTLfMYD4UTeFXmuCH58TKy6pYJ3X6StgngNJs4wfWHcU3vcG8
knYMyqchOzhWek2ykfEsTYCRpCm33Pjc9bThMAbXYhPaZQPk7Ueg2I5mkpeAa25r/CKjO/xQLG8N
5KtL7fZ/Ce8k9Z4YYViNqG6LFFYjzz1s+W2JCbaPKmNftFRY1iy5J4uYTi5soXOg6MvCg6rd9wJF
PLPPdlPSHI26+2y7q7iS2T5Gr7QwtPk6RDBZ70XObCZcjE1kMiBZCyr+LdKNJ4Q/xyaIvIVamjER
QCE7w44ZZdvnmPR0tp2NX+003z0jh/xSJQ2fKXnA2uc4RmhUpurVlvcgUzfJTXeoWL0Z0y3JKALQ
1v3dogbwRFeLv2FKnqakYIzdv4REvtt6h9TRc3/RgLzlrLoXlDZrhjv8lk3C9svkr7qBoIaUsi5j
fzE5bzql6CJuh6MLG3YZaenVc7SXmkFD4/G61bVjUFexftaZ9tROeVfwTdgfbViIWfsx9F6YTj2T
CEPPGPXHtoiA/opplzsJFubsHTZPvhx8hmmtrdOQBPrfFMQ/MznNYlMpbFsBlINJzP5nwC+tpess
q7Ef1xzBppP+DKziPDN6EsMPgeG/tlvee9WgD05eybkgG52izcySW+n3jzRj71QHb5R9txqO87Iq
ws95bsMY9MfrOSfiZwJyOn7U+mJM6jmO+PYrMpWSvnqgwV3r0SMv5keLd3SVinqXlXht4z7cyTo4
I07bWURW5C3eu6rcVHrxxoaCwUJnvJVCv+HHYs851GfBSUabRHnN1p8qoJDFWaTcEF7dHIjluvWd
rLEvncekRMiaqOewHN4G4Dbb/78mI0/eWC3Po4DnLD1N0H8HHdQCp7GqazRtYFHsvBnZ0sgPLy92
vrFEBMBgyFoV5XSKHIl44q92UrUQQeBina7fQz29h2HwUnY8GwoRgtcQXJwGbwQb7xo7QJ9eMxPm
Uni3RLXyh/rgOf3JdyzO3Vp85dyYa4KP/rWZootgyjXM8SYuv5RF5ChHcmIhGa+zXwU7kSBxUhip
hDL/W2AEiTW2dZpRfro9q+H5G+L60PX8tS+St4xYHQTyi9Lt8WXwIM1vkTvHPAbBgXC1nZEG5y7M
7sIzdw5WYJZf1cXiXQVS1B+nnEcmTbTvNOcUJ0AY9husb38pnXwftO3eKz70qT/6jTxUXvRjK8KR
uhJHI85LR0n2jowHrDhdtxAloeI9FG6NIswZTqnHiEt62Y/GO7NqBdWPyV4q5KaEfFj5/BDDT5Mx
9WT8Oy2y5jPSieZreYgU3NrRpeTBccDeJbnYtj4vocFlsDKiZywvTRTc6w7Xv1Fv0SFiA1VA3BpO
qIYXojY2wk2eXTi8VgutSDVHy20h8Hv8/xByiRWH0AXTlp/zPDyo2JDWbnD2FRkEfbmnvP4u4+5A
7JW9Mkdiil+JuvksH8xcDmaDwHvI+UKj+G77WF2JiV/j3yS7w9JgObQo9SLGKVop4a3M5krSSnHG
sdPkWMtVf6z7hgnJLkcxAsz1bPXHRkbXElg9Lh2H1GOXPg5BCWetR2YcSqd/pK1Cm+mDJ+D4xPrl
w2Mi2X6RmM25LVhFuMatBHxZWs1p4j4l3+UqY/1ksBoWGaVdH0tykbVfL5hxbx6jO1B7kmE84Q8O
/p0yAK5waSryuqjQviqxJS0NmR+pDIleghfQTz1XS9z6e8sO5p0QH5PGQeeWxtpndMO5RQidZJSR
AKKgeEEZ+sy4+0x9gcEV6A49NcsM+P7o2ddlQfmjRVTpega6hLmCMrSXUYeXCpk2yBkGhlq+6UOQ
aLXxLLM5Io2gZqfLfnGnvfXsH9D8DGix0VgxkdGd6YbWUy2IpREcC1aV/SAylNxlJGboFqqqIvoB
WnNtHVRalugAJdFah2a5w75wTrzuoarg2x1Jf0Ar25vyAvznXldcDnpIj4Pe0AFS5tCgojKtc245
V7HPBzDa6O8IPD7gLo6LYh9bTYEka7QWBovC+hyV6sORxpsnHYBnzHm7ssQt1u3CwXoZINKhnDmi
e99yHrlLPekgRRHbWoe/cOx1Pmq16OulGL9lDVIRj+cj1DIqAnRLPdNlj4Au5LMnSyOYMV43suAj
ZiFlxtp1dMrLoBMkInR0G90DpHW6antQFXZ3GyThcOSvb3ujfB1z/dnXyr2Ntg4l40xYtz/qRklm
Gw0ADHEXMruCwuJvjMcMiNzSKtWNpT7JiSzsCSXRjrpawnOWfC3TLciLp6AcWKUIZGZVEADjib7E
rCl2KM6QXPFJ9CToZYrZOCHTBD+x+enGcxzDYRzt9lM58/dh/PH8sDxCf1zDkVrXvSIcW9tNDmE+
RQNRXukmsAjlnNEdokfEju0HB6eUximyIdpZWX8ko+wMXJBJbCDRweqJvRcgSEJqxmM5m3RyrQuY
Bv7R58uTyXJ5WSXPVg+6TiNjaKr4NtVgANlrVbtrk8ha8kzOm59sAv+buCwk5iRmolEGKPTDQZNh
d9D0/LuR3V848NaFrf6dkZjOO83Mdx57Zp0qmHlOj4qsXxzq8toZzawMnfvlJCbvp9XEXhMazFer
J7kjD9hggUDzderdphkvfcsjHBiP+VooUNlgCjdvvDAf0sG/rDlz2GS7hHHE2NsQPmOAgd3F5K2y
erpEg/5ClLe/pfOZlpnEBB+r9DvOdFLqRvMdEUS0Sfqm30De+Ug6I3zzvDNaQuvMtmdRee6lSDtr
kZSwEN1O7gxCZwmSGDp6RW0T6Y8s9/gcgyZccwtvq5LWj60WtV11UCFrzUkbg/Pg0fqjIF9381QQ
1GagU3o61KJD6sazuPIGspazyM3Gg8tGkHFTsK3bqVzjBLfXkWKIUUTePz0h28MgXTAV+8Txz5eS
rfahAvNWe5mNbthep5NTPukonNIYtr8qt4bK/Cf51BjtuB7mB7Dk7M8tyJmU1D7msXZjMZyB8uvG
azKR4Hspb5WOIE56OnfIZpfY6i0iNKI5G3l0CFMpOXQw8m0vRN1+hOzNERR+kYtL0iuOn4xl0joN
7niBvAWC0YeMLK4FxOl9ZRIm7wGbjcjSWlQN+FiMU9z9tH1R/g/TGqEMufszmQgU6gHdA/zNpY60
BP139skm8jrAf9w2lGcEgkV8rlyQMjmlvqGT+h6k4G46PONWv6XMA91AyCI6MSbqXnHRI/2E7yxg
XExcVnhj2gS+ACXgoitcjHEjNm6R/vDv2xIyG8HrzQKo9szdKJYp25M5w/Y8uE+aRVUSmQivrJBk
LOn7xK2zw/MQ+yxV+aLnxCygMra3wvBgsRPwGInqgv0IGbbPuLGJ90GZfqYNGzmWkIeEmOZ1J6dH
1k07wtY5U9Jg7WXsBgvGyXjd/GHVeM43GE17i81tnaPTWWih0axEG2xqv1bPZe+h4YOvnzkM6ku0
HqhHf0QqD/CjvyIYJwvDb+5FaZNVE/tLo4aCg7ANYxKolhG3ZTvp+7LTXghs38aGWeya9snjdAXy
y0t2NbsPH2U2R6tfrnBP/ULJ/Iorl3z1Lv7XRtmcBFkykv6fheA7HLXyA7/zsB6b/DggLM85RjPU
fehFebzAVywtX6zlnIQTlO9exmSPH/4bfeIc+Mo7rdDD4bn6AHxFcLqrOcvSgFRQ5Q55nv7/3P5l
7Ci2J46JmBOb7Aq/9i+DnGLht+U+wFVJCkqrbVqnBagITjaR3u80UffUtrHgSHh2Y5flGNsugBJ8
MmEDMiQpvtoM4hsd1L+ZTjnDrl9RzAQQvNAiKVYuVt3/IAAQqgVslnj8zYA/tEXaWUcR8KgOsk3U
gwPPsy+QnoQIHCRLQ5cYoBNbumU4HPmFfaxuNH0CR9myRoJIj0CgRVhDn3HmgSFKxFAcAExhqbRi
yuBGoQodSHrJMmTmZnFUak7zCph82DroGy/TwqWtLrAMmTaHYLqCqXO2lqJ/jgpisIL6KWefesGH
u/TBbKAy5FRSgX0xBbQJBgILVNd/A9ElPbxy9lLzxiY1XtaWGT9ZpHIRSAr0mBAZNBrEOzkOspA4
tpYtefYGx1KUTs2uNwsJebo6wOUm0ux5CiCVpQkTB21u/9hvMctpwUeiFLGde+5qUCecsdzU1g3M
K6gc1/+Zpkp/hrnLSe+O+hJFard3jQrKAsgVVp4oF3UIdUU9OwCeWNjy+QoLqWIuXkefKymRHy4q
JOYJub5sMLS6MxRjRAnAWDW9D5rfLYANxweNtAAXT3evIJWXSHypJ+wGBGHRzLBL0jhdgJkE1iy6
yr+CdYw3Tp+9uTjmdhmVVO7H11rxhyh+x8yw4NTy6nKI8DzdJSqKhqGtm5gfKovuUwjvkt8NFkUK
1rSOdULLUvGnRozcyGH4bCvuGgP8Sf/wDB+pl4FHM6POm0q2DGnwUTbeZ5NUFwVcKssYEzJ+ufQ1
vmmY5YQzQaiPOvdYQ/iMuH/WiU74VcLkrDJijq7wd4rqn6ZgYCAKdNtm6zKjsbpjtG4DAnfg6foH
jbZJ4JXHbxhshsmhIUL1b81ZiU2b3TEGuCs7ITqpp1BVqXF0aoNBa9c7GxFbt14wvKvsEs4h9AEQ
SB23kPZuotDoNFbTHh5+DyV5wtrPBbjF33Kf7DJ46MF47FXkYxiFtWeRMMsTD6dZq0rOtVKedGU/
Gno0j0tKKSorFRszmYfRJzyqvvcxt6YFqxFupJLMtTl1GmFdy8RMYiC2B/T7Ey/oIkArcTQm9obw
GIGA6aB3S+VsJPb0+Rt/Nluqv953fklXRF4lWRRShz97cho2Uz/HACb92gErKmxtE9b8EhgRkGhN
IIU8jC04ObEMVIDq0Fd0Mq4OObigBQvbcTzi7HZOnosSqSp+HVCTiDmCdo3VGvFo6nrrAg4BFTCJ
Y/oQ3fCN7JgRv/Rd/8qVw7w8NjCaNMkOYuCqAoazcIT+hTvMWqmcSE9rytyDI/01YAgGbYP7O5S3
QJePRBK2DAf9JzZKk64e4UE4zzVlytZckxHaUdRLgGGLIkFa4DdzIBeXqFbX12Tmp8dkgJYo2lnd
fYbDg2Sm8dCzR8O+ffd9nEtW+W5rrOv9DB2Bq45u6PzaREIS4Epsqhk8vJZ5Rkn2e6yDTGJayVQO
XmAe0cjOObNkIrqAppaRvLAqOALtxkaCUigLVpnKK4DkNM6sNJhM//p6J0hKZdpij6rfuNUJZMdv
0vP42TWulSrxPwrff7aNniU/cT7cCMZSljPxPS7QLaXMISdZH/QWBCrSSxI8mSnkQw50ZjinrnTW
9PGAMn8jIX5Ss/ms3H3fx39yrt8Ir/z0E4TJWvdF2stKmQNidkgaBG8925lONPxQ4fRAHjnRYS18
0bxlxHm5IedCBwae2BDgsZk+baFM/jgGIuas23oxqjISgX9t5TtrYZIsYuKAY4ceFvkc+YIuxeaJ
6Mgz0U+Iot/CHrEvk0vTQm5CECOio/QloZFd5EZxH0fqG50jvqzpbAkeZl+bAU9gG9Q11siPxWBC
lNPDSeydCpDr22n4WzPsBL6qwaV0h+1km5c49e3riGvLOWg9U4/Rzj4DhHPCkfgLJA8spV1jctrT
/DKu09x8Rb3JatKqt0zXHyWLnLUWFp+u/7DGOGPebCHKEugeYkwKC5XxIeUYh6JQbm2DaQGCJeyK
2qKPzoITehHL8CqabA105FOj1fT95Ad6R7Hx56RwwicY8r7LocTGaXcb1bHWmnv8vHIxniiN4Sxn
UIuralGbyRX484ownB/QTQTZ4EGR43hD9cqnX8pPXqR06wtzVSv7Msror2mTL7IkT2UePSaiDt1y
fPOE97AbYa9sYiAQ5DDidXRxgB3YplZzszwPjAiVJFL5ddDSnWe2d85n1jvRvrDRkXun5rUXQ7aK
RhP9GARKtMpQmgxeS96qlWE7b34yv6NhgRybqIVKxeN6Bu1y5cEn5Shbpj1UaUCiGeKnZDtYhUf/
It+LTmx7BxNhjWFQTruhxnWZFqzdRnwXjdRziGc8kDkNIrF2xxabKrYpAtqCmsWCK/chHNN6nJ8E
l8NhnGaE5wSaHg2TpKSq8rzYNKrHPhLaZz/OgWAMF7xNKJdcQdKIOPQm9x+X1odtNZAWpb73yCFY
5rZ7ZQz75QbxzuT7iP9/Fezwo2pYiDXZD0KYa0eGVjw+ZbUuOG95zTsJKzAB5rkDyEtsILySKC2+
S0rVExUy3wDIhBIyYMCgshLZk6UaJsx622151G+kSHaLkOCCBahXg+G2H8AU9qu7mLEToptReyZ8
9lKRCNYoFvK40ZdlxXxN2tXW7vJ+QV3pLPOCMVOTXIhfGZkToSblOkEzPyedLpU9Zcvcq9wjYLxg
iXVjX1dJ9ZIVxj+rtHsm2w4ic3trprTeJfa5pxzxVuBHYuuY3C/gknfoIgi6ALNFTIM9qxRfE2DZ
B1LWzpJ2IR7yAXSAevE0/2A5xLelE9wHIp2wE/KwpFB9TzDocAf26kvHJ5NjRIJezZrbCZin2EP7
jo6dihE76wb0nV6SPK619SGjBSOGojricCCBBr3GpUDgN1rlADebrUqqnxB78N9nnDpVMDsOcvam
LFD4reEwaor89QHwAw87bbEWinVqtnTLrP1BHDA8rVtrGQ/G7+iSYT8xP2F4LXe9DHlSHHakWuBK
VGj2byEqbaMJkOG26Qo8QeZNQwPgp6RN2XH6xOG+ZZvwEqQc+arKrbWXsJRMbYdmhJsGLxNtQFkA
z08z8RXbxjELre94jA99zxuQjelLXITxmk32atC0fay3ycbW4l83R2wTeVxNlhae8aD9mBU67Fhv
biKKnowmIIHJV3+WsAj4Qp+8Snos02Mo+BADMv84wxa1Rn+h2ywxpUnsQo7DCLvaZDtPCnXSWDvD
E6miPDGVpu3YZR/lnAFmNSU82pAXrBz3hcNFzcT3pUgJGHNTl9JagCTJJ2sNhmlcuXzvS3o3sWnL
0kWqca37wSITvAuRAbPKLhprI1pMrJXx5MnSvjjREbSETrJJ8J5Mjc5BTl5DWkFQMif4JxPr1/1Q
Bd0Pp1lb3CyJqmgI0nvHzDNK6wPz46qkXiZqwGQJExlrJ5teCuqMPYN2f8uOajMppoiWGva9o/Ym
klDCM+hoogSxWDZvhrhwlpgnX21yrYAOEYBoliiB4Ml1I4FbzNWXtVT3TDK+wCwTXTDidIvPQvj/
qgFuhoCZ2BvmZ+QwngVAQWiPY9EFxLy+lhzXiesyksQb7wLor6Z9QWwPCwX+OUjWlDWOdSZkGlSv
QHMtA/0adMF7Znpo98KYxZPpz6NFgPZ681emo/aUpdMGQn6yAfdxg5XJfk/ziFtPv2qoxM9Bvpfw
Y7ZZ6G9VMfTLrCKBx6jWrVWPLySMvUXW7NUTOCn4SPSG7b2KwPxq7ZidGNSz7XRflMJXjSiygTye
x/Mp5AkysGPx5VktAmqBowS0B0FlsHRNnJQemqptyZUIwe7chzglZKocFOXCxNE0fHnDpG8Nnam/
hgWR9dVB5MGp0f9BF4dFONNFjEYLNxaEoteEPByi/zAXmnhgAx8u/cixStBvpCNJoeODA7zK0YJs
NRuVVUogAL8HeatOjQ22Rr5Zt2ShW4bcqkQ3MOaSEkhjY5NnZhwTS0xbxY5BaO7VaijuQvQ7YV+9
dIN5aDPzi5VmgN4qNTFf2KtxyIMFwPIbH3bKCsRC4V4ZL0FehkfluedOGJsm6k/x0D+bUTnHBlsf
vJ1vemhV+66Z5uELtapLzykn3seUYKJVMxL761f6DvLVc23nINc7x9nG1h4cNZGyVm6+IRx88lOf
VXpsJ2fjD73euqo9UsTrGp1rDwtQyf1gJu/VCL47ivDgjl52Dwaj3WQYnYiAuoyBjSK6ogiaFxts
r0pM3h7TGpa+AyHO5JCQGyE7s4QbzryamHGaDPxsa74rSlqHjAVNh7ztO8cqVash898aJnnbvuTe
Tth+tegSGpstgw8MwChBkmPLxKJN1Otq6Cnp7TnDoQg2Uz64u3JorxJDBt9iiTPDBA+tG1uS/FA4
lbxbqJuQXYkmvMRT8un16ERdI7wyXMetqHPoSNILkCMTSqh5u1ZXzlHL9bco8Tey58MFeKYm7VGZ
+kdrIdGBBvn//8xxz1GUjler4qmVa9WXM3wWPUZr1s/EDXDZNR9db2qHkjmD3dY70/FAjJrdjFmV
5wyHt+zcdg/k7Q7ta36ODR+ONsVMX+R/TCx5OJicBxjWUUBRZGUQmoZ439cH4lLCZ2v61Utx9JpW
OwwGoWV2querip+jyWmcdWgfTTqOG9M8RFPxRdQm/ImOn9WQI0Q3udIbP9wgb+hWDem/S4QKXDeF
wy0E+gnsKGsZwbq09xdtqCCFN+pevdKNOneWp7wNNtHJxNbm/hCcOgTYp///SvQjDWqm7///T7qf
k25BKG5wcuZ/4YbnBqdOi1SM9hBVzQcO4bYV9htVEKwBJ4OZABWT7Ffzg8v4Bb98dU3qQ1r3xZNA
8Dh3st1LEjfvvOwd0l+RH0ysc48enR4p0A9t9NKjakFgT15tL61U+XhhnCvyo03aTzcTJ+WuCXzv
ahbDC8nN3YfnokgsnHDcIQYzdx2ERIi2GgFr5nNiyPqVzCnjgO4/RHnF/jiOuhH3uPyqK/XT9/Yr
sffGi0Dc9CyM8l/j0qoLQcqj57NWD1pt6cVMzJ1qTHeS1HcK2gyQWDOekPQnbqqeEvK818ovthZb
30uSN7wvyUD6FYPPLqbTbs10JRuZkAxqrEEga4cuTI+GieGvtNlDlVlFvjyGYBz5xqlW8oRl6IGH
FGQswdQXN4ZxGpbXVEXVqY8G1Jbqp0Ijjt+Mlzb1Dx3azZM/Q/uFWw8QA1oocOnEhDQeGPTiyJhR
yuNIO0LFGbV9tE/MRNKQTtq1ha3iO+wIEPmd/HwyVnYAApUV1YZZQ3Q0uvpuBqTbqdZ+dNrIRUt3
uUSvJC6FZoSHStliA2G5O/UUVjQ2rDdIn/gKZl2lZ6ENHl0qD6xoKP694MaSXyxc6QMrY6qmZDad
GXoeWo87PEMRSrOM3aeD1wUh0idQIHhQw2TEUrAu17PaR6hRJE+1WS9CgrNWsJMZmJNns4it6GSH
BNmnvXO1pEt8O6GyjM7dWSuWAIMD4lfCm4SzQxtgGxvitdaj7IilI99oEWV1vA91DcLKyNXJXbNi
rtjrWP4NkiMHo3k1+BYOQ+tfUcLSEJpqg0viJIr6PCJ964Jg5YTaU9uAzFIDA6WpyQNAJmJJlwW3
NexxvSbOf1ydx47jSJtFn4gAGXRBYPAv5L2USp8bIi2D3tunn8PCYICZRS8K3dVVKZERn7n33H0V
MNIbKDG3pYdcDyRKUrmkTasUnWa7scI57KKKbjAFQa2ApYtN7M+CGdSMc0VlOoc/oH+lZRD1VkYf
OVItFgQxvEMQutBewaoY7JttO8FUOekrobi9nDFpdjn0kqA8w7JlLh0VN/bspH/E43tM7b/i1AdT
j5OECDhzz9Kyx/MvWIDr4XeVcIijd3ghD3P0pq1XY8IByaOWMUDuZZi7D3IgJ7C1jVXrTPFBN5xb
rRNlkIdZBHvjrcNA3kguTqO+K/SXuyjTPvMxvwt9UCBN8r8hP+g55lqqb7FVxTCgCuJXVcbsssM4
XAXnIg6wH5E1tWRru0+DbqNH7MIDK4SXnGgPDL1HI98NtfWt4a+fP6i7bDhQ0768MEkCMk40kemD
ViOygAWEKO5tk1bQZ8x9p8PU972GuqLeul6LTk9QTSPN6O38b37eAC3XixajgCVDQJp5wwhZ9PFS
dOXGQFYqyuypBrC+80mJjh3wc552zlp72n0qyc8+6fFmSGe5IGb1dRrghAzkSz6vNrHs5Ss31rDg
9rhiW+QVMF8ySe/ZNSTUkLzAYIWdf+OBVa3YPuYfxBRhm+mccWXl5g2VPdSBmTBp5PnzkCYILzVU
F4G3w5wVLe3Seu1M+djhJMADdDZb2mtRjn/IZ3Lwqb+WaYOh6vJqqffud94hq4hJvEBw/m1JHia0
Q3hkc/mi3VNP/ugWETTcQmfTVITfGdrOb/2XnFN9k1tfkcRG7bR6sVJ589MODm+bikkEsFfCMeg2
4TYSC4iXm4N75XbtlxXUzrYtggshu2JniOjTdaMVeZ/eIwrwPLg6WP12BWPClV2670Ny8TPxrcXj
tkUSvuxN8yHVvZU+fx4R7ma8+1m8rnx3M4TRvnUjCx9maR7QVxx8jwByy8BHMpB+xjeGf3Ca7WJ1
v1OyJiU2dUm7MC86b8AWdPZGuXy4Fl00WW7U4t30I20SE5KEdj84txMdqLDHv6hpuh367++xfgsM
nob53UfryyDAKV7GSX0yYnlEk3j0y8agujZuI0G2xfDpMdlatiN1VBn9xJN6JSV81VjBGStlixoL
Nw9mtflfDpX/1nnRvvMcsdEiu8d1NO11N+Vb8Nkdk/wwf0sj0Owo69KDNxGjziKA1Hng/SCioYmi
0hIM3UPffgnmMCyrETt4fdgFmT7ZvbzEHXex1w0flmEBHrFHPI1uug7IrFIF0oMUjFD5G+v1Fcom
WjCNIQtTAg9nTLgpyubWI/ioA9yTkEKzk4HSn5HAQ9t2dzUywimUu3Mnkm4KlxRUXlpeexdJmm19
hwWBBm7inXEaHO3kwmXCGDcgcggy2HK28bdmhUjsR5rdc2kq7NouI4PYO0SudqiaViw6w/4EOL9H
3l0uiDjZz59ZjP1u7ZTnaS5IKZdvk9ljTnGrtdnZRweKAmkjdHwKzomvpyiyYcLHPRCGwS7QgjZ3
HG3XnNEm2430pxQEEVHynPCl/PSapH3tqZvcLnmuUW3ZblLguvG+yrK4NuQ7K4rCIQo4wTMLaWrw
aUkxbMcaf5eu/TZm8EC7+JUF3XPnH33rVgTlzWzMYV4WsNXipaCmiyCIVOlXMKFy7bqTPntfa/Sw
ntGcQN/6hNsEr14t62XB31fgv1yUjf1STQ6h7on8TPuQKif+8DEdm4SFVRUMtJDicWgptIeHDhVh
1qKoz00NlLyn9o1fwpUP9csgXVzw/Reqi/SuF1wYmnhPcEdcC9IEFgBWfyqa8vnwxVGcukfdcuDg
Tw11TkEWozOVJG5pzI5DD6uhG+2D/H2cGDo48MJMT7sY5AhEY/zQ8MHylR4qo7C2bd2+Rdq8wpnu
o0fKdN8CpgX+c2vH6JKM40viTkwolXHxC2cJmFSd3LHdJ1nyEJiofJkusoahDx/8b98LJc6Nime9
vA+uRW77KCaYK38F1i70skOws+rxwcwFU+Sof1OtRZLfFG/d3qpXMcieuuxutSc+hIi/SNNFl+gA
SFKIJ6bgz4rnNAhw3gROx8lBfltjfu1G7ZJi/i5Cbyfhny1FXv+NavqgDfdi58MJS2xVBMOUMHlG
+YIn+kkaJakb7rNBIR0o8UZxSamY+nsORwBobX4wougaxe1TP6eGyXBqt170RsrCbzUldxaIh7Lt
rVWoa8UWfA+wOK08Mw2gYRsUZrmEvZufZO+16f0KtCW2E6K2N+1XRi8n9nbTyiJ3aBjC99oqiVWc
s6yIqoNOe2nT2e9LDboIq/ZSznYRmfdb8tGuxpxUAgND6vfein/amilvmJz08sz/DftO0+czuyBf
MBh5Lp3sj0B4bgA3Yi7h7wOzeuUfm1e5BjdAdFKOHnehiHoF/ervGoOhDTmt4VJojlw6ttPs4DoD
CAkybEHGFzBlfcXDMvegfkdBg0aCrWKbixQLdFstPDJSFvHTlKUfQ8tDi1LqqcqMRzfUNjmDHhMh
8LIW3d0OzG4VsS/RB/mpRpgiUTqcRktBjZg3z7brrbORrC34IH9ThQWodwvG34jVF5AUkeaZIyN1
X/4Su4xdmeX6LAIkyyV+zf3n3u9fCWa7D172jHPrkib1RxuiyEQURcWTPrtJ5x+02H5LGbKwPBEF
fko4aQITQcgAIRyazWQkz2nabDqnhrnhn5n+owmIWKVZwNTk8DYhVt2VafgXzAc7z26hWK2LsnwP
aha5sZimdcWYF7f+dmAVxswY30ilfWglFsBsxAIe6sUbnxaVMt9ciOqtzfBBF+awC0P/XY3LsZ/k
k/BSczWPvtAmUHmWXUjBG1T+FmXUSBmoA3+RGKsHrVvl6Ni1snnXoKutW0BktiiZgRJpkVXuLmC6
bcrxYAiHbCTslGPMTD8DuHRAEPM7OStR5zWlU/SkWfOmK0fNQTuQDWW9Cf2dqob0UI37VFnYMdNh
ZUaIPtySnZyiv0lQjGEWMhnYoXsxBPbW3mILbRLSy/I9PDnRqa8h3BG6vtJMgd+Z2oLVhXGrULHz
9yn+XMNjYTSn1rqTuJYOCnMA0LgakMOw7+AaMMpftSnwjHa2Sta+ZGQSTeEa6y/PU4IyKcNuVrWT
gTCn2AyoTgs1vUxwVjT5WNlttPFc73vAcJO21HQj5K9M014AHBxZdd1Kf6Pn7IY85N0L1+8Owuid
A4TwFOlRM5JBDYGqaZei4NMZKqm2cSM/oIUSSVMa5HQ1Xx4ITNr55LHWgmxRuvJkKuPNy9rh0uP1
sR1CUfIJhA2x0qgO0XHqHVxMOoIopUkwnJlhwgWRYDVeydmxVtvDWucG9jKUMvopSxoeUmmf+dbY
rKr+OpW46rqORZGVJd8eE0bAR5ST6PAiET4mRKeqAJuarOwnz8ovSjBL4JlCaIH1PlPTLhzwOOL9
fuzxl4BmGe8QEmKaBEK88yg8Ra0QO1M2TyHxoWnGSoMz2pplUxxZZOJFjj8sWf5S7XtDsCYo7uhE
fX70mC4jpoM1YfzemY0/kS/8M2bV3Jk5Z4fMDz0EcWhPZk0wLPe8CSEzCJmJWq35qevxnbMYKJL/
ECCwiIHWxIoMGcT0fZQuDDPAzDu6L4D4d8DMl46mmJDzJXk2S4Aap5U9lm/SnDo2wA5otYYETIT+
v9KzPnRL3xntJeqf60kXSwvKWuSNd12NB1DM5qKvsMTZ4tqmkNsIwWSqb6Br95N7bMXFtp1Rcr9E
sT4y67P2etRtjGkg+9EIXLxvZJjK9Cwd9WvOSfAlowAMfZshpztpQv11qo8uh+6SKNfrNCDKM7Lw
wkL9j2+AAqyPKiyWl0SLgNI67xpjMF6eNfOGcZOYyOxF2F6QMlMmeWqdiurJbbVg1SPhWxoeJB9k
9XB9DpGBgy2045NnFyeLswCdqk7v1N2qOLyb+IHpcp50197XA2Mm4FwL4TFLRKS+A7n0GwTD02QU
kDecjXLGAwUZVnSX3j93d1hfgmWFRXcbOOOfi+gCsk3/7hcGKiadu7MfeXlKslMYQwURB9cwfUYO
cvkoQDWpdXM3po6tJFaI7Fm0wpX4YlbCa9FRSbukKGrqpSH/tecs6iP24+lTX5k/beHdGT0cTI2f
Lm+AK7I8+EG2ZwoAKiNZfhCzSlbCHWKr6uh2bFSFfOHz+pniej9w2rPROIHSfQaTjbVSrscaQR/A
IYCodIK1K25Wqx/ctP2BevukKyjo1chPawV7kJN8++DcVLdrY/66XhVf2ELk9QVc+iazFA/B7H8j
FHahZ/J1zOSa7/pBTaWOFqt78lSFmdqw8cA4uHMLy7mwSnqsDQkyccDxrXuvSBcN5vgpFNp4XSbA
zvzoqJr4bAN6kbY37UYHE5sbmzNXYica2AbtlEX7uPs13arfGOVA/I/CNMQRCyDhKaf04qZU7mmu
apsRtsYwZgiA5gmeY28zMszXtPZY2KOvgL0YcIYJ0HowXXwjOCG2f4OsdYtmZL1XWD6fPLJn5gRo
NhZNO1xdhOC27n2bljrjaeRYUMlfYiAB9r+H8gbx9Y67CBVnQ7lT9PFrJHhao/4vr+AusVTftWPz
NxnpKXcYXNtsjwwcLSR84A+3dZ81SsQDH2GXSiz+P4Y5omi2Mma1BpnOEnlrS+c4+Th7oMj/jn29
LcOAznf8VCwz2Vmg5vOcnZR8azLPDwp4cui7p7T6Z42Z3tVUJbAUxoegyI5QLyg5UvsJq8JoVuyA
SGLQrAYjHUsjRyt/bPEgUCefHFd+jJV1JxQLiQOKd6dgm+cFUKyrnZYX3zlFNVS3I/7brzahzbLC
10mJI4/o0uz7lWIYG7b6yB83SxTwLpooK/UBG7LF0aD/Kv1dJ2l0AaWRuCeijBtfWYtWMcnMGBfR
T48+f1RVHuwRh7qePQQ24qWh3CmGn8skL/ZZxvOSBYTn9c6rFX6O9GCYBvcZt0eZxqc5tVnxdzXZ
/G7sorn0nG1jiVYovQdU7wA4Ql5NnHoSsQmMkxMnH9rufPbe1uPdEfx9AOC1NU73Rmgc2H61HFnh
oWDrY/SN/76AtuVNk41YTzpBwS2NlSYKDtcUQELnvxL5Ei97g9V4JYgplerZ8xKxS5O7MBOG1faK
4ZIG8Jq2HxF0kwLCwxUMuLVmQYvimC4hcxP0LdqDHoQwfJjtt7SiQBdaTK+ZSaEAfYCP5U7K7BMH
mrMduLrQTKVLUjR+Hbv58/9JxlBKaMLMMJrDTwH1iwZOaTu0Q+8xaESmYvuko0NHMjs7MZCsU3nn
wyPHHcLFzPoeNaaOPX76ik+9V16xciwfaBEcDheW/9aIkqehxqnpzUAPpmWs+MjO1Ca1Bjj1i5eO
oaWYDtQFfjGeBKhqZnxQ1TxMk6WIrxFZAwtw4G6B7MIHnNGOOrW4G1ePjgad0x/0J5QXAI7MFqu0
lvBFFz0ILVgkjnK/CfsF0TtZr5qNFJBALXPdaYQnhmIcj5lOr+XpFjRZgl/JGaoWWhB9mW0YH0VT
3Y1cMklrgIWOqa0fWqsmCL4JEV/GEGNTsH8rKEC01uJh0sdd58YGUCr+5nyWjVm8WSW7lMLSgIGX
BCa2E27VXD27louPa97MyBFUBQgJR8NKLz4i1/PnaPClGQG8oDKEIVpgqsJEagYgU1iV0/BIWJ8e
/kciTBvdWjWZfzaq4JX4z7PXIwGuh/BENAOqXfquqjOfmx75CPPWa9rboGnglmvBezemTACy51Sh
97Jt+IvIkpsVG6ZnXWf8P9iQ1lwBgB7/MKnS6KnknoFUuETKCovc0bBeKS4S+SstuRNcQL2nrC1g
vXjrDI96pI5Vx/qE5dpk9wxHuQvq6VT61DiFDj2v758RI98Q07xMgC2XcaO9eorSmioRE6BdnUa+
lQz9tieI4Q7CteG2Ly5DqbrR9tXkGRed3JeEMZGjkG0Y8ANPg8viYKzNxzhCWKnb2XNrlA8FCJeu
ikBh846aUntyBozmfYDCh4eXrV8sTiqkC9LP7QoON9kg2xRoa5/xZWY8T8LgDS+4e7xJ+w3t4VSE
BeD46S3Vojv+yxIVHrBH0e8xrm9K+B2FpVadWX3obvhhDsmZkmLhekengiXUgTNLK4JSMQ8npnWr
SB5aWngPCwNqqe17X7K6MghkNmsj0QkjMoeiCmQOOm7jgrzlDttlHxp0QGw869x+x4OEdAArAATw
5wrFAj7y8C9n3sXdMpd6qHFL43uUXGQRD4ycl/5dbGKR/Qp9/TgV6Z4B1t0Ca5II5a2TXnsC1fOT
aeNqaKAL9BWvZ1l/FROZkZPkRvHzp7oaUYAY2pOcV68lIl0JHqzz6sukY5iIBcd8Q6IJro3uWZiE
zZQNM2TLQr483npd/EYMtQ6N/9rUebmFccAhEaY7OLfOenDULg4UssLCf8HL/1uB8xOTYjGxHsFQ
7DShPSX5AVkyQJZYn/mow0JYnji3M0TaLr7K1OUe0ZqHURP7aWQfqtQ+iI3zDLjV0qvblm8iTxVU
We5sdisOPHZgGyYbgMwGh4701RjCa2TM+gUcJF3rnDtd3X0/OmNCMdjyqDut5giHReNmIilTLxoM
TB6Yo87z1mlo72Fz2AsDTUY19PFucDdp57wXXZdvfan2SV5e0VxBUnG1IzhRQNnYICAZEx3DH22h
SS1qbr26Cy5Ug1cS3o5N433WTXrLyRJcKASdyklhbuQIpo0VNetFw2jmFvlR68iRJsr9EW/5TSTq
mpiH3MDNl+nRb89P54YVIrsGh2LhPuJpPmvVl1XN7kitD8DJxVczdJ9L/8zGBRboNGFw8T8TxOdD
Zpo8K+PB05CzlR2TzbCAtNO6v047FUvEh8ASTt6sPBVCXgUbWUMGzWYsSJYcHAY86JgbpTXblsEd
09vc2aSh9lJ1AMG6mBEEV7IZuW8sskhY8IqvPiw/CCmbBeZgo2sz+gM/99xIMHIqwOElyKE1MBcH
IQZLdOiUyAotq+7B4yUKgyF6oxhdFeFG1szoqPCgUNr6sRyKPcOicsMfvddt1LF2X3LSdNdglNWO
4WXDrCa1N30y7DVkxsRPzmz/4OL0drdKPfVsklpjksF3IUqME6w2MUfHENc6dux2bC6HyL64Osyh
KKOmDOGt//Omh/BIeyd+rv3iN8IzjP66f6VKhQ7khq+2o7+MxvCCTOMtDrIV2QTgK8yKkO4Uma+I
CEUvk0M2+KtmlIzUZtYXWhLaqwataGyG8EhaxAJ2hCU6+ooYYeEcqq6hYKs5AM1SBauKoi8XcTE9
OLyDK88FADFJ7VeOiNbgkDpj+CcLSg3GH0vhBOWRa+GYRxbGZ+0zYd9Gxp+zklGz9cIJa5WJ/sTA
h+w5lKsdN3sIy+kJj/u6tCW1H9PduFLHQLh7YDbpNGbLPhO3ICciWkAH0Ivow7eyfVpyf2F77u2B
H8iIg/UQ6OuB/A3B4G5BRPlV+i2ujIy8v3gIvkGkPwDGRKjylZDioEnGeFUeEgsefiVl8YN9iA9k
7H+8uD9OTb7VZoNIa6ufPk13gELk0gX0nvzJWLP3MpX2lsySlq6Y+Au87Quf58VE8sMtSUCEDw+X
2ZH9VjCeXts9gPd+OMRG223gULgE80K4CFjk1327czP3jnmLQOb5M7IGZx0WCcvzibwHWATjhsao
YJVHUmm7lqpO1xxwfciYpC4sb2kX/a5Le+uQhkCmvCzcJZa8lWGMPLOlm6jtRVf96w7Qu3iRVrGA
chBRFzZovP7axPb3NG9Yh+atBAYL8ZV5m5kzAcl0dnCQMzmIAdKyKdgRgLfvJFQeWArnBqIfFzL2
nhguN1w9sGKvqN280+xRqntDbk+CeTU+LmIdCtu4ukjH/DCuLqiU0ozcOFCXZ+oR0L3DsY/M38ru
b0BjXkTrPXUQh5XASa5CxgWelq4wkIfLpiIzvnVRo8zAHsC/G4wvE7Gw9QYnFbKGfxbNbz8qPzRE
YG2C4lphaYVmtNcTXcw53us+xHsJ+HdYdiUbTMYQvlPPwEd/OjRzUTe006fHiGYlSveADvpJc7Fg
ygZpehft8Od4VNUHCcr8ODp6tEPUfQgnNI+d9AE+2+7NxzL3qCpOGTMufithdJupBUfcY36SsjkK
B+OlwQZy/gADwtam4b2Ny1XRYnH3+tlELtuTPnudpWReoK1b4WREqTgwYsLiIfDjheU9uxX+4trA
3h+7JGLOzROPVQsBGeHFzYsLsrhC1Fyy9GjsHaZqrfUHNupk5X2BfdYBl/WikzC7cR3mUC4UJknv
789jAVYdxQ6t9T5Ghlnkv2gmvhMrBMstv5DFuqu8ENTNIZgpU8p9kYxscrLohvpgJ0z4Ig6sIFSn
yYYYHigDcBbjekcfpB+7RBDJrNOzTOXZn6JzV/Zv1TidKte4GkMBDqwuSKpwsxupcWw28BF0RYy0
JLnSi2NyIcK5CnE+wUIpjTTZDuylWwLbAbaSSs6syN/RPiMoX5gu4TKtFY9X0Ibathknpva9WCOW
dXZp410iIbcB6yTPTq+CEyaX3ND6gOoUke9upHtN6zxZDzYZibF88dktkQjy7nLcs4lD6+TDBG8q
VOfSLJ8Nkd+KnuAkyODnxOjVKScpg98cHAe9vJpTtC/5gMJGA5obErxkwFv2bD78ygHDAmDoNUpR
2PH8lPOwvFy5cxKEk9Oue2P84sXJQyRpulgom8uSWCgYiPdRN+vzqGV3K7pTN64MJ1HcV6Sw2Bh1
NJzamwZ70wp0bZpr10ognDOyDhqvQdlucTGNdfQxEc2+zvNhl+d2giFRMb4yArI6YWgVXfs0ePre
pCxjfc6uk0C4ZSxkhXpsPCHNJMrIIQoqmGhiB0hKG1Pr0U6TSGKK5Bls0cw8Cx77Nkqfe2bDFNon
f0y8A7Ks9jHQhbbuCnAbXFXOujCRDWpp9AhVogWXyCWaBqzF2J6BMZqOhEI+TKz1N6zI8awZWvDS
ZrNxugZzESrG7KRBITUgbI4GHKGnPxFZ3zQx4QM2VAS2v/zWjd2mbwjc0JvEYEyY8l+nqrhZuV9u
ykrLdqNdqw86NbgYN14T+A0MDkrko6vOo4/0XN048LYyL2xQzYsi3vowgO6OPaR3DHL7PNTWs79g
12RQAeeXpvYafeMadnMLoxNNDfhPtjSJWb4RKYOMqGSOHJcupWO1djL7NJpFs1QFP3XRO9sIxb+b
bDQD51up+pfSch4bWT80pgLLFGmv0SVq4aGJuYFRcfrhx7z0Pdhy7AwYUiOamECgFJKwlKRsN+lA
CIZRO/jG5wzZKrGJ7LvDWrmkBe1PTXW4myt5kliPQ7CUBeMPdIqCijyHjW9n7UrT34wBDQDdQr3t
2wE72ew7Yqp4slLAKMj8qYq4fTXdAqcGCGlgQoucBIeuDFcix4pFn343QvShkHWZjAbBEcdWckTF
hkzZZhxkNd51/qfL2ffSdsCJtmqqKKiGRU2zPmQD9JrAvMJ0vYUYjA8Z86fFvO9BFBsS3mQ/McMa
Nv50al2/udau/o18FFsmE4yDQS3LHBE7daRbzIjBnMR9BJc+ZMMrOZKRmxTbjKxQtBLU3zrVqumy
22pkt7UmDCuuARo0hITd60D1B7hcbA+SvT7V1zCbfcgGZ1iIOShrppAjWn+IyuE5nWRKFwP2LvtS
Io62PmKAbdylfAg1GJ3Q9U8lu/NglrXOPpy2MN80Pdpmf0pyXFqs+AvkvxauFRwHD4kuk21qp1+c
GaTAYXX1MtyIlv476OTE63R6QxXykeLFrTCczoimPUOdRZHKGw06zCKg/uj4KH9br6QmsokbMbN4
Udk04jIJIVIhii+Zbfh+fi0N5kS8wzA9xkckRsQdx/ExSEh6GjkeC9nf6hDCmMjYHDvMGDv2zGXE
2JES8Za6hY3mEeShlg73MsWgN0Ft1YhK45L0y6U4w8vKNpHObL5S+Q193xeSUOqtyPnU7eS1l09j
m9rMrjBgWFn/qfHSj4upcFHfp45ELoVpwIxDFuyAzgPjS7NgMkm71hEpo+kiTHU8TDrk9dL9ovV9
Dro23TCxRs3HdEaFbx0D6kh+kCCrlkmQXkdDbcYADb/e2Hz3CJZXLXtxDEQIOLwJVNrwFtYPhkNV
biEnCMotDRF+zdj66FtAZ/YASj94nWxIHRSKWF8ddo9Qmve6dD4BV4g9kNJWQWgr4R4JizELINvj
qIdvQ5u/BlFh7itETCkyw1Trh4vFi8VNpHa1LDlN+zeton5T0tz2pR8tFfEKDDIww3Dqm+BortgQ
AiYIn0N5cWP/a5jsj6at1wNLT1Lk+a8cwlwZgLTnkGRd0lc90Bb1m2v19jqa/F+lDviieR5CgMKu
V7+IgHLZpIZCt/fsFvUhKXl9FKGzYzDHvma6ti0edFtp2zR2vlvjTjQsMUF5y34pAaA8pR8mbLDI
HGf8yHe4sYwYnjfeiZpYxE3uEZ4V1/zNtCGabVD9uUYPC2aDXzFrSCGzOEsDjT1SbvCsWLlWDGHw
QPvFN44o1NCccwNq3IWeEx0bAV7xMBQJ1SDbh5LVjtm1LOyrEOxQlX0Nypa1uNc/slSFuBPB/4W3
d+AoJ3tE9kDOG6RJrQz+QgcZBCOPRdA3PEYJbtWgpGSr43JRzqgoqXL2UbK7DXH93fmYZKz2zXJo
CPqIUal3xu47+8WHm+THFbn+ZqWCxBCtJzXU28DB+0Kf2B1UgNzFGL8iOgfOOH3ak9DNYEKyn6Li
9Gr/rNvu2fRJRct8seH3cCIm3zR7COChFJlqYFXrriRspiILIUXyhy4cepUE962fomOMisbY+J32
lYdiBqhkbE5dwIktR3Ns89a2K7DOk43H1csPBcBjSgLgGSODwnFdkQ/exvldib2PUVML32rlvNfy
G5pVRPvhKuevd4YT3TBebVM9197Hv+I1malTKFD1QfvmsNkIR1yrJtvVBhxIPYrvSdg9lhNaz6gX
8FvSbM+Pu+zo3QlMOnlBiqJzrpNtW/tNO7W30+E5mzSQM0zhssb5481UW7Mw7q72hwUZhnFk/KQw
3VE23TXM+nh0bNSewtk4omceA74LCyslseZttAqFpzUvY1BtOQnUnTBd1WgbQVzg1qpfGPqmrHWf
CRGaNPM1yGHsIBDGF1uIe84gF1b9k2ZsTT2p5iISB6ZKy8NkdmcyCxhLWjyC4QSpwR6ubXCnUrfW
9FYTqvFgOWY5RUqClT5EUtlMwRqGXIBf+0EwMQHmmTXboXbkCvf9y2RkPy5ckmsqp3BVdHOkR5sj
s7GYCsVuojZiKuTK1qujPTKMn7TiI3GdF0hKz1WPEh86BQzsbRx5LxEJPjfEJ+kCu5VzNZMkfiiL
8kufMOPiYSsuLvvArudEtVRkrLBCPgdxHr970bc/fluWqV/ot09RJ8g8nug0xsb8UEXF4elnzTKb
kmviwpfhTIZ+6jERYzM1k9s8bDj1IyrM7iFLZ6RGbLVnJ7O8Xa8bTGIaLMRKS8CsE2vDJDzfo6XG
opNjl59MNc5ArrtluCHLcohM2iidI7f3MRoOVayXmynWqktUWA9VjMbPlcjKWpWvBYSHJdxZe74O
aN/xb/2ZCldvTFl/qq3+UGpa86mbrUuRUgle0NFaZ/pgEvbpBusuJfKoJfFxlSubXSIbia2Gq28d
V+k5SbjUbVaLEpMjIkRS9sZu5Yux/cvz7hoLD7xm4J7dogJQDr7UwPk2vnqyJlodIP+hJVF5neim
PBiFTaqRjy2oj78rocHSjFqdwTm/u85vbv9OBfFVIsrcGd18b+VLO+sg5aJ0QnPDCpShSFcOPSfb
VC8Snj9AxfavzmbT9i16EsTtgSmQk6oDFgC04UPAyf3U57xyM3nRiGN24anAhhTXq57NWC342MLU
dAAEJDuHbd+dqKeHMO/4XXBxem9rNhp5qirFtYIps+n4VctR6kTwBXtWaitiKnoPkWEKdlkyzu9d
/IaO6NAZXCuUTIvB1nF1ezgdCstcM2/bAzmAcn0TviAuMgPuZBvBNeS+XIyDtsus6LlMtS9i0fFe
IqJchg1Q9woP+gbW125wgOlkGvvp0Wj2eS3w6rSQnivD2tpmhv1w5MsM/WhjBP4VH1W054+18MR7
XkHCC6EGow8bt002gtDLNe44OssaUgXZSo+DieueFVjr4uVWs2wjA04MDy03zXtt4vIFyJdDAbDT
4iuckD0Fk0X/Uzz3JIlYPpOuSq5tIiMD7UhfsUfp/RmnUEe89M6eLe55iVxCuldhaSzHMf4ZO/eM
nNVdmf5jC1thFbjVKQWctRDtKNdpEe5dshNIdQCq6rrJPishmnMvi007AMbXQxQVenYRvkY2O7b8
RkkogSgPi4hLCviw2iZp8hrbGmFkSxUXdFfEmyzFgM9lhN6CXgHZebEiFO7PmX1Thv0+DiPYzonK
LxGAYCz3Fez5Vx2mEs1P+E4cQpxzgBIdtCL9xTwlXkAcPTNEnxBfbYSU1Fvdj9MwntJktEosUT/A
dHmQxO62gEdvnASQ4mLwDLRLK2IMvg1d38QiQ3oluqd8gI+han2D7gXucDKQ/apPry7ApdxkIW1M
NnSr1oSfEumLvrcw0BmcuUN//BdVPYdoB7/5/8SF1//5L379nRdjFQaq+X+//M9ufV//1/w7/ve/
+L///X+2v/nlM/1vys5jOZIc6davMjbrG2OhxWI2ZCoyFZksiuImrFSH1jqe/n5AVjNZ7Lbq+Tcw
OOARFJkRANyPn/Oj+a3T/mH16aPDLzflx/78tRZf2i+/GCIT2U733Y96Ov1ourSVvwB/gPD8Xyf/
9UPe5dNU/vjvv78VHURu3C2Iivy9ErdumvI/dP4Hifv/vE78hf/992MetT++/+uh/dL+aP5y3VnC
W7Ht/3CONgCnkaDRXAdx758S3o7+HxZGiA8dCxFtz0bcGwbBNvzvvx3tP4ZlOoZt6K6mcwW5DzGu
uf8h2mBpnqfpIOoc/f+k321o/DXv5LtN2+XuKiW2Bsk7z3B1IQ//7cspyoOGH/b/qJwA5zkk1o/K
KPZWrhqPI9/xBcA7D242W38EB6hTBFB7azmruop2ntXr3DjPsqr+nP27a+WtpPPfXat5X6KgYDNF
Ln4rGxcu2fLqYnsiSElt8c9pOSHH4mAmy3N2VJqdnbcjOMm5pvL8zyaFAO6dGZkZr6Fk41Uee5wy
zXYGVJ+Qp2BWU64uhyF01rpNRYjutN8TgITHACCaFlLySZZhhdzM9GqhFJ23mgc18cgyTWkD0TZn
NhcpRNOQPlU+Nez07NLz4SMlRIn85p924msGsE42o5MaLE0HuElbE5KCuXXWtmOqOZTMmK62lXZo
d0el8NWvyHpDJhOb+S5GSGOXiib0R6QU1ZLKs18npCkbO6qLXVImCjo7oltuvGBIYNviRuk4IsYR
EtlEQaBfjcbsHuIGxr2g9N1DKHozzCRXtWcVcBOti8Zonjy1Uu5aUB7rRAlBUZZ9cehFg74njQM4
yypzSNLaIejQ9sqgGEEMUayc7QFQ5HwISsV80JCyWFLHHKzqsbYeQAcP+6BsWOkyf6GGqtWfkiTm
tMLhzLaaU6em7Ym/o+e4S3BIjslGPCugWeLgRpr2rAen310kb5Ra7CTqgi0XnAnUQUTdtB1Ao75r
5FipO4T13ybkWG+Wjz8/cxfYTtxTLjOkx9qIwgffV6x1Y9osz6YdPozNRBJ1IKcc60O7rpLW2Gqa
Tm2+IzTwtCoiVyhqNd2Zaq/RZeVXkvA5SR2oMUePeFkObLvQx5RDQxM/yV761msGJTqPXXoO0NxN
nBJ+1GCauNac3GK74qOlJO0h7611kHnBptemDkGssLpSmiF8cMYErBih+E0A4+uJQhNg/gQvv4fj
ABtomMHJMmmL0FSivdXq/i4wIL3wgaGtig5qjAwkvXZlqMQk+NJDspzqIFWnEMJDpC8Ok2gqZyDt
7NXgWcVE7UKSxHPDjBK2cO9U5TcHBs7KT1/1OIOBoPQQ0BNmnsPoc104M/QaHVzEFUymF7POzfq+
mW80dKe3s0U1P/Ahk2L2PE2CRZsULbicmRpKMXiejxvtq11mCKRmVkSmUAEL3yugvS3lm9Jm4z5x
fOOQoRAIx3U6P/WpqA8Hjca5hzRvypYAEowAouY7b7bGc5ObC66I3o8EI8WVUE+tYZ2f7sZ0hMlB
n9apE0T3hQ+gD/a+7BsEDZsx7sZnq6kPTl6tE/G2kA1vPX9rifeINDP5MrnYfIBHfxZAQtIIu7bX
Mgjz0V1juZlfAhiI7Ua3v4fR/EDNcPRMagtYmuWTSqYIE0EA6HWka5/PVOtkxfO7pfDnXuFfOfT4
1Cq2YrnQjA+ri6d6gBIs2/Rs+NZ0Vaw+71YXBzYCwJYhsB4bjZPIQ+mRmAT4EnTNCzbROrbsfrQ/
ur6z/9L9eG0jimcgbTCXpjGrj10VnMhCjseM8OxjIchQmuzaRxJumYqPWTaaPZu8wwDSgdA+j2d6
ERooCeHiiitGBS5R6Xe57O2KyzgEMYFIXv1PP6PK632VD/kDuXgOIH0x3Ed6XUN4F1LNZ7fllyDp
b4PRCJ7AM0Y3putnqwAu+i/9to0CxCYyVBiBbbkbO02aJ0XJbrIYjui5fRiplL9T7NZCErXbByh6
v0yAoTazbZvAjdruJe9h7wa5Fx4zqwk2deBQAFNrHJbRx33t/QZSEFUdd33uIjSbVHeOGG/cMVyi
z+SjEmvlzzM4PzneebFD0XCsr8mZhq9aexym0Xnxp1zZIE1tLuVw0Js3bVxGj4FHErE14QT2B0AN
gH8X//Dtc/WP3z7HMXjjmYZrsMPhq/jrt2+ODbdBYDT6HmsJEdRrlq5YTeZX1MqAJkw6e4bSN07U
ErCUF9OrmnqIrAVtA4/1ZJzCQHmeeGBX2lDECyruk11tqMkuK+ufPTmmuIQl8jkAsfzLuPQdOxvW
Yul3mY7t6q42av7jf3M7OaYSiCzD7t6xzGI5dggAqC3Emohix8usmIOX1o6Pjni4Ld+6q2xTfZau
emj+dO1niu3fXAsHCepCMe5i9AafbX8q4MGFbrAOW2h6rhRQi2V+53bDDY/kaohNznyip0IQRDlq
h0ag7P06+9EPWRmK7Auu+NWvcBvtVq/hjENkUt0pEOS/a7xSuwETWN98GL/4Jn6p7qRJ5mvXjpm/
iZIJVNbF5XKtHKNo7aiDaNnIS+WkHP94WeapJwXu/MVI8s+f0+kTi2d8rcFA9WJPLbCT1h2+BmUL
e0IAgT3ygVdRpJAuzSJSD1D3k/QRcDfAeLDUxkc4O/THN2v2AuMximALQJLlqAlLzElLZ6W6eP5P
183iJ7zd5fLzAn6CtN7mLj9PzF2st9/MylPnJikjINVaFO7dkvrx0aKsO3NEaa0Yk71Lk8iJADJj
G9Xis9/fOYej729+/yQ7zq8PMmcnwzBdzie2BmsNh55fH+QxjBSw8IbyPYrVh3au3XvXieN9k6AB
Lp9otgTfyJ6692x9oj1srT/HXcabt/F+psizqPRJbCG+ofrnvfOX40bgfEPEMaq9k9emRN95uLWd
//atPffEGGmxaglliHmFrBP0a/I7JqdlI79tsicdWR3NK9swuaMcPN/c1XzIA+YQ3eSCTXGVJrDO
9V4OaItNcVYY6jpUjQh+N0xqEdJ70jpnqxBDJEIgrByzYhtZpL7Jh/pQvqRwuBwHHWLDNkqybxU1
zbFvj68Z2+TlxcO2IOYDeefCCQVK5qrVBCPzxS6Nf9gNWPZfP0Vx2NV1S9U91/j4KZbdBEG0Yrjf
lSDVLOXK0ip9KQ+GhbZOOxCP0kggeLJK5VMZ2QXYvi89oCq/iYO9bRPevX4zS1/lF4Z07jzrRU59
7wXTAsqkjTVX+s4w02DTlKq+s0TPEGOyJ8cus0XpK+uLn+xRDnzS8jnaDY7HGcTUR+AHdXNM5uBn
IyeKzkMG621MuswsstdyorTSEUZLcZ0mBuVtpLd09JLJu/r9k2L/9UlxOBxSIe2Zlqtzpv/1SaFs
AEaiMTS+WznlPU0UaTuy6T8bu4n4pkq7paCT1S9YEpdtbi9DVc4HQ67CWM6RZR6UKDEPQhQwNsJm
b06deSDa+3M8is0URAfs1B8m5FWjl3Ky1aNl23kKkcmZnPZBLXqCkXr2Uo0Ral6F1RybsWvQ4KYn
xgvTnjZn3yQ2k6PZJdve7PXHWS+8O8eJtvVQGo+CB4can4T6O/fdXCMs0xw+FQXM/qizVQjPlvFW
9uJh+tlL33qX2UsvGJx4m+hNvf79Z6MZf30AXMe1TdtyVY9wkKn++uGEaO6m8aTW3xPAFI0JitVb
1bBeQqBU3ZXK2N9I6zyEyBEZbmrOyTO53nV6toW3nI+TaCK6XN9Qn6TsjYyE+HryQO683UZOSN/I
1sHSF0TN/RKkeFzMymdLz09FWQsm6l0wIaMMuNK4G/W8eh38MriGLkV9UKnNX+YF/HpVqcY3OqQu
N1TFGXvUSfSlRp3bg5FBY4JsY/Aq7hjCbCXuaPpBcnKNsF6bSmlctUOVfTNVdU3AfnqJ+swna+MM
t1pq+3fSg4rC4ZDGFFK08usqvp4jRVw7R35nh0pgwI0gRTX2z5mLY6EjamcEaHjmg9Hce8A1QOaG
D2blhQ/60OmLiBzESo69ebRjBRBt9E+VOD9a6PCtdMjfFo0w5ViUUgVVUYm5gHqJE2fwZlN3y5FT
OMoxxYvJg2pxcy8nLvfK5MEVHNWV1ijtrVmFy4qCt0MXjJyHRc/Rs+JALsTaarDcfRiXHnJSXCld
LxdZ4spaXPl2W+khx6WbHo3n28qhD5f/etvGK/5hzXb/8mW3dBv6E8ul3JxXvvFhzW7tSAX6nPvf
EpRtNA2lkCsEOzihqxzTbc2FGkiYleWDlauBvKF4jI+c/uAYuwg1UmIi3KXTKO4hPS/u8pbSlLeE
2uuY6ka2iuJ2OkSmUQqaiLQ7lFs5MhP0PyRy2CljwR2mQkvGog6Zo7hCzhO1lUmGZD1r0XQ4T/+8
C0wBlAHWmQWd97KsgdgQMenqnRYXVbaQXdk0SupvUQyUhjqY9e6d88VtEjOh6npbJQU/C7kZdaQM
nbsA9FiAHAOhVwql9k2eTyu0pcG4E3tDEYMx2VAWQ0Jcdt3B2ZUqmAw7bEmbX3xkD97pn3eQplda
3u0/vO7MD4d/R7WoL+L4xfmfN5ThfnjdBd4cW15JngTYw7IldmGQlnIpk6dscyHXiMta4vbeeHBf
5UCUl7jKNWXKjGqRzDCESH85JnszYNVD/403ibirWKXO9/r1/ucfSs7wD4ePNBmz5j4TTe+cQtWE
ElLuGUTDEfwyAkwvuSuBmHb69ciHcJ+0qfXgKRTjN2aByoPvWQ851CFbW1BuydlRG60HcYGJYOX5
AiKuXADsI22afC33Ngpp6AXPTLGRZpBVHbhwUDyqCKaH/p+zMvJ+mZWRdzmrCucP12qJmj8iy5Td
zOX4hz/p2V2ohvm5UYL++1wmGsSpDMnJzk3hE9HrPzKtye+AFM+L0UPiFGx/kXer2ICGU+wc4x4A
1KRTXFWRBt46jVUurcYPXhsHZVo/NF7mGfq3oKLYY+wAKJZ1+ACTUPigJePSC1rlKIfGCNmOUEX+
eLBi1rgO7KrXdvkKdTHUvrXCO1am5x4d0UMQMCCnNiNl/DYxJp65ryBhl26XcXmTDm2DdxPECiGm
VxU2G5FvArOsK6IbCbu5uCzuVMX+hojK+ALHIYhhzZrWdllOL35H/U7nDqckDP/hReiQw3mfYXGI
iqkmACZLc0jbGPaHGBhSjy7F6PP4dayJ9KskouHitc3RQnrZuC+szC+vndb8w+hDbzvHav9A2LbZ
JE42ANPFlE1ffrLzuTpJA42gbmE6jr+SZqjl1j6IrXtpdX5Oujny/0BZr9vqvVIeiK2a5ziXUHxA
GEnZyhjWOVYFBCZchX2aoCD/p58ho1he5y8rzwLgeSs3YUivKeukRItV7ruKX00PGpoFokArzdGt
vZEWDzK4L5syye6Cvi4P0gJCOVIO79jLczYghk/gzb/QkPHo2aDemjHC3bKX2aP7qZrq3SDiNHLc
nBLz1oMZ8VPrlh/HDTCM6ymGhXHQ1MD/p52cJbJibBmDIr/5/t9/m3ymtmPagurRNQ2T+OavOzm3
0pt2auziazMNLvoJAGXbDDqCcYI8ZczDEeGtetzLXgGf9w11rAfOc411K52FSe0rBJCecUrVVGhf
UhuGUlV42ypDtnfi2V6C1hkfWFngeoii7IuTjdukKyESr1MXPqVE/448eEyZg3XQiQnuCeLnRLjc
ibwSO5JqVl2XZPGU3+WUxCHote4yX78Kez2JfpBabhf5FIqyWdaZS2NTr7CDuIco2NtEnwM708bg
ytFhbPTY3rWnordvcsqWM300ng0koxZTaVo3Vgp+qLVdhJa98tSl03CKW3/LKzB5Kp2j48zwGYhG
9mTjzjVaX6Tnt0WTahs5Vns9GSI9UNfnYzOJp08pMvXry0Fbns0vpjxYy3P3m68ckh62UgoR3fam
AV25vTRzX07bDGY6CGMgyTACkKyX2bPthCSsbH++seLBPM72ANlLVu0NYcmhllVnq7bjXlq8Y36O
9wVKwNDsDteXMelCDueVCkfAxsR4azCDar4c2tG+MXJwzGk5BZ8zQwDH0E3dom+RP2tIHcrxAtDq
zRTG1OERkfpsFA2xKFsDW4yA271mto+2GLcIkKwSb/TXuQJHPSWJIVS2PtK+07YfB/sBrHb02BYr
GXgyG00aMn5kgiwXM9JIhRs0ARe3AJbvGNqK3+8WDJWU9odHinejo1Nsr7NzsG3xyL1LFYzGkJdA
fY2vWcjz4piqu5ON4oLkqWBpBMD255gJnUt/pRMIP/vk8MnuePKsNw/p+8GU/hZ1tZSr8yc51GuG
ygwtRu8RGBUNLAbXpslO5DJkRw20DxWKS5VemGe3kLKQla02LmXcjBkDYnBW5VUr1XNHeDKa7EYb
K+9TZSvq0jZKMrrCLGez3kA5A+m0MOMpJx8Idz1lmJidS4FRr5p7aSXhXHwKrPOFciSz+40fx85d
4EXfYsqbt9BNBZvOROZKpsAmcQD5MIZIAZuRX/0uY4pF5vqca/twXQfX0NYSoKiZeuouyZKnBg3G
paaHLClQp+/tWe1RhEpgNpiDG1XrkAb7xRWGuW5rClcLEeRFNI7D2q1Dh8xLHx5c0VQq4VyV4la0
BcKDbVXQMclZacOdfuCwZ94oNQocQn8gPHgwBx1qZOzRCJ9Q9rpcVym6s05dcABVGKZUqbSvM4T6
T7CMx1vk6tNradblYK4dhJ6W0mz0NIKYe/DXZ+fUB66c9vVWmoFSvThW2B1tKJWfQgQQXcP60fkU
6ZuWYT1MVhXtS1t7kauYHCI3t+V8Gx2dwnOQAzJPMJ2R55QHMi2b1atSI5Z0OaldjmVyVq8IKH04
r4EmL25GJPRgLPR5+7QQvN1WkUnxPFWVFP+Qcp+arSGaICuh8RA9iljQIy89KOf+HJI96SY9pCkb
tXWare9rzZqsOzpHAfXhug+fQFFE0YtdFBPYzglSWvQInrzpGDp99KL6lr+d/Ty/liZcV0hc2SrF
1mIWvuxtn8NOTf3KZ7+xvyQaPDkBVEO3XliADA/TbZ3206scB4I83uqm+rfjDjH1W/g35iuZDh3R
pYPZHVPmRGU2VE5c0qaXMfSiN+WsUtmqohyoUi3B4qeS9Ma8NN6b6atWBsTYjNZyNiD2gdqBmK4R
JNnP0Q0CJcY+9uJqGYxmvjRmw92PHMNBTw/VZwIH0IYjFbulzsd/LDufhz2qPkNoYa4p5m5X8BWV
nytKqyJW9gfXDL3z5bNw+3B51ilIszPOVglYHfU2UeXCvywgEbIxijKGesoxbqXJTkA7NvB5SWvK
HSggZ3aJbhckFIQ/Rmg/u1CHsU0ISTYuxkiplz1EmndyzLI1MhjOo9cVv7jl1ksycPKhCFLx7s3p
NBPcK6AqgvcsgTljhdhw+KBSty4mqegBCtHbx9+vEFDxflgh4D91gUjZqmZQ88Wp8tcVwkHDAt7s
vnwtBVkG8Dx7q/ZRLniUNdpzHzkja9s7yGDooW1eW3Lq7CCnzk0N/jseqDcl+Vmt+yxPz4HoUpgu
382lPHL5BcLRhYLkizyQ2b0o5BezcZ8V9x6PqsQvSDyD7HVN91g7XQTrKLgGOX6BQgx/TsrxSXhc
3Dx1eATJeip0WCXzJHqEKQexpWx+gZ+BZyrKFEJc9fRCHcF4hUxleEi84eymzE6/z1CMgQKY/Bq7
C3XlWxqlLMKUY5ed0IeMxsX5w3bqg3m5M+sUMj1vd5bbK33sd60Ru0dvRJdQ5CWzaLjXlGR4NmsL
XuA4bXce/N07BbL0paLE2Utj1IeI8qwvnQwQ50EbnHzW0isNYrOjCQD+YdDVW1bt6cVorGzTTDX5
AmFKN0prB1glUDQs/Al2bBIhd5fvcjBlj305qrfnLzMK4OMG4YCK8le+7rJpRS9Em7wbCvX2Mn7x
lfc8PzQKMuryfnExRdfNHNbgjdPkRCRaW4yN5S1Lz4pPstGz6HXOzGkrLZ9C4js/eZGGvCZ0fP3G
aL0GsAzX/N19Rkgf/mGLZX7cYemI3YOc1VzD5Pk3tA/Pj0EmPoCLMH2lWICiiaq70wylOSWtntyW
stiDE+pJjpVOQ2lkhdaVNElAtafZQBnk16tGRdtMhdcqDzDjXVEgCOUdFPioerx1iIZn94Ya6Ev2
DwRxHQOeKdn4mVWtCkv9MisKwueBQym87ujNVhWNdJGmmbdcJ7uXi99dI+8zTvXn379vLAGy/GVH
yv9L9whigckyRBTzwyEvodolg5OzfG1DPbsljBnuU9ML9mMzZdeg7iE2byykFOXg303Liba0PjeI
E23luZwCwM4OesiLOKQnNexGOkQZa2kqY6ftVX88nWMCSaKi8eUEu752rc2kWRGMQKMFzQKCrwuj
KovFUE/2poq754iT4rKIQvBO8+wdLXPQHMKtxrMLfhzBGMZsEU6JJ4XUpV+tpTVPJgwA/gwUbOjL
5gQnDUIIue+ZAJPnpfylMp1AjYqY2lIGF/yiC+/J+1/bRTA8SI/aTMl35WmBwCF/VOXY7u0g4mLS
1IzUvKqSaFin5pwjrzkuWjaXB7tESWWuWsKyWqgOy6CDgyN0kXtdyKlGUV+90hV6Z9A3BUEQbuB2
7FEbGLVT6DT9YiYWdgoosECknF4sxgrQ63tFnnKcRPPYUkQgD9LwDnw4WSbRNBXpODnOGflOWrD4
Lkn7e1vXTpy7Wek/yzctzObzioLebK3VQ7Dt2ti+QYvovk3HZi8Rfq2eJzchGsNXtlgBZaNk/n2S
OM1eWhcPiRCUV73dQ3ogo4WCGy/Iq8syItcGXWvCfet//zAsTVT4wj2RPWlcVhi5nMg5v/t+WVtk
rzL3fePW9kGs7ZBwJjuD1OYtx2ywQ7E17FWtAFvkppAdOyEi2KoVP3WhiaBWWxVfqqy981LT/8Nu
v/b5ZAMaQXKlAHD5vWm119yG4DJIILDOyQ/dljrxB10xnP2kxw4C562zj6ymuMm15N5NcmNehGJM
TuQuVShsmXtVEfGKkUq8vNeD9SWSOeYpBXQ9KiXhvRuE5re3ThrE55H4z46YajXnCMFfsrXV1N0r
YUNl1lATie0s6CPkoKcBeF1UrV+igeBE91FsWbAejZBddy2lxY1pBRQGJx68Auy2eFnX9/F0TBV3
XYH5212WC4f/xortMVSNcnvV4x2is+xooFKHKEk/4f+i+Wb3tYtgfu6pTzxZptfcOmppLKualJuT
UWYgPIoO/fG2rpM9qszOwfZhRKWYWr9BCok9iutZ25KD/rYWjTQvTV2pKMtRNn8Z6uxkWCOxFs1P
Wt10a/IDS2KV4UEneXs3kvi/cxWoObRxdta9Y1LiXriQYYaVDV+rmDaFYzSGMQc1uHeom0VyDy59
hKeRpEvr+VbLcsDECWV3nVbz5TFN87qxfOeZAqRvFGbmVCJDc+iBeoQKetooVT1+TRSgJ3rX+IuJ
HAKlMkX9UFBX4um6fZ82bvVQUAa+VDuqdOSkEbXO0aeUTU7KIXjklauW+O2NNBU1HbZWAIcgmgAU
Ms5D+pgi7r2fKySrSwv4MuXQaraMMrJHYUo2CSZuUk6yKwdlk4jpc08VVOZlTq7q4iNNXrc2BeSj
cpv4IQJmIxKDt2EUv4zF6B39KhN13vQqHeJn6pGnpZwYEqgJUDFWrjjsOdeJH/FagYTjRddJNI7O
c9nr/jYYoQXPiYhVmRnDf5urkGtaenySTaA8dgh73ynE6E+tlY9bCm9fL/NGbbrLAQ2XhRzT1eaL
W4wx+yoHPN5aKARNQ1B+aS0EOWDhK3bRoDoHTZsggBFw1L/xKANVWw2l+WJwmj0FhIsNzmSP0oqt
4J0l5tiYkaEXnoWGjPibJeYm205+UN4NRL7oYgjSJpjJxfNWpeRIRgLH59ONxGnnTQ/hO/hGv8wO
U6spTxYE7nU99598pelPqgZFWlooT2YObVllQDozCK+4hKImRkpxKWfTGAa4sCkBY5cgLuStIeRI
7zTIgOXTLZseQaZ1LZjkpRkHRrZugwQauMQ1duOsn7rMQTgwnyIkIG0y49rgNifZkF4+wBRtQRLS
HC2J84FeHf6qCKpE9J3U3XkwnSzKDXUyzwitsYTZCkdZPcnvSqPPQQ4rwzGG/UyMXIYvrmjpZueJ
NNNG4apS3bnuS0pJNlGh6mhJGKgc2Hb6owGLB9v3DyeDPUmz2/bRStGFHbRu3sFPom0dmH27a/bU
CtzTYKKMNILXaO4f1cCpb/vAfTdujka8L+YCCVvEqFh8RJmw90kGpgoXDsdoKE/SojL+Ret9ePtE
UEsnZgyxWAUtuzD7AMkO8pbpWpqRYbfrOHL0hbybPdXTraMrcJm7frPqtSImAuyRWvdra6eaJKJq
R6O40m/Drzx79z3ESY8m6nebUs+MlRoV1X4SCUGCD+umVqLvyHij/USp2IM/B8q6C6dpA2irP6Uz
8tLSJU4ITgGaeYUWjk+kD8H6oYX6TykDCe4o3qUMdIcXK9U/4KBNkGwfd99NrTbhkBnDZx1JrFUW
wDFriAVSE43slSEa8zACtac6QgVAjkVilRwqiwnyAMivKAYkDGKwSyJ3n+mGs0t6FBT9IuAwamvH
D71eT/Xz2PjW+7/7DXq9aq1gXss8pQUg+Co0CazJY7E0AzOGWFJkMaWZmGP8zpSzF+fLtW0BjeQH
54sZNDU/KEU2HT46Z0dpbXF0p2SDGFH4IBvi9cZ15hnGmgBs+JDOXn60UXw3dbX6ioIPTO0goe6p
09A3ZcIhMnTNhI0ubCzx2NvfE/+q4ezwHRku5SpLx/i21HjH2GVTXrmwCbwEE+8wJRy1tTTz0fmk
FE5+DwFBRRLZOBiekb1EadFsQqWj1ECaMYxO9uBP+wGSzycj/xFnM1T8aZ5vDRMuGnkvKg1QTXXV
5lbOTqZy7YV5DWBUHdkf8xvIm6lZFKzkb3A2Te9T4fb5fefl1anprUMWhNaSws7opgNYh3yeY5HS
KH34WQRGNqmirxy1PkduYTwYamzc2JAerBorrl9dKCNaJ/z64UK/055/f5rSbZHtf//9NxzbRnkV
Wldd1U1XgqPexfepFO8qZEOzJ3tkcX0yNddcNWFsT1SYLrq+87eKbfjbsK/uQ+T61tKS42TWHNhL
xay0qaYh8g4MbEOhY3Yz2TGHltBEc8/ROw3m97m5MXoLPo7KLu8Ku7tGrnY6yaG8GPtVr6DPKE05
Yereg113AAbFRQ7FObsmnB+lJZvR10qKu4iq9EB+l7FO3ZIzN866QNJ9OcZAJdk1hde12qY7CzDC
8wjTOgGU6REkXXBTxXCxhX1vtQIOBb2W6bgL+RCfH3n5KEeQtplmvQ06OL4s3rPr2IN6xSTpdW7K
BMZLM7XSdxOhcJFXOOIK6ZyX9lfNQOQZEn3q4/qgIznlJdW2fevVckbaJHpdiMFc59tYegC+haMy
qodWte8+HGyleRmDSGUGxbaTIwXv1/3lDNzqcOk1xOng8MjDWypAoOmP/VeTSMJRWl17TM3Cfcxg
WLtXnfBI2kmBNy0ct6qKOBh0/8oTRUrR2ibUChkbL20KcPITJ//4vuEDQTXJelBiGniEoDQu42or
x7LSWxdtNq39uOy3CpwCW6WYYIFJdVinLrbsXXxc4S1NzjGHkCCz3mvj5nwqCTmN36KB/ShhFBI4
IXtm2MHmU3ggzaeS00tAKPniZxVUgDVKPLPeaSYqIJZ1bddsCQxhygZGS+sIRce9QPTeTrUVIYTe
J/C1ovL5wS2u0C8+V8eps29uk6YOj7LJR1jM3elOGkQDCTsTWX4qOtRa83mAs0XOwAFH8glJqoU0
Pb5MW7eN97xx4hNcxhBKDumdtEpbSPgSh5SWbLKUFNdMfRXrJf6yMUtU4jsIjLOkD/d5PX1v/N54
TOzSlVYZxQZKHvM7i5zb2WoyXX9MEv/dHCRc+oLQa7YISkT4rDBWb2WvHcb53JNj1GHCBD2kAPS7
tLp1LBiQjELzSbc5HUwn5z4KTck6i9NccJHpN26FJviYdUhTuT71eMrkH7ohm5cKqc5TQWn5wszD
9hGmbufKH8hbjH30I+aA9A0xQL7OY0sFADwiZh+xi25qwdUcZBBFpd0uqxT3qx02f/h2677kXoGe
Q6lljwVVYlDoU4z0+xfqXyp3XTjpVE5DvFR5mTL9AV6V2H4Iu33jPIatr17JpXcou+oarv30Voav
R4VK1VJV01u59MrZLGp+zqrQiZ5nL9fKWd0abzq9KO//7np5O3lBCG3/tVXXOmTT1QiupQ2FROov
5QOwpUbQBfZIOZ+jMm7sDTtTj5prDoDDY1lDMh6gUP1ocgrtALsqin5E8bp8ntHuuR2dQmRkMQl9
qUi9GBMvSUw7gGcaqTBUq1qteLYsSvOnKl13VustgxYWEGp/qrXV6/ZjBzurPNlMLYJILoDnh3iw
rE0TqBW8ebHziJjBCcnbFsa90NwYY3WrNkX+Ga1nFXGXQNubRq5vQw9SG6+w+6essZ9klPvNFYqP
n65O72tnV9Q0niEpVBZUTDp706UseaGl1E7FgubWE3Qx3RS4e50U7B7xYPerns0nm4fyq2pUP5xw
tD8bZQafdubPz1StURJp2/0jOrYmex69e0jjfFpUHaduVWn7pYsK5THPlX4FMDg8+HWprsfObHf2
YEIOpozeLUqh2a2hoFvtDIO6dauq2Ew2xYBeVETrbiydQxlDQmy703ynAwsmBTh0pzxG6DyO3PZT
U+scThEbfeLFZVx12ai9RA4M2U05KK/OPL/wl9Tf2ADsnblyflhDtjK7IrwNSNpsqoE/p0fo5DgV
U3Wfl9XXUeimaoGpwkejIY3aUAippUh2ivFsbJ11DbZtNQaO+jkMrE2YuuGnoTuOPNw3szfFG9iM
ZiqlGljBmj75ZlbIXlZJ92OqXJgr7A71eD8NVroFhT8cgsHeDawMGpIqeE4G+2nw5u6HksSrrrPQ
Ay5iHcpE6HQKI+lOKBkbK6NT+60DmpUXYlCuujosHyBk5XUZGtlXq5pXGowwEL5FiOslpbsl8e+c
G2naRJDYg1hQYooJzdEGWIVFF50NutLp3P3/pJ3XcuNGlIafCFXI4ZaZFClRaTSaG9RE5BwawNPv
h6Y8lOW11669QaEjKIoAus/5gzcPN9opv0mid9PIzm7UiqWjFuleV7wG82W1vvVV7BU7O0csCdTi
E4BHlEsVM/9phK9iCqfvOS/m5VDn6r1e4QehxAiam0qgnxEQ5NarnOpbgxGLHINZ+69OV4vnMjOT
TcdP78YyYGYrWo7FiRYOxFdrlddijE55OTxGcvUxH4x5lSLrse95BPn5VnWtJyv5KEvC1yFFpFFz
meNv6+Qk8gpDn37ODGACNsY5K8hCwVPXV81ti+KbrsThk6yyrfbQkEy+w38nfHK9OoNAGalb2Rhb
bgacjOi2LHr6SIDJ3pqOGjeIyvdr6HW3Rjq1dzaS2o9tGCEBlxCX0fp0V2kWyvpzmAbqNDKeutfc
VYbRPepd8K5bN4K0zLwXI3EwaifulHkCFK9eufVxsMCuyYMsZsnI/89CAod4iHH2tSI4x9EBai4B
OFmlCOuLoXrtW91kc6MDA6jWspVVRnkR9viTrsd7ri4b5z8v0F0IIy4oT1Kr3Jyapn4A4FRGnk0F
hvHPZDjJLqCeM5YHMblbm0DSfTW/yCcPLUzcHy6lue1amttkz3Z+rQ9/6vnXcbJnM8/5+wq/x0VI
G21FjcG53/vkB/xOkC/wjmrTg5l07fFW1sjDCChqizooUgR/bmjwW95fIp+uizueV+eHMLFgMswp
N27w4taq/Z0syYPZRNaWB0W91KwQ79K+Rba499xxi/XrcgK3BAew8+6cMfIPkRHfR3ns3ckqeaZE
5B+6YFJ4Y/zRQLim3uRZgCWy16zNbNLPwbxqHbMKN4lEqYCd5NZjqKF2zfohWYyZ/q0mcPkUae7P
CYHi51rrxWbMfe2g+Yl1iyJVCGIYC8eyEN6a8ArsrdZ6cMqsfExm5cXMLl7sXMRHqyPYJYsDeEWe
Wla7qYe8fBknnA5Qv7GLsrtFeCZbEWTBkHbC/HylCau4Der1pDVARhtF2bOUaNd9Bgl2O07TV0sv
xAL3sXZNqNV97kr9AY347HvWkxPAIQnzikm1dxgg8nL9aw/CdcWq9TV9C5FH20xlS5Rez7ITe2Cs
X0s1+8S77AdEEf8nTldd2zXnFGaxibFLHbB1Ki1ygal1Fiku1jGRkjWkC+uzWiobjB2y7xrOz5ce
fHqMLSCdrR2bfAxi080yzBKW4DPklxhxt8Ri2LrRS0AuYE4jBMrRi5ohcn7YBUc8r4/4QeDHiu3E
olUa+KBNjAvfKPRfgWbeEjdNvtXwghc9UNgXVDBzLGLT5GnsI23l88ec08jDsQ/o+MkKs3E3tEBZ
xqgPb/B6Qo7aLdwT8bN0E2PAd89/DFEGg4TyGOCeuGENPp2MaoQboRfGPlCV8XMy8A4oB48gsF+f
BvgHC1lvYkCxQh+PbvODa6iGd93UpMLBdn6CKWPObK311i1JoHgn3i9e7cmLyVeIiEL9GiB3sE5t
Nzy2cVXfplqCWy4EvW8ayiOBan+PVLVYTm1CVhHbjEPT1nib2nr1khTZbWajj5il6c9cEThbVVX5
fy19rQ/MAh5VnmaYukY4TbVM6G5/RoK0Q6I5KE+Nz6B1vIfa/OQaHQ9e5DIOVu/BGEiT6jWL4nJh
K21314vKuB90DWkN6pMpWfcjrj3wMJYGCml7uRGRxaix3hdlq120N6iN33uTmx59LRKbsB7Kh7RO
6uVAtOPVyKb7SOJyPUSkLaf61djlV2NM3RcFiieKYFq2J5vxq20b9UZRG7IRXTl+CZ38oUEx6LGe
60PA+KvANMYv/RF90eJOqMSS5Y6+SCZ1I6YiWMr9vowLkLEZTpFeWns7dcx2axVolleWEW+xSGRl
CXGc5Jub12/RYUdoK9DS/dGJ84AFkjqIoyz7QSGOwWB1hNlRvv3QILvYpc0Q2bH16mGducNza9pn
iSSU2ENY7ulxrlIgDdyHpZMiMeEKFCx19YTFQLVGZ5jNkKqWSIBEw482grmqB9Yvx60eYt9VPiMo
YC2TuNbOE2R1nv8asbjfwyMfzJgczjd3GW5bgfmrjnqACWNwh3S22GFsmd810AoWCIPnn+s6ajeu
Y2dbpW7yz6FjYyZiinNUTREinVhIzNWjl7s7xBOQ+JkH5SO7P1Ov/aMZqu1LVOxMw88+e0VpI5UO
7EMWBwW12Km8i2dBoLz20RG0qicENNMboc0WmXN9kAd3gOqqJ6MdV7mHmqKaYgrUtizBWckfAY+/
P1zrVKcVa7PA3ER2uTbIIkhRsYaz5GDn0mBhomfpvVfl3prlhsqLMuq3UZxVx6Aai33CsvCQkYq/
MbhB8ZzoOjRCMm2jBr0LfHnK1njaDw9p6s26oHnzjGOGP3v+dZ/VEJ+uLB6Nr7o/JzWRUK9LjOHx
0w0Xk7V1LbCoCwNX3C4JIvQcC7IKvtN+74Lo0cAeIv7Vgw7YyxTQ0IAy8bvkXp0TQoUbodFuJ/ey
jRTFpc2YSfG/22SS6a/jPCwWVj2+Chf2gGdGNqBSL9xJBCbcWHxAyhBy1syRbgNHwcYpLYG68ovs
Hj01wCYlCH7BVNyHaLG/EgvReFAMyW3q4SGiIm2zyWLdeXRr0rJoIXY/YxvfCCQUaq1SF5OeKw+u
NhXblsXAYQiQSwoq1psVFg+vRRXcRF7anho1MbYOkbwFgc/gF5DTLDeNX0rZvhZkS1+cDp1iNPKn
O8Mpx91k6OXe8DtzkyhpeINSSrRJw0a7MWotOiE/na4BfSUvhkg/oQPQ/QS2sekSM/w6Juh2lPYY
niFG8KSp8nAX1L1x74RJyLZYt7454gtLZugGKUK+p0jSFGwE727mhBvi4sNJNgBxeTszNRy3sS1B
0XS07HMv2te69IbPvTuOGyc3iTXOQKxWM1dqp3hPYyqqI7ymaKm2ZvS5K2Lgavw8drLoTfWpawLx
UPttey+K5FGfe3kFCoJZi66t7EXwjsinEn7PLdHdkk/gqyghI11BUlOE9jaaMsTyf4OtsMtcKUhO
3ckqvChwVkjDLbkC4yZNBggXgeNtzbLhyYDJ6KrRuu4psQcbG6FefGmD8j7m14GDKQakSVKEizwu
b0ajD761kwaxP4jMZxUXPbkwUJLvPKg/+a1pvKA0O+EnlodrWfS8vlsqCnfapZU/S+SBffvPcR/7
L+8+2zAIEOsg+DVP/QvDWxMTFGm7Up6Ehy1l7uNUg2phf6eKLDk0ovY30CWLJ7+Y/RX0zPlRggsM
Wm7ia98RXuN+TG5ZFtA9KvOnsgrTRVkY9rV7pqJIJadOIbgeLn3nqa2ZTdJgEre8ELXzCR3iNE1v
WiK+P+tWw32iSL60TW8uozbOz2ZS67uCfccuKLT4HMAaxSagCL5kMLIDFuVyUC+chCgowIMJIIA+
PwlKK4ueHGyL9DndHCJ49ZQIspnzE0S2/S6NyfSxbR4HbMP5P2RlwIB93CjBODHQMFDBh6lIq3zA
hRG+8U3ghM6TQa5ylXRjUr6klr8AM5WgVw14zVUF3Ex5WneA29r5cGnJzdFbykqRNuDaphEjiMwC
SWpPJwnckPgOefYB5PGhKAT+fdXU2uYOshTaQF3fswDv3UdH01l0un13oymVc2wTu8cHUDOfkSrB
jmT+wrPyiBiD9UMOypSIQU7cbVSDPb8c1CQBt2XoGlgulyz10zuEpcMfnRBrF6vhcFEFxdIeQXfA
7vvqtPb0Ga/1ZgmXxXpQsVJcF0lkn9rYxOmtTNR9oibhySL/vTEnoRy80PwU+gTUUlAjR0J03g34
0BjHhEk85XDieFeKEa/5Rdya/EAAmAFg6ONnkXjYPnr12yAC4dFlENvW6vegUaa+a6S66lSPLoPi
+UrztulyJR//vCfVR1C7B9Gy7U0vW+cAOyMs24KvmuVqR2Ek8WEqY4/FLlHGxmct2wyzF/ocg6wM
FT/2avQuMUjkpRYz0ua5TK0VisIqMFfN/lz2v5oZ59527bCpiafsXAvjJ6orIy7OgZl8xoTXRx4N
rm7T6C/IGPq3skoeZNHL0g2B9/j4od5sdH2J+j3efeND0hnjTThrH5IBgUw8n10Psi4J+nKX5Eee
UG7Pvk19zNEYXUypbx21OXnr2OBpdTe3j3pv68+ydexU61h7j0E9NHs9S4yXZPIwJQ7sR3Vwwvs6
FI/pTAIrzMbbacijr5RJN9ZKhx5QUSJSK4i/r+Rdq7ljvsP/CxVuuQyYWzO73CMLvrXK9pc1b80G
gPobwjg2VRSVWDtVABof/OIH5hHKsfFG9IfnBW6obSIHF/XLmld37XYiOq/3K4LTLGcS1N2EGqOe
1oSgq1mSscsMVsgVhMcyDrNHa4rf10/s+obcyh7n/laXea+mfkxHEP5ZC8cWv9u1KT9RlJV7lv7u
SqB2v0N4mH8ALj2LrG3dU4spw7PSBmu5zxzzrtxnxIdxM9C7xxHjtW3pGvFGJgr9BKOELDG9Y8JX
9oL5TKlq4yfgVE8XVAfgJWM1GQgkszZ2Dli1KCe3b9lexm312WqTczDHOvu4PNhZbr2KBLlfg3XZ
XeVH/t5TmmYbBZ75gBmOvnABX/xo9Y2ZNL9yuA6vefFAMLiARPjHiaJ8rHnflINeiDHzufbJq9bB
3TT5JFMOgDnmHJFDuHX+OeUNKSM90oKNbO2hSVbF+M11FvnIXt3n37mEStDeIiadHDsLR47UaZxX
bJvXTdpq37OiUxeelkz3KYskkG22u0kj4T1nbf8ke9RZxIY1Sp/bMq22nZtHey3tqoduDr7JHg7C
E6XVj6eSZ9qqnfVG6vkgVMg0aphpK1cLR/b1dkwlNkLLtHPi52yIbg09rc7y5VNQYgB2RPPvdm67
llojeFf6Pc73+SH+89vfU52/vv+BHxlkfjQSdX/VQjIsBW9ydRifJu9QK5ro9lEGyMbzEMvvi9i+
kcQIeRZ0PhsgE47TKp69UUTb+5suR/YHcgo8fGITN5U5uGTP1afESby1zaNqO5ptvLH9nKjwjJWV
qNl41rhpC/SJKghrSPc3NzZP1k+O6X3K3US/kyUVNX8jj5+SiKgN/hH+ged2vQpyBwnlvvjhgPy6
L71GuU2mflhkMMxuR0/BWSUZ7sO2byD/dT8slGpfayJrYBf68SXGs3QZ1ek5GQNxW8Sw0CPXLW5r
z/F3sSaafc3uNGMPuR67Cs1qXZ2OadR90SZ0t8cq15dx2wcb2yOrUPKu+4Hw+wIVa22XaLGyq/B9
H2t04DIzK/k+AmMlNK/+qnG353rpvJij6W+hA+dbuyq7+9AuTynY1Nc0M1Yyr6S26BKNogjPTlzd
Y3sd74chsm/8HC6KPPD6BHJXVMitzTyhmVfV/xI671syNFHlfQ4LRN5bA0171xnbO1JivEq7aFwb
1oB3X+KbdzVPp6XwK3fjChAFC1jbqDZh4/Xg+uod7sjTVw3AzKIocRH0nRJh62ncFKr7EiKd/s11
MXetBD698dTFW7tWtSVPAPHi2Xa0qM2w/x5Ah6+DSoSLznjq0ar/ZfXKPZviXUt2fjU6MBbGRF+2
rdYuRBa62wRHm5tiaIad7SoHfyrytTbCYk+bfqECF36Z8m7YoIhtbwq/Yweet3d6CSCtAUX3rUvE
2SXZ+pOUEzEbx1sGfuhukAtqDymwGMn2o8MftMB8nHpw+OkRl7D4Xh6qStVulARM2lyVKEqNgrtr
rUur0E7CGQHUi/Lz4Jbnys7LJ2CmT1rtpXeIKKnPhaJ9KgLNudXjEvMpqz6DbAejnsUxWzhMC7sc
A7PgwYPXvQ+cLDIhYhfmUSEAje9AaGevwiZqXHZqvZFFZbTv3JLtIaLd4razMe0MlDx/NZU4WtUo
9N/oXncCd+gC6EVFTNJoQo+zCs2mpAzRqB/FW71sTAhiEq6Zu8gyamNfFKfAvskfn8mMYPqRxs+s
TppbhN65kyahHYRo+k+qy5MarHO2JUjyg/euuM/c3jgNg7OzUjPECMJGEpize9mojr647wfHOZRT
8o0cIz0ECgl7L0KX7FKOUMTFFwlTUn/I+3VJZPkTy5huDZac19pcxDPNW6qe1u1z9Jk3kVeOS9E2
mIV1tpHfXE4ds2ObxIrLxSKSWuxBHlJXV5ahuC0xTzjkzXiuxti6c7N2y+5zdh39UQiNFV7cfhOm
1Z+nNisxG3HrTR29TjXI1ZidztjFzS9hPgrXEc/YrXi48k5wh6sUnkCC60EX80hHws/fqSLC1Zrb
+ZwpXXnO5zPH1M4ZD/0bWSUbe5Tdt0IYAQ6r9ADclN0qWv0tISVcNI71VCdqvxeNXeMLStGJgonI
W/I1VnL7CW1h8ZB1xTKdS2UBYzMK+m494BRynOYDaLK3szQx+m0f2l+vVddu174ejGJSG1z990jH
bm6Apf6q/NI9DFUT713ssaGEDtkuMrXgJKKo2Ya1kdySShw3RmlUd5Nb4z+cIe0hRHD2eDPviqzI
btAjbg8ht/+uiwr3aKCUutFHdbobKsxUfXAfD92UID1tCvWpTO/r2gJ14E7ZPbrW8a4363ofB157
N0ZdRNwrrV91Pz+pFXd6gstop+XNl7jujCVIvexskHbdAaRSd32JiWRV6NDtiKLuNZvZhKXMrwxR
YUdiaF9tNha6Wts/3TJ71FhDLBuigmdhKGvERcpfJqSykGfha9DzCUWYFGcrj7pdPba3LrfSFr83
sR0w6zyrjktswQ71F9Vqvul2Fv/K7RMoTQQWuJnP+Cg7r5h5ldilac0Dci/dpkrb4ugO9Y0XkxP0
A6U5Q5np8C4iE1AVAy5bdfpTDdlmYWSZPtuuifVHlhc302RYJx0cySr0hPbZFOOJGIhLotLTeGRv
GtWuvkahNa2Fq1YHwpTOQ96In5AFeFCStWdH3Nj3WdPFN0YUoOSX9eNthvHroresb7FWBvAM2nGn
hW23tQOWSEgW3eMKFHz3gMlhlpeND2NmCiDTtbqp8757ITxBgoQe0bxwdqsiu9dFU4ADaHaqE6R7
Z/JsDCri4sj/MtmOamvfeWblrSIxy1UNsbcb9Wg84iOdLIbI858sPCzPTo03EMxUYYiFUZHuDYY2
PUUI8G3JILdrCe4K+C5XtoiqvYR+dQibgxRxW0StgH41nbvo0DR9UtU+f1D9gpBpa91YNQ4YhtmL
fddpwXpytfwVZsFPsi7DufLgKmAS9COan7lW4i3KXimXkU4cdvRUe99H/bgd+iR/CHThEa/smu82
JmuoFGs/FVIWlTo7AqvmtNa05NUd63JV5IZ3zuYDBHux0GN+qL6NPzOefY22mmqnXGOU551lR8+z
za0bmzj6/a5Dkg3ChsWDZZ5FdksxCT67l7kvk6W2tg1ANfRiehmVIFy72GWclIAAIPxA1s+9kR69
2PviJIZ3igz212HzOBk4BuqTjmCtB8u99g+O52qnEsbFckJfG+gJovhe2uj7vE/Hu3I+RLt8zPIN
m+NoV7JTWJl2p78gd/rVqIfhF/m5CaQyCxV227WSZoum9Yq1IPbN4zINpoOS8qA2Fet+4DmyU0cF
R4vK1p7tOHB2fqLkiDTm3K9a+hnMTIrXZcOCSy3H4+SDHskMLKxj2xjQA0qKjauOzrGoug57+LZ7
tAon28m660FrMOW+dGlcnbiaA/yL1QiKhE3z4jYCa17HjD71iLqv+swyzomH8RR4pAZ24DY2JjDv
IOzB9yAEKfRKLKaoPYnaYAtIhOoxI8+0gJQ97GWdhgnMop9aSMWKe46x1vtJLgoXhGXrB+5DYLBK
xl7qq6oo4wHk6XQwFagTWOjwdB/n0ESlCBaCyWelidJXoYbQH4EDzcBllwB4eIDj2COAZuA9O7j4
JMLItMKIhGSQRUe1HPJ9NOXcD6WqrCpn0kntef7D6IiHwA5OcKODEHEghQBL0m19rS7uiadBSVYq
nJm0Ftq4zaoJSm39bBdjfBqIaxAKaevnpCzcWy8xn/j92E9YtqgzHfwPhrgzq8VcuU0Vu7hV1ZMA
lgRx2RBXjX/blt9lwQ5DdV04Ilk5Tj2dsWiDGqS1A1B7Yzpf6lD72OopDiyyKBvYLaCRoqABw6BS
xMlStXIWwLOA2uA51bHr0rez1Cgxc+7JuyqRaFrysPS5nPIk4neVqv0GyXx0ES0kJxUVanemef5J
HvgZePsO6pCBtsjJqm1eAFgpt5WScPvzWGQF69xrE0ZCPt/M3qot517WtW5x0JNm2hWxqyMwBVWp
S22y8ANqcCpOpEU13pJ1Ms7qOOJp7YfBfcin3o7OmO4UtpaVHkzQq8Y5hHAHgnXVW6rJaxrkplfq
kEti87WHpXYK+x+jUZBo7cZy47kEbssId97Gb1iLzWdagnzOpVKW5aF1bsnyjpu+i9o1YVNSFCXU
PuxqX/0kTL5gJjAroijtJ5732rKN/eARLEq0NuPav8P09zREyVc2VyTg8UC60TuLV8tclAfh6aBq
LW82v5RN+uDYh1ysFJHqZ6N5wL4Spp5qI73i8wUjiYBysurV6d7HgAw2sKZEy3IiHmAmFuaa+Ird
y0MVwnFjtdVhSaS+1dUtnoj1oFf7Ia3NSz+habck9OxjUljepoxnnLijmQcMVaeFh4b1kxbazYNo
xEJFBPfJdPq1l6jK/bxQ97tGezFArB4JEGBoPRetMsuW8YivX6aXmHfnPQ4YJfL/WySYUnKxxXfX
jwucA4Q4cK/hqN2aw72FksZy9NJpa3k4DCW18imMi+RBQPkzu7p5CsaxfipAI5VGq92WgVI/eQZe
Uj0a1TxhKeLC4m+1ntCM3/q3VgGoCi6Sf5vH9g9tmuKXIIvrfaSGZIS8IHmx4V6vTdFEO9kKIwLt
ztAsQa/Qis0EKreJ8qi6pvrA+wMYC9WD00PEC3Evstlo3jjKBGCwt4wd3rzYyfqqDQUIA+MMANMK
YrP9nBFKwL/CVVfE9WkdVW1bFrzelcSxCLGE6HcCE13LsbrXB9tSK7v1ZWwH6Iy3PXG+uTMrvGZT
TCDjZWvSE/szx6m6FIFp8cIaB3UjO+ciJb85mMgZztfFpC1f1x2BscvYAdN3h4T2bGJugcNv9VUd
uv6lNbWbDn2LrNpdxkaCxFtPSkj+CckUKksyrMkWM56d5Xj9XY/0/SaLpvLoJjegT6InpVn2miqe
MKHtn7J6+AQtyDsVZj7sqh42omIM4q5rkaCLeg8muhLZl7pW+1pN6KldqnrECm5Nks2+WqJzG7Nj
BmgeHlzhijs5R15HKZonebR182GZOdh7RmHkrIBPpzdBAJMZGtf3nODU17IM9QUoD+su8614Fw3u
oW2n7NxZyXOnJsELBFv9gIUFytZ4n73USYuBq4q7umwFPNAsyRF6B9lamPUjns/9OYhc41P3tamy
YKeHhboqhVWjGGLXqwYi5raJSXLiaYEMEnZgPeaYFnail9N0PjW1rMLw7drh3amZaeUmGQkfBNaD
D6vwk82f9+iZwHgHL/hk8Gu799PiIEuKJcy7OBgfZAlPTCRQc/Fdlmr+aPjIGH1HQxV+mmq0g9yB
HJ2cNW4nY+ODTFnFtmLc4Vf2djCVvaOI4O5azYK/PKR+8Cw7XetTs9PW4Uim+ENDEWCYVfmwBa6d
ZRfiEex10DETvy/n92wYrVrTniF4byLRjq/uZPurqQXUPGq5elJ1wl1gp1cuWi8QuutwGc1mJ/KA
r9LbWWpYLrc3tt6TgwqIbNV+n6VF5q2HHkLJhwbZWbaKTgnetUL2wX7FFg1RCWKvl1mbxl2kzQRw
D5NfmwDLOOUH5MLeDjFLhUM6H+TZteHa79rwod+/6HKdfgIQnyzk/Ndxsnjtc73Sv+jyYarr2L/9
lH97tesnuHb5MH0TzMC8D80frnSd5vphPkxz7fLfvo+/neafrySHyU+p9WO16cLo4fonyPpr8W8v
8bddrg0fvoj/PtX1z/gw1fUL+09X+/AJ/tPYf/5e/naqf/6k6BXUrA6NYoniBUu7aL4N5eEfyu+a
SEUxKk/dt1GXcmcmxWWWS/ky4N2w//UKslJO9X7U33+i61WvfVTyztP62vJ+pv/v9dnMsPUWZszq
/HrFy6yX61yv+772/3vdyxXf/yXy6i0cCKsS/eZ61eun+lB3LX78oH87RDa8++jXKWRLOv/LP9TJ
hn9R9y+6/PepwNR3qxGHH6yHx+a2G0JnXYOIX8pi2M8ceDNvQO7QCkZr9qB1/ZXiNoW+TRtM/Zra
Y0U5N8uOA26hSONN/RHWdX3QCzybVrI56NemmXonML8w6GRVP3npTeWxCiz1Ut/qo+GsTJJKS3h/
S9IMQC9nu7aLmZv0dZPObXD2kPSUp9aAae7y6uemO28Dr1VXKzjfN2JUjpv0qx81yt5E8nmZZ1my
JSdFPErNigdQmTuzyttb1IPyB4Xoy9Hy2rNsk70q7tyNZ9fDClp4/iC76QlWYiHBloPsovsqS6Sc
pSmzyg5pWYDhwtx5cZ3oX15dx6LbsXSfIOr/cmVvREpI978FuUEELnfFaQKJNS5sxCxOsozZZLgc
Uu+t+dpg/u5imwpdioEuhXgbJsfKg+zn/Z7FqpJwU5iQd7USRotRx2QB5Kk8ECVEpPRaftcpcd0T
6Mtx+24MyNM/ur+rRVwxdZeDoQpk+tDwx+XNvsXe2rmVZyneFX2fd6cP9SyIohXrU35DHwYMbXjs
kwD5gT/mkD3koWR7i6yR3W+vdfIsTJ1+Bw3y54d6OUnZuDd1OdkH2SirnFRsMnUU+0oTFphJ8oQY
OVl8Rc4yt2vvUi8bZb08ux6A19k3sjhJATx56pJM8ev4bawc1piRv4qMusXzLBs2QAD6ZRRPurdA
X685LyqNIAmmRgq/WiDUhO3sYRN7RXsWgdqea610Dk7vPsmqaz16Uk9W1rrsNegqDxlw5I1tBv1y
nEfKuss15EzXSnkd1wnGy3Vkg1pOn7OibraSpivPEDa6f+PrfqDuIsLnlYtL2+VccnYlexdZWNAO
7cpDlzMkh3tQW8NI0TWvsuagVIrNua+o9Z/OW82o1aXs7rd1P9y0mm4vgqbHIT023rjTidJ5LtEN
2NHXg1E2iHUSzZdV77p8ZF7L9iB2oWO/62oovpDDJREb+YJFhM4/xmnErE0DonSTYvqNDXe0xiFS
/ZIVyN3MThrXHqGtaYgGi2yp7z+AfnBZdrWNrHRmt1D4rxYBkFXxGxuESM9NbgdkjuYIIHfKQ0QW
FeHKPwTyEGTP8JVr+4toXin1pOd+LdmwSz+gFmKNjEeDFlrZ3M8KBZuoreNViNR7uAQpmAMHyeKV
8L36vhRjfS/rtLmug9SN5RAx2o0sy+YP8wxqfNd0frDv7UYce9Xqj54gQ7yQ5RgV+htXvy26YshX
lwaCT+ABBqf7FmJuQ+Je79FfDsrVdYYuj9/m+lAXzvP5+u2HaluNlK2iD/fdbzPQd++VNxfR2p+W
xBC0d2+Yy2uHFODNpY8svxt5eckIP1KXAaCnJQw/9HEVMqZZGr0IeGHbfDaVk4f099koTeWuZdnc
i+Qy4kO9LLKD7rcg/z83onOnBYFPWFMeJObMjJTT9ZD7zVvRDNpFB0zkKBtl/WVsDxtnGUz1tL4O
I6rur/oSC++L2q0J4RAalEDdzjSiCBCwVq0Vp3k1xi4LDm3uiGMe52xMo6bax1Na7RMjddUHYRE7
UAc3X8o+9dwxkVSF0QMZ3ZF1u9GHW1nlhnqxZDEqkAdpNDVberqNXvHgTDtec9odZFb9Tp5l+IDq
U9SdrvU61m3HTLcQ46ErXtrmLIJVWluHjw3Fj8rrgbAefwmo71WkIGJ9aY5MD6nK31eTvZv5kkOh
kJLhatcPENZ5c+wb83K1d/V5WoGOwRdPTPp+SqNqS5xaffS6DKFKxbd/6Nh5hF0mvrltLpY1pP6z
/7tvZDjTh77C+VxzmbRCTznQSAF0DWpfqdcQTsqDnYEAkbg0V3ZERBKkw1tdAbGqGCocduYRl8Fy
HhHOQb0qdBfN3FIjzKWt5Iz2EO5kl49D5rmh1kaovjNCthZWtUp1xxnsOzDr+dptEBrmX2f/sEN4
IlpSfQ3tGF0Pq0nvqjrB+xczw40Fz+VJ9pVyLX/uq/aTRZoG6IOi18rC0XglSc5Ag+sBZJiE4gwj
Vg2EwmSrZBvIVscF6CBb5diiIw+peobp1UufeZYmefJFPftJEa8nAl+Bn7oWZWs1O1HJ1qzAVaY2
ATQ1Giq/Xrcw/bS5Q6gEBs98dm241oVzKwgObWvHsBVkP3kQqDFfGuBu/JjI8E1CkES9DpCX+DCT
vMSI2gmK0EwsO1+vnc4fCvRVc6qANRmOWa7tETheZA/xKzwo7GDU14AvgGRhhNSw6LTXytIAWZXj
41gI+HlKgkpXH2ivTq46JD9V/xSkk4oBIj/YebicNW/zej8Q7/13s/qDjjaGouDvw+JxbwnX2mp+
DzMbfNYCQaz+GOlR8BKW0z6oiPa3bjw9FVWxHGalL/hzxa3eYRsVzL0gLbJ2tvGYka1eolf8KUwp
W+WUsPLEUbZGpvpuynzMSRQzh9sWP0gppGQYvAIEvdM9qAiO7zs3tDeYXdmflCm6le/ha48U4Oe+
jBxrEzYWossmWqdiUU9WtZXr5CmOjBvTyZcf1sqQKlmBT6pq/A9tX7bcKNNs+0REAMV4K9AsWZbl
tt2+IXr6mOdiKJ5+r0r8Gbe7/3+fE3HODUFlZhVqtwRU5sq1jmby5n2zkSdumw8eMeLxs5pf1VHw
2bGyvaVSqpFlGVh0jPbA1UEZ7t6HKIqGZzpMhb1Hc3R1thTo2WGhctdqTvxABxcAjyoFFo9G4LbQ
z7XBj6w3IACTi3zc5t3Q4yaLCRN+/w92nnFP6m9tS3CrQSSGq4eKd/aZQoQeDHeWM22XCbo1pTvc
QdFVTxPQymx6HPTpc8x83Sm9VGUZzYsw8BVeIoHCJ30KGzB8yLYH5opi6QDUdOYD2zRsDLn8pDiV
N0IV4aZkvppAOKXs2uEmwkb34gHCt2Qbgbg9ARX105UEpmSqSwNUQbl6tqVpADp9kzYW3iLlsMKm
74GZL+SjcCNBH6mbo2WHq4FxEHnwFdwhw9ENw+EoghEodDqlA27vigJdi/eAz1H1u4diaBiUPKxX
NAZxbrzWzamf11xi8jIRgbfMpnXNRrx9jnkJGle5/agOTbj9FGK1Kp6oofslMhsoqXSucXB6JQZ2
cFJxSodlTH6KJLcNqqy3SBpbS+TsolAUJISnheAZoSBag86WS0KbQGHeX69GkdijRqDRAzJR1dvx
YoMxz09GLV3TsHcj2Ho2XnpnslcDOCg2nxzBkP2MUG/Zf7aX4yGqcu3YFE1mQU4Fi4zOTRfVcBfq
IQc4Kbc3LnaWV5DaN6ugmYY9DemQds6DavTJiUZ1kmjXzhz9AgJCl1KOXCMMr2jMXKbUYOE4d525
C0Q7xZ7bcbAMuPk3De3fsQeOlwk/ER3sdTRdXng0omHTxjlwSnXjAd4zXBtbjW5oBACuMrjRgSUW
B4LIDA6ZtDktgKrTpEDcRQ5Rre8uRagfasN9m6D3gDCYEBIkE1rR8rU99eBBlfHA3hanvrT/WeLR
Ggh4lwV1OxlQ97Xwwj4SOxpOvOoARrNij4aKk7GHonrK0+ztamBFqpG+tOw9y3gK1E3JkLRxpG4Z
yDET/MuS0AfFenkmW1yaABEvY2PP0CgHrn4pcSYnURQN6cBiKwGOpgz9T45lCO0WYxOZFjCCT0xz
oJMjWAipFAfFphE89iaAjz4f2mmDKjyo6504uqqxs0pElf/hpbkGJHkoNmNOeKP5aO7/PJ8iIrCt
zhHLFd6vT85lDYCCQU4LELoLqv+NGYHDK20gobey0LxzdhS+RmdGCCIBc/jR8CQ8JBJjvaLozopt
T0RsvKcDBw3ouQpa0NpzcV9YaPLIkyDf0mcCZzIkGczmNI8clNFaxRxXKf053r306fK/eDOkxD7M
7eTcQf7pCjU1d6hVh+hwytB6k1bNAXBBcEsBAPswRl4Wy4K/tJRq4h6ssfiHXHNQE3TrrHbi9TIn
HMpsJfrwbR1ygC30/+M6y7XH//3zdP2keswEQ1mdmexUtvq2T3RzzwOG962s79lJ1FgGr14ZO2UW
Sw4jWoAhC8lOZBrIO8dQeI2mnLXGXfSSyCkUSWvTUBmhHuHXIQifeFqLNRnJPV+Rwkc0Ia3RfNWs
YidO3+7SlQDOZ1UZTOygibGG+l1seEhqGIe4zk1At3HP5yEeeZCYwNil+zv5kcsRzrqqOd+9vdcE
Y7xHlk+5ww8kvDhd5mzGkjOQ9/5rU6UD+nfozGn02V6AeQdiyTIEsuQvvW5We5pPJpqg4evj45sC
WhQ5nxxDnzsnSxfKJslH9HMM1QlYifo0aWZ1+tuQHBQiQNNsNRNaa//3WFopi8NvtgVGtMa6VQpT
PDozAFqZzwppqzIF4n/v3v8eBz1YBahgJDOdbP2JG4uGOmC8ShEDMPu75HYT9eEHGe4M0IIsYKBt
y8OzZodoPkN92TByYJxHgwHAnNyYNAd5lx4E9tIeDc0arffgSFIAYJ7KZ11DEh5ZIBCOymC80c9r
THinuU/s6BaiWekZhxQ/WwPvMVC4sHLovW3Lyn5oAwtqkssQzSH7PgShyVZp3dkbgqzsmliGeQLn
9Xg/gSbFFKw7ggRN3AcGDm2sgNa5jnXf7ivcvMbESk+T8zaBZtHBYdk8lUY0fzTTZG0DSuNXTp0h
19mJbanF7Fqh0WrdVciTGaYJST1pCxSDe1VptXMIOQQWWIGZrThUuvjVhaZ2QGqYXdWmOKhJpJ61
jjuxVz4L9IpduXSJjitnzRp3nNluDCHtXBxSRf9njjTQrAV0ulF6dM3lw2QhyKsTgFcqYNiPZM+4
y70aEh/beanlw5CbPmBiZ/MHWZYrnzU3tfdFoocgTMDGjsn9pBMr/Q5Qf/RtKdjSrxajJibgbmm/
SOHAfCMSLOxzzLLE4lhsyzJQ+0lWE36n0Lofn5BCe0ZDpfLIS2Fuy86odjxvskcw+X3XAXz88XvA
GEPwogmRliEqIKGiT4aByIvIANXIYr5V5x+HhhxSMHkpeBmS99Pc0gI8nQNj7Q2dyc55CjzQGDgv
wLdqwSHUwP+NJh6wfDWVIpCmSYwzcrvsTNHtyP20YcOx5P9kpWkcIlA8HdFJiv+qWoFOJTpDywYk
YrBCx3w8IiVEXiFD6IwOTYsmqdnzeWzFnB2s/gckzSz0Rcs4Wo7GSCJ1aIWuD4kIwT8epn2ONmgc
2KRFym6skbCf8BzxerMunH+yzMiPQANXSH3GeX5sgYjyUjvQPJrUOpm7jrsuxrtVYSvGua4gcBQO
Ah2AUiFdDsEaJS5uFEDFGKJYs9dU++Y6gXv7jAa8Z+w6y5cuT6aVVsbBc9cBjqT1pXgO6thcubwt
ngMbsoNlGbqQBWiVlWKiZ7dj6GhC2cA9aFCnnfu0jSQJ5qE293iCd468NFy81Ff3fzo3y8LYswds
ybns/mQd4DGsiTW8K7j22ZLNoCifAcUuUDM8DmG9JtsIyOXkz245Je9Lbd3IFQw0dK1dTW/WTqNU
O9CnOOsUbbtf9TR5atFicFX7Wr8MeZ2tyF7kveHnKmDkrgT1ov0Zr2baSzDV/IA/QAvpjTz9iu62
dtWGbnAHLOD0UCn8SvZQz+tNFhgmEmO4SNzyTWcATsTBs/kcv7IoGX8OUwj+fdzWrn3Fpx3kPOqd
auThA7aDwNBbhfUzftU5+E8oEvRm4moloIV5e7MG3yQ6n6Dp6IPCIkMP1Lv8PBnRapCthbCzM9B4
9qWoFcVTQhNPs/ezsECqlGzx+9ninc+SsTx3Bcix4tC6Rnh73eO7yO7ogCZ2485MAqg2Qjlw9clB
Q5EE16rKnT3FLhEgLkcmzATmtM/CB5D7FTetyZJ1oAL2X7ZoHEuUqvLM3s5+8DHxJkOMryHUxdZT
k36MaGWJ5L9GEE9UlsReHkdQEw0VNHwUoNrcgt0mx69IUaNLIDccbeTavqmCE2wWUY5oc2Ivmssh
+huU2Dy64AztfFc6yOtmDn40WXMWStWgKUTuaT5Mk2ujBjwe2+bMpdSu3iPhy2q3ehAAJu4HR9E3
41QpT8hgzREMTT+rXIB4yErQElWgPqxJ9R6ogH9D6Vk7glmXP4BHUdxBSWfHCnxsTy1FuTGFPvgU
SwemZt9AYacdaVR38YSeyn4HdaD2HptLr58alCUDiLmRUC5vkYcrGbIjU8vFF1svfGqBBj0qtsPQ
B/Gpy9nRbW3lWJZ6RoOil0Var9ziQIg1aORLC50yoMWlQ2Sp6kEx5QFY8xx3EZwCW2voaCnovue4
N6JSID0ULnva/9NpEUIEskE7LPpeazFeY3m/BtmXiRpOZmJbj8aF4tcU8GKzSHpOwN1C3a+GVqCw
d2T/rPpJIUXCxmMmImM1gYXDp0ByLEvRWZi22+R9qU9hqXNRXC1v4y0oV/TE57npc24V92aVYaNp
pMm20Xnmt3qMnaaaoXG+U6EzajTfhyp3N3qvTuDWt6FALWWrycbdfvJGZWyv5PiPNlXORYcfWlOX
GJqSNe3gdWLUfCo8LgTRc9nyQx0zghzPJhiGL1S1nN0zd/Sf53N502CQpJs5p7uyszZ92X1xYh/k
lytTH7PzIPo+WqcKWj3t4o9hKruMiwEZuqznWxq9h3LZi9zIw7udVqQR2SniPZ7shlT8eY+nS1Ko
+2rVIGCqJGs1HcoqsNZt30yrxUZnkj/zrJcuaGwpxnTAS4h+/bd53BnQFESRQ1pDG2pI7XVZpx9j
lhU5iNe2qEb9hI6Wdahr827+e9AQrFdoi8YfYPkXoco2h5HJKWxUAd6nzkPyfLIh4/stCJt6pemD
um457mzELlC17CcA9f0lBLQYGFZtRRwEbVjnJ8MATyhF0SQ77MG+IKnM/5zE2/T8VirRYg1K30aB
drcqFRBFgjzzKq2s8UzjEHovm16glEg2RcZ8DETX9Rp3K3ueTW7khDVUFpF/A/aagXgo+WWg8rZX
CsHu6TDx3vbtoQ3Xi61Bex1KiGq4ygvVwLYYUu2DVL2iA7LV4FttkPMuxgAMjlIJK7JSBjHqVwr4
YO56bQM629wj27IGcnLAPbW2Pa9BDqvQ3LMe4lVTXqp7vx5QQNlmmozhswPvHD9Qeu33y+K1i59B
ZXT48rn6DgxKoISRoq0gNWyuTC/RZ20bl7aACj3EIZurDCATBdAhsT+aKFROBFjZnCf+vtay/O9r
iZK/uHGiHRw9WtmW+SYxmWglFO+1oHsTauElSJH0yTX2nZrxh77P3fs+j2SOCuIoQwh91UBF9DxG
4gq1+EJ7i7bRjnNfYivzOXq5Hs1Q5fpkE8bo3o9Yn0ZdpT3HefQ8prF9HQe87tUpi/Y0pNYdd7KP
6EJrz9TDkydueE20Iw0oKAIzPXoZjcdY9v2QHdHBNu2BmmpMNIN5HbTgfK3FL4dmUAw6kN8utSwl
L2UjiQvZbXwYjZfRNWjQ5yfXUNF5dRpwmdyVlS01KDahGgFkAZz+fZT3d82UiSOZ6FCB1WkLUWwd
ZI4IQ+YRXPIJ4lQT4IFUsetDPRqJDSVhyG7vaCuR0iOOTukADsfA55qmrWibQjbaltDZYltmfLLR
AgaqfivVKbt1hAZQQIbAF/aBNAzNova+UTMoMUg6MbS7vhGGlaJZm6YOisweankbBf2Tm0YWSKe0
yjdoM0g3taymLl4R6j9GDQgalPRiD31K9voTTJ6G5K1Qcpy9C0ye4PSo0kbz3E+OeSnpTSd8kyHW
h+wWuogg0vM0VWDqCjQw+ju9Zj4Fnf4KhaHiQs6O6yuQ5OmPdd64D0KPtmSOcijLsQF9uKMeW09j
qbb7Qq1Sn7xm2Crr0E1QR5MXCKB9PF9gXnK0P10AxcQPF4id1tmAyhSoV7S58JMZpR6GSLvQMDcB
6BOa7mVpfwCBp3PqAhH7rRnH32s0ckw6+E+hbGZsBr20QGpRpl9GpblSAACUNsguQnZZZkLvLvpe
a9gEu4Hxkk25uYG4C75WJljrszEHP4zErPQS7LIcyFZAeAX0tsV2sbtxM2xqACWR54La1aepNFQI
TCnnok8XAkjvC4uHJMaXyezCplp1Up+CDlbZIVFFp00CCBaXh8VNNjGFkT8NSASR4/MS8zpVg0Ix
stA+0xvrtByGrm8PfQXo0rs9BBrpxEYQ7fn/nqLlsJ/aDzElj8dtyt3vfTiWd+BK1s+NsqEBqKEh
82zhdXy21/mW7GShMy7nDGmrn/Fus5hDKCSC0w5F1t8W/bDeYv9t0RAKT33Rxo7t6eicknsK2oCY
gWNtxzF9JdNy+LT/QKPwC1SsgKeVM4Ev0zdxMiJbLIdLrC1Xq6P4dd4BkXfez/T14APQ5BwTltdI
6RTNrc3QwKcqE5pR8toGj3BtPwoLnekgrPkHmmzOFw33T+TwtOA0JU1z1BmAkNAvYjf8zYdVpHD1
p8IvJFwl55i1/jYn0JTg1IYxpLnTUqy1QXgiL7ErRkb7leP+vOpB4nJp2h50HmqI3VeUT6+tDe4H
8EUKL2vB5WgPovRRUUkugB6Pe8sRyla32/LqaG6NnQ/6sJgLumVJHibi4X7sW/3l0ySNNwrYVo3y
yhvwHjhCt/fG4IocqhN4gUR/UGNvUrNgT2kz3mXCyX6kLEUnJd7eHsCv2aDHFBGRorKnZujvKH/2
t4j3Nf5jBJrYHK9AF7DvdOkX8FLk9wR06NYqqltPpmgbNIBFjwSoKCPVOozg2JphDnnFAPWEGsaG
jWCv6sC3u61Y0XtlaUBtWyIhkiKeF6X53KdFBdCStChhKNDYac+Ldpro1glESwAtxmuKag/3oVoX
J2gbYAcCta15SCL1xBurwYTcCRhW5OsO2aWpSdTiREu8r0MmKFR6dqJo+DODvt8C6BGNVyD5CE+T
paeXVirDdVFU/OgiIKa4676KSQ38DButOcLkar+KANJxgbTbWG2CBqr3fCroANpLWWUaHNBFE5Q/
XYwmeLCh26hg60KzUbSpVzo4H+QDObT8cpyQXhN5fskrcImSrnlXJyMAVX86GkvBXkI6QmTU5hlp
7+JbLB1hUhknnYGH+DwiVZWXrdre3vI7A7PzzYgCNQm4+UEv1G88fYb0Zf4DmT7Vi10x3WnAN53Q
wA6KsLeAoo/XTaYAz6ckzlbwbmOq3D5aIjBtH+mSdFOASBEoI2jMkztWdPsY498D+iEIMGZovdtn
OprY6V8GmPWaAf3/3I1g+ljs4MZZG1kaPf8l3pJ2PXZLIBtbcJGVoPfI0ga/UpmTpLHqhM0KZWMT
Cm3IXbiVNq4MK+fQQK3Zc4vKS8ORhERy4C5qumpFLJvgWQGllQK+QxoalvHfJ9WaAXBeIc5IUpWg
v5UHBTyVgBdCP4NP/9qkI4FMGRRhBsCeVGstwG5caU59SlohrpE8FKO5bqsS7O5yRAcA/o24xUun
tLh5p1461IppBEpH8HEA2QeN3/C4mJKxyY9Dr34lEx2szi33jqrzeWYbN9G+aMxfkOjpjuD+hIxR
N6Y91C7LzgMRuoka01Ah3y6N5KFIOpvDaWyE+a8iU1XgZdLxhC2Ttq6nflgR1lIb0H2D93J4aEwx
dEYHsKSBtyA9LWbQ9wLAWXXd24SmhcR2PamXVLchZaRw18Y9WdHxl+uaYC3q0PGTlInHto+QRzXd
q64CyxWNFdhDLU05knMaVBUNlRBaJ68D+qcdVJgDj7wOHjVnS9jf0FksHk1wQd8gB1A2TdN5ZaNc
6gHcYhRZmujOrkWh7mkdvcFPpzUHsSav3nbDQUO/K9gw8YmA40juE7060LIUASQkCPuU+oFGcQEi
Smw56xOthpxVBxL7WoBGy4KApgE9PFPrsQ2bIv1LgGZWFDxi0ERBWnM34Iu8Z6DRPaMrG7fmJqwe
a5BjrNQBymwl/mgBEj4h5IJaXw2TcdeFBQAXMqeK7bTmxXFUgxUPw1wvI7YCmiE946EEvpbKQLON
Yth+whPNy4L8t8DIhghAUOcbtaghaytLcIoswQWyNJchB+T2I78jEzmtFgQ2qmsMG4ogh9WByInm
k21ZRDM7YHTz7o7saqsMkKSBZhb69bVT09XFroqCazApBqi/iNIqzHUQWWngSJ2C5EeOZznIVaQn
al2cQgsm3VgQw12REdzNCKfTORTUlcW661CWgt6y77rPUcnFZUkBCMVAW0AQKztKHJAjbo0Rys5t
4+MGy+7Jkektat6l9gyCjOxgl2WBG5+rb428c+8qDl2D3IwhqBBMk6c2dvLMB6dc2VMefKud+m4Y
kJBfjdNrhQ0f/qolRwdJX/9KjfzJHNLitVPwX4v+ZfEF+4Hcj4qsvXZ9iYSAYWpnJxqnnQjt7lCr
7gCZWf2PK5ej8fHKpryyElV3lSiRZymzVxTtP16579KnpMpVLymM/jLFxQYkZmDjngxla5RC+cYG
fM/dLtVBht04a1D8uyf0/PcH1NG1LRsS9T4FoZlnt3X1YrbdswRtY/4/oDZCpXNKvymaoj6HvZ36
On7092EWKFv0byeHOE3a88iTaW26U/loRwEIoyND+w4hjbePoeFjKEEYfu8YkoCfPoaY3D8+Rmw4
5W8fo8GLzZnhPdnrRvye6wHyFShC5I+ggi2vjOO2IkeGq+IALF9hi+KOTHjban23Zd2WhjQ9moBV
oiFn4zwdfd1268mpaAxAjzlIke3JiP2eReYtKLX8iq0WgAncvEFPwLz1oUzCQATpSLYmDCXqV3Jd
geT4BoRRfrWCt+mQBEM9MTaRTTA69dRx4+3QyrMU8HdL6YEulSMr7ifkVjKGxKn0gJwHqj2aulfB
UumTroOhIbuAEsh0AhssNPXUH2SGuiikYmQU6dRQVDEJcapq9Yr3lsCLqwp8mGIwmlMvGVTooPO+
x/sxyKBj0D/uFwekERCtvkeLsVmXPNhBrrPzGPJneyreZSm4r3oTJSCiayYvOK/dPVX6cn2CvqwD
elkrCNYzcGAaomgVBIOzLWOtYT4JmGvSCE0FZ0tK5aR+Tmfk1cHituLSW3NgZ7qBQ0YcJGGXKWKP
OrHUypGw1EeisCWfHC0+Gam+R/4+D4q5c2TFGoZGMsDCgsEU65SDQ4leAee3QTKOcQWdEPmySKVy
OszRBmfo8kVpfjm4QhFrUeHtd4isXWIoDCCFWLwC2OVXmZs+i7ip0OoHO3HTprELJos6m+2OkAxj
TiBepX2J13TjF17fBtzDkHsZJWM7HXiqo1tk6GKk22BbvKGMy20+AexAu8Uiy6O7UMODi/MBnRbC
Hl9cNwj9keX6gao7dnk/TaJ9/hQ12ImsLR4y7OCvCv7TOmahcOHEtuE7RYQCpxRmHVg7XmuB/1Iq
a/Q69mxUXhuZYl8zQ2U3sOysFTxvoJlidiclw36NlGr0TMPrnB6hiUjq2ED2pQA0PWqP5OWZeRCg
rXiAxrtBa5C5h7ToKcqxBi3JkAcDHinNV3lUplCw6qJbJeoa9DsAKtUsjm4liPtB1uJ40wj2Wa9m
PTQNg8De1Ib15k2xraapZPrbfBlBThsNdmsTmjToHWhsXsl/SjsTmNulUZ/wT4G6uyyFq2bUnMg7
ySF5qxGsmvRrWrz0a6JhZOsf5/4tmFbGXS09DccitkevsFzlUQnFH2di1N9sw/vZpzglgTj52Dbj
ti1SdoxGB6Q78ksLHMSDqEZxM3vOjlUnMqga4svZgO6bYffywU5f5uDf+CEBF+jUl4OlrivLRoII
JCbHqY30o9C55UPjnK3Itjj+NkQuQa9XNG9xs2KyfB5B8vmTQ5PrZ3ji+txhkPhStOhCh7zMHtG/
agPx+K+JzsDr5nrglM/WJellkrFKWtCmWA4o0H6PjiOA3TPr+2JmIoyXK+R2+XYF2wR2S7LGuZ4e
RtmaZizBlpLfwiHfKwpYNtG9lKzqfEw2HCqf0JJz9D2f1PpOlZVeJcrdo9oBYiArvXjStg8tck6Q
Waih2yojyJG3xl5DD9k8Ce3Fnd9C3ExoU3AHOVK+UjK3+sorlCNNPY+OedBXz9Ajm+2NgEoRBImM
dZ029dcK76qaVpYPrAjAVpQLII2lvZfT0QEVLtNrSK7eQqt7gshF6UN7L70NKtItdEa2QdqEtNHZ
/5s4pUR6oVDBNT2Okea5bALdvryjmdupF/zF0CNxFCowy2RNs1zzxgF3lCpi0K9YdxNIsF2I8Cgg
yNs0baJtSehistmdqZXqQ5qP6X3c6j/JTFFO7KjbwjDEi4xSXXvLcuBhSsW44V2zOGombgKox5s3
spVR5I9ocrwyk5m3BELNvg3U9ZYiaIIhkO6UArA3sskJvQX21jkP4OhhDBBfugZrd/QMuHSzD/pG
X0cy9WXDbnLzo73EtuhVxv/NPkwZ1GfrYBWNUXeXFoOzSfW+XJdFlH8BZSHbQZfS9aKA51+GqEHT
sh3aK8XFMJkCJCUq0GNSsMbA59Pnwx050yqZHlKQkIV4dRqgs+XnYak/6t0QXwebD7s+tRwVaTiL
Hyo8LLPVoIXB3mBbzWzb/ic5lBJ0V8dcH/lhDodsH/RmIEIF9FQNFpapGu+MuOyeuW+NxvCsKi2H
4NSYrWgYVp1kmFQgAyu9UCWtIK6AVhYa5iMUzEJzuKEy7V6dzjqTGX9dMBSFALlXaYMlHaig5RCC
2ZHX1sRrYAi+STPs75bHLbIjmVjFyJBAC+DDY5ietsvDNxjXsqn3QwD5IlJggXOCzMv8rKaJOnLQ
MciQTgbY3bGH1IZNL6tseTfyh3gKNryLwguZOtWB3nHU/CQfmZZJi+33SXyc6qPWDT8p/v92UtwB
LQa2B3y0rnWQJ7XHi5uEgHpU7cDq76IJj0qCt81bEfDysUiDfzT51lXbTbxy8DJ5Bp0gm4fW70Py
LsHIWLXnZTik6DjTsrD2XWUfGLKzeGTOdI9RSH3G/V9HzC6K1ZBZ9QMgIbpn5pF+dXRNbCAr3ZxA
BNcfhhZiOa7ttBfkl5mvADDxZaohpCHKuvnu1NG+1YC3XZWAc4OfAEKhOfsO5Z3oxdJt3UtRbpuX
7BVJ+2gXb0sOEwBL3WC+LYmW8lOI727M2+FFKfUe1Iw4E+jBW0HnYHgpWlyTzgZp+2tcySbQxLog
LPVGnkcb0gYLkFY5WzYoLmoQJ69p2HQNhMKhyElKYaQZVuW6fX63k7SYhQQGHsZpgnfBs1NANniF
EyPA82cFqY755KPrv8SoAPwc+ilmm7BjnR9NdrCPXVe82JCz7oayemq1MjlnYIhejdD1eKGwGEqP
e3AEQ2fTsFeV3ru7JNWDbYRmRR+NycY6Hir8X1fZ1PmszKD7QWPBjQ60IoaxHiEqBF1Qa1oz1d4C
y/QzMEW4J956gK74hc7e7YuJ7JOpzfFEcU8mUwJGRtjxVA33ZCcTOf9X+6f18R3/8Hl+X58+p0uI
jve1B93cuOhq22iKZeAL+e+hB5Gt0LtLV6Tgfa8HB6WLIvneMDtI18C2I//TdCAZkRPmGDYlEHpJ
bKjCJLhL/7nUYnlfbp6egNLXGnMohEs1BKM05beorTxXc7IN2Ug7oQPz6d2QqSvW6+DFxqOUGaG2
R2lUnXFjg5MZK7N1urMNlvkvcc3eHsBJ9RY2w8hkmMvL7gzWEOtL+m/YxMc/Vvs9jKaXQYj/Ygvf
fjZhYwwFpguvTGjSs9q+xm1sXIH2HNA/jC96qZ4yDmYLimwNxneWxRxwJerYlMj4ZopBdRg14Lql
GKGY1qppgabTUWOZY+QVwL5sfriC6s/h2RBMJ9BG3FM0LTu6uG+xuTiktuNhtIFaMQIl32XQwXxS
K5QkAjsIzzQE1d+2yXl8U6BId8sF84XscU0zpqPrqS1XNJwmje1AxqzO3myMAIQZi2JHXloyguDG
mYZySZGBk4+WLECvk3UhP5thAFoUxUWyIvJ0ypvIQ9vkgIlDDu5EuZQurCZo4sXhhoZaGg1HXYVm
UV9HxWOIutHNyOZUCgU0NSifl+ltW6uea3drjTOoFIaJex1rtKrpUi20GnrQTtgcQOOuB/vDnxGD
w4/NiEf9pwggp5AWlyWPv6xhY//ujzGDPjzeWXJ9DSQOUioWM3CcJO1+nygbItKfbbMfpPog2a8b
sMCahaJtzdpAVUIHqynqYPXJpiFKJvOQEDaEqYkGczYtmJr3SYTWoah3E40o9H2ijnaEUxSilTrR
y0uXpUfID9o3QIPtm63rT2jjas4gibUhWV47a+S3xzU5ua24Z4GUFZdOMhVFdlfamQ5WWsxOYzNZ
o6W+2dB0R2017ESb7/NsOQlSGlvA++N7MqlOj5cqED9v6ROMvdMdI+gBr8hLa+iowRWq3l/JNFQK
OogGO93RR4C6dn0wdUsFAOTfTwTSH6h+KQ9k4WoO1afpe5DE/Z4ScC0IcrdT3VVzAm+IGb/Dg/ZK
TvqSoRoL0fckutIXLEo52j5+n97mVeVHlg765iJ19jGeA8DuOnvu1vmjqSfFY473JDam4yWsGb7j
pm54ph61O3ICIT3tGIgSPJrwPh33qxwkrsJeO1aZ3DF2I9CEjoeQD0jvBPYd8N2nNYrKzTDG30GD
+83qoO8DohF3n0dQY7SzTHvFRPLTRFEpjm8mAM0UvqIm+t6UEHxNqcUOZXFNQi/aK+rC5iqommzj
gLVggAzSS5fGDGynGSoYmVSSklIu0g5krf7B/ns8aoZn3W2ibo/W5REQ1hRIBZn5+5QDrOy48liM
gsbi+JAsbCgTaA9g1Sxi3MP7vgSXxhBcoeIVXC0NVRa8HrvbHjK2V3AEIOdvofVrcNwTRehBot2P
3bdJmGbiZW5kSfrwX4E9WIlnSnbgRi5JsbQGLWnWDTT75BXqXkfytoN6d9Cj6U3u7HBfsiDjF/I9
DRtd9SOwwn6JsfPAa8ufYfSo6E0oaLs5/2tYLVcjIPN7mNzHzKuRnS6qdEa7XJRW63owKvfpAOAE
hMm2fErTI3TBsmOuKcZWAIVwiYYSMPZSc25dgNR1rZvlVz2OvsbRUP2qE+jdpfYYrdgICHQTlb86
t/4qlKj4mtdFAmmc1L4JHT/mSomyCwQq3q5Sa+PHq1hGnKxRB2tAf/xaM/WNNQZK08MRmC3iiPlg
hjbkTCvzNxtNkhQcTqhBYsN11hlybzeIxJQHEyUbCPOYxo1sYfvCB6N/GDQ8DlwTssPNBC6sJR7S
V4A0tireUhutuc6H555PEC0tjXtTjNaByZdVC9iNjZaKBGXsqb2g2D4C7fq7cRaPJyOTkcnaOIyt
4/wsU/WkguVkObEtbba4/578FlMmrniKef1K78j0tkwvyqKH2HwbqHuyD65ziZgD7EM2fe1CyA4s
6V1KA0u7oUPs3LDCDXUeiOGpCqFUAakIzY9RZ4TkXDLdsaBVPQow3aeU14YXFWhWb9ow89pJDTdT
bBp3ChC380Fz9ejktsa6zwOkt8hBIQPklrwCP7IN2Xr0//mqGYcQpuvaSz+ALoSb6bgpixZ/v7pU
kIBsxQEvjeIF7Lk2JCpN5dDJ4f+wdmXNlepM8hcRwS54PZx98263/UK0e2EXqxDw6ydV+Brfnv5m
YiLmRYFKJXG8HJCqsjJNc1v7A3upQF5zcjyo98VKO9ooJhaIFhT+E9M4mLCqX9VoaW/qwsuqjwsD
/LhZC0EQx0B2kRu58Vx7XbeORWvfSAPaAlmTFEckDMDoEE7+pjKhipAaIQ/yCuQ7kZKn4+pKeEB7
A8iDvm4g6ZcOurH5zz7kSE2agu0kVt7LYnQVF98573wct6wzHTn7Mp5uTW06kwxZlprjrRqjEyaN
NSb+W9Th9HPsf5oHPhSw3A/2WwNZhhWIj+KH2Aq97egBYyNBY3gxUz/ZiLo1nktNfC/KAWrmCXjw
sKv7AbpnazWoSZr5zySAb4cLCnpSMGtq+vM0DPMkyKrOk5oSAS3ATbSwz05J7WhBPsk0QMwpO0Xh
AJJ2GunCdPy4pKEp0xFAcYrpaA1IoHFVVllqKARPDAivQwssOfshGDS0om3uNTutgrJq47exkDfM
Qa3Xqpff+9brfqFk6nfsOd4zyy3wMHuDfZMxPYPuUxsf8ZutLtlomZvW9tiDmbYvSRjtJpU/okaW
ow9sTYy6cernFtLFmTMcDcpAffH5HI69eDxSr9OhON+N/rQjSFA5QKe8bxDRmxFCCj4ESpa/21oX
DBQkSk3O5Dd8ziXUEa1Hfv9xPafBHt3LujP4N1CeojNtvURYelt/BEs6MDcqSMNtgAJLxwVVmUJH
q4YmhdB22iy2KfWvhvZW49h9TDy/wilZ1wb8DqP13B1k4d6MskhRuZv4CBeAOClRDQ2AyS5cWQ6P
d1+8sVteN2PeXxZnhyli76x6+OIGIfdkMzhFAy7wFxDE+Je2rBxr1SEecPCt8KUyzfA6tji3rAG/
37oWGMhmF9RcTas0CTU8XcZiDTwRRA2W59Ng5hXIrDf0YOrIbo/CvvK8K9ZSOdNImCMDt9JbAATT
dnb+4+FHqxemZYBsEWXpiu3QVfSIkclRl0mXOhEfLkNklEZqA9UHbIaaQhp4X/zi3ijjNTk6iYHy
IKti1sG05WybV7DGat9Aps2OV0VVQG7CMOzbJJvqvZN0+YFbzngzQQgSGnFp/TpA7pFpkfbLk/Xe
LU321rFiCGhS4ab1XuYGmEd8Md5YWHKeVOjuhZ4INu/2iBG586QQuLZbPx03JhT6VoWqVHBVpQI1
1VAHCFr5F8uWBnA16mgPro0Y9FcoPQAh44cfTk1gLmmrGnhzhHxWn5P1MpE76KNB3hjpnBtghoeb
IpP1xXShUN+ahQvxHVCg6EkzHktfv6Oeq0x0Bd6SfC9cVZ6gptIiNMC1KNvqFeB3LGz4xyp+nndr
UyCSmhhemGy4jYPmkJkgJFxuhdwSPg0QNHtabRjTfZim7bUFqcLG82SyoW9Uqb5WesIfoORmnqnX
hH534bUA7x/GqPFrXW5cIC42ael/2FC5eheWmjd/F1FVyy/VZN2QP30VQR7fbqJY1ptlIRm2txZk
iy+0DoLDoN8YWYogEyhVKsV/ZWTJ71am7NbpId7dhmCtJ3vrOiwwGsM8NREfnsw03nWjZ7zm0oCS
NW/GHbllSKHnBg72zdSbx/+07GRq1cqVoOGiZYtQ8qNFsMBGE9YeVYPhpnCmbkssZNRNEVv/0o1V
lyjL9KYON8toKBGU0PnvCK+Fpx6aQsc2w09JXTtGtLx0PRQiqNHUURyRcQVcourqKbCHraLppy5S
Bsklq7ps7kaj1C9Rpf2aV0LG45pG/Dv1otZxrn2nP7Npmp463nY3GnTEaCw2rPi2yf0rjQ1ALt42
owXOANwRjBr1HTZY+xAEK0+JNmnAFI1bGit607h3QRhI84QjmoexSwIaq6YoeXSL3xX+83YyBdZd
hLx/kAXPQMuV9ydXkTsBNmztU9OuoKUDvqjZBdU0teU4d9RLeW4CA5gYW+r2BjDcPPOv1KNJHBv0
FQIE/Ym6tCTzxB3L0sdR0Z7kfZPdaypqy6vY3mGD0UPuJq4OA2r3r+SCpEx8hQbFYZnQFa2+QyEA
EBRqEWpEkbTzIlFR9wcL0OUVGCZ8pLIrd5XWPtDMlW1rK1NzYohstf7aFlN4W+VleItqyXyfQN5o
pZNPbaLMjlfiSqPUkPN45H7k3s5OWYOHS4P/gXndzAdTku5k0X6ZtNyLq9sYKShs/Yw7axRcAUPi
R7p5cvDL+dwLFDIBWpv6X97+QzLmG8EQBK86fZeKvN+7qBZ6iGLnZ5xOxQ+u+8gcsPKpAF3a3xyy
hj35Y1nNDnjx9vtqxKFLrZDjsHTPwCOzSlxo2nMjqi4s16wXs91OYZG8VPVQX4ckAk5bmQWX8S4D
cHyLZJT1skz66GK3niKSNU3laX4zDqaP70gSlyjvgzzSl0aEALzF/QiVXww06t1KV5B5Z1cceBJr
8Ndk8U0T+5ysLHdhzqGG59g+ZF3zduO0ZvrUFtgKJl3U/SwRq9JM2/7dIo1VsTF9dToENXLgs3HS
FjgeYvt9NKoGxXZqegixm3n65OnNE1Ie/SbNsdtvFBbCVfiItrHxumTiSj2mg01h6rI2MEYD+A41
Kjz5MRpFKJevnRKIKTX1c77vDXyr+2AwTUBhjVgACuF7VaOSW6BVwRfkAXl7D1xROAv0zNTfhHyk
8RDcbmvT8qcTTczVxI6KW6bhsc6T8chUWUXdefzqqCvqRm6I72nYn40JWttg4QA/Y13KM7mRx6RF
5a4TIIs9AHwkAs8pamQ8R22uDQjztFwlhi5vjd6rrsC+aECzInXqyqrE/2elxEn/mWFFmX8HQkBw
mOf2D9Z67YleTqJJ/Ctk0HZdjDd90JhRvwWTXrNetnpqgivz7kQmCZq+re5ZAEkjPNqm7vAW5tUB
xDvaL8MxzhAunV5bMAsEDPX+N+DN0vaO0Ps9ykuB2lSTmIO6xVSvD9MQlzdTaPNVNvL4kquq1CwB
PFpCEmjufdqd1uHtupDFkVvgUiTyGSKZASwUuj6aYGBX1fmRBnL8e23K3EaO3wyh5Cr08VKDIe1F
/K6kIV4ic4jAkQtWNL/2rZcW/F/b1JDDlpzA2voxx3Rr+8X4YUf5XtY8uRO1FT+YhQVgfK6DvqpJ
k4e8LZsznjivNDjFcXUBRfWFD25+tsYsX0MZFwKLqusLvAFXdElNqKV4hKmRccgwwiDcqYR63A0Z
e+cdkLj8zh5Zfc2BH111va9/i5tBW5e1yQ/UzZCxgDqmfMoMdQQDznYVgxnmW5jWA7AVundgsZee
UHXqBtgOrUTWts9TEcUXXRt9EOgCBgAh2W6tlV50LFVXubXKTY/q+IJ4JTTRogbJMKCw1qCyiY/U
/XQz1GoAi4EbjUAFU/OOyg4wbFXld99FTF1FzFO9kUBaCe86+Lw8oyLOXX96ICWBEoBUysBVHmEH
SnnygCZR+T2qP9YgDw2Kc+AiAkcyHkj6fYdk2maqUQMylLVxj1J64z5v/W2DKOUNeRRJagFx4A8r
RKfAs8tSd1rhaTMeyNm2UJPdjg0wV5hKMxq1JsKRzcYu5VQElatth955NaGpdchAx7TqFDOMM4XV
iboQqbGeHNF+dKNhTLYJSpXXQ926+4pDMIzO6i5+6n1bymRNB3kapS6d1hdnu5PhCUGddEVZrc7u
QBWc8n6bNJ4GkHIhjq1teScdqK05O5aFoOQakGGlCWSn1FkzDsluBAZoXmmZ8OeaiBRBlXCdxdj2
mDmAbnHRZ7d+hjfaMLG7OuQwAUNwGkzvbTH1qQtJBLuQQdTlIg1YXLTrVOuy7dyvoklxlifWYe4b
IV6+dcmvtERZuNntOAicD9Vk4O3m9XOU2IKkbjjmyamIZHbGbuejmbwUYJ8/+3FZ9aeiOZGdZnSh
b4FGVSeqGevKFNh86kMIBjPUUlqhZq7I5qgB/PnLgAMUtVloQOgKYXSkUYG0i5PiYXJG53FoAZMZ
kxvRas4jWSxtOoA+Qty2ytRber1KK8FO5MGRkVg3LZTQGq1xsaNCqWRbg0OKpsaQkj2iGMtfURcl
scb1f7kTs2pxmwDi0iAL74vcQaX0VBenTjXJYKEvxrgAZmgqTnRFw6UtBpATWwN4Gz/nRORO4+RZ
TRX4fP68pHGt6esNpLSSnZ1H2Zp0ww+Fqg6r8H+yNhtdXgQA+Bcnz7N1rpvWaXDLX22YibMhxUcT
pbY4k831wK/n2PmJBiflIcDWgDjapwuNDKigA6UzeNUK7W5JU009i0/6WL+2n5XlNtIMZKI0FTVa
B4pK5UU9cqWJU9zNE+eM1j9rLcv/ey2yf95xWcv85460ssm5dUItNh6feBjVGSpvCcHrfXZx3DGf
0g6PlWUU24mvXRpFQjzOzeZiO5q8DGYbHvBqO3ZmCsQO2eZLDwCVQ2oYR7JRw90K9cyqQZkBSEpf
4g4nCPB2tWx80gC/91Ltperq8p1b3ouHf4R3UEHPF8CTzhf/GtLDgT1DKuOohrma+b8s8f/uAwkw
VHmBv3vjCMc514Nrr4jooYjzeNtAp3Zmh7AYlF2qSneuHX7kZ9N7TCbTevnbpNAzm5kd4r9PGtLK
eoksOzlLjuJLUWjDLTVdwnJoZQaLZUIg7tZN1IY8i5Xoq67YLHll7IwEZ1RXGuOXqbkItLAuw3nJ
3gBXhz6ooIS6g4rp3dZhbOyyEESwZLORoVw1HeOgBuXVpkdN/SFkbf48atOO1yZArcquW5m/2GVU
ftgZGNsONfB1z06JM+SnffH/t72sUb9G2as58aWyV6C8hCbzOCfLatDWnoXfPC75s7w3613veEOw
5M8kUpiIwibedkmKCTt6zSN7OJFptsdBGaKijHJukxZm59iqHpdbCzxwdnUdj8GyTBP2X5emgdHI
56VpIR1UzrfCNYPJQIVg604IDOaApFzzynUDrWkL1AEM4XUewRNqPKCu5alQNvJrzBAKikCQ7GiF
eS4t8LmKBLsPCprUop8NtqfzSotpWbNOsh3eN+xEg8CB3adOLs49yvjXQ8Gw41YbmXnngRdfNdpI
zSqTB57pfZmPoOpSXdquODxCrk2G2YlsrgeCA4DCb2hwdlPrukiFbxcbN38vy2qj93VZmuRrCGal
ss1wjsI2iJbtwWhNg9R0n8uGLY4KY4Vd1dBpzqHqsLOj/YwXAQdBXdrPUNf1eolCJKQmli6NopYN
35fs7EU49fSoIN6Fw/Td73Akipjen0Eojj0e9Zky0hU1ScghEZs1O5oagmUdrw01hfrLCmEJgn+r
b+7/sM8rf7nJmPvJinlcbhHi6A8Dix5Mu9ffGIRY/dBJfhQi7YNmSL0rBH+7M2g8UE44lv53o76Q
gwNV4qBk4JSvh6q6cOiIrGnA3VnQmHqHsnO9dmuZXPw4Kq7xBOwBUlvJD9d87Ctj+m6hKH0NHVuu
ts3hDilixB5aCHfinTu+FbrdrpLMim45d+0rDeAIgNoKNaChxG4eqDTwL4cm6iiG+siMGNSKjoJA
Da28J5vsHKDsxn68rxEZ3FqRJm/CPDZvjEa/a9WmNkUqiXqy0+KtBsZ8KAJD5DFizDwiqnKgopal
0IW6UHd2jiA/nwfJn+zUjEgtHZ3E3f9pV8uCHVo7lka3/+Kv7HSDbNLiEwpy5sE/pqN6F/ljXc4f
b6m3ITdAIvlpqvLdsqwJTP0l9WRQa+1wcV0kdAZg8m/6EK9rFJol923mA/ZbQrFhaHweGLZRvbC2
QRmfbPI3zwMKQEr+w89AnsRd8VvYfJ1lBYN+6D2SQSlOKXkbVL4V/kbqDDDuPHsfkp+o0aufbCHG
TYxH47nWeXkykF3dTp6NTSXIB1ZR4XU/LDMKtCkvfoOD+1k4o/3iawOC+4i8X11N1w+ljdJ9hjPZ
Xcq9PpCdbryNdn+QrpH/1tl0FKNfvwG0CYEusB8y0a5i2U8PusnTXWjX2bFmbXZje3G0NvxevgFJ
vxurLP+lj/E3kafjcy+HEadPg599Q9hnfLPLDetZ+cIEwoHK1eqmQ8K8+FQ3iRNUUSpAge20p8Qz
poeuNR7A0+G8QaMZak6h3Z2hH1bdg6btnez4YRCV6Wt54aCtu2vaGEDqxFtrPorrQIAZXbWCJ5fa
iHHYt6z+vXE2bprwHwDXQCZLOZitO+5QQxlvUjPjtyh+4bdliAIvBBwqxOud4taA9pq3qgp84im/
IRNquDRkpqVvxatBK/eR1qVbqUAf+FNrd6aXJyuEjeXRUu+9eSBEtcAUlrfUi92wvBRmfFkm5SXe
+mOcgMTzcyGOhPEaX6Z0qxFEBBvqj4XJh8VGuyq85geRvU2Kj7PKxHjqihV3FOXbTPw2t+RDzZd+
NUTTqQXWVRjeERI2K8cFi0eZW9cZszBBGgPBgXRLGIeIm+0FBRrPNEgmNzYuptV/+LdAuCNNFjkn
rfGcgOgo7LL5Via2cW8iaHb+i72v+Vd7anbfnLz98K8BAAqIvQL/N9/8MDXvhwjVVHMki4d9+8Hv
iiTImbngBiVMApWqFeBf6JoO3BOhfYtfTPnUQ5Jp36GEe9uNlvFtwoM3Eix+xysM9Cltpp1H4Uw3
UKn2QJSBgmQ1Eznd8mlQM9sSgaHIreaZ5OCEKAKjmRYQFTciheg4+2cm3VNngCjSTCf29G8twEfk
gJ0eai+iTRE19j0Q4ukWfwz/LLMEfMMQr95brVUhLxBbUAsXOvSoLdCrWmb2A9JF27FiU4SaxHgD
ji7jR2qjshCI2fTZmXS59k1p3pQy0nb91HdHt+7GM/LsEB9nZX1f4zGP8ryev2Ib8RhmAPeu4vtJ
NGAMq1ilVEXs11bTefC3zzYJ6799tqjSv3y2RNMgsqtqv6h0Kx7aImituDvOxVmqC9R8d6Syr9bU
7lFH0h4qmWVyhcgqKOQoXOc1rN5YCRgDZqOLtO3GG2JthTQ2x6m1Y9sBYmZBPIT4rZOxLRO8oyPn
PCkVr0E1XOhs20YQO2fVsLMGxo8aICEX6YrhQlfUiLQEQ1nouutloK7D96TVw1XRsGFrpZF18FgV
33ujKmkbQfUL5MkZJZ7VC3mMtmUiv2k9ofpHBtBjj44DHiXWktb/EuOfL8lpghOlAFiaOFs5xDj2
g41uRHDXYR5qUMJ8UytYcWu13crogAzsAQt6dB1ApO1s+kZuoQ6aU6eqEIHrcdZIkq67dsqtj1DL
p6b/zW3AN3/HAUWEjBUTT01R7FDKjbwevnlb04mnXaG6Mq+CFLohLxmv9WNmupAd1yb9VXeGX2Pq
e7dINA83YNNGxbrytwzfDVrBkLlSyxaC78h/TNnHsiXixvupQGU7qLXBsLv1gBkLkF1MDnS0pW6l
p+lhPviqUVRsJF+6iGUmh7TWkYmuUV3qEXA1Spx+ZRi9s/G5r58dQrviJdG7W5Rn3H7cEeo0p6hD
nCafzO6MIhPQSxQgqj5DoDM0t1GFovKSDXJL49RoLPmeupW5G7gpUMOCJuFRfynbukQpf+6AQcZz
hxUZk7L98LFcIYKqbZH9Vd40IFg0gP8SSgtZheQttNbFRcgQYELoSwVdCYlGmQHNj9Q9LrHz6rZg
fOtWHkKTw4qMjRqhKw9ImUNZs5vFXhkmqD/mUWGtjQpAwwE7Awev8VNLXzR8heJLl9n4ztFl7D1U
Vp5C4Qxxc2qQo8olQrr/9DvwC3Hw+pPly0zqT1liQLM8oLWWORASQiheNWbBrI095G5+BT1Yt9XB
BX6tjNC66OLJUHAvashMV1MsrcBNR75JsFNhOIOE3nmKioBcMrKNPm+g3xPbm2WFJtGfcDqJQdPn
Cb7SoEp29FVDV1HmdBxMCi6MOM/5G7J2U2MDvqu8HGZD6bwd9+RDJtsp/5lNSy598qFuWRaOHSwj
rsHKteFCULKRSBhJnnw0KaKRDerl0c8HrwbhUPRrtuU0Qu5Ow8ptX2i/KQL5JUiZJQlUfmKQp3dA
s59xdvwazfwjuEmTPSd60hLtGSho62Jq4AeUVjxCKX5ML/WYc3AvCe0ORWhmUHexiRhPHq3AGMl/
DlG2AUiRA/uRQLjGCeNfIq3fy8jtvjUj8vaaG+v32PB44J5sdfwdy+yAl1YPFpwG1fws27h4ueL7
4HD8LlI5nudLzRLa0Wiwp+JZjUoiNUKNK4HMGkGLN+A02CUmivZAh/EK4OUdxDqbB2+q/DOKBZuA
7JoA+WLZxPVNFlrTre8M2L+oCTG4ApAxKp2TjfriR6+EnK7U+VNUTs1qACPfmZpRasVZV81io66Q
og2c3NyWEwDhkreX1o3KJx8o2PvWCwPdbGLgWtaNy/MnZ+jKJ0ReAW+sxD05RmV+BUrKu6FekzY/
B16P8yLQqwOtah7je6jWLNWBFg8ieaBuPjnTGlgge0fdzquQHkSAe0vdMQlbnMYab22pm4IrNDkg
u2EFNIpMvHasS9Bb0Kjn9sml67BDpVF9MJsbhAzuaBBb12RVOaO+LzTNmsC2nDUoyGiOHTYHCCUV
WXjB/1Z4oStNVt/Aly33plE608qswx4B+BFM8EaBg2EBZWZ1RU0EVYBjmKBZun/zW6bRDHKhaUv3
/77Ucss/lvrjEyz3+MOPBlgrxaE3HsIYIssaVELKFV0uDYg/nHVpVcMKQgn5aRlgCSjp67L4Zwr1
l2FPrbh06erPG+QdMpIGA8vh/7xMXH9+MLoLfZLZuNyVjG5T2+XKtY27SSQ4u6kPsUyh7uxClzSl
qtIXKG/WB81KytsO0pAOUkFnrhg7qalGBygQLayC0bQ+bJKu0myrQdToMqpvALDRot02IkOtxOdc
mlGmQMsNzLws9klH7faU40lEd10GRtDrSFdmV+7F2JmLuHc3WZX4wXzHz4URpULhNji8Jd07Fxyn
5NpI1/NSNDkWrzmT8c28VC6MahMnWj27+Jp/tUBCtAPDhDi6QhfH+Yrl/cfVX2zkMng2y/HFxjxq
+OfVYnPVMsuqNLDYarCEBqmNbzzo3fz7qmfgporBpE7d0Mn8e2FCQltm5k2sPGrIq+3jzukDGqxt
z78vEW8paqlf5klSQCkQRTyIfAEiykXLbzzLuoImpf5ZTc5Vc/Xqpy3YNWa44LB4YdqeWZKDm8nX
wwNrhicCpBMMPVJYdEQCZvtiIg+yF/V0gyrzlT7iQJA76S0I9Oy7NEnZFQ+kDfWo0SawOedW97Mf
owyZvg6IvMqv28BzQ7AYsCI6NbmtzvO1+9p9XmWp8WGjqz633dc4HvOVXhbsdR6NdrrhP2RCZHeO
42R34L12z203ncgEcYjsrgMQ/ybEswyqeUMUkFvf38UgY7olL2q6pt1nVikv1BuSNLtrePlSMg4m
DbUymYYWnBWuZkaHxdaXVhN4qZ7tyIUGclGg6KJEEQ/ZaM24hpxo1NnZerlrxIS1ywYwUC/rRVZu
HpgxAK9lePjAaTl5J9vt7mga/UjARdRQKq2+rG7UoOFN54+w/AgZTpQS7F/XxcTD5nbwWXxePplg
YbIyQJOImlT8wsi3dZtwpWku+/JT1WYIGKkJuipyocafwAHSGq0x/1S0KOt9iO4VhQiW2+od9/Za
Ddz68pP2Ta8ddU9+W35xCJCC91/kh+XTDdzxb8roldaa/4b+UKmo63gzd6fKPoJhQ6piGnlgJkQS
tLIYvqdt92jmRfaYQrLxyHQdCF1lh56dpZXddcI+HOBPr912oDI6eEVlPwkQ3ZGT7ppG0Ll6c0ks
R1trTlmsBAT4HvrBeJbdyC9S9dzKn7bAioA5ufaNh8YdmlsPpFedlxkPZOoNUHtFRZScyDb0UbUv
klIP5gmOGT0MxjYUwgATJyB62Ff36YEWBydudkRUxFhRlyb4+GfRXGO4I1M/IZSYD32zo8VRbVKc
U4v/okH6uFpinJDCjW7mu3eWBNoscTe0mMcyedXt6kr+1Php+r3MmHGm3oDt4S5kZg86EfxAkzZE
d0CqrGmQTCUkMld2Ew5H6mZTZe1ZgmAdudBHkKiM06cHMmgMGi9+Pel7+gCg9dCPkRhwlMSZSiYv
emL1d5PNxG01yZ+h9P1vkHYfN1AEHPfRgG4stDVIt4DRTH3/XDUFFPhQQf0NPIU2KHGL7lT1CaBr
5t1s7qHAJ+oafCGI0QQfJ25QqO1nnN6Czc+Q+jj1vFp9AepZaQsxccO61/Cxqyh8ofx1pPN30Yry
sUKSbS9aSPwgSus/KgdKbWMP+G63bxqCnO+pAwBkJu3fmZXfdPlovoq0G6EHavI710r6nVebwzGs
3QxxikwHa6A9PGYjlHE5BDp/qOnQKLV/J5jOCgSD8S8abkMrx79GrqMkQdWRJ54GZgsjQ/FZHg/P
0KgAlzPsi5tU1ee5z5BGREBtdnNRe09uqI74WG1UbstqSfojJKIDSB6PoPlGeYe2KsafBYuBLvXN
F8gO1wAlGsW+Hbrsue7tM6uM+B31PHlQAR59FczUL6UxIrVmjcn750yZQ4yCZpZuBNi2ZelrLU2R
IIp4/kxXPHKz+Ur+xfY3v0g3dDw3q/xLnk1zrfEEZrD9l6zenGNzxgfNmdwDpdfmUYYs2cbRapSZ
fOboyJlWyet2T/YhzVd8QmL3WvVVtXNBP/BiFtXMZ+XmnrHJLK85AIUEcd68nPmssJeGPe1AoG36
2rPy9xAnQ5UaYArOWIJH2aykuVHY+SB2ffBg13H2H/oySMUqTER48jPIjgAqk5XXYnKQcDHkmgaQ
JyyvCTQErXU6DWtgqMLT4haOTrwdo5wFg41qTgmgxkkUff8YS5NvwFI2bOfuBCI2223wkUzWPwpp
TCBwzc80SI1kIAxDUdcd9Wi1ITM+VrMN+bFaZGnRthe8Q8TLM7MVcWZBfugsPaO5Uq/V83af+kUT
UJcaBHlBzBm1V7v2AdhUHi0IxAJbSYmQ7S9rzB5qwr/X+NtdrBrar1UP7sl4tKsHLTNOxM0QQp10
n6HWajOoLwU0+hIVi5Y3NUS7H2w5nXSIv27wcGSnuI3ioPMm+9xmpfWsgy59pq0TvDyChbJaR0DN
fSO3MK/ts6FHO88sexTVu+/0jWlbCFfUiFncdbrenbqo99Z6lCXvoriUteW/9RloV6duSo56kfMH
NZHGm6yEho4JuJCVZO4hy7GO25ruzwgBnzju5DuypTLobT++zTzDgJjrBJZRq5wgopx9+DpQZBGQ
Y+RrA8nTHgy94P6w9fVAVxaOqpILD+ECXM2j6sqKvzvdABV3D2VCqgEppoh2LQC9O6ezkZQVeBJ1
2EaA359NOx/PmbuaIbWu+NLmP0bcjevWRdCV/pZ53Kd3UJZTGly3jq87bzm4diGmKN/MadADkaUS
WnqR3Hdur+11ZDpvJErCA+Tlptd6GM7Eoe1zsHcmpXzT6xxykKi/0GRaPHKU3qN0G1dRU0E2FI/k
Ry0VH7ZllK64rrcbyRswA9l4UKJEozjSRw7dPD+7dfN9/sTqR3ErkH2RRxGLPRQL0ie/qM5lqfmP
KQifjniiqG+hHN+UPdfxtjDj2D66DFQp/7ZPSGSsSqOt93j8DRds+IfL5LgS+tB2ucvMKlnV+gAR
AhphcTKtutqJd6UcoWumQQfB81VQS3UXG8vycQ9sW3PXq6YFsT6yF7BRlwYWW9mydluHZh8Qyo3w
bjgD3zHbDQ+Eb1vsGkunnQ7s8ConmtZF2cq3mjvk1toNF3h6RJph3vDM0TaJuorc8eOKbH8bBbAU
9DnASu5S/PccPaQOtu3Eqqem4T8tRBl/JnW7RSBOvhlFmK2BnxqvwvMQ2TPKdstz5gYmn7RV6BXG
2SNGBAoUU99BRA77nOhIJmqYiiLTFdIU0HKtJgjRAry6TZlAtbIquCMQF9lAAAD9G8u9IJBTXn31
+OXCfDWnTt+ntoNHcqUN2cHWNbwl6gwa6H0b2RDTMdKfIb4Vnuk63ys/TteG4xRXP9O9UzyV7WYQ
XKDWG/XiUPP8abfF77Hsu0cvTrpdGJbFISocKKWpxchjsqC4nrTOd4T203XIJr5mujfuQSFIGHVq
fM7rTcgcc0NdieK9e/fDwbacnVsUgIuP3cPEQ5T2Z0lxQE4DBYZQeLiDMsiHrWYXLUwPPHY3f9Os
CC28atXgpFLxjMf6GpBFqT0guobfgkyiak21/xlSV3vkek28wqDyBCLF5i5GMGa2UZcGgG7v9lag
MRAg9HZvPqEMvD/aZqW4qT2EDxtIQyxdFwSK+L1al9SKgJD2XD/IFMM4pFqf3baJHpjT5ed+zMKA
GL3df+yitPJzaSl5JkTgN+DyzSFKWK3wtTXewbchgPk381sm3BFcL/hD5E7SP+heA8Ih9agd4w/f
PgajsWWK+D42QF4tQiSycDac3mwdyjyDGF8gF/NhJyAGODJnO/lPPA03kTahxqDrsr0tk3iLJAfy
et6E5yJy5WC3QVFIlud7Iyu6b+QRd4m9SyHOt8Jmqwhm6vlO04fdX/tEPI98GapkHM/f/xdjZ7bc
NrKt6VfZsa8b0YkZONGnLzhTHCRRkmX5BiHbZczzjKfvD0nVlmzXqeqKCgRzBEwRQOZa/6BZSMMF
Vo37mfxK2+pjUbYS8e/38vsvw/631l/Gvnfu5qlKR2m3kz/d9CNJV6zQy8NABGCTVar+kAEJw+Y4
m77n3m0x9N4f+lT+0E3HeWoTlZ2lP3hHUODVdUybFso6G2EqyftNjEa1jZQgJ/Y0r4HaecHTz4fE
nfSlEK/vnOl3XnWBmMQ+LTH3MWBe91ZaY1A8tm9M7Pd+eDKwNu/SJ0PUgt9pX6FNk+qbxARcHMZl
cYIEn62BPZWfKlv9JqmNivWNx1b8/X2MCKdgpXjmS2vxx5SsNRDG5ea96NZDucEeOdgktu8fzRHq
lTk8S/R7nndY0wXeeHYMpz9qLRuZsPTU1zq+dtCHBzGoC7IFJQgRbomcFSZhYaM4ShuadC6ac1G2
6h3cTtnKXlF7kq1/NTa2AjIXaYaAqpKdWSawrsSAVisH51C2gqXmXN9XFoIBY/NStk6u/2hj27ng
R7tC4dZP7wN/JjC04RGlbtP4lsEhXiGrYdwqBa5/o2LHT36SV2ucpKYTlK/kxipiazsVuX6nR4W5
7EwreOm07JImufEDYj/4Rrf9HpR/DreDFvhGF2sI+fOuQB/BJRTjpkez6TzQA8MnefvLes3IrK1d
VFf3IXfU0ju43Ycswxjp3ZAoLYJma7YBYrgThkTvDWphYPih3KFggxJVAWqf4MqiNMP+IIvNmL8V
JfWQt8PH1vHnomyNBPSw/3FsPoHRKbN0hbTt0aztbO/OCyzQiDiyOWUanGRZHuYuXj5l+yi2w6PK
4lPqGURt/4dn5sGd1Q/GRUzxWYoh6Fmvb4GNRhvZa0ynP2Dp+Xesba+9ZLU26vQaEnrNK9f/zIV+
xbVXVhfWpnVqfU2EEoDwUInnUEcbjvvau8+CGj1uHv4nODLkoLwuIOjS66cJqDjmiLV+afK6WeZq
NnyOXP21c+34D61sGD7nocykZKsk4u+Wi9Hq4JsCQzafe9qv0UbpR9IknRqePFV5TRTPuC4ou1hN
j3kUvMplmtwgOLBcF47exTdyseYa/AYhwxdrqeYldb3awUtOSsWrYlb+kvXN0ELtmOuN3lm+d5X1
2HQmvBjccoFg77SFNJM+29iLZ6oTfE09aNA2WmznKAn6swOBGqhBE3yNsAYwBdobmh16259Hxmo4
3WWp/pyxsjkhwZSdWPVmJ3Yg0c4clE+OHoYHPQo3vpaWD0kSdXdWbANo6XEGHYi5LCtPiJ1sVTqz
Ofq+8+XaKkbrew3548DiiF2LZShYXhIhk33lAeG6jdlnyq0shaVrrf79r//9f//Pt+G//D/yO2Ck
fp79K2vTuzzMmvq//22Jf/+ruFbvv//3vw3X0R3TNNCwMF3URyzLof3b64UkOL3V/xU06I3hRqQ9
GHVePzTaCgOC9HuUeT7cNL8kdOsaO92dVRVg0l+aeISG27b2d1LnpM+zb52yuu5j/T6IDzBWtrFc
YfWm2e2AmpnJ2ZqCdOtIXTnsUo1FMJbh9uoyGIfNT2V4xOcAIMz7MiOKzWhFNibFIARlInnwY+9j
nexcpslK8Bu/wZ4Y9Ox8MLN0OOnzYYiaapPz0EOR6c/WpGo/I6af7sxOsGI3U6sCj+R01y5yrOws
J8BNQSz+/qs3tN+/essyLH5ZpkkO2jJ+/uqRx8uVvrath6YPxx1JYB/UlDqtU0MpX6qYpMm8nOgn
eNClY1R3socF5wmqtgAm9te9qsxTbtLA+TBPL2aZDX1oMStWbkyzDl6SsNJWkR73JxtLzENZoJMx
kpv6NAntia/X+j53RX8ajPfcVXg4jfjJeJS3mVqNt20Q6TeGofHMhdJg/8Pv0tV//XIMQdSXb8cA
GmKZlvnzl9M7cekAnc8erot0qzDh5efGJzIU+T2Ost09VP0n+TgM60zZyEeeLM69gGtl92OBV7EW
uK/EgNu1ZaYZqmk8mIKsxqzBNJvPWlud7HmNyEvxkkUifzaVAsugoqfrmBuH2r4LlLy6A2i/IWFv
PuSzmn6Jti1yB7F3kHVIhsXbpkD/UbbKAVU4bMxZl5+oGa61VWjA29PTJcGpaD/ZGar9XgblcfDQ
zND7uFrWHizCoHnAu958+KWvod7VlrZ3cO74ZWkvHea01nRv5kZpPzd1PuyknqAHy19xVI3wj6p3
08dmPhApLCozQgCMQhpa3aKDeniTukX2qLVqtVHUKV/LVjm675Pr6Bzx3ttrvNEoNLHWjCb+IC7f
Nfb8VFabjWwoNRH8wy/CcH/6RZhCOCr/mzhm29CQbX2+nT48qXiyaCNSMv6DySsK+zgxnHsVeWXJ
MwzLT6pba69yEWYo3XD0TW84K4HLEk2psIKM4pN0lb26xErz2Ks9rPxYuUVRLJrZ7S0EBIj3Thlh
LhOXBzlINsji/1h3ncwXsbetaweUzag7yc7uJ/UgDEc9yE/GEOvlIgtH0FYkisTOcKL9e/Nvfa4V
RtVu/+HZ8/Njf/4yEYCyDGE5roYQnWv9/GXGQSXUJBXexR7qkVRs6i5U+At3Wqi4gL5Tdd0lbvaS
C3Mt17qyR1UFsPR6o0fhFuFZ0oiFA/e4K3Y1eYb5OVvNT9cPB0hGp67FvI0OshqPD4JOakA4zZ+y
ZRWryLtqIr1X3ThcyGCLbBCp8tZAdiYkSoCsu2K02TIqCrRsPDe5t8C5/P234tq//cR0wxamrWpI
7gpD/+VbYUVl+FmTWBeBXe5Jnw0zkDaJgbDNLrdSE9W3omg1FPehNSWrD9LLOYYGUi5Z1qGfBzHW
QUpeSit79ggObrCaVV1FClrcab2UUMDcRJ4DK2T/YM6Iwcjf2m1hP7/3qi3QabbAurGfQ0OFFyGK
ESr+Thbbua53YCgFo/5bnexXzKGma+e5n6wba4eltqG8VLO898L2J+OBxzC+IpofodRllXvZEpZ4
bHkVNlyy9UNv16hrDHIN9xi02vwTGL/wcyo2kVZPu8wEqDLXi3yweEYQVEQ1hR0/gv0OYHzTWXS1
OzxoM4GkgIhM6pad0lya2/oRB6WkISyHRVjgZ8g796q3x9y7OLdNiMz81HgHJ7U/J1nbXGRVzqtr
lZDD2MiibFATKFRCff3734hm/nbruPhtuCrmAq5psAuf2z88h0ZX8Lob9fISBOocdc6eo7oKv2Y9
oENvsMQdmZ8QeB4AYPT1gq8Fihjk972XgrTSBt9UVDJsK3z8eaRbdYINzHh0UyWE44oWi9VHFTEp
5Gpl0QmndVC000MX2KiK+NkmnB3xilzJT8jEAjWdi+wwmp1jzyo3czGtEB8tHXPYySJEo7cpZREr
5HUI1Gzt6PzKJSMo9LR6HU5W84F6DVuclVFVXYlDBKqmfWJAdbtSr80UIQmcwNQr9Rq3ufzW080P
1OvCH+p126ft9RTyPCPEHHDfWmy/aJrd3lua69/GHfzXARLPi95qOIULkR5BKNiPql/uvaBQX1AV
aTY8U72t7BZF6J8X5Lr6xgHv1LGDkPWW0by+T6v7ExHgebictmhzn1B8caxbYwI3inXjWHbBI5rr
BvgconWVXe/HmowAtAJ7ifpF+J3lU7ZIp9J7irtJW3nKkNxmYEN3bd5pezmT2ZABfJ+pF6l/cYsB
cjI+WZ03LDVM4whOw0125oOsN6tmXNem3i5Va3qrkw2y38AoXQj9OocTbjGxqm8dnwhKZrTpFwTg
b6QzZBM1B3OY3BdAjNYysscA/gT2qXZTqbshJGCvarrOFTjpFyesb2ove4LMEN8KHof3IxsjPC8w
uDbz7pE8l4+dnZ8/5ulUYxNQdFtZtMqk3dcdwHFZxIRZv6trsYlaPb8nwq6ucpHYF63Mk1tR2lt1
HOyLrBpCr1l5mjdt9LlOM8oa545rd69PsrNWZHsZrMU0CHXDxNrLgFEgM2RzXTPYYKM7ASGcxZKD
dNuLkqn3YWUS1Mvrve5V5Y9Oi1/1aHLgvNbekm26cVeqer01kloBDzQh1wCLc1OEbX75q3mSeD+k
RbklYNGtyw5LvCwsLsXMRgEGiUvyTETJlBzTxjrJuKWokwcT4wDZ15p4SjlhSU5+GD87eb6axnx8
imIIGk5pqeRa2LGzujUgaOS8SGdxQzMpVhCLhpu+aioycH3Xx6c6ystlrQr3Hn3SYKs7RYjjTD4e
Y43oPJBE+8HSSBRYeeB8hVO1TlLf+OG37qFryMjI4cAB3HvDD8ItgKZp8/dPQv3XtyWrBkPogheD
paoqz5SfH4SEocpGG5QOw3iVEGvvkV6SlAHkpu7coFV3SIUREZF1Hd5RQdM9To1VYniDSr5lF+p9
1GWsB/oy/ZbzqwRcZjy/9wDD75Oo9sKdPUusSJ2VFpFV9j+du5aiKu1sYCs/YeGIMe7Sr+v0uo7Q
QR8vW2OMz23QaHeyQZABufv7r0H9dV06fw2mYN0w/2dZcof94X1gDwM4b0e05zdMu+3OTFJueYHz
MSJehAF0bUIv8/2mT3x9ZQx6+evDQI4oEkD+8u4PCvTsyJRFy7+/ZEP9ZZ1jq47qOPzlHB4exm87
T5imKkaDYXS+Lugnz65QQvfDL8SEkzkoj9pOvC1dT2z/rJbv+EoFSvV7tY9u47Va6G34BauN9951
1NgrMywzNJrWMsyZ2m74pJloueTJegxqhINJeayyWA0uil++fcIIwVj1LTSPzFeN1Th/eu+XYZH3
D9txuX94j4SYvNPZBhtsLHTLNQTln3/O/TgNYTWZ8W70oHqZSx1Tlm7CattmoUkAyb70U4+h7kw4
6dv4DtBb9em9h6cYE/khbVj0vodrowaVIRwGrJwCBKYT3jmwQPPgwRRpedPPrbIoDz6J4NEa/GNg
CLyq/jM+680YnrCqfhX94e9/A9ocXfj5n8vN69iohBiabcPJ+vmfC9UiHclk+bsrh0svlteIDLF9
96T5GYlLNFSq+RBPfo0OOPXdmMFpQ6B6EVuoOPpthzCfsAlb+5q+HdFyDtgvQN39UH5vl5wwp/qH
XzN/JH2OBnz4x5hC41/iurpGhMdwnF+jWAJX39wOg3qbtLFx02IXvgQpBIKtN/3PYeoigQfw3LEr
mJLGEC5kPQgge4MWIwnoMAs+uyJPMDsyrbNKzuEpJS8qu2W5mR38gLCLLOYmstR11AtEHUNWy0NT
3JAx+wrYKvqRFmcWjbyRMl8nI+U5L7PU8JLIYHsxvKTZpKIsj03S2TckkfttUxnTHdxsf8WjXHue
5+kaL/wxTW/zaApKjxbJxKI4q37ACwQFye4M0P7k+HF+o3F3q3N4qEWBym9Pk/JUobtxlr1ktSyO
bTntYD+/ynpZJRvlYexKb6Wy7F9ezyAr63nKWh26RZtl/lbWfTiZYzfbdozqw4e6tMvSYyPKldmX
+E3KIfJUJuSvrZZU6cc62Ucxq3z2QOsIWPx+1VhRsyd0hLtlpVXufYEKYgJzDBdHFX6mk2Qr2H6a
eYwKjXB9rHrI5LVKd5Dl3Mn9ZeOrIavbcZ14tYWr2hSPSwSUeaNYTfpgt4F9mgzv1jICSnNVm3jq
om6EiVeImZK/8Y2DYqQ/3nv0pviBCLbNo92IWS8ykkScvW9sbJblHO48EcLpiBa05kn2MJIy3hEb
JwA9N8o6PTbWhK6Cu+uZUnfcpOM4ra5zhKx4oym6tattWMcoxc3jtNrJ1qqr2uvrDLlX3uv4W75P
aqtTuILoWWzlrMZUeOcw8W8cU5j5EjogjhSFN+4ScT1P43vGEeuWZ9ldzjOQ1l80CGneyKIXOMbM
2gHXOV+CPJQ+ehqJpR3lKN/xlV1V8DeRVyXrdA06Arnus+wfGiHiHJ4arOR3Mw7eFz2vw6ODNhzP
mG6jBYZxQejRuOgTUlj4SbjrxjKDbDko8QLHlvRedgFjoENhw4001LR8rUVGs3U71ITr5DXpk2Qz
TEa4NxSt+JRMHgsQO3kFAVmvrCbXDriODhel676qpRe/gotiKZE16tnx3fiW1am1kA2ZNfzoSlu5
D708Pk51k6zkCYiMH5wZzph34xmpPmTsB/4U8iSJ95gXro766pBsk6J3t7WhFJ+x3l6OovI2WlJD
LXVJ4yjNoY9Kcg8twcAlT5dor8a2gGPNV0bkUSyKIRTl0uMh5ql+di9bVSvsVhY7/60sBooLngnj
1etUFb/hkhjN2XFb8YAhRrjxNAJ5slhmlbiF0ri79m0G+NlYBeQbr9a/ydnswla2mOyaS3bh6oOm
DMYl1Q+y7VqTwYRIQbxdL9VRmuyGPQtWK/OV6wn7K0REoA3VvDSJx75d8xwTjUjWbeV1tLkwjrqR
vV1zbzm3wImz6zXPP4cN2gb5Wp41MUGwT7ZNJn0+wXyQ1028ub9e199dsxw01Mpv1+zHFYL95N1u
m2zY9EpsbtvK3Rfk5uCgtQXADqVjaSE/jklbAVslJ1KEtrlzZYuj5LAVswRbt2vPBlJHZDo+rm0z
LmSeowdRvfFC5znWA4ykZZ1AXjQ4yo/X2qLTxAKonZcp8SoIeQHo8UNUl/A5KlTeWIIkD/Auk4cy
xZGyd+9lB0AD+lpApVrLYiFi7cJg2VEOwQHMWfVBn21kXe2QLG7Dpdno4z7vkuXbMOatgwZcTlui
u611yYPwzeZ2VK3te4+0HFv+mW2+k3O1U+Oe+EayblkWxUH2k0Mrf8COTQz1XtZlg+iPoxG9TOXU
7h29TFZEdqOt0QzmjYiz9OQPFSv1YeVlxd6Jc+ytRJYukqAY/wimTZLZ9Y8xmb6xg9Y+OTnJhajy
MjDhCN9NtcHGUmv8+8FDRybrtPSLpjrkihkEYJadTqO9RqaOEH8zpRd55mHMzZsoGqw90oDbwrGQ
F9Im+9BEwR96r5WkSRXELS3HPIW8NTZG4auw6bDMHuPSXQoPzINSr0sDYY4ElMWr44szEtpz+pOo
jTPwJUcABYJQy78rrf+txNn1szWIeGn0o/dQo0+5woZBQPuY3s4Ni7+4+eW8Yes79/AhoM0FQf8J
lDAEZxVEwU/nw6IbPl9eFxt3LFAwR/18U6EBsvISLHSyTmXBPXbqK8S8hddp9YtbQ7UPUI3bCWIZ
n1zDuinTedbKVZfOhNGRPnTqbRbG5HLkSGKRXlCOD56rFjc2ZtJrOSDNtpMWOV+gliQY5PT1Hpi+
8zi51p1sn6yImK5a9uegIDwPuxG/8/lMqesj9GXYj9x2zX4QQbwptcr74lWb60Dd6dZaO+U3qiDC
hcnf5+uFgJpdKBlfXMyG4KSRv1nm84QAl27ysM0+TU4w7jSo4Ju0aduXuBgXsoOiw8/Duy89IL5U
XlwH8yl5qtqEvF2zarjzwUAcLRQwV7JBMeuNy1PzuXV0Y+sgVboN4kF5zg3+8vM5kbgrV1PgJKRw
QfzgkVxev64cY/UFeBf/Yik41HizibAcUUUgfggkvTST5W+Hqah2uJCMn6Ycn5X5i45TdBUQwExP
1qS4QPAibTHxSnoiWfVUjjh4hOAJdrkfYxt2TXyT/TbRTiCeZZG6nIVgZIPq2w/KgDnn/DatlMi8
FPPBSVjblXqkrOXrM3Q7GpxvgTXU1xdqkYbTNkf3ZykHyV4d6N2R5eRJlqyhdXHd6HkN57m2ZZmr
3sCgWtigYp4SQ1HuY784qF7nPw92zpcD2fMai6wqFZiTSIe1bLVSP1kppO72MvgIkvRHUjjiLEvz
jBooiqdsnhF5OoTViV+aJef9kyyeBPhNQgo5gj11jq3ZsTrtykHb9XZ7q80NcN0gkX1oVoZix0Pf
2k9FhIcduCzn6Jnanx/HwMJlZxq+++qX3vAR+267lCCYq8fLwA6apcM7clvqwoiX2DFutc7RzzV8
k8tUieCkp+L2rXOmkPAb2nR1LWvEC2Folg1ON/NkdYYPqYjuk9BNLqTGCfgH7h+tldCmtU661pqa
n5k8UW3k39qiUdcg0cUavLOOEpcVPSe+Yq1Txc0xtqFY9kiye0FcHGVx0LUdGDRWUblnPmRTsc7H
LH72g4pMxmzqxUI6fsYtwdlWwntrjZIhXqHYNO5layfsVyMPqls5VPHXky5gLCRlcUfw5UmeJ82M
8kZeVDrPD2X8ry9KtqZEH+VFKSh8sliIy603TuIoUZ5XvOdczEiALzx2MlexANnlKiPwARnqKx4B
9rmTLcUE3ie6dpJzhnMnM02nVdn4a7b0S2BJ0QM4kOlJB+0eN7CDZUn0OUs01NhlyVH1vT6J+FpK
ivGo+3l/J9u8xr1Fr8u5lSXNFw8l0pLXEqjK53aw1bNsy/z0qxqY4VU1XOAwT27E6E/XU4gqWXBv
eEepDY7AarXI3BFAyHxxXpujWaAmzkG2ZrznF2pqkKeRrfi/c08lIG1bXzxZtpssU3FqrCrekxrL
HyfLjraxItSVLPqJaE5O5X22hRXyK8an1B9RG5ONouFUuV67N1mt5I9D3OWbLCJEL1t7T0+P9cgT
7Tq2QSfFSR5l1zRDqpxAPQv3+aRB23drHB8Ssu9M5KLAcAP6P6n6+pzoWAskcaquyK/XZ7PE5xdQ
Dh+jAIzFiGPD5lpZBi5NZa3eRWln7Ak9jFjCzXMIgCCpnn6u+mA/TGDUEUfMHlS3T89lGJyFoio5
YNGJDZuqYyc0t5ph3Ry8EcSZl5b5g6zD6OqLmWoAseaq0O0xjZ83QqOcYFRhLWh5zdOX8YMKdMoL
MHeURTlCKzZB3ImLrFED1nqjmcQb2RaMcX9HGOTaXfboBwyv24JIkiw6hD0R7u8ukz18QSqnOcrq
RgHWyA+0u5FFvy4NmEbQBWRRHvpKe9SbJDnJM7kT9IqQtxeUJS5UHoS5wntjxQ8lueuNQax10XZr
njTlJmtyeyUHdrmqXPo/rv/aunSn1QjZHFges0yRrt3GSbTVgjF7kN3NjMSsJibt7fId32APZD67
MX5TS/ii8PH9Jc5OKHvbun4X2zMyW3Fu3qvkp3iwNyD5hpMsXasw3CBtOAxbCLVvw9H514GOj90S
pYN9UAz2OjHgOYygYO+6yEmvB692ZsMF78Ztc2Rm0hq5u2HI3vrpbttvWhtjPzcowlUf++qJfHZz
AgmYruIhCb55exlmfm8XRve37XI8r+aUzV+Sb8hy2auSFNGhbeDmS3f096IU0XkvQh1CfmbuDE2R
ziy/n95b5dgaWOaqcsWwd8hg3da6+kOmhC0nQKKtqqytTAmzajuNGBFcGlahspcX2U9jj16xn/bu
5uqhpKlPXRs2967hlveJnnySSJgi8p2NXRTupuXVSUp2MVrQKiEZ59t3na1EqdJjwLYljsOgAAX0
ZxepsRUPQblCCmdYj30ejwvbze7QPYz2EiB1rZMwKWto6tXV3A3PbwAixYACuiUcvjSElIPJALKb
QZxB909/kq1YjGFwjK9DEvf+ZvCJ0xVKj5qmquXiFMTuWiU7dqfPhxH1izs/Lb6OWhXfyJKsd1rt
baiskwdhKcNqZNN2a+poHYeIUx9Gu+4ezbit100Z1Jt+LhqKau+tyA+XsjU3Ive2rIwb2Siriq5b
ubpQ72UJvxzkecc0P+DB/nE2oW5Cv7LuccpuLkp8arWsv1dn+/M+JYXueo1YyDZZZ/kKNlZhT0Bo
7i/r3PjUVK127KL0/D7QGgexkMVfBuqZSVqcQfDBesIU09uZ5IAozbxdrjlOcs5YJyC6oBLC8u2d
omTaIfN667dPrPA3qu2B/mqIHhFJI0oxsxCAB/RlZx5lqR0U84AxxqssyQOQ/3EZ4XS+1dMeoe7O
8S8d8dR5sJzGCxtlvrvDVVfHqG7PMzaBaR77XgkuVgBIKsnwgJw+afKfFCFrvTICy0ECla9PHqKq
OiS6rpxkaezh0Q69+kmWKrvvjlXuTNuEzNkx9AMcJedD/J9PZui22yYuX2SPRC3fesjimCRL0ygi
bAmNBglaSEATlrULF7Xsc18m7q2YG9K5ITcAsyIIC00/791byMZvI2C7/pgKDbqOmey7GaKgq5Nx
b6B+OWn1JZ1hCjaP9l1dEEaRHWRdP4sBKWBhr4PqXDHubXeT2SfLHJZWrIWApTPjLA+9O2DDhofu
psNQiQ09DYEzA53HucWAvzjohNRkP9kKuPCxw5VtJ5W1MtfCEsVyDlJYy1XR2F/IBlmeWxXP/wbm
E/59gJdQ5vbaw/snXxmDVTHXKT6tRux+bH3vN+TmEbObr0Hfly8EZ0mH8Oc/k3fVLiXZSFlf4UFP
2KwudmIIy5eAbVI6FNanrmXBgwQnW+65/n14hkvNoQKafddoKNZM+Dg9s5FAAH3+VM118pOsk62y
X99Vwa+tjtu/jc0rr1q6faBtlUmHJNcEiCShxH8DAGUtq97r5afcavxT6xj11jXj6dFIvJOCScf3
+QOQyV5+wBT+WmNXOPlercg9/hJt1AY3SqXeJR57iFD+5eTH2p0w63HGngAJf1NrPsgGfdKCG/fP
EQ7/0vOVCmRj3ALGQ59WWj40294p1Uf+lMq2T/xsJYtJDdLYJGyzkMV6iNmmsVLwq1Brl7qibfo+
isAOMdQF4bgoufMOSqOrj3LiKioJrM7FwGJiNyPW7hHhRSd4dO4QGFsXgTac3ZkcFA9YhArTX3Ww
nkhle42hP6MYhqRhnBZL1U2MZ8XKiNYqWQnPrdSfq6J+GU09ufOJfz7+xSBFHcUqyzXrlGGrrShR
zFpp5fugLrljVqH80E8r3ljWztItc5MqWrYdwXgTH+flK4t6bbCzml++stjgp7qc0qC8H8fEuNES
V1kiAzV+FogmLbvWTI+EXLpnMGmZgWeC7BUUhgLdzB0+uw6ivQg+pUe9U2QvOfiveukKXJBMtQKi
IXH3bCgnOUPRtG+nlcVfTkuvOunzTan06or8YXp+P0Q6enCFOL3XpCrv8QWYrGVVmcVRNuAukp0h
v7dHgbDv5yzlXuY984RLmLVLx9LcxGQ+P3dVvUpmzFJkY2LgF41zjFCCvR06LM+vYCZGelUUPyVl
8zZS9dLrSNkh+c/IUkv160iJdsJi8n7Mm12IV8VrnW0HBKt+VDhRLsqis55MVDrWedeHp6pU4kOl
DNrGNa38gUgLuS27M761U7uQo+J8fGmDKXxuCMavQJUF58AgtaqaxO8gwcaXqPaCpZ8m5dewd1B5
IHMWe7xRlaL+PIVuiWZLHdwiF9ntnSp/YdGfrsrBIBaF8RJ6T6PzhQUnmNo2/DEbncSw3l6yVLWX
Xm6Gd2rjaTvHia1drqskicDfY9PbDy+GlWNjw7tVVbyXlhdCq5ru2SvV/LGDQrAs8AjZqW6ePwpS
VdA93WlZGEHx2I+9uG1wS+S+yx9lD3Nwdv40Jneyyqrcehk5TrCX/Se/M7dlqiYr2UoQvzkjj3Yv
TyWrnGBYYbXT3stSE+gufCN8TOTcYVgpGwtPZaRhuRjL13NAsMUX2XfI0+qchiaM71DRMdMJ00dC
V+cuyfIveghG2kDS56ZyHLC1E6SOWs2/jN6Immdr8KPAy+NzIb7K7ooKNmlwWNjLIroMdt70L7ne
ljuc9eqNrMbHdNUYUQqXItX2uRaUazlpp5g3OTfjo5U1UPJ0Yw+GLL7EuYFvjwG4u7Y7/KnyzuNV
WPKuJpp8KRpQRsHYQfLK+nhp+VW7Q8VLIUE6l/8/B1+nms/2lxOoPi6gUZOjvjIrNjQw+9GzeIpU
xMhatTAXsj5Th2lV+L1+7VZlw4dujZN87GaxWNoL1smnMZSW4CQRv4dx4y5qW8UvoZmMZ4HzboYe
9Cch3ODWsspgMc0PUdYH3daFm7GWRas0ycMTKDjKoqc/db7VfAr0yjgPqR+TxmSyzjIhE7dIHEbd
wiLn/w02+0poGcEJgE2HSHXdL4aOmxzWieKCWEu3GeJGOXhu2R4gdzsbPSyU+2hE8C2A4/3F7Nqz
JsdPMTJQfVh9LzIsKga76VFoxXu48NzsbBdju0fGetxFXt3cpqOCqjBWJJ9IEP2RRl3wwxc7U9O5
jlLVnpzEGXCj4d5TZpJZFJXqFmZAe9MEE26tXWauQ7Q/H8X8oGD3PnxVrBota2Ji+EV2u1gX3m5U
Kn/V1Jr+lIWNsytKghCyOAIp28VKHF2LmJzqO82t42ux97lLU6zPViKPjKdEDGTL9Szj/UqxMaOB
opVfO9ukq3clRorXVqvym51NROg6Nsht1nlJgNXgPLawyJ7Uo4r943xV0HtSbOOU7tqamhBJW0eg
Qjm3um4R7nxVGa+tiespW79TxbV1SiJvS4odMsY8c2WTCMESXL+2mipOz6aG4LicKgiFvhUNOqqy
yLtN3U5tjWzBPDYb+mmrmR6mKfN51U4btti3QdUa633tFM3OG7MnvIeGYQHLsj7JA3/et0+RfmvX
03D8tYfsFkB5XZDIS7ayWBeYDGeBiWnSbB+ZGppzcqcGnFHh3fLy1W3EUaxwU/qIn8rK/0fZeey2
jnTt+ooIMIcplSVbzt52T4idmsUcivnqz8Nyd6vR+PADZ1JgBVKyZFVY6w1qnCriKv3hJSBLVU11
uhr6k30x7tP1/tvQNCcWlafkwm5t6qoz9VezxNL09myJM+vFF85ZJhErnhoWpXBuG7RyturBRsHk
EyawxwtY1pfbi0UV9iONVj1mHMj/9fpQOCQiR2W6U2NvL+aZ2cnxZX13a+9jrTijXf2uXvn27KQ0
/Q2BMePrGd5L5BlQRVe7FVVoCU4rIsAle15ZZX8357lwulDVTawy/rl0SKWh34LkgKUVWx2Axd3X
pRra1bkWig4/PtXzfzyuy5ODGcWkFtaXnNfnuHHPqUjV7VnzkRgJzJ2R+uzN0MENRiM4NTH/5arq
OpnHuUlU97oTxO8tHm6q3Zh869S0OttYwFcfhoQK5krgzqCc7beCaIBqz4pgOi1ighyoHo4tDzkS
cIXEQNjQGqQCVFF3aXDXroWqdp3T7PUIorhqG5uGJDU5/jrUTd0mMpV696nXefdZLrd9YC0XFmGb
2Nja4UbesCPwxbqSleyz1UDVYyTYNq6jxXrvrV1dBZHx122q+nVvGztnu0Jz9UeTy8M8m9odkIbc
t4t7Vcx2gmDVWqgr1ZaQMNqCg243/+lAahwC4nqvGpxqw2HW6+r8n3Y1Qt1Kmjzat2yXv17xf72Y
utdogx8EENfIHKHffIzmvb7aI85rAa7rr6JWBoo5tJKTG+u7VlVvY0Yr1jd6oI0HU3pp6BhOgqF0
G5+8usgPo4jz9yTKnhSlZJFRyr9F9+8RAWD0/3tEpDXddl465GEDFESDviN41cXlnal7O9vCa/fW
5OUp4gi3+u2O1sz6o1U199BjijvV/jXYm3VvOxQ42jl93z2iNQ+zxcaxYyJ2EpDua70jtlRV2MxO
9/jVWJfyAKBvFXKlrVoL2ebJjjO2vlWP+eowPPxjMtS0F321cVq9nSZt1jd5HvWbW1vqC8/7qlfK
u+nWZRjIqYbqTtX4r35VlxItjP887n8OnNZ3oHpUoZ7oGv5fbbcqvzoWdjXGLxscYfYZBLRtQMZl
Cut4ru8n3BjJ7FSNfmngpuiWoKp6+kia/TbuWriVfMt71ei27moKMlvpNmvRPrVG+dwkOnOJmXgn
P8gIl4xt9mT6H6pPtYA4TY8ekcfNrc118PFISth0Rua0zwKswHP1rIarIrcCtu267329hmqzhZ4i
GiLk0az88WgUOhiYosjvCcbl95LYx1GgAtFElTHyv+tTqh41BixnBx57QMd5Ha064E4a+2qwkAwr
cvNcOdkgX6MCw1+nwQov8OOXwkmmT6MAs946RUceusGULo8BSJRyPs8NpHo2jvEjQpoYNGowMDOO
zuFY2PMviPYbSChjHOb9CNbICsAs2QgK5En/qkUk8QarRbrDQ3pbz7P0pK37LrhL1c6a5um1loDJ
ExdlfcPPTl9PwuiU4EqE4GPPzy8vymu0FIiodvXFckzyuN6c12SH/q6rK1XIRFZHW1qIPcXxvftP
QWgN7vvEtFYkvnnQffmpOm/t/xm7TI1YsW3/8xm3W0XmD2c8+Xbq2bd2dXVrW2o/uUuQzV7fwX9e
6dam3ky2IL3s40L4z1C/tJND45YIbcWOvEcYFqN6L7b2k1/IXZsu4PeLp8CDyKlVnf9al+Zjjf3S
g04i9VX2xhIuXpdfhrEIXpeol1viLh6fAb22HN29xfZ/Z67VYPXSXTQgOOpJ6dAa+MaI76rTQSro
OeLnwp77rs2cGhu2mJ863uuU0SpnSwYKLIOqq0tk0scziNaV9zEFb0WEz3c+jVdVg8r5UpT6+PBV
EzaBLX96/Kq53rFYKv1J1YKMCImLbkBped/An0MbHrvlQRUmQNhdGVk6EAXaysb+q6MFUYnliu/v
Ot3pXRj+aw+iKmHMDHW8PaFBJ+AhjcWhzBPM6P95MuT4YFdaoC8DTDihOxX2Du0x97EDdPNoV156
nG0PZtlQAy1ZC4uoyH2B9bwZcRphV0pbb8UHq10mtqfU1Ng0sc2wdRPo6tj7PPaYJqXadKcn87gt
iGz9QIWnMdwfLUp7Wz0rzDtLq73rPJBWUx0NbHN8O/XPYXTgcC7dbwhZ/mGWXXUuMGtABPB2mQLP
PpPWlcsmjc3q3Bku3l2TFp2wdCDmDKHSddr6VQzAwFnh2xPBvfq1YINzaLHC3qreAnLhfTsW7wSj
827Tj0vo94l8rtekKiozS+h4uDgOcYApAAwpbEX6Uj9LI1q+iqwc/139oS1ugdCvFl+ICsFLWa+i
pRL/qqqO/7Tl67jaL7GgVbcYS7djbnGOLXCgSQgyHnMhdp7QW1ixSfpkOC1MmEY2P+TgvgaTbr1m
/WQfM8+O9nk9RN80aAQTUJofzYLkaDnM3TXVC+t+Itu5adqpfJgSoctDHMNEK0F5oYcxRidDZnhF
SjN6NNeCU1NzHVciW0q4fwcGlk26HHGNoVMNY4n+Tfg6PatnqEK4CSDweA8tFVyasBe8zZEytK35
D6uuUdokkY4rVJ8ekgFEeDQ44pqi43CtGoHmq4xcIhFUbx1irRZ2B/TJwoTp1qG5TnOvAdz0mhLl
3FJ6H1YcobUsWu/iQiz+NvY/3LU5wgPq1K/BQbIETQiCOT4acF1RwBo13FFd7Q7ysL0b44LEz9qh
2lSvY3DMRaydMcBhmw0ahKFWLN5D0IEQ9z07+aHP+bNsGu21Btp1lItt7vOm1D5KR9uoATMO29u+
yew7dWdUAtVR1ivYjDwXhk5+9y8riM7JWe0y6yF1HfOBiOS4jwsNB5F/2tRVm4pms4Yz9nMwD3AI
ORkN8+Tzj8m9qnDa3LwG1auqWBUTRFgA+jtNlffLa+c+27Hvznc2DL7t7a5mvT+26iGUc+QdVId6
KxHYByx8YkTmV1dsDyq+1kvxPuP5/jDURhyS0Cfg3C7zwWukt1PD/IgUgWsHrLtr7//3Xc6QNG89
5kuaZQ6PiBMNj7ARkPqw8Ekmk3R3a++TkkTxsvgcBxmmOrJc1+8IsZ7UTaqdvxfRh25cQ1ye9UC2
mwj76LvfdEf/UKI6aXBAd8D7rcUS+X7Dr989qbnbIQBfZ8WiO0kco44gs6wHp5Z/3c0n+gF6+E8r
7n/zuPj+S+dPKQB6qzSNcHBxSiIMPW/SgKqjG6aHMs/0rZkbgIGlfz8bqKopRap0MA+xnvj3qqba
1yY1KlhEdPhK/JplBeDPdsVLPZvRk1Y8AxKG8rIWC5ZM27SZkr2qAhddbZSb+dCkC8KWfn8njW5+
cJYCIUuy7hsoVctJdSbeNO9xYS53qhe/2+lSlPjwqN62QNFrBselOlUTTAugtvb8oGpORIwhkncR
x5vS3K5+0/lqpzEAKN3mANI3qnrzq/4yulH1aR0jG63bKE9r3fMnuNHG/OL7yHaaGkambHmXFw1W
D4eJ6W1ea6pJN813ZGLzezVe8i97wCaeVWcd4QMjehqETQCfhwWQKRDZAClmYqNjJlfssdgCTsw+
df406y67Rzu5Jy+lb3lD4xOydiYb25B582lqhxpwpZlt5mLGb08bcAnoP+LOCR6zs8tk8+TB7c7n
mWxrXngHm+j63vcCd29X+Ued1hogfVfbCNKTR9KxJ4SAk6cgYnI34Cj+4RPotjsUmg3TttC4sKer
utIc4EZNjYCj6fK1ptpYYN9er6LHwYb4E6s0oVgiZyzJox7hdiwje+tXJlHcbEWSH73paQ7WHVGA
tG/M6yOBMVdny2yXzZuZwPJGPuPM738KgbH9rJDYe651Kz7FfvEZDPF3kcbBIUqM4JhFGrEtjsOs
kgn/Rcubk8z5wV3RDL6cTmlb87ein+Mn2BTbTjgjJ/VYw0TcC2QPsgj0eWO89pbxR2CYfqiDCNva
fUS0U/PC1iJBpM8Af8a43wwjvx6iBCWeUx22XWiG6I9BoCN/Tp4wNBcBAYhExA7QswfxtJ7klkzH
bhx71mU9Ty8TsMVQVN19Tzg+JmL/K3NKJGYbq9vFldHs604rwtEGYGrmwwZdSYBOyafh9sv3rukP
+Bee5OI8WHWrXwIJtpXFadgFSVuGRjL/GfXf2xL1Zc6+v5HC5rOQn6gMHtKg/DYUgEnMuoeKWz2b
oNXCscVc3tS+xWW2cdqGZaXpsB8T9ve8/ED3a2/xyZQBpnmTJ3/rbBO2jv0OG6A5AznmdILZS2in
AyEDTRs35lLmAKycP8zEXAB8s6cMkkpsGPAJmXRXlyywc4HZVFNn18QFWb3E5O2cDI+CqeoPoEW/
a2NZvvbRnw0SugdIaG8a0VH2Ccu1ngggFckqODXlLB6Lt9UN8woek79kaVBlIrwARHL8nadxezVm
CzO0/LUfBuPN8s4DCMqNFolXA17ItkLZYDsxBxDxtE/Yi1/tZTpXQseJKyuuY4fnkwFFZrdkfBkk
eodDAp70nMSnoOl2nol5YlS1WOTY41NvJC2bz645JC6ig8PQPwL92NrtPIJCts9G5WuhniQFSLv+
xVsqEpZztWz7qGzPIh1PbQ82F6klUrPA17VeP44jHLPKLgG+gutCtp5sf+JhoVKTJup63OIGXBmS
yL36HjBnXHNE37iHrk/Qzkz0jQsCUiC9cFwWeAw2FkChEZXGmWO5vxl7ja171J6IYYd2082gOPRz
Ggj44U2TmLtmbuS5zxBOf1CXDby3PPxX32LqNJSVOxyk3p+qmkAX6EjuUk8xVPfXA2I8gtLIDItp
GQ+QPUrYznYbYvU+oaOxyLMIEnPv9PqDbtbNGSD5wi8s8bFL4Xy8lTMgk96cf7NWudBkluBJilVN
np1ByOoXn10TcYUy3kS1hwdV7v96xs/pM/U5wM1ek4Sl+cN0vRcR9aFJTu8Uw1Xdeenws5Z8PSJY
HmvbRcC3RruZDHxVriLZQ/DQ5lmCfjDGq654LZOl2eU9QOS2/114aJYA1PWQTa3r3aIl/sPQRqdi
8bWXCIHfaE4uhtW/lU5X7VEu+ezKXNt5keTLQ9gR9Z/hXnfFQAqfRLUhqxeZDH/Erd2hZJi4h8wl
oVKP/T4a2nLD+80uRTEdgoQPpKjRbDELZ7hvKj4sIxevxUhe32w4ukTikKXFfiGgfHSFvCuKCmmf
rHoba30jVm8YfCqxicIzjYxmtu+q6K6tUZXI+DHqxvBYR8ZHYnqEamR70TlvbPplGHYwF52zZmqC
mH1mn3KByEXbNX8Ko6pCPKktvf0TlZ40nOwUa3KZY5gaP3WlZRxR6G3j3tmigFx58kXPxXtj60kY
WBNHX7+4Jp4b71trRF84BpvaBsXJNNgkZH720bXBEvaZP288eVd3eei7sxuKoMTwvaj9fUW659oD
WWxj2V1LpyeaixwJYmrwsDqho0kp+zdi+mkoBufDqmIYWYScHoQeHMcczRNfnitt/h146F85wacz
Fth/WuOpJPMUJoJ0MYvztJkd4HyVGfgbwtDTkZNXTnYNNZu8aC7p2DEH+5O9xzzDDPvV6dPKjXcI
3RPY1fbOnv1gm9YD3hkZ5FQxphdVDMJJL2RHL3nRulCH3QIY7/DiZxAsiCyFhauFfdf+mVrOuzPO
P1uzIweW2HeAsS81LERvJo5ou36zRQfhm8RsdOeV+Suy4s51YrkPuzZvj3Usi8diBoenJf2T6JfQ
7ot8V7Cp25oQsxDFSnH4MkawtIW76Q2clRtTWAgC+dmxLfz4DluaCLUfK7ksQeGcInZqZ5Fkxjkd
LRiaSblcqjQbjyUiyHdAw62DIcR8PyRFzGYWWivwmGY/jBgjkmsydnWaeY9FFye7uL1vemg9tnBJ
pmIAiXYGW+KywecwQfx3s6IgN12mkze3gcQ7QjivrhVgF7iI5k3K46C5+A2Uqf/WkbTftJ7To7af
oDHcAwOyZiyZkMjXvy0NJyejGaoPrSEnGmTddKod29lCeZVhx3T5MTkwfRJ4LR/QijvAyWAfwKni
+tcL64MFDGdFqFofk9v3ePgKHW9NB/8M4iIfMYIoIdP6+EE8nQNb1gwfRhANYQFK6iNwkEJyFr/9
iCumCHQMmw8oZBOi2ki8xZp1xnDQvKI/GRCQ8KKtqqZiMa+lBotoSj6WLqs38JJsMN1xt2/siUXW
ts+Jy5k4iu3h2iHiepX8rZfJb/cAzjgrswBt66CAapl7zj17bSJKwaO2tNprl/GRjfZmcHmXSAxl
SHlPIxrJiML0sbVGQVHzARoF7DfGQc+dbGPjAhnf67omMU6R3/0hJ8WMNggc/+qFnM68H9AT2YIU
cje4YVnhYFj5Q+OMXjiLzNplhIBDyxkOZpUFeJKn436pr0PWzMdeptF14W/RUvcOzOJbnkTikUBq
H6JJxZLVavoDUugo+pXLo2vPLNhVO28IJICuQ7mbxBQnWX1I+w1khm5vrSaofZluYMRnD+7YV6dg
wWkVaUc8WOrlj6qv8BmplkODK99uroN3wMHbvh1TiC/8/qMFxO/c+II/xQUbguFwt4DW9txdlCVx
GOUEWmWLDo7gcp+mUIZEhMaXMeaPrpZdzXXqjnMCV27Rt9se7VANHTYWbgHxgYAAWqyRs+mDwgv1
oiIRyfLQpZH7PNYBQXWn2MveqsOxIqhRBbG/zTCACyWZ5Z1Manc7++1wRqjDvU+FkfJPt4BbkITL
DJsJtWQL/eBV6V1pNYB0rbsZabrd4MzpBW5Hc2Dj7/DOHtBNa44GihlCk9Gl46eKOFT90/aWHiM2
4RwHpGiSJCWEPHvGruui6lDFIt/Y6Zt0jeYxniczJKL2B7M3GeZRzOfSCYd5qMNExtqDW8v+OrmT
Fpak6++lGMUGzWb+cD04J1hvlBVhnqxrH4l2A27oAf5ULQqUpYOBtmcYKNOjeRkiSuvrRnaF3rjn
X2K6dpJsIzaKwTmOfBxTC/8eIffDEGt5OPj6g01AZ2e58xwanXbugupNCNe7KzvtdzvxRU2OYd3b
dVPu5Jz9khb4nRZRcZxzHqu+Te/yYZxCLZ29cMJloGPdRxWCZUV3izNG3tFujnAPEgNM6T6KMF1D
ukN42m97sseLHQHfmupkk/STs5GC/5O+NouzJgYooBaB0XmqTv484AziV80dmmNXveVIZQEVsbBE
NLHcACzLjkwU7qWdAhxdJjZPRjvIAyTbXTJpUNYasRwLJ5dAK+vXTlZPmg7gDYFtefCk/DREbm6s
1rD5heX8+AL7YeknWHJLfPJjXIvWmGg/JNkOOWh28LExb3VOH3WQiDMcJZ3s1fKHlBZYObYFW34U
cCjwWd8s04T7UB985lFph503EOtApmnK0YaW7gOp0uk6ATJEs0jucz9+9xCr2U2BiZupyHfLFLsc
hgc+oGEQezeO9J3w8ncMgaZtQ8hsh+SqvssT0ISVFiO0YtZ35YQeloxYogrXtkIPSbi9lg7epivS
biOi5EAMLj9nSO+6uule2OPfYXbZIWOePlqGoR1qfkhhND/mADjGIhVPkvNs7JBotnzyJgJeSddI
Tqx6a7LT52RXW/F0KGrX2KYAbELhIyebPsRictjeyGFTgJDcOl72lATi4jp+u+uQyCVvXej7ATre
cfH0AMYvIifM4VBphqzY9wi/L71bIeeV4sWAnvo+mvWd9Pw2hK6c76PAYSaJRLxD5enTQHdn1/Ry
fDEKwkIF7JvGNLH6CgI8Sy2Ev5oonbaYP77wVfnEWPzvhD/zvdBwupitrZeDkYkJyoHW91ocTVoE
7cyoAOYzifeE+Aw8140GNhBQe9duBrYU+8ZBwbxBCQJ0eNU9NzkULotEYEDOv51A0OeTPYc6O2m7
xxqM+ecHMgvjRaT5kxY1y2bQjeheSOvTtcnDL0N9TvtMnMqZ6drWgHNVZDNq7+JxyoR6esF7d2vg
QrdpGgNFpCqCOheBU8rkuTNLQF5TjqZj3IQRAqsHXePMMjRO+1U4CygIuyqwRnKdpyjIlj0cTcww
Mgip/aJxUp+KFCBA0JywvOzP0yiGs7q6FbFr9+ciBToFp4aV2iPcDr79MJe5f+DLrc9Wrtdnl3jX
vluq64zY7xlJpOWcFhzaAnhJG/U0vyMZ0OfToSHBiAzNheiFHxLqvwojaM9ZU763fkEApbTH9rgk
BUfkAFazn8/IEvfzebR6tMw9iReuaxRF6Dios5ilfRq01RCvPkzzUp5ZRUoOQVO0c/rq3U1ABXRD
XPF8Qi0Sn93CrjZaUiWcpfzorAq2r+xDk+zqEHbfR5renpe+RS9rdA4t0+G51TOwiwnb0rBpq9c0
637Kruy/Pit1pT6mZHHQPp+jxUf5pReHaHWjVOcMdeWv1dWaj+9729blxJumcKdoPLvxG6Smmolu
ZyD1z+mCrGzgpe9WGZfGRupNduq6hYT7sjXG7MnQghQ3e/4wkm8OMpQoQbCDlzKKNkxS6xtoHoZK
XjON6QIJ3U2SzVERJnoUHZa8OY6yQVihxBUxTU5jBy9RY7MGDHayzuodIOZBXthb3kjb1fhVWP6y
UZfSSGqOv5EVJh0gSqRCoH+/VmXA0Wq0iddgSHUG6GCeBRzzTe3BY2t++Ev+g7iLzycboSE3mI7P
6Zg6HljYoCbipL6r2pyqc7sWqqoKGzEP/s3Xr/J/dUcY0f9r9OgFcj+PguBieTDqcYPZ8ieHk34j
bVThdq5mIzBSZsehKQKSOgyIa/y/Kz9FLH0O26AFnym8BsgdxQDibz//EnhKkAGcDK27i/I+OeVa
gZz7Q49N4L5Phqcyqu8y5oEzKtk4pNXFd+TkYgLlEppWj8fsYj5ItOEJh2v+zstaLQQYTTohTpfn
qClK5u6l2Btj/OSRFYuKF3zX31rdtw7DGibQHac4TzEykW1rXmYDa5sDRATvpW/5DQeDD16yqF4D
RYPEfqCMIVIO40mr3Iyfjj9fxYwgm+Npkl0TccYA8YZmyM+RLtDl7jS2VZCxLnw0J7RgNCdcyDqH
2gRIy7fMMAti+wXFo7Kus3NQLb/4svGnAbR6sscSb00z7bYJKTJz7ILrKBbrQFC5hjW2STlCbJ1W
Vg96Aalx4Bi1EXmdhn0eVw9OSsYZIStE+8sDRPtlSxYmYBSCz9aEsi0eN6a/ZB+g/ttLVKb2Bkvk
ciu1pbnLEM6wjEp7r5lm997U+qccX6InvDPJSTtL93PKxMFbOrznO/vF80R14CdQHiPi6O9VGaGY
kGrf+8iuN8jTDiBGRX7VdM49Mhh2dZ6I73GdvBFJ2uDAbX8OsXhCENX7XQjiaawLZqm5D3nE9qWM
0yZsdWzbbOn+IDLvEwtgjvL0rj8SLHkmNQjHpW8gWhEt2VaxzE4mivNbr7CXIyqmy2EhdbAFpWlt
F62TO7aP26oe04PerPGOgIhUSaS1E717BeiPXaEYnkv4JFZaJZ+RVrswwUkmmC9ZrVcreSXZ6Za7
PMtR/+yk8VGOXYM6OYRJsv3kYfBqSf00QAdoLLdoLmdPIs0KyK3ZzCS16+YivzRFPV6cNXo3A/Ud
rbY5BkOrvWF9vROBRUgVxt426vPdFKfxG0jBHwKjqXu7NbVXS3c07DP0cef3BchGp0r2eTv5ny3x
6zbwwdbLaL4Q+Iy3uY2c0kAG+Ygi/9ZHyf27DEZr42We8cAJwDq1dSIPEu7ZS2J3sN7JhP9ukQ92
gvRXiyEx+2nDegqqvF69R+xjYA3iyWoiQhuaKH/m9W9kBRJypEkdLq0bvIA2jvZx4kEYbhY8tpZs
eSDE8Gs2u9Myi+5llJ3/1CNskZTgmTGabg8ogTMdqfx3zps9q5x3Ri4tD2/1r241UjWquirU8Nvd
t7b/+QjV7S6RmucRK9NOMZFP2B+rqfHXZTVid6zq6kqtN0OiM0jV/3V5678NV22q+E+beo5qm42u
3Fp6PYWc7XK038qyZlFdL3WPLQzh1L9brcFmQ7D25xqQ3R1+bH/Vv279KsVMGlBztH2cieasinpd
Zke7QnxM1W05/11HvZpd5JDeVbMZPzuGzs/BL6wNIKL4WbXVhcvsntrjQbWpQoebridjdPfVVLjZ
Y8w0drupw7nxZKPm/9WmOkq5tOR3Vq3j9eFfbakmQ8MY9NOtjRPnBjF766Gyc2OX+HV8cGqkxiut
ca56bevXqAgSlr6p+976xnsBEPnF1LXpvESi2LkYED1V88LxKZ5DJN6qzwTExSHFAPJIYgTWMuxE
TPa2hhkM26HNiaVE5b1bDfLOTvODzxp7wcmTLdKS5SeYY4eMI/+lRLL1gLjLW9nm3hX6ob7TOHYx
rcTu/dhNKTt8/T6bujNiKMUF916BpQ5AblBUy84KDBfTkwL9uGr5LjxkJ/mggxcC+vdl1+qf6K2V
WzG65U5fjEfSzT1HzB6ZxiqbNhJ1w4PdVmR6dASZDBOiHFvvbTYM+lvjjQBGu2xlUxBJyvGHwoIq
tj7S+pcle8lJGUBjHzvvy2jX2wLu3HOeIFJQT9UPYvnzRTW1sdlfg7w4qZoqIArHewn1e6vGq7au
N98CZ2jvVG1IqoUM03TfdXMATq0T26rIxudSRCU02GTcafE4Pqu2pGKzCzjqqmoBrpyXpCl+I0Pz
14BlQqqaqCQYlPUZqijMP5PREU/qMUG9JCcd68LwNmDosXuwtTY/qbaG3+1dp0XXQJLDn6steonx
o7EUOiae2bz3/HgNTzBtq7bYSZ6KkgyqanKqAdRtXv1U87pqSsZl3ui1YR5UNZ1l9TwTFf96QokF
tglQSWFeFcgVOOhjWqfeMZXMr0i2/A26/RoiF/bnRvTt1v7fcYT4S+CQlrlXz7sNHIzkZSIbx8mm
GDcoOFX3SAbaJ2ta9XOaZApVmyqGSq/uu7WIUw04pzkvq+YT1Jx/Om6DjWzxjrWpP96a1NWcR9X9
rc1Pi9960LL7aZMg9FuZ3lcmKWOBWe/X1a3N1TpABG1wViM0Mkxfw8q4yY+aCRimM1EdT2sbMxS9
6N5iAkG7iD3DXlUNURW4IfTwrj1HvokoWkE+a6xwHZyMojimQgCqXquj6Gscg8GZINXE2Uu4b1aQ
g2+rbCLMa9UmqX40Jcj9buzdt6lsx6PQ2LGp3nyS2bFr63kb23Dlh871zlHLpsTNiM7pmiEQScvd
V28oOYIF4l3VnMLIXtY8gaolfuS+WraDSlJXPKmmqo/ZTRT1cqeqIKbsDR6Onw06D1tzaoJXJxk0
JMESbecEgf9qsDU66iWbOlWtkHpBf41NjhpsMV08wmC4qM4IRMfrN5N/62Ezzha/q7p+1NeHZh3b
3S4Iyjs1EFti9nRzjzMSxoWhahtZeXZCokIVcL4PknqARMOSN6mFTa1NvulFhDvXNE43QBfZWK65
HL1c7oU35GA/4+RQohbyGo9Pdd0W+0DDGDofV93L0X0hSOCQ/DX6XQUq603LBqJTuf6tjzNW97ks
3hxjmtnnM8thGpOzF7e8y5JAd0ZHNH8btIlkSxC9IweNBceE+HPQ2wdVa+qxffWsE7NjsnPxsvRA
BZ090wygb2VIUZeReJMTkay8ISUFjcY8GmXsbQQ5gTXK520GkC67JLf7PWGsNTbms50vXubeKje2
WcTHwNwiPuo/uqsfjCrM/GjZ2oNVtt96U8OKx2/mB940MhzVRLw65+yiWdAiU5LHm9itoRqaaAii
mlV978rhMYoa/RUnQ4W4CVs7iF4K4lpZw15d1xo+n9kAXbQW6kqsewy3su/jMs6/mowpSs6aNTyn
Mv9Zu751lNhYXIWDPtzMFvdSNMUHe2/507fFdZgK4zc2G/sskA6HpQc5LyEb8pIcdtcBl3CyMEBc
+Vu84q9F2YYx3hhvdipPCUDen0aBMJz2mGNj8my61QVl3nJfGcRpSy0td/6Y1iS9k29s+prD4ENk
EF0g0KfPukd7qFoCAW7ysxXf9XhxD4E0VnR+6W9nnRhhmYoK42yfoK0OMtZdzKclHcvXsU9XdmEu
zqqaN+iNApq4g3nvPkb9TB6qHxu4Gtb0mLT2yi9L5R5UcHqUDRohjlYesXvCxCF32yNBv3Znr7Ry
TubWM1t/Xn4hB0mCYgsIapdqJPpJauVhanYJwRs3tM0nXAef44UZyGKq3ceRWeH2XYL60oz6zfQ6
NGuL8snhtPY2LL7x1Elzr/qQPg0uPR7a4eT+6pmc32zhBS9FjTw/Fhlvg2PNuGhjwrz2TQjBEWvG
1XSt6egtPjf/j7HzWo4cV9LwEzGC3tyWr1LJq9XTfcNoS+89n34/Zs057NDObOwNggBBqkQDApm/
6YncL7WeZPFLjhOv1NADLl8aLzmEfml9aosKs908O8q+zrPUZ8evT7daaVbP7TCfTTVRkbXQT0mV
zg/ZUrTqcDfHrU64hlrZNf2hdxUbLSPdfhh1zWHNO2UbIjpoBkijseyJLb4x05TdZXptP6iDxl5/
aue9GUU9grVLXXZJQQITm6f+QSq3U2VVY5FULQijZkN4GvqMsGQTYpjmWnUIYQjlMKkWyx8gCWBz
9AJ7JmsBnIjq2Or0nl11Pnfh9Haryh6tLvtLZCUPWdr/ZRZxcc6IeD30ffV3gQKms8dXrtp+2DGo
3niv81PWvq3haMamGbVqA4AcaZHlLFFLMGjUYwQDTD94NBJ3PIQ9ZEotVYNH3iRIAnY/T9fFw0ja
pJ+LNdCjVN3KfIJxR5RhOX5tn6sG+aLaVtBlDGqmcr62Cyc/hHFKkcdtDsAYiuWQliSRl7bIZPRE
CCgAzmG3b5mVfyr9KnyQmudN/gKtxJF82Tm0sXJUBjtmIZ13b6qd6/c2vh8gRlpAL/SogKWyOH6V
SliTY0Kvfr5KVWuBckDGS49SLac8PvuDB3J4ORIZz+xxHqLbH5Ym25q2UZ0GL1KzsoEQ64AmilQj
vN/3trkEopfDQ9sqL3Ax7I1UU92xnmoouFKT39cG+im1s/pJfnu24LxGK1bw01x+9wIsmnSt3Eu1
xFyeRzPH7UZ+m50hgxQjBLXU5GyR3z+lJSFeEsuk1iwtV7dK1dQXm2QBgeSpYqw2i+ak2mSGAsw/
PzljMW3iIHC+ASC+q9nCk473qbHm38Qt3icioV/KDroISfnwFZ9vPvVMDTd4dJYPIDjSU1nY/qU1
5vDO95XoRB4yPxWIeD7qWfyeIs/2s52cF3PCr91xy595VthYLifjRSsxNXZj0DfEfqKfZxLxDRF8
FgZa4MYP6ZjHIHGC4I4U6TEe5zd7zo0NcpzAN8rUvm/nrpg3WaXxePOm9mn2KIVi2+kj0VAksv1v
DgqP2z6Bge4OFfm0oOoBXAE9h0OnorHZwWLx2vEOsPx8rpvqO7aZytnSsunN6ioeu/FJww/+Hd+1
H/nsbknQo9xd+ofQDn9VXZY8RnGEbm3qKAdo+up7acUak9b2oLm6/Sm0j6TE0s/GPA8HQ4nivauk
d4Hi/WC6rl7MOvplRsX3bgxN0juVc9JAjJJlczHOQmhsrOMUBSbID15oJF8HkkTpZLlAkSqSlQ4v
dlKN3k4PSS9VAAFeiuJIRD4m5YfpeZvHmL+gTkyWQPtczYF3sjwynwDf030VIo9pOoCVBrDwTdP7
V+urC+v7Yci1F0NtLhDRqw1ZqOCgFkTELOQuCbyMxHtV5ua1YzyO41cdxxPjuWht9zRlHfKHIwDl
ekucUTlpCnk1OE3VAe68jjyIb1x+APVQH1IiYDv0lexdbueLj+x85vOIxKYdfKkyt36ddT7aNOmP
Dol7wN1OSMSUQjHH8Dp68Y8px3RxHNDOxWrx9wwNpmx1DzfAoNlafdg+k7zVjlZlhZfAyonKR6W7
C3LVeAf5+X2w4vK3iQomuaBfUddVkL9DgvVFiTjE0HYbFZG6M859w4taaNFTBUpFalJUVqsdIM4T
HFt6SOGXOkiX0bvzIau8IKOiAfuLT2Aj9jFeDI+9ZqqvE6nVvaeT65aqhZDiQxajBb/s7EEXvg4G
ZOzR7q/SZMA+ODqRXe0aN9Fevd5oQXkCIFpq0qQZFoJvbZpc5IDl63M2+DIzd4lOheYvap9l9zr5
QFrNqHyWGp5UwT51fSx0lp0jKxvy1e1Fap6uda+RkoIQcJCklzYdj5Bz7+U2LBoOkIJJyYFXA3vR
5YDAVaZ9UiUqaAR6MKuOnzqd7MOyU1mKcSDwp0AaOEsPQt3DxS9QgVpPGbjpBfHV5Pabs2gotpE3
vU4x4Y7J0vTXxscaLa/DS5qFfOmKNv5ttza60sydXpzQfkmHnyWeuG/ENLeTYY1Yk+TGWzmWP8IE
oQnZR4hW3SJO6Z1AjJpvtoafodJ7w1765oYeXCpsarayd1DJ9GC/bh1984nvfQkYpp6yixcyg4CK
Fr1IgThKsa8Sv9gn/23TpyjbBJWHeLetRy9TMILy8j20v81jGkbGq1t0xmsyKwz6YFrOUo0Vrztr
M/AQ6aINtvHKB2xysujWP29II4+otJ7s5fAqqA/A3X0E0eG2VUrnvEiRxA2jXTOMZyeInZcWbfSH
MVagmesA0AozgB2NI81ROhMRDJ/RkmNN47f5FtRvs+cCjXuAzX+fr+5+F5ni72H2A4zCNuUFLp2O
xV3T3arS1pr1rtb4nkkNE9PiOFcA7G5V3eeoOTv6ADcepWk0ZtJ5Xaxi61EFr9I2zf5Fy3kxpFa3
Sn9qrbqgB39Uit6eHkvAIfe3JliQOFoN3sZw8ujJcXnNW7Sz7Ek3N+R2yRQbQ/AihaeGR7Uw5gep
jb7bPES1eyz0NEq2c7NEgevK2cjeIuIrn1o6obMmiQ9rm+ElvzxV5aPXl82zFsEq++XgLTo26osU
PEcoePRkq9c23xw+1ZE6XlH0UV/6wI+vtWb/tXZIWKegvNE0x7XNxa6sHW8nbfoBwQpkhLbWaE9X
PYqf2tHLHvgGZg+k0C89JIiL1DDKtNWNbHpp+KK1Znv+o00Os5rie936wU4rqwyQT+48S+HWRAkd
CAEw1GkrVQWQLrmYetglcFRf69gvX/2kJLzmxdFR2rIoJ1YZAzEP86LcTpWvbnj2/bN0Ng08WgtU
ig0T+E+pYoeVMszugy6qX+u5fGkJFN6j91q/Fgkit2ao+FsVOiheD8Od05k9F4CdIfCpHYlUkFKa
Xb+qUx0/NrF7lp3ShM+YRvC+8c7aNJQPkzne2XXYcz8H41NjDuXFG+sOVNAUZPd1UO7zcq+oQ7lr
GqfeaVYwAzzym4OpGM59n0DRiHs/WezH9vi4fW4Mv4AP31/9sr+3+gDF9pCcFLyE734XH6wQwYPE
YqVTMAPwSq06jZH9c3ZzEGz1We0DmBNKCKZb7fVdyxxk2zD7yD38hfRsM4MS3o6RApHU52su2T7w
MbDrTTDoqjJcQEx80monOgZ8EAhwq0DSASn3vX6nzmjNtZpikFyAneQqx3TU31l3MdiAXtiVhvqQ
dekZM2rlWnUl9Nh+cM9ZDwHOMD7FzRCz/HNZJ4P2zPrQfZ0zS7tMZLSJd7QEE41ik+VTC2dqo444
6aJOTPp2wg3AK/tk0858I1kM36v9sxY23tMiwjdBYrCnyoT3GBhXs4nVg4IxyqaI3ud5fiMjtIta
rTwUduve9RluMAQC2FyLaUAB3jaqO0TLPoOwGHGha/tD6YT4uOq6/9DnPzlNeEFuxdig+zxsHdMg
c1so2jVjrppZo/pspJx5qLL5zkJwNggBiWQKlouJDidvSk6NNtSXuvPrPfaRw65xnOCauvW8U1v9
czDiHwBiqtsHMxQNdS6fLeAfz5VuflLiqDplqDVekUkEV8I3ZZ82Tnsti4IoiT7A35r9bVBN/RUg
wamrEWRs62Sb1+XRy0bvnBtTtUuZN7C0MsONgZvWtu67k1UtiMCg0/bmYCcHAMLfkWr6tpiJnkyy
5FuuVr8FDtdtUWcjgsdzYzcKcL2kbe80SnQSgGuhJcGKvTP42hs2bBv1e5XoE7w6s74bABqclSXg
YTTPMqPWlmk1UxQeo448SBoizJInSEZEQ6t+0rNvva08pCk8X8RRtmn8DHr59+wa1YX8m8qXMKnR
XFMvU1FpLyYMD5PHnnSvXQ8J+Bun2hp5GF27vAouwcgMI9N4f6cQX560K5HbG5ant8wIWTk9mhRO
9AmjXiaYCTFUu6rrY2hP311Tda+jm7RbQoFtSCj0BnbAW43cku2cgz7EESKATKPlmJYV9RIp+QwR
IN8OcfSzyUpcsiPzxLe8T0CsIG9VH7igv+sUi5iRMDzZB0w52sp6IjCib2LQZTs/bl49t4Fj5ja4
v6lGcQ5rxsFYMbfz0DfbsiMmUOdPaJqq1z6KtGu7FI6JYaUDCTPNN6Ee+HuzA6kXajorFMXpGHut
Zh8kibsFlHWIiuCnQuYBJYYIRSFCGT96ayjfW2TN+WifuhwbO8eF06QH5EDUEXqqx/T4PmgA8szP
rEjaLXnPqjQfsDXPNrgBfEpjNeTPO9YCod5NkIsfR48Ae613E1nh4AVhFT6fbQVCyVc7cPhmfB1B
Xm6wzWJWwaKwS1Q4PGZL8HpOg4PtLeqzVf8zcP0MgTIDeKOrp4AYzBzgoX8MZ6wadQjzm06DytT+
GiANRsB+940HnK+2HaLOzsbMW3WL0HSxV4sOhHKnYMCiqQrykejFBIFPYqF0X6dqehlDu7kSasy2
czchipa1j7CXX4g0NxsLPfmzN+mgQHXfOju2e1H83rsoie9erAWnU8Xdt8b1rmXEMGs2CsNYWlWn
GYUlLFS/DgBRj1XXfcX7wIATbAd7pUym+wGvoqtD8LhYCMRBqr+mjnsH/mFilj36XMHh68iqnehG
AHwpjve60fmbpoBEkcUVgYo2MMm6ldapcqtiYyV2ewS6XgCK8yxAN3wMDpCZL05OUkov0NxCOva1
tDqXKE+h7ZI4PpZTax77uvL+Sr03uEyd2vo/ZrvewXnnW+otEBnlR2T029zKgos+BvgjVmqzY6Xu
nXqAZ0cLHCi4E1JSis/irYNw71gFQQ/V3DFnvPdGa3hKBzSKHGqIyST71gze8kyx79aiGgrnVrWZ
+Z/tGooYNl8Pls/c0RsscIxuBtCz8ryDH/jeNvRQX9MY+rYsmTe6GvAq+qZxN9cxaVNmHz/TXN/n
QTJd1Bn5JoSinrU4+GUtDlFQda7oFsvDyOqMD/FSLOI5Zj5qV9Ws2+ehb6eHNl5GbmpeGbTPdcRU
t6rTYxk4arhNHW4jmLCz0rL+6PqUmYcVvSepjs6hWTxZxmgfxjxi/b0Uvns/ex08tFaL9033nDpN
cglZHlxS34l2RgEBADZ2dGfZ5rMeGLA3vJEnCrvHAcQV8b14Pyj184xBJYE9FmfdInCmZSfBgNlL
RhqqMLBE01q8rkBg/rdQOvJFPdqmhYddhhEiqeWXIDXGzGsJs+DX4CB7viQClFnf6z62rhhuwZHA
DNSDYx30oLGmYJhYcfocS2jkiqD0mQe1uGvM6UkN5xFqh2/vRlRpttNSRaZg2vYmN8tMXYBmTpjC
K+mQnpw10EWeWdyByDgNE4wU4EoPndk9Ky3+T7kZJzsdE815K5i5cCHwW+DP9s4w5XAKZvdhTDWN
qWCXPXqk5i5xU73PwI0+4bUB2rD4Fg5R+knNcYnx2p9u4fNwS5TAWUIF9ayz0kl5oBzP1e6lmPiE
AbDylJ0vvdEAx16tlFIB7OmDFJjq3LzIaXCtfIvqID9nccmQPXbODsNu4CGkFADBFfO2QDEtcgqb
98Lemgx594MGpbcGKID/2nBIGv4ekiP+fUyA9ZTM4XuIFBzio4cJa7md44wQ3Be8EQDtXaJxd9H/
TZVt2te/Wde0d+2QHeux5jMJKjBxsLRWE0hCLTzOuj474ZciL43PSMijyDm+6ElgndJBeZkJAiz0
VvVYmYvxQPxV7YxT7I0h2fqdF8/eOYysh5hU2jbVkVVq1RzhPwPEuH3nmvp01dL4bVRZpYZVgIxi
CGV4MWmqfHRtkoa/BxTo/aYAEWR1d7BJeIPlKu2bcEQ6/e4GR3sFtusija1MLARMxmltwdXnad/s
itT2nmABOI/q9DaD4HsyACPYedAcqjj5XDIxQL4yAlpZkkyV6pzqGXO+MgOgqSjHpHND5k9GCvzF
2uVBZ2yrsuhPsCOKt86sm9MIW2QrVT1xGvDGtYVfqNLcM13m/2k7e6eXwc/JVqZjEafzHcIfT/0M
2Nt07eQxQMrlMWi0mswwUphO76R7q7arYwkN3AhgZygJEnMZP29hargDUsFOSJKxCDbOPGZ7VtGP
BnEORvFdlj12IWCxb7n9hmlZe84WzEy54OpCEBZn03mMFtxobUzqGWBEuCBJpZj06F1RDH8f/7dJ
2qV7trx29aUMuK5eC51ukxUppQA9Gx3ktFZXwc4/TDhCnqzwLW5ACvivYxOkhwA6r90acIuG8RWh
ctQN8by76WoIRkhwQ5nJgsGNHZS8F8EN2dH5KSTJ8fvkNsEFXJY175ms8ktkU95oq4JLdpLNZCaC
BAuLf2+oC9C+bqujIFQqx2mBFDKXzS5FD9w6aPB68DeJoi1xBFoDsFh7sipfHCXfJWqAQ+5Psx9A
MS8XrlnOKFsrPtHWEnXeC1RRGsc5m7KT9IycliuDLGLw9/HtchLppYXqtLGdLN3Jr0zQmiYBi/DZ
4up3DBr1KAojjreF5D6cwXD+6Jb7N5qRc8pRo5YcsBSJXH/ZjFkik9LC+E6qWVYdw1LR8Z9ZflMO
7jPAO+Mkf1J+Bs7LYVQNiJP01d4ry59yXDoGcMyX23i7w9IoeKncJ+tiLaTRtW0s9e6I1AqeTIA+
bthfeRqg3ZKhHqd03Kt6/U3wwFIMwKi7Gn4d8VQkR7JqsDEjqpyUMd5t9pL0vuG8QjX42sNc3HtN
yB21kRA9tEnzKvfeTtzHgbjPYa4NhnVriNDbY+pOequ4pA7LvzZEs229aWCHdSDUTbCT2yV3Q7ZK
PD6TjWzKU2CFuk9eudt4RZ9f8HX0QJ/J5lJARODZUI4VXu+MLUMyA0QA5ozVMEagf2zK0Q6OFCCR
XSO/3DbntAcNZUcn+Xtj0xCjbnZxm3yeR/0iV+52laCWbgornXZyreWqJG3B+r/VEF9ZMAByT+QI
2ZK22+MgdSmMFMeQpguBaCL6OHQvcuNvj6ZcmvVpkD01kc9NBYZ9J5dCfqTe11yfNij0LRF0ZrlW
9b1dbEOQu7xdXzN3+hnglXHImA3w1L1qVd7CtA0P+QzRudWnF30ZOuSzncW2c5yDGSQwdnwbFTon
SrgNekJWkhf/6w//8RtkE9sryO56qN963u4eajI4lPaGvpMhQL7vHXLjJxtA1viSwuW9XdwbnOKP
t+YPUMXHK2iQxisiWJNzczDCXJv3sRt+VbpM3a9XmEHwojsulO51cFH7pwwTy4P8lt6vHlN7Vg9o
NPbztsnCazvoCjCPZRxaXms5Urb+tc3ryhnhgDDZyZPQx+mBKQxLl+VB0EeknUw41uvjs3Swq5kO
pr4dkGA7yRM8dtZwmnKLZUm1z50B4yN3AVf+69+1i/Tsh2CFvdwArrAAUtZnb47vXX0BMBqFXS/y
Ngxvy7AsT5JU17aC6M8yIln67Ox9pxrArKRPTqAwRkp/Kda39Y9H9LYp++fKG05eY27lSbgdgq3A
UXlvGxIEMhayYG+OKHSf1zd8fZalTarB8hSqfX9oAOkdQyc6yD5THnbpsR7/8RGUutw12bodI/Xb
5of9Uv3Qdntsy8q2/x56sJUjwZ+a5wCu3CYFHlOkgNx6G4Tz8uHQPYimgc5CddIP+FCQp2deIHd8
sHWMQZ3HfG6fHeYGrA+vOhGLWS3w2E6ec0ApQ93dWQtWdR7L53xwu4NpzkwlGl3dqUFB7KZHYGZD
gvcgvIMpX+wizXmod0FUPjqYF683Xv6qVG+v01qXxvUx+XBIMaTtqcd+UB5GKepluJYtPYG+ZMZw
nuTqy0kK8IwTmBUeu96HVr+VtwRWO62y+Ufr4Bp/5RYiSrJumXAN3kOq+2ILlyLkgnWxkp6Jg0MN
iRd8w5jon6IeuDsyJnu5xlLIbY+X6QlCuayRp/R7PukXLzaygzqPd4lZIlDmdScZZDRG7RbObol6
7i4sgtsXwGh/QsrPznJCufOyxUjfLmwYOxp+zoP3hFmce8Ms+4n96uN5dsjliVgHA1VTnTPHrb9P
b0dt108Q79erWGYOI2myfGYyN7N2vgVdSEgl8AL+ApdsMBP3kB+VLuTWoJwY6KKMmrW/6ZjJZAu8
bnWcXOc8Acwhn3uEHolGcWRvMxzDbrOr2yoq0oKCnJuu3QZhuNQPtZEYBzm//C7fjsZzqz/ORt4e
VNN4lru63lrZyrvuR2xM0WYsCpT+oZD/vUBbBw5Fvv1Sv03sWJ6WONKwfADjv9cyO4ed3+bDPYLs
5gloWnUR1s4QddWFZ+F3GWbZ7f7KnVjHmPXG8IH+lULPNCev3lkQpJHFcAwcTgpeApcRfIdC4L7k
ksmdkcc6UIk9WsCD/QLfkP8O5tJhHdHXO3l7oJfxfr0I617Zki7/96mYq42wl+7XoV5+jFRvc/G1
Llu3xjnC9oMJLcIMMtFVOvuk4rEoXeTP3qZcsonDJq/abZO89t+w+tuHUn7nH7OM27Fl7m6BBVxJ
CGKPwYde5q8kRwhdy2syF8jBbIPJ/IrWCvHksE9ORROG6l663zb95QsaAQbpgvQ2j5MnVWZ0a7G2
TXNGykFDKVIDJrZMwuTfWYsbSlLqf8xlb7++nEeYOPdjga5bz3YDPP1gk6Wat+j1FiShvrvyQ8z6
oru6epZpmUzqZEuK26mXaaFUSQSheR1AAFk7S5e1Kltrsd7GtW39Gx+OjfJPHUIdjGGMmTJwdgAB
8pPU5c3jiics45f9tx8/l1qxiZRB/WMaKbfw9uTN3wKI9md5XCOUdAFNL/cg7DokN+RJ+edNOfo2
VAHKaU5ume4+UkECmCLrEu4DJ0QIHrJ33bGuAWWHFGs/qQ7+j0Gr8/Pt1y9P8o3ssb4zt/nM7WGW
Vk/PO/In/33vZOvWSzY/1uWg21n/6PXxD3w8StFIbLT2mzYjNSvjyjp7kGP/qW3tIntv82zZXAu5
H2tVtuS4fz3rH8sZ6S0dP/ypf2r7cNYPfylYBnyM5uouhNG3vOJ4OJOrqObbWlVeeCkIpUDOhEbE
4n0Js63F2jZneIJCv6NP1Rps3jrJcCsnX7v+sUc2fTMAIUQK/vZEy8si78n6sqwv1b+2rYfJeyf9
/qnt/3sqf84Xcn8Rg/Ybdy4ObUxrl7mwfLjW4raSXet/xCr+qfuHttt6Yjnt7S/IeT70uf2FIfGu
mjL8Vjsv3MrQIGtQ2Vq/0TKGrFXZWidka+cPbR+q0s/vEQzof2g1kghJYUPk4+Uk9870Vh7h26a0
Sn0mlM2yOquyg+4Vr+vwDpgK2vhaV+aFRi51GfmZCwVElKzMcm+hIz+w2nkrwwPRfyRZG5SB/6ar
3QYNWyWGIKNLUc6QMBF/2/3TcLs+Co4s+tc+62Owtn14XKQqe8egSQlZuDC9BnU2d52jp/NW1r8J
AAPCRcn4FrRDdLi98XJR1uI2rK51uVz/WpUd66sr1YBAyt/Dt9Q/nEHa5iwBO6ElvEbrYH+bWN/2
y/1Zj2zwKmHxlp0tAiPGEiH5Y+W4dpNjpZCJwVqVrQ/9ZBBd2/74x2XPh0MGr1L2s3EPKvCphkqB
a4D0IFJuaCA5lg9XiSNe+ypDl58lWXaSK1MmfZ6dZtXZNJljneRlX+/o7d3/I5j5x1Rh7Spbcnuj
oieid+t0C3LlDqInRhwhk6KjlT3MXkk6BjUXbXqQV/QWp5QnYJz1uPlLXuS/o1q1GuyxziZ10pAc
zPPsnCARDEsc0poUdUO2crPWfStQ0D8LrU256A47s4UBGQPyGvmwdC04mrp/J5xtiwRApKJdI1dV
7kudQWXSq+KtjOGZCJ9cX27w3CK6097imR8uv1zUP27Rbel6u+qyZpHN22sekZycPXPay1WWP7sW
8gPWqlzYD223VZ3s+UjmXHvK7vVf0sNQ39pY622wMcQqLsj9966Ix6OBEOBehzFLFeoZAqTFGZ9J
9lo6uTPDQaZn2et5wDz1JMG7qQ5eIy07ass51KTO7sugbjfSa+6y8aTMpblT+wyQ3jAUmybiVZfC
y1xza3sAPDUwRdc0cQ9qFFr5HskgDJdZ2e+JSoIanpxzowfNI5wscs2IxkI8zxzci2L1mvrj24Jo
fwmQgX2Bf1PvUI0bUeWgKm0ZgkdZQnqiHlGBiO0qfYk9B2VBs7ufYrQQHGALB53c/tGz/PkprZof
8B1PvamV72Nu4qqV+l/zkil5jQ/8xQ9UkOJZ89Z7s/XNI1pPZtcPSDhoLeo4w7AJmrr+XM9gelmS
l590NbW3KOoAr4qQ7VKLxRbAJJQ851aFfpOq7iokglGGKsFxY8RYPYzLHkJJmAkMOAqEiXZsCrt8
mKekepAtKbKicNA9y3OEhQnCW0Uc7MoK+SF/Gr6YJM+OrbpI+WVqZWBHghLHbgkAb1yflVtcxKhe
qxA+DR8jURUFw12bFWCCvHZgPdwU7gWkBuk1j2B7i+rX1E/R07AUEF2iJ19NviKrqZylqcww6UZ3
EVWuAuEzwyJb4wRPDWrYTyqZ0KdU0bTtNI4BKwh2xLYHtCq1uZY5lqJ4yG6mYegetKTzHuelqDNg
ezbPFuxqeqw7Qj1Lt1rp4Io2kJ0xJ8zmxlFHF8b/NSXR/HCrgeZA+dfhmVuPryLLe0RlJtpWYbtB
99TYO5pl7qapydF4A0xfGJp5sR2gzsBatZ1u60m7wQoeGQwcwEsvLK8VVLtrsxRrlefzmBTEUAek
jWy4aaV+yWczNbaaaWgXKYop+E9j0VfKdvJguXthSrAZUYO33gcw6tpj/yUZ8r8MUungwqH7826Z
8JlBJoJWKCpUYvr5F+nOz2Ge6F+mJgGtgCDOWzBmwK7RwXqcNXLJ1pRYd5Wb9xe9j9tTmsbFA7dA
g/Lfqi/NqPBwZal5rxr9W41q0L0bJY+DXTVQX5X6Je5JHDmIPe6lKjtIhX5Cfj3f1+Omx7hjMy3d
Yy3FlC8Gy7UcRwabJkeBdsuYsfvjYCv/6qSzeSenqhtTe3C88AQ5DKfODFm0Ax+carf+gjZIfofh
nNzOWxtz+9h07T5XkbXZ+lgs90H2ilHhTNC+aFgr2+YdRIvmBe55/0Do+Cw1jHbbF0zrIENlI2JN
Sw9pc4zy40GJ+6a66HHhGghQG9oPEYtlU4FBd0U/rb/WA2HlMkXtRHY4KFmckcFMQLNxKXRTaY+I
bWpbqcrlyVJ1+VQ5YMKW62OPI0CXapnoxUd7/H37d9Ik9492UcM5W64fqtMg8rLJw5+eZ2YcTJRT
ZFOKKphhuK91edrGFgnJPxplt+zpIHfshkeAMyDwgmEDrgtLhbJiUNLrv+o6CE+9PQRovIfV17I8
yP54COtDqqPaVM2KQ8BacXELJx54boIouHZLMSTonriGf/xjR9+n2Mm8B74d76EwxHflmOFhuBSy
JW0mq2wsG2wU1WItavAb/JeOcsit93p0N2IO+P85JHUH8BWqdvx4mrYrELl9Hh9KlWjg9sOvk97y
R6ai1Jtr2i48CtKOptXCgEWR8j5aihyBiXupTr6PYmHkD5DX1Zjg+rK7VFEu36ydZAsHvTs+fB15
ZA6OXaIqYVl5eGJMinJx3i2g+ChLyd4Ph0pV/nCL6ujJQQj8dqj8tT+OyHRz35UAND7uWH7VVMaQ
HZ/nwv4rxZ4U5NLspnftVKV37hgBONFQ3uwy8owq2Yp9UoTaq1qGw9XV6+95qKmvg12or3pYP3QM
sA/kpmG6IDrI16830P9y6la/s4GWvLsZpyKZU96nqBm8R5XyGT5y8Cg7zTK494vYfpJ9IIX3KYS6
l3zpOdbvyaCZb5ofFZ+05Cxd+OZkr2rTQL98COt0uvaBlt6PS4G4nz5szKRm027mDWM2aLylKn0g
mpLI8d1fajLgXuoSu4S5lL5nXo2Otma0W6kafTOcDFxTd6VpoYi/sa2uf8HGCukia9T3EYTK96bH
FkGFr3dc+JXvQMHKnZ355mnEMvOptMc3IDTdF6v8NruN+9lS3PaSlRHSSbbefWlmgBSqY+VPiOig
pRv2vwPHbr8A2dJ3c4yLuN34bxrgMzRs2wG8J1tx2O5nrGHhC/+nCVrk3zs/tOmWAyo2m6/l4NV7
/NpKFOac4i1TLPvSpN2E5nZfvOkwpl+wft/ITgUY2xsIjM8wedV7abL9hvyCO5RHqY6oSZw1b0q2
Uq1j13yaydJJTc7YDeq9itabDiP6LphmcAmFFRp3NVox0KJrHxU2O78n6B53O7B4yHoiLbuv/MG5
yJ6+9b29qQ0Wzx1uJ7PPyINgTPTeq1W/heMTXaTqRKoNTCHq76RqY0SED6TuX6U6K9M3l2/+g9Sm
PntivM6fjBh8jz8GpzAalOc0a9X7yIdGHPrYVQ159QTQZ4/sRP9ceu2nJG7VO8AKw7Out7wqMary
VeJepYO0o4t4KJU6e5AmKUxUjiIbAkPd6RiuFrjHZnbwLN1j6GhPufncNMXB7dwKw8J6j4x5eWdP
TnEXdZDlFrHg8k5RKZqucpGZVadd7PWIjttR8xhqDlbgk/WGQlj6RbUqb49uZnmSKhwdIPV68V6a
I5KURg+WYOmm9ZO/QdMPVE0+4q6stgDFq/QLKOrsCB3fOejkPr7YlnGXu4r1aoaZc18mFgCLpVs7
qb8m0JJnPm3aPdM6DTcittylmLXU3xLBa8Dv/qdt7SJbltL+qnpdO/7T8XoLAKaz48d6nJuHUamA
Sxcu0neguky+RL9y1f9kjoP93jgj+kC5Xlyz0LBRNq5SEHHD/Lmv3GfpOhrptY4M76+6ydWdW8fW
fVp6GLDUNWop6MJ+go70Q0H8ah8XWxfY0FUteancMf7WaQDELMNtHj2zCy6K7STHKA3VV1RV6o2c
3pn/Ukuv+dGRNwJGZMboME7GiZhtiepuaT17NprjvO4OwpZavkmyukAZF42qa8mYerXLcNf7enyp
ESf/e8etj+wu11Z4JICfkfHfqXOgxjvZH4J7vMrZYsel0a6gE1aOeb5VZbfuacl44NWObj0DTX+2
zMQ6qvYAd3s9heWYdzbw8osTWso+1QodW6rB+R/Gzmu3dS5Zt09EgGEy3UpUsoItZ/uG8LKXmTMn
09PvQbq7/ffGPsC5IZhEyTRDzar6xrc36fc94HXTnDRD2Fsryca7ER8Xr2vV5om7UaX1x7HfiZ2v
sHmU78Z9dPqEkHQozO31wWoL8YkmEVik4DnP1cdNmyU2IpVg2tRVVV9iva33wqj6m8hpTdx9/RJb
AmnDx6JZlQcfyky9BIvld/5bHAxPSSSUvwqdlj9flOUaqLjC/BrT/iNUFPtVs5oM2rE2PYQWbHBC
lOAWCbWzy2aouKr46bFLY3NHOiC9dZAC0ePcmOTPeJBZ/hS+8QB+R3yofOkBPsh0JxFhE4QngSP+
ZpCRddk9BlhzNO19J+lZhlPcPLotY0LZVdotfRuS9hwcltBd2R7JNd/f67qBB9Vgz0gDNcUtTpPZ
cZmz7ZoSIAiEs0zAuuBfc6/ZvfuYp+6rNsbKWXSuyzkA31uHaX2zLEoD8lxux/Kgxx1gKo247CBL
Wt2KxnGfAgTpq6oP1XNXlf5TVE9vuhnol2VpmjvAbd28XXZ1NfsYaaZ/tyyFXbBr0zK9F4XuP/kT
tcTCbB5Kw7af/N3gZ/ZbzKty1w5qu7PbPngv9F3d19Z7SUcWljlVve+DvnjF5m7dmZFzzzjyhMlD
cal9BXh+gHhDdqG2+lk3b4gKKs44685KlmEH7GjkJgK8ZkTG38Xu0ASmFtqBfPrdoTFqw6ssaW57
LAUvcp5wYYxegzeytywuGyjYFpdmwm0Ly+ojzU58cyAruhswHF2RuysuxjyxQPEeHcU453Y13ZMF
eJVlNL6P0dzo0aLngAMFci/VX+OpH9+HOjLXw7w+mtf/9/4OyKXf/X3H5zi0p62bwAH49u/j/67/
fx3/v/dfvlevepTbrtiI3IzXPQP2a9mP9VW3hb6z5nXgMurrsiFn8PuzbtkFUGRzLed1/+uzvDnB
WSnuLtZ5Jy4Tc1ZbulWjbrkysn+tU7GPdnOx/d1t2TjErruqa/QGQXmrZK2JYBLN16DVfbCxude9
Do6Nlw1acbtMBsH/q+ie9ZXWVBs9TNRTUCHE4yG1LEBoV0/tPFkWLUNBdP+znFVex3AN1uO/ty7r
fxeXTyzrYNsd84iGtt9VP0f6XU556E2Dc1tyuj467D8gkrlvCXomLqoyP7g+WlJ9sO9Hq3M/DAB0
ZAvd/tZ0HAxHE3grRapGVF9REyM8PjSlsjV0d3qByNDvJEddgKfPyLIOy3eEGe18XdWaZ5yw3Ysv
NQpd87Exr7jVOWtP9I2YuA4YxlZv2uFGr0OY3bPhzuKo82OuY4YF4lwGX8uGZdLB6t44NFmhRO/s
g0hFCVyn9a+ZnShXANHS0/cuNmLJNMF0MWDHACG3xYoQBF1MPNQ7pcq6HYM/sPjGdyXadxAj/UsU
4wSfyLa7jZpO26txmx38IRWXMNDxxFDK6TkN02+aDrNvPhxiB3+jCAEdC+vfK34yO2OQwaUqmuZa
zBNDJTwMC3CJ8w6GPkuRGlo2zLa8aCm6eJDJ6qZ3C3lZ9l92w+Bpg2nkiAEacJpk9mSnZR4v2S65
BsA68FVr0jugQxhEmBijGVIdtvig1RczkMmuQlpzTjJEFcYgppPt0FmMOt462lkfHQpQxkdXROaB
tEdx445Tf5NVw3BQ1Kg8ZkaBsY/fRaek8UE89bZzSsoRr9eaJEkkE38bt62KA4Nabx23GBC6Al0G
ANXdUZ8oN2lsy6sP7QluML2DPHHoBqq67mGSWP1g7jw8RiZ4ZClWnQxJSgWF+tRQg16Hg2o8D44D
yxvu6QveM92qisbh7ONDBYI6T71qDCNIWPDjeDch+PDT6U/SOBsfP7JXqtcNXJto1tpP0QO9pN+R
pU5/lMT4Q+IXebkZkCgPHH2btbyc/V7suvkITox/B31gJRYPAwMqawTSSYvJn4K+RF2KD5deA4aA
WX+EjTrc1RipzzT+CehafXbNUYJC5g5gZFTus0YDJAO8b7jE0FoIyod9LpTo0Vdc+2JrqGkXI/hQ
dEjuTL/fd2k/vgqLsZOmBY9OwZ2ijXkBNkAdXiMaADdB2Xf75VN6nBxqo9duclvrPXKJxQ2KoJih
6twZbLoYcvjt6meVGAEiLrssc/9Yac1blpX/e8vv7kO28An5gt/jLOuqykGHRgFvneEYeDHLFivH
VpHPEgPLm8FXM/AVnJIM3jZ5yx6lx7wI0c7djG2Bz+W8qIsR0ZIwi8Oy6Ke1tkKdGK8weUAkZ9kM
CuaJnof4PZViLI+Dm1Q4WDC3TH73WeaWdTiNs3ej06LU53Rj/X98bgIYVSJQ/69jL4v/+GobH4ED
kdDqH+t+P7J8/xCV002WvjZjGD7yzPVXRWybB91HW9HlxoPq2v7O6ENlPeX8m223iO+sqtgvS8uH
hOE+tDJzz6ap7EEXTRdXNkgK27x96Qa7Whm9HXy0gfKIoMj9Epq2zR0eB3DA14GW6xE7AOWVWfxN
MuMWOkj8p4rqmNdO077OdvfrxJTlmTz3UQXifkYoUJ1zrQq34EynVSLU6vy7YdlKgPWv/QSWPEVr
r1X5TIsMzs3zEZaPLDv+LnbWYK/svqZm+Z8v+V+HVoYEvZDuP6f0qALMnL/k9wDLYtqre4pf8Y3n
9Ip9kkOAARHWoTi+KF2IhES37wQkx7vUmp++WkGHgQidn3UofbFUSp29TargbKsYl8QqqP+fxXkd
Tt39OZonyzpaMLUNvmhUQeatvxuW/ZZ1Va1mW9HjCrAstpaRbyKwMJ6MR9L7Vf0nQrjgFmr9pgUj
8reuHJ/tkkF7PTb+Qz7lnUerWHfVZQwN0x6yW8cAqhIDcTuPZtfvC7pqIThG9OxjW3UwUxcmyPwU
7201uuSpWm0zxrp3KqxdMgZkr1OzVkisF9kTvy5ck/N2XhILAoo5CfGOp+ir36TWZ2n6NyqJzAAS
DrqmpE4IpZ+KsrXA95FkoKAhv4fRPfl5XnwaTfyhCLLUPC1poKdryDQ73LAEqAUTpGc2Zf2TX/cN
THMGEMvWwQ7LY5ghBVy25lh4nvxualbL1jgNMzwvYcotW8fWSi+1It6T+UhUPPLbtK4elm2xcMg5
AVoiJo9uy1ZVLjFOQswH5hTdLnPLRM2Ct0lXq8PvqmUON9TQi/Hx+fnU71bVzuxdTCFqtayzmxDc
pNOgOwUOuv7d7/d71D47N6KwbvxJZ98pxpUKJdLDkLglJSKf4omWakfXkdpRRUeFZj3SdukEKmbZ
sEwGB2rQWpn3qRVlrLa/n9F85bOcSsh2/znMP3Yx7RgN2XLw36N12HSsO3ssvZ/jLpv9NOYr/rHn
ZCnKGjss4RmWixBsPrzS10gEUbD+44PLhp+vXH5gmKn+1hXi+WedsfyC3y8f3YRL0LelemjC1vs/
/6bfvf91XO0rC+A2/PyG+Swsc//4sfOP+/lNy5afL5VldhsDdkUqvjNbRz0W827LDr6oSfMss8uW
ZTIup3+ZFY4E3dD/cakInRXZb4k2sFMbmnOTRNW6xsAiiJCaBU3+YRbNCEOPnsZOPVihP+1sV/6l
LXf0UsCKavTZ6QnWkcLCj8KFD+b28hCm7Ved+e6WmOnogDCNKj3yNGucUbbup6VgkR3LlVLzIAc0
K8DhOy45xgZ3K6dOnhln7hHhPYmmc1cdtx1cj/Gx9iuai+WTFgwcDJkfROzk0qnNyY7RX1Z0PZHQ
2aRktwqhf4RFf1Koeo4FlogjCIZyLvgVCkWHBL3vHh0xw1Q3OUaKdq3bRLlTY4a8JX5Gd5V/FMQi
2MvNq/qhQyaVJuefdRomLqup6LPD76cCMnleVoNcwjdVuVs2oEH7aCcUV1XbIeWcHprqoUlFf9cT
CLV2DQs9Z0jeT7SMAC+L+SHBk1JisoJDDrYHlbQhO7TDakBqKlz6Dc300mkDDmDzZEz9a92j48+K
ox30Jl3/TAqyxWs0ZsNWL2CNLetyCAy7CZc1Eqb/XicnAgmQpvquwkWvcEz/Npsn4Cjc0q7uWgtc
U9rCxRmIYe6meRKlRrl3RntcLYs8QYy7GBoFgqHmZ9Xv+sYSL5HZGjfLKkepdLhkw4RdaFNslnXL
xNB9nTIRzMZll39sgJhnjM3PFy+rTb2gvjsW+WH54mWdH/Yry20Nrx1rKtbzj1w2RomaH00LAOG8
yiStfrFtxeuDML4W5aZAEHzXalp0pWb+PUSVf+g14wyIPD0NmFXdLRNngvUP1src/q5Lxy7HxA0y
f6IqsYKk0TfwvJY3iZmYdyT7zZ/PysjaTIWP+1HYNrhoOQza/BSPocksnd3PMg5J1bYuUrGmz5ft
YWnqxzl4jhvndnKJDrqpolZUSXHnuolya0bHYF4wovhfk8Gs3yRZy5tRpPOwEL0P7n80ZvzuNyRQ
jtKJR+9yIFstLLwrojsM7+SlLEbv54qayiig17hdQUVubos6C66CJNlVj4uH0g+G47LbMiEk01fY
ApX7ZXHZV4Oy7pkVnePLp5Z1KCpSJAnJmTHcsHbVwL1Lc8O9g8s93RiGfA/8GkrIvF63sw4nqXjl
xw7K/2U3CJgHKvfhedmDyO9OjTTjGE1cf8UYtXslcK07xKL2HQ5i1UYLHbwMhsm+WzZoLXBPtaQ4
sywuGwCmiEuVEjDivKFAjg1bSsmGse4inr9JZ55+9w3JnWJm1ti7VK/irTPSMQHOMryWqCE87FmS
jWFDRlvbbeVvDdeAHA6/5QrqObqKtkEbaiTkDwbyoY6RYio0e5ksE2KXCbcs3Dz1aSDaKAPs8BTM
QvyZ1OcDHv7X3LwIX+8lb/Hyw1vDpf9utlbxMYe+Weawa86oX9+0s0pIzi2My9wy6ZdGyXnCoJbG
yWUl6Fq5c3Uq3kMM8KUYH8Ofxqu5z1sl7K5fVX0izdIyip2FD78TYmSkDstytqgeOpG9iFl4JGcl
TT3/BLyJUB5Zi/7IrAC7QYMkKQB392aZ6FU7TBgc1TN/4z+zeup+RokOA6PJwT4um7tuQiG6zMZg
Z0D+JzFlDsD5FO2g7P2cMWfEgiSBMxI7FiXE5Sz+bAb2cpyzMjvYJ9gdoDBDviA2ymgoSOzk31GK
Lx9aRFpUuwH7L8/UHgJ8HW8K2b3anNZjhB3YttXEezgKdzPMXbUJhyncI0+cbLP8vb9ne5lb/gPU
sMKNCDhXCi5pR1XqXp0EYt9i1HZjGUV5sBgkJFVcrxRV7nphPaX81aY5oNBH1KHyH+YS0Gpicgcg
/aSYXlwjYp5FafnccW3P/6xlLgPasKnAgvDe7bSbBrJFUFkUuowSEl+SDqd/nBgkypw3y21AKNra
WlEyn3w/CbcqND9FFiobwzwVfT3cNKHV/0wMEQ03vj6fuWx8zzS9ukHyW924eQV0fJnNHbfTNsvs
Yr26zC2TxPYrup1caBhz73wx27GURoVAh6Dj/7ywStfOD1EGCGDWiM5/5jJZ/uDfRZkZkGU0fDP9
WcM0zT2Ky+koFs3pMttOJLzyzB693//Mcp3+Li5zrtZjb4WAl4d3ASeQiTG3/f1OTCnCnRTmMZl7
75frYJlE82JPiWM7Rc1pWVX6JuYOgUM0stgadIujgaV0/H+7orhPtabGfdTI0YDNqrGfWVvq/SEB
8oVInnM68yEqgY3BMlkW4wgKsRYp3zUhZX/EGLJdTY3d4YqixMPRdgrPwKarLYZxFWRY64b4U3uq
UzGK0VV/R+7ny02HR62cwbrEI/jGFhjOIaUfKZ1v9KxDN5qcs6IKVzDKKJROZXiy6IU5B75cU29v
Vv2YXTKNV0TuVqbnQlk9qlW75pFRUkIns1hW8gBuYB7aTuoV9b2+n3ochCwHT1r7pa3bfCsowtDF
Lju8WJpgG7UYUYp8pXQZ9RHaBD1euDw04luha9Z61EZl4ysttjCdvoX9D55uejJEesjLkvwdlkRR
I96qvsKzcEy34JeijYnQr2jlKQxqdcXLEWVyWBRegyAjlCfAr/STxJR0FZXSaxCTVEFLtQbKFm37
avaIbg26cElRUJxeT6Xe42/sNF4JoqJxyDV2w3djc2KczsUqhc9PnXsKxiReRxhs+XmswjXFojTS
SFd3KuBbI4aOj2lm1X3HPopslU6q9TCZzs6HdaOU7b7VQ04CHLpIWJxpEaIVb3pBX0z/7Dpz6hIj
SOKx5svm1T0/WzQNdoxtHfJkZygjQmCFfn/ZKzsiimlN/fGd4DncOCP6/VKxEthEtOk4E7GnQJvj
gEejfZM/PMjdcZ841wEE0p6Kp3qimRb3DAcHBjXnH12i0kUzLwOAwU7gqHhtSQFzCtVTqHy3Pt4y
9XCeryA9ttpzGk5/TTau84YXZcUgW7H9S6HLzyqDjqRzi661vsOsaeypN4Y2jjlqLDwSoqciaXDA
tdCJoeD2UtIJhkAUPiVqurbaGSkCa3k16O2Lz/vCg/K6wpcZf9CMEo7Dd1mVG8GEmLo1XTkjRC/z
LCtlmwWNfx0hrk+V86dMcdUL1OBj7JRt6zAQ7LXOmwPAzjLCI71yW9MNvxQ4rKtiwJtYG6ZXtyJh
QQJSU/7aWCTCNTKig6GRyXNj9QpxwVkbY+r5Yfc4as4WI1zaR0JasRShUm1lhKQkn0mlye1UDdIb
w7TcKs5zqOT5yowzf1OnOfmZLt+allKcppAD9i2ZwUjTboMhbkFTjgepfjDyD9fuaHcbWT80CVat
NX5d5PM3llu+aW0HngVAkmNgetx2z3TkGsCO4nCNi2e2IhrU1hP81ZWLYeqqHYdsFdvh3hSKuupA
dlmxeAYkVgmaJMF8pcRHlerlMe4rDsRQVZN7zQhMto0vgdt9+EFVA3UqvuLpddIT4Gtp+ElzbuY1
+hMWik8d/ZJUXaCl9kcXZOpc22gH6Xjk2oZR2qTMaAK2fP2b9A0IE+st7s1LMVC0T92T0Nkt0/qz
oRL980yPNx2uw23ZnPxJYiCbjzvseS3cZfNwP/7BOZt89WOSy3dNYiivtuOdiIn85TTjegsSgVij
U+gTPKFzIJOSnmHAhgHXxLouJECw+KPjJK3qElNgxVAO5UCQFQqtWrc7zr3qpTYJfywFjka5rTPT
v+Jt2G4o7cTrobKfrCHzjFzyIFDA0KbpKx73qae5FLybuo1WTZO90C+KyLFlDD0kEX5JdG9aNUbC
s08sndHDplHSZ2D+V9Bpzqp56SwIdFWUoLvvD06kfxVK8pVF+mdTGZgF1pD5VcZQZLh3eS/HrZNR
LIg0etmdlD6icAxeNbKgQwbsrx+LBzWuLtWcqMrHuRD712hsrBd6fnBIq2zTiRXcu3ozKNYsdy5v
uzBeRYVFtmRu1K2C4VBovBQyeoQs4H2wXnhqWsE61g51Ft3aNGKsyrS4ZEnxnRn2oaqsjyZi4DWI
u9BJM0+o6Z5GFfJBfotfS++jq3f6mxY3swBUtVfRgb6RRgyRp+8Sz1Jwo9eVdlwpZj54vqF8OpCN
Qr+jET0yNgJTKb21rd041I/YvFGGzsSOLMDOnMhkhvlTPqhbgav31gkt+ofpWYlMLjOleHXVIr7p
1kHozAyx+84IoY2nz+PUph78mcewnj6LwXrRi/HaWWs9s6qtFQznCTRnYkGea/Cf1CzrXICxdooG
zmChU1ETzSHxfdq0rV0fKZ4T4XX/Nkbluxukj1YpT4NFT6PaP4dtum/owUkGrom4bbYg2UDTdKcQ
cCANbYDR6tT0kpIRuFJ7Rs39CVXeTPdVU/QkcUeYcfChgQbgXRGY72M7vONNna3sVHlqHEA2baS/
NVny2YPTM6rhDX3ZX9p26Ys1dlMXHaTIHkdk5OtULe5LCbw8gsPUJXRUcz4eBCZiu4IyAD1/Brmj
ZtpRgASm1hwCKa94GuEh6JAf71v7byMa0BS8YfHYxuo9FyB/ASivFNFjeanmYJvSk97m1wQ0z0qb
enMjXHc3WO7hLWsA9EEbOhSD2cLbT2iWH2mPCPHRxI39iClGcUE3TAufDTZd544sfTI7ZIVb81PN
2lOi9q+SH8XQ7yWiCQPSZ/rs1sqRJ98DzWXlSkqbUx9cNJzpC1PftXG/Hwp/2+ybPt82nBYeEoz8
qR0OK2p7EfF/DwrYLi8RWap9i5+a2mAsNrinpID1KY2Eekq+7SPu3t7x/6YpFsoJ/Wn5UL9Ysj3p
bnsnnXSNn8O1bIN3M2PciIQM64Y+fbPR1MMnLbo1pRlcHgTWnxPXBhUBsPE5YUOt9UQ0w8YxVBqM
5U4wzji4jJaL7IL1aE0cEKnkqrhd5IvVklSeUmdYweG5TeOhWVU2REBV0HBkZMFjYaV/y3aoV1mb
9l7lShwjER3WoXroVPfeNggixxBydh50R6Mhyi6l/y5b7rtJ6lsLmLfddGeD7B3klMQDcWcpKdXQ
ygclSu8UyN0XGIQ0OgWk0Axyh3VncJJtTiOWJxMPdC3zpG67CP4dZ9XFfeZlD00GI6pLFHWrGzAb
mjq6xwC+9WHb84Ijkry6X+og5UkDRMZozNw7fvuoiBHspivfRQtpfFQi+l7ke92426ADKdpEeBS7
ieulpAhqChwpjfFerircPARhlYjXVUBGQKpqRsY62WdT5xwwmXyxI+A9vMFlV35pLbHx2HN7FvB1
4ugklAKHuR6GYszlUkX3Go8fD3USXU3490xRdQqi4huT0XAlNElZyXjyGwejkvyPBrnOmWpUEhqO
YH7k4M+Zn2VQHS2CxaDNL51L0RB/EVBXZwREz8Tazw5Fi7UZzF4R+vA5mowAEqcbLo7Lq8YavcSR
s8Mgb3MLA6m4gaNavSR6xd3Rr616Um/NLhsIxtNkJRxiMCulbyOIvjvy2e3RLGZCljnAexv6J7Po
N5puDgRWmGZENmwHS94p/VAeIiW5MwICcjxpc93MdwaZqaqaegLasNsh0jYaK/NICD1ZYfAHvhXs
1ISevVCruAO4aJRvkn4fUZEcfMsYcAZuqVZeshKMGYh7sUrptt1PZlB7DURMt4/X8WSea+nSmyr/
msoNVsunCGPWnCQ0wEd675Jyg5TxLu6E2Kp59QZk4UbmE8TnYkY0v1cC4+rB1RDrF+FTKWwiIXqg
HJIEq0oNiDuLCMwkLei5s6NpycQa0u7XsYW4xxpRhZgfsQQB2fUjnu2WvhXG+Kir1qmKuQNDznAi
MJWgKvnXtP3OS1uIw9km1KxdZA3v03BD58xTSkfqCl+QapNpnCesxC8oMWgbmRivW2iV2nFOwZsv
CmS+ubdtDT3kVW+Oira1MDxauabyIAqx7QDczg+pYgUHFSnUSAP1bqbL4f6R8GBTjCPowLcuNP7o
ljJufb0DloyEFKIhw9M0BW9HRGi6XP2FgnaAwATbxBD9CjF+G4UwkhLj27DafGUNpPtNqEk8N0kh
muAFdfUaOaoOVc72ElxOV4rLVWKb+gcJl794KJfHLqFqrVO4H7EqSnTtHmBf5tEqg4DS0Dw1Kcz5
A5uIHLGn6xT2nWQnTLi02jDsba1ziAPicg1qroGe0r7GWgWOuj0qEVdbUYtVk5ZPcZojR7JuAGN6
U0H83Lcurr4kKVZWGu56HMehdk4Xixb2UnyNmvtZZlPs0chWcpnKq533b3bTf0IS3U/juLZ07b0Y
IhNacg+iF/GFP9QmfJI+X1MHUUvx0CX2VTYOsow4O3eOpIBSqRSy3bfYbHG0z4xHv72XQgXVDUMU
BzEcd1Tb94YwP6emOAnN4tYNWvycqGPUqn1bMuroirz3wki9w3DkSe9wxXRlvg3C8T70zY5eQPtK
QQUDl9iH2Ty9Ou69Yyk0iegziy9rh3XbxgTYBJjg6wIv1gtvhGKLzfmqqyX1hnCnlPk5T5/A5rkU
O/091+S6LkNjM8QaI7FOY1c9yjeKbhlr56YJAHaS9KN3AW9wV9JzktubvlJflTSl1CL1nT/A3Bt8
zPBSMGiVLddB136GFa33pnEgvmjylACjt1cmUSWjr/5WTQ5E0ibU4RSXqshda0Vn8TX4IaSusvbp
zc0rQ1s7Tvw12uFrSJ1yHGW2VjrYgLGrjwd7fClElG58fZcKCtI5OlQ0qMHGwgemEPI1yYM5Q83I
34/5r7lWveaFQK2k1si04len7GJEpKOVPA0Db28TV+9t2RNydFZLmbChPBxiEu3aLgzlr9LHIyMJ
y0sbhFsDI5GtOw7HMtH/pAqC3TCG/D7zhqr2k46kJwrixVahR2VVccdvXMVmbOhyK/V9c8nHrQsF
eBxJt9PPVXl+EkBnK5AFVigRUqpacYP2L/XJhUTRV+GnJ9VWgJrHJc5CvknpKWr2IYCNFU1L9qou
9K/eADuVPmmWne+CQnu3NWVvTwP5E5duHqP8KgpQp/C6v+DNfBBR99tKDy8TyGHIvkmyxg0WCsF0
W4dYuN4NvE25FREc5h+0xND63X3jb3nxXSyWI55RGkbnWWc/u9pwHGtgJHDm8JI36tuuFh85/yyQ
KNcocfWdMlsuh+V4Sk0V6nuUy20UMU5Tif3Lsn/mHqUNhKb6+XFobepg3PE5quAyAHwbHrAVeko0
XfFwwNo9IyT1V33l0z305Q4vlWO8kNt+tDNJtEljqjnRcYZ1NdKJY5q4DFN5RPkGAS/3Jk225Hqr
mvaaN9XS3yuNXqqMngkStvcFJ2+V98ZVSRNShsJ47ahbakHfebj/zDwVNziFpngMJmuvpQToIsCU
j6cTEQCkPcawjg67tZIGjcaQhElY3blhcC3/8uD1qfz0KCuHsLumgpGaVaOniXtsUYT6GtYYNYx6
gR9U/wiANN3Sw3UX292JsgJCPyW9iDRoPQaBp34mt47Gg/YR5M6HLZvnRuXCTMxnvC8edCv3RIBP
IRbAUMAxkh1vmpq7BVkXHeL7xlBfZWv+UeyOvDKdbo2Bd12skoyJef/bU2SgmOgOlbwkFRxwHgC0
wc3wZu3NnwevjhKcJkiFILVPiW5NJO6az7IatpWtPKdYEq/s0OjXfUHgrZp0M/hcLUQxMi9cpOJC
XZkivSn89k8ukFCEcgJKSftTLR/sVByNzGrWuiKJqXLa71UA1UOsKJ6Y/Xmlq22QgmNFHxefYRbu
AVfc1FG4VRPzK3Rq8lQ1VUCcVLFSjHb6WF4SC0PRukoPZYdlqlTLDV3hH4nW0C6q49BtRps4ofAc
t/S/+TngYHPDTzjK8NaOcpqE+1OuaPCdLC1cIXr0e+Peb5FQ+P73lCuPOlZCg1WEj0ryDjMxNyd9
rQQq3Vi9fhlhj3lGq33asj3obvRQ9FTWUQB+tf58ssP0fdS6lyRHV43bAvSrgr856i9j0p+LmPY8
P/gghPjAWDVc2UW3NcvxXZazLk/lRa5kLh2BUwF7XKfbjth8zlQOO6p4oWeMpGbVSMcAXiebEL67
Jo4USZOfshQ7pcK8z5xeUEFX3qagP6kVCGk3P+s8woXt7NqicNZZD+QubzdRH71GaS3W35VZfppG
+scvS3ot9eKaQWts7YyHi1XjtmS24PGOU95vfPzj6XJCq62VR3RGD7rS0ZyO8heVxX7swRKGeIPG
sUpST+YdVyM955MwPJWaKgyuAC1I3q/VdTsNMU6JUbKdAvuIgvLDEtV7Ok23HZwvymrWmTvkxUqg
tSnSc/OCHkwn2Ol1vLZ7ScOxgltUPF0QL91ArZ12lWlsTPAGvH80/CjTtaNzd3WT2u3xdICiTxv4
4Egg6/xRpeHeDzbJG5t8ysogouMqzs9G+ixF4mGgeleH7WvYUQKfL8FpxGKKxhJ1G1hcKOgnLlPq
78iIv/p2eyFze+sDymeUgA4trbQNLkTHVGQPbai/ZYMlGOiFhLXoqRwXypNoeTHm0cPSKhCoJGVI
Hpd7RmMPmGq/lm38yej3ERVoewCbj6fy5HvoXl7N8lSX/hvhAf0YISGKT6L+pFDIqTXMVuRoJhsn
0/d0GZHWi0eDkKEK8IdUToVdKhfGmi9DRm53kvYWv+zcK0yrZ0w/uNtsAkUziTTZ5/U5LxQKBBxg
4yTKJ+Pe1YgWQkS+sx8mBd1kBrISk6xgcIKbLuoZNEJOoLavrMvYxLZ4NHdjk2k3SkoFq0KJQCXC
ZqDmhCryDG03jm51QB4XreoRD6ZBM7J7ZWyAxttJs1sWf9aBoY+5L5vU92wkHID4S513VYvZuJ0V
eBnM7k/DqyMiYNwYWFj2MK4rdzwUNpJ0RE7vFnlkTdB/ahtS2fP3bCeNQFUKn0wfEHuGNs9TWje7
jgi97nmHdTUJyKh9wF/4Q7bprOzi7TMp/UFonbuz/W8bz871mGof9JHxrmlod4tVEeBznL4pEqBq
YRDaW732188dbhoi7Mz3/xixkGtSRI4HNkC4BhBnNedvsngsOdVN1M8hW6gcQ5sePt/+DF39s2to
3x55CPvSP0BiBpBOxqp19Zf/4evMlhtV1jZ9Kzv2cRPNPHT03weS0GBJljxX1QnhKruYE5IZrr4f
cK3yWrW7/xNCJAmSZZRkfu/kpZh+W9tyVM5yfrt4RmAMG/pUj/O95z7jn4ftoSBZYhLrbkxOk2rf
5+WlTMxulWT9gwhBnzPXPVSlSUnTuaQ6anLHfasGCxP/UF5HK7tLZujAU3LKhkN1NNWwX9eVwS/C
IwUeVdkN+RhiI0M5gOE3GybXPT9r4yA6k0Adi9Xb3ggjE7MJmB2qjSOB5pR4oqaGg0NjWPmJVV6q
pPsy5HPQ4pB0u8DIf/bxVJ8bnDZCytuqxUrZCD0esKMBPmAYvhepX+LROXvhT702wGQr8tBcFpxl
7AqGx+Qh758DI8ZdyGWNFoVGuEJivRoavByGYli7XsLa2bH6FZjqLolV7SX1GK3xjmV1S4llyMmH
0uKj2VJ9sTvzljX2o63mL3XuZr5SmTFEi/ALHiNI2F19h5pJXUP0YBicSYcOsUNUDilSteu57Ol3
OmJ1nf+xPqOtk0IwpJWmO4JMOUs/GmBhW9W1XyeU/HlPqTLoAFewUEHiDuLeNwNrOIXcJVdk7jq1
bQ1FU/eoZRgCqgaWL11RQquiYGWVb2ki8X4R/T4bqTNrmeUddPPQ5E27GkOAqXqi+OQ46WtLkY+n
TaGsBKSHOiuiQ5h08wRa/2ohcVlRrQyxOxmqq5rnACu69b2Yoafgm6TCstZShblrc6qpWUKTrW5C
pIEtk5G7wOauFAXFzlZFd9Lddujr1nBUSt8TFi7pI7CHPSfWtJKKXzy1PXgZNwzOCOmuinCpYHq3
Gqq0vZNkpm9q4o1mQ/4jdflzaMl11lK3GXDU0HrKmsylykPSSRw/eCJE0gzWso3Vc9Or25w55Wp0
UE7HE4nlpnrxStPYmWortzhEHiaZOCs7FX6kE9gyhTwcwtCsjz319tSF4J6kw7MtIJmqzROoGf9/
MUH9oSIbxHVykxWU1Vm34lOb2ESvdFu8GHCRkCI+NQ74qawo2pfGoCCKxQ8y83J/agwexn39BYse
X1jz/LNAGjd1BytlJM3i4lnYk7F39AI2s1mMN2Y9Y0IVdBriN+DwOWnFvDYjTxzthm9G3BZKbyLA
rikE8kNjmWVbz3lW5WtHE8EayxUBlxPVa5msiWwTGEDNP8lLNvAW6chP2Mgqa22a5pynIE+Wmbw0
Nt9toDX2PolTCEz87JH5PFc2f7G0eEv0RFRiQpthDUjGdrsXy7MgFqf5CavP4RgWdyolFO4osQr4
r/hRWmP3XVcs93hvrRy3BI10oM7MshywHt92y2KdhN3eZOFOvHBOxGprih1gsYFHzNbrzkVEeAta
2VfVNpv7XA/8LhlfjB7VZed0T3WA1hMaULUTBNEwRDeXIZ7opPw0SQmirBN+Lw273ThuexOCoVI4
9HSMUcKRsrldvuHfzFc0JtdObRXCp10UMJ1L7IZAmCBL+LQ6FTqdsJGWhE3BnWwF2K3xQ0L1X57N
sWG4GYR+wKikmJhWWNxzZqm9DaH1quo/u2F6w3qGcAuMwi15nWpbxRknoA4dvGK+xdmmbm/VDAUF
kCHuNTUiE+oeSt/d9mDMNik+SdT5daR89SrT9VutInAtToszyJ/jZ5NLOp4JpgPstVY1ZjqscxD3
MmNlXbvD2Mdc44mRbnhsHxIjGG/sQAXbYOljCig5TlgMWwUveHjID42SqdvKveJxwcRQHZ+7QdtP
tUpVeKiemg5ExO6btR6Kej30nsZEMZv49OE5qpuvmQ1EZvzUu/jqstpnEcxTsesGqEYsB9oBADry
FObs+wrd+CUkj0QpCLMm3GnT18pbVXRfjZBcryw4py3cSrN9610K+mVCCR525WNDUYC8Nw/fX2FT
/DCeuoDlYYJ7g49A51WZ1WuRMx4Hh+iCPEnuFLPEPd8aueWmslgVUFE2Wseaz5k98etSvKtG/73p
VGYsdr/XGHt2s+l2X2Tf4W6QXon7KXgvK2Pdqe75ixLuqiih/GJluwgLXMiGm1RJ9rlKoHMVGFdZ
e8lNUXNvG3IT8iWvxtKDHggIrknP8qOm729L1zdgz27cwSRto30dx+LCEzZhFmyszBL5XFUIeCDl
dkxmwW7DuoPQNgjyU/mWILJiqZA86KoXrCNJ6TUqrJhXFE6ysGgvwkaZq/yg1t5/U8I96KuKtZN5
29XAbNMgfjjO7M1isjSqaoh1Hf8VTZ12oTfVl3jeWFTfcpi0N0uTnUmijKg8lKnNX1vPETTBsM+h
P8LJ1RlLCVZ3FQ8X/6obN6VkHA5K7TFp44T7QH2psZfYaLrurENj79q2tTEn7yWMIxOVGzXtos57
vwpYyOQ9OohkVQ2FPMihfuycctrpiRH7XZXdDlDGwI5B54wqkzt+PAQbu22Kj/AAVgsSxxSOMRaV
PjYVVId9o6rb26507zPBFyqmbJWXWnXbeE1JhvfW5aHvlniyNMAbuI5dqmCkyE+ZsYmG732r4SLu
AMsnrfZs2DALy/pbKXFyQdHFVCj3vcq55CBim3Iy6zWTVj9AOtgBseKZMwdt9O9JNW4Cu2uIL7xJ
q3bYYvwNczG49abwHNqsVViWbVO9jNa9klKP0fobjfwBJjnDO0Mu5lGOe9WM6k62KWUYO3zORvBP
k+dSiIN0pYw/B/KDk8DQbmPL6DaNyMOtkpGMIDX3p2PB0cyb56HpgpWJDfLaGdW1U4+Mz8b0Zg7u
vjKIyU5+OjY36JRnP+SAtlZ1GuZ+CiFGYgyPvVE+VSlkioabS68f0XEcvQqGTxhEfhBXuHi0+srx
zB+z4oSJOO4ktacb60B3TjrM6wz8xe9C++BB+blBqPikzTHjYamAthd8AY75VmeILdERFRRft0Pg
YmqTZI+eDU6tO2QU4QVyYxfjpTNADywz+BpdYaAwqqyDfvJbHep+V53HNs120DIOYxdciAtB+kIt
ItUGqDoO1wzH8SUX1ns1DWfTbC/MUrEtjo5pQA/uTgVCUL1NzZa7e56dgaNc7CQymc7WOZUTYy+t
5qAN5KDnw4MyTtq5hQukwwPeFvE+r5jiNp7xrqdGuxJ2/aIUzUSdK+VhwPemo8yUkJ4qNzo2YGnU
3F51s2lOGmGxSeSOW6VpvE09FWvPjLhb4rsMZ4Z1yFhfVDtslQ5wJnmUp6qOvr/8ltnEiQWDQeK0
8h5a7Wtqpt+bKpq4+/VdL/m/mDHhheStb+2p/hYaFCGTZJbTJyBoBhlPeuGGaxOLMioMILYWX3NX
dVuIT4ywN0mTPPH/v3e+V2XlbULqBZRpKfrXnrpSepZVVvg+1MN9rTvvZda8uGP9AAoRrPVEwSff
ITjLw1FKBiwHTG1m74CjKqQG2yaUbCIP3FWbT5Ilvwrq7ATGEaO071rQu2sp4InNaJZokOezUss2
xO4cusHG/OFmNMadwy9IhMUuZ+AObOWL0cY/MTcTVJ7lsCtUaG3I36PqXTj1CzlTVKNFcZHmVgt4
cjKm467s7XOzw/1YfNdTF2764LduDKVONUtyGdCdlnP8jDJCsAu0N0d/B9B0/WjyzgOUtI3QsEaA
eh1LFU6vF90M1qStkjg6l4VCaqWRn2zUaqmQ+a4ZLdWHNmcxu+jXrbB3Wj+EuI2VkggWea9zYRzW
+Pmn5k3FojRE0Um6Y4Tw2pMNI/xuLJP3qJCz6VRzMITC300qp2lTxWF6yyJszkAb+2dtirwjlY31
UJM97lqx5g+OeIzK6mq0BEFgU83HiDd9DtfVpVqO3ts62ylLIQlcvo5HleAqIz3hqXcH/RvTv6EE
sRoAMQbCnWBO7WSjlH5fXppJ1Y4i77a9UMKNTJmUlfW+EBrzVmrCsYj57w3Cd6PpHOcMQEEkha+W
zU3oEtweqsQuwDjSPKX2vUxBrtx9yYbKr7qaKUATXhWNSX8vircQQE8mhFF6oRJvlFF/tRt5MdVm
n3vZ6Dca892sSW3qQQZioQxHlqC/NqHxvTSPocGoSU6gAxz204PjUJgWMvfOeycj5ZXilyndZxCU
3UAMHJqWo8GiNAqZRgyhfkGwcol69RL3LWwP7VCGWb7VKA/YuX0ddG+m8jAdLSVBiiNc17LSX+oh
foRhyXQUHyqr6RBqCPtWTMZDYCT3JmPK1nXaXVpNO6/UbgKe5IhF120BQEY0pZ8kVCNJ7EziaqXL
wdhAo2TPDZnslPBi6pyqOVruuIh2Y6dtnaZhVkKx0SOzYFUq2ckcqrcg6d7SGqwimVaavM9k2/Kj
QfIXFF/0yH6LB+u97Qr8+vWNoWblDvN78LIRYwXJqt2OvlOSBbAvRUXxTLkYxfQYWc5z4gx7VTcO
MmKqqjT6Cfsd5B4mHJ2WB6JVu+3q9FMzFV+qJQ8MrCE6z9xakies2n+vBLaB6XfTMMlhSw8Ude9s
h0pc1hQvU+BtqnEyd1GjPXnksErpfY3amREfRyelh0gB0Y4UiHw4WTm5p4VOgTt3n1Rc3NqguGB4
1MG86h5kRy2mCRHDFo59RjhGoF1Q3ucIGVbeNJ5E623iySJFiS4gJicDnxRgVndrudW9YeWvVU1W
maI6eO1DSFO7R8+kvGx4yAos96FvNCZs1oYhFwQajwRouOZTSkAnchPsxSyjehVqu1FgqUpSQ4dY
v9iaQ2YovoEJNfe2DPbzIw9c4GUSqbUyI4E2HalPIK07adS3VjW4a7BGlt2E1q0UaVyz1q59Aaen
d2E+Ds1Rb0GDQ+CUSvmBkwNRj9RWV32FgyS8VN3hX9uDl2eZxrrUOVCCZ2yMtZLn2rRrtfY5VymB
4Yo0K9J3CsLu2rOZlDBR7FGrzDAgflIxthNqOFIcYPYb1N+kq23byjy1joMfSkkyZMqYjaGFU1DQ
bJtzX5rNWSvi9kwBYgLW65U99JF+VSvlcMhrs7xPTCW9Z1k9v14aihr9Iz5FPDbtAC/IIAq1dWWp
9e7XYToqQ+cTaygvSxN0AHAIy/z6eZGkDxPGcXfwraku76nDyHvoYg+linnH0mQQ73orPXX/0WHu
lRFguuXTRpvPC1FIR6Xf68ph6QfZergbJPH181WXDdqSfYSgEtiaT7a01XbdrGHYWdi4/NWWxe5a
w9TnsvTAu2uE7ZJQ0LbS/mIO3a8Na7s71xT9zR/tJnMDrHR6AK2/+mvSxsXCPIGT6refzRnRarch
DKPlokt7VoxET0XWlbXIttRlcE3I9HyUAcSpouybm2XX9op0zoCb/HhI2kevCrOjLqklirBveXI0
7h0ZCOsM+U2zFs5w7lUG3+XUsfLqdQhZ77DsJpmX7BA2mJuPC4dBfyKrkKLZ/LZVhutcqn10Xd7K
9coXUBfzvLxTHxPZOAVuSEGC7n0r8z3LaWW97MYoT8+9pz/lUuFzqOrFkFr9sFxH40xKGZU8LRey
BKQ+KbxguxxtEms9wulFVZMVd8vGymS1TSt+WlhlRdG6tQu8Lvq8Xi+HYTQXd7xhvK/IYGYUn/vk
8RTBugLU+rxOWo8D6wGxo0ihb5vGiC+U2KNt0Q/ZFQh+Zg6U5R0Wdc6mCOPuPsVSc1PjqvAwVtJe
B6hvHpl7Veuwt7Pnhuobvzurf4km/OyczHK+iMESq0xpi29mVb4TKotcshIvbpfkP4ZSIBtMjDcx
QWTP3OJnMzCjyMFUQDiKdaeWDByTeg0GZjSr6kS1CkpujguNaSfQD4gmZrrT0XsqdhFYyDtAxNFo
JvmWVc6dA8P/e9wnX10RVa8qawJmb7X3VQe7XaVJNm7jMiQaxdPkHWHy+GpmDkPQHLi8tIVpiaRy
Upj8dFLeLQe0UHMYJILSX3aXA1VMcSgJM4XpDpf66FeGg29DMdssu818gcLRXb8bXBz1fr8HWc8F
9GlwNKuXRbSeKkfdKoaGC/HcZ7m+Bya4G6TVfXzU5YCog3YnajCtpcty/UFR4fl3EXh/IeGzoUjf
T11KXCQQ6IW0oHzfSishErSMzvzMFL9RhuQBE4N4XWlW8y3PlFvdKvsQjPhucoPop8ytVwje3ktv
6y4RyA2y2d7JqKp48qiIwjg6eu9uWbx2/P5zHVzc6L70QffFKrByiSwf9QD/oCmd7oRT2l8HWy/W
YdhP954WF1vPzrHbyevuBna/uyO1ObgQa1pvDJmqzzAKEwyToqtU03sx6fqtUeYYLRh2DzQBFtim
kbzlxgEoCov0NmXptDPwWjinqZntWolLSiYAuPK0H8+pZTQ7Q8AqECbgf2tq+VlrR32Hs0141jzd
3vFDcU5pihCgYMDlV3YjIJ3sSqT9e8NKojtmI0zpNMf+EWY3+ErYbw3r8FXdhOP90jW2JoWqzF9d
h67+o6uBzPleJeN71zUWo2+bPsCeSk5kn+36AG9T3JYpZyxtFDx3nSz7yO+JC92UlQrqF/R3uV6T
rJwEk6/HU3+3bIiXddYGdhLbZVeb+2kdStzQKK1dydBGcHdCLRtXn/Cgx3L4OC9KKCq7elDdAIK/
TaT5YVRFpR+u/7UpPWxv0CmxGnT3BSkqcCx7xMDoEu4MXIU3kHYGf2nrCze4Y3YPRx/HTTAh+i1t
Tm9s+hF7pmWvj4L8Fouy/bK3XAh9mrdPSM+Dzsw1lo1lWgHBzfyGPtvgc1ZAubZ+aH/3A//Y6Fjb
XZam0nMFlm7VvqiIUB+yrNmoeg+7ggJKs1USk/8dcZCRjxoRPaYypdSy9Pri8FiACDA3UptM1x/7
taww4KOO+9Fz2cU4n1LTvPm8xHKgsMLmYgOp4zntYgPT1xctGNX9UrgXSsaH4Mb8/zSGlq3uFY0S
/3Li0nHZLAfQoQIHzydPUwl9PPXsQzgvQGVUGbcd9Z9LmEtoLbgGfqNqWAPyWMVVLzGqsCb0OEUL
4Gg44l3ohXcXhwhvPEk9fWnPHe8Buw/1wZunu1Iii1Gilv6iOBYlrlDWSNp0MArpL+1txIqob8sX
UBwHc6KBeNUE6DK3iJzVol451g5302p52Ywkl4qhw8rcUo5LU5WkHF32P14urZ/HOw/hWpYrP/9o
X3b/aLN0VzvkMvV7lxoquVfjMdLHXxtVre/ilr91MuGL55FjfdESxAdqmZbfAO3eLLO0XxVHPDea
1hxM2zB3rpZEvpcbuH7gAf9sFhrwGQoPobuMp6GGL1OVxS8kXhJqzIAJK0Pxa2M8urhsBWNibGCF
M/6J4XaUMn8fS0w921r/Elq1CoO0cFmx98pN/7LXtQ5bURXofqX2RrgPcsHSukHa5er5a+lpX8kn
V+4xzC6OQsdmMHYmCAlDu5V5mb10KiDaqGTaVkHC9c0O1lwg99uXrgrLG01W2VZFIHYo2jB/dsfx
QDFSvGq9UaB6CoJjHnXJfWCGP5e3m3SX/6AciotT5N1tEIIyDPMJ8+eAQQmmlcANFHZo7rCT/J5g
SXpeNoYY2rM0W+i1lovFgcIqXUKQPBt6bA6rpQ9azvklNG00cObx1+7vSyzd87J8yfOs2H9eOjOg
BZtK1/itRBowDNMB3xbvdtkTKQI0p8P2ftlNKlgs0FMPvVvfOgCCzaGmAgI7TI3XhVSql7EDV02E
Kb86E7h1PGT1a5HlL9A8+h9ENJ9b5qPvdWcjyRIhCfbFtCpcZAIrhYX8XI72QvQt+QBDxg3NWW6f
oxNv0CnP5nKFI3GY07VyFRMtvVt2Pw+kmZKTgwzPsqPcfYmflY4YcQND6pNrR9Lb1iUU336w60Nk
tDfL3rJZulhzv2VXzuoisw+plzXOXTyoykG46LpyVOqs0jtMFHTEV5t4Prz0qZRAXWcZNdHKsujD
Y/UHS3rl5uMUXcvWlR5al4/O/J9uNZIlrMpy7hAMcZHf7/Fxfh/kFXcW71FDKTgOZdNv1w087Psw
zcV9MC85YrWCq/O7za3bZpNSAoO6gyUcyhX9Wqmue5J6Up3QsrywJrYeVWRV+I3Z17J2sJRN4JM7
3Iin5aCFq/0GHki5V0t4gk1nlDvhwHfNGiN8ioPC8csOcwQ9GdBRIe8kPKdD6jbk9uOUwbLxilB5
34KvBe+iY0pqVI31mHMtH4JsehosI9qUSYaACKbAA9VMf+BaV8MyrIepCiicOjorTER2rM0xdTfM
JlktRx0DpHNsnOAEPI/BaBxnt2VtV7cOjDUg9Cr+Lp38phKJ9VwZpYOmIsQOZMrjl1KhgDB3cP55
JlhqTVHdjb7DF/k402bEWpdjrV/Blqi4OzJ77DMUShh4xndJEOAbpTUFEEnm7PrR1o8JzwjoMHkL
op0UJ8a3ZjfmqnNr8v34Tpoad0VG/F2sKs7jMFsW4ce7ktJ0d3UbTOMqnzMYWmfUzkCdGYVLXLfm
JgGD/1zOm49+TWUWZFsov85YjjTjSEJybwZEECJuB+P2YSS297bRRg+ljWdFjNGbv+wuGzqYjt3e
M7OfVUAYD312WNrooJmUA6mA9IfAa02SabvwaIusOvdRn/tpnjXPepz8WP7VmvEztvroLeFepZg+
EnQxn+NiVXQ053Myh5pClZj182TM8EEfvJvi4xzhZdpKd/Nf50gbXkqaiSOSKu+oNaN3BPIE3+p1
AAmZiHCb8myoSMPmkFgO/fmSSbCxUdp4mw0ybwkpMNHxkaq7qvnrcXkmR30MMWFYWarLVswNn5sm
iwkAhvX6OCGk9duBxPU6HoxTIfTUj61EeUEkf+m5C9+suLuadW+8oFsQwOL1f3QN8vayTF3NaLiW
Xvyr6x9XNSeVjPVCppQRX/VKGE9qUJWPYfe3nbh71Tpb/ziieX878uc5pVf2u7oKIKFMsiNZvFYH
nrEo/gFEVdNfXqYahgDxvCm9BIdJ96Li23Ws0nm9trwUeNAqZKr+s3XZxxm+upkMStbeqNwIKzwi
GTF3GVDxDai8crO0I3yneLo0avng4os89wb088Rq6dXaWmvtlw710rq8XDbStcDKnDZZlThn/Oq/
HBm18FvrVdFxZJy/hvw09tlAYU7LpbgGQhPX5RWz0OcGMPXms30IQm3vGgD3y6n/7Avb9FffBu/e
FR4HLbbDbnheNhZGn9xHuek7Mse7pGnRfi8vP/vUI3DHn32Ww7ZqYdbSESwTQzMMHxXM349CNCr1
6fmlrsD4Wl4tmzrk2QU9KVp9tnW6O8rz535qT+k2yfExW05G4ohT0x/XoVwJSFPXNsOVC0b2t2sw
cXLWYhxU+DUlWi3s+jovvmJkIK6hGomrzEYHjXhgbLxRz/9+YN90GPh9tpaG4WxAWo3NcuKywVpZ
XOt9NfdcGuoefpjNlGOHTiMnaeZlAm48E4YgV8suUqZiVxs4LS27uolkVEGreVp2Yzve8IDUH0tP
169pbj4uzX2Md2tjkiGXjGJ8qTWgXpYQzmE5qljqhSTN6Y6gbPOhFtPHpb3MbI990pb4KXESiMfo
4yvEenT+WFqGm2BhKcZtT67Six6QTPKfn9acPy3TsGgLkjS8fH7a5ZIpnzavMWiWqPR3ixN6zuNi
2xQhvOjZLP3DHX32U//clXWEEs2DQrMcXQ5MQ8bIvuxnqviaaZnYL3tjLo8MlUh8Ms33Eua6yALj
+Iq327CpqWf7Q+2MUJmifB1gVHBbMBUiOimwgB8q7LOW3h8nOkYEd1q6c65HfLWUOr7CNwtZWvR3
KfkXJwzkj60yuC+qztuP3oDqyPOuskuf6rlZeOhsqhQ4vWlT92VojGRNIT4+LUcbOyETY0yfQw32
dGMSsTP0ivtSIRrbiioZtstZut5TjmyT5NZTMu95Sk7LW7pKp55wegUBnN8qSBKA3Eoou2V3TMev
E7mzeFjV5WMdBv7yll4DNqZNJF+3XaY/m6jG0tg9N5kB4qGqiIsJsjqTlO2ce2mBvSSaHcALNR/G
MTOxG/p9eFDgMHyeMk3TyCCKxb7Fo9WwUJ1E3UMYtd0DQUuUDjPIoUHILpY3BMj04+tnD60NnvrE
yM5Lf1JP6p3RIbRcdqv5gjOKO19rOaevcmuNp4i38wxr17RjdRkEensmAFDtK4Vfq4pJZmvY4Vt0
10Zd8UaGUw5PMJyzBkzUtlPjIvTvkyfLrr97hiLe0kCH/mLLL4ZuSb/BmfBENdI+l5MmyUDynG+J
IjdLV+mC8+m96t5PGdlwoxrzJLGq/n4qvW61vJ+NSDHrbPkalFAVFTkwGVNS61gjqvSL2HZfIA6c
l65Non/tXBUNom5rfCgqOsvfUAS9XDuso/76G1LWUB9/Q5Ezp1r+hgrV0FMs5Hfou902kKm5zdR0
2kMOyDc6xh5Py25XpWKjR6r+ZDb1r6OTFxp/21VTXe4BjfItamdwEkNJnlVy0jfqqFa3kOH7g9TS
eo9tMj6iSpxtHHzzvoxj9wIF2vzp1sc6U6b3RjJMYEKeICjn7MkLqtuaembRYrjQG+K1z2W0wy8r
x/4u68sTlTkio+ZXf+y2mDwTM2w2a9YB9JayH1FHEAMdNLl9m2mGHwxKfAI2ctcZdVd/aZeuDhcI
obM4GVbhF01PZETYcobhxQS/eIP7cYH+YDgmqVraHK/nOOrJNOGCznsyCWHxFNX4cbCrIs2vqg5H
gvnA0mU56nV6cQRAwEU/AaDCCWybVaF1Nqlvnu15s+xGWW8fJ8Ill72lfemh5eBHgD4OztQiQfo+
n9sXZBxFVr6NSL1ZLwbsKF2fSoz+H+IQwmStwbNYjNCdqX6yPTd9AE6PPtrLzFm3ml5/w20DtXn3
hts4zzDoL3dhaQb7EOugnRtl4iHtATkaRe3ejF5dYwDdvqq4Nm2wcdRusU4lAa3N4u0glfq5UrWn
sEp7LHUIyhqF92IlZKgkmpOe2lL2ZIAYI679Y3hljYEYW4R3yMr7k6E39p01b0wd3qJV3I1JbM+O
Yu0ZCuYR/R9cy8pMq4M+Ma347N/WdbxVG5ZsS9tyWhfBwh/jNt8tu8sBNa7esa23bj67OTCpnLrI
L4g37btMBvXF7ZT1ZwecZZiaJeOPz8vUhiN3zYSobzlpOdC28bBJsyhAcsGFljatEQNh13F+WHa7
IrC3Ii5hQ6hk43ih9eKypDv2HiSAZbcex8jHqUbdL7tOWjw1wF1XxFTBAwr1bd201ks5hgjYvHtt
SMwz0AUW/KH6ExqWukuqkiXN0rZs4ljUJzRXyJbpq06FsQ2mqjw0nfgKFxjpuRfoG011k/t+FNbV
1L+31BYQzhBXccDGDMnrfLCoivReNWN1o4IO+Uvbx4Gg/GqMunZc9rBStK6e+L50X1piS1MPTFr/
fp0kK1RYEY3iV07XISRt6q8hGqqPa7C4gK4tp6+IX9x15YFMJ0D/2jwAxfi9PnzuBcHH3jJWDbhc
fB7r/rH3+7xlkPvdczkPzKl/0Huw6nkA/N3z4/3mY7Phzv/jPG8IYT+G/SHsx/SMsjE9W2lw3+Zj
t8eOJT1/ti+vPtrkAGDWw2yg+2ezqBjpV8t+PXU/shBiPvkM5yC3ivPyatnUcsRTRc9aAsT+OhBo
ajz8bd904n2hhvlN0pND+XGZzyt0tTL6WjJ7983XXzbLtZgUdKt//+t//p///WP4X+F7cS2yMSzE
v1ArXgv8tOr/+ret/ftf5Ufz4e2//u3AbvRsz3R1Q1URkVqazfEfr/exCOmt/Q+hNlGQDKX3Q010
y/42BAN6hXnp1W0q2ahPFrzupxEBGq+XxRp1MW+46HaKUhzqxddgnjJH8zQ6nyfUyMwePUp/N+ky
1xZ61/GAgV67dFk2bi7dtajg+8qVEvceExVCArJtmKTmbTVZxscmn7Rbk6H1BmyY7xq3JPMWVn65
U7SwXX32Ww6AuRGgWcRYJpcxRVFL7KVw+7Ml8uG8vDJ+v5p74JwimMbBO41YmpwDXTs0cVvclTFU
2sAc/7bnCfVgRd64/e+/ecv785t3TMO2TdezDNfRDdf95zcfWyM8vjB23ipiXM+2nhe3fatmt6Rb
zK9Rb9fgG3OL9K2RZDJoGwPWIfPmV3NSedgGyjo4K4Cbm9xULQxvhvrOi50KCwXahsC2oJOqXYSq
76/9sq1+yKxqSZ+JniV0/UsMGv6s6s9Z2rRPBqKp+xQu99Lqtk1y1gIkhstupgGqDIaCef58joX2
wA+zukK831rPcC2y9eSI7LgcFUX6t+sP5d+urxjqoW8rhJaBRuppEDSYddTdmerzf/9Fe8Z/fNG2
pnKfO6arIfkyzX9+0a0rXCasoXinItLjF8P3t3zDYe7xpVpYWSDswy1v+Y4/D/cFtqi1EDcf/aK6
RSmMj+hNZE7VibIOetiUGy63x5bQzLmxc2f+8PIyCMz5paP/6lVa9nsnmXfJsPQOeFYZfuc202vT
rMaaevj/ZexMlhtnsiz9Km3/HtmAO0azyloQAEdRU2gKbWCSQoF5dMxP3x8is6ot08raeqkgxaBI
wP36ved8ZyUgZq+XYjgNpek+WZFx/+fxklMOHXPR4OSM7NsOvLGvRnf9iFT+NNNjfmIN+LcXLJAf
POqeRGjozwXc0tWa70fHSW6Gqbn++QlI4HL/z38f78l5hsA3NlW0GyXkR2QuMojM//sUfrU3q3/8
qtDMLlipT451hsojAR0Cwj6dH/WofVpmwyDgbaSX5Pbb3xJrb44TLoOl/9Sh/x8RC9n/+NFe0tsK
D+sP6RISlNZWSWAqv/0/ver2652EhfDn0vjf/7L8qT/L4VfdLF0aJ/2//fif1x/7p//YfuO/n/Gv
z//PY/gY/j+fcPiubz/Kb/XvT/qXF+W//efbCj76j3/5Iaz6tF8ehu9uefxWQ9H/1/q9PfP/98H/
9f3nVZ6W5vvvf33VA/NQXg1AS/XXPx/a1nvBIvTf28P28v98bHv/f/9r912QyaL+/Re+P1T/97+k
+BsVs+MRoeSZHog71qvpe3tEyL8Zjiv5Z5v9RJqSRyqIZ8nf/7JsHiI2V6fusXTp6WwvCnPO9pDx
NzYU6TnCRABtmpb867/+7n/uW//4pv7nfcwx5L/tZLrpsJBawvM8gwcNU//X27wFr5Ok/D9Bjf+7
nMO6+JE0RLwB4b1zHW8LVjDjo6tjL4u16sEpxBfpKx6uIgRu+LAvvWiMwzx6PW6jTlyKtQWhkrxH
spMMIed+D5pmdFE5I9O/WCi3iKb50Uc9oY6o+F3vkUV+hP5ADF1ZwfVc08uiGry4yJSBJmufA4Vk
GKOrHYzzvDL1qmFSeUsEaWvzTeuz8wObmsDgLctgalAy1wJ9Hh3Ozb0EbJyeM3yP0kbsKkINrdvO
MdSr8LIELVSO0sd5qdlrdhPJJyFezR676RIhvDPvZPxetd4u6uMxLJzxV/uwmknnE9J34ngnjjUB
rRL8ygEG8pSFhqM4uA6ck+3+F9KO56VT91P1OdmDscMsJVF1MKWAd5tMNaWmBYZVGuzA3hlPEhzh
cUa3OcnjOmzQDFJLPDGfpbnus7F86W178xvQZm6dkC7tIU6wQs05AmhvWs9KR4hnZssZEAT2gPUr
x86aeXBZolYLxpZeR6J3uzEAFQLaJ4pPU1O/bt9IUUS/zQq6MvooJJFmSgod0qHYmd5N9yKF0ENt
fKmM9febrvVYNeOeUmTcEdwcDvX025hZheahu2N4dN8RTwyc5H7Cp7K3WwCHnsZYSQ+dPqLfldA7
rgqoHW0zX17KEaZWZTCYIWwzWBwNc0k3+JueESm+M1jEQU81Hnh7eo3s5hFcF77XLAIjB+nRVfNT
Va4IvOx+g0qirdYks5MKCKK6SUrkaoP1kUT5QKIUztnFIk6wG0klmEa/mRv6s5l2L2e+C88mvKmZ
410Z+5MXWedYZiNAIvdKbCvNruRWaimssjtcsgjMuzRFg4lzP51i5jNMORoc6YYO1yxKSdUhZA6F
8hIMk+Xc9HX5yUYG6De5ryhd/b51ZnJ/piaoEOMEM3tH5JjAyUiJ8IXRQwaOz60Twx4ra8+PPAwI
EBl9JSdYIlqOZWJ4caNKD5OU+65IrJ8ycsmHw5+ctjoEIqBHrtF8GDpROV32hdB4WbJfcwdvGgPM
c+fmA8PX9AmoK7CuFJXzuLo3qSdK7AtRHcYTcTnJSLh4n0HCWpiUGHgsuJzW4YGT8VErHBxN7lQz
BHsxLExdXTqbVDOMapLpkJjc9YVAEaNqeEFjYmHRIjKghcaxt4ZUgfvSxV5b7K9lzN2L5634Ed8X
bFc34zDN5woIS2SMAlihpIG9at6+XjiiwdK4wwVTZ41+kMIAZJjIgCla+4DRgcwOTPkdEY6oSjJU
/oYvewqV1ageaJOp0GqgzGVFUfv9lGA+6K0Hc2qZFLEMJFqd7dtFPun2Mh00wphCzIo/dH/i2Ia3
asXr1HoXWwPvTgB92fzO6SbeVYtxA1DbvhU5dsrVxNXoIFBTw4VEi/hSuxrW2GV6siv3eelbAIi1
9Zmuq3V28eFLjHJBLqa3Bkn3Raf5emHJV/gNATT9UVf0cnARu06njoTum3by5vNC+oPVl5C/sIAF
zQDXS/eUCCiLzxoRXwx36vM6GuWd17X7RMTZQZTLwc0Aa1U5b8hz5o2u8NtqjfXUGHNA7GoSVBE4
G3oYXR2BwgXtGKKBBzaRoAlOkHui181fYaPPQZW2L8hQPuIYegvhLRdlIGBHhUKuScaYxbE5qKzD
McOTpdsFIR4W5RiRqZBxu6fE3CsdXKdWlzf18GBFMyBJv+cQ6ZdZ9D15juGPhbR3jUWZZ4HD990E
LQvPCHpYfMJInGMduxe1WATrolrcgaNxAfbKN3eDUnXZGh32jK5j8l/LJ10a7d7ozo7Hyl3gogys
HG7Lmnx1sQCeB3B0yjoWwLKG1cj9NsHq2NCfppuaIRDIk0TLtbMMmMnjNChfIoTdi+49zbCj1jEG
EtMdXtd6fl1aU4VUXQ0XTbEZ04JZtIJb2pO+ruJiT1rBqz41fAYeaScZJ7Kk4ihbs8I2QGni1k4v
ES0TEAjWlc3vth5F87gUn5zKSuLEi+nWFcYjWMkzMD64AOwSLugCu0Re/Nk4xEyqFbrwlLW8B02b
YDNRHDtDfaTCv2uHyL73DMT6RTjK2Tm5fNWONpRXEFMfnM+Fb9aI5iOdSVySsTRgvbwrU8qAtOVM
opS+i7EUXVopjyAoB3i0nI6sz1EMOTA6LWQIvFy8jJ9KzAiZRPNWvRXO7Oyzwbsor3NDCx41kRwc
o9ZF+UzJdCLK8qtA4HqwEEoNDlaomrGSylAre5rBCrgsTCus+RPrCGbNT9hjdoBkxMRrSb67geky
c8xDG+FfXGy4bZ2L231V8CiliPH60heq3zUugAvEXyR4RXnXIoz3W6GDgFwEp/PxwYzi8n7wFEEn
hXGILWyl5pJ8TeMY+4bmftO3I862GM7MB8VhrIYj6WLOoRMJiJxmDEQzP7C/4VKSfRxWA+AnD1sw
CPSc6bKr+/GmpIxsghSjVp1Xg13YkM6NwuesE0YFVbQ9zcb03WQJROfF6Z/WVj5O2x9k6VF5iOMO
qE2t7giXNgintFps2clbNmATJG24YEvZtR5qGnCnv9fIYTpZvI/CuMF4O++cimMvaoDzn9ZIaQMm
czP3bBr4CERizKHKceR0skiCVkRfrlaiFceifyH5CLbSVMf7KsHJH4tfrHc/OR0T1En7F9OqYj5v
B8Lp7SCKWnoIxQt9MvPUtm1DRMkCFnsabidSqg+yNmF596DglInzbojVG+4l46ZOAfZAqbUDrXpk
3gheR67tKdFj4AqFeY89c7NalBGfArouOs7CRyXA01VThE2FkBosLaKbQSZ+XnD91QCEif+YRkne
it3ik9X0O1oWGBDrvAs1ez0NGk7nzZXimgOKBRh0wA7zNY+PlfLw+VLYldvDgyl+z3kxnDwkhEOm
EHlV8wmYIDR3YIn7PmnhecmW8ZmWqLOheWKfLTZ1w+rs5la3g7Y4F3KkH2MtTyPokH2MCsRHYEwb
d2G/F79LQ8L5W9tlb+oP1ewtcNJLpKC2vgb5CIEBKgAAJMjYcTYM0EaaMXRmWDJujAtbTQALyykP
12zIWI/kaW7uiiEt7yjOsL4RWOjr2RaohrhGFvtm7dSNF+thS3QUN0h21WVag5RNk/vJBrDRzlDI
zERd4AFBFc6T80pA7WHuTFIfWhhWbQIxSB+KEfPRElrtwgYJAu5PpAtJeTSC23YH0irFtYxqq6GZ
s9P6xOGpjY8dEWLNuoyntQGbzbpTOUcxAuCWFcXg3M37hTge8iTYYYrZ/N1q0/2UVzdxZ995eGOt
Mb9VUYPB1izCogvs4WPKHWB1JN9qMgGoQb5c5JUOX9ebm11XeqHHVIfiaIC1YMzKRCVlYaVZVCRY
NawcWjuLXt9FJ81yqRPnDxKNy6OVakcoSzIkQBxndTSFRbu+Fwbh4vMTBNIImVILbX2wHuzGCBs3
aQ8uTn4sRsvD5GhYATNALimW7th6jJd+2StoYudmGOywTDEw1dh2pSimPbpuJvB6FWbY4n0dhiwh
auMOzZERRL3bBe3YE1+dYBuqerGfMsf3alBbmBwUhhvnOKsGPpx70lJz9MUyePspsb1rfqjGOAqY
f87I4tt7gszSe5TCtm+XoFhGSuNSI/hgroWiWwYrM4mpQ1O4O0yNxTWNMXqqItv3M65zt+kOdd7D
bVLMnEovPmmJhQtgY0h2BeGutsDFC/wtQJp6N1ir3Ouw+R2U9L4hIvPQQL0OGIrHh5krrgNthZe5
8XW5MGOTTezDJV6QT4Kpc2dwn7Q9ceVsKNl+IN8Slx9z+kXqKoxch6vDad+7KAM+UXQRak3vFoii
QEWHKbvkUqscZ6XFtMSH3Ci/LGc9I0LDWjmlEEcOEh8KW2iEfg5ghdY3RkDyM+klpvYjterXKM6H
UPfgdK5D/pnBpl8sLiDd3oI8SieUPccwaCKHIe6eS0uH3OhO0PI3uCBajgw6pdMGHMdy1I/ReMyE
uKvMPCZKaKH6cw1yRzEhYYx6pDnk04yfiZ0Thp+RO7UrvP6VySbobjv5IESamoTLsaxa7dhbuEvn
HE9x7/ZPZa3PJ6+6tztVH6m/mF4Z3BeCfmP5ZHHowC5vUXva3u08YzmzvXWXqA4CrzbeptjNU28K
S870O8yeT2TSKeROZ2uOXwVRvH5OiiPiMM7AcTLvSiKrEdYWd0Ryt5RPgStWOJMuxa30LE6xBA8Y
EaiHHFjpUKbP0HT5xqGyTML5pVkoCS1ouqOxxXsV+U9n7MnFJqB7XN76CJCu0VwX5IkaskHL1Vk4
1yfTi17cbOn8IekfXRj7Salx8YzyvNiyYevFFhRVtx7Ot9iOzF1lta8qRgXLLYg7Ah/RgLQSSgIi
RKIfGvxuI2V2PvxIXcvB2jKhBx4Sz5dlRuIOwKo2JaJbJujZR5goCA5Cl70wK+S5cNGjjjrm4zjW
ADYibsFz/RaRQRYINVFfA+0mrzlc5gDSkkkf2nwpvf7FBiOC21muZwpGpMA17AqgFrUGJKCpQdeU
Wf3RZ9CnURLazNhP5gxQyc1go48lW4oxPzcrYAJZCz7QsXy13fyRZedtghk+oS0iXuGVVHGLvy71
jvronNHMfnELceBqFAcGjJ9bQX/88+w6YzYU9VyqqT7AvRY5DYe0bgi4YPsDYQmYekCMgaYI/ocD
FCKDt3saB6+80RRT+VkHi62NHgfD1GMQl3AwSWfWDsQz9E9dz1f1k6lzIE9cZyIWFq9H3aGlGMvb
KGUCFxXmmz6k3ams1S/DbclIzGgCqak5TojLGApW4mjmI6zt5mCNpnVIQXHk0Wo9KPLWkLDRl4I6
FdYm/xN7wXj7TaQJCbjTct/XTC0z7Wq5eVhN8XxjMMzVsqcx8kDb1UCxM6nwAYz8mQ5Y5z4z73Sb
4yCEHECw8djx++YD2rJD0W1QhKH85cB09iHqI00Q5MvIOUimnqo3qoK+xFLUKqKQvP5BRTRz9TLH
llHeM5quQ9HzCUzsLFlipOE0kKnQNixiGjKIqjjG7RJUU68Q2UoYy7r82eReedSo3Pa6xVxsEN53
Y/fSR+pY+/OcEYTTwU3zxl9wM93bVTOOGBSZbJhXNbIDrjJ9jyBH8DvxTTFUMFFWEjRIA5B1Bum+
BgEWc3hakqthZLeRJZ61iqy0JPeeV4UNZ111VhicrQZ19ABfgZaNb0OED/QM6gCz/msWEdZRitjX
Y6NGCY2Xfrz0zMP9fAE23GjVU1wZv/FEITWgWMpRcEFmghbBegqtBWhQuJrteeIBNFtIo1E47OrV
oI/2AWKFblSOBQ2s0F2eXxp4gCQ0AAvNnBcXXwmARz8x5JYocsfRMLB0I0yWWfgedt2aPLzKG+HJ
iZHzhBnW1vggmTDsyYXAV+ueUOonfidZj8zCpTMGRwS1WK03XZD2oVXji+6MIazdPJjAmQn1mNkD
J9Wei3PtiDKvbhbttJZLdDLp183dGMSoCXwNK2Eg3PpYQ6FeU/MlKpszMr/8CLfuVfUeBvLJbo+w
ajK/jAcHIxnIkYwWWFYg6VnijCO7XlTbMRrEFCokPzeqnGaK+8ABNrk1TVoo5oS+3K7jezdN61td
wEgcyuJu0rqHoumBOhn2dcWnshNU0BfbWk+6aNaL0XHsyet9TLZGWsJHGEiXwIZmQFkj0jTu/HS1
Jr/kPV2IpeZSJgy8HzydSGkHDco68OWl3eeQq3U/u2xKhSM+nAiShUVkt8rWNUinP9EIAGP6XGJi
NzEOqWgO+23CPTRyRO++3EGQIIowxdUOKbG+0rAlKcNIDJaOjRWlTx/4z+7HKtP2iuYuLeGy341j
SlFObeIo+wMCAL6w/uLOHjTpl6YpbV/ZM7mELa9iEdaVLGMZZLbgmLK40blwXmhvj1dhJW+l4BK1
hPZgcrjyDbO8N9gWeZ+ub9GbJtueD38wYepI+iX5wPF2gQEL9C2GS8oVMeZoP9FkzyuekMV7oaOM
lGSk+VbAJOHDTZgFGtfa1hXXXBdY7IM76TTpcUMK5oW6LU3GPBCnznxM9p3BuwR/S95RFwMcW1OO
1tUEML3xzkSRH1MoUzvB3AsoGNEmpL1TOCqX44dJ+nZLvFEWC2/fgWkKqj+UrgyFZQR1gQDCdFcR
kbdn2jPubOaPbM+KupnLCUVWfEEcxlGFu+Mwu8ZHPZY3MW8HnFz3g1+OAs+MOWFMCwojaN27RZuR
hHfyYJf9+q6p8lbvyh8tDkuGqiBy4m6jjA8Y5DLzcUzQ/nveCN+sPHS55e0RVNn0k1pcYVZ5cSD9
3VokUbT9s65jAtcd7VKPWnpMyzQPNCmOVRmh9wZpZKR2F0RwmvKmNndNDPx5zQn06QH0pY0I0nYB
NcoOvEusBoyBu15WsLD8Qeqq6xTYgk7vIaNsIf9lmGi+whOQXnONzB50jThLzVhwuGLok/Qh7Wg+
W+Oa+GIV7GKc2nybZCsPyCUcl+TFNXqGE/V8mgo13Ec1hK+lt8Aq1/celYSfjmbj270VFLZLNZ1u
WVd4z9wC2qglaZaplOnHSpaMmPWH9qEzh+mk0SvMcOruBLwhKMSCz1OPz41m/PLU9ORyJi4m+Rsd
HZhdYk4sU7wLzBwghAIg9B4SbQ6tY8u339bW1XEKQgO7+VObW4zyTF1IfKMo9Tz70Jl4mpiQ7/rO
wJBIz2ePPaqqMpKKZnxalT0nYZnRCukAcOyiLlehqJ5EpXsnXd7HYqbEkOJEijtL8UyHDVQnULp+
vRaGedTTNQ/KsXKBbT3hV9RP99ZCGcwx6y4h5gHkyWUsYJiXcrw1OPT6TeO8lc34W23gD0J0YEK4
MZsY3QFS0dUJ6J/0MfBt1tYsC1zEPGGTJunRaICfr+bK6XGFodJVSGwny3VhnZIlkmfZri7U8+wY
s09Ah9OV8tpNw2MapWIvcutWQEoJTGeykWEt5nbS0/dNjqFLiNduzh+6EW2KbOyzW9TvLl7+fdbQ
bGTfW/ed556bAoM3XuddW2fajR1bdJDAPNvIE0k17w6Ucmgim948WnZER5Xqgmzax44hjTUJGWJ4
VWGjWngT5XfRi8tonlMbNFbiRVm4JlRuQprEVeUrJaHlvtGE4gAIRAJhiHNIsdEz7kLPnxgHr+XP
VUHbL3Zo5Z1EAvqVu6V24v8xK5kfbO/cFQw4TJ11gYMiol0z7o7wq95joxgvQLPONgUNe6L3lSmn
OFLzXMeyx7trQ4CYbHDbc8GVXmweSyLdaQq7BCQ3dhKKjOYm8GT2f2ie+6ZiI2Soda2SniS9tEFW
5LXcFFsuT268eP2vQS+xjlfYesBvauno+q5FyHA2xh8E3+xm2DPpXO+2jhqGml0vSLLgL9SpZTij
kEL1G05eZnyp+tNx39Xyk3opL2/t+LXtK4KmXLpwUAzZPzveu6flBCS+Onn60UWxG8CwyqhbOcTi
MbJudH19rWImBqlESmt1v9QGlbdKTwOEizybO+259ri/9YKZ/Ag6qmDWwp/OLV1D1guUlEBjEUWP
en5wOT/E/SWGcmJU9oejxq+G/HBSbgbfGcQbiJls/91P4m5Ylu6aeZLpRUVKzKwlNl2xsTl2HfFe
m7HYy9+aCmIhUh56Qk0xH0VKzGWsOWenBmjdGIABbfG5gj8Ew0HET9kVB8r6d3K/un06ORw85l8I
KECR2nK6IRwbsB1J0pwOGrlnOsLSPSXldSayCSv2K1ccO1bnkA7bZT+zD9o8O+BUD7Ewvmjd8TmY
78uQvaJnBoc+IwlkzyOjeA3GCAIU3ObTyicS1yT/sJz4NYeCH0Ob7Csn/VGJMrtRSRufhy5pfS/W
cGmazF7i+FkU+WXRzZUBCq73xK4OFhSfelaYAabRIH9u1Q9O23/XnXqUaJxwQT1nIxGChUJJZrde
WErDPcu2fCyqjQHYxL/pjz9RGst9vfHIXJOVbSUjVw0uQbASjUcH8I8CGcC13JcVrLY8XliEtXyv
yMi79DaDLzq+cW5WXzHjxjpviA2OAHnA/11dcP9Gezc2Fg383A6lpmDSCo4ymBzYQEED9WhLSloL
AzLnniy3qzDtKuTUT6mn1911TE3aEVoESWYlxjS3PotiHRnm4LApcsa4FX4OcGXzYz/zcUwCLkFR
cd+pUjAUSxa6geEEePYJiRqjUGU/9sI7VltLQySk8Gi0Ui58KEG3+eo0OhcXx/BgnZGBATIlMGcS
T8GNJP6M2Gtnth/gcpyHSMQTQzWOZp1dFLdOoWPYeqocM76SLtWd+7W6yzVXP9VJfR0Hiu2M+DIv
JJYRPi1hGhE9kXJmIXyn2XJjwMcwSVmreVVg2jdT+mLzCQ4cLWxkzUXSHKKk/EzQOTOTPSUzbUKG
RvPVUWD3qyh0sreieCnpErfiMRnkDTODoJaPJk3hDWuqid3QlvQZmmTXw+71wNcscBSyxWFQ+ZLH
n0pyH1HwbjthwyTWYEpfTruyu4uqn5P9Ts4aKHoyVWCiG3H+Y+ZLHaV9XDt6y2ykxzUBsW5ozyXU
ex1ZaatlYj/ozO26iPYohn9GXozLdzwp2Vm3DmSlMWvvdRpd3Gkr25kVsEf/rFz7t1eNNYaiw/Zv
BrP1ibaiqh9UlZ56XPOD3l6TGSet17c+nZzDIlemGN+9zg5YmLuNQDaNvzxgS2PSMv2gTc8IR9rE
YLr6g9p8QkpsdchTLe/tCgBBzvJpxl/L8ruVNp/Eb1W9FzS0Mg/FBiy0enzLxht9qcnQpLMb5wTN
sn0XNGWF9l7V0ZtFyLNaMlyFMa2yF4P2NHKKcM7PqCPIbvMzEAIaWLHERUVSEQFE+yaHGJZPcDWw
AQpor1wqvmbJA8p4eqcwX7/EcG5KeKXuiev1fl7il8VND56bhkud3SpI57VGK5KOJPRyeE0Zh5zu
1WRc2VdvlTfteoYvrVGddKV8p1lgpjGxaX8P7RwMMPbE+LIkXOMZxIaC44Z9ZqS0R1b4wjgu4zTL
+IQ5T0xm5gjUbMlB3jnzvo4Rh7fzUyLyV8OKFQ012LrGRDCzwb3b0LqP7hf9QVYNTs0jIOkeitcA
3ptBtGJ98aaHnmaPqX5uuV0JCJhG3i0SlF8MI8VcDhQgrGiwny1jb8a3keC74wBgPNswEpnonAE8
HrqHpXqgb38vyTjQ0C0wr2zaizc+ScFF3POp1sdK/rSmZjdVb277UDogjJwuKLT2oLdgmuzHqcO0
RzXi8P60ODlYzRTCOyaJCOMUZDC2O4+mo2ZGgY7KsB5o6AI0qKv6ZORfPbUX9/TetD6sCS7ryEDY
0X8MMDwA8dv9eTS8UDPeYKGgR6LxPwUKW09eNf5oFETLgkbArpfi1xgWIgYmdNh0+ksdw+bvbVRg
0+GOLbXT1fhMAcwkkq9D+qqzjjaW9hqCNNwbH6zIVD+mY/I1cCDhl56mgVApLb/kVXVBcwJX3yA1
K2eS4Ya18cghbiKTJEehlJBvkST9QyM5PJbRtTRj/F/siU9VpD3pwOduCYRyg1XlvK1ZXPEi7wdp
eCfVF0VAmkITlq3XnYphJBzQA4At6l6e8rwAdTelt2bupacWSPk6fpYRDpR3Ih1WLAFbk2DFWWai
PgQoOjQIEmClgdRtDEBJHZVEO0Www0yLtztjEUlW/YaKiYmCZVihMsz3lBxxH17sW02ryU9jamwr
xliv9YSem4n7oHkxbfYVrZFdz2FDKjQpJmQrcMHY+vDbWbO7iQb6Pv4Dpsdd0rRudm5ZTQYkNUkd
X8ismuG9Fetp7j5kxZXuuUEp26+BhEw34lrZdXAomBg/V51xSUtFTlQm3KAAO2Gz3LLJsEHIdQ4a
Y9lnc/6hNYxkMUSJaV3CJANBMLVvRQTHHaBellen0tZOkxhMQv8sOqrlpYQnmGb3EhxaZ+RBVD0X
r+5qPXYL1NbBGG88Umw9wgY5oYCFtDm9aQwrdjoJBIrX4chUOgfleT45RqiCeZJy5APTvNNE9vtM
X8iW+iEZ8cgTUzw7MXoDEhtRPF218tJR9k56cuQI+9l0YAbA0zq5waU0X8ao2Q/Jch48K7Cb6VPR
KJ4zBfSivFfd/D2eGcS+NF3+YpfqQCev3k3IEGZkAVQGZfI5epS6A+h4hjEcNU2yjztnDpPheXZd
HIExkOOILrIV9sZcEhpt3DB5x+Uqt/mQd2VQsOmfqPBmhl/kITkuoVEbeo84CgctTPM6KLxJy3xq
NI3KtnigLr81ODxYzafZI9pYnI+24X6bS/LXhokKLlnpR1U/e0JXiNcObNe4VXEGKCnbAxzdCCUD
h0SvgorQP5trsl+tLYmsYi9Tex1ylF5+1Gn9IVb7U9/Oo1AS05X0nw1TPNaW2ieR/jabSEAcUKVA
gqCAajcWe7D0oouTcEe00XAzpCNE1M5l7o1riUBR87XS3B9ta1zbZOgv0KQYIRT3ab54Byg0KnUU
K6XGVznoxKUaryXy8EuRJLbfWuGS0/+cOHCPMt7rqhIsazlE/sWvbHFXgrN7qRq6P8mTIM/sjAt3
8MXAEClZGdIV3oaY4CAGJAIQbK04DBBivI6opgo6B3uvA8pMpu4wVY9qOJXiRA/St/RD7JIhgOVj
8R6wH6PNWZ8yXfEatno0NfkiI5Gc2yntbypg4IVMYTW20bzTIm6TLrPIK/O2DExIlDEok5RVFbcr
/Rtl5sBtUAhNEDYMh8k/uLxOBXqJJIz/u51eLbMJXDM/RGn2IJdPKSoG7tp+LoAGslQAjaLyL6d9
UYjdPNuntntTb2n6qGPFnxq0nr5NKCkhCAOpqZHnM9NZmrNpm7BjXp31SMZ0AB4MzVt2cJEZxcN1
GX9mQ0f8CcFtULOExZg5Ww+j8dMFtEcKyc57XygN4QdMu0zMj1InRmjVg03WpjbDljsfJlq/HCLh
DLdBWjb2zVBmTCXi5bgUJMoZth5OdsSMJSq/QJ/SMAbZjBykOLfN4O3WjJJQqQ9NOC+A7vxoBVS2
ULdqPRyWmTE4kbHxbQVkya7mM9J5YJrxU7HmV62uiTB0CvdcL/mXgSAzlK3OtWKjuG7VzyZabPCh
1i1Ie3HuHA2mfWvNYTl7QTkYN1OR3bqOvF8669FTxVMcrYduEVcHBRD5Bgy++/QiotY+DNl77dZn
up8/BZV26x3goJEy4Pom1xZuFaXjCbTXp2bV/UTBCS/uxQA6csiv2+Ezus3rT6jes0WGWr9HNEAv
jb3nrSDFqxqj80K0pOn2+2nuH0m6pfTmOOj8MPtnoBTspZjKKfVwXB+j9KnbhHHVb32I7vJ4DXHV
BVu6bUnohGssQU3vbtySvuCO9uYKOhZORPtD17qrx3yvN8znhl11SctrTrfMbyZKr/prTlVIh3Pv
uff1eNFG9y6tEHBk9OaHz4ZBAlXGfo3qwFgZdvYNste3nkuuiB9t7b4i3lcnU0ifF0ZftDnWhH21
PzYjg7xnT9ewopGbQIdcpESfJt0hHRc2zpeV8EW9P3QTJxXkn/VwEA38Cn7KyfRGu6bHVkAdSjTz
wdTigyO3RrlEDUc2EUVFR94xJT6vAWwWrdeYcqiHet1UNFHmKehXLdhSgpzumBPnOHGRMPz0O3QG
nL2c/YyDD7FSN0ArJWsAnXTKhIMSvXOe4/YGZkGwFV/olisljxWZeJmTE5IyEaTT3TdjcRfbVzr9
zB/Ujat3R9TPUIJt8k0Ioi9Oo+n8GJ3WR5UZ2oxrI1pvZVIyFtEOffszXZgLIg9t7e8yNfaLNvp9
xcRs1YvNRb+emZyFRb75uVhU3JnitLSQ5xTmd6HNZ4VFiaQ3ipIbMyZQMU+8jb24c1c85iriaMl/
2YC49OY9pojbOjNQBmdhWrEyruAYhwycejy2AS5NpG099LSku8sSmrTpV8re2cC0Vy1aB++arfcx
msudaV17ewn/D0fnteMqsoXhJ0Iih1sb49jtdup0gzptigxF5unnY6QTpNHs0DZUrfXHho4bzc42
eeoR2byAEcbWKTEJA0un5VG4XpD22KuKdtcM7VMt3yYL1qdHVyvqBegU+LmJngrljmI2g3qTmOaF
qDsmHULyKqRVxpDaSSnR73Jx/mbkjJpV8pxZ7p1a6RObhk8h79lZHPOIEPTowKQ69tA5aOOy0Hl4
EGkri+FYSI2/5leuIzoy3PIl9RhWXZQkZNJWRMF5aCwTSU9WFPlkKoJ873i5XE07pZLpohj+xRJ9
dcnKGzqJeiqJmmaLZg4oEui6Kdo0DXmKqiv/TF38VOl8VTyetFmDqq5oh8t2VuL+E1VzSiByA6GI
19A0yJeV73OtnPswfZ+1kiybcT0mAAZKYh2GsZFUzdQXgV2+ElDsPPpRTyaE3TfXBu3NJoofds/S
FlGctWomghFnypm6ygp0FaktjXUoIHXCVCuPxpkZypN4O1KmbhGpzysvf/P6Ty97dwRcMFqT1AP8
G06c1gGRM3btcq8T6BtB4qTyPU2cTQ09qYvXZhI+AuAnNGiLlMxRXjp4h50udLocVHSmU6ehw26f
cpDmsJHHPGrumQuuoMqSbpP6x+i6/NDQgCHI7k+aJmIl8/YkAXz3Jr7pKKZSybWSSzq7v6J9pS3Q
XI22cqV9ZK04X5V6qmnuGzSYq+kXUT9PvLnsboov8cMSwfSqN4DQbvVJkc0mNesdzdV0FSQwcT+j
g7s8T2kcx2zsDklQen9DTAh9UbYMmPQkRA5wbNCGKVRdxIeOXBai7wlwPUIz4+20NN1M2kiOt0Ok
afQ99cc0CdUdGrFDLWpfYuZDBpVt9T7IpvgMDwQhjNaRpMTTHE701XjTi6KmEwnpXURtLE9qmx5m
Mm9ppeMIG4ed25tbpwkf0lNMP+V3NgvWM1UoTwaimk6x823JEQGtqd85b9+jMWTuCTUQ00F5qVq2
MgsVVtuaa0YikBJxHMqWkJJZX9WDvAjcUaukqp5YMfZ48a61KVA0NNRRN/kud9UPxTBZm7WfrOXC
DzuBfF2+05+xVrMxMCzt6AraI1Jj3ozPcYH9NNJvYzfthDptjboK4hJFwKyjcYqPyJ5XNeFmDhob
9FIfxVS/DXVGjUen+ooz+dZY3bu52Bs4snVD+5Ftu3WwwfJfJh/iU7TI3kA2+nB6hwZmZ6XpiFtK
u0R76dTf+tBnRySx19ZTN27FeBOKvavGn7PnEjCVWHdm5pM9/7p2HPquIs94es5aGtKtZxkvfK1b
O1FJhe5PhH62QQqDoU41WZ5Jy3VswCkNY6meYc6PmkUXXuKdpKjo7iXrqbDoziuYIUQGOOqc21zD
iGKfq6o/FmiMS3OBXytYCpg5r04ZlveDggBkbL3LPGC9GcxrnH6jB/ATZwS2jNLf1UxtemGWT3nZ
+WBCAVP2M7JglFqNcYxcTlfL6mnxgn2ze+OS5+VJtzxKr37TSm5KqAKpvk7IpPtWXzs6Xz8LI83V
Ov2dnVndSlUS/TA8j1DMJotz64VXu8aBaTPisR9FXYAfzjfjcZd4+brWtDWu9KvBMDZW80GR34ik
eqKx7Xw92wN+YJftgrExJfU0FygsEA1SAW7MfIDWmwEClAMIG0oEt9+sqv7J6E5Jla0JvPCp4KRD
Ij6Wijg0Ji8kv+SAhqJhtAwffaQ+exEZSFwfqX5yHUi8dUqbRB1b+wZSlxKmPfPMizEZmPh4XqXa
BlTLpdyEKWFxXU5PX8gf6sTnSAcSpFih7ZuNHIx7ZZBkZJpXgZKcmo99LB4Jirg1p0HrHGImkUpF
kYDhKSz+1a31PIMGTcsYaZvXArxqo83lnnLnjBaaqNWc7VRYO1P7nkOcKdMAFme5DQ5fTitBu4CJ
996wjoou7n3WLLJSKMqiF3fiP5APhDGm1nLyk4vqph8Jc0EvSnzh7bvWxXRGzGVQdXN2IcuUdKnw
OkG3ROpMybp3j1LFDx1ghQnJrDDVTXQja4LkPqgXc5KvE5TvJoHYD6ms6n7UVgnC/h3BUUCdMaGT
JLfSsGuPS08B95NNcWrcbDuJqwn17zy3X06+VHH37YG3GpAnrnbs0kc76ZdGxdav3ehIccPGifTD
RArpkebhcmVX7bvX2jTKgkHm1hZMod22/CsEfKxEawSD143vWeceujZcHsYCOfnI3Ka53r6iywqQ
Nj8o42NeINPmBycm7bygSG5yCjOkf1V6zHPrWtPE0DfZVbyKPj564Rttf+xnOFwizFajViyr78BK
Peg/rYd8AWvWXs52tSoGb9PRplTRBFMwXeOumomaH0IeKe9oeggm6VzYVONE0uG6RliNGA3ezwmW
nEk/ckih35Vp+GLiD19XaLY2lGbQpuIpK0cHmmodAElL35OWuS3iYjFQxOByc0R5cX1zxIKFpegh
+99hIhs/zObjZHmHJul5gDvj0M3O9+RGP3lFDYOSo9Dkxmt1u9poyE/QzzI5ovybe4gUUqkzIq1K
CCXXonU05HB3nROfCfxGeBtLzVobWuebKHjSVLzTw41q1s4aZmWk7Nm81cYqZVtOqaTM7GdmOjRl
9hq57brQ5I6GkgUM4TFcGjvJdTR0s9s4GnmzTlUTCgIDahhse5C/fje3B6u1x6tb1Q8nHh+pizyC
omomBMGeiho+bDL2too+kNCc7yHCSscefX1EAmgb1jfnx6NPMF9Vn6NNBHTI8pU3QZyIbUzCUgVO
VGIPXE9K9o0MXkWPFhiusnE6h0U4qbhkGphoV/xKlICwbR9FWZ4tq6MCgw7LRPCaTAzj3rmAataH
CqCMOaUy9ZNhe9eQRiUn347RTRzyPD14mffUmBicGCdDvb1MFuiZQbtHnjwqW6cVlrak4Ra2gP10
oGgloz4V8f1AuVOrHjVoYKofH9XwkI5f2eM+cq2XwYoCr0heXWXKobDcnak0J5lp527UzimzRmMI
B+q3DlzOIyf6tswnUdJK2v4lbkx/jdyO+l+aHyYU3LYLq25CnQwPBZmAhHYasn6NTZ+2C79ms7cz
WjmVGFAIeKqY403speY6USXaXOOeGPKR6vlHmHu4xvWVWupPqYmMu6uhKQSJsW7SPdeThgkpfI2y
qz04eyIRfS7MvWjC3zJB6uBovtHBjxnpje0fQU5yH5SmW5Uxbm2lxyUB57LNa4nWSX3SGnubYhTq
L0JxD3Uy/q3cM4ZRdGCT/aYADw2y9CAsF3m9dVIcOYCWledGNXYhe1hplXfSzA9TE+/G2rrZWrr1
EpSagp5Kv65nBN32rm0dcIu6jBYlTe5nGOhMzTgm7hiuCu3bJfkMywhiIrGke2mxT/q7PxO3r7nJ
Mco1rFP5azQAUKh6+gy//wZmerIb6ytv2kUDv2lb9Uq+52YQQKhs3Bw4O63N4FLtBrFKFvk5iA93
6gZpeMCq+0QkI1cnijKDclCiaeDP05sahttMH/e4i3YWs06jfDkxTxMHEw/8eXCaQ0ewWD5AVfBq
aMUrKCMPfnaP64ixn44mg3UiYjMbrT7QGgeo9yMT03cqt/pM0GpRix+Am31DfhXj/z8ZsgPEIqeL
ewFl2/DeaOWlr9u1UjX/+mR+Iq/zOiEeRJSxrXTlPjJadFS0q1XMpVMe9XFe59qHEWEYqt14n2jE
CiREzruU/oW6qyHSrL9RBH8h1CAkFXLPwg5AJhMRGb1xBTnRZXWI4uyTSCWaINL6NqZcZjnUYDoU
f1GXvodV9meSde+O8sMMsS02jYMFg6O8iZ6TARqkuQoxwytBcMXYDvMI9B67h44naYHOc23XxUv8
YPmWW8ohzgb0s3xPwL10RLEE6NTQJspOwU/gJ4W2VewYgUPDW+N6GtXyw78ptL8NqKSmX4TUpXpT
0F/IFuAlDU+mo7+HZkfpazx9UNx3miAA6ZM4FNjjMAzzwaNjT1p/NgzCJvDfcQoP3DAJwBuJY6P3
lpfjAY8fHl2W32xmhU3VY6hTjgF6iHNMFxdnEfCivZR8xoaB+gRZSxQ5vFeA0tAJJRbG6Z4x8Yly
H/bcPdGv7sAOlwfJ6TDEXzMQaKMwoqPJozswz1S/dClJ06Xx69jA6paak/B387RK9QdqLx1C4LB6
r0hn8NH9n8AFXoEF17JnXtQjrGP6mkAwbqcyGNTmqzbQvXk7whFWSpbtqAFZl5VycQbXJ7xwSx7h
Bvromjr5A/3GjdCgoJiwmQ0FuvUiKOHapNmySjuuX5X1lTy6i6ZMb+me/uZ23TX1UzIm+9ghkTc/
kBJ1rSjLJNMdSqnkto6UGwqY3VxiIaNXktpMq0YmL+n61T9qwTMFwkD6nbFBQpiSNmkda4cwvuoH
18ozvjXUKln1xV51I2WKKDxabUvbakgCCn+kpKiiCi9z99sgL/CHwtMYrEGuvJo3E2eXV3iPhrC0
SWTrkX64Na5n9LFx+IuWeK1184eThl8NsJpVQf2gGr/gTZZ4velG2pgGEi7DeMLUdIon988BtsCn
iXDWDr2jU7zSdbGtvXFbW15EUW392tgJCF6y1t1HpX50wliYMF5OHuXIKXfEM7/rtoVWHepWoRO1
tcaLGKwzBnnCPZHBUFgo6aVZmSAWUSs2mjs9yIHPex0aGdPLbJaPkXgylLWCkqrYQoJbY9+ZQ4ip
0b3rTD741J13Aumfs5xX0Y7/P01/2+mHREFk+vWLR5srl9WXnjiBSDOG0PLZjWlKzcG0c0SQVbRj
dJOaglite+Awu1YOeI2RTQe3cR8RwTVKcvZmJ18R+AamrQJ7f7sVHBjyz1yf2S3oRALLYZIeAkKO
PEqRTU34vVtui5zbMRvI5ydnD2qv0MM7ZS80EFg3N2mfsLRjUWl4DQy0WFIJolYJ0XAh912i0I3o
WWZoHWl8yAzM1sYl1hnNzApEOFwRW0gdCvJ8/LW7XEkPhZ0Y2ErST1X5jIGuayvfxsYX3N5xHAbf
BfdAfHTIPFyoZGJrrrzYEtmT4ZyXMcxUVzVKcc+Z3wCWpQTgnpN9J/gUp5wOQRTWqgv4S71YxskW
O8VzJeDp3K75jhWxFgaZJGlzj/lmGwKK7cq+OXRvdfF0yvXXer7hh1ir0IjSQgahKPdI54e2zF/4
yxXfuRtgpX3KocTWjKGwGxmCbD0Q0lyrsbvCZoIxrkVantF1ZMVQ25xKdZesXUe7KcZ7Zej3kpMN
UYxf43/JMqBbfUr2FJwAjy7hUV0wZe5H6/FJF90Vd3hQitwPEyrFioguyQzLT/ucFdTfNQnEJLzP
7Jkg0xPFKh1FZPi5Bchz2DGJVg2NBG5Wr+N7NiR7TWe3L6c71s7vtrCDAeFuMsbnWWsvZXTgzgWp
J4UctMc2exQK4yai1meAKik5LnS6QwdP7GsMiSFSAyp8eJYctPPdSg3SPH+1MI9A/QH1kE2EP6GJ
czzReLTN5jCU3rXXLs38Ylr6buiMo46OSnnqvF/yitdy9BjPZOAsEQUKyADiCkMi8M0wLE8uxKjc
2lqNodj5krrBhXGJK/mwDPW9m0GIadymo+5DZCHRtyjZzKoD/xxOJAgcmE9SP0ucXTJmdwMYu7P7
axcetPLFyvWr1dIArzq+XCTiAku9joZS53t256DLu+eR1M7GelYMe08AyQ80c5C3QOyM5CbCEZMw
67juX6jL3VQzCRf0rBbyjw4WvAwQGXk1nRKjCsyFQ82ie2Giqx/wc7OUG6NO8Bbw2npSnS0k3Rel
ZyuFHc0gx5AJ4RZjilyBYX65DNDUuHhN/D7nGoGC4L3dGHmLkPgLAaTGprYe2v4ZWa4gX98GMcVn
MSl+LYogYbbSVEiIqd9QCOcvzrKmEadJtdWtaQkWPZMErTG6zp3zRNrwvZyUDxKy14ocjmGo3RVW
UC96JoVtnxa48aafTprvjWWdRhRySeRCoKfWa61z7GeSGA04Edx9ZIUqu85FGG8TCGwfoupRcVV0
lDaUfeGXDiS3bhz7vl23jYKJ0dzJCQHlNHgPoyVnCYUXeciYY40Ndo+drQSxihyEdgSqfYydnp9k
Wv8js/HNo6iuSxlUouFgm/OOREM/jejKixl3JimfOKzXrbt0QIetr3nTow3Fp5lPLxX4hcJLI/T8
nHEhlnQFp14Ff9bvRdgDQjM/VQMFv25oX3TAzDACW01KgKp67gdUG0q7Md0sBMRAIzOq7jbS9d2I
Y4VdFxe7Nu4GhA1ZbF+G/lJomD3SxgMgzU6Sg9FosMhnOIyQw5rEOI7F9CKU7As35fs8CYIDlh8N
rGgqZp4o2/y0KR8rxDYvidLMYNzaIIGRnciEhsAonhpFOblLVazxIaN3r2aWSfIvT19SILqjnCpy
2vVtDUTNGTV/F7Z2nhovGPMN0m6y4k/h0Ac5cGemZytiTn+p4waL1Tn4C1e7xM2MkL4BVpHdLrSz
QHcysXYSDWdB7T3ziPQcBA0cvfFpKCodqBUqgkTsiCSDLkotiGIr3qTQ6tGNrSGQGXNuGb6ovbIT
rK5pRIO80NxbJvKtkhCu09OYiZMfPdoEStWAJb3lY3JpQxzzqI0wN1S40/XmB8xzXk1LXA7M73IA
52b+5BKnCwCsCPOpGtsD9pMD+tKdi3xAZB2PcP0Sun/o1gDAMx/TDkOlu6ImNSUfMe4wsJk+9GoL
lzep/7QJVX9IR3Fr8jJ47P3RTtXeXHPEaIN+KtkC5aIsQhy1NLfBxqeLIDN6GYHZa6QDhDsar0lt
+0xglnwV/NZzeUqynzx8OMkOeuMvZmQq0vKmMvfG8byP8mKbjPlZnV+SqTmkvfhVFGON4HQ9dO17
ZMoDDk99wqBSFBaxJFTZgYnS/KW+Egnykpbec5om/mhWD7ee1jWXoKIgLY/0z2iSG9554ijpoYo/
ouYw4vMMueIKnMPYcASlYfl0dxiVcvAjUPx+C03CCNgTZOZS96usrzF+d3RuawCOjdenB3tcWpjN
YxtBKTTNYUI17fbFPtZ4maC7wvAvy7ut19Hia/2qeJry6OrIfyPQqZXFK7K/EUUcUne+uF7/osqN
bpe7KPzndR3XrAM2zd3bBEb/NSRfjpduJK8VmEtkR0i1sEokGr/fzew/lElZR7LZ1Zwwsvw0MpXg
n6sm6oedLvOmdVZSjHzpjvoEIieQP2oZb6hpeSx33t5ATbKi9vK5iVWkzPmmUDm7zMwZXpIRr7Qh
8kPvFHTXDqfGJUG96H1VYmGLn/kQCXJAc+R9QmA8UymvEi/JlawslmDeDDu9UYQD3j2wmYBgGfQQ
Wz2llzTRD/flFIyd1Voo05ok34uT/XLBY6IY5900/MtLSiSgevv8X62TgJ9W9Nemd6N6cRIcrf8o
eUF1P6JWOZbFtWX1TtRv194RdbAW5q21iq3myRV3IwPM3Q4vCQJzbic6+krfFo/BBBeazszcOkys
rKNAcgshi9UpFdDQMhoyT4NsUJmOKKDnU2m+ERd+RJ3NvyndrR7bN+6bdXtpLPjzmMRVzEXTW1L0
/3SbckZsK51P/ElG+3yf7ehOYPOK0nWPpwI0Al0rPFvbfup9Yj2G0X0mtWDbY2k7OQPmwaFTn0VZ
XuqOUDovqt9lL2w/og3zta+nX62ORmTGuMTC2PNtDS8b0TZ7l4KSzgpvODI6fBh8trpqflDs8ZcQ
NCOUlt9QYRprcCmBPIqtLHRkHU5RbgpeXtuNNaAdK9sXumbvRwAyAJX+R8VkvrIntdk55ZU8oeol
z+6w7VMARYlgtpbqTq8aGo6mh8XhOoXfAwcgqRWl8wM2Xc6f9HUq9Z+e3st8PyC/zr2HjkiRqN5V
EuaBibNaA74IPWdVqP8y/b2bigC0TKosTMXa9vbSJjYsDUgdsaqvmYO/XzL7UdAyR/JANhuHKJ05
QEAFJdwizSxNhI187JF9jKx33IlustMTkjjqs02+RAgIWV4GnmaipPeT5Qaavq0gCDiEaA4hDGUt
WjROZYCZl0HpIgfQwXPDYl9bf2iKzQTqHlu43T9QinroXImY0NN5PaORMB8FBj873MuCYKWIJIhh
09joz+VfgjwknuUW8+ja8v5JpQtqYg9SNHN5BZVFr0X2R0mtv2SY2TtT8JargaSrc9HBSZTZy0Yb
cRwj8xm9v2R40sWjpdO6ig+V+G3li0KitOl+j8Mm6W8paDCekgOQUUJZoq0RCuCG/N3uoTzWIcm3
MIflfK06A4GCCgBzJGLW5fzN5QH3ij80Twkmm26irea5m19E/1drR++vn1h4tQNvylqhQal6p7QA
CVZ8KmDyyiY5tvK5B/sJu7cCGRotHmrSc4oSaVQHRc+7BRTJrr6qSVMI1TcC8VZO9SHxciqTn2cn
j7HbjOugBbe3RO8DtqwXLYEGU22z6pb2tarBN5COy5UK5q9Hz1n43FWeTx8TkQeEwtClVKKV+MVj
6HaItFla9ARNULVuv/5/cgAzljZqSy23Ws7U4C6G8p1d92i7iOluN05M3akk1gHkt8Q4r11t6zNq
XH8wtx7ZY3PKe8CF5M1nFgli8irjZGtb076kNxM3Yi0R6DCAzMmBgCO8CTN3/jrpkr3CLQ156GE+
xnwFR05aDhwjui4Lnd9BnTF789HkWGsm3NtL7LnqEZue6L7DR5OW7/Zi4A3vFMeyZMzci+iuy7dS
H5Gff1IeQDw5Ehtxoa6vUJuT07DD1ZyVCmnLHy2fssklpXNIVfz/gFevcy4RzR9TSdKXs+rUZu8i
JiqqN2R+YC5u+7zEJ9N2iFIgpNnZqJk6B5LEYly+GDxSMiCGerv0JcVDENv0LPLGmbumgnBCA8OS
SPQaFjubh+HSDo+QYAJJjlpe/RZlt8+wGQzWp4wP6F52g5WQCE5eN+nBI8JR9DAkoEQklMSkWv+m
ywNj+q4NVFzuOigmbLXr2Ppy+NQqnSbA6UuV/FDztZDmijgD2XS7znz03MljwjPT/0OmidIECS4k
EzxQwXGVQJHaPVprmEodGtXoUuJYiECciChqD05P5CI8Ph3z1EWgL582rsV6zUlCajEaP/ZECOaJ
KQ1TkQ4oLQTuCNRtXnkvRXGX2vJcYyu1CoYQLVXXfYH8D7aG91rlr5Aqd5o48cNFKQS7KwCv9O67
VWwCQab5ZdABDEt/Br+sIHeqrlwp+s0izws6ImC8i+XGCyt8KHVYkJCE2DLvDBoVEqw6RSr90pML
EgngGgokBvTbdEFCsSTQUG5s6YjFEsUPCkvgK9l+KGJlW0fRixkXvhxUjyB1poaoKDbosYc3B6oa
ec1PmVXM7Upd+WVqxc9xp76Gt7AyOqiNRH2NKKkOkfTfO9aso+X0N0oCjwORg0uYSmKDXNowvKhm
EQdYcmBgfUstgSJY495LAI4AndFz97NCsN9JS85FbyLKd6hiwIkBB8fOB1RUrSd6gUmt2s8QVhwm
SCH7o8guVf/eYWQMaccsf3HGraKnLnxFiX5QRUoOSrMPQXEMtGFcdRvXBIXVsA2qVv5maCSD5I5I
T///jwHRSxOVdjRZ4DRYcs/Af6yW5r+0HBrq31AIR6oUJBtq39EQ9bRiQyFFIQlI1uBdVZvWximW
vx4r36orGn/U9P6yjGfQA9sk6tW10ZKcoVArVOsegte0jAOjFi90tjOVJx+pjc6iMjE6Yr7DwdwZ
Gx7j7in3QJAcqZifCelVMmbicfx0xA4SlXN1k2TiqiU3Bw0xZusAnb1MdCXaquQFbEE3nQm3gEqs
FH1Z6KYmDosmn9ZDaRFs2GN3nAtaa8P3oZ1OZa7/Djy+rwreTVLkqK+3s/ioVNVLkjbmm1NTN0X/
84l0JKaB7cDzlCDwwfNPLOESaTnNGVLnQ9dhC1JxbjV+g1SLd9ijKzA1NYA3TuRSPLVzfSMH/KVm
LrdMvrvupKmEtKEkVYX7TvgNxQnk081K3q1Dy7r9g9p6VuerLNKnIo9csh2b7yk82vX42U59UGfh
hQo5Srr4LusMstGBLXS9P5Q77SpCbFemxok+PXuJOTlnlvmKYfRSs9iZHA1DSUal9tQzMbT8UNSD
QQ3tzBEFNl4SleQ3oQ4ftJp+6xZ1KHm7nnR1bWL1wBiNXAEmhoc1yoej3lu3QhikPn41iCrrmn/c
c/GDFDbKnzS7S8+OPeIVb3G8F9wY3NOgxn958qWU10m9xu1zKGnMUikaRtigVffC+aZtgwyTcp+p
fTAVe3wORnSrMTXg+PMtkRAvqK8bil1TuAl01FWEEKuEJEK2WfmVQY0fP1BtpReCyhfnFIkXVHUI
guUA9FT4KYEkkc6LYcuMV3LIL6J3t3gfGtD/tns1lL/RfJsj/lIEINnqe4sck15Blptf3nK6pgzk
asX2NWe3mVJtK3GTWDJ+5JMMpoRk6/C3SOtN3jKrTGkSLHO/CMKoCRJh7WtuuyKbng0iE1blYARm
Zn0l8dXQ2EG5H2lQ3OgVCoYUeLyjcGTkWh0mTLUTQUQklNRTe8hUdSP5ZOfR2XYZbNqsWh+xM16L
sdppJgqr2gp/yrY4pF1/TxxrVcsnCE2/R7tUuclrqR+1GhSUPWEpKhjhHGvEfPXHFH7Isvjo1XHt
KPlNhiTVuJB8mHtAifzikuOWz4xo7RGAPQOEVqZ97VnH4UzJoL3M1GsTelUfKAo8S+01TuR7bJHP
ZU+rlsPbIRaj/vbyyC/14lyX9oEcm3WZsnEysCrAXkaMi9jtQBR6hgYHBXOEVxgRwuAAuvdBFO+F
0p+TlBy8yVdDlgvdfKbz8mhCy5s4PN3o2W44urRhU6S4ajtfRsor/VArva52JQuxIIDKsx3fQU/R
KUALrHsq6B1K6YyMHYKTn2LzYhXNdtbgnDo/4z+KOA9eTLZu0BUKjwpxtw2evqZloNI+ehxzZTPg
7dhaLWATkZoNd7tu9Z/0K6yTLfkUXNu9n3kOCb7sJXqIUxj5bmGbrylfQMEaa8klMAnKV/HWyjwh
7e23qZo8GSzhrElKRHFvLje9bF4Z8T1F8JEcc73hsWoPC/+e9JCQdEORasGkkIW4ExpiZfDBzL/T
9AebeUjVEOXHk6r1u/jfP5EY/GJuguZBBsFG5BDsJK7nSEkr8ygUnTRdHjZkJFlfbUT0a3XDZipA
xkilmpIH5/+qcaMnlOIfbXIbMkYQdIx4P15CdhZbH1860AEztS/kvW4Uge3ODjGnM69PJaQrigzJ
7diFCtoQ2FI9/VhkT52q7W0nJEe/OoVJ8bLYJ9PwQkMipt3FnKDtkdD67kzUk/pVpBN/LiJdVZnv
cc9xMA8HovneNUahREEzYUBnqk5Q6/m28BQs5c11JGGOO6UevRVwEzBJA8FlCDA79biopFXxPZIi
YPfsNqK+uMRk9BNhPfQqYgzAo7DfEkDoe2P3Iwp5W0YrDcHJWoTdvsZ/4ykd6vAqWqG693XdPoyY
/wuiAJTkqCPXbSN3z+HCc0NgohLyq3Pe//5Ihs5TwztckEXoiGNpIQ4iGaV06dCora2FnpkdU3by
n4JgMGmbY6prt4ZdYAqfouLskuQ6qtlXNReB+TuKs9m0e3fsnouCrEPsSRhJB944cjXgbNCF6dNe
tZSr2Y9HeLZTg7kia2oSxaiDDpOWybvc0wfApXV2NPPcqiy0HQGk482YiUdIe/dPsMTG3ZtNVXxC
6B7ZUA98FLsYoUTbBCPAqMUSaXu/ilmR9wRzqVzB9ArPCAq9eiTDtBt+SsPZOhiAsOHubZ2iJy2d
do1NTKQjPzoPLGaGrXkd1Z3HTpKb9VFoJWkcRhDLS0JVVzKVT7Xhrczl+yEX2XQPlvsaMlaO2nx2
FqfMwunwerjgW7AmhdKeFXfwM/ddlFtz/sumnGqCxTJICEOS/yVdcTd4+BXcDbx4jOp7VSUlBW20
IOImnZrtpM5oqLuDRqdo1yo/ZKq+EKjUKuKmpBjCTDr+OjQ0xGBqfbzryfMnFvG5zeydBhlN/fkG
A8hTCU5pl6hyYb0TPp86MIRyFwMBRFa/7U0dOxiWIGrP21qsqRzMOzDDJguwIMFzkY9w0LgEjL9o
WOIlVgarua1Qf5o88BC6hrNLKxKK8Kg4obh7g7dt+vq5r35cCZJFF49gPajJ2+nTvQ7+FTHRGu21
reoz4c1so93GbshE0bRVZkznXEve+/ksAepL/U92j1TY5NXQ/gq21ilbXVSH1mzJjavQKIwIZLmv
0fOqabUr2EvSKvqNCiZrhh8vn9+of3Jy9c+SAcHX2yyeUYe9WrR/ezqK5W8EGgQIhS9z1hH3HP4m
pJ+U8qPIv2PYN+zJAj1iHxdnQT7pEYR+19LpldTo7gMWqQIPdFy9DtqFcCkCVqFrUB/p0YczLQtX
tLG/lbTddoT+qOjKoqzbWjF/tvbJyPdZM6NjfMTgQ3o43scCqDMHDwXHhvPjKnouZ0Df/9uE+Ict
4PZnStm3mX/q5VKt7LypDkma07sM/xqqnlsW5/A/4s5jSXIlS7I/NCgxGGAGYOucuwfPiA0kWYBz
jq+fg9e1qBaZXsxsZpNS9VgQd4fZ1at6tD14za+kHPcGPeuTEM/cUk0WTXC4j47+wKi1qwvW/B4e
Yq69RXIp6qfZSZ8N/TK4xk9DP9Kx27K4XwUdxhjnO8nVBVLNinRlWQU/c2yysou3ojSACQPWNobV
xEPKn78lx/yYHtWIdwdoD9ftfWV/T6FB6tQ4amJ0mXyzileAlVD8DJywPnhGlrWgHWESYS8sjj1z
KNw13OfxblnP9yRBvOq2xNy0aW4tHmYh3uU0y3fuBI+uiX+GEhp9NjxnQbxWDsYiFhBGufMHVgoT
8Tr90uScbu6Dyt2nJbeUV1hS2bmPICFE0exUVB3AwJzGv34JqLIDvBGNzSYgktCpeiOw0a1YRsKd
sXdYuY5JIJD6ht8RoAxmPbLItZfgLARRDlHwEPdXYR/rNxYtBhfQ9NA/8Z36sziPt5FUsBPT8veE
ERz7qVEp5Jh3P7zHPSC8PwLFLdih2Q7ea9hT3b4fkksUknfbOF9escC4PguMeV3N3lNSrl7zpDtB
LzxaPGn0txy9nc1+3Ybg33BiudOlN7u1BrHcN7y37mG0LOu9F50jSI3Jhe3lVMfnyvb24PfOboOe
pP5gB+DNg//e43pgWKu+RpRs9BOfKe7HPZ+rcE+7AAJNc7f779wQuDauNmcaTCxmD+stNMN+NdR3
KhXaoDk7HOjVSFR2WEvj3oblbmyNm3uO2zcNxCORbwG65pQ5R7z6tBcDXNzEmcnq6FyzcsxYibq3
lq8+1uNvYWXGXoWyuRfjVxbAOTPG4IZNIt8YoMp0V3urdojP/VTLUxR2Ma8PU0qOHQ96F7d2B0PC
lKqtwMHST1P7HvCdkK1FnocMNXWbHmkIThA+jiTO5MEc8lfHwzssqmgzJ3V+n4NGPOGq21DmBXuD
yM1WxaW3DRITUqLt2qxk0UcaE9pVQkp842IpwL+yNrx86zU4uLOlBI1fO+KSFm+i3JN5bQGA80Ro
XEeeRjO4dRr82AiljUe2YUcb6lh+tjjv2LxnP6Tpz7tGHWHrRDs/tL7ZCf3sujy+5lCpeeAHJwEe
/eJDUmR55zE1AlzH3XCKAHydW/BpWMTL8hoaKqOHoklZ6zDmWn4ffCi7hwUIl2j/z/9tHJBjkVfi
DF3+LtmAgxlP1jPdDdkrvnbNzb7BPPM7LvACmH083UE/6XPS2niijZzPj0IHU0tlh9PmTwlzypFc
jHBPoVnqu5tA42rbOd7lasasrAtzM7ezuy8mDwUjd9UZCfgPPYXQ4yz3y6SlgevV4G6FJYxzU4ZA
EJM5WFe0UcAXM2NYKJX6NdSpOLesls5e0X3ngDJ3TUcLeWfGmEfngZQntCbSX954qEumiEnOzWGY
2OWNXq8OnpM9vHGq+KIKRqkb+LtegeTvKhwpEnejt0AB+r6scN3WyVk3cUnSoXRQXizjlHadwQ/Y
P9XWWOyypt9EIYDHcNHmhAtaNW0neQrSXB9qcHTJ0t/skF2YOsjJhaPOGTZZ3obNo8rDgrAv+Unu
o6BnouEOdNg9tTXqty/GiLuHtPdZGESXMLqpYTbPRfceubq8gGCUXYRrxqI02jfRycwcKLZjRugO
/oz1rauqYx4coMmRBiJstLPz5suLevCqHLg6BhtpB1G9djVvbMEu8jF3T/zi1FlQQhRF9XHmDQyh
E6K+dBGecT2laa6uSnzDN+EhVpSf2MxnHDDGowG+yRUwYLPXSfcwOxxDhIOuM6Gd2dglpv97FCUc
TIrn3bAc6GRKeJSXxVeE1epKN/3BnOvsGOji7zChyOPXhhjkR+dmNE7aIeSn/arYxtLe5rBXt4yq
yGpGmuzbrD9xtL20EHEMH2ZGKFidhX0SnlnswbwBg+NZ/ns3FaQ5k465lsK1VddNHq6oPZ2H/qE1
uLEX9rmaFWx7Um9s4mkKhfnNzWDECAGub5yTxVYI1SCs02NIRobY13AlJ03giZmhOtYpOpidL3J7
RNhwcAh2pJ4gIsImfirGeQXWSYjJJ/pyD9hVHhwJfidzPtuF4u0uEUZ7rl6VUS0ond7aj1Xz5lqE
2eKsvEP3Y21QjALOcW5fVP7WQMc+9hrjJgLjvkiR1wrwi1UBRi+wr2knpkOpUJCsHlIsHHh6EzhF
abjgWZXZ7F8NAKnzzK1Id0AiRgCn0Ex37N7AoU7hiGpnYgON8JJXuDJ9268/NBeaA32ym2EJwkYd
w16SRUupB6vbpatLposJhkeyCLtw5wyyu/dh09+xFf+26zg5zqA5glxesxqOS9ZPEVEqXF4RR5ab
PmbeDCt8Wt46m7HxNhFcQa9wfyvJEz0JzWVyDLgqZZTpZA60auBDrGT18nRIX+suewfbxmaT2HwV
tuPOlQP5eyekvMMYPmQYa5jtidh53WsZiepmhdFfO7EpvyZbiqvVcDZNpwCyJQgVogAC0EXOYSK4
8kZxKaW6w7yRRkHaNNLPnsESzVoki9Z7j5pab6Xd/anSnn10LyjTOWB+zdZWYqqNwDqWZ+T3QZXR
6knrB3cnj49v1hlbkRp/aGxALpBkCYFVRDjrMaQ0kwAI60Nkmyz3h+xa4kJAxo++JhuL1LeKTwZQ
rgtC+qbuWOB4OZBDu5VvdqhJZXjDuFJi/GNGFsS4KNe4ufO3mSEsRaiFasRrlQf13pivZsa4NpRY
9aA0kcKm98fqPGL4JXTSf5j2eVedy3D86TZOSmic8aS2sK9mSzh0LoY/QxcUV3bNxTU2v8dgdE++
Oep9OTsPc0ySk6NB2RpdfDFo1qZg2tpOwMNX0QzLt2cBx82YFHc3DUdokOcJ0etSYUbwcYf4jXgJ
kb6P1Cev65KAewmoZ2X/IrxEuyrv8cof/iSG+dsozJMVgBd2G10eZ3bUCV6hIFEvWD9UAp88dAgD
aWN6xlRmP3nV1xTIAzqeTfgT5lswMrN1oalXsay3JLEGqI+1v62W8HowcjR12d60Wg3sTpx4zcTW
E3m6cdHZ26q4+WWFa53DZeuwPpcWs0uYddRcwWOOBmzBUM9sBoG6P4Ua9kWGac2JZ28XpB5seNsg
UQ44xqKzmp6EsVlHybAKdXFa3uS3WYHtMhC2cKU1pP+eK8MKDgaONqcE7l8kPHxT44Ib9NN1SqTl
1FvPQZlekSL7teXdI0+l58r0WUhOVUVggXaPWsBKMD70aJ+yvHCJWzmcBUG7B9PMKGB0W28afJBz
WclUW7sERDoom45kDC/wNnmOaI+ph1ew/WpLx77aBT01DY413ylvlStj0spczDifig0LqAw9Pgi2
qVEap8yPPpXZk/RNeXJGxhIXKyR8PFY59dh+hW37nSrqi8PcBgicNwcxcbMwSCBtQa4nEhxZ4zWn
LMClbQZNtPWY9+08pJ7P0n/LwPmIa7nlb4drnvnu3he43tLMJMXJepYU6WdauwPtwO4zBjxFfA3e
qHY9EOuKz1LXa3KIOAC9ir/esr6c3JLDkySj7Su9qpIRXAU0DnIqpOVdt2H+C6s/CEpPSboAlMZA
HbqM6FpilDbMBadEUyThGkIg/T3B3loyNXWGRTJMhkffle0+TORrUybqmlOpAOIGIyy8bIEkxI7x
gS//CtraevMDNq+DAoDcNfYvmFTmsWhIl49z4F3nxYY9MDyoXh7S0rfOCpdOzNe4lDhP1jb/PHUt
U3uYODexJWfvQAmzXQXzl0RacBcV5Mc5mXlpSni6svklPONHEPdcayAA6qKq8UOgQ9bVuKss8htx
iykS3QLIdOcCyY+gCjMzN71qn9k6HE0KsYgweSf6ewsEXGhfjPugZxkdN1WmB/jKo7GrXbXA26yL
wBPCprVdQY1hknbMI79CzGcta3InioBEZjrc6NEn8Zrw7gH2SwDQvpvoJ6sojZIFP5vtzPReV6X9
Vrsw2QoAq5E04u3E9edHIr5CNY6fSPcGrQIbUWA/q9O+OrU5bglbyndCAS8V98r7nEQnxexwA4x/
Y/PT77iqveGWp8lN4sMqGr6jcnJ2s8YNAJgbaJ52Gj5amh1Ac+2t4jIr4hQT+NW1I7TJLJpauKIN
9Fh/tr5gqv4cp4++HfW1jZ12w929rOSffMzEdcLEYCrWl0oEV+gRzVlB5DJ1hd260EA/GAyiMbo6
LstHlXpnUxif/ohrjyETLdFcAgne29Rli0Q4QFeckmdkHoRNUV0c7cNFhBcHbN07lYE49gZzCz7k
bitTTqIhsc7j2CZ3Nq3ryvA/S8jq+HG2s4alN0CnWvWegc+ZqtoHHDav91AraMV7OHOPwz0KPofB
zy7e9EQzYYCPZClGcVCaMgbyOPHkxq5bkrNG2B8jN93YILHweV0IC8DxMftPAvDHKUqtXeNPf3Jh
qL0TnXtarnKbRU7rWqtOadbqefdNvQqZlgiVqcfnm2ssO1GH85eXDziErC4ZzFWyk/6wTqz6a3Bt
BozCB3QWfEl3euPs3DcM4wc98ewaOpBoVkv5m8wjzOct/FLZE3AdmtK41mwN8zEZYVzrY1pPPLEw
9Qp3ftFm4d2zUW7AJToc4BMg3hYxH2AJlU9LwWteY2KCa4XBNz1mnbt4I6LPsAusu4PBqTRCgG21
OR3IrkEosYb3siWUGdnAZfLF5+ia49GNAe/mbjYc2En8aQWCPgYRMNWxqTeUjBOGbZ7ZAAJNAhR5
GHihyeBnjdNeHL/bWRHfLuUDdKbLbj93it5x7WGhicvpYGS+SazTYmGiuPPxVqZ8TVj7vIt3pXzB
7Y6DBA/sKqmSXxjF2dAbHhVzmXevFbXoNTZVi4fMJtQp1QW1ABk4QgCUTt3tqdr9I1WNjBnm8Nsr
70JnpkN/XbKpRjlvRk3dA2rmObDa8jPCk5d4FaXn3DAxAXgPaRhk4Y+jQcihbcHBzHQyjTWOQpTY
TcTneZXlC7kqCb9pOYJdEmNSmh2YvSNp3GFo9g6+u8qyb+XYvIvAoN2nDJ+0jTcxCWwWznh2W2cc
PlxI+y0c2CFgn8IQRK+F2YzErcJhh1eaeG9eX5oO/4rUzdGc9XcNwW0TzKTaEXY2gUevsisYVcax
W41eJbfMM9g44/MwtbB3Qmrdg9oHsrBPJkXIhcwmSfffdHd5sAyLM+8Ta/e/BJ0FdPz0wTY0n03D
uZTEE4nObWoCRhtnbvHFRCe7pjh34Cl5KLCXNVDaN8GEkRLeTLvBhzyu09k7/K8ijSVQHXvewDmI
No3HpaJ0gFgrMOUa/y2J1NbBLZ1En7nxXPoYU4qooYBQvnq+/nfx779rVP9bSejv/6nd9f+5vPW/
FcL+nzpil2/jP7/sv7+t/5/trqZD9fH/XO96i4K/9X+Wu/7zz/9Xu6up/uV5SlueK0whuV7Qrvpf
7a7iX6bWEgiIJ2xtUdnq0p/873pXaf1LSYV+YlqEfJgcaX5t/qve1TT/pWkWdzwlpSOUcNz/m3pX
ZZmK+tb/KCqXrm0L00E+8CxLe5a91Gn/R1E5fDZqv8tiGxnDpjSW5VXQTWAs3A+iZfCy6yx9aPmJ
bIEsh6v+RuEGZMox+6sgeBRuroh7SuOYBsY9QwGfn2ffIP84+xASeRLH4zFPnOgUDiB8aBJ/Yg/m
MaiG2HI2IsJ7hhDC4kTO58pySjyQGVWBvM/X7UWCtOm6CtINl3vyYeDkvd9Ejbdt4p+acoJ6XYTf
TlEGT4NmYrO8KDnktRK3pHkzk3UhRLUPFRE12KP1I27cEguUQwjLzoyNWUCroeihZHysqLpQ8YJs
Gu91Fv+oHH88FkTXUfQM9gqoqoGTYxbiZ9eRGraZ+8EOzzz5NX/w8D5XUawOitnsEJjGDck5PFQ8
dMwQCasx2hniKFaOrngvYBSzFA0HFH6ir1JAEIsCYpcUgCJl9pDWp8TdwRMkeFCsRmUYf21UM1ab
afJos/rRZSH+sNn/LEzvyOMpJvMB7TWuezieJWp4yMJO6JeyIvQYehpKb7uAS52p4xQE39Ol4Wvv
JdbfMTW2gwLA5M+sgiqbet+o/JOMqj0agFkeEN63Tc0mPJGfKWaxjSLZfYKqshVYfn84fZfsYrrW
aVKA6KGwzIzE63dOEADas+tnTw6vlgOQaZzabhvZCoQr0TNeK+R8FmU4gsN7OGbUjuF8ES10vwJ2
zqbLu1+MHwR1Golhkl0ukXuGsfKvmK1py7/O0LbwU6aCcyZkvVHHQ7ex6r57BTf1autU7zhpw21R
ElZGwyZcUI31LcZWKsPJ2SNPfjCzg/rq8c140I3Zi2tMofXoXMPsLbHJ18eGLTZxLDzo2QgzXqYP
nWquJME4AFIKsXzHKnbClc8DjSGLsFinGz7WpGdNd9WUdXvkgIeLlNbUV832eDKcfjyV/Uj7n6LK
JWcmtHEtLtfi7WCbh97ZQ9AfqDuZwuOUmmudM+qC3bYxz9yq9KcQQ8+0QRmZkTAykz/4w53ku+qN
v2AuHPqN/HLDLsy6h4VrbStS26NEX47dX5XZyiu/fSoKTm2MgTQcZvnOthbE0Bhy8YrsXxYy5Kj8
8NtPrddAo7TYJR6NVgFksHxSeQXbhVM+j38DIQK81l53WJq81NySEq7jYitYhZbK3TZeJnajDjBJ
NHVySzL/x4RAfAhiQO4ZhrigDppNSrolSQQqesC4qnEPOWGPWh3Grw5nd6JqJmy/AwZXeu21wbQI
KRRPhZji8gSpjRV8ld4sPR8gC+VY8mkjuGUVFhbAjUcpincJ93RXenzhKA0xPva0hnkdo3FcFQy6
NATNXbg3J0evet6jsgZrYjntb797KOw7Ku8IQToBtv/Bqc9cJiuPxIVZ09esHKfbhHym5tTaduDZ
2AHOK+UZ1alRuMeEU53lVwES7QKrkYRtANZQhnzCrTgnG75A3FODYScIISKiEjGWqABmyfA7Dkvq
sgMb6V8G76n1W6ctDaeD/3CCeYItaF8Mio723TiVh6yyPhODFmrJFWgPfocv1fmXDF8aVSLFszsw
9RokyT2zo0xLwPOgmomNT/soy/SUhS5Ts8a+gmcHyvQkJTFMqrIJDZAhmfhLci9a73djtU/ka3r8
5fFwqHsgO8uPALqfbm1RhiwPTGPjMNdvJxaYqmmHh5sH4sUz/H2tSFnAg4wBpIN2Y6SHykz+2kWS
CAIijbhD3ZfJbrH3esvntvEeOaHbBzr0tuWjSuVKgp3arx8z1YPPnt/6jzp6j5aItl08Bq8tn56w
DmZPA4FETrvjwqmv6sUz1SVPoSDuM0TQXN3FX8UMQ1M3f+QuBnZzog+ck4H4mXXPBvpsc7TY3Sjw
L8VB6Jw0eZikUnhAsRn3mVPc3SDfBoAV3/IOFxQ1R5eC8A623DDcuC7lJhAqvjqub2OsXnOersNU
WqfS+8nDq74F8B5Ehxg0SLktbVxrQVJjL2g5+6JUsflbEpLd1+KGU5oIVuEg3VY4MHQOCcXAKTMB
LjHn8KXms38o59FERVykc4v8UKQT970xeR7b5Thea15qYplUYOMtTPRX19BihHGbRkyJxOoMMead
NKY0D7vX3jQ675I6ToP3vMX1ZOFYhipgYfOw3aM/Zc1Z2klDm2SXXtvBBAngw8kgnEQ8Zkm1FOj5
bkeSqSCk9NRMumGPbDSP2R0UDq5bmoTyYUiQFs6onivWgZuioBLBijqy/mn04hE/YUHjf2mcmk+i
Hn/0wVETGDnW9Evjw/K+C0HLDxkwzlTD+GPHidyHEcaf3GScdU2ak5Oye6SxZb62cBi0UT1X8Ww/
RZG2HpX53Mr6CkPmXFVW86q8+GMY+K6nKh9wE+zGXsWvreawUAiMv2TXb4N68L452E40RIhL6vPd
A+w/+T171TjBuK4Nfndt1R+IamU7fyLB4lCtTPMUW2Arrk9KokXGkv812z4fwZG0Y5TfLKirRxt0
6qyBew7g/mmGcvcT8tWaZ4LDc8LloWxi2SX6vQmajM47J73WJd1IkSMXV0P6R8fJxlZIvYaKfyRe
T6AiksXWH2KecHVNGjMUdxoB7+lM3BWgAs+GhjW5M4ynFupPrGzaBikingqgtuKT6tVqM6ZoAaXY
Jkr/FbrtzuyeWKAGFznhfhwH6AIopgBiAhzcXgQ+MIWc7MuO30aB/47dOAwX82BBAEQrdWHEndAD
80MFsZ11BDUz+Uvu1X8H3yxPiSPfA6u/8uLbKznacJO9WxSSqHNMOqRmi8/LRDywG+XbwJbqxu+r
vudsblYVjd6Wr7wnm8UgpwTBMyzipJ6PiVOxDKhpgOcu1HoYRbsSktM8noAVrWmCwtP57UsAM54H
hHOar2k5klys9l1Q7nMzcOlh119la9wbqKI/hhgnguRmTOhfHFWT6vUU9/3ZIhbbL5zNquaMSJN8
Uw7RaQyAOyrvtfQ7CvHMjT351hrawaHn6vHcUA5geeinRltdWZeEGMagddnIh2Z+sWrCJqWyHkS+
3kZPD3usIBNGh5Hmotr8VQBnJbAfbKO4/CTVkDoZokJt7uYEWSvr6TeOiqa7Jq2p10UMKwdogG/M
Hn5hWtDqclFoo1tZ8WVyf+CCayEsHQPRE+NFpOgbgfUiPVkjTqEoC/C/FfNiFTbsXc5qh76+4k52
99HEWXEiGA+suVqzW4RDPtvUKJNQ5aYa7RPciG5kXEebvj7fo+0UphYhBvwWlQ4xigT7wIncfYSD
FXaox949NtxDwfOEJzjkb3o00CmHU8MBysavxWNVsZmwgGng5qa3xIseISwaUS5YRy5MOAt8tS7n
zl8nwC87SPJxR88JKGbpU3RRkFS4jX5+LRv9HtFURW0R6TZRIANHzs/RpSZHRO059gRZtKrNno1P
I2+/OkjWx9Hs39tMcK/SFWUSjqw2jpyeYtvj8hPqJ+Fh4Gq4uRAeJ9QY4XndMOZ95qCZPdtJ7kGM
4JEWWJOoLhG4GCfiYUa+H7N2QrSijkokz63p5/sQf8jOmZCGPA8HDkXg0TpQy+tv1uc5g6IJPJBu
5sT5UZrBIxEouWTrf/BMMzeVQcC/RNfx+5J7zfRMOTTx5rl8ig0AVRYvD7UF75Tb4emJ1M5tTXkL
TbM7+haiW2Xv63r6CZ8ZzKVVG6uKRRjeHN5Q2DVDLZGx3PFHRqkg9MJoxyowwsmZ7ypzeefVyEWu
E8NLjvCf2D2Cn9O1cqu6ku48Qnkw5MMtoSC2a/VI1JDYoh/g4GvjIdzAdYMe18p3MYY2Zr7iMHg0
pLPwY0se3aQiYRs14HOGlC1/vJSRG/R7hMvrZyT0AeHb3sjZBgntPLfJ/CMhI4hhzIbcxE5cB8lR
6eqpoUoMvCilCXq4N/ok2EQ1BUGxtO7RFu3u5A6mtTGc4tvW5VksNGkjY9G31L1G5UdJbyr8+Wje
lS3kh4C657VMw0ejrS2o/XAzqmpgB+pOrD4wrWLraqhUJGphZfn3IJvHMFnZgRSncsOMjAEJW4BX
kGSWX1+A5N8hysEwTdvtTGjvmmC9Ps1lsK/78gtLKJkrwEeaTi64wU8Fr9UajwfG82C6pBbgvbDD
JDFlZ90CABeNxovkVe2W9zS8gIA94VRTbBY4tGVwDrEdVMd2msbXofb/wP7bmyZgBxv39SG2sYzb
cXrgWZa/KhPHt+b58tJZ+M1cLyf8iZKwOOEocNAwcQOqn5Acr8LAxp7uqtByOSPJiVTET3ha5cd2
4JJrC4MItZ0Qfxay2DW18A9J1D2npfUX403xklrti8PAUXr0t2M6uLHiXgBR9zCwHSo/nWiHBPom
rJIFkjLfq5Q4pEmp/ZqnMzetWJ6NoYb6uoFt+m1n/MboOAJRZ3LJaQOkMzR26SQ7X4lVX3BOh9K7
ZgTBsZoEx6ZaD62nSa8QpE4McE6dTabO6Y7s2/ccJP3D1ronLYlk0aiGQJ3DdsrwZ7wD4auRK/J+
iW5XpTWlbCCxrlpoda0dOS+6g1ZDzBVJT+DV7BcfxWQJ2l0g7bGVPJoRIBpdY3FijjLn6qn0wJgM
Yr7ZFUY3jU9/VDFwkKFRm3YKMwy0dr3VNvp5NlEl4CRsE3tuvnMD3DXum2dGj2WF42wqjySZDBhb
eRyL4xCVjyTtESQGbW97kbbPASluCHwEN2RNJtX8Ff/zI8SDs0o5sbhjz4cKHKQyBBuZHtq9oeVD
9O5HM5kGMMTQv2VyQkfHVThG6BBATdmrDwneV3wvqfazQyhrRj2gIrNquF+pdN15IE+y2BrPVV3s
SRXNBxJibLppjsffMhNBdbOPdA5/1gWAk0aAQqnhQcRq3he4XLiskgPzNAy9Hio8yPLiHBX0TLhe
R3JS3kQVtCezwvOFQdxW+q0X8pFl9JyIuf+OB3L9ShkPS9QEUxnG//kjmR3EqMFkrpvLyxyx1mDF
+8hbXqpscPEuxNG+TPF5kRSYouqb/zbbJBDjy1f7549w+UxYMWGL0CcjsfxLokOtzwQOlKrLid+F
iXWyWP3whiy6bRKQB6usFGN+2JbXRuCfglRADMYa2Vw0aAYZOXcd3kf5MTHCrdna/4Dt+QfCg7yk
gN4DOTyF9bNg+iC25d65IrrX0OLMDye3By4nHBhO8CEApPQ8rp3Of8vm5VjCotN3o2BlmeFmXzB8
7BhMHmR82xE0gta3nkw3v6VimvcUKeD90m54GLEXHf3B+2Dn8nPCG2e1OGdn6Eo1n/511pCzK+P3
cCnoHOm6ZRVMv8TE3n6idMpf2k0DwotmOXS3f/5gsHXp6d57YwO2o/nJGu4418H8tkSghuV0FZKY
6Ww7Z77At4oHUuFFt6/nov9dRzEqmpWQpaypASA5fHI8rKGx031bPQcozZXc2fIhxd+a7Kha7Y58
nHzxEkHWdGCFXzTjVs3NxaS7cM/e275Uguz7JA7ZsFTw1N6bI40X+JI/8u7Vd8PnjMhZHHhfndNa
7Ol4v9Y4M6MlSThtM4a6EKMczfB3no1LnKHge2wjtQWtyRoJQow0zsRX8G/gapHl5PHykxSDjntA
mTv16fyVd/w0tkifcFdwO1rTrlit0sr9RWvEVdfjLXfprnMJyPZUzPnDfBpdmjnUdKMX9GAx6m6l
b73nzvTXt4tpbQ+sL2iJgVD63QUgb2vfeChzekGJvmWsMRrqfULd/1QTSyN9mUhMlsAQsU5X2Xog
VGiPAWoOUbrIdFY1YbHapIfA4d5AkRawITp96hbUhHmgN+dXH9TfFODc6PCq5vmsIaEJRCpLjWQE
hntk85sL8+gz8bEfmtzaQ5RCvJcYBBrCDcX8Rvke/ZwR/xVOSRr+WjqmoxFnDzRbaL3zhx6ae90T
tkIZPPjY/1Ndf9Jif0uEIuYMln1NIQioF/HFuc2WT7I2qYzqUGK52dKh+9vx6o+rlaMudqieeFVu
ydTe3ahDT/qF7/Lo0MvMkIK8nFXk1NUbPFKcYygxWdKc8Po8mWI4N+4CBalwVs0Ss2Dmw2L5GYQw
V61oQKIr1anvQVYFeAeskQxll+IkEDnGFElbilm9TnPF0o4lKZ9lJqEG6KOlKJDNaJCeNQzuGJCc
Tx4p6h3uxS5DNEORucSIacpEwsjCc6wNuasGVPKUc2tSBqQjz3yWPu984l12Yf3qe0EpN0pxQlgu
a+2fUwTmH0b5emKWNsF8iqDbR3n4OgE+Yitrb+IOimQQQpuNIkySEdu8+ReUOpqzWXbWGS0Ayfgg
5E72uDsVS7153E7WpkcGxVQ0AMKD/NKYD1bCr1P9xsD7DJpvoynz7a2lmwtJhLRueS0QMlbK4mkx
J129ddBq5pKM95yJu+70l+ytY1BaXwHD+Qw3Q0pqxOPxDrr8qshRJzp5Qvu+twXJorY33g2uxkXs
ncvJOvsYU6zRVBcY+Ff6VjDFDf+0pMy/rGn8CGFZ+lV2KQoyCJG51HrB3EqK7qNIMYFkiqRO/wtx
ZT1mUbsqBJvCERfxGpAoZyyuUJqjQ3rGprNpV8do8i+BBKFbFpW5lxW6iwKBFVOTx4M1WZW14Na+
UCa0tWcz8oA0ulTcZMis4txU+tJIJ2ZdzJVZ05Hpvfg1+4G5gTXb+NVEAGu4V2HyMYTBxTOgF7og
7zgF1LswrDOdErd4su4m956mKd8GYGCDmoONZA3kGsYjXJbfmLJ3IYNzMaMLkIYwE/sr55aBpqDl
OahhjIbNgd0tJHE5/xms5KmsgeW7Xvwbs6tV2C0M6H7PBEJXm2LX7V3Qina9034nCCbrEeEvLutD
3nTJCr6YGyF14H7z8fFOo/7Cx7ktDdTQyfwa534x1qfD1qJyYSFKiym9hZ1xjary2w6Lp6C2HzEh
hjbwLmFqcGNYJN522Hdc/NMB/GLpvvJZYLnLy2f747jlOn9NixooAyziieGDrKZ87qbuJzcciW0c
P3mJVIOmNAPVTeFg2nP8abaQxbge+Av4dHoEGYmZ2COeQ5Q/0uU6ztSnx2sPnuAaVrSkb9G+nujw
xsVtWi8FArW0kRaLch8V/UeSls9gxeFbuKeSXrKVgTVaUcTJoHSXMMYn9ovQF+itgz3KfkLftcf6
IPU38YTVNuIxYvTs9f112RMCE6m8NEL1eBUg3yWIhQOssdgzLlbo0bZRUa5oFF9Or/83U2e2HKmu
dd0nIoIecevsWzvtdFc3RJWrDIhWdAKe/hv4nPjPf5OR9vZ22QakpbXmHLPZqJbkvr5g1Wf7TDEz
tBkwRqu+xQS72Un33GcD1hW8MyrBbkyVYuTBU2u6740zc15PvxBgMLFjNDgQkjtFwVl3MI3SkH3P
jT8qwUmz436tU8aFyvmrOfMLbllV7gQ6wqxyn5o6/Y5TTErmQ2SFF9dgwG7O+U5b0SVjZSW4vO9q
gUo7ppNQnu0sPOUDw+6JfrNFfcqSjOqI6oK8ItpX+CmmpZn+z2dOvl+2LhXgBIButipjtqfBXIK6
VHD3Ap/utLUjAA2DRBng49anRZOXpeErwmsq2vzbkN537bivFUGfGw5jO6s1j0Omn2VbHjKBlknC
f+sAXDwkJgtwbhYX7vx7TfVA/XvT3MzDjKDQueWlTetlMvGNW08IE4aV2yKxnXjwHDu8W84El9z8
EvF+zs6mhYg6zs9disQwrcdsV7x7pv8JmLqiXsdFPKM0EsNWF/SF8JU/BEkPvKAgsLEZ/gXDLh9f
xhFcVOZhEJHms0X60xRRLKBw/8OW/xrkwDMb0oV0ThGSCzz4o6xOdHbp0082XvElmwfYmZruo/Pc
t7ZazVmCrJMKTrTqPUyrBTGXWA8Nx+W6L4HBURoHNnEfcX4tF3N8ZGrKFB/mfvULjGS6xTJWHdPY
RiY51wtWehHR58hvUN2GZx+TcVvPqMWpQImCfW+M5vfc+2RzGg0ggeQrn0ume94vnc8MhWAstdnB
6gaqBFXcZJ+BuPJoowziV4jm1BJb4pQkCuSbPbb4rLGAp54VXH9eyipWK8zsJ+2D7TYCesiWQfRi
DSx4N5YwgpMoHTZtTLsinehp9Wi9sdgkFnrG5SVyHNAvvg1EWDyRlTDhF2TZboLMfbjrIfLBseDI
n4mhwoPcR0AdyG7e0sSwupYjCiM3gEFTRkrvN/2M4BL1Hit1zpgyFtehuOeTEhcVKHEl2i1dF25M
4HpyqOtiYS+q196hii6MiflZSZpkCyZzHEy1qevgoxuKdysuSdOsnAejGOBdipTgEGGfZE15UBB0
gyYYjdQEVNOvHOtcZUTNTDUiNFp1D5M36JXIaQNOJfUNVQn5M0gz4Wcul3YkPyxpDc4w8Yh5km3x
YcgskEE/cdX9oysFjYwJEFdmg0v98Qmm9d628cInDOwkbpMeg8UK0kN/sWPOk+RQe8KL9woG1hba
AtuZipbJp/FM0k2cQI8Ku2mfmli/GfOuA4YXmRfmR4/T58OEmp8TFM1+p+M0LaA64SKvj2qUCq+r
YZAKQ1upHZGJ5+RE1ViGo4q6JaafEMX/BqF6mEvzpiyX7rgu3ydDb0Rjebscw3DzrQPV7VRrL617
+sTkHu00JbBnk5Fsdy2BaN30N7PBXSQFrUHyq+isZZz2GLlt/RSZYxU/GmaBHnpipp50C/XO63bI
Zr8KGX3hoocG7Sb1vdNd/sgI9kKt9tnUGX0eKACU1p19ihz3K0vIae89BEzUtyKEzY/JaU1mSfps
iOeQgj4s099BZgQrYUfBJpStsUeLT+nMzXixaVJ0tbEB1bTtfZk+mfU1U9Nrqnt0+sit7Kwb9uil
TnX2apS1fa8lAimRlVsycq13UPcu7Up73I2CZK8B0ywYzGrF02yvLdgkHMaOpJGYG4cwhdL95Q7g
9nKEv66j9pSbgMKmnep6/ShHqhjRtuK3F7KXpIU17MC+kSsQfFTKR2hdYYxvSzSVQabXhd28hHUK
9rnljzeNmMeM6ReShmGust+jXeVbFOr1wdOI9Wo8mHkc3VXA3EMghF+xpKOzMlv15CN5O2nuGvD9
6ZoMoX5HgeltFaeBuLwFSfJpZEgOvAmhq6XbcO/FIEbR6hy8kCSfrvnbJZDKOiPL7y3dMB6xcR/s
ext4hAAGZyIbS8qIKzc/2hYJk/6IBbZxbj2127aEOkW9YpV0Ugm6JQlO3sZSrugFR++6JQaXOQIU
ricmk8adR9laxcMMJTA0rwF3B9Iu/8XCJnymgD6Rwjk9aFmEz/Tl6A8t71rMHGgzvcdYRNOhMOyL
YVLzj9b4EPa1QWAzz2Gt4y9VdIjRK1J40pbAm8CJyqcJjfpmHtmrHBMCYzw4oPYMYxtOM6LPZEbG
mO2AUpf7iBqdLIWcJ6iCN6KpS2E8CjiXRb+flBEeIymYeyZOR2eJLh/V83gcpi47GWVf7V0xeRfo
K3d4msBe/Nl5qmxFQpbtGC+yVYTIT8yrYxMxYIf71164k+XU/CFMVd2CbECcREM7Sf5as0nAdcVe
Zi63cWKBZOBUFVXeqwhZ0xK2YZui8yv1BnSIzpC9ht1R2VAFa1uVz3RiIF74/PaREiWtofqc5RHn
AkGNj4XAXtCu1t4f7eyk6ozJuJnah6KjamDI9asTEzFMk59e1ISLNfC1czV8IiusQfRPbl/JTatN
9ZxXWAvI3zqrNijvkQbSjNtg2tLyk1sjh/QVWjJGRbmc6zw1M6f3nhRnIijqwEIc1ZHO6u3LTvr/
/GjgpxgdCDXuy2yRl+E4b4mlRhiiIQQ6FwhhFRX2kxpoSif9/Gce47/OmIrPGGwQ+karfs/ioVhN
yCHWAuMQ0Mk+WTOQN59ns8Tf1KsRDrh4cJyqOwonLk+kYpQn1NS8aYsHz5vo/6Kv6QolDxy6N30T
6UPjoae1WEfLCPyU4VTzUetxPlpj9V17TUg/sJ5PPy++tVctYJrAK+5dxV6vhppQy5Ake5idiV5q
E7rGpsuNLp0lzgKHoJnsarO8ynnOT3R1/v+X/31O+d5vE6rs9ucrummcd3ZFijuahkU7D4kNC0lG
RwoHJc0n/Ej6VBedhtnOC+kNzYGAyXUnTSbgjgU/O3GwkkIvPFnoNkjNK6goSz+3tzS6U+7bjTMx
GvDrOIJ5zb3reQVaHu/LaJCK2CrY//zxyhK7alUIXF/8KefRa1eMrCFh4Vd194bntfs06gB3VyOa
Wl6IRwDFaL7MThFyUHXD4887iknyWlgPt75p/rZspzj9XKGfdz/fe3H2TnzR//5btFxCSUjMqjOJ
Is/NMj2lVpSc+lmnuGx9uPRq8Dhg9wx/Pchyc/Kv9QnwpJlPG8G2IFgs78DKzGSdNAgVujtCKcxN
hgl/kuwA3X0J3OTrocTwU3jwFZA9BefCpcoWvdfjFfBfI9Mif3UkbhPPshmEMFsYAHKqd1DkldJu
sWxwFMJqKc8/L8XSWJRL7IzNuumlGdMLEm1or1Qnn1G68OTFdBCUe0YAhWI5+JvQFoiDm88VanSL
Q2hV2SZqfbKSgyYmGFNQ/vqiwi/NAG1n+SlAz9g/9yQAnX/epU38MAwEqBQJuUlpbHxEJXotqxRL
UyoY7aPPDIiJYcIgD/2uYwbpteRCklWNE9YfF4UJArlckC1EL6MkkSFKkSvpCCdXEJMSYeSwaOIv
kc1Xr4O4VAWYy9FdrmQO3CkaurOTQw8RLhyFDFEmYxjDfw46aPhaMVRpfahiCbLpMkP6PHnznym2
cpoeTX5xNbCNvo2PNCD6M4L4YTe20fssALhxJiTQT3zHle0cWvJcq87addgE1lFS50y7zGbnWsrb
BuzDn2A5Txn0sftgOuNlTOhY9ejqcTpWJf+BnPAUgw2ZTelp8gv1MfV/Qi29t8Brq0sQdARckiOK
KgZDsa+yBAxBzXx7tiAVdYX+AHTL+c5Qdzn4PuREG+mj7Q4fVSiJFk2LDOTnQ7V8ZdvGxAoPMcww
CjYTxtk/2SfvoW/1n2Rvy5UjejQM1UjQQD7jGMvzLd3JHRoQ+zEbGAoH9JQWOezZsUfjCQUmDcq5
+t1InybU1JzoO5Nx2IyfKcPxrczB9TaocTZhGjDCH+x3N3rzisH+kyqq8lTr9ACt69k2I+8ofMBf
mb3E8VFJnyOqt72QIGxL2UhCIQUBMuD+V2an+i93/rAb/w2HhvsmC8bCTfHhAGRn1fIoHFz4d21P
D000Er3VAJPBkBRjnRiQB+zKOP7TtklG0wObt9IcdCrLcg4lkAMYJonB8p+Knm2vKwRQR3VpenN8
TjKWUxNR7tvI9mnB75jMajPN5ndMrPKTIw0MzLkv1g287DjW6a/80QqE/pN1NT2SLI8Z187JUzdC
l80bK7wheqrJX4Hn5E/WyzyAztOL5mLkL4+5uvJlw3xJnMCGMrIWNYyIpr0xGEDw5tQkf1VY52qr
E3BfQvuCzcBbhVXR/clD8nDkXH1q5UGdcCPrgDipovrrOAI3+T/CBfo//gj5Lh5nnG9NCEGg4+pN
U0sWlk3kfeQJeDs4f3a6mLb0OfVqplNy04l5YAupXqUZpyddV+jyVV/86nvrVUTNLfWn/BBDPnF9
SGlzW/7WCeHiUYfmZ8YpTPeUDXH52Aky+lbez+vPZ9krFCfd+MN1o19RywaUq1Eff14KlV7yOCx2
xDXY9PIF8uH/9+7nc6REfJDxJ1Z9N74ySQkvBqbm84+5maCry7C8/Hz+593gliYHf0081WK1yl0V
737+A1lE5cVNYdo48szhExzTRORoqtpVqCE8wfJQNJ25T5NxW+GBOTU5kSV+3F6nXoTrmfYf4r78
FHnKxQnOXNY2DfzENaIrx3MBRKIPvqIlK665xvsTps/DIEkQXD6Nx6W4elXPUBXm6EV1I+dWzm0/
n0+D4L9fASiruJZ18z4P/VPm1e3Grdv0+vMyFykKLCLpJtZtSjrJuVn1a2XzC1TNe1WGsPj9abjq
vvrvOxHDSKktUEMi+chUcjMDkwEe/bB9K+zrYJII2FMyb5OER6KzjR3AFqhJXR7v5lQZLyWh1Cfq
7c3c2bRHvhmfuAdl9U8TUdmIJsCHFd6VZigowiDfWo493Ki1oqeOCMq+iGjLOto5pS5iom6wUT14
5F97Vj2sx4GaXWZSXotlIha5Tx1NQXdowq0MmUjbk6vvnQWKXjjmzazC8aUmVrOCWcNUOqxj60Ck
gkBV/ILuVmy0JKrKXxx+eh6vkaFPdDN/xXZbbqqBYxl1gXXPdQP4bLLXjkHQipHI+FAlkXjEXMXR
Vj4Zjf9c+G19LDWxI42JiHVsmDgRSZWQAwzZutG5vHt+WJwsH5J1Qrd3Fxi6XAMUknfwm8MADBdF
zgMR6fUpltE3x4XmEM88PmHy18erfMx1leIjXZkk+wQCRk8R9QHNcGaJfV+sYhCrvW247zV6+TUo
h/maRqZ/cBvT5ZwuyZCV6GzVSMsBNNg1ddAUZfb02+ss62YmyoFTYi+uPQpxy/gdluOV793fetOh
L1LYN2oPscnQkaErpIlvMe4aOkOQl6aatz710YDFag07J9s6A/4FuIJQRb6VwACKslS8Zi0JNjoI
xgvw94FRBtNAV99yI1Mv4J1+YYyHFhlDXaYqJsIpWsFhGv4NioZS5o2kBYKNe/CKNMMFoeC25s5x
aFV5G2oseRV1/bFppbNuafmsSNzxCBn31EeIOjWr3e6tgNy5N/E1ZLO5s7wahzc6EIQTGBoNNb54
zqHu4SyHjUWCjnTsW950/SF1KKQspkA72K/fhuo/J5FQs05OtYnzbOsOjCadvDKJZKB534712Sbk
9Wo5zDAnGDS6AzST+127KZgvwmwiqIUoWBjwRgByXNdHb0FXq7lnCunJl1E4sPF60EQWHgcaRhUE
FlydTN0jd1Fqu1fGYNM1fzezYCO0nZxQPNS5kW4aE9+tVUM+66eLthvzqq3BByk3//r5SGa1g/zE
/F349nztly8YPBMGmFU0zPH4HOoJ+7w0sCQZBMBESlRyq64H1d2NaGMmBMdD/+YuIuspYw1nKBYy
whW1c5UOyD7KgU8vL/HkCaJ6oh5cqAC+Fil+IDd1/jpJxQwaMAqn/X1lSeANcY9TPcWB3ukc3XHZ
XPJi7K7UQN3VHwOQmAZnd987tFEdgWYrp8c0oszl8ITt1WmKh4oQXu7oPj6Mo/9hUZf6dL/xptQn
akPq7gV/EDi1uhaisLd+Er5Cu934EaOAGEdp2w74/JAGjAwvKzgdT1XLtJ7iyN+ZTtVcg7nuODXR
C8V2cnIW1qeqOZ2HxicW9n9iZmbcZ/57qF2CoOlJJxas0MgraOZp9FczHcW+wkPd5zMoY+RmPDbw
P1spCSDL0R6O6DehYzX51YuWrdAryI21aQi4/qTPU7uJ5kG9g6jyk2ve2wpRdQlPsNN3M6VZYI9Y
lMecBdc3yIsye622Y6fpD5pZiBsZM2Came+ivhdprd4wevhN9ihL858G7PA+CgXX3iAmXgQkSdd6
ePcFQlCkwO6Rw7VCGTvrQx1Nx6kMiMouC+eZmwbbjDeeexNvQ6KJh4Y3IddtyrCnbln95g7+N2ss
0/EIg49jTM7T3AdvHne6MZfla+y602PXw/AF3fDGM8g3N3f+0AS4ljLxXgsB+qgVyYVmU8V+0bon
JwEA23XvIR2RizmiqQoJyL1rf96aTlJsZwQ+OxyG8sOQdLwF4hsLK+LKQqn6AgNp1+M52bST8Gg6
09zsUkRXUktgcWYRkLKWRqs+LeZj0yf5B613iOi0eHPtilPF4OA6aPT8niXyj0zjExIzs4Iw4fTP
JixQf5qf0nWap7KJvBc9wlZj4q/8WL0miv2uT5KTcG2xxg3EsT5ti5MT16c27ZgCuFJeMEkl4Kve
Gmv3c20KYnfDgX8cdrhFtVd5p9hHk5RFPRDucElDpBW2HlOGqcXYnKVBX5+5vLVrxwYSsapfptFL
75NHw0mIfh+UtrE2Wi5N1BTAdzP9DWANSepytSBeFs9O4J/jkLD4lO3g3A6tv4cV81bYBA74/px9
xFCNHoZlZj8RDCpVmr8P9n3GKvSR2NpDqDicegUfICZE5N0P2Mr58x+oGJC/t5P+KGb47YaIXlv4
KDsnkX/x+i1n3zL5YKxibTjuRLt5Dpyj2zXBSqbmizdVYK1HMr6E5Zcci2Cr44QVjsGPLgUa5Qg8
VZW9+So3ALqYycdyYoDI7Rbnn++c2Ee7ECgXGxR3YciIhWuJdnfxXYOfLPdBIGpYpm1DzhGPW4yA
qmjejCLOb05r+vu8QHkY9v7F6niqLaYcB5sFBS+cva0NsIVy6KsPGLUeVlzyPA30BdbsgGUbo09C
kPST7X3F1ug9Kld+WEyXLyYjkQe3rYP3xOILa4N1wNB1tMNFrT7qrH6CWSTQ2nbbYWaS7bTGL107
1kc913oNuGGLOanbxemQf3gMT9ugOyHomm6ciPqHNtDFvggEkPt9iSPjNtsk4FYxJqsMI5NnhV8Z
Nrg0F/4+zdLvkfTxgEHDc18tP+xg/3abJr7QFwmJiAYDH/R5SQxg3H9wdnrNG57BDjV2kMbDzaIh
SEDk+BF6XBMwnvcI8s0KvSfOJdt5bKVynwNvuDSl2506W/77+amb4XfPvr2Z8KvvyIW+x7PZ36oJ
JnvAojMtt72oVP00zt2XX9fTB2pkomP0xnObcIcN3/hIuxFWZTYA3jKHXeGGEzsfvI5aOu1HUg8z
dkNt0B2MHgLYR/zxmL63MxD3kIOfm1KagjADp7n8+NLz/okM2j6NZczuAat42it9zbhpbWXchmCw
H8sodC8g12bECiwA2s/abcNBeA2GPzqwi1pb16uqHT0JOu3TeyqS8ETzC4bH7LIK6PjVmcwa8K4c
zghXih2MNpNqFDmvr433Ji4BKCaIMGdQDWuDqTNTmfrcBkQgT8tPh+XHeKwSW5yZtD1hdnyWY219
xKj3d1Qo6JHdwPxAHvvKYo+yhTMyLN6pWpyeb4aMx4+mcsRWNskTDfUEkepECmaSv0TVGN1+tpCC
SGPiBaq/VoFZkVEcviiUVCs2B3Yr0Puw8GdmPyWMa4DPe1Oj9qdQiHdT16GSYxPlWJTjoeGqeTNj
eJMU98NkYoSUiqdnHN01HTP1Shykf4k5UUIlmboPwdO5wVDCjm7P6SG3yRzNkhx+Ujq9WXEMH69R
+bokhtqnt/Iylv9c8I0rK0l+tV6ApGP5ZQD+kP3Q9sK8cvpsDh6BjB4eiJ8fJzNH9uNpa5aJd1Yp
TW6n/cMqRlvD/aiMQB4QXwMyQsZIyfY5JeaKBvBFZm58K2TzBHRWnUYpPufwJa/xe3opB6Ka5sUG
g623l6b3GJRl8eRb3Uvn2u157gDKlU32RoNGvxpAu2DbGo8jFOADV9S/hUsslAzru5HG+Rs9hbVd
VdMvJyEiBU9CdJ62YTYhBvBwT9hlPn/ImfnNCDNyEHNymCPxNPXxeDSL5ivt45IcmxnFn/GvyzB9
ehk73YhKofIJJ+7eBMU8DVjwdzW39IFg5UX8VqwbK1cfkRG90BNrvhEmMkpC0SlkEb3MuG8esjEo
XqHg5Jx1dQJaGlxu4/BwzjWQgWymjAS+tDFTE2NGYzzlGDxWIxk1XeqG9yYYXoTvBN8i+9UExH1B
Yw9f+jx/SZ202mYua5Fd0OOXfo6mwILNInLGuwyumdSlAhHRMIPY1fUqDRK1y/u6vnF+nVcdHsmb
EOFbovKn3hTFtzfTl1FB+ScwvHhlhhZqOnz9B6dmUOMzKr1UiQj3pE6DZnDdXdbNwSOUf3+lVHNU
wSTvAByebReEC8miL9TACOX66qviAXrQhXURjCZvaQ0Ou7IhB/YIK5j/QGqfiY2js59dtMdRs+0M
fz1ZNuxIKSVCiiH7hXPxCa8F/FFGg91UoZ5rrJbi/sYKMH5ajoEw0CfD2m0Mf4NErIcAyYXqDTS+
9NB91oHYvYjaXVhZ3fCcui7XMmTzUJHAZKg7pFBuWzK0QMTHKdoQJO6i+vpLp3345zXmP1uo4l2J
rlhjXnidVaGPE3mnO3R1xbFzi+JSLC7YAKvEC7MDB+lcmxzzsDSZbuEc6Gzm3PzfMCWX36NXj/lo
JL/BLiEYI6CC/cg1D2ZegVEz2g7JeRDuvNGyjsqjrEwmyjpVVO62mfKR3Yl8etthKwvm7LfjET2i
7THfFyxL5oNFU2nT2Li6/vNxqXS2G0YLSiWF6sWs+vhEH3jHcs9HU+DPDzyxKWnnmb3JHAlVw4qe
1FoORXMoiXHfj276l6c8vPy8cB9FF421ltSYYc1xlYw2VJHIpZLJuJRBiQNnSCu6EiShAyBcJ0FH
EKGr8axCTwko3eRBj9I9tizCfFlDXW9UxdUlLviM/Y1IAHCOS34IBHIIgdiq+bn/80lp3TP6tmfL
diXOA2hKde5fkpDtap1oAnFqgsg2iZG0xO4UoOiW34cpf3rt4dRdhv4VgALOQIhZcEPoVAwmXSar
zXwcoglCLHQE+dUqJEea/xBKCAaMM3YtNJIohBag3c+7XPOH6ePu22VouynQ2yPOMjKIwsu3X95F
LS6nKDQvqFCs7VSFOJQTGiiDWf33pUz5ixcNG3Bn2p9Iz+LNPGPeVnXx2nLVtn2aqCM4PvCzqRes
jTlnhEU49iprQfa5tUcJ38ijrDokJ51F3qZFGA2nomPZpuV/XvB8TvgfJ5+UJojcNTY7S1JCcQ7k
GJmiI6eN5TAbNBAp05Y5/rxY2nlzhTI26fIpd8LWwH2D31Z0mECdaFXVRnyyZbRzALbs3F6oPemF
G5k7iiiRgYzbHEIgo2sSHL1ypeqgOIyEFxAOM4IUePCE/AuUS+JD2cOML4+pofC5RwjBfsTyQmwb
HDijS7R0ZBVg9JXPyIieHQNKJw8pYdU7o+Lp6A1+u0Uce299QpYYqDNkxv7Sik6vKZudB197r8RW
/fXE1BNPjktSFhwTYi62hrA3ce2OY13/zX2ai6jRG4yxO+RGxCngsMb6Zu8lzWOWJnUM2/gtipOY
ekDFlBum82Dhc8ySRB0IOMOrXRvZuph1c+QvFaxrropdjtvYUIRS0uIr+GNEdoRbx84GFrgC8EGL
Ssa0ivL48w4earZB97hceYbMZH+Eq94ft0ZJ2Fes5Q3lpToKMB7bQYhbqwkWN1G842X399zvDyzy
xQFle7egH5bAFhqm4KwtUNakI4Ne7SVG0eXyt6lRgziMCWR2kUsRe/MbU7mFkm2ajmOS1liCxmxF
x+GUK7L/7GB+/blOmmRy2MPRrguyp9KVQBCYCu9gWO0dxyQgyU5/jxVG4OE2BYY8duOmDnpO3K6F
KNKJT3EX6SPYAwNxEmZiGRfRnsVjMSoGaDA6Mu6JcW7T+xhbzioIdLNvO0oqz7DsPdM+dx+3rOLc
vxIXtOdzGp7dS4jGbTblUduQv3To2tAbGGgS0z5xQSbcDDxIuXie6GJsMkGqr1TTEcwKB7cIhV5d
9kdv6bT/vFOGxUB3iEAgd90GszYp7QakNzVxphIPKg44WfCdsfDlS1ruEgG4fAcAHeoBALYFsIhn
I0+o8i3ixMagphmYkpAWjAgeahwZ6G+H2MYq7syHMuj/c33HGP2aTLvX3LLV0fbGj8q1822Tdau6
CItNJ/q7juqXLGNw7dbaXHtxt2SwjIT6kDcddq8GVNmTMps3f2xR5WtiyxuItY7DgN2OSOVhMSRE
O3DAww44FnvHuNGcrc59BgV/tpmYMQ8kGD1t6hvitFM2ViauMOgVeQ7aNYsrjigkcxF7rJaHm+KF
I58KUe2bcJ3tlky3qPQBeSjj7pDJhpvb3JiZ8yjTPUUMFh2yYJGbZrBH8MnrKAsusRE/2v3ExpJE
8cppgDd4dlBsckxFKw4R2YPWTrc3DHZDk5KVJS84mWYOpqWPH0k0v5R4OI7c3hsZ8rDCFoQ4LiJg
hwXtO9J5yQJyWOGwJnGOaS+xWyFI6oZVPrT5flFIOJxJOX8N6Dg9uNQNhzMHdnv+y9XjzomxbIvC
fWbzIu8GfMGq702Az1Hicv0xKevCO06+BSnJdEfG0ql7GotTP1jd3odHhRz42qc622ClwQJDUhOq
FPj0kP+fjQSl8Fw49IbNYO8E4ZcFlSbLBvVPz/o+hUO/Dlz4l1mOcAIMKgHp4DIevAZVFiBm2DWm
3e2Xf8LjnI9d3Y8PnlsDTAbu+8R1+mz0b0JhOrY7NABBnD9nCKDwMFxsDnW71nttZuJ4MwIcnOBL
xtBL/K5CkdHbckfvrkFYw0Xs5k/Zk1bSmzOnVqJ/j/97mQXb1OzDv6IRhYTfKW956+6M0dP7iNmy
65OPHhfEeQhUMA8VTJmVQ9Nz1Q0sR5jisrX2SfhgF54AbRUviIt4vmC6Z820hupfI/NhT+wIQ3kI
HFY06UXFiuPpuAKnpxHmPBACbRwpiiH5s6TWLR+Vy4uyxEHGjdqJ5pEMF2yWgl8ukCCwhKwHbqSe
IrSVu6YNYa8RARalBRdvwsueuSU6a/SoE3o5fNrBjllWTFPb/honrUlPVcki2jYZlgh+rz4YTkjN
fQLiTpTgPlhluwEDzPdDG5xzH0Py0HIx3ZWwTDj7dKd8JhmAhZXokuW+KcIGdVbH4p9OqY3o3v0L
4BpKZG6/WtP01fU0sOgef86UvVtml7deOdZOSHRawciyVuDG+/lONmJG1Igq3aAtv08ywWCYpO05
D2HmTmEXb3VGa1eF/i3ykW8GsnsNJfF7JXYMjmqjv7VD/btt6QFIryNisSb8q830IRAYhb0B7fE8
UQc8cOAlcAqTlJZ2ikHG+NJRRc+gme5diVIuw/nxUIXJK20upjLLS1ya0VZmwd10Wkm8zEwCjXkX
Rdoek+orQte7RdiD43JxYhM4Mp1+XhSTBC4GRWiXw34CoIup+pcuyHBvS++z6oZXBl7lboCDy8Jq
HkqJz4/IoPFkmU141OhZUoG8Bln8KagQb0tgAIFJRlNJA+EwGYjWHND0ZT0i6pzao91iRXIzMBq4
1pIH7RjntsRvGgXxvkUUOhDTMSXxU54dDWN8EzB5fFOJvWFCZ8lFbW/1aJQPtqLUbqzAQxRIrlw8
ExjIHXIcOXckFl4NfvN3VMlog5iXrjQyOm5O8xEChTpUU4q6K2GWUxI0xp2LjLPnfFxUNLdDHxep
WT3auhi5tpSW9Me+C3shEbYu7YeKw21tteJs0wM4wfwFlRkal3kmJzO071mAnCuTwkMP4jSPNSHF
UXyTUlkf8wI3JMgseROxyChZWaYGImKhC+sIa7yHlAPqxRp1k00L+Fy3s7Wb0VslfkEYYYaR0+8E
Sdfw063E568F027NkHeVl/iSUwC5nA2/TP6g22kcXyA0wB2KxM3P9V/bYBtpDLh2AXF0ZVX/nrQd
HuNx+PyC+0EwRFzPoKDI5iDHg38uBS8ZhKc594ydVWR/OZqy7Vq0OLMYf4lpPdGT+ST8qNnH8T+h
OobFhiQallhPjwWPW57bQMIMhZENVNj4SSWyRvWYJV75MPqfrg+SZk5Nb68Ds9zGA43mPLLvfRGk
hxTWIOpV9Tjn3w70kD360L8ztvXzZFGK1+h2N1P4bbhTtRsmlywMw5tWLAMs4+jViGKmglpVnP/R
ZTKpyHIGKpl4RAJQHWlmGaimafHU6YUNmH4DEpZNZsjhlNU2Ah22s1Mz/CrjnFV1GhAW+ySLA4EJ
EFZhps6bLNxHoa23tXrS7ttcGfO1LlGMjb67Lbjy2gvk+v/YO5PlNrKsv78K49vYXkDOeYjw1xFF
AATBmQSlkrTJSBJQzvOEzJVfw2uvvPDOb9Bv4ifxL0mhmwmyJJWQ3S07vKmQRNZF4ua95557zn9Q
6ugqyB3QxSFUB7+1aYo94IcIRjYJjWXoAqKMjLVV6uYJ7A8AMlqYNXN8HeHpNCHMAghGEYSCucN1
lQpOz27Tgt4pGdrEJEVyQ7YQEtvi9c17Ows9mNZti6iDVkeXTlTBVnANdLJadSXLasbVnXdb4hA8
VWXTugKAgp1qKN1rel3eNxHYhDSgNCW65QLQDviLIl+WoQYALo9uglp4DMukOo37sO14ROuq3JgU
Umb04XGb9GdoC0zVQDehi2Ey7FvyOnZR4w4n4gcuCJeV3wVXXFymggHz3DHz9wgB4CRcgh8KC0ta
6Q1y0DlWaSrMEZwZt2fWlmQCUqFzUqj5OlOVZEG1YzbZ+mhkbksZEKiwcLIyJBtG87mO4kfHk7Cj
goQ57fxanQUGsuldnFxCJcDVT3Yo1/BwbtnJcyMGpqN2JmIfroE/RRBuPByOzyeO/KhYXYxaS3EB
dZcajGzOi0l3Xp2qhbKhJI/cZkVdnhZR0lGgx+skR1edo91gipFxo6IaIROt9iwOobjfNqlEiU2E
PNPWiyIDF4NCkwolBC0LpYO16ynXtbPZbrfpNXPLR8MEKEU/X5QEtEkl3rGZKBop0QmkWkTi23LW
RgiyoxAlz7apcdt4k8ewTdjBPmRxxTKtqesXV5PcU6dlIb5vS4wVJAr3YC4EYP0kr+4kWZV1/UWp
qzMgTseZ5eKaXKNQkTki7h6QE10TAEcrZ7eoluIYjMGIlqIKhm4GOvyKddKF8kPrGxkJjHIceJrC
PRa5zS1GclamyLMuRJ/DRQ5q5vRskpKe2YnQuLfyBGqwEl/FUnle0x09ruVKn6tmftsaEasSTeVj
w3HphztOPDWt5FLxS1DabPapbglIsiHZAIVEvS3goJ+WmvpFVyazIsKKMG9Md1pYcCXrT2mMTD8Q
mwVEaWNR0XRBfmjGcyLMEUM+MWiOLdqo2ZhGbV3KpvreyeQJ/jHxxzIJrtIWr+ZMhlZVQxb0WZaz
Sreo8evyMY1yeRqJCZ1+5D65GgJgydMl8KvpNhezqZzgkB0VTXficW3LS+1LoCoXfu2B+ta+1JAK
rz0RXQ1XDk6rLr1qSk04NQpyxa79RFKCVF5+C94IMrcMWCCeyOim0VqcEZemOiDlaaE0IL+4W0fR
pCSWgLBs3QI2Dq21uZFSSNxSIz3utsgiQ4tIpJQzEgpmgCRVpU6iy9LBqMVDz8DRtwJ9y65gD0OJ
CCA3Qx3+3fMKO01LlcVH2hR1qCLkcXSPUgfKig7A1qZZRkLcgYUDVIY9yAwNMXIU35+x2j62PoqA
pn9HGxnbXEdH8xBvgtlW7wX+fXmKux/GpGjV4EKQFx/U3DmNKD7NMA1rTgIhz/ASCa4Nrg2G3ixr
SrXHRkznqW56K9z2NjKNz4HbfdYlTIX1LpGAquB7h0EZK2XWOCnXcKXqPew1hGey1QQlBtRg+amF
e02Tldddtk3gRAAJyNi9aOvVE/CvpFkT0xOnEloPZ/Tg+4DkgMWHsZSolnYaT8TkLJ/otBBgTs1C
KWmB8KjhIipddfH34hGkro8uCi0wPkiTMe/Any5uhLM8VjcuFRi4+dAxFKGiUiB1t9DxJjPBda7j
LmXrQa2jAoPMie6awF877AjFPFtFSTfTOjM9L5FYn5X4KX/SpYrzpfI2emUAgYP7q2BZFodb8cyI
wo0op6dyAlkmhBk10yFvB21VzOW8ANlpGF9ANVlXoCgI4F7tfU7lCQfeWYF8wwczdD5Wamhrpb5s
arW9tYJbgikb7UHYZuIl9hpJlKqnwF7gwvUBoXVDZJNcbFCoNZEMmVl655ygQQxs1/xkgnn+kBJm
4PyWx2rVKHfwHnrbNuuYn7nnaSGIVDc5/ytISdeREdqiltzLRYYOTo0FttLk7izpqhOhzqBBmBPx
uk2Ue1qOD2lufjQjNEDhK3Krs1wzPN+Wlr8Iqsld15Qwb1wuy62KmRPM5uOJjxNA26Y4VfUcN5M+
r0D5d6b5Dl4TFWmIrKXk04jU6EpzLXYgciFrX+q4cS58aBQlXONUjFDR9m+2UUwBRVhSEMD53LAA
Y4Wyu8gkNfpoOIBZSfMDGRaNJ2jwwswbN5l8odd9agbYW6ca27mu/Buz6m/PpYKjfcIvOiKULuw6
RJxAl53RIX8D+1htmGgdWgxqDEB8YFT1lyAT6kNencO4KRfoPHAw5Ys27RB0YkmVWxPoViO/L8kR
kN3GelVABEX0gt8BYWzvUEOk1NKg8+C41mloFhInRE59o5hkM2Hb6+zA+Uj0kMKpg/uX3pjisjCR
v6LdhRNOHWYzrlTzIpQ5ZQQrPI1rCCQ1ubfAtWOqJs7SS+T81Eyrk6oi/ekgVmdBdAYoveis61Jq
UrojwvYkDVDvjmFtX8nh9hN5MsYpYNGmADZutw69ezfyF0UgovXYQFLqV3JQwPTxUs55DMDAt3OR
RRKFohbPSfwMA1OZU+07rWURCFHWsXjPs8ldFDbB0hGrW4eU/LjyjdMWcDjUOP2zZD1mGhewWkeE
S4bE75aYLuO4AeAGctKW/tIcycdrMejWvQ3PLIMi5wod2zxKvhRoyYlhL5YBpt1pAeypHnUhWlYW
TJmY+x2KhIncnUiufiPm6fa4M+ozGXB4UppfZI1GrnrrtcqdSv1jZtTIu3Xxg1DCjNcvcndTekB+
IyAsi7xy3GVpJHeVo/O140IDjxDEp0+6EibiBqIAsGqSLpFamFVujW2zr+M4UdXr1IEGx7u8AnOn
gvRz/HsjzMEl1xN3liWFeyWDry4cU/pdAKt9gntFcVYFpnqTIN8JJ5HtPWmK+Nyq4AN0yZ3cqspD
JxhAy2HfX4dpG5yDWTORC2nSuSSLJIkhJJ28sU4tj+Stw308ivlIU46z65jeo1gJwmnimDOAe8oJ
TWVUbuQ7AY2ipExWwMbpRubhLVTviy11PZk3XCuQhxKfiilA5QQ/Q+gGxgJFtpUKRdAijxDMfCVZ
FLyiFp9lv6dv9bBqv6CeAphMw78kdpr30FTBc04kW5h7vdmLuSVO1nAma/gwtM3njgscXgnvTpLY
4DZGqcRRwOsEHQYMOW6AGaxtSsHZh04zqLgUKtsCugLXNmrTVuAdl/0D1tDiT/ToMuy8G1+tdb4M
EucYEKgnyTanvaB0n5yu2F6YwsQEDC1S5wsrbWmowSVWf+0Uq5uWhNMVL9ISg0OsOE8dDPwEbIX0
lDuFrqH4UtcJGsxehypi6rbHSepT5sIFRkcZkMqHZyinBsTnY2fSAANQKHU46DiVzuU2ED8VKY5J
Iu1PQ38PXpa7XQp30ntwxBxeDc5R09DLH1pj1YjRZz1UMT9keEFtzzyRdCdUg8+WCMVQkU4CSeQ8
l3vETX/ZbawunLHeceAQzOOkeHDT6iyarDJSTCrW2/ZUK/TPYPPPHTMseXMOG64lxoGaB9eNkKub
KtUctmu59BTpk5RG10oOgx5W3ZxCRXMcZVxjQsN/b7juBcptSwNr5khPzz5XE1EA8op7T4TA6rQQ
wbCZGc7TlBIaoBZ3smPSJ+yykwBo+7EjW5c52eHcCiCbWUqITXduXhWlqsEXAvpLxc+dq20EIYYz
w5HONRbd1ExTJKMdFA8zZcmOTk8tpVkYqDRATtVvg2admGQroOsogCS5g2MbtqeVJqw5DX2qayYm
jFmT452UYmOOgNcsQvf7ohKFh07Dx9WTsdii3ovWFbgiwo3szLwAPkITTy4EXQlmQsWE0IA1F2mL
G7LIjUs3wY8KgY82lbk912WfaoASn7iOFczKCsUev23op19HcvEZiUmUz0gNoQ0hNlo0xaqgK5MD
F5wnLt42EgbPeQ2VpoBSiuIboBWvRBcjPvfwwLRuLbX42Klxgp5OZJ4rzidqoXRzSZuTyHTO9bJ4
NMp6DrY4XW7brDqZWgJneaQL5e/45kEkLudJue3v3gj6ihmyDnoArI7Y0cXIjgqmIN1JrvKhwdVM
qSmCKlL+PmyKZhk33mmWNNd5pXw0IuzAxETEaKvDblIUlVlsRjGuYwtdwWnaRxsndFC8C3JwoVQC
8TjFZ4DiPN/VT07VvMZNA7n0pqVrVsbtpVtu8bRtj7NEXwoB4oj55KTxKGHLptLOShnnr4lQojFq
QVpCV4EtKy0hKFLn5hohlKl6KyKcoagL1IERfAtw2kCa5V6CGnzi69Ul6dfHZvuY1xy6aRh2C6dp
UHkpTwSkUKZAMDRw2Mp5B8IAGGN6qsEd13yYR44qwYr3sDfNsvJq65oT8oeg5C6BrCLkKw8wA7Yz
90q9sOhknQDHe2B9Sce4xn7B1TxEyta6CScaPDkYqsyh5dMF/VyVUXqNIq53jEvQ/El5//97EyRV
XObtHZiyJH7pNWBgDfDH1gSLDbvds/f/h2dvAkV7p8uaoZmGKAmiqItI/z97EyjCO0yPFdFQDF1V
QKnyIV+tCRSsCQxNkXVJUmVF1E39b9YEivhOUBVVEFSdtBrTAuXPWBPocu888MKZAHyEJJm6pEiK
pgimJElDZwI31pS8K0pAE0UE4xVdCeexqhs2s8SFjfQGNtpM0osAjT84Wsemm2XzjJIMqon43aAe
tMnxloE/6uIbxfVZua8t5AGMLXC7AFrjjNasMG2hMJ9yxJD5WjCgZxadjuvSarEgTg14WpS8ligU
ydMOGwfO3Mw9U2UdymyNOFqob/MlwqXeHGOeFKfppLjrMilet1IxWSaGgfSxpJnQ93WUB0rdWYB0
BUKehn2PUtt0vRJOFJTyeYPu5EXhUIpwYwPpCZBS0SzbilhOOaAvu8C5y1rBRgMjmLHTqT/lcDB6
JZ21H5CiYgiCeU4CqK3Mg16wv4Z9LyY+1iIWmRxIpmO/rWJ2vWCeSgVuUUoadediJXvnIOQnVxHX
TvSLsVhMaLedaFtKI2KVOMjds7kVne63EufGPK1azFJRi52nTRn1ou/c04VYV09yGTEn3Qe8bST5
9hbAqH6s1oRzE1b2RbfV/WsaYuiCGpCbuHIFZ1AC8D8VuCDnZiOuWso7xxJPSTTEWhqcfoCNd4Ix
RUAdRpE63GICgpxvbAEtp5mECDZSD7kYUeJQS4tsuTIdxOJSBfmagKYnzrKLhsUPmkujoqMaCaVQ
Td9kgBPWiibKN5JpBZcp5LFb2RCTktJ53pxzwfYwvC11+XzSqeqdYlqmfBajjcV1T9ROJ4oSXuSA
ax6wjzJPXUFdU3BEQHSryRixtUhnYXd4aapO/rECPc0alAPfmYKCo1OZe86NHrWfSRK5r4MhRs00
NBu3lxJtT2qqzTMKYv7nrFK6GzOI2pt6MgmdaRFWvbeNFGQ3Zd1wGwoxJfUlN8dPyilJCkMqG1UM
GBrLjPBiW6moRAh5e2mWUg76rFPc08DMmweFZtcmUUT5GoUu6x50YbOiVodySZFJHwU4slCCK8Nd
umj7nGqgv6k565bdJJYMXhp0OcIwkBkLzBYhI2Zfulyub2BRENNDVQCV4JriWWVOkptWTbWl1mXd
MpRxnaDLIix0XRU/NHUbQEERrMkyjx39tglxjoW6P0GwFRepS/hR2Hhs4WhroaoijOXI11JUlecQ
BnCqbDAWV/2C9mrAPlqTD9X0INT2E3ByYkNKWnwpmQHMX9+qFlhco3YARaT94lm9trCeROhEYlk7
pSGqndKtNO9NDRfvGL4AnZHYe488joWSilz7jyV240gkRXmqAQtLPTy8PeWTmrQZoLUcaKWo+3p0
TC6GG6Hc9nogsHkzeCpy8NFAQuK+VvPtkrwhZmduXfEGDnd2ZVpFRgMd9l8+UwxPvqyySQnhkS+E
VEgTencG9Wpz1vpp79dWtdp9rmkN3nHy5CZSZNeZcjtqKRthU4W9h+NfF7FjQuyQws8g/FLuGQy7
jmUUCWY52Q3NGt7rSYmoJ07nVsmSFAlKNSjntLrVLQ0EazaR4DzjzgFoUsnghh23ShafJxrmx9iF
ohyhVdLSmxgieMuJc1ZgGPN7LMfORSYrykm9LeDPtChr39R6wG1UilFldkkvEJwD4yAuWCXbsyYv
J+JxtG0MAFpUVqALuRixZTJ+s8A1J+TqKnj5qnGXCNABqK50H9mISqG70tPmgOnhrUXhofkk+ZKG
ATaL6EQHVQWLaUJ16liKaumMplx2jd4obheEH/0EH2LaHDQQidCWU3xpEyCh0w6p9DNRM6x0XnNO
0jX1adJOcHNLMASAMT8viy01oImI9rSfIKMS4nwZH3e1Fi5Q03KWeudml25RYV7oRrqGtk+1re8l
v9PmKsy6ab6NsDhQMwt/GrO1NgIKY1M5ReUplNMnm4k260DF6ULPNXDe4z9JeQbBgBIMpVNClvZQ
oIxT8WJrbid3Dvq2y4lWCCm005JCYd0SwYXOzKaVCiDY8GN5baZCh1gH6tKCU8aPqPNtL01XS29A
XkAuMMNkZkRFtxb0ifc7IJzuMYiqj9SStzMku+Uvfl4yV1tHCllWUrdSdT38xDemgK4CkLyTVAP4
Eu3sL6jntqc0SyafhcqUHhwLATiFXpFKYT+YgDZCBusU7/TuC8BO8kK3cox5KypIXLjIf1/nYSAs
TKGYfJK5QfkoFKaeANeZOn5imtWFVSXwT2ohupkUxuRKRKHv0aMBNpO2ZfEexWPULOFznciNmdy4
raytDa0IFk0JkDkD5ABr0XGK/HgiFfJdqMAirERdgy9BK6TWBXOWZ9x6wQE7822jVeUUT4IGVeK2
63sqtaF9CNGOvaJsZG5aC3UPbZJ0FNuQ9iQGsC/oF4Jhk7z+K6PcgOiVYUGV9SaUbj0NywOHBu0G
a0X1Vmcub1uSni8aNZJL0dKFja52OnXHDlbwNlIRuozMIIRx2kWItsS5N9PaRLrUc2V73rhJSr3B
rZrTppCML50MNhegp1b+DoyuZA36Zg9m1xdukpu3cLy4M9ARazNk85TJteFLsj/dNooCh0nJEXBX
qpMw7tSUpyWKLqWMVtbCT9ME04mtleJB5vveWWHlMRCNupHxeamU+CGrmkA+QZCZrkwSJaJ12gHI
z2eiEvOAkU/j4cR0DGp1dVbpIrXE1pE/bIt0u9adAI29SO4u220tEpmAH+hnhmlYJVFM3S4TcGp3
Ldrgl3EbGg+xqdcCgTqYsNAhRifzVA0cMM8m6keNAbcuEAVs02qtNjmwFc1cUjvU8GPkco8rNLJK
PU218M+yWpGXGdKIeGWohKlSM9XPqa6pq22dIjmp69l6S8ln2hVG/r7KUvivWtMoOtyZPIeeIW6V
67ANsd6RiwiFumISdwrIuZiQH2CGtey29AYmkdJj+jxMLEQQq0yJoS0kS6RS1sRFfVZ5uHRLSqpd
akCFziWjdJHxKnXrOjaV7IF8fQsAj7R1qgFxvUyoa32BixiDOehCaxrrlnNqWV77sU49730uAWwW
JBFSQ5kKhgCWUi0oGgSSfIfwSnVNp4xOfqHQRJ82QBQ6CEkyyIHGnWRz+IbBxzoKwxtpAv99Wpqg
icGhBSrOJRVfCyaAfBKlDvSURkVq2G/T+A7qr/VRnbTw9JtEfQQIVq5piFPiMJwOnRYzm7xH71W4
CCIZB3DBAUt6wkl8FrmAI7hE+FhFIQ1/puotVihbzhFDgkzWVhru2Omk9lZZU7qzEOolqBg9Q7Eg
C33qhaShHTodWAeVoYqcH6oT/JaXcgLQh6/zibg92fb8e/6orLJJhMx+iHMLgBYaf6jB2a1vUdWO
WeVpWSIngtoYrGRQzd2V1ZrFx8gqy9OE+Ii9kbed63TZEV3nqnJPZz38HYyvdmKCYq+oZnMY9do5
xskkhRtM/Rkp7WPEkWAQUVIrTZJ3l7aDl6OoEqdGd574hXSraUa2cg0Y21opTGgaSIqS0g/I1RIx
tpxOlIYCbn2iKo7jLTzE8+JjOBVI/yHz3qHCKAJ+x5XDheTlxP4q8VG1liQ3WbSiG37CcdK7ZqwQ
jyC3uSw44GscKCPnc5Zk1e9WCRk963zsrDUl8nGfRhKEokFc08iQcl9awYTLL/Q2bzljfPe2LOWI
dpwAXQKnHGroVmgY97pXhDcJB8iNwhJwZyJUa95S41u3uip4SLiQsHOIunR/BD86I2ULZ5S4ubPJ
DfYFeAlM8ZHwV3GY0/eP0du/12sYZMD1AIDTdARMpVGdBecqbiG2mhIFc6W6EBKXZrErt3YrK8al
pQEUqGnHqTS1ECGksp5MLjpyb2WaNmgNHXfwelbkxfJ7T1VF0CN+gAh8k2jkbG1Uetex70l3bmHi
0lbiAcqxhQH7hcJ+XliRPrnCCLWC2iLwYAirmf4tOmIZyDOxAa2hYCrASRG789p0H4WcwvIsqGMh
WqAwK1Z4yRRc5/KqLSq47m3bkrJnHQ1qOhK+1gqnIdYkNEUMJLJLBOo+B+iBTyMU6WbIvLncBMFl
To2G/qrb6TSD8sRFbdEx7yqDHuG5onvJnGYAtAhMlWOri87DbVI9Bk5Oz75AM/nTP7HGcoC94wsn
yDkGo2V7W236kkhRhWXxl/+Cb6SzSXqfyJvEi8t7vvTP/NK3BzraPA1636abf/+3xz8qysiUKgZF
macnenrcbw0Q2jxwtWZkqsbvdB3VSZ2lpYmaZlIcCZPY2f1cld8JmkG5BeU4SaRK8/IVfmsOvv31
nifz27/zrW/wPDvL9b//GzozB86BJL1TTBmIg2RwD5c49AZToJvvdEkXREmTFUnXuVr8clOgawdO
gSq948uRRysqakQmEo+DKVDfqUyLqksU4kzRMJVfbhV8faK9rfknNoKsvVM1FoHCHpBUU9eY0hf7
gDOFGqZq4KkjadzMvlZDX0SKP4oF317jI+6Dg0OBxGvWDVPWVVmgeMmfh1MgK+9kZkYUcG/lD/Jz
QfgXmgJJZdkeFA5F7Z2o6Vof6RRFMSgJD6dA0N8hvCmogmRKVGl+vWj49MQHTQEB31RkQ9YkURJV
QxIIry82wkR6p6qCSqEcFWidlMP45WKBKB66DCbCOwkYsCQLgkTvia6UNDwWOXSwWyYeCvxYN1Tx
OQD/QnuBlsaBe4GIqHEaII2gI9liCtreXpD1dzR0tP40AHjyy60COk0HTkBvqa0YMNJM9oHJPPAd
X+wEtse7/sxkHZhS/3s0qNh5P7QGfuCX/pZoIuoTrp9STG9TvJWJ/tEv7E6e1z//mlk9pU99ave3
9tnTr/Y55/On/z0H/csgBX36ki9+2KfEL/46+N3i1S9//fIvP+vlPw2+6pvfYfePp94mt/NHOmlP
ufLXb3VlRyS2v4UPNsrTLxuS7NG/P+SrpPpvQfObo8brJM8Ho3IKHjxqRXNx+KwiSeahwx5vQser
ot1A/duW2BMHD5tQV7eP7Hh9dLrJu42Dxls8mJI+GBz8KZvQzqtiN9DTwxODDx62Ch17b67lER53
tokjOw92D9g/rjbCXC9zpiFeD4YdYcHNizLZ2xy6sPuQN6+cP7Q7pt3m0T2626TAL7zH3Xj9XPSJ
0qGv7gSPo7250Am5Bw+LedvmaFn0Yw+WmzHC+zvJ7fhxs3vIfibAKhz8yAvvIbfD0s53Q/UDmyO8
wAV1jrjYtINxOfYPnePFJo/seDjsGPOQbzbD2TVH2BzTPKE8MghoojDCuKdVTOgZTIIojBDSlo+v
YgTUp8Nf2rK0w+HTiiPMwhlQmOECI80+/GHP7Pjo0m43A8jSU1Z66Nq9sNEpGa4GZYTZvfBKt9rP
UJ7qLoc+8CpMajvYf+QR5vjCI7yXm7goN95wnvvqy6GPfVFtN9FDUuXObqw+qol9Vn3o0JdJuGZO
dgM9jauOENYuk9h+TIbDjrBFLvvYPhhVG+HtXUHs2+D3t3fK0X7efdTPH/xXCcoBw1gxxtF8k+wf
+FzFDn/amwQ9WscOdyM9rQdzhCm+SzjlhhsPJbvdx/z89PY7erM/cF+lPnRjrJ6iZu7Fg0UsjXH5
WKX2MEhI4gg7eVXb3OvyQUIsSWNMcbNZDw8PaYy70qrxyu551+3eVr/apDGOPLR3meJBcin1dftD
F8X72Cs366NzL3bWyfD22JdDDx3+A8nVI+tuSl9tN9rTnKgj7EAiMgfUxsmHC3qMy81qkz/s7W19
hNnG0ZRr7tH7q6OrTVWS1h99TvZe6hihlPvN5ij5Qo40PLmBPo8T/0uXsR836/17pQitaYQz8S55
DOxwELLBcct0LHdr6OfD63lSJPVgweCdoFDY/N7Qb1Wt/lYAfF11G/Z6/vzPv269frPQg2BN7+pg
Lytp+5U4KmMxW/ZVEW74e8njxo6/8zu/QlUPSye72NuF2reSz+JFDfibhb0vOVFp98L7KYbftfvr
bml9ncsfHTLmhv7YB7vdOP2wWBe8Wld/ctz9CRD75sQwLP+5EZnVJB0cJIi+vz5K/tyg5ITEhN+i
zf7ESrRRXwXOPzf2b33B1A73FoIuvN6yf27cFZp5bz6zLMrmq0jzcux/XSh4ns4fCQXV34k9/xds
9akd2+vB1ul5O8Nl/uIb/eCmXFAyelVGHCP3v9xsvb27YA8hOPR5V6R45dENjY5881Ryx2e6Vx4f
nOKSMMInfU37VqVdboiazw/+lJj1gJdDv8eUAfrk5q14wL59FWqrv6/VHw3hU+r6Dw+cY7unfQq3
ggA/zPjWDeF5/H/hBn76/odu4JfP359XNPBe/tOcYFXu+oeDz9r9ZPeP3zol6Sh53eCgkMZYG0lR
2kd3ewelOsLI8/BoZYe1TdPu5aLQv7XcfjSQVOyTyA4HEer10f5iHf/gwAB+132W8/KBgdzs/rrL
Rf78wFdMcG471eCJAb0dPvINoToaDmt+d9i3Vuc31uyIybNExrhb7d9KnV9M8avz8uXT/8O22x+R
avu93P78Qririv0Usgf5bA4c9h7xvmFln9Tke8O+nMf51xj1z1kFT4n4octgeIv6FW5Iv7156wCr
9eu+if6m9f/giwgdrj6DqDjCifZb7FAU373LPsMZISnGzbRoiOEvh+05+odGhGOK1oNsrKf3Hzxo
lVfx2tsN1E9Bj0Q9dNipa693o/Rjvr7+Vn9PSX/wKN8hIfrCG82Xoym4+kGdSRkh7D4NevQfZ3fT
/zR4/hEW2xQkVY6r7mDcEdbFFJpengwyHPVbGfoPTvff7hhPtZz4TSBKj+E7eKnY6ebowyZfDzJh
dYT2xsz36ICWg8Xdwy4PfWKEcdJyN0y/urURHnaekQInhLjwaFFRZByED22EZTLPvTIfDjtGxX0O
xzFJh5FZH2Ej3rPDF3a01yQwvnvwkkNAJ/rWtWthPww3oTHC61u4exH/dfHsz0e81wtBHKMBOv3r
/yo3R+v/sKwTLx/sOnGMc+p8E7eD1ftGRfXPz8WF97CfAIiva8o/Me6mSJA5frmd6Vbs/vrz1wKe
d28WlBHO1UuKeI5dcPXcPWEff0RlhPgA3gdfm+FyGKWJyK2+GcRgUR1hfoF17A06wi6+5CB93Ks7
qqPMbUX03UcziGMcRpdJ10dJypiDFaGNsNiuPHLuwahjBPanUYfnBeyo3cf8/IZ7DpaovxSFXe2G
e9odr3sNfz5M3JHRD+vnkjBCTvi1RfKqXSaNAWVc9b37ITAHHs5uan5+pld9/dw+utjst9Z77ujm
wLrHCtTPfitqjLb0qloPa9nSGGfdfTK8gkg9hfjgKfjrf0+O7pPor//jqUdxk//1f8aP3rCliDbE
4R90X8VwywdnNZzUEca1424/2Elj9JveO6924Rjo0WNqbZAujk7sYpAISGMgMSHQeHtZrDRGNX7V
2J23j+iTtBH29+dXaTdk7cNXxWcverAfmsE5JWkjLLfnIPp6g38fi/mvq5cqugav8tA63cvn7+P5
P6ZNZbs9NG63AJ6O1BFyrWeo1stRx8i0FnZnH63gf6UvRxaFEcLyEvbJYNAxjqVlkdubARALRc/d
p/z8Ec2zZrtRnl7YGPDLsyTfO0NHgbudV43tDeopojzCBeFiA2VxeNEHdrKblJ+f2mtQybtRnqZ2
jBB2i/zJMNXuBVoPTiTsau0d/Zbb++ePMEK+vWopVu2esZ+IJ6XXQx/5K26if+ajeeTlr+ATY7TI
f98U5dGxHQ8IhtIYxcxPm2gP9zwGb3HRI/ehh3qOWxYvp1yRhDGCJnngw1ucPRrlRKMxSAK/PVRH
l1UxWC9fRx8hMv/R8+uIb2gq0FMdxjmqOygc72bvj/b/yxN1/k/toCIQYR6cEPyCHdQvDqVRD0zK
IGqOkE/+BhXgwfb84cAjRLbfcjbxMLZ9d918v+xMvHFCe70p3N0afAqaI0zEZWv3dOnBsGM8sFvt
v7QRknUU0+LNoHInj/Cs9NYekvXwnY1xM1zl3tEFB8UgcI1RdgYpM+wQj3HVBOzkHJ33/1n9dvdy
OYhj1KqWqDXEm716wZM6zKGHPiMPX92TCtmho57Z6TA0PIm4HDrqeZs7LfL1e0PLI9y7nzHe58le
l06Uxd27/KNT6/vR5/mO/MbYI2zpc+5cgft6SkbY1xf2sLEtjgFOgFljJ6+2SK92dejigDAFoGRv
LY9R7KHbsfbqIZJY/CZV4we7/Axst/t7eox+9tUmHZae8To8fIJv7BxaVPhmstqLyB36Am+ger9a
yGNoQdwgO+SlKY39QQL/JKt06EOv4BbaKWFj9/2fEgtxhEzo3rVflxilEfb1ve17r2cah/fdV/j5
SHdve/RqduM851hjPDE14j4t3F8d+IrtPuvnn/l997B5YzrGYOt/8DYleOLdMz7NxxihblmCHEu/
bsSXo4uqJIww3+dVbBfYCr71CboyRj16lVJdCNu3Yoks9tXZg6PJpbdeQxSd28WgvPVc+/3j0YkQ
PyQQtHK9ICEReWOKoMWhrTpCtevpfLCPzulfh//7v/63IrDbnlywdgbBBs4Fcq4jFO3uPbBskwvq
M8PxJdOUx0BV0xIN7KB6651TJECYdoTr2CwJ1snRfz66twMue94Qyo8UqqKOUbM5t1Ef9wYVLDQW
EZE0R8jobuxJiEW069mToqh2G6GPHV8/Y4RXjVqC88bII4SOCzst3b3k43lqvhuq/4Xlnye+5aEN
oV+w/vMWufT7ahv/uhcBxO6Z43bou3j5FfrU4B/SnPstrx4GxYkRji1IDx7EpifwwbGdP4CceLlR
RyjYgruvvHCIvB8jX+2fFnraIMUeQy+hB6Me2y60rMHQvSjsocn7lV3bIJbeOMPHuPZP7ZZ21VvH
3Ri55XRv7Y2B65slkRfvkRfHyPZ2474NZB/jKg0Zep9jPUbr5IRhH93JoqJ2HCbVEAY0BrTtlO7r
oCCLOvvh6/qMzbL3GsUxendfp+PSzpHieAV7HIP40KveFD3CbZC0i2O0B29QhCyTnpw7xBmNAU9Y
lYgMlWXxFLavNrU3DFVj3Mn4iIvqcVjeQtv98MVyj2iWt7bXT89+nzzYe6i6MSRwe0Ll8+RMWZhJ
8VZQxLj08C/DLH3w0ClFaQC02hNV6Tk0vCr+jIEIPwZY7BUuH4lj7JuRXhpjU7xfffMTRjgIj5H/
26MjSGNQy6fQv6n37t7rUwFkjGveyh4mXpI+wsXrWaBiTs6Mrlc13MFjgKSfxydNgkAXbqL25ayo
o2CDS4SrclTDXo4sC+YYJWU21nPYH4wt6r8yG/dZ6ubQq8QveK3LnT7zHfYwx6iZHdM/2VOIHUNT
7Tjv0bKDhTNCzJpS1R8UqsaogU2TMNnnvY1RsZ0/kkIOpTvG0NR5Tsh60uIeA+778Nvvty1P7DDo
Mc5vHdb6CGf1ogI7MbjdUuDarZKfr+evKJdSdB8sDfG1TFf1pznQff+Lq/kgbou9Z8yh19CbTT6s
841BinyfV/sPiyn84Q/7AWJLh27T4MVJ3yfBvazIzH8c3PXW/zZ0Dul/4zHc2Plf/g8AAAD//w==
</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_xlchart.v2.12</cx:f>
      </cx:strDim>
      <cx:numDim type="val">
        <cx:f>_xlchart.v2.13</cx:f>
      </cx:numDim>
    </cx:data>
  </cx:chartData>
  <cx:chart>
    <cx:title pos="t" align="ctr" overlay="0">
      <cx:tx>
        <cx:txData>
          <cx:v>Beef &amp; Lamb as proportion of GHG</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Beef &amp; Lamb as proportion of GHG</a:t>
          </a:r>
        </a:p>
      </cx:txPr>
    </cx:title>
    <cx:plotArea>
      <cx:plotAreaRegion>
        <cx:series layoutId="funnel" uniqueId="{E33D12C5-558B-2148-9ED0-6EC7140F5AB1}">
          <cx:tx>
            <cx:txData>
              <cx:f>_xlchart.v2.11</cx:f>
              <cx:v>Beef &amp; Lamb as proportion of GHG</cx:v>
            </cx:txData>
          </cx:tx>
          <cx:dataLabels>
            <cx:visibility seriesName="0" categoryName="0" value="1"/>
          </cx:dataLabels>
          <cx:dataId val="0"/>
          <cx:layoutPr/>
        </cx:series>
      </cx:plotAreaRegion>
      <cx:axis id="0">
        <cx:catScaling gapWidth="0.0599999987"/>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7.xml><?xml version="1.0" encoding="utf-8"?>
<cs:colorStyle xmlns:cs="http://schemas.microsoft.com/office/drawing/2012/chartStyle" xmlns:a="http://schemas.openxmlformats.org/drawingml/2006/main" meth="withinLinear" id="14">
  <a:schemeClr val="accent1"/>
</cs:colorStyle>
</file>

<file path=xl/charts/colors6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32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6.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7.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8.xml><?xml version="1.0" encoding="utf-8"?>
<cs:chartStyle xmlns:cs="http://schemas.microsoft.com/office/drawing/2012/chartStyle" xmlns:a="http://schemas.openxmlformats.org/drawingml/2006/main" id="29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4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9.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0.xml><?xml version="1.0" encoding="utf-8"?>
<cs:chartStyle xmlns:cs="http://schemas.microsoft.com/office/drawing/2012/chartStyle" xmlns:a="http://schemas.openxmlformats.org/drawingml/2006/main" id="333">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50000"/>
            <a:lumOff val="50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40" b="0" kern="1200" spc="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1.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2.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3.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4.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5.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7.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0.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10.xml.rels><?xml version="1.0" encoding="UTF-8" standalone="yes"?>
<Relationships xmlns="http://schemas.openxmlformats.org/package/2006/relationships"><Relationship Id="rId3" Type="http://schemas.openxmlformats.org/officeDocument/2006/relationships/chart" Target="../charts/chart32.xml"/><Relationship Id="rId2" Type="http://schemas.openxmlformats.org/officeDocument/2006/relationships/chart" Target="../charts/chart31.xml"/><Relationship Id="rId1" Type="http://schemas.openxmlformats.org/officeDocument/2006/relationships/chart" Target="../charts/chart30.xml"/><Relationship Id="rId4" Type="http://schemas.openxmlformats.org/officeDocument/2006/relationships/chart" Target="../charts/chart33.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34.xml"/></Relationships>
</file>

<file path=xl/drawings/_rels/drawing12.xml.rels><?xml version="1.0" encoding="UTF-8" standalone="yes"?>
<Relationships xmlns="http://schemas.openxmlformats.org/package/2006/relationships"><Relationship Id="rId2" Type="http://schemas.openxmlformats.org/officeDocument/2006/relationships/chart" Target="../charts/chart36.xml"/><Relationship Id="rId1" Type="http://schemas.openxmlformats.org/officeDocument/2006/relationships/chart" Target="../charts/chart35.xml"/></Relationships>
</file>

<file path=xl/drawings/_rels/drawing13.xml.rels><?xml version="1.0" encoding="UTF-8" standalone="yes"?>
<Relationships xmlns="http://schemas.openxmlformats.org/package/2006/relationships"><Relationship Id="rId1" Type="http://schemas.openxmlformats.org/officeDocument/2006/relationships/chart" Target="../charts/chart37.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38.xml"/></Relationships>
</file>

<file path=xl/drawings/_rels/drawing15.xml.rels><?xml version="1.0" encoding="UTF-8" standalone="yes"?>
<Relationships xmlns="http://schemas.openxmlformats.org/package/2006/relationships"><Relationship Id="rId1" Type="http://schemas.openxmlformats.org/officeDocument/2006/relationships/chart" Target="../charts/chart39.xml"/></Relationships>
</file>

<file path=xl/drawings/_rels/drawing16.xml.rels><?xml version="1.0" encoding="UTF-8" standalone="yes"?>
<Relationships xmlns="http://schemas.openxmlformats.org/package/2006/relationships"><Relationship Id="rId1" Type="http://schemas.openxmlformats.org/officeDocument/2006/relationships/chart" Target="../charts/chart40.xml"/></Relationships>
</file>

<file path=xl/drawings/_rels/drawing17.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chart" Target="../charts/chart41.xml"/></Relationships>
</file>

<file path=xl/drawings/_rels/drawing18.xml.rels><?xml version="1.0" encoding="UTF-8" standalone="yes"?>
<Relationships xmlns="http://schemas.openxmlformats.org/package/2006/relationships"><Relationship Id="rId3" Type="http://schemas.openxmlformats.org/officeDocument/2006/relationships/chart" Target="../charts/chart44.xml"/><Relationship Id="rId2" Type="http://schemas.openxmlformats.org/officeDocument/2006/relationships/chart" Target="../charts/chart43.xml"/><Relationship Id="rId1" Type="http://schemas.openxmlformats.org/officeDocument/2006/relationships/chart" Target="../charts/chart42.xml"/><Relationship Id="rId4" Type="http://schemas.openxmlformats.org/officeDocument/2006/relationships/chart" Target="../charts/chart45.xml"/></Relationships>
</file>

<file path=xl/drawings/_rels/drawing19.xml.rels><?xml version="1.0" encoding="UTF-8" standalone="yes"?>
<Relationships xmlns="http://schemas.openxmlformats.org/package/2006/relationships"><Relationship Id="rId1" Type="http://schemas.openxmlformats.org/officeDocument/2006/relationships/chart" Target="../charts/chart46.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5.xml"/><Relationship Id="rId3" Type="http://schemas.openxmlformats.org/officeDocument/2006/relationships/chart" Target="../charts/chart10.xml"/><Relationship Id="rId7" Type="http://schemas.openxmlformats.org/officeDocument/2006/relationships/chart" Target="../charts/chart14.xml"/><Relationship Id="rId2" Type="http://schemas.openxmlformats.org/officeDocument/2006/relationships/chart" Target="../charts/chart9.xml"/><Relationship Id="rId1" Type="http://schemas.openxmlformats.org/officeDocument/2006/relationships/chart" Target="../charts/chart8.xml"/><Relationship Id="rId6" Type="http://schemas.openxmlformats.org/officeDocument/2006/relationships/chart" Target="../charts/chart13.xml"/><Relationship Id="rId5" Type="http://schemas.openxmlformats.org/officeDocument/2006/relationships/chart" Target="../charts/chart12.xml"/><Relationship Id="rId4" Type="http://schemas.openxmlformats.org/officeDocument/2006/relationships/chart" Target="../charts/chart11.xml"/><Relationship Id="rId9" Type="http://schemas.openxmlformats.org/officeDocument/2006/relationships/chart" Target="../charts/chart16.xml"/></Relationships>
</file>

<file path=xl/drawings/_rels/drawing20.xml.rels><?xml version="1.0" encoding="UTF-8" standalone="yes"?>
<Relationships xmlns="http://schemas.openxmlformats.org/package/2006/relationships"><Relationship Id="rId2" Type="http://schemas.openxmlformats.org/officeDocument/2006/relationships/chart" Target="../charts/chart48.xml"/><Relationship Id="rId1" Type="http://schemas.openxmlformats.org/officeDocument/2006/relationships/chart" Target="../charts/chart47.xml"/></Relationships>
</file>

<file path=xl/drawings/_rels/drawing21.xml.rels><?xml version="1.0" encoding="UTF-8" standalone="yes"?>
<Relationships xmlns="http://schemas.openxmlformats.org/package/2006/relationships"><Relationship Id="rId3" Type="http://schemas.openxmlformats.org/officeDocument/2006/relationships/chart" Target="../charts/chart51.xml"/><Relationship Id="rId2" Type="http://schemas.openxmlformats.org/officeDocument/2006/relationships/chart" Target="../charts/chart50.xml"/><Relationship Id="rId1" Type="http://schemas.openxmlformats.org/officeDocument/2006/relationships/chart" Target="../charts/chart49.xml"/><Relationship Id="rId6" Type="http://schemas.openxmlformats.org/officeDocument/2006/relationships/chart" Target="../charts/chart54.xml"/><Relationship Id="rId5" Type="http://schemas.openxmlformats.org/officeDocument/2006/relationships/chart" Target="../charts/chart53.xml"/><Relationship Id="rId4" Type="http://schemas.openxmlformats.org/officeDocument/2006/relationships/chart" Target="../charts/chart52.xml"/></Relationships>
</file>

<file path=xl/drawings/_rels/drawing22.xml.rels><?xml version="1.0" encoding="UTF-8" standalone="yes"?>
<Relationships xmlns="http://schemas.openxmlformats.org/package/2006/relationships"><Relationship Id="rId1" Type="http://schemas.openxmlformats.org/officeDocument/2006/relationships/chart" Target="../charts/chart55.xml"/></Relationships>
</file>

<file path=xl/drawings/_rels/drawing23.xml.rels><?xml version="1.0" encoding="UTF-8" standalone="yes"?>
<Relationships xmlns="http://schemas.openxmlformats.org/package/2006/relationships"><Relationship Id="rId2" Type="http://schemas.openxmlformats.org/officeDocument/2006/relationships/chart" Target="../charts/chart56.xml"/><Relationship Id="rId1" Type="http://schemas.openxmlformats.org/officeDocument/2006/relationships/image" Target="../media/image3.png"/></Relationships>
</file>

<file path=xl/drawings/_rels/drawing24.xml.rels><?xml version="1.0" encoding="UTF-8" standalone="yes"?>
<Relationships xmlns="http://schemas.openxmlformats.org/package/2006/relationships"><Relationship Id="rId1" Type="http://schemas.microsoft.com/office/2014/relationships/chartEx" Target="../charts/chartEx1.xml"/></Relationships>
</file>

<file path=xl/drawings/_rels/drawing25.xml.rels><?xml version="1.0" encoding="UTF-8" standalone="yes"?>
<Relationships xmlns="http://schemas.openxmlformats.org/package/2006/relationships"><Relationship Id="rId2" Type="http://schemas.openxmlformats.org/officeDocument/2006/relationships/chart" Target="../charts/chart58.xml"/><Relationship Id="rId1" Type="http://schemas.openxmlformats.org/officeDocument/2006/relationships/chart" Target="../charts/chart57.xml"/></Relationships>
</file>

<file path=xl/drawings/_rels/drawing26.xml.rels><?xml version="1.0" encoding="UTF-8" standalone="yes"?>
<Relationships xmlns="http://schemas.openxmlformats.org/package/2006/relationships"><Relationship Id="rId1" Type="http://schemas.openxmlformats.org/officeDocument/2006/relationships/chart" Target="../charts/chart59.xml"/></Relationships>
</file>

<file path=xl/drawings/_rels/drawing27.xml.rels><?xml version="1.0" encoding="UTF-8" standalone="yes"?>
<Relationships xmlns="http://schemas.openxmlformats.org/package/2006/relationships"><Relationship Id="rId1" Type="http://schemas.openxmlformats.org/officeDocument/2006/relationships/chart" Target="../charts/chart60.xml"/></Relationships>
</file>

<file path=xl/drawings/_rels/drawing28.xml.rels><?xml version="1.0" encoding="UTF-8" standalone="yes"?>
<Relationships xmlns="http://schemas.openxmlformats.org/package/2006/relationships"><Relationship Id="rId1" Type="http://schemas.openxmlformats.org/officeDocument/2006/relationships/chart" Target="../charts/chart61.xml"/></Relationships>
</file>

<file path=xl/drawings/_rels/drawing29.xml.rels><?xml version="1.0" encoding="UTF-8" standalone="yes"?>
<Relationships xmlns="http://schemas.openxmlformats.org/package/2006/relationships"><Relationship Id="rId1" Type="http://schemas.openxmlformats.org/officeDocument/2006/relationships/chart" Target="../charts/chart6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7.xml"/></Relationships>
</file>

<file path=xl/drawings/_rels/drawing30.xml.rels><?xml version="1.0" encoding="UTF-8" standalone="yes"?>
<Relationships xmlns="http://schemas.openxmlformats.org/package/2006/relationships"><Relationship Id="rId1" Type="http://schemas.openxmlformats.org/officeDocument/2006/relationships/chart" Target="../charts/chart63.xml"/></Relationships>
</file>

<file path=xl/drawings/_rels/drawing31.xml.rels><?xml version="1.0" encoding="UTF-8" standalone="yes"?>
<Relationships xmlns="http://schemas.openxmlformats.org/package/2006/relationships"><Relationship Id="rId3" Type="http://schemas.openxmlformats.org/officeDocument/2006/relationships/chart" Target="../charts/chart65.xml"/><Relationship Id="rId2" Type="http://schemas.openxmlformats.org/officeDocument/2006/relationships/chart" Target="../charts/chart64.xml"/><Relationship Id="rId1" Type="http://schemas.openxmlformats.org/officeDocument/2006/relationships/image" Target="../media/image4.GIF"/></Relationships>
</file>

<file path=xl/drawings/_rels/drawing32.xml.rels><?xml version="1.0" encoding="UTF-8" standalone="yes"?>
<Relationships xmlns="http://schemas.openxmlformats.org/package/2006/relationships"><Relationship Id="rId1" Type="http://schemas.microsoft.com/office/2014/relationships/chartEx" Target="../charts/chartEx2.xml"/></Relationships>
</file>

<file path=xl/drawings/_rels/drawing33.xml.rels><?xml version="1.0" encoding="UTF-8" standalone="yes"?>
<Relationships xmlns="http://schemas.openxmlformats.org/package/2006/relationships"><Relationship Id="rId1" Type="http://schemas.openxmlformats.org/officeDocument/2006/relationships/chart" Target="../charts/chart66.xml"/></Relationships>
</file>

<file path=xl/drawings/_rels/drawing34.xml.rels><?xml version="1.0" encoding="UTF-8" standalone="yes"?>
<Relationships xmlns="http://schemas.openxmlformats.org/package/2006/relationships"><Relationship Id="rId1" Type="http://schemas.openxmlformats.org/officeDocument/2006/relationships/chart" Target="../charts/chart67.xml"/></Relationships>
</file>

<file path=xl/drawings/_rels/drawing35.xml.rels><?xml version="1.0" encoding="UTF-8" standalone="yes"?>
<Relationships xmlns="http://schemas.openxmlformats.org/package/2006/relationships"><Relationship Id="rId1" Type="http://schemas.openxmlformats.org/officeDocument/2006/relationships/chart" Target="../charts/chart68.xml"/></Relationships>
</file>

<file path=xl/drawings/_rels/drawing36.xml.rels><?xml version="1.0" encoding="UTF-8" standalone="yes"?>
<Relationships xmlns="http://schemas.openxmlformats.org/package/2006/relationships"><Relationship Id="rId2" Type="http://schemas.openxmlformats.org/officeDocument/2006/relationships/chart" Target="../charts/chart70.xml"/><Relationship Id="rId1" Type="http://schemas.openxmlformats.org/officeDocument/2006/relationships/chart" Target="../charts/chart69.xml"/></Relationships>
</file>

<file path=xl/drawings/_rels/drawing37.xml.rels><?xml version="1.0" encoding="UTF-8" standalone="yes"?>
<Relationships xmlns="http://schemas.openxmlformats.org/package/2006/relationships"><Relationship Id="rId1" Type="http://schemas.openxmlformats.org/officeDocument/2006/relationships/chart" Target="../charts/chart71.xml"/></Relationships>
</file>

<file path=xl/drawings/_rels/drawing38.xml.rels><?xml version="1.0" encoding="UTF-8" standalone="yes"?>
<Relationships xmlns="http://schemas.openxmlformats.org/package/2006/relationships"><Relationship Id="rId1" Type="http://schemas.openxmlformats.org/officeDocument/2006/relationships/chart" Target="../charts/chart72.xml"/></Relationships>
</file>

<file path=xl/drawings/_rels/drawing39.xml.rels><?xml version="1.0" encoding="UTF-8" standalone="yes"?>
<Relationships xmlns="http://schemas.openxmlformats.org/package/2006/relationships"><Relationship Id="rId1" Type="http://schemas.openxmlformats.org/officeDocument/2006/relationships/chart" Target="../charts/chart73.xml"/></Relationships>
</file>

<file path=xl/drawings/_rels/drawing4.xml.rels><?xml version="1.0" encoding="UTF-8" standalone="yes"?>
<Relationships xmlns="http://schemas.openxmlformats.org/package/2006/relationships"><Relationship Id="rId2" Type="http://schemas.openxmlformats.org/officeDocument/2006/relationships/chart" Target="../charts/chart19.xml"/><Relationship Id="rId1" Type="http://schemas.openxmlformats.org/officeDocument/2006/relationships/chart" Target="../charts/chart18.xml"/></Relationships>
</file>

<file path=xl/drawings/_rels/drawing40.xml.rels><?xml version="1.0" encoding="UTF-8" standalone="yes"?>
<Relationships xmlns="http://schemas.openxmlformats.org/package/2006/relationships"><Relationship Id="rId1" Type="http://schemas.openxmlformats.org/officeDocument/2006/relationships/chart" Target="../charts/chart74.xml"/></Relationships>
</file>

<file path=xl/drawings/_rels/drawing41.xml.rels><?xml version="1.0" encoding="UTF-8" standalone="yes"?>
<Relationships xmlns="http://schemas.openxmlformats.org/package/2006/relationships"><Relationship Id="rId1" Type="http://schemas.openxmlformats.org/officeDocument/2006/relationships/chart" Target="../charts/chart75.xml"/></Relationships>
</file>

<file path=xl/drawings/_rels/drawing5.xml.rels><?xml version="1.0" encoding="UTF-8" standalone="yes"?>
<Relationships xmlns="http://schemas.openxmlformats.org/package/2006/relationships"><Relationship Id="rId1" Type="http://schemas.openxmlformats.org/officeDocument/2006/relationships/chart" Target="../charts/chart20.xml"/></Relationships>
</file>

<file path=xl/drawings/_rels/drawing6.xml.rels><?xml version="1.0" encoding="UTF-8" standalone="yes"?>
<Relationships xmlns="http://schemas.openxmlformats.org/package/2006/relationships"><Relationship Id="rId2" Type="http://schemas.openxmlformats.org/officeDocument/2006/relationships/chart" Target="../charts/chart22.xml"/><Relationship Id="rId1" Type="http://schemas.openxmlformats.org/officeDocument/2006/relationships/chart" Target="../charts/chart21.xml"/></Relationships>
</file>

<file path=xl/drawings/_rels/drawing7.xml.rels><?xml version="1.0" encoding="UTF-8" standalone="yes"?>
<Relationships xmlns="http://schemas.openxmlformats.org/package/2006/relationships"><Relationship Id="rId2" Type="http://schemas.openxmlformats.org/officeDocument/2006/relationships/chart" Target="../charts/chart24.xml"/><Relationship Id="rId1" Type="http://schemas.openxmlformats.org/officeDocument/2006/relationships/chart" Target="../charts/chart23.xml"/></Relationships>
</file>

<file path=xl/drawings/_rels/drawing8.xml.rels><?xml version="1.0" encoding="UTF-8" standalone="yes"?>
<Relationships xmlns="http://schemas.openxmlformats.org/package/2006/relationships"><Relationship Id="rId2" Type="http://schemas.openxmlformats.org/officeDocument/2006/relationships/chart" Target="../charts/chart25.xml"/><Relationship Id="rId1" Type="http://schemas.openxmlformats.org/officeDocument/2006/relationships/image" Target="../media/image1.png"/></Relationships>
</file>

<file path=xl/drawings/_rels/drawing9.xml.rels><?xml version="1.0" encoding="UTF-8" standalone="yes"?>
<Relationships xmlns="http://schemas.openxmlformats.org/package/2006/relationships"><Relationship Id="rId3" Type="http://schemas.openxmlformats.org/officeDocument/2006/relationships/chart" Target="../charts/chart28.xml"/><Relationship Id="rId2" Type="http://schemas.openxmlformats.org/officeDocument/2006/relationships/chart" Target="../charts/chart27.xml"/><Relationship Id="rId1" Type="http://schemas.openxmlformats.org/officeDocument/2006/relationships/chart" Target="../charts/chart26.xml"/><Relationship Id="rId4" Type="http://schemas.openxmlformats.org/officeDocument/2006/relationships/chart" Target="../charts/chart29.xml"/></Relationships>
</file>

<file path=xl/drawings/drawing1.xml><?xml version="1.0" encoding="utf-8"?>
<xdr:wsDr xmlns:xdr="http://schemas.openxmlformats.org/drawingml/2006/spreadsheetDrawing" xmlns:a="http://schemas.openxmlformats.org/drawingml/2006/main">
  <xdr:twoCellAnchor>
    <xdr:from>
      <xdr:col>3</xdr:col>
      <xdr:colOff>762000</xdr:colOff>
      <xdr:row>10</xdr:row>
      <xdr:rowOff>190500</xdr:rowOff>
    </xdr:from>
    <xdr:to>
      <xdr:col>12</xdr:col>
      <xdr:colOff>114300</xdr:colOff>
      <xdr:row>32</xdr:row>
      <xdr:rowOff>146050</xdr:rowOff>
    </xdr:to>
    <xdr:graphicFrame macro="">
      <xdr:nvGraphicFramePr>
        <xdr:cNvPr id="9" name="Chart 8">
          <a:extLst>
            <a:ext uri="{FF2B5EF4-FFF2-40B4-BE49-F238E27FC236}">
              <a16:creationId xmlns:a16="http://schemas.microsoft.com/office/drawing/2014/main" id="{84C68624-172D-344C-BBDF-758D31BA20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774700</xdr:colOff>
      <xdr:row>34</xdr:row>
      <xdr:rowOff>31750</xdr:rowOff>
    </xdr:from>
    <xdr:to>
      <xdr:col>12</xdr:col>
      <xdr:colOff>101600</xdr:colOff>
      <xdr:row>56</xdr:row>
      <xdr:rowOff>50800</xdr:rowOff>
    </xdr:to>
    <xdr:graphicFrame macro="">
      <xdr:nvGraphicFramePr>
        <xdr:cNvPr id="13" name="Chart 12">
          <a:extLst>
            <a:ext uri="{FF2B5EF4-FFF2-40B4-BE49-F238E27FC236}">
              <a16:creationId xmlns:a16="http://schemas.microsoft.com/office/drawing/2014/main" id="{FE50630B-94B7-0A47-8D97-40B80948D1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0</xdr:colOff>
      <xdr:row>57</xdr:row>
      <xdr:rowOff>184150</xdr:rowOff>
    </xdr:from>
    <xdr:to>
      <xdr:col>12</xdr:col>
      <xdr:colOff>152400</xdr:colOff>
      <xdr:row>80</xdr:row>
      <xdr:rowOff>0</xdr:rowOff>
    </xdr:to>
    <xdr:graphicFrame macro="">
      <xdr:nvGraphicFramePr>
        <xdr:cNvPr id="14" name="Chart 13">
          <a:extLst>
            <a:ext uri="{FF2B5EF4-FFF2-40B4-BE49-F238E27FC236}">
              <a16:creationId xmlns:a16="http://schemas.microsoft.com/office/drawing/2014/main" id="{66C897B6-9424-6245-AF9B-9098F7CF233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820797</xdr:colOff>
      <xdr:row>82</xdr:row>
      <xdr:rowOff>99101</xdr:rowOff>
    </xdr:from>
    <xdr:to>
      <xdr:col>12</xdr:col>
      <xdr:colOff>141128</xdr:colOff>
      <xdr:row>104</xdr:row>
      <xdr:rowOff>118152</xdr:rowOff>
    </xdr:to>
    <xdr:graphicFrame macro="">
      <xdr:nvGraphicFramePr>
        <xdr:cNvPr id="16" name="Chart 15">
          <a:extLst>
            <a:ext uri="{FF2B5EF4-FFF2-40B4-BE49-F238E27FC236}">
              <a16:creationId xmlns:a16="http://schemas.microsoft.com/office/drawing/2014/main" id="{435E34DE-4E39-1544-9FDD-3979B4D50E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4</xdr:col>
      <xdr:colOff>152400</xdr:colOff>
      <xdr:row>58</xdr:row>
      <xdr:rowOff>133350</xdr:rowOff>
    </xdr:from>
    <xdr:to>
      <xdr:col>12</xdr:col>
      <xdr:colOff>304800</xdr:colOff>
      <xdr:row>80</xdr:row>
      <xdr:rowOff>152400</xdr:rowOff>
    </xdr:to>
    <xdr:graphicFrame macro="">
      <xdr:nvGraphicFramePr>
        <xdr:cNvPr id="17" name="Chart 16">
          <a:extLst>
            <a:ext uri="{FF2B5EF4-FFF2-40B4-BE49-F238E27FC236}">
              <a16:creationId xmlns:a16="http://schemas.microsoft.com/office/drawing/2014/main" id="{7461E748-B13F-F245-8CA6-7821F99BE0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29883</xdr:colOff>
      <xdr:row>107</xdr:row>
      <xdr:rowOff>149412</xdr:rowOff>
    </xdr:from>
    <xdr:to>
      <xdr:col>12</xdr:col>
      <xdr:colOff>182283</xdr:colOff>
      <xdr:row>129</xdr:row>
      <xdr:rowOff>168462</xdr:rowOff>
    </xdr:to>
    <xdr:graphicFrame macro="">
      <xdr:nvGraphicFramePr>
        <xdr:cNvPr id="18" name="Chart 17">
          <a:extLst>
            <a:ext uri="{FF2B5EF4-FFF2-40B4-BE49-F238E27FC236}">
              <a16:creationId xmlns:a16="http://schemas.microsoft.com/office/drawing/2014/main" id="{25DA9D86-83CC-3644-BBA6-18C56406AC1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4</xdr:col>
      <xdr:colOff>4246</xdr:colOff>
      <xdr:row>131</xdr:row>
      <xdr:rowOff>134220</xdr:rowOff>
    </xdr:from>
    <xdr:to>
      <xdr:col>12</xdr:col>
      <xdr:colOff>156646</xdr:colOff>
      <xdr:row>153</xdr:row>
      <xdr:rowOff>153270</xdr:rowOff>
    </xdr:to>
    <xdr:graphicFrame macro="">
      <xdr:nvGraphicFramePr>
        <xdr:cNvPr id="19" name="Chart 18">
          <a:extLst>
            <a:ext uri="{FF2B5EF4-FFF2-40B4-BE49-F238E27FC236}">
              <a16:creationId xmlns:a16="http://schemas.microsoft.com/office/drawing/2014/main" id="{C1DC1061-80E7-A143-82B3-9F4FC8851FB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5</xdr:col>
      <xdr:colOff>565150</xdr:colOff>
      <xdr:row>3</xdr:row>
      <xdr:rowOff>146050</xdr:rowOff>
    </xdr:from>
    <xdr:to>
      <xdr:col>11</xdr:col>
      <xdr:colOff>184150</xdr:colOff>
      <xdr:row>17</xdr:row>
      <xdr:rowOff>44450</xdr:rowOff>
    </xdr:to>
    <xdr:graphicFrame macro="">
      <xdr:nvGraphicFramePr>
        <xdr:cNvPr id="2" name="Chart 1">
          <a:extLst>
            <a:ext uri="{FF2B5EF4-FFF2-40B4-BE49-F238E27FC236}">
              <a16:creationId xmlns:a16="http://schemas.microsoft.com/office/drawing/2014/main" id="{B46A6629-F199-2049-B4B0-B46CC4B99C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69850</xdr:colOff>
      <xdr:row>19</xdr:row>
      <xdr:rowOff>184150</xdr:rowOff>
    </xdr:from>
    <xdr:to>
      <xdr:col>15</xdr:col>
      <xdr:colOff>514350</xdr:colOff>
      <xdr:row>33</xdr:row>
      <xdr:rowOff>82550</xdr:rowOff>
    </xdr:to>
    <xdr:graphicFrame macro="">
      <xdr:nvGraphicFramePr>
        <xdr:cNvPr id="4" name="Chart 3">
          <a:extLst>
            <a:ext uri="{FF2B5EF4-FFF2-40B4-BE49-F238E27FC236}">
              <a16:creationId xmlns:a16="http://schemas.microsoft.com/office/drawing/2014/main" id="{0210BDDA-5820-9D4C-8F66-8CAB00B88E6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654050</xdr:colOff>
      <xdr:row>3</xdr:row>
      <xdr:rowOff>95250</xdr:rowOff>
    </xdr:from>
    <xdr:to>
      <xdr:col>17</xdr:col>
      <xdr:colOff>273050</xdr:colOff>
      <xdr:row>16</xdr:row>
      <xdr:rowOff>196850</xdr:rowOff>
    </xdr:to>
    <xdr:graphicFrame macro="">
      <xdr:nvGraphicFramePr>
        <xdr:cNvPr id="5" name="Chart 4">
          <a:extLst>
            <a:ext uri="{FF2B5EF4-FFF2-40B4-BE49-F238E27FC236}">
              <a16:creationId xmlns:a16="http://schemas.microsoft.com/office/drawing/2014/main" id="{C3207886-A7EE-4649-958C-13E3ED7E66F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18</xdr:col>
      <xdr:colOff>717550</xdr:colOff>
      <xdr:row>9</xdr:row>
      <xdr:rowOff>158750</xdr:rowOff>
    </xdr:from>
    <xdr:to>
      <xdr:col>28</xdr:col>
      <xdr:colOff>647700</xdr:colOff>
      <xdr:row>36</xdr:row>
      <xdr:rowOff>25400</xdr:rowOff>
    </xdr:to>
    <xdr:graphicFrame macro="">
      <xdr:nvGraphicFramePr>
        <xdr:cNvPr id="6" name="Chart 5">
          <a:extLst>
            <a:ext uri="{FF2B5EF4-FFF2-40B4-BE49-F238E27FC236}">
              <a16:creationId xmlns:a16="http://schemas.microsoft.com/office/drawing/2014/main" id="{C5E2DBEF-E968-544B-AE22-BF95E118EE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2</xdr:col>
      <xdr:colOff>400050</xdr:colOff>
      <xdr:row>2</xdr:row>
      <xdr:rowOff>31750</xdr:rowOff>
    </xdr:from>
    <xdr:to>
      <xdr:col>8</xdr:col>
      <xdr:colOff>19050</xdr:colOff>
      <xdr:row>15</xdr:row>
      <xdr:rowOff>133350</xdr:rowOff>
    </xdr:to>
    <xdr:graphicFrame macro="">
      <xdr:nvGraphicFramePr>
        <xdr:cNvPr id="2" name="Chart 1">
          <a:extLst>
            <a:ext uri="{FF2B5EF4-FFF2-40B4-BE49-F238E27FC236}">
              <a16:creationId xmlns:a16="http://schemas.microsoft.com/office/drawing/2014/main" id="{D1AFA883-2125-5B4A-8AF5-75BFF520BF5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17</xdr:col>
      <xdr:colOff>82550</xdr:colOff>
      <xdr:row>2</xdr:row>
      <xdr:rowOff>101600</xdr:rowOff>
    </xdr:from>
    <xdr:to>
      <xdr:col>26</xdr:col>
      <xdr:colOff>139700</xdr:colOff>
      <xdr:row>24</xdr:row>
      <xdr:rowOff>31750</xdr:rowOff>
    </xdr:to>
    <xdr:graphicFrame macro="">
      <xdr:nvGraphicFramePr>
        <xdr:cNvPr id="16" name="Chart 15">
          <a:extLst>
            <a:ext uri="{FF2B5EF4-FFF2-40B4-BE49-F238E27FC236}">
              <a16:creationId xmlns:a16="http://schemas.microsoft.com/office/drawing/2014/main" id="{BABA8B5A-1187-AD47-8497-4CFD2E7E506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514350</xdr:colOff>
      <xdr:row>7</xdr:row>
      <xdr:rowOff>76200</xdr:rowOff>
    </xdr:from>
    <xdr:to>
      <xdr:col>20</xdr:col>
      <xdr:colOff>520700</xdr:colOff>
      <xdr:row>32</xdr:row>
      <xdr:rowOff>6350</xdr:rowOff>
    </xdr:to>
    <xdr:graphicFrame macro="">
      <xdr:nvGraphicFramePr>
        <xdr:cNvPr id="17" name="Chart 16">
          <a:extLst>
            <a:ext uri="{FF2B5EF4-FFF2-40B4-BE49-F238E27FC236}">
              <a16:creationId xmlns:a16="http://schemas.microsoft.com/office/drawing/2014/main" id="{7D1C8E03-CCFC-7143-9488-B4906A1C991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2</xdr:col>
      <xdr:colOff>431800</xdr:colOff>
      <xdr:row>6</xdr:row>
      <xdr:rowOff>50800</xdr:rowOff>
    </xdr:from>
    <xdr:to>
      <xdr:col>21</xdr:col>
      <xdr:colOff>38100</xdr:colOff>
      <xdr:row>26</xdr:row>
      <xdr:rowOff>120650</xdr:rowOff>
    </xdr:to>
    <xdr:graphicFrame macro="">
      <xdr:nvGraphicFramePr>
        <xdr:cNvPr id="5" name="Chart 4">
          <a:extLst>
            <a:ext uri="{FF2B5EF4-FFF2-40B4-BE49-F238E27FC236}">
              <a16:creationId xmlns:a16="http://schemas.microsoft.com/office/drawing/2014/main" id="{30DEDECA-2F9B-7D43-9BB0-E58E9B8891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0</xdr:col>
      <xdr:colOff>311150</xdr:colOff>
      <xdr:row>10</xdr:row>
      <xdr:rowOff>44450</xdr:rowOff>
    </xdr:from>
    <xdr:to>
      <xdr:col>11</xdr:col>
      <xdr:colOff>558800</xdr:colOff>
      <xdr:row>33</xdr:row>
      <xdr:rowOff>0</xdr:rowOff>
    </xdr:to>
    <xdr:graphicFrame macro="">
      <xdr:nvGraphicFramePr>
        <xdr:cNvPr id="2" name="Chart 1">
          <a:extLst>
            <a:ext uri="{FF2B5EF4-FFF2-40B4-BE49-F238E27FC236}">
              <a16:creationId xmlns:a16="http://schemas.microsoft.com/office/drawing/2014/main" id="{AB81527B-CC59-854B-8FED-FEE716309EF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2</xdr:col>
      <xdr:colOff>520700</xdr:colOff>
      <xdr:row>6</xdr:row>
      <xdr:rowOff>127000</xdr:rowOff>
    </xdr:from>
    <xdr:to>
      <xdr:col>13</xdr:col>
      <xdr:colOff>723900</xdr:colOff>
      <xdr:row>41</xdr:row>
      <xdr:rowOff>12700</xdr:rowOff>
    </xdr:to>
    <xdr:graphicFrame macro="">
      <xdr:nvGraphicFramePr>
        <xdr:cNvPr id="2" name="Chart 1">
          <a:extLst>
            <a:ext uri="{FF2B5EF4-FFF2-40B4-BE49-F238E27FC236}">
              <a16:creationId xmlns:a16="http://schemas.microsoft.com/office/drawing/2014/main" id="{FCBA9858-733C-8249-9C59-E6299B9EAAC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12</xdr:col>
      <xdr:colOff>774700</xdr:colOff>
      <xdr:row>3</xdr:row>
      <xdr:rowOff>177800</xdr:rowOff>
    </xdr:from>
    <xdr:to>
      <xdr:col>20</xdr:col>
      <xdr:colOff>673100</xdr:colOff>
      <xdr:row>31</xdr:row>
      <xdr:rowOff>38100</xdr:rowOff>
    </xdr:to>
    <xdr:graphicFrame macro="">
      <xdr:nvGraphicFramePr>
        <xdr:cNvPr id="3" name="Chart 2">
          <a:extLst>
            <a:ext uri="{FF2B5EF4-FFF2-40B4-BE49-F238E27FC236}">
              <a16:creationId xmlns:a16="http://schemas.microsoft.com/office/drawing/2014/main" id="{4C7A75F1-69C6-B642-8938-0ED4FB7A53A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7.xml><?xml version="1.0" encoding="utf-8"?>
<xdr:wsDr xmlns:xdr="http://schemas.openxmlformats.org/drawingml/2006/spreadsheetDrawing" xmlns:a="http://schemas.openxmlformats.org/drawingml/2006/main">
  <xdr:twoCellAnchor>
    <xdr:from>
      <xdr:col>8</xdr:col>
      <xdr:colOff>0</xdr:colOff>
      <xdr:row>3</xdr:row>
      <xdr:rowOff>0</xdr:rowOff>
    </xdr:from>
    <xdr:to>
      <xdr:col>15</xdr:col>
      <xdr:colOff>431800</xdr:colOff>
      <xdr:row>26</xdr:row>
      <xdr:rowOff>184150</xdr:rowOff>
    </xdr:to>
    <xdr:graphicFrame macro="">
      <xdr:nvGraphicFramePr>
        <xdr:cNvPr id="2" name="Chart 1">
          <a:extLst>
            <a:ext uri="{FF2B5EF4-FFF2-40B4-BE49-F238E27FC236}">
              <a16:creationId xmlns:a16="http://schemas.microsoft.com/office/drawing/2014/main" id="{63CE6996-FB7D-4344-B438-38372022AFD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16</xdr:col>
      <xdr:colOff>17394</xdr:colOff>
      <xdr:row>3</xdr:row>
      <xdr:rowOff>12700</xdr:rowOff>
    </xdr:from>
    <xdr:to>
      <xdr:col>23</xdr:col>
      <xdr:colOff>177799</xdr:colOff>
      <xdr:row>26</xdr:row>
      <xdr:rowOff>152400</xdr:rowOff>
    </xdr:to>
    <xdr:pic>
      <xdr:nvPicPr>
        <xdr:cNvPr id="4" name="Picture 3">
          <a:extLst>
            <a:ext uri="{FF2B5EF4-FFF2-40B4-BE49-F238E27FC236}">
              <a16:creationId xmlns:a16="http://schemas.microsoft.com/office/drawing/2014/main" id="{5A652442-C0B9-6443-AE06-3BB1B87E97F9}"/>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0558394" y="622300"/>
          <a:ext cx="5938905" cy="4813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8.xml><?xml version="1.0" encoding="utf-8"?>
<xdr:wsDr xmlns:xdr="http://schemas.openxmlformats.org/drawingml/2006/spreadsheetDrawing" xmlns:a="http://schemas.openxmlformats.org/drawingml/2006/main">
  <xdr:twoCellAnchor>
    <xdr:from>
      <xdr:col>4</xdr:col>
      <xdr:colOff>141980</xdr:colOff>
      <xdr:row>1</xdr:row>
      <xdr:rowOff>72338</xdr:rowOff>
    </xdr:from>
    <xdr:to>
      <xdr:col>13</xdr:col>
      <xdr:colOff>792335</xdr:colOff>
      <xdr:row>25</xdr:row>
      <xdr:rowOff>80929</xdr:rowOff>
    </xdr:to>
    <xdr:graphicFrame macro="">
      <xdr:nvGraphicFramePr>
        <xdr:cNvPr id="3" name="Chart 2">
          <a:extLst>
            <a:ext uri="{FF2B5EF4-FFF2-40B4-BE49-F238E27FC236}">
              <a16:creationId xmlns:a16="http://schemas.microsoft.com/office/drawing/2014/main" id="{8373BBD9-25D4-1F4C-ABE8-617F593E70B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808318</xdr:colOff>
      <xdr:row>32</xdr:row>
      <xdr:rowOff>152400</xdr:rowOff>
    </xdr:from>
    <xdr:to>
      <xdr:col>12</xdr:col>
      <xdr:colOff>637988</xdr:colOff>
      <xdr:row>56</xdr:row>
      <xdr:rowOff>160991</xdr:rowOff>
    </xdr:to>
    <xdr:graphicFrame macro="">
      <xdr:nvGraphicFramePr>
        <xdr:cNvPr id="6" name="Chart 5">
          <a:extLst>
            <a:ext uri="{FF2B5EF4-FFF2-40B4-BE49-F238E27FC236}">
              <a16:creationId xmlns:a16="http://schemas.microsoft.com/office/drawing/2014/main" id="{72418F89-26CA-F349-9323-B26EA91024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287782</xdr:colOff>
      <xdr:row>34</xdr:row>
      <xdr:rowOff>16288</xdr:rowOff>
    </xdr:from>
    <xdr:to>
      <xdr:col>23</xdr:col>
      <xdr:colOff>115702</xdr:colOff>
      <xdr:row>58</xdr:row>
      <xdr:rowOff>24879</xdr:rowOff>
    </xdr:to>
    <xdr:graphicFrame macro="">
      <xdr:nvGraphicFramePr>
        <xdr:cNvPr id="9" name="Chart 8">
          <a:extLst>
            <a:ext uri="{FF2B5EF4-FFF2-40B4-BE49-F238E27FC236}">
              <a16:creationId xmlns:a16="http://schemas.microsoft.com/office/drawing/2014/main" id="{71A6CFB2-D69C-8545-BEC5-0FE53FF4A9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70445</xdr:colOff>
      <xdr:row>58</xdr:row>
      <xdr:rowOff>52190</xdr:rowOff>
    </xdr:from>
    <xdr:to>
      <xdr:col>8</xdr:col>
      <xdr:colOff>524867</xdr:colOff>
      <xdr:row>72</xdr:row>
      <xdr:rowOff>17265</xdr:rowOff>
    </xdr:to>
    <xdr:graphicFrame macro="">
      <xdr:nvGraphicFramePr>
        <xdr:cNvPr id="15" name="Chart 14">
          <a:extLst>
            <a:ext uri="{FF2B5EF4-FFF2-40B4-BE49-F238E27FC236}">
              <a16:creationId xmlns:a16="http://schemas.microsoft.com/office/drawing/2014/main" id="{5D441A19-68A9-A948-99D0-D0E2FB73F90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19.xml><?xml version="1.0" encoding="utf-8"?>
<xdr:wsDr xmlns:xdr="http://schemas.openxmlformats.org/drawingml/2006/spreadsheetDrawing" xmlns:a="http://schemas.openxmlformats.org/drawingml/2006/main">
  <xdr:twoCellAnchor>
    <xdr:from>
      <xdr:col>5</xdr:col>
      <xdr:colOff>368300</xdr:colOff>
      <xdr:row>111</xdr:row>
      <xdr:rowOff>44450</xdr:rowOff>
    </xdr:from>
    <xdr:to>
      <xdr:col>10</xdr:col>
      <xdr:colOff>812800</xdr:colOff>
      <xdr:row>124</xdr:row>
      <xdr:rowOff>146050</xdr:rowOff>
    </xdr:to>
    <xdr:graphicFrame macro="">
      <xdr:nvGraphicFramePr>
        <xdr:cNvPr id="2" name="Chart 1">
          <a:extLst>
            <a:ext uri="{FF2B5EF4-FFF2-40B4-BE49-F238E27FC236}">
              <a16:creationId xmlns:a16="http://schemas.microsoft.com/office/drawing/2014/main" id="{9BB74E58-26E9-2049-B6E4-96E8BA7C3EE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2</xdr:col>
      <xdr:colOff>762000</xdr:colOff>
      <xdr:row>10</xdr:row>
      <xdr:rowOff>190500</xdr:rowOff>
    </xdr:from>
    <xdr:to>
      <xdr:col>11</xdr:col>
      <xdr:colOff>114300</xdr:colOff>
      <xdr:row>32</xdr:row>
      <xdr:rowOff>146050</xdr:rowOff>
    </xdr:to>
    <xdr:graphicFrame macro="">
      <xdr:nvGraphicFramePr>
        <xdr:cNvPr id="2" name="Chart 1">
          <a:extLst>
            <a:ext uri="{FF2B5EF4-FFF2-40B4-BE49-F238E27FC236}">
              <a16:creationId xmlns:a16="http://schemas.microsoft.com/office/drawing/2014/main" id="{AF710F8B-C486-9644-A995-8E7FA033D8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774700</xdr:colOff>
      <xdr:row>34</xdr:row>
      <xdr:rowOff>31750</xdr:rowOff>
    </xdr:from>
    <xdr:to>
      <xdr:col>11</xdr:col>
      <xdr:colOff>101600</xdr:colOff>
      <xdr:row>56</xdr:row>
      <xdr:rowOff>50800</xdr:rowOff>
    </xdr:to>
    <xdr:graphicFrame macro="">
      <xdr:nvGraphicFramePr>
        <xdr:cNvPr id="3" name="Chart 2">
          <a:extLst>
            <a:ext uri="{FF2B5EF4-FFF2-40B4-BE49-F238E27FC236}">
              <a16:creationId xmlns:a16="http://schemas.microsoft.com/office/drawing/2014/main" id="{E2967F0A-FB31-574C-9549-EBB2C4076B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0</xdr:colOff>
      <xdr:row>57</xdr:row>
      <xdr:rowOff>184150</xdr:rowOff>
    </xdr:from>
    <xdr:to>
      <xdr:col>11</xdr:col>
      <xdr:colOff>152400</xdr:colOff>
      <xdr:row>80</xdr:row>
      <xdr:rowOff>0</xdr:rowOff>
    </xdr:to>
    <xdr:graphicFrame macro="">
      <xdr:nvGraphicFramePr>
        <xdr:cNvPr id="4" name="Chart 3">
          <a:extLst>
            <a:ext uri="{FF2B5EF4-FFF2-40B4-BE49-F238E27FC236}">
              <a16:creationId xmlns:a16="http://schemas.microsoft.com/office/drawing/2014/main" id="{41D718EE-F247-ED4D-BC4F-00AC86BE3D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334162</xdr:colOff>
      <xdr:row>80</xdr:row>
      <xdr:rowOff>87232</xdr:rowOff>
    </xdr:from>
    <xdr:to>
      <xdr:col>12</xdr:col>
      <xdr:colOff>485334</xdr:colOff>
      <xdr:row>102</xdr:row>
      <xdr:rowOff>106284</xdr:rowOff>
    </xdr:to>
    <xdr:graphicFrame macro="">
      <xdr:nvGraphicFramePr>
        <xdr:cNvPr id="5" name="Chart 4">
          <a:extLst>
            <a:ext uri="{FF2B5EF4-FFF2-40B4-BE49-F238E27FC236}">
              <a16:creationId xmlns:a16="http://schemas.microsoft.com/office/drawing/2014/main" id="{8895262B-50BA-D641-9F8E-68774425C5F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104924</xdr:colOff>
      <xdr:row>57</xdr:row>
      <xdr:rowOff>50266</xdr:rowOff>
    </xdr:from>
    <xdr:to>
      <xdr:col>20</xdr:col>
      <xdr:colOff>257324</xdr:colOff>
      <xdr:row>79</xdr:row>
      <xdr:rowOff>69316</xdr:rowOff>
    </xdr:to>
    <xdr:graphicFrame macro="">
      <xdr:nvGraphicFramePr>
        <xdr:cNvPr id="6" name="Chart 5">
          <a:extLst>
            <a:ext uri="{FF2B5EF4-FFF2-40B4-BE49-F238E27FC236}">
              <a16:creationId xmlns:a16="http://schemas.microsoft.com/office/drawing/2014/main" id="{A4DB1497-CB31-164E-B67B-7677806E70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4</xdr:col>
      <xdr:colOff>362221</xdr:colOff>
      <xdr:row>102</xdr:row>
      <xdr:rowOff>149413</xdr:rowOff>
    </xdr:from>
    <xdr:to>
      <xdr:col>12</xdr:col>
      <xdr:colOff>514621</xdr:colOff>
      <xdr:row>124</xdr:row>
      <xdr:rowOff>168462</xdr:rowOff>
    </xdr:to>
    <xdr:graphicFrame macro="">
      <xdr:nvGraphicFramePr>
        <xdr:cNvPr id="7" name="Chart 6">
          <a:extLst>
            <a:ext uri="{FF2B5EF4-FFF2-40B4-BE49-F238E27FC236}">
              <a16:creationId xmlns:a16="http://schemas.microsoft.com/office/drawing/2014/main" id="{F4702AD1-A606-BB40-A0FD-4BFC32A9850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455273</xdr:colOff>
      <xdr:row>131</xdr:row>
      <xdr:rowOff>110481</xdr:rowOff>
    </xdr:from>
    <xdr:to>
      <xdr:col>13</xdr:col>
      <xdr:colOff>607673</xdr:colOff>
      <xdr:row>153</xdr:row>
      <xdr:rowOff>129531</xdr:rowOff>
    </xdr:to>
    <xdr:graphicFrame macro="">
      <xdr:nvGraphicFramePr>
        <xdr:cNvPr id="8" name="Chart 7">
          <a:extLst>
            <a:ext uri="{FF2B5EF4-FFF2-40B4-BE49-F238E27FC236}">
              <a16:creationId xmlns:a16="http://schemas.microsoft.com/office/drawing/2014/main" id="{34AD6B79-8963-034C-B9C5-E9AAC94889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4</xdr:col>
      <xdr:colOff>164984</xdr:colOff>
      <xdr:row>155</xdr:row>
      <xdr:rowOff>34894</xdr:rowOff>
    </xdr:from>
    <xdr:to>
      <xdr:col>12</xdr:col>
      <xdr:colOff>261123</xdr:colOff>
      <xdr:row>176</xdr:row>
      <xdr:rowOff>154299</xdr:rowOff>
    </xdr:to>
    <xdr:graphicFrame macro="">
      <xdr:nvGraphicFramePr>
        <xdr:cNvPr id="11" name="Chart 10">
          <a:extLst>
            <a:ext uri="{FF2B5EF4-FFF2-40B4-BE49-F238E27FC236}">
              <a16:creationId xmlns:a16="http://schemas.microsoft.com/office/drawing/2014/main" id="{AEF169F9-97F7-354A-821A-E7DAD7275F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0</xdr:colOff>
      <xdr:row>155</xdr:row>
      <xdr:rowOff>47477</xdr:rowOff>
    </xdr:from>
    <xdr:to>
      <xdr:col>21</xdr:col>
      <xdr:colOff>96139</xdr:colOff>
      <xdr:row>176</xdr:row>
      <xdr:rowOff>166882</xdr:rowOff>
    </xdr:to>
    <xdr:graphicFrame macro="">
      <xdr:nvGraphicFramePr>
        <xdr:cNvPr id="10" name="Chart 9">
          <a:extLst>
            <a:ext uri="{FF2B5EF4-FFF2-40B4-BE49-F238E27FC236}">
              <a16:creationId xmlns:a16="http://schemas.microsoft.com/office/drawing/2014/main" id="{2BDF70AB-8672-784E-94D1-8525ABF5E0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20.xml><?xml version="1.0" encoding="utf-8"?>
<xdr:wsDr xmlns:xdr="http://schemas.openxmlformats.org/drawingml/2006/spreadsheetDrawing" xmlns:a="http://schemas.openxmlformats.org/drawingml/2006/main">
  <xdr:twoCellAnchor>
    <xdr:from>
      <xdr:col>0</xdr:col>
      <xdr:colOff>3276600</xdr:colOff>
      <xdr:row>12</xdr:row>
      <xdr:rowOff>82550</xdr:rowOff>
    </xdr:from>
    <xdr:to>
      <xdr:col>3</xdr:col>
      <xdr:colOff>1168400</xdr:colOff>
      <xdr:row>25</xdr:row>
      <xdr:rowOff>184150</xdr:rowOff>
    </xdr:to>
    <xdr:graphicFrame macro="">
      <xdr:nvGraphicFramePr>
        <xdr:cNvPr id="3" name="Chart 2">
          <a:extLst>
            <a:ext uri="{FF2B5EF4-FFF2-40B4-BE49-F238E27FC236}">
              <a16:creationId xmlns:a16="http://schemas.microsoft.com/office/drawing/2014/main" id="{E98BD105-B9BE-1E4F-A918-320E7FE6DE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0</xdr:colOff>
      <xdr:row>27</xdr:row>
      <xdr:rowOff>76200</xdr:rowOff>
    </xdr:from>
    <xdr:to>
      <xdr:col>3</xdr:col>
      <xdr:colOff>1228436</xdr:colOff>
      <xdr:row>41</xdr:row>
      <xdr:rowOff>39255</xdr:rowOff>
    </xdr:to>
    <xdr:graphicFrame macro="">
      <xdr:nvGraphicFramePr>
        <xdr:cNvPr id="4" name="Chart 3">
          <a:extLst>
            <a:ext uri="{FF2B5EF4-FFF2-40B4-BE49-F238E27FC236}">
              <a16:creationId xmlns:a16="http://schemas.microsoft.com/office/drawing/2014/main" id="{C2CD066D-89F5-1F4E-98B6-6ACBA88B3E6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1.xml><?xml version="1.0" encoding="utf-8"?>
<xdr:wsDr xmlns:xdr="http://schemas.openxmlformats.org/drawingml/2006/spreadsheetDrawing" xmlns:a="http://schemas.openxmlformats.org/drawingml/2006/main">
  <xdr:twoCellAnchor>
    <xdr:from>
      <xdr:col>0</xdr:col>
      <xdr:colOff>438150</xdr:colOff>
      <xdr:row>9</xdr:row>
      <xdr:rowOff>127000</xdr:rowOff>
    </xdr:from>
    <xdr:to>
      <xdr:col>7</xdr:col>
      <xdr:colOff>76200</xdr:colOff>
      <xdr:row>29</xdr:row>
      <xdr:rowOff>44450</xdr:rowOff>
    </xdr:to>
    <xdr:graphicFrame macro="">
      <xdr:nvGraphicFramePr>
        <xdr:cNvPr id="2" name="Chart 1">
          <a:extLst>
            <a:ext uri="{FF2B5EF4-FFF2-40B4-BE49-F238E27FC236}">
              <a16:creationId xmlns:a16="http://schemas.microsoft.com/office/drawing/2014/main" id="{9A57288C-8AF3-EC42-9CDD-9FCEF6C707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16</xdr:col>
      <xdr:colOff>717550</xdr:colOff>
      <xdr:row>4</xdr:row>
      <xdr:rowOff>139700</xdr:rowOff>
    </xdr:from>
    <xdr:to>
      <xdr:col>27</xdr:col>
      <xdr:colOff>533400</xdr:colOff>
      <xdr:row>28</xdr:row>
      <xdr:rowOff>196850</xdr:rowOff>
    </xdr:to>
    <xdr:graphicFrame macro="">
      <xdr:nvGraphicFramePr>
        <xdr:cNvPr id="3" name="Chart 2">
          <a:extLst>
            <a:ext uri="{FF2B5EF4-FFF2-40B4-BE49-F238E27FC236}">
              <a16:creationId xmlns:a16="http://schemas.microsoft.com/office/drawing/2014/main" id="{EAE33DFF-AC2E-9D4F-A991-A976141B64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400050</xdr:colOff>
      <xdr:row>10</xdr:row>
      <xdr:rowOff>0</xdr:rowOff>
    </xdr:from>
    <xdr:to>
      <xdr:col>16</xdr:col>
      <xdr:colOff>101600</xdr:colOff>
      <xdr:row>29</xdr:row>
      <xdr:rowOff>120650</xdr:rowOff>
    </xdr:to>
    <xdr:graphicFrame macro="">
      <xdr:nvGraphicFramePr>
        <xdr:cNvPr id="4" name="Chart 3">
          <a:extLst>
            <a:ext uri="{FF2B5EF4-FFF2-40B4-BE49-F238E27FC236}">
              <a16:creationId xmlns:a16="http://schemas.microsoft.com/office/drawing/2014/main" id="{F5A647A4-737E-C84E-A459-1A9658071FC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311150</xdr:colOff>
      <xdr:row>29</xdr:row>
      <xdr:rowOff>190500</xdr:rowOff>
    </xdr:from>
    <xdr:to>
      <xdr:col>6</xdr:col>
      <xdr:colOff>774700</xdr:colOff>
      <xdr:row>49</xdr:row>
      <xdr:rowOff>107950</xdr:rowOff>
    </xdr:to>
    <xdr:graphicFrame macro="">
      <xdr:nvGraphicFramePr>
        <xdr:cNvPr id="5" name="Chart 4">
          <a:extLst>
            <a:ext uri="{FF2B5EF4-FFF2-40B4-BE49-F238E27FC236}">
              <a16:creationId xmlns:a16="http://schemas.microsoft.com/office/drawing/2014/main" id="{077009F1-3BB8-8D48-B8DA-1860E2DFF72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7</xdr:col>
      <xdr:colOff>438150</xdr:colOff>
      <xdr:row>30</xdr:row>
      <xdr:rowOff>12700</xdr:rowOff>
    </xdr:from>
    <xdr:to>
      <xdr:col>16</xdr:col>
      <xdr:colOff>139700</xdr:colOff>
      <xdr:row>49</xdr:row>
      <xdr:rowOff>133350</xdr:rowOff>
    </xdr:to>
    <xdr:graphicFrame macro="">
      <xdr:nvGraphicFramePr>
        <xdr:cNvPr id="7" name="Chart 6">
          <a:extLst>
            <a:ext uri="{FF2B5EF4-FFF2-40B4-BE49-F238E27FC236}">
              <a16:creationId xmlns:a16="http://schemas.microsoft.com/office/drawing/2014/main" id="{AC413CCB-05FD-BD48-88C3-89FBCC80C54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95250</xdr:colOff>
      <xdr:row>30</xdr:row>
      <xdr:rowOff>25400</xdr:rowOff>
    </xdr:from>
    <xdr:to>
      <xdr:col>25</xdr:col>
      <xdr:colOff>622300</xdr:colOff>
      <xdr:row>49</xdr:row>
      <xdr:rowOff>146050</xdr:rowOff>
    </xdr:to>
    <xdr:graphicFrame macro="">
      <xdr:nvGraphicFramePr>
        <xdr:cNvPr id="9" name="Chart 8">
          <a:extLst>
            <a:ext uri="{FF2B5EF4-FFF2-40B4-BE49-F238E27FC236}">
              <a16:creationId xmlns:a16="http://schemas.microsoft.com/office/drawing/2014/main" id="{C9328F81-1784-974D-B2AB-CAB95968E4C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2.xml><?xml version="1.0" encoding="utf-8"?>
<xdr:wsDr xmlns:xdr="http://schemas.openxmlformats.org/drawingml/2006/spreadsheetDrawing" xmlns:a="http://schemas.openxmlformats.org/drawingml/2006/main">
  <xdr:twoCellAnchor>
    <xdr:from>
      <xdr:col>4</xdr:col>
      <xdr:colOff>254000</xdr:colOff>
      <xdr:row>76</xdr:row>
      <xdr:rowOff>127000</xdr:rowOff>
    </xdr:from>
    <xdr:to>
      <xdr:col>18</xdr:col>
      <xdr:colOff>317500</xdr:colOff>
      <xdr:row>112</xdr:row>
      <xdr:rowOff>152400</xdr:rowOff>
    </xdr:to>
    <xdr:graphicFrame macro="">
      <xdr:nvGraphicFramePr>
        <xdr:cNvPr id="2" name="Chart 1">
          <a:extLst>
            <a:ext uri="{FF2B5EF4-FFF2-40B4-BE49-F238E27FC236}">
              <a16:creationId xmlns:a16="http://schemas.microsoft.com/office/drawing/2014/main" id="{4DB62011-7A94-0C45-BB13-EC7757D8D0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3.xml><?xml version="1.0" encoding="utf-8"?>
<xdr:wsDr xmlns:xdr="http://schemas.openxmlformats.org/drawingml/2006/spreadsheetDrawing" xmlns:a="http://schemas.openxmlformats.org/drawingml/2006/main">
  <xdr:twoCellAnchor editAs="oneCell">
    <xdr:from>
      <xdr:col>10</xdr:col>
      <xdr:colOff>444500</xdr:colOff>
      <xdr:row>6</xdr:row>
      <xdr:rowOff>162435</xdr:rowOff>
    </xdr:from>
    <xdr:to>
      <xdr:col>17</xdr:col>
      <xdr:colOff>254000</xdr:colOff>
      <xdr:row>33</xdr:row>
      <xdr:rowOff>127000</xdr:rowOff>
    </xdr:to>
    <xdr:pic>
      <xdr:nvPicPr>
        <xdr:cNvPr id="2" name="Picture 1">
          <a:extLst>
            <a:ext uri="{FF2B5EF4-FFF2-40B4-BE49-F238E27FC236}">
              <a16:creationId xmlns:a16="http://schemas.microsoft.com/office/drawing/2014/main" id="{55701739-8393-0B42-950B-86D323CA3878}"/>
            </a:ext>
          </a:extLst>
        </xdr:cNvPr>
        <xdr:cNvPicPr>
          <a:picLocks noChangeAspect="1"/>
        </xdr:cNvPicPr>
      </xdr:nvPicPr>
      <xdr:blipFill>
        <a:blip xmlns:r="http://schemas.openxmlformats.org/officeDocument/2006/relationships" r:embed="rId1"/>
        <a:stretch>
          <a:fillRect/>
        </a:stretch>
      </xdr:blipFill>
      <xdr:spPr>
        <a:xfrm>
          <a:off x="10591800" y="1381635"/>
          <a:ext cx="5588000" cy="5450965"/>
        </a:xfrm>
        <a:prstGeom prst="rect">
          <a:avLst/>
        </a:prstGeom>
      </xdr:spPr>
    </xdr:pic>
    <xdr:clientData/>
  </xdr:twoCellAnchor>
  <xdr:twoCellAnchor>
    <xdr:from>
      <xdr:col>0</xdr:col>
      <xdr:colOff>247650</xdr:colOff>
      <xdr:row>14</xdr:row>
      <xdr:rowOff>196850</xdr:rowOff>
    </xdr:from>
    <xdr:to>
      <xdr:col>7</xdr:col>
      <xdr:colOff>63500</xdr:colOff>
      <xdr:row>35</xdr:row>
      <xdr:rowOff>177800</xdr:rowOff>
    </xdr:to>
    <xdr:graphicFrame macro="">
      <xdr:nvGraphicFramePr>
        <xdr:cNvPr id="3" name="Chart 2">
          <a:extLst>
            <a:ext uri="{FF2B5EF4-FFF2-40B4-BE49-F238E27FC236}">
              <a16:creationId xmlns:a16="http://schemas.microsoft.com/office/drawing/2014/main" id="{8A7E804A-C3AA-9D4E-8584-4B17AA7BD57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4.xml><?xml version="1.0" encoding="utf-8"?>
<xdr:wsDr xmlns:xdr="http://schemas.openxmlformats.org/drawingml/2006/spreadsheetDrawing" xmlns:a="http://schemas.openxmlformats.org/drawingml/2006/main">
  <xdr:twoCellAnchor>
    <xdr:from>
      <xdr:col>2</xdr:col>
      <xdr:colOff>635000</xdr:colOff>
      <xdr:row>5</xdr:row>
      <xdr:rowOff>69850</xdr:rowOff>
    </xdr:from>
    <xdr:to>
      <xdr:col>18</xdr:col>
      <xdr:colOff>25400</xdr:colOff>
      <xdr:row>34</xdr:row>
      <xdr:rowOff>127000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221042F7-2513-D84E-8139-9609A819F9A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286000" y="1085850"/>
              <a:ext cx="12598400" cy="594995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5.xml><?xml version="1.0" encoding="utf-8"?>
<xdr:wsDr xmlns:xdr="http://schemas.openxmlformats.org/drawingml/2006/spreadsheetDrawing" xmlns:a="http://schemas.openxmlformats.org/drawingml/2006/main">
  <xdr:twoCellAnchor>
    <xdr:from>
      <xdr:col>7</xdr:col>
      <xdr:colOff>158750</xdr:colOff>
      <xdr:row>339</xdr:row>
      <xdr:rowOff>19050</xdr:rowOff>
    </xdr:from>
    <xdr:to>
      <xdr:col>12</xdr:col>
      <xdr:colOff>603250</xdr:colOff>
      <xdr:row>352</xdr:row>
      <xdr:rowOff>120650</xdr:rowOff>
    </xdr:to>
    <xdr:graphicFrame macro="">
      <xdr:nvGraphicFramePr>
        <xdr:cNvPr id="3" name="Chart 2">
          <a:extLst>
            <a:ext uri="{FF2B5EF4-FFF2-40B4-BE49-F238E27FC236}">
              <a16:creationId xmlns:a16="http://schemas.microsoft.com/office/drawing/2014/main" id="{69BD5B05-6EE4-204E-BB39-433C12C36B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304800</xdr:colOff>
      <xdr:row>411</xdr:row>
      <xdr:rowOff>57150</xdr:rowOff>
    </xdr:from>
    <xdr:to>
      <xdr:col>14</xdr:col>
      <xdr:colOff>406400</xdr:colOff>
      <xdr:row>433</xdr:row>
      <xdr:rowOff>114300</xdr:rowOff>
    </xdr:to>
    <xdr:graphicFrame macro="">
      <xdr:nvGraphicFramePr>
        <xdr:cNvPr id="4" name="Chart 3">
          <a:extLst>
            <a:ext uri="{FF2B5EF4-FFF2-40B4-BE49-F238E27FC236}">
              <a16:creationId xmlns:a16="http://schemas.microsoft.com/office/drawing/2014/main" id="{8A51CA5A-C365-014D-85D8-978C3C3554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6.xml><?xml version="1.0" encoding="utf-8"?>
<xdr:wsDr xmlns:xdr="http://schemas.openxmlformats.org/drawingml/2006/spreadsheetDrawing" xmlns:a="http://schemas.openxmlformats.org/drawingml/2006/main">
  <xdr:twoCellAnchor>
    <xdr:from>
      <xdr:col>4</xdr:col>
      <xdr:colOff>196850</xdr:colOff>
      <xdr:row>15</xdr:row>
      <xdr:rowOff>19050</xdr:rowOff>
    </xdr:from>
    <xdr:to>
      <xdr:col>9</xdr:col>
      <xdr:colOff>641350</xdr:colOff>
      <xdr:row>28</xdr:row>
      <xdr:rowOff>120650</xdr:rowOff>
    </xdr:to>
    <xdr:graphicFrame macro="">
      <xdr:nvGraphicFramePr>
        <xdr:cNvPr id="2" name="Chart 1">
          <a:extLst>
            <a:ext uri="{FF2B5EF4-FFF2-40B4-BE49-F238E27FC236}">
              <a16:creationId xmlns:a16="http://schemas.microsoft.com/office/drawing/2014/main" id="{B27D396C-F542-C94E-9D15-71784BD07ED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7.xml><?xml version="1.0" encoding="utf-8"?>
<xdr:wsDr xmlns:xdr="http://schemas.openxmlformats.org/drawingml/2006/spreadsheetDrawing" xmlns:a="http://schemas.openxmlformats.org/drawingml/2006/main">
  <xdr:twoCellAnchor>
    <xdr:from>
      <xdr:col>9</xdr:col>
      <xdr:colOff>0</xdr:colOff>
      <xdr:row>2</xdr:row>
      <xdr:rowOff>0</xdr:rowOff>
    </xdr:from>
    <xdr:to>
      <xdr:col>16</xdr:col>
      <xdr:colOff>723900</xdr:colOff>
      <xdr:row>20</xdr:row>
      <xdr:rowOff>63500</xdr:rowOff>
    </xdr:to>
    <xdr:graphicFrame macro="">
      <xdr:nvGraphicFramePr>
        <xdr:cNvPr id="3" name="Chart 2">
          <a:extLst>
            <a:ext uri="{FF2B5EF4-FFF2-40B4-BE49-F238E27FC236}">
              <a16:creationId xmlns:a16="http://schemas.microsoft.com/office/drawing/2014/main" id="{0F345319-A318-9D42-BE8F-9040FA013E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8.xml><?xml version="1.0" encoding="utf-8"?>
<xdr:wsDr xmlns:xdr="http://schemas.openxmlformats.org/drawingml/2006/spreadsheetDrawing" xmlns:a="http://schemas.openxmlformats.org/drawingml/2006/main">
  <xdr:twoCellAnchor>
    <xdr:from>
      <xdr:col>2</xdr:col>
      <xdr:colOff>495300</xdr:colOff>
      <xdr:row>1</xdr:row>
      <xdr:rowOff>146050</xdr:rowOff>
    </xdr:from>
    <xdr:to>
      <xdr:col>8</xdr:col>
      <xdr:colOff>114300</xdr:colOff>
      <xdr:row>15</xdr:row>
      <xdr:rowOff>44450</xdr:rowOff>
    </xdr:to>
    <xdr:graphicFrame macro="">
      <xdr:nvGraphicFramePr>
        <xdr:cNvPr id="2" name="Chart 1">
          <a:extLst>
            <a:ext uri="{FF2B5EF4-FFF2-40B4-BE49-F238E27FC236}">
              <a16:creationId xmlns:a16="http://schemas.microsoft.com/office/drawing/2014/main" id="{64469285-471C-9A48-919C-3E108832F5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9.xml><?xml version="1.0" encoding="utf-8"?>
<xdr:wsDr xmlns:xdr="http://schemas.openxmlformats.org/drawingml/2006/spreadsheetDrawing" xmlns:a="http://schemas.openxmlformats.org/drawingml/2006/main">
  <xdr:twoCellAnchor>
    <xdr:from>
      <xdr:col>3</xdr:col>
      <xdr:colOff>12700</xdr:colOff>
      <xdr:row>6</xdr:row>
      <xdr:rowOff>184150</xdr:rowOff>
    </xdr:from>
    <xdr:to>
      <xdr:col>8</xdr:col>
      <xdr:colOff>457200</xdr:colOff>
      <xdr:row>20</xdr:row>
      <xdr:rowOff>82550</xdr:rowOff>
    </xdr:to>
    <xdr:graphicFrame macro="">
      <xdr:nvGraphicFramePr>
        <xdr:cNvPr id="2" name="Chart 1">
          <a:extLst>
            <a:ext uri="{FF2B5EF4-FFF2-40B4-BE49-F238E27FC236}">
              <a16:creationId xmlns:a16="http://schemas.microsoft.com/office/drawing/2014/main" id="{1A8D9141-0517-624D-A598-402F46CD4D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0</xdr:col>
      <xdr:colOff>292100</xdr:colOff>
      <xdr:row>6</xdr:row>
      <xdr:rowOff>177800</xdr:rowOff>
    </xdr:from>
    <xdr:to>
      <xdr:col>15</xdr:col>
      <xdr:colOff>12700</xdr:colOff>
      <xdr:row>37</xdr:row>
      <xdr:rowOff>190500</xdr:rowOff>
    </xdr:to>
    <xdr:graphicFrame macro="">
      <xdr:nvGraphicFramePr>
        <xdr:cNvPr id="2" name="Chart 1">
          <a:extLst>
            <a:ext uri="{FF2B5EF4-FFF2-40B4-BE49-F238E27FC236}">
              <a16:creationId xmlns:a16="http://schemas.microsoft.com/office/drawing/2014/main" id="{A8D9F9D2-5DE2-5E4B-B735-0C62F8C725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0.xml><?xml version="1.0" encoding="utf-8"?>
<xdr:wsDr xmlns:xdr="http://schemas.openxmlformats.org/drawingml/2006/spreadsheetDrawing" xmlns:a="http://schemas.openxmlformats.org/drawingml/2006/main">
  <xdr:twoCellAnchor>
    <xdr:from>
      <xdr:col>3</xdr:col>
      <xdr:colOff>495300</xdr:colOff>
      <xdr:row>5</xdr:row>
      <xdr:rowOff>184150</xdr:rowOff>
    </xdr:from>
    <xdr:to>
      <xdr:col>12</xdr:col>
      <xdr:colOff>165100</xdr:colOff>
      <xdr:row>34</xdr:row>
      <xdr:rowOff>0</xdr:rowOff>
    </xdr:to>
    <xdr:graphicFrame macro="">
      <xdr:nvGraphicFramePr>
        <xdr:cNvPr id="2" name="Chart 1">
          <a:extLst>
            <a:ext uri="{FF2B5EF4-FFF2-40B4-BE49-F238E27FC236}">
              <a16:creationId xmlns:a16="http://schemas.microsoft.com/office/drawing/2014/main" id="{7E3E0198-CC34-0D46-B7BE-4F6908D0B5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1.xml><?xml version="1.0" encoding="utf-8"?>
<xdr:wsDr xmlns:xdr="http://schemas.openxmlformats.org/drawingml/2006/spreadsheetDrawing" xmlns:a="http://schemas.openxmlformats.org/drawingml/2006/main">
  <xdr:twoCellAnchor editAs="oneCell">
    <xdr:from>
      <xdr:col>6</xdr:col>
      <xdr:colOff>2171700</xdr:colOff>
      <xdr:row>39</xdr:row>
      <xdr:rowOff>0</xdr:rowOff>
    </xdr:from>
    <xdr:to>
      <xdr:col>7</xdr:col>
      <xdr:colOff>571500</xdr:colOff>
      <xdr:row>41</xdr:row>
      <xdr:rowOff>88900</xdr:rowOff>
    </xdr:to>
    <xdr:pic>
      <xdr:nvPicPr>
        <xdr:cNvPr id="3" name="Image 2">
          <a:extLst>
            <a:ext uri="{FF2B5EF4-FFF2-40B4-BE49-F238E27FC236}">
              <a16:creationId xmlns:a16="http://schemas.microsoft.com/office/drawing/2014/main" id="{67F62F55-6760-F44A-9DF8-D2B9DF1D85D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076700" y="152400"/>
          <a:ext cx="571500" cy="495300"/>
        </a:xfrm>
        <a:prstGeom prst="rect">
          <a:avLst/>
        </a:prstGeom>
      </xdr:spPr>
    </xdr:pic>
    <xdr:clientData/>
  </xdr:twoCellAnchor>
  <xdr:twoCellAnchor>
    <xdr:from>
      <xdr:col>2</xdr:col>
      <xdr:colOff>1282700</xdr:colOff>
      <xdr:row>8</xdr:row>
      <xdr:rowOff>165100</xdr:rowOff>
    </xdr:from>
    <xdr:to>
      <xdr:col>9</xdr:col>
      <xdr:colOff>367468</xdr:colOff>
      <xdr:row>30</xdr:row>
      <xdr:rowOff>51394</xdr:rowOff>
    </xdr:to>
    <xdr:graphicFrame macro="">
      <xdr:nvGraphicFramePr>
        <xdr:cNvPr id="6" name="Chart 5">
          <a:extLst>
            <a:ext uri="{FF2B5EF4-FFF2-40B4-BE49-F238E27FC236}">
              <a16:creationId xmlns:a16="http://schemas.microsoft.com/office/drawing/2014/main" id="{E31CC6D4-3784-6B44-A12A-11F5D0E136B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76200</xdr:colOff>
      <xdr:row>5</xdr:row>
      <xdr:rowOff>139700</xdr:rowOff>
    </xdr:from>
    <xdr:to>
      <xdr:col>18</xdr:col>
      <xdr:colOff>215068</xdr:colOff>
      <xdr:row>27</xdr:row>
      <xdr:rowOff>25994</xdr:rowOff>
    </xdr:to>
    <xdr:graphicFrame macro="">
      <xdr:nvGraphicFramePr>
        <xdr:cNvPr id="7" name="Chart 6">
          <a:extLst>
            <a:ext uri="{FF2B5EF4-FFF2-40B4-BE49-F238E27FC236}">
              <a16:creationId xmlns:a16="http://schemas.microsoft.com/office/drawing/2014/main" id="{4AAC9038-3B7D-DB4F-91BE-76531E2EFE8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32.xml><?xml version="1.0" encoding="utf-8"?>
<xdr:wsDr xmlns:xdr="http://schemas.openxmlformats.org/drawingml/2006/spreadsheetDrawing" xmlns:a="http://schemas.openxmlformats.org/drawingml/2006/main">
  <xdr:twoCellAnchor>
    <xdr:from>
      <xdr:col>2</xdr:col>
      <xdr:colOff>361950</xdr:colOff>
      <xdr:row>1</xdr:row>
      <xdr:rowOff>133350</xdr:rowOff>
    </xdr:from>
    <xdr:to>
      <xdr:col>13</xdr:col>
      <xdr:colOff>482600</xdr:colOff>
      <xdr:row>24</xdr:row>
      <xdr:rowOff>101600</xdr:rowOff>
    </xdr:to>
    <mc:AlternateContent xmlns:mc="http://schemas.openxmlformats.org/markup-compatibility/2006">
      <mc:Choice xmlns:cx2="http://schemas.microsoft.com/office/drawing/2015/10/21/chartex" Requires="cx2">
        <xdr:graphicFrame macro="">
          <xdr:nvGraphicFramePr>
            <xdr:cNvPr id="7" name="Chart 6">
              <a:extLst>
                <a:ext uri="{FF2B5EF4-FFF2-40B4-BE49-F238E27FC236}">
                  <a16:creationId xmlns:a16="http://schemas.microsoft.com/office/drawing/2014/main" id="{04719D8F-313A-A548-AB9B-DE9C4BD5EA7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686050" y="336550"/>
              <a:ext cx="9201150" cy="464185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3.xml><?xml version="1.0" encoding="utf-8"?>
<xdr:wsDr xmlns:xdr="http://schemas.openxmlformats.org/drawingml/2006/spreadsheetDrawing" xmlns:a="http://schemas.openxmlformats.org/drawingml/2006/main">
  <xdr:twoCellAnchor>
    <xdr:from>
      <xdr:col>3</xdr:col>
      <xdr:colOff>44450</xdr:colOff>
      <xdr:row>1</xdr:row>
      <xdr:rowOff>158750</xdr:rowOff>
    </xdr:from>
    <xdr:to>
      <xdr:col>8</xdr:col>
      <xdr:colOff>488950</xdr:colOff>
      <xdr:row>15</xdr:row>
      <xdr:rowOff>57150</xdr:rowOff>
    </xdr:to>
    <xdr:graphicFrame macro="">
      <xdr:nvGraphicFramePr>
        <xdr:cNvPr id="2" name="Chart 1">
          <a:extLst>
            <a:ext uri="{FF2B5EF4-FFF2-40B4-BE49-F238E27FC236}">
              <a16:creationId xmlns:a16="http://schemas.microsoft.com/office/drawing/2014/main" id="{014A1778-8234-F04E-B56F-B19BA42505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4.xml><?xml version="1.0" encoding="utf-8"?>
<xdr:wsDr xmlns:xdr="http://schemas.openxmlformats.org/drawingml/2006/spreadsheetDrawing" xmlns:a="http://schemas.openxmlformats.org/drawingml/2006/main">
  <xdr:twoCellAnchor>
    <xdr:from>
      <xdr:col>3</xdr:col>
      <xdr:colOff>787400</xdr:colOff>
      <xdr:row>5</xdr:row>
      <xdr:rowOff>19050</xdr:rowOff>
    </xdr:from>
    <xdr:to>
      <xdr:col>14</xdr:col>
      <xdr:colOff>419100</xdr:colOff>
      <xdr:row>23</xdr:row>
      <xdr:rowOff>165100</xdr:rowOff>
    </xdr:to>
    <xdr:graphicFrame macro="">
      <xdr:nvGraphicFramePr>
        <xdr:cNvPr id="2" name="Chart 1">
          <a:extLst>
            <a:ext uri="{FF2B5EF4-FFF2-40B4-BE49-F238E27FC236}">
              <a16:creationId xmlns:a16="http://schemas.microsoft.com/office/drawing/2014/main" id="{508500F3-519F-EA48-8623-AE1EA2FFF5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5.xml><?xml version="1.0" encoding="utf-8"?>
<xdr:wsDr xmlns:xdr="http://schemas.openxmlformats.org/drawingml/2006/spreadsheetDrawing" xmlns:a="http://schemas.openxmlformats.org/drawingml/2006/main">
  <xdr:twoCellAnchor>
    <xdr:from>
      <xdr:col>0</xdr:col>
      <xdr:colOff>228600</xdr:colOff>
      <xdr:row>8</xdr:row>
      <xdr:rowOff>184150</xdr:rowOff>
    </xdr:from>
    <xdr:to>
      <xdr:col>6</xdr:col>
      <xdr:colOff>736600</xdr:colOff>
      <xdr:row>30</xdr:row>
      <xdr:rowOff>12700</xdr:rowOff>
    </xdr:to>
    <xdr:graphicFrame macro="">
      <xdr:nvGraphicFramePr>
        <xdr:cNvPr id="2" name="Chart 1">
          <a:extLst>
            <a:ext uri="{FF2B5EF4-FFF2-40B4-BE49-F238E27FC236}">
              <a16:creationId xmlns:a16="http://schemas.microsoft.com/office/drawing/2014/main" id="{369E218C-F8C2-E146-A5FD-F363D13E5CE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6.xml><?xml version="1.0" encoding="utf-8"?>
<xdr:wsDr xmlns:xdr="http://schemas.openxmlformats.org/drawingml/2006/spreadsheetDrawing" xmlns:a="http://schemas.openxmlformats.org/drawingml/2006/main">
  <xdr:twoCellAnchor>
    <xdr:from>
      <xdr:col>2</xdr:col>
      <xdr:colOff>215900</xdr:colOff>
      <xdr:row>9</xdr:row>
      <xdr:rowOff>133350</xdr:rowOff>
    </xdr:from>
    <xdr:to>
      <xdr:col>12</xdr:col>
      <xdr:colOff>203200</xdr:colOff>
      <xdr:row>23</xdr:row>
      <xdr:rowOff>31750</xdr:rowOff>
    </xdr:to>
    <xdr:graphicFrame macro="">
      <xdr:nvGraphicFramePr>
        <xdr:cNvPr id="2" name="Chart 1">
          <a:extLst>
            <a:ext uri="{FF2B5EF4-FFF2-40B4-BE49-F238E27FC236}">
              <a16:creationId xmlns:a16="http://schemas.microsoft.com/office/drawing/2014/main" id="{5B825D42-6441-AF45-A0FA-11255C4ABF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0</xdr:colOff>
      <xdr:row>27</xdr:row>
      <xdr:rowOff>0</xdr:rowOff>
    </xdr:from>
    <xdr:to>
      <xdr:col>11</xdr:col>
      <xdr:colOff>812800</xdr:colOff>
      <xdr:row>40</xdr:row>
      <xdr:rowOff>101600</xdr:rowOff>
    </xdr:to>
    <xdr:graphicFrame macro="">
      <xdr:nvGraphicFramePr>
        <xdr:cNvPr id="3" name="Chart 2">
          <a:extLst>
            <a:ext uri="{FF2B5EF4-FFF2-40B4-BE49-F238E27FC236}">
              <a16:creationId xmlns:a16="http://schemas.microsoft.com/office/drawing/2014/main" id="{91C6E278-EDD4-984B-8401-BB0A3847A6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37.xml><?xml version="1.0" encoding="utf-8"?>
<xdr:wsDr xmlns:xdr="http://schemas.openxmlformats.org/drawingml/2006/spreadsheetDrawing" xmlns:a="http://schemas.openxmlformats.org/drawingml/2006/main">
  <xdr:twoCellAnchor>
    <xdr:from>
      <xdr:col>4</xdr:col>
      <xdr:colOff>393700</xdr:colOff>
      <xdr:row>9</xdr:row>
      <xdr:rowOff>6350</xdr:rowOff>
    </xdr:from>
    <xdr:to>
      <xdr:col>12</xdr:col>
      <xdr:colOff>584200</xdr:colOff>
      <xdr:row>32</xdr:row>
      <xdr:rowOff>127000</xdr:rowOff>
    </xdr:to>
    <xdr:graphicFrame macro="">
      <xdr:nvGraphicFramePr>
        <xdr:cNvPr id="3" name="Chart 2">
          <a:extLst>
            <a:ext uri="{FF2B5EF4-FFF2-40B4-BE49-F238E27FC236}">
              <a16:creationId xmlns:a16="http://schemas.microsoft.com/office/drawing/2014/main" id="{1C7F0F45-42A3-9B47-ADA2-EBD8BC097A7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8.xml><?xml version="1.0" encoding="utf-8"?>
<xdr:wsDr xmlns:xdr="http://schemas.openxmlformats.org/drawingml/2006/spreadsheetDrawing" xmlns:a="http://schemas.openxmlformats.org/drawingml/2006/main">
  <xdr:twoCellAnchor>
    <xdr:from>
      <xdr:col>4</xdr:col>
      <xdr:colOff>171450</xdr:colOff>
      <xdr:row>4</xdr:row>
      <xdr:rowOff>101600</xdr:rowOff>
    </xdr:from>
    <xdr:to>
      <xdr:col>13</xdr:col>
      <xdr:colOff>177800</xdr:colOff>
      <xdr:row>24</xdr:row>
      <xdr:rowOff>31750</xdr:rowOff>
    </xdr:to>
    <xdr:graphicFrame macro="">
      <xdr:nvGraphicFramePr>
        <xdr:cNvPr id="3" name="Chart 2">
          <a:extLst>
            <a:ext uri="{FF2B5EF4-FFF2-40B4-BE49-F238E27FC236}">
              <a16:creationId xmlns:a16="http://schemas.microsoft.com/office/drawing/2014/main" id="{07DB4712-7A2A-B24B-942A-622C6E6902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9.xml><?xml version="1.0" encoding="utf-8"?>
<xdr:wsDr xmlns:xdr="http://schemas.openxmlformats.org/drawingml/2006/spreadsheetDrawing" xmlns:a="http://schemas.openxmlformats.org/drawingml/2006/main">
  <xdr:twoCellAnchor>
    <xdr:from>
      <xdr:col>0</xdr:col>
      <xdr:colOff>660400</xdr:colOff>
      <xdr:row>7</xdr:row>
      <xdr:rowOff>196850</xdr:rowOff>
    </xdr:from>
    <xdr:to>
      <xdr:col>8</xdr:col>
      <xdr:colOff>38100</xdr:colOff>
      <xdr:row>26</xdr:row>
      <xdr:rowOff>76200</xdr:rowOff>
    </xdr:to>
    <xdr:graphicFrame macro="">
      <xdr:nvGraphicFramePr>
        <xdr:cNvPr id="2" name="Chart 1">
          <a:extLst>
            <a:ext uri="{FF2B5EF4-FFF2-40B4-BE49-F238E27FC236}">
              <a16:creationId xmlns:a16="http://schemas.microsoft.com/office/drawing/2014/main" id="{E587B2EF-1E33-1748-A5A1-73156E24AB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13</xdr:col>
      <xdr:colOff>679450</xdr:colOff>
      <xdr:row>11</xdr:row>
      <xdr:rowOff>19050</xdr:rowOff>
    </xdr:from>
    <xdr:to>
      <xdr:col>19</xdr:col>
      <xdr:colOff>298450</xdr:colOff>
      <xdr:row>24</xdr:row>
      <xdr:rowOff>120650</xdr:rowOff>
    </xdr:to>
    <xdr:graphicFrame macro="">
      <xdr:nvGraphicFramePr>
        <xdr:cNvPr id="2" name="Chart 1">
          <a:extLst>
            <a:ext uri="{FF2B5EF4-FFF2-40B4-BE49-F238E27FC236}">
              <a16:creationId xmlns:a16="http://schemas.microsoft.com/office/drawing/2014/main" id="{90C43FF1-6FE8-EF45-BBBB-51CD6F57046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20</xdr:col>
      <xdr:colOff>488950</xdr:colOff>
      <xdr:row>10</xdr:row>
      <xdr:rowOff>19050</xdr:rowOff>
    </xdr:from>
    <xdr:to>
      <xdr:col>26</xdr:col>
      <xdr:colOff>107950</xdr:colOff>
      <xdr:row>23</xdr:row>
      <xdr:rowOff>120650</xdr:rowOff>
    </xdr:to>
    <xdr:graphicFrame macro="">
      <xdr:nvGraphicFramePr>
        <xdr:cNvPr id="3" name="Chart 2">
          <a:extLst>
            <a:ext uri="{FF2B5EF4-FFF2-40B4-BE49-F238E27FC236}">
              <a16:creationId xmlns:a16="http://schemas.microsoft.com/office/drawing/2014/main" id="{D93551A5-AFD5-CB42-AADB-91DE4256338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40.xml><?xml version="1.0" encoding="utf-8"?>
<xdr:wsDr xmlns:xdr="http://schemas.openxmlformats.org/drawingml/2006/spreadsheetDrawing" xmlns:a="http://schemas.openxmlformats.org/drawingml/2006/main">
  <xdr:twoCellAnchor>
    <xdr:from>
      <xdr:col>2</xdr:col>
      <xdr:colOff>228600</xdr:colOff>
      <xdr:row>1</xdr:row>
      <xdr:rowOff>57150</xdr:rowOff>
    </xdr:from>
    <xdr:to>
      <xdr:col>7</xdr:col>
      <xdr:colOff>673100</xdr:colOff>
      <xdr:row>14</xdr:row>
      <xdr:rowOff>158750</xdr:rowOff>
    </xdr:to>
    <xdr:graphicFrame macro="">
      <xdr:nvGraphicFramePr>
        <xdr:cNvPr id="2" name="Chart 1">
          <a:extLst>
            <a:ext uri="{FF2B5EF4-FFF2-40B4-BE49-F238E27FC236}">
              <a16:creationId xmlns:a16="http://schemas.microsoft.com/office/drawing/2014/main" id="{F6B4C6B2-8CDB-6040-8FE4-137D2D5F9F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1.xml><?xml version="1.0" encoding="utf-8"?>
<xdr:wsDr xmlns:xdr="http://schemas.openxmlformats.org/drawingml/2006/spreadsheetDrawing" xmlns:a="http://schemas.openxmlformats.org/drawingml/2006/main">
  <xdr:twoCellAnchor>
    <xdr:from>
      <xdr:col>3</xdr:col>
      <xdr:colOff>133350</xdr:colOff>
      <xdr:row>2</xdr:row>
      <xdr:rowOff>107950</xdr:rowOff>
    </xdr:from>
    <xdr:to>
      <xdr:col>8</xdr:col>
      <xdr:colOff>577850</xdr:colOff>
      <xdr:row>16</xdr:row>
      <xdr:rowOff>6350</xdr:rowOff>
    </xdr:to>
    <xdr:graphicFrame macro="">
      <xdr:nvGraphicFramePr>
        <xdr:cNvPr id="3" name="Chart 2">
          <a:extLst>
            <a:ext uri="{FF2B5EF4-FFF2-40B4-BE49-F238E27FC236}">
              <a16:creationId xmlns:a16="http://schemas.microsoft.com/office/drawing/2014/main" id="{E036ED11-DD71-094D-81F0-2EF5CF8C25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3</xdr:col>
      <xdr:colOff>63500</xdr:colOff>
      <xdr:row>11</xdr:row>
      <xdr:rowOff>196850</xdr:rowOff>
    </xdr:from>
    <xdr:to>
      <xdr:col>8</xdr:col>
      <xdr:colOff>508000</xdr:colOff>
      <xdr:row>25</xdr:row>
      <xdr:rowOff>95250</xdr:rowOff>
    </xdr:to>
    <xdr:graphicFrame macro="">
      <xdr:nvGraphicFramePr>
        <xdr:cNvPr id="2" name="Chart 1">
          <a:extLst>
            <a:ext uri="{FF2B5EF4-FFF2-40B4-BE49-F238E27FC236}">
              <a16:creationId xmlns:a16="http://schemas.microsoft.com/office/drawing/2014/main" id="{1801A28D-2BF4-1841-8147-C557AF53BB3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1</xdr:col>
      <xdr:colOff>476250</xdr:colOff>
      <xdr:row>9</xdr:row>
      <xdr:rowOff>120650</xdr:rowOff>
    </xdr:from>
    <xdr:to>
      <xdr:col>11</xdr:col>
      <xdr:colOff>76200</xdr:colOff>
      <xdr:row>32</xdr:row>
      <xdr:rowOff>139700</xdr:rowOff>
    </xdr:to>
    <xdr:graphicFrame macro="">
      <xdr:nvGraphicFramePr>
        <xdr:cNvPr id="5" name="Chart 4">
          <a:extLst>
            <a:ext uri="{FF2B5EF4-FFF2-40B4-BE49-F238E27FC236}">
              <a16:creationId xmlns:a16="http://schemas.microsoft.com/office/drawing/2014/main" id="{02F63805-5067-D94A-B25D-FCB5E0E6C3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387350</xdr:colOff>
      <xdr:row>10</xdr:row>
      <xdr:rowOff>57150</xdr:rowOff>
    </xdr:from>
    <xdr:to>
      <xdr:col>22</xdr:col>
      <xdr:colOff>76200</xdr:colOff>
      <xdr:row>33</xdr:row>
      <xdr:rowOff>76200</xdr:rowOff>
    </xdr:to>
    <xdr:graphicFrame macro="">
      <xdr:nvGraphicFramePr>
        <xdr:cNvPr id="3" name="Chart 2">
          <a:extLst>
            <a:ext uri="{FF2B5EF4-FFF2-40B4-BE49-F238E27FC236}">
              <a16:creationId xmlns:a16="http://schemas.microsoft.com/office/drawing/2014/main" id="{EDDD48CE-01E1-E248-AB2D-E4FE7C4636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298450</xdr:colOff>
      <xdr:row>2</xdr:row>
      <xdr:rowOff>95250</xdr:rowOff>
    </xdr:from>
    <xdr:to>
      <xdr:col>11</xdr:col>
      <xdr:colOff>622300</xdr:colOff>
      <xdr:row>17</xdr:row>
      <xdr:rowOff>88900</xdr:rowOff>
    </xdr:to>
    <xdr:graphicFrame macro="">
      <xdr:nvGraphicFramePr>
        <xdr:cNvPr id="2" name="Chart 1">
          <a:extLst>
            <a:ext uri="{FF2B5EF4-FFF2-40B4-BE49-F238E27FC236}">
              <a16:creationId xmlns:a16="http://schemas.microsoft.com/office/drawing/2014/main" id="{035C40AF-C6F7-484F-9121-DD6FF82B52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514350</xdr:colOff>
      <xdr:row>2</xdr:row>
      <xdr:rowOff>146050</xdr:rowOff>
    </xdr:from>
    <xdr:to>
      <xdr:col>25</xdr:col>
      <xdr:colOff>647700</xdr:colOff>
      <xdr:row>30</xdr:row>
      <xdr:rowOff>50800</xdr:rowOff>
    </xdr:to>
    <xdr:graphicFrame macro="">
      <xdr:nvGraphicFramePr>
        <xdr:cNvPr id="3" name="Chart 2">
          <a:extLst>
            <a:ext uri="{FF2B5EF4-FFF2-40B4-BE49-F238E27FC236}">
              <a16:creationId xmlns:a16="http://schemas.microsoft.com/office/drawing/2014/main" id="{E93A828B-3167-354C-8044-7107B572A8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596714</xdr:colOff>
      <xdr:row>5</xdr:row>
      <xdr:rowOff>176573</xdr:rowOff>
    </xdr:from>
    <xdr:to>
      <xdr:col>7</xdr:col>
      <xdr:colOff>86953</xdr:colOff>
      <xdr:row>36</xdr:row>
      <xdr:rowOff>92056</xdr:rowOff>
    </xdr:to>
    <xdr:pic>
      <xdr:nvPicPr>
        <xdr:cNvPr id="2" name="Picture 1">
          <a:extLst>
            <a:ext uri="{FF2B5EF4-FFF2-40B4-BE49-F238E27FC236}">
              <a16:creationId xmlns:a16="http://schemas.microsoft.com/office/drawing/2014/main" id="{3CCF8707-7B2E-454D-8279-A14389354120}"/>
            </a:ext>
          </a:extLst>
        </xdr:cNvPr>
        <xdr:cNvPicPr>
          <a:picLocks noChangeAspect="1"/>
        </xdr:cNvPicPr>
      </xdr:nvPicPr>
      <xdr:blipFill>
        <a:blip xmlns:r="http://schemas.openxmlformats.org/officeDocument/2006/relationships" r:embed="rId1"/>
        <a:stretch>
          <a:fillRect/>
        </a:stretch>
      </xdr:blipFill>
      <xdr:spPr>
        <a:xfrm>
          <a:off x="1269814" y="1979973"/>
          <a:ext cx="7046739" cy="6214683"/>
        </a:xfrm>
        <a:prstGeom prst="rect">
          <a:avLst/>
        </a:prstGeom>
      </xdr:spPr>
    </xdr:pic>
    <xdr:clientData/>
  </xdr:twoCellAnchor>
  <xdr:twoCellAnchor>
    <xdr:from>
      <xdr:col>10</xdr:col>
      <xdr:colOff>69850</xdr:colOff>
      <xdr:row>7</xdr:row>
      <xdr:rowOff>63500</xdr:rowOff>
    </xdr:from>
    <xdr:to>
      <xdr:col>18</xdr:col>
      <xdr:colOff>495300</xdr:colOff>
      <xdr:row>34</xdr:row>
      <xdr:rowOff>38100</xdr:rowOff>
    </xdr:to>
    <xdr:graphicFrame macro="">
      <xdr:nvGraphicFramePr>
        <xdr:cNvPr id="4" name="Chart 3">
          <a:extLst>
            <a:ext uri="{FF2B5EF4-FFF2-40B4-BE49-F238E27FC236}">
              <a16:creationId xmlns:a16="http://schemas.microsoft.com/office/drawing/2014/main" id="{5DED0F19-F72A-1044-BEF6-D3A9707D0C9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10</xdr:col>
      <xdr:colOff>476250</xdr:colOff>
      <xdr:row>3</xdr:row>
      <xdr:rowOff>19050</xdr:rowOff>
    </xdr:from>
    <xdr:to>
      <xdr:col>18</xdr:col>
      <xdr:colOff>101600</xdr:colOff>
      <xdr:row>23</xdr:row>
      <xdr:rowOff>114300</xdr:rowOff>
    </xdr:to>
    <xdr:graphicFrame macro="">
      <xdr:nvGraphicFramePr>
        <xdr:cNvPr id="4" name="Chart 3">
          <a:extLst>
            <a:ext uri="{FF2B5EF4-FFF2-40B4-BE49-F238E27FC236}">
              <a16:creationId xmlns:a16="http://schemas.microsoft.com/office/drawing/2014/main" id="{0FF8D45A-D50C-A440-B67D-C0BA7B2BED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393700</xdr:colOff>
      <xdr:row>26</xdr:row>
      <xdr:rowOff>120650</xdr:rowOff>
    </xdr:from>
    <xdr:to>
      <xdr:col>16</xdr:col>
      <xdr:colOff>12700</xdr:colOff>
      <xdr:row>40</xdr:row>
      <xdr:rowOff>19050</xdr:rowOff>
    </xdr:to>
    <xdr:graphicFrame macro="">
      <xdr:nvGraphicFramePr>
        <xdr:cNvPr id="5" name="Chart 4">
          <a:extLst>
            <a:ext uri="{FF2B5EF4-FFF2-40B4-BE49-F238E27FC236}">
              <a16:creationId xmlns:a16="http://schemas.microsoft.com/office/drawing/2014/main" id="{A6178197-10BE-B448-9E74-EF181623C4B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450850</xdr:colOff>
      <xdr:row>3</xdr:row>
      <xdr:rowOff>44450</xdr:rowOff>
    </xdr:from>
    <xdr:to>
      <xdr:col>26</xdr:col>
      <xdr:colOff>76200</xdr:colOff>
      <xdr:row>23</xdr:row>
      <xdr:rowOff>139700</xdr:rowOff>
    </xdr:to>
    <xdr:graphicFrame macro="">
      <xdr:nvGraphicFramePr>
        <xdr:cNvPr id="7" name="Chart 6">
          <a:extLst>
            <a:ext uri="{FF2B5EF4-FFF2-40B4-BE49-F238E27FC236}">
              <a16:creationId xmlns:a16="http://schemas.microsoft.com/office/drawing/2014/main" id="{D41FE3FA-7C02-E647-AC64-E0F839A20C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18</xdr:col>
      <xdr:colOff>31750</xdr:colOff>
      <xdr:row>26</xdr:row>
      <xdr:rowOff>6350</xdr:rowOff>
    </xdr:from>
    <xdr:to>
      <xdr:col>25</xdr:col>
      <xdr:colOff>482600</xdr:colOff>
      <xdr:row>46</xdr:row>
      <xdr:rowOff>101600</xdr:rowOff>
    </xdr:to>
    <xdr:graphicFrame macro="">
      <xdr:nvGraphicFramePr>
        <xdr:cNvPr id="8" name="Chart 7">
          <a:extLst>
            <a:ext uri="{FF2B5EF4-FFF2-40B4-BE49-F238E27FC236}">
              <a16:creationId xmlns:a16="http://schemas.microsoft.com/office/drawing/2014/main" id="{73F9C407-4182-6D47-BF3D-9D95D890A9F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land-loss_fig-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and-loss_fig-1"/>
    </sheetNames>
    <sheetDataSet>
      <sheetData sheetId="0"/>
    </sheetDataSet>
  </externalBook>
</externalLink>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HadCRUT.4.6.0.0.annual_ns_avg" connectionId="2" xr16:uid="{00000000-0016-0000-0200-000000000000}" autoFormatId="16" applyNumberFormats="0" applyBorderFormats="0" applyFontFormats="1" applyPatternFormats="1" applyAlignmentFormats="0" applyWidthHeightFormats="0"/>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NOAA world ocean heat content 22-w0-700m.dat" connectionId="4" xr16:uid="{00000000-0016-0000-0300-000001000000}" autoFormatId="16" applyNumberFormats="0" applyBorderFormats="0" applyFontFormats="1" applyPatternFormats="1" applyAlignmentFormats="0" applyWidthHeightFormats="0"/>
</file>

<file path=xl/queryTables/queryTable3.xml><?xml version="1.0" encoding="utf-8"?>
<queryTable xmlns="http://schemas.openxmlformats.org/spreadsheetml/2006/main" xmlns:mc="http://schemas.openxmlformats.org/markup-compatibility/2006" xmlns:xr16="http://schemas.microsoft.com/office/spreadsheetml/2017/revision16" mc:Ignorable="xr16" name="land-loss_fig-1.csv" connectionId="3" xr16:uid="{00000000-0016-0000-0600-000002000000}" autoFormatId="16" applyNumberFormats="0" applyBorderFormats="0" applyFontFormats="1" applyPatternFormats="1" applyAlignmentFormats="0" applyWidthHeightFormats="0"/>
</file>

<file path=xl/queryTables/queryTable4.xml><?xml version="1.0" encoding="utf-8"?>
<queryTable xmlns="http://schemas.openxmlformats.org/spreadsheetml/2006/main" xmlns:mc="http://schemas.openxmlformats.org/markup-compatibility/2006" xmlns:xr16="http://schemas.microsoft.com/office/spreadsheetml/2017/revision16" mc:Ignorable="xr16" name="Global rainfall_1" connectionId="1" xr16:uid="{3759466C-BA6B-0E48-8522-C35B1EA7C4C9}" autoFormatId="16" applyNumberFormats="0" applyBorderFormats="0" applyFontFormats="1" applyPatternFormats="1" applyAlignmentFormats="0" applyWidthHeightFormats="0"/>
</file>

<file path=xl/richData/rdRichValueTypes.xml><?xml version="1.0" encoding="utf-8"?>
<rvTypesInfo xmlns="http://schemas.microsoft.com/office/spreadsheetml/2017/richdata2">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Flags>
  </global>
  <types>
    <type name="_imageurl">
      <keyFlags>
        <key name="Attribution Size">
          <flag name="ShowInAutoComplete" value="0"/>
        </key>
      </keyFlags>
    </type>
    <type name="_linkedentity">
      <keyFlags>
        <key name="%cvi">
          <flag name="ShowInCardView" value="0"/>
          <flag name="ShowInDotNotation" value="0"/>
          <flag name="ShowInAutoComplete" value="0"/>
          <flag name="ExcludeFromCalcComparison" value="1"/>
        </key>
      </keyFlags>
    </type>
    <type name="_linkedentitycore">
      <keyFlags>
        <key name="%EntityServiceId">
          <flag name="ShowInCardView" value="0"/>
          <flag name="ShowInDotNotation" value="0"/>
          <flag name="ShowInAutoComplete" value="0"/>
        </key>
        <key name="%EntitySubDomain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Flags>
    </type>
  </types>
</rvTypesInfo>
</file>

<file path=xl/richData/rdrichvalue.xml><?xml version="1.0" encoding="utf-8"?>
<rvData xmlns="http://schemas.microsoft.com/office/spreadsheetml/2017/richdata" count="60">
  <rv s="0">
    <v>0</v>
    <v>Babcock &amp; Wilcox Enterprises Inc (XNYS:BW)</v>
    <v>2</v>
    <v>3</v>
    <v>Finance</v>
    <v>4</v>
    <v>en-US</v>
    <v>a1p15r</v>
    <v>268435456</v>
    <v>268435457</v>
    <v>1</v>
    <v>Powered by Refinitiv</v>
    <v>12.9</v>
    <v>1.944</v>
    <v>1.7448999999999999</v>
    <v>0.01</v>
    <v>2.0960000000000002E-3</v>
    <v>USD</v>
    <v>Babcock &amp; Wilcox Enterprises, Inc. is a technology-based provider of fossil and renewable power generation and environmental equipment that includes a suite of boiler products and environmental systems, and services for power and industrial uses. The Company operates in three segments: Power, Renewable and Industrial. Through its Power segment, the Company provides the supply of and aftermarket services for steam-generating, environmental, and auxiliary equipment for power generation and other industrial applications. The Renewable segment provides steam-generating systems, environmental and auxiliary equipment for the waste-to-energy and biomass power generation industries, and plant operations and maintenance services for its systems and equipment. The Industrial segment focuses on custom-engineered cooling, environmental, noise abatement and industrial equipment along with related aftermarket services.</v>
    <v>4000</v>
    <v>New York Stock Exchange</v>
    <v>XNYS</v>
    <v>XNYS</v>
    <v>20 S van Buren Ave, BARBERTON, OH, 44203-3522 US</v>
    <v>4.83</v>
    <v>Machinery, Equipment &amp; Components</v>
    <v>Stock</v>
    <v>43731.937500046093</v>
    <v>4.49</v>
    <v>220732000</v>
    <v>Babcock &amp; Wilcox Enterprises Inc</v>
    <v>Babcock &amp; Wilcox Enterprises Inc</v>
    <v>4.71</v>
    <v>0</v>
    <v>4.7699999999999996</v>
    <v>4.78</v>
    <v>46275060</v>
    <v>BW</v>
    <v>Babcock &amp; Wilcox Enterprises Inc (XNYS:BW)</v>
    <v>129263</v>
    <v>344898</v>
    <v>2015</v>
  </rv>
  <rv s="1">
    <v>0</v>
  </rv>
  <rv s="2">
    <v>http://en.wikipedia.org/wiki/Public_domain</v>
    <v>Public domain</v>
  </rv>
  <rv s="2">
    <v>http://en.wikipedia.org/wiki/General_Electric</v>
    <v>Wikipedia</v>
  </rv>
  <rv s="3">
    <v>2</v>
    <v>3</v>
  </rv>
  <rv s="4">
    <v>https://www.bing.com/th?id=AMMS_301c5fbc1963a22028790c2c83b0dc3c&amp;qlt=95</v>
    <v>4</v>
    <v>https://www.bing.com/images/search?form=xlimg&amp;q=general+electric</v>
    <v>Image of General Electric Co</v>
  </rv>
  <rv s="5">
    <v>5</v>
    <v>General Electric Co (XNYS:GE)</v>
    <v>7</v>
    <v>8</v>
    <v>Finance</v>
    <v>4</v>
    <v>en-US</v>
    <v>a1tr1h</v>
    <v>268435456</v>
    <v>268435457</v>
    <v>1</v>
    <v>Powered by Refinitiv</v>
    <v>13.246</v>
    <v>6.4019000000000004</v>
    <v>1.1515</v>
    <v>-0.03</v>
    <v>-3.202E-3</v>
    <v>USD</v>
    <v>General Electric Company is a global digital industrial company. The Company's products and services range from aircraft engines, power generation, and oil and gas production equipment to medical imaging, financing and industrial products. Its segments include Power, which includes products and services related to energy production; Renewable Energy, which offers renewable power sources; Oil &amp; Gas, including liquefied natural gas and pipelines; Aviation, which includes commercial and military aircraft engines, and integrated digital components, among others; Healthcare, which provides healthcare technologies in medical imaging, digital solutions, patient monitoring and diagnostics, and drug discovery, among others; Transportation, which is a supplier to the railroad, mining, marine, stationary power and drilling industries; Energy Connections &amp; Lighting, which includes Energy Connections and Lighting businesses, and Capital, which is a financial services division.</v>
    <v>283000</v>
    <v>New York Stock Exchange</v>
    <v>XNYS</v>
    <v>XNYS</v>
    <v>41 Farnsworth St, BOSTON, MA, 02210-1236 US</v>
    <v>9.39</v>
    <v>5</v>
    <v>Industrial Conglomerates</v>
    <v>Stock</v>
    <v>43731.995847198436</v>
    <v>9.1999999999999993</v>
    <v>81772660000</v>
    <v>General Electric Co</v>
    <v>General Electric Co</v>
    <v>9.2200000000000006</v>
    <v>0</v>
    <v>9.3699999999999992</v>
    <v>9.34</v>
    <v>8727072000</v>
    <v>GE</v>
    <v>General Electric Co (XNYS:GE)</v>
    <v>34058757</v>
    <v>72972664</v>
    <v>1892</v>
  </rv>
  <rv s="1">
    <v>6</v>
  </rv>
  <rv s="6">
    <v>9</v>
    <v>Rafako SA (XWAR:RFK)</v>
    <v>2</v>
    <v>10</v>
    <v>Finance</v>
    <v>11</v>
    <v>en-US</v>
    <v>aqd33m</v>
    <v>268435456</v>
    <v>268435457</v>
    <v>1</v>
    <v>Powered by Refinitiv</v>
    <v>2.44</v>
    <v>1.01</v>
    <v>0.6845</v>
    <v>-4.2000000000000003E-2</v>
    <v>-3.9548E-2</v>
    <v>PLN</v>
    <v>Rafako SA (Fabryka Kotlow Rafako SA) is a Poland-based company engaged in the design, development and manufacture of industrial and power-generation boilers. It produces and sells a range of boilers fired with coal, oil, gas or a combination of these fuels, as well as other boilers, including fluidized bed boilers and biomass-fired boilers. The Company also provides diagnostics, repairs and overhauls of boilers and boiler auxiliaries. In addition, it is involved in the production of turnkey flue-gas desulphurization, environmental protection, municipal and industrial waste incineration plants, the provision of boiler pressure parts, and the production of boiler components. It is active domestically and abroad, including such countries as: Finland, Germany, France, the Czech Republic, Austria and Denmark, among others.</v>
    <v>1958</v>
    <v>Warsaw Stock Exchange</v>
    <v>XWAR</v>
    <v>XWAR</v>
    <v>ul. Lakowa 33, RACIBORZ, WOJ. SLASKIE, 47-400 PL</v>
    <v>1.0780000000000001</v>
    <v>Machinery, Equipment &amp; Components</v>
    <v>Stock</v>
    <v>43731</v>
    <v>1.01</v>
    <v>135332800</v>
    <v>Rafako SA</v>
    <v>Rafako SA</v>
    <v>1.07</v>
    <v>1.0620000000000001</v>
    <v>1.02</v>
    <v>127432000</v>
    <v>RFK</v>
    <v>Rafako SA (XWAR:RFK)</v>
    <v>852388</v>
    <v>367064.2879</v>
    <v>2001</v>
  </rv>
  <rv s="1">
    <v>8</v>
  </rv>
  <rv s="0">
    <v>0</v>
    <v>AAR Corp (XNYS:AIR)</v>
    <v>2</v>
    <v>3</v>
    <v>Finance</v>
    <v>4</v>
    <v>en-US</v>
    <v>a1n6z2</v>
    <v>268435456</v>
    <v>268435457</v>
    <v>1</v>
    <v>Powered by Refinitiv</v>
    <v>51.52</v>
    <v>29.84</v>
    <v>1.1402000000000001</v>
    <v>-1.58</v>
    <v>-3.4862999999999998E-2</v>
    <v>USD</v>
    <v>AAR CORP. (AAR) is a provider of services and products to the commercial aviation and government and defense markets. The Company operates in two segments: Aviation Services, which consists of supply chain and maintenance, repair and overhaul (MRO) activities, and Expeditionary Services, which includes airlift and mobility activities. Its services and products include aviation supply chain and parts support programs; MRO of aircraft and landing gear; design and manufacture of specialized pallets, shelters and containers; expeditionary airlift services; aircraft modifications, and aircraft and engine sales and leasing. It serves commercial, defense and governmental aircraft fleet operators, original equipment manufacturers and independent service providers around the world. Its landing gear overhaul facility is in Miami, Florida, where it repairs and overhauls landing gear, brakes and actuators for various types of commercial and military aircraft.</v>
    <v>5650</v>
    <v>New York Stock Exchange</v>
    <v>XNYS</v>
    <v>XNYS</v>
    <v>1100 N Wood Dale Rd, WOOD DALE, IL, 60191-1060 US</v>
    <v>45.3</v>
    <v>Aerospace &amp; Defense</v>
    <v>Stock</v>
    <v>43731.937500022657</v>
    <v>43.64</v>
    <v>1589235000</v>
    <v>AAR Corp</v>
    <v>AAR Corp</v>
    <v>45.07</v>
    <v>20.299499999999998</v>
    <v>45.32</v>
    <v>43.74</v>
    <v>34826120</v>
    <v>AIR</v>
    <v>AAR Corp (XNYS:AIR)</v>
    <v>208779</v>
    <v>185069</v>
    <v>1966</v>
  </rv>
  <rv s="1">
    <v>10</v>
  </rv>
  <rv s="7">
    <v>12</v>
    <v>LendLease Group (XFRA:LLC)</v>
    <v>13</v>
    <v>14</v>
    <v>Finance</v>
    <v>15</v>
    <v>en-US</v>
    <v>afemr7</v>
    <v>268435456</v>
    <v>268435459</v>
    <v>1</v>
    <v>Powered by Refinitiv</v>
    <v>13.66</v>
    <v>6.74</v>
    <v>7.1999999999999995E-2</v>
    <v>6.9160000000000003E-3</v>
    <v>EUR</v>
    <v>Deutsche Boerse</v>
    <v>XFRA</v>
    <v>10.481999999999999</v>
    <v>ETF</v>
    <v>43732.374305555553</v>
    <v>10.481999999999999</v>
    <v>LendLease Group</v>
    <v>10.481999999999999</v>
    <v>10.41</v>
    <v>10.481999999999999</v>
    <v>LLC</v>
    <v>LendLease Group (XFRA:LLC)</v>
    <v>11</v>
  </rv>
  <rv s="1">
    <v>12</v>
  </rv>
  <rv s="2">
    <v>https://www.bing.com/financeapi/forcetrigger?t=a8hypr&amp;q=%3aCFWAX&amp;form=skydnc</v>
    <v>Bing</v>
  </rv>
  <rv s="8">
    <v>16</v>
    <v>Calvert Global Water Fund;A</v>
    <v>17</v>
    <v>18</v>
    <v>Finance</v>
    <v>19</v>
    <v>en-US</v>
    <v>a8hypr</v>
    <v>268435456</v>
    <v>268435461</v>
    <v>1</v>
    <v>Powered by Refinitiv</v>
    <v>-0.01</v>
    <v>-4.7919999999999999E-4</v>
    <v>US</v>
    <v>USD</v>
    <v>14</v>
    <v>1.2800000000000001E-2</v>
    <v>Mutual Fund</v>
    <v>43727</v>
    <v>43728.383799548435</v>
    <v>Calvert Global Water Fund;A</v>
    <v>177400000</v>
    <v>20.87</v>
    <v>20.86</v>
    <v>4.6528</v>
    <v>4.3890000000000005E-2</v>
    <v>-3.3439999999999998E-3</v>
    <v>2.9614999999999999E-2</v>
    <v>2.8093E-2</v>
    <v>7.6669000000000001E-2</v>
    <v>2.5021000000000002E-2</v>
    <v>0.19531700000000002</v>
    <v>CFWAX</v>
    <v>Calvert Global Water Fund;A</v>
  </rv>
  <rv s="1">
    <v>15</v>
  </rv>
  <rv s="2">
    <v>https://www.bing.com/financeapi/forcetrigger?t=a8pjgh&amp;q=%3aAWTAX&amp;form=skydnc</v>
    <v>Bing</v>
  </rv>
  <rv s="8">
    <v>16</v>
    <v>AllianzGI Global Water Fund;A</v>
    <v>17</v>
    <v>18</v>
    <v>Finance</v>
    <v>19</v>
    <v>en-US</v>
    <v>a8pjgh</v>
    <v>268435456</v>
    <v>268435461</v>
    <v>1</v>
    <v>Powered by Refinitiv</v>
    <v>0.01</v>
    <v>6.1160000000000001E-4</v>
    <v>US</v>
    <v>USD</v>
    <v>17</v>
    <v>1.3300000000000001E-2</v>
    <v>Mutual Fund</v>
    <v>43727</v>
    <v>43728.382448080469</v>
    <v>AllianzGI Global Water Fund;A</v>
    <v>173500000</v>
    <v>16.350000000000001</v>
    <v>16.36</v>
    <v>4.8684000000000003</v>
    <v>4.317E-2</v>
    <v>6.1500000000000001E-3</v>
    <v>3.3481000000000004E-2</v>
    <v>1.0500000000000001E-2</v>
    <v>6.361E-2</v>
    <v>6.0895999999999999E-2</v>
    <v>0.22466</v>
    <v>AWTAX</v>
    <v>AllianzGI Global Water Fund;A</v>
  </rv>
  <rv s="1">
    <v>18</v>
  </rv>
  <rv s="9">
    <v>20</v>
    <v>Invesco S&amp;P Global Water Index ETF (ARCX:CGW)</v>
    <v>13</v>
    <v>21</v>
    <v>Finance</v>
    <v>22</v>
    <v>en-US</v>
    <v>a1pkkr</v>
    <v>268435456</v>
    <v>268435459</v>
    <v>1</v>
    <v>Powered by Refinitiv</v>
    <v>38.36</v>
    <v>29.76</v>
    <v>0.91149999999999998</v>
    <v>-0.06</v>
    <v>-1.5690000000000001E-3</v>
    <v>USD</v>
    <v>NYSE Arca</v>
    <v>ARCX</v>
    <v>6.3E-3</v>
    <v>38.36</v>
    <v>ETF</v>
    <v>43728.000000068751</v>
    <v>38.15</v>
    <v>14694475502.8717</v>
    <v>Invesco S&amp;P Global Water Index ETF</v>
    <v>38.18</v>
    <v>38.24</v>
    <v>38.18</v>
    <v>CGW</v>
    <v>Invesco S&amp;P Global Water Index ETF (ARCX:CGW)</v>
    <v>36363</v>
    <v>44718</v>
  </rv>
  <rv s="1">
    <v>20</v>
  </rv>
  <rv s="9">
    <v>20</v>
    <v>First Trust Water ETF (ARCX:FIW)</v>
    <v>13</v>
    <v>21</v>
    <v>Finance</v>
    <v>22</v>
    <v>en-US</v>
    <v>a1sxm7</v>
    <v>268435456</v>
    <v>268435459</v>
    <v>1</v>
    <v>Powered by Refinitiv</v>
    <v>56.99</v>
    <v>41.205100000000002</v>
    <v>0.89849999999999997</v>
    <v>-0.11</v>
    <v>-1.944E-3</v>
    <v>USD</v>
    <v>NYSE Arca</v>
    <v>ARCX</v>
    <v>5.6000000000000008E-3</v>
    <v>56.969000000000001</v>
    <v>ETF</v>
    <v>43728.000000057815</v>
    <v>56.4739</v>
    <v>15044964638.069799</v>
    <v>First Trust Water ETF</v>
    <v>56.64</v>
    <v>56.588999999999999</v>
    <v>56.478999999999999</v>
    <v>FIW</v>
    <v>First Trust Water ETF (ARCX:FIW)</v>
    <v>34006</v>
    <v>52590</v>
  </rv>
  <rv s="1">
    <v>22</v>
  </rv>
  <rv s="10">
    <v>23</v>
    <v>Tortoise Global Water ESG Fund (BATS:TBLU)</v>
    <v>13</v>
    <v>24</v>
    <v>Finance</v>
    <v>25</v>
    <v>en-US</v>
    <v>a23z52</v>
    <v>268435456</v>
    <v>268435459</v>
    <v>1</v>
    <v>Powered by Refinitiv</v>
    <v>31.67</v>
    <v>25.06</v>
    <v>2.2499999999999999E-2</v>
    <v>7.1790000000000005E-4</v>
    <v>USD</v>
    <v>CBOE BZX Exchange</v>
    <v>BATS</v>
    <v>4.0000000000000001E-3</v>
    <v>31.46</v>
    <v>ETF</v>
    <v>43727.840278193748</v>
    <v>31.36</v>
    <v>9378028794.6180992</v>
    <v>Tortoise Global Water ESG Fund</v>
    <v>31.36</v>
    <v>31.34</v>
    <v>31.362500000000001</v>
    <v>TBLU</v>
    <v>Tortoise Global Water ESG Fund (BATS:TBLU)</v>
    <v>416</v>
    <v>1431</v>
  </rv>
  <rv s="1">
    <v>24</v>
  </rv>
  <rv s="9">
    <v>20</v>
    <v>Invesco Water Resources ETF (XNAS:PHO)</v>
    <v>13</v>
    <v>21</v>
    <v>Finance</v>
    <v>22</v>
    <v>en-US</v>
    <v>a1zuw7</v>
    <v>268435456</v>
    <v>268435459</v>
    <v>1</v>
    <v>Powered by Refinitiv</v>
    <v>37.21</v>
    <v>26.455500000000001</v>
    <v>0.73980000000000001</v>
    <v>-0.06</v>
    <v>-1.6250000000000001E-3</v>
    <v>USD</v>
    <v>Nasdaq Stock Market</v>
    <v>XNAS</v>
    <v>6.1999999999999998E-3</v>
    <v>37.119799999999998</v>
    <v>ETF</v>
    <v>43727.833349536719</v>
    <v>36.835000000000001</v>
    <v>21877386677.4543</v>
    <v>Invesco Water Resources ETF</v>
    <v>36.979999999999997</v>
    <v>36.93</v>
    <v>36.869999999999997</v>
    <v>PHO</v>
    <v>Invesco Water Resources ETF (XNAS:PHO)</v>
    <v>37264</v>
    <v>79745</v>
  </rv>
  <rv s="1">
    <v>26</v>
  </rv>
  <rv s="9">
    <v>20</v>
    <v>Invesco Global Water ETF (XNAS:PIO)</v>
    <v>13</v>
    <v>21</v>
    <v>Finance</v>
    <v>22</v>
    <v>en-US</v>
    <v>a1zw52</v>
    <v>268435456</v>
    <v>268435459</v>
    <v>1</v>
    <v>Powered by Refinitiv</v>
    <v>28.42</v>
    <v>22.13</v>
    <v>1.0127999999999999</v>
    <v>0.06</v>
    <v>2.1279999999999997E-3</v>
    <v>USD</v>
    <v>Nasdaq Stock Market</v>
    <v>XNAS</v>
    <v>7.4999999999999997E-3</v>
    <v>28.3065</v>
    <v>ETF</v>
    <v>43727.833342522659</v>
    <v>28.19</v>
    <v>22549579381.0373</v>
    <v>Invesco Global Water ETF</v>
    <v>28.19</v>
    <v>28.2</v>
    <v>28.26</v>
    <v>PIO</v>
    <v>Invesco Global Water ETF (XNAS:PIO)</v>
    <v>5264</v>
    <v>11023</v>
  </rv>
  <rv s="1">
    <v>28</v>
  </rv>
  <rv s="11">
    <v>26</v>
    <v>United Natural Foods Inc (XNYS:UNFI)</v>
    <v>2</v>
    <v>27</v>
    <v>Finance</v>
    <v>4</v>
    <v>en-US</v>
    <v>a24xfr</v>
    <v>268435456</v>
    <v>268435457</v>
    <v>1</v>
    <v>Powered by Refinitiv</v>
    <v>34</v>
    <v>6.75</v>
    <v>2.2464</v>
    <v>-1.37</v>
    <v>-0.10223900000000001</v>
    <v>USD</v>
    <v>United Natural Foods, Inc. is a distributor and retailer of natural, organic and specialty products. The Company's segments include Wholesale and Other. The Wholesale segment is engaged in the national distribution of natural, organic and specialty foods, produce and related products in the United States and Canada. The Other segment includes a retail division, which engages in the sale of natural foods and related products to the general public through retail storefronts on the east coast of the United States; a manufacturing division, which engages in importing, roasting and packaging of nuts, seeds, dried fruit and snack items, and its branded product lines. Its operations consist of three operating divisions: Wholesale Division, Retail Division, and Manufacturing and Branded Products divisions. As of October 22, 2018, the Company had offered 110,000 natural, organic and specialty foods, and non-food products, consisting of national, regional and private-label brands.</v>
    <v>10000</v>
    <v>New York Stock Exchange</v>
    <v>XNYS</v>
    <v>XNYS</v>
    <v>313 Iron Horse Way, PROVIDENCE, RI, 02908-5637 US</v>
    <v>13.42</v>
    <v>Food &amp; Drug Retailing</v>
    <v>Stock</v>
    <v>43727.937500115622</v>
    <v>12.02</v>
    <v>United Natural Foods Inc</v>
    <v>United Natural Foods Inc</v>
    <v>13.4</v>
    <v>0</v>
    <v>13.4</v>
    <v>12.03</v>
    <v>52704480</v>
    <v>UNFI</v>
    <v>United Natural Foods Inc (XNYS:UNFI)</v>
    <v>320</v>
    <v>1078428</v>
    <v>1994</v>
  </rv>
  <rv s="1">
    <v>30</v>
  </rv>
  <rv s="2">
    <v>http://en.wikipedia.org/wiki/Mowi</v>
    <v>Wikipedia</v>
  </rv>
  <rv s="3">
    <v>2</v>
    <v>32</v>
  </rv>
  <rv s="4">
    <v>https://www.bing.com/th?id=AMMS_9b431c108b500c861e36cd1f1b746a32&amp;qlt=95</v>
    <v>33</v>
    <v>https://www.bing.com/images/search?form=xlimg&amp;q=marine+harvest</v>
    <v>Image of Mowi ASA</v>
  </rv>
  <rv s="12">
    <v>28</v>
    <v>Mowi ASA (XOSL:MOWI)</v>
    <v>7</v>
    <v>29</v>
    <v>Finance</v>
    <v>15</v>
    <v>en-US</v>
    <v>alt4kr</v>
    <v>268435456</v>
    <v>268435457</v>
    <v>1</v>
    <v>Powered by Refinitiv</v>
    <v>232.3</v>
    <v>176.2</v>
    <v>0.2326</v>
    <v>6.5</v>
    <v>3.1661000000000002E-2</v>
    <v>NOK</v>
    <v xml:space="preserve">Mowi ASA, formerly Marine Harvest ASA, is a Norway-based company engaged in the production and marketing of seafood, with focus on Atlantic salmon. The Company operates within three segments, namely Feed, Farming, and Sales and Marketing. The Feed segment is responsible for production of fish feed. The Farming segment manages the Company's aquaculture and primary processing activities in Norway, Scotland, Canada, Chile, Ireland and the Faroe Islands. The Sales and Marketing segment comprises the global sales organization and is divided into Markets, responsible for distributing primary (whole gutted fish) and secondary (fillets, portions, steaks and kebabs) products, and Consumer Products, responsible for value-added products, such as smoked, marinated and grilled fish, delicatessen and ready meals, among others. The Company operates through a number of subsidiaries based in Europe, the Americas and Asia. </v>
    <v>14537</v>
    <v>Oslo Bors Asa</v>
    <v>XOSL</v>
    <v>XOSL</v>
    <v>Sandviksbodene 77AB, BERGEN, HORDALAND, 5035 NO</v>
    <v>212.1</v>
    <v>34</v>
    <v>Food &amp; Tobacco</v>
    <v>Stock</v>
    <v>43728.533116666404</v>
    <v>205.1</v>
    <v>Mowi ASA</v>
    <v>Mowi ASA</v>
    <v>205.3</v>
    <v>19.600000000000001</v>
    <v>205.3</v>
    <v>211.8</v>
    <v>516039700</v>
    <v>MOWI</v>
    <v>Mowi ASA (XOSL:MOWI)</v>
    <v>935457</v>
    <v>1995</v>
  </rv>
  <rv s="1">
    <v>35</v>
  </rv>
  <rv s="7">
    <v>12</v>
    <v>US Vegan Climate ETF (ARCX:VEGN)</v>
    <v>13</v>
    <v>30</v>
    <v>Finance</v>
    <v>22</v>
    <v>en-US</v>
    <v>brg5ww</v>
    <v>268435456</v>
    <v>268435459</v>
    <v>1</v>
    <v>Powered by Refinitiv</v>
    <v>25.57</v>
    <v>24.813600000000001</v>
    <v>0.04</v>
    <v>1.5820000000000001E-3</v>
    <v>USD</v>
    <v>NYSE Arca</v>
    <v>ARCX</v>
    <v>25.5</v>
    <v>ETF</v>
    <v>43728.57894528906</v>
    <v>25.28</v>
    <v>US Vegan Climate ETF</v>
    <v>25.5</v>
    <v>25.28</v>
    <v>25.32</v>
    <v>VEGN</v>
    <v>US Vegan Climate ETF (ARCX:VEGN)</v>
    <v>1276</v>
  </rv>
  <rv s="1">
    <v>37</v>
  </rv>
  <rv s="2">
    <v>http://en.wikipedia.org/wiki/Kellogg's</v>
    <v>Wikipedia</v>
  </rv>
  <rv s="3">
    <v>2</v>
    <v>39</v>
  </rv>
  <rv s="4">
    <v>https://www.bing.com/th?id=AMMS_35652bdefc15142a2f24ae75370d650c&amp;qlt=95</v>
    <v>40</v>
    <v>https://www.bing.com/images/search?form=xlimg&amp;q=kellogg%27s</v>
    <v>Image of Kellogg Co</v>
  </rv>
  <rv s="5">
    <v>5</v>
    <v>Kellogg Co (XNYS:K)</v>
    <v>7</v>
    <v>8</v>
    <v>Finance</v>
    <v>4</v>
    <v>en-US</v>
    <v>a1wdp2</v>
    <v>268435456</v>
    <v>268435457</v>
    <v>1</v>
    <v>Powered by Refinitiv</v>
    <v>73.430000000000007</v>
    <v>51.34</v>
    <v>0.54169999999999996</v>
    <v>-0.45</v>
    <v>-7.0609999999999996E-3</v>
    <v>USD</v>
    <v>Kellogg Company is a manufacturer and marketer of ready-to-eat cereal and convenience foods. The Company's principal products are ready-to-eat cereals and convenience foods, such as cookies, crackers, savory snacks, toaster pastries, cereal bars, fruit-flavored snacks, frozen waffles and veggie foods. Its segments include U.S. Morning Foods, which includes cereal, toaster pastries, health and wellness bars, and beverages; U.S. Snacks, which includes cookies, crackers, cereal bars, savory snacks and fruit-flavored snacks; U.S. Specialty, which represents food away from home channels, including food service, convenience, vending, Girl Scouts and food manufacturing; North America Other, which includes the U.S. Frozen, Kashi and Canada operating segments; Europe, which consists of European countries; Latin America, which consists of Central and South America and includes Mexico, and Asia Pacific, which consists of Sub-Saharan Africa, Australia and other Asian and Pacific markets.</v>
    <v>34000</v>
    <v>New York Stock Exchange</v>
    <v>XNYS</v>
    <v>XNYS</v>
    <v>PO Box 3599, 1 Kellogg Sq, BATTLE CREEK, MI, 49016-3599 US</v>
    <v>64.067400000000006</v>
    <v>41</v>
    <v>Food &amp; Tobacco</v>
    <v>Stock</v>
    <v>43731.937500034372</v>
    <v>62.89</v>
    <v>21555190000</v>
    <v>Kellogg Co</v>
    <v>Kellogg Co</v>
    <v>63.84</v>
    <v>25.715499999999999</v>
    <v>63.73</v>
    <v>63.28</v>
    <v>340631900</v>
    <v>K</v>
    <v>Kellogg Co (XNYS:K)</v>
    <v>17</v>
    <v>2093775</v>
    <v>1922</v>
  </rv>
  <rv s="1">
    <v>42</v>
  </rv>
  <rv s="9">
    <v>20</v>
    <v>iShares Global Clean Energy ETF (XNAS:ICLN)</v>
    <v>13</v>
    <v>21</v>
    <v>Finance</v>
    <v>31</v>
    <v>en-US</v>
    <v>a1v8rw</v>
    <v>268435456</v>
    <v>268435459</v>
    <v>1</v>
    <v>Powered by Refinitiv</v>
    <v>11.4</v>
    <v>7.8661000000000003</v>
    <v>1.0891</v>
    <v>-0.04</v>
    <v>-3.5119999999999999E-3</v>
    <v>USD</v>
    <v>Nasdaq Stock Market</v>
    <v>XNAS</v>
    <v>4.6999999999999993E-3</v>
    <v>11.39</v>
    <v>ETF</v>
    <v>43728.567325786717</v>
    <v>11.35</v>
    <v>4757541423.5960999</v>
    <v>iShares Global Clean Energy ETF</v>
    <v>11.39</v>
    <v>11.39</v>
    <v>11.35</v>
    <v>ICLN</v>
    <v>iShares Global Clean Energy ETF (XNAS:ICLN)</v>
    <v>81159</v>
    <v>302814</v>
  </rv>
  <rv s="1">
    <v>44</v>
  </rv>
  <rv s="9">
    <v>20</v>
    <v>Invesco WilderHill Clean Energy ETF (ARCX:PBW)</v>
    <v>13</v>
    <v>21</v>
    <v>Finance</v>
    <v>31</v>
    <v>en-US</v>
    <v>a1zjvh</v>
    <v>268435456</v>
    <v>268435459</v>
    <v>1</v>
    <v>Powered by Refinitiv</v>
    <v>31.74</v>
    <v>20.079999999999998</v>
    <v>1.0315000000000001</v>
    <v>0.3</v>
    <v>9.6279999999999994E-3</v>
    <v>USD</v>
    <v>NYSE Arca</v>
    <v>ARCX</v>
    <v>6.9999999999999993E-3</v>
    <v>31.74</v>
    <v>ETF</v>
    <v>43728.000000010936</v>
    <v>31.22</v>
    <v>5188041374.9238005</v>
    <v>Invesco WilderHill Clean Energy ETF</v>
    <v>31.22</v>
    <v>31.16</v>
    <v>31.46</v>
    <v>PBW</v>
    <v>Invesco WilderHill Clean Energy ETF (ARCX:PBW)</v>
    <v>1111</v>
    <v>29273</v>
  </rv>
  <rv s="1">
    <v>46</v>
  </rv>
  <rv s="9">
    <v>20</v>
    <v>First Trust NASDAQ Clean Edge Green Energy Idx Fd (XNAS:QCLN)</v>
    <v>13</v>
    <v>21</v>
    <v>Finance</v>
    <v>31</v>
    <v>en-US</v>
    <v>a21jz2</v>
    <v>268435456</v>
    <v>268435459</v>
    <v>1</v>
    <v>Powered by Refinitiv</v>
    <v>22.678999999999998</v>
    <v>16.309999999999999</v>
    <v>0.93559999999999999</v>
    <v>7.3800000000000004E-2</v>
    <v>3.2950000000000002E-3</v>
    <v>USD</v>
    <v>Nasdaq Stock Market</v>
    <v>XNAS</v>
    <v>6.0000000000000001E-3</v>
    <v>22.48</v>
    <v>ETF</v>
    <v>43728.570057870369</v>
    <v>22.473800000000001</v>
    <v>7742710221.8787003</v>
    <v>First Trust NASDAQ Clean Edge Green Energy Idx Fd</v>
    <v>22.48</v>
    <v>22.4</v>
    <v>22.473800000000001</v>
    <v>QCLN</v>
    <v>First Trust NASDAQ Clean Edge Green Energy Idx Fd (XNAS:QCLN)</v>
    <v>405</v>
    <v>18191</v>
  </rv>
  <rv s="1">
    <v>48</v>
  </rv>
  <rv s="13">
    <v>32</v>
    <v>VanEck Vectors Low Carbon Energy ETF (ARCX:SMOG)</v>
    <v>13</v>
    <v>33</v>
    <v>Finance</v>
    <v>34</v>
    <v>en-US</v>
    <v>a1tshw</v>
    <v>268435456</v>
    <v>268435459</v>
    <v>1</v>
    <v>Powered by Refinitiv</v>
    <v>67.894999999999996</v>
    <v>51.21</v>
    <v>0.89970000000000006</v>
    <v>0.317</v>
    <v>5.1270000000000005E-3</v>
    <v>-0.1363</v>
    <v>-2.1930000000000001E-3</v>
    <v>USD</v>
    <v>NYSE Arca</v>
    <v>ARCX</v>
    <v>6.1999999999999998E-3</v>
    <v>62.451500000000003</v>
    <v>ETF</v>
    <v>43708.000000057815</v>
    <v>62.133200000000002</v>
    <v>15375188272.1127</v>
    <v>VanEck Vectors Low Carbon Energy ETF</v>
    <v>62.450400000000002</v>
    <v>61.832999999999998</v>
    <v>62.15</v>
    <v>62.0137</v>
    <v>SMOG</v>
    <v>VanEck Vectors Low Carbon Energy ETF (ARCX:SMOG)</v>
    <v>1840</v>
    <v>4214</v>
  </rv>
  <rv s="1">
    <v>50</v>
  </rv>
  <rv s="14">
    <v>35</v>
    <v>ALPS Clean Energy ETF (BATS:ACES)</v>
    <v>13</v>
    <v>36</v>
    <v>Finance</v>
    <v>25</v>
    <v>en-US</v>
    <v>bjrcu2</v>
    <v>268435456</v>
    <v>268435459</v>
    <v>1</v>
    <v>Powered by Refinitiv</v>
    <v>33.47</v>
    <v>21.36</v>
    <v>0.15840000000000001</v>
    <v>5.0090000000000004E-3</v>
    <v>USD</v>
    <v>CBOE BZX Exchange</v>
    <v>BATS</v>
    <v>31.96</v>
    <v>ETF</v>
    <v>43727.840278228905</v>
    <v>31.6</v>
    <v>5449072666.8846998</v>
    <v>ALPS Clean Energy ETF</v>
    <v>31.6</v>
    <v>31.623799999999999</v>
    <v>31.7822</v>
    <v>ACES</v>
    <v>ALPS Clean Energy ETF (BATS:ACES)</v>
    <v>380</v>
    <v>21687</v>
  </rv>
  <rv s="1">
    <v>52</v>
  </rv>
  <rv s="9">
    <v>20</v>
    <v>Invesco Global Clean Energy ETF (ARCX:PBD)</v>
    <v>13</v>
    <v>21</v>
    <v>Finance</v>
    <v>22</v>
    <v>en-US</v>
    <v>a1zhu2</v>
    <v>268435456</v>
    <v>268435459</v>
    <v>1</v>
    <v>Powered by Refinitiv</v>
    <v>12.78</v>
    <v>9.75</v>
    <v>0.73640000000000005</v>
    <v>5.5E-2</v>
    <v>4.3600000000000002E-3</v>
    <v>USD</v>
    <v>NYSE Arca</v>
    <v>ARCX</v>
    <v>7.4999999999999997E-3</v>
    <v>12.718500000000001</v>
    <v>ETF</v>
    <v>43728.000000092186</v>
    <v>12.67</v>
    <v>3599723309.1438999</v>
    <v>Invesco Global Clean Energy ETF</v>
    <v>12.690899999999999</v>
    <v>12.615</v>
    <v>12.67</v>
    <v>PBD</v>
    <v>Invesco Global Clean Energy ETF (ARCX:PBD)</v>
    <v>22</v>
    <v>4413</v>
  </rv>
  <rv s="1">
    <v>54</v>
  </rv>
  <rv s="9">
    <v>20</v>
    <v>First Trust NASDAQ Clean Edge Smart Grid Infra Idx (XNAS:GRID)</v>
    <v>13</v>
    <v>21</v>
    <v>Finance</v>
    <v>31</v>
    <v>en-US</v>
    <v>a1u6mw</v>
    <v>268435456</v>
    <v>268435459</v>
    <v>1</v>
    <v>Powered by Refinitiv</v>
    <v>50.7</v>
    <v>37.28</v>
    <v>0.99950000000000006</v>
    <v>-0.22</v>
    <v>-4.3379999999999998E-3</v>
    <v>USD</v>
    <v>Nasdaq Stock Market</v>
    <v>XNAS</v>
    <v>6.9999999999999993E-3</v>
    <v>50.49</v>
    <v>ETF</v>
    <v>43728.562513066405</v>
    <v>50.49</v>
    <v>30922451082.0882</v>
    <v>First Trust NASDAQ Clean Edge Smart Grid Infra Idx</v>
    <v>50.49</v>
    <v>50.71</v>
    <v>50.49</v>
    <v>GRID</v>
    <v>First Trust NASDAQ Clean Edge Smart Grid Infra Idx (XNAS:GRID)</v>
    <v>100</v>
    <v>1631</v>
  </rv>
  <rv s="1">
    <v>56</v>
  </rv>
  <rv s="15">
    <v>37</v>
    <v>SPDR S&amp;P Kensho Clean Power ETF (ARCX:CNRG)</v>
    <v>13</v>
    <v>38</v>
    <v>Finance</v>
    <v>34</v>
    <v>en-US</v>
    <v>bnhoyc</v>
    <v>268435456</v>
    <v>268435459</v>
    <v>1</v>
    <v>Powered by Refinitiv</v>
    <v>40.71</v>
    <v>27.195900000000002</v>
    <v>0.1444</v>
    <v>3.6959999999999996E-3</v>
    <v>-2.5000000000000001E-3</v>
    <v>-6.3759999999999999E-5</v>
    <v>USD</v>
    <v>NYSE Arca</v>
    <v>ARCX</v>
    <v>39.210799999999999</v>
    <v>ETF</v>
    <v>43708.000000068751</v>
    <v>39.210799999999999</v>
    <v>16467954532.018999</v>
    <v>SPDR S&amp;P Kensho Clean Power ETF</v>
    <v>39.210799999999999</v>
    <v>39.066400000000002</v>
    <v>39.210799999999999</v>
    <v>39.208300000000001</v>
    <v>CNRG</v>
    <v>SPDR S&amp;P Kensho Clean Power ETF (ARCX:CNRG)</v>
    <v>156</v>
    <v>3821</v>
  </rv>
  <rv s="1">
    <v>58</v>
  </rv>
</rvData>
</file>

<file path=xl/richData/rdrichvaluestructure.xml><?xml version="1.0" encoding="utf-8"?>
<rvStructures xmlns="http://schemas.microsoft.com/office/spreadsheetml/2017/richdata" count="16">
  <s t="_linkedentitycore">
    <k n="_Display" t="spb"/>
    <k n="_DisplayString" t="s"/>
    <k n="_Flags" t="spb"/>
    <k n="_Format" t="spb"/>
    <k n="_Icon" t="s"/>
    <k n="_SubLabel" t="spb"/>
    <k n="%EntityCulture" t="s"/>
    <k n="%EntityId" t="s"/>
    <k n="%EntityServiceId"/>
    <k n="%EntitySubDomainId"/>
    <k n="%IsRefreshable" t="b"/>
    <k n="%ProviderInfo" t="s"/>
    <k n="52 week high"/>
    <k n="52 week low"/>
    <k n="Beta"/>
    <k n="Change"/>
    <k n="Change (%)"/>
    <k n="Currency" t="s"/>
    <k n="Description" t="s"/>
    <k n="Employees"/>
    <k n="Exchange" t="s"/>
    <k n="Exchange abbreviation" t="s"/>
    <k n="ExchangeID" t="s"/>
    <k n="Headquarters" t="s"/>
    <k n="High"/>
    <k n="Industry" t="s"/>
    <k n="Instrument type" t="s"/>
    <k n="Last trade time"/>
    <k n="Low"/>
    <k n="Market cap"/>
    <k n="Name" t="s"/>
    <k n="Official name" t="s"/>
    <k n="Open"/>
    <k n="P/E"/>
    <k n="Previous close"/>
    <k n="Price"/>
    <k n="Shares outstanding"/>
    <k n="Ticker symbol" t="s"/>
    <k n="UniqueName" t="s"/>
    <k n="Volume"/>
    <k n="Volume average"/>
    <k n="Year incorporated"/>
  </s>
  <s t="_linkedentity">
    <k n="%cvi" t="r"/>
  </s>
  <s t="_hyperlink">
    <k n="Address" t="s"/>
    <k n="Text" t="s"/>
  </s>
  <s t="_sourceattribution">
    <k n="License" t="r"/>
    <k n="Source" t="r"/>
  </s>
  <s t="_imageurl">
    <k n="Address" t="s"/>
    <k n="Attribution" t="r"/>
    <k n="More Images Address" t="s"/>
    <k n="Text" t="s"/>
  </s>
  <s t="_linkedentitycore">
    <k n="_Display" t="spb"/>
    <k n="_DisplayString" t="s"/>
    <k n="_Flags" t="spb"/>
    <k n="_Format" t="spb"/>
    <k n="_Icon" t="s"/>
    <k n="_SubLabel" t="spb"/>
    <k n="%EntityCulture" t="s"/>
    <k n="%EntityId" t="s"/>
    <k n="%EntityServiceId"/>
    <k n="%EntitySubDomainId"/>
    <k n="%IsRefreshable" t="b"/>
    <k n="%ProviderInfo" t="s"/>
    <k n="52 week high"/>
    <k n="52 week low"/>
    <k n="Beta"/>
    <k n="Change"/>
    <k n="Change (%)"/>
    <k n="Currency" t="s"/>
    <k n="Description" t="s"/>
    <k n="Employees"/>
    <k n="Exchange" t="s"/>
    <k n="Exchange abbreviation" t="s"/>
    <k n="ExchangeID" t="s"/>
    <k n="Headquarters" t="s"/>
    <k n="High"/>
    <k n="Image" t="r"/>
    <k n="Industry" t="s"/>
    <k n="Instrument type" t="s"/>
    <k n="Last trade time"/>
    <k n="Low"/>
    <k n="Market cap"/>
    <k n="Name" t="s"/>
    <k n="Official name" t="s"/>
    <k n="Open"/>
    <k n="P/E"/>
    <k n="Previous close"/>
    <k n="Price"/>
    <k n="Shares outstanding"/>
    <k n="Ticker symbol" t="s"/>
    <k n="UniqueName" t="s"/>
    <k n="Volume"/>
    <k n="Volume average"/>
    <k n="Year incorporated"/>
  </s>
  <s t="_linkedentitycore">
    <k n="_Display" t="spb"/>
    <k n="_DisplayString" t="s"/>
    <k n="_Flags" t="spb"/>
    <k n="_Format" t="spb"/>
    <k n="_Icon" t="s"/>
    <k n="_SubLabel" t="spb"/>
    <k n="%EntityCulture" t="s"/>
    <k n="%EntityId" t="s"/>
    <k n="%EntityServiceId"/>
    <k n="%EntitySubDomainId"/>
    <k n="%IsRefreshable" t="b"/>
    <k n="%ProviderInfo" t="s"/>
    <k n="52 week high"/>
    <k n="52 week low"/>
    <k n="Beta"/>
    <k n="Change"/>
    <k n="Change (%)"/>
    <k n="Currency" t="s"/>
    <k n="Description" t="s"/>
    <k n="Employees"/>
    <k n="Exchange" t="s"/>
    <k n="Exchange abbreviation" t="s"/>
    <k n="ExchangeID" t="s"/>
    <k n="Headquarters" t="s"/>
    <k n="High"/>
    <k n="Industry" t="s"/>
    <k n="Instrument type" t="s"/>
    <k n="Last trade time"/>
    <k n="Low"/>
    <k n="Market cap"/>
    <k n="Name" t="s"/>
    <k n="Official name" t="s"/>
    <k n="Open"/>
    <k n="Previous close"/>
    <k n="Price"/>
    <k n="Shares outstanding"/>
    <k n="Ticker symbol" t="s"/>
    <k n="UniqueName" t="s"/>
    <k n="Volume"/>
    <k n="Volume average"/>
    <k n="Year incorporated"/>
  </s>
  <s t="_linkedentitycore">
    <k n="_Display" t="spb"/>
    <k n="_DisplayString" t="s"/>
    <k n="_Flags" t="spb"/>
    <k n="_Format" t="spb"/>
    <k n="_Icon" t="s"/>
    <k n="_SubLabel" t="spb"/>
    <k n="%EntityCulture" t="s"/>
    <k n="%EntityId" t="s"/>
    <k n="%EntityServiceId"/>
    <k n="%EntitySubDomainId"/>
    <k n="%IsRefreshable" t="b"/>
    <k n="%ProviderInfo" t="s"/>
    <k n="52 week high"/>
    <k n="52 week low"/>
    <k n="Change"/>
    <k n="Change (%)"/>
    <k n="Currency" t="s"/>
    <k n="Exchange" t="s"/>
    <k n="Exchange abbreviation" t="s"/>
    <k n="High"/>
    <k n="Instrument type" t="s"/>
    <k n="Last trade time"/>
    <k n="Low"/>
    <k n="Name" t="s"/>
    <k n="Open"/>
    <k n="Previous close"/>
    <k n="Price"/>
    <k n="Ticker symbol" t="s"/>
    <k n="UniqueName" t="s"/>
    <k n="Volume"/>
  </s>
  <s t="_linkedentitycore">
    <k n="_Display" t="spb"/>
    <k n="_DisplayString" t="s"/>
    <k n="_Flags" t="spb"/>
    <k n="_Format" t="spb"/>
    <k n="_Icon" t="s"/>
    <k n="_SubLabel" t="spb"/>
    <k n="%EntityCulture" t="s"/>
    <k n="%EntityId" t="s"/>
    <k n="%EntityServiceId"/>
    <k n="%EntitySubDomainId"/>
    <k n="%IsRefreshable" t="b"/>
    <k n="%ProviderInfo" t="s"/>
    <k n="Change"/>
    <k n="Change (%)"/>
    <k n="Country/region" t="s"/>
    <k n="Currency" t="s"/>
    <k n="DataProviderExternalLink" t="r"/>
    <k n="Expense ratio"/>
    <k n="Instrument type" t="s"/>
    <k n="Last trade time"/>
    <k n="Last update time"/>
    <k n="Name" t="s"/>
    <k n="Net assets"/>
    <k n="Previous close"/>
    <k n="Price"/>
    <k n="Rating"/>
    <k n="Return (1m)"/>
    <k n="Return (1w)"/>
    <k n="Return (1y)"/>
    <k n="Return (3m)"/>
    <k n="Return (3y)"/>
    <k n="Return (5y)"/>
    <k n="Return (YTD)"/>
    <k n="Ticker symbol" t="s"/>
    <k n="UniqueName" t="s"/>
  </s>
  <s t="_linkedentitycore">
    <k n="_Display" t="spb"/>
    <k n="_DisplayString" t="s"/>
    <k n="_Flags" t="spb"/>
    <k n="_Format" t="spb"/>
    <k n="_Icon" t="s"/>
    <k n="_SubLabel" t="spb"/>
    <k n="%EntityCulture" t="s"/>
    <k n="%EntityId" t="s"/>
    <k n="%EntityServiceId"/>
    <k n="%EntitySubDomainId"/>
    <k n="%IsRefreshable" t="b"/>
    <k n="%ProviderInfo" t="s"/>
    <k n="52 week high"/>
    <k n="52 week low"/>
    <k n="Beta"/>
    <k n="Change"/>
    <k n="Change (%)"/>
    <k n="Currency" t="s"/>
    <k n="Exchange" t="s"/>
    <k n="Exchange abbreviation" t="s"/>
    <k n="Expense ratio"/>
    <k n="High"/>
    <k n="Instrument type" t="s"/>
    <k n="Last trade time"/>
    <k n="Low"/>
    <k n="Market cap"/>
    <k n="Name" t="s"/>
    <k n="Open"/>
    <k n="Previous close"/>
    <k n="Price"/>
    <k n="Ticker symbol" t="s"/>
    <k n="UniqueName" t="s"/>
    <k n="Volume"/>
    <k n="Volume average"/>
  </s>
  <s t="_linkedentitycore">
    <k n="_Display" t="spb"/>
    <k n="_DisplayString" t="s"/>
    <k n="_Flags" t="spb"/>
    <k n="_Format" t="spb"/>
    <k n="_Icon" t="s"/>
    <k n="_SubLabel" t="spb"/>
    <k n="%EntityCulture" t="s"/>
    <k n="%EntityId" t="s"/>
    <k n="%EntityServiceId"/>
    <k n="%EntitySubDomainId"/>
    <k n="%IsRefreshable" t="b"/>
    <k n="%ProviderInfo" t="s"/>
    <k n="52 week high"/>
    <k n="52 week low"/>
    <k n="Change"/>
    <k n="Change (%)"/>
    <k n="Currency" t="s"/>
    <k n="Exchange" t="s"/>
    <k n="Exchange abbreviation" t="s"/>
    <k n="Expense ratio"/>
    <k n="High"/>
    <k n="Instrument type" t="s"/>
    <k n="Last trade time"/>
    <k n="Low"/>
    <k n="Market cap"/>
    <k n="Name" t="s"/>
    <k n="Open"/>
    <k n="Previous close"/>
    <k n="Price"/>
    <k n="Ticker symbol" t="s"/>
    <k n="UniqueName" t="s"/>
    <k n="Volume"/>
    <k n="Volume average"/>
  </s>
  <s t="_linkedentitycore">
    <k n="_Display" t="spb"/>
    <k n="_DisplayString" t="s"/>
    <k n="_Flags" t="spb"/>
    <k n="_Format" t="spb"/>
    <k n="_Icon" t="s"/>
    <k n="_SubLabel" t="spb"/>
    <k n="%EntityCulture" t="s"/>
    <k n="%EntityId" t="s"/>
    <k n="%EntityServiceId"/>
    <k n="%EntitySubDomainId"/>
    <k n="%IsRefreshable" t="b"/>
    <k n="%ProviderInfo" t="s"/>
    <k n="52 week high"/>
    <k n="52 week low"/>
    <k n="Beta"/>
    <k n="Change"/>
    <k n="Change (%)"/>
    <k n="Currency" t="s"/>
    <k n="Description" t="s"/>
    <k n="Employees"/>
    <k n="Exchange" t="s"/>
    <k n="Exchange abbreviation" t="s"/>
    <k n="ExchangeID" t="s"/>
    <k n="Headquarters" t="s"/>
    <k n="High"/>
    <k n="Industry" t="s"/>
    <k n="Instrument type" t="s"/>
    <k n="Last trade time"/>
    <k n="Low"/>
    <k n="Name" t="s"/>
    <k n="Official name" t="s"/>
    <k n="Open"/>
    <k n="P/E"/>
    <k n="Previous close"/>
    <k n="Price"/>
    <k n="Shares outstanding"/>
    <k n="Ticker symbol" t="s"/>
    <k n="UniqueName" t="s"/>
    <k n="Volume"/>
    <k n="Volume average"/>
    <k n="Year incorporated"/>
  </s>
  <s t="_linkedentitycore">
    <k n="_Display" t="spb"/>
    <k n="_DisplayString" t="s"/>
    <k n="_Flags" t="spb"/>
    <k n="_Format" t="spb"/>
    <k n="_Icon" t="s"/>
    <k n="_SubLabel" t="spb"/>
    <k n="%EntityCulture" t="s"/>
    <k n="%EntityId" t="s"/>
    <k n="%EntityServiceId"/>
    <k n="%EntitySubDomainId"/>
    <k n="%IsRefreshable" t="b"/>
    <k n="%ProviderInfo" t="s"/>
    <k n="52 week high"/>
    <k n="52 week low"/>
    <k n="Beta"/>
    <k n="Change"/>
    <k n="Change (%)"/>
    <k n="Currency" t="s"/>
    <k n="Description" t="s"/>
    <k n="Employees"/>
    <k n="Exchange" t="s"/>
    <k n="Exchange abbreviation" t="s"/>
    <k n="ExchangeID" t="s"/>
    <k n="Headquarters" t="s"/>
    <k n="High"/>
    <k n="Image" t="r"/>
    <k n="Industry" t="s"/>
    <k n="Instrument type" t="s"/>
    <k n="Last trade time"/>
    <k n="Low"/>
    <k n="Name" t="s"/>
    <k n="Official name" t="s"/>
    <k n="Open"/>
    <k n="P/E"/>
    <k n="Previous close"/>
    <k n="Price"/>
    <k n="Shares outstanding"/>
    <k n="Ticker symbol" t="s"/>
    <k n="UniqueName" t="s"/>
    <k n="Volume"/>
    <k n="Year incorporated"/>
  </s>
  <s t="_linkedentitycore">
    <k n="_Display" t="spb"/>
    <k n="_DisplayString" t="s"/>
    <k n="_Flags" t="spb"/>
    <k n="_Format" t="spb"/>
    <k n="_Icon" t="s"/>
    <k n="_SubLabel" t="spb"/>
    <k n="%EntityCulture" t="s"/>
    <k n="%EntityId" t="s"/>
    <k n="%EntityServiceId"/>
    <k n="%EntitySubDomainId"/>
    <k n="%IsRefreshable" t="b"/>
    <k n="%ProviderInfo" t="s"/>
    <k n="52 week high"/>
    <k n="52 week low"/>
    <k n="Beta"/>
    <k n="Change"/>
    <k n="Change (%)"/>
    <k n="Change (Extended hours)"/>
    <k n="Change % (Extended hours)"/>
    <k n="Currency" t="s"/>
    <k n="Exchange" t="s"/>
    <k n="Exchange abbreviation" t="s"/>
    <k n="Expense ratio"/>
    <k n="High"/>
    <k n="Instrument type" t="s"/>
    <k n="Last trade time"/>
    <k n="Low"/>
    <k n="Market cap"/>
    <k n="Name" t="s"/>
    <k n="Open"/>
    <k n="Previous close"/>
    <k n="Price"/>
    <k n="Price (Extended hours)"/>
    <k n="Ticker symbol" t="s"/>
    <k n="UniqueName" t="s"/>
    <k n="Volume"/>
    <k n="Volume average"/>
  </s>
  <s t="_linkedentitycore">
    <k n="_Display" t="spb"/>
    <k n="_DisplayString" t="s"/>
    <k n="_Flags" t="spb"/>
    <k n="_Format" t="spb"/>
    <k n="_Icon" t="s"/>
    <k n="_SubLabel" t="spb"/>
    <k n="%EntityCulture" t="s"/>
    <k n="%EntityId" t="s"/>
    <k n="%EntityServiceId"/>
    <k n="%EntitySubDomainId"/>
    <k n="%IsRefreshable" t="b"/>
    <k n="%ProviderInfo" t="s"/>
    <k n="52 week high"/>
    <k n="52 week low"/>
    <k n="Change"/>
    <k n="Change (%)"/>
    <k n="Currency" t="s"/>
    <k n="Exchange" t="s"/>
    <k n="Exchange abbreviation" t="s"/>
    <k n="High"/>
    <k n="Instrument type" t="s"/>
    <k n="Last trade time"/>
    <k n="Low"/>
    <k n="Market cap"/>
    <k n="Name" t="s"/>
    <k n="Open"/>
    <k n="Previous close"/>
    <k n="Price"/>
    <k n="Ticker symbol" t="s"/>
    <k n="UniqueName" t="s"/>
    <k n="Volume"/>
    <k n="Volume average"/>
  </s>
  <s t="_linkedentitycore">
    <k n="_Display" t="spb"/>
    <k n="_DisplayString" t="s"/>
    <k n="_Flags" t="spb"/>
    <k n="_Format" t="spb"/>
    <k n="_Icon" t="s"/>
    <k n="_SubLabel" t="spb"/>
    <k n="%EntityCulture" t="s"/>
    <k n="%EntityId" t="s"/>
    <k n="%EntityServiceId"/>
    <k n="%EntitySubDomainId"/>
    <k n="%IsRefreshable" t="b"/>
    <k n="%ProviderInfo" t="s"/>
    <k n="52 week high"/>
    <k n="52 week low"/>
    <k n="Change"/>
    <k n="Change (%)"/>
    <k n="Change (Extended hours)"/>
    <k n="Change % (Extended hours)"/>
    <k n="Currency" t="s"/>
    <k n="Exchange" t="s"/>
    <k n="Exchange abbreviation" t="s"/>
    <k n="High"/>
    <k n="Instrument type" t="s"/>
    <k n="Last trade time"/>
    <k n="Low"/>
    <k n="Market cap"/>
    <k n="Name" t="s"/>
    <k n="Open"/>
    <k n="Previous close"/>
    <k n="Price"/>
    <k n="Price (Extended hours)"/>
    <k n="Ticker symbol" t="s"/>
    <k n="UniqueName" t="s"/>
    <k n="Volume"/>
    <k n="Volume average"/>
  </s>
</rvStructures>
</file>

<file path=xl/richData/rdsupportingpropertybag.xml><?xml version="1.0" encoding="utf-8"?>
<supportingPropertyBags xmlns="http://schemas.microsoft.com/office/spreadsheetml/2017/richdata2">
  <spbArrays count="12">
    <a count="42">
      <v t="s">%EntityServiceId</v>
      <v t="s">_Format</v>
      <v t="s">%EntitySubDomainId</v>
      <v t="s">%EntityCulture</v>
      <v t="s">%IsRefreshable</v>
      <v t="s">%EntityId</v>
      <v t="s">_Icon</v>
      <v t="s">Name</v>
      <v t="s">_SubLabel</v>
      <v t="s">Price</v>
      <v t="s">Exchange</v>
      <v t="s">Official name</v>
      <v t="s">Last trade time</v>
      <v t="s">Ticker symbol</v>
      <v t="s">Exchange abbreviation</v>
      <v t="s">Change</v>
      <v t="s">Change (%)</v>
      <v t="s">Currency</v>
      <v t="s">Previous close</v>
      <v t="s">Open</v>
      <v t="s">High</v>
      <v t="s">Low</v>
      <v t="s">52 week high</v>
      <v t="s">52 week low</v>
      <v t="s">Volume</v>
      <v t="s">Volume average</v>
      <v t="s">Market cap</v>
      <v t="s">Beta</v>
      <v t="s">P/E</v>
      <v t="s">Shares outstanding</v>
      <v t="s">Description</v>
      <v t="s">Employees</v>
      <v t="s">Headquarters</v>
      <v t="s">Industry</v>
      <v t="s">Instrument type</v>
      <v t="s">Year incorporated</v>
      <v t="s">_Flags</v>
      <v t="s">UniqueName</v>
      <v t="s">_DisplayString</v>
      <v t="s">ExchangeID</v>
      <v t="s">%ProviderInfo</v>
      <v t="s">_Display</v>
    </a>
    <a count="43">
      <v t="s">%EntityServiceId</v>
      <v t="s">_Format</v>
      <v t="s">%EntitySubDomainId</v>
      <v t="s">%EntityCulture</v>
      <v t="s">%IsRefreshable</v>
      <v t="s">%EntityId</v>
      <v t="s">_Icon</v>
      <v t="s">Name</v>
      <v t="s">_SubLabel</v>
      <v t="s">Price</v>
      <v t="s">Exchange</v>
      <v t="s">Official name</v>
      <v t="s">Last trade time</v>
      <v t="s">Ticker symbol</v>
      <v t="s">Exchange abbreviation</v>
      <v t="s">Change</v>
      <v t="s">Change (%)</v>
      <v t="s">Currency</v>
      <v t="s">Previous close</v>
      <v t="s">Open</v>
      <v t="s">High</v>
      <v t="s">Low</v>
      <v t="s">52 week high</v>
      <v t="s">52 week low</v>
      <v t="s">Volume</v>
      <v t="s">Volume average</v>
      <v t="s">Market cap</v>
      <v t="s">Beta</v>
      <v t="s">P/E</v>
      <v t="s">Shares outstanding</v>
      <v t="s">Description</v>
      <v t="s">Employees</v>
      <v t="s">Headquarters</v>
      <v t="s">Industry</v>
      <v t="s">Instrument type</v>
      <v t="s">Year incorporated</v>
      <v t="s">_Flags</v>
      <v t="s">UniqueName</v>
      <v t="s">_DisplayString</v>
      <v t="s">Image</v>
      <v t="s">ExchangeID</v>
      <v t="s">%ProviderInfo</v>
      <v t="s">_Display</v>
    </a>
    <a count="41">
      <v t="s">%EntityServiceId</v>
      <v t="s">_Format</v>
      <v t="s">%EntitySubDomainId</v>
      <v t="s">%EntityCulture</v>
      <v t="s">%IsRefreshable</v>
      <v t="s">%EntityId</v>
      <v t="s">_Icon</v>
      <v t="s">Name</v>
      <v t="s">_SubLabel</v>
      <v t="s">Price</v>
      <v t="s">Exchange</v>
      <v t="s">Official name</v>
      <v t="s">Last trade time</v>
      <v t="s">Ticker symbol</v>
      <v t="s">Exchange abbreviation</v>
      <v t="s">Change</v>
      <v t="s">Change (%)</v>
      <v t="s">Currency</v>
      <v t="s">Previous close</v>
      <v t="s">Open</v>
      <v t="s">High</v>
      <v t="s">Low</v>
      <v t="s">52 week high</v>
      <v t="s">52 week low</v>
      <v t="s">Volume</v>
      <v t="s">Volume average</v>
      <v t="s">Market cap</v>
      <v t="s">Beta</v>
      <v t="s">Shares outstanding</v>
      <v t="s">Description</v>
      <v t="s">Employees</v>
      <v t="s">Headquarters</v>
      <v t="s">Industry</v>
      <v t="s">Instrument type</v>
      <v t="s">Year incorporated</v>
      <v t="s">_Flags</v>
      <v t="s">UniqueName</v>
      <v t="s">_DisplayString</v>
      <v t="s">ExchangeID</v>
      <v t="s">%ProviderInfo</v>
      <v t="s">_Display</v>
    </a>
    <a count="30">
      <v t="s">%EntityServiceId</v>
      <v t="s">_Format</v>
      <v t="s">%EntitySubDomainId</v>
      <v t="s">%EntityCulture</v>
      <v t="s">%IsRefreshable</v>
      <v t="s">%EntityId</v>
      <v t="s">_Icon</v>
      <v t="s">Name</v>
      <v t="s">_SubLabel</v>
      <v t="s">Price</v>
      <v t="s">Exchange</v>
      <v t="s">Last trade time</v>
      <v t="s">Ticker symbol</v>
      <v t="s">Exchange abbreviation</v>
      <v t="s">Change</v>
      <v t="s">Change (%)</v>
      <v t="s">Currency</v>
      <v t="s">Previous close</v>
      <v t="s">Open</v>
      <v t="s">High</v>
      <v t="s">Low</v>
      <v t="s">52 week high</v>
      <v t="s">52 week low</v>
      <v t="s">Volume</v>
      <v t="s">Instrument type</v>
      <v t="s">_Flags</v>
      <v t="s">UniqueName</v>
      <v t="s">_DisplayString</v>
      <v t="s">%ProviderInfo</v>
      <v t="s">_Display</v>
    </a>
    <a count="35">
      <v t="s">%EntityServiceId</v>
      <v t="s">_Format</v>
      <v t="s">%EntitySubDomainId</v>
      <v t="s">%EntityCulture</v>
      <v t="s">%IsRefreshable</v>
      <v t="s">%EntityId</v>
      <v t="s">_Icon</v>
      <v t="s">Name</v>
      <v t="s">Price</v>
      <v t="s">Ticker symbol</v>
      <v t="s">Country/region</v>
      <v t="s">_SubLabel</v>
      <v t="s">Change</v>
      <v t="s">Change (%)</v>
      <v t="s">Rating</v>
      <v t="s">Expense ratio</v>
      <v t="s">Previous close</v>
      <v t="s">Return (YTD)</v>
      <v t="s">Return (1w)</v>
      <v t="s">Return (1m)</v>
      <v t="s">Return (3m)</v>
      <v t="s">Return (1y)</v>
      <v t="s">Return (3y)</v>
      <v t="s">Return (5y)</v>
      <v t="s">Net assets</v>
      <v t="s">Last trade time</v>
      <v t="s">_Flags</v>
      <v t="s">Last update time</v>
      <v t="s">Instrument type</v>
      <v t="s">Currency</v>
      <v t="s">UniqueName</v>
      <v t="s">_DisplayString</v>
      <v t="s">DataProviderExternalLink</v>
      <v t="s">%ProviderInfo</v>
      <v t="s">_Display</v>
    </a>
    <a count="34">
      <v t="s">%EntityServiceId</v>
      <v t="s">_Format</v>
      <v t="s">%EntitySubDomainId</v>
      <v t="s">%EntityCulture</v>
      <v t="s">%IsRefreshable</v>
      <v t="s">%EntityId</v>
      <v t="s">_Icon</v>
      <v t="s">Name</v>
      <v t="s">_SubLabel</v>
      <v t="s">Price</v>
      <v t="s">Exchange</v>
      <v t="s">Last trade time</v>
      <v t="s">Ticker symbol</v>
      <v t="s">Exchange abbreviation</v>
      <v t="s">Change</v>
      <v t="s">Expense ratio</v>
      <v t="s">Change (%)</v>
      <v t="s">Currency</v>
      <v t="s">Previous close</v>
      <v t="s">Open</v>
      <v t="s">High</v>
      <v t="s">Low</v>
      <v t="s">52 week high</v>
      <v t="s">52 week low</v>
      <v t="s">Volume</v>
      <v t="s">Volume average</v>
      <v t="s">Market cap</v>
      <v t="s">Beta</v>
      <v t="s">Instrument type</v>
      <v t="s">_Flags</v>
      <v t="s">UniqueName</v>
      <v t="s">_DisplayString</v>
      <v t="s">%ProviderInfo</v>
      <v t="s">_Display</v>
    </a>
    <a count="33">
      <v t="s">%EntityServiceId</v>
      <v t="s">_Format</v>
      <v t="s">%EntitySubDomainId</v>
      <v t="s">%EntityCulture</v>
      <v t="s">%IsRefreshable</v>
      <v t="s">%EntityId</v>
      <v t="s">_Icon</v>
      <v t="s">Name</v>
      <v t="s">_SubLabel</v>
      <v t="s">Price</v>
      <v t="s">Exchange</v>
      <v t="s">Last trade time</v>
      <v t="s">Ticker symbol</v>
      <v t="s">Exchange abbreviation</v>
      <v t="s">Change</v>
      <v t="s">Expense ratio</v>
      <v t="s">Change (%)</v>
      <v t="s">Currency</v>
      <v t="s">Previous close</v>
      <v t="s">Open</v>
      <v t="s">High</v>
      <v t="s">Low</v>
      <v t="s">52 week high</v>
      <v t="s">52 week low</v>
      <v t="s">Volume</v>
      <v t="s">Volume average</v>
      <v t="s">Market cap</v>
      <v t="s">Instrument type</v>
      <v t="s">_Flags</v>
      <v t="s">UniqueName</v>
      <v t="s">_DisplayString</v>
      <v t="s">%ProviderInfo</v>
      <v t="s">_Display</v>
    </a>
    <a count="41">
      <v t="s">%EntityServiceId</v>
      <v t="s">_Format</v>
      <v t="s">%EntitySubDomainId</v>
      <v t="s">%EntityCulture</v>
      <v t="s">%IsRefreshable</v>
      <v t="s">%EntityId</v>
      <v t="s">_Icon</v>
      <v t="s">Name</v>
      <v t="s">_SubLabel</v>
      <v t="s">Price</v>
      <v t="s">Exchange</v>
      <v t="s">Official name</v>
      <v t="s">Last trade time</v>
      <v t="s">Ticker symbol</v>
      <v t="s">Exchange abbreviation</v>
      <v t="s">Change</v>
      <v t="s">Change (%)</v>
      <v t="s">Currency</v>
      <v t="s">Previous close</v>
      <v t="s">Open</v>
      <v t="s">High</v>
      <v t="s">Low</v>
      <v t="s">52 week high</v>
      <v t="s">52 week low</v>
      <v t="s">Volume</v>
      <v t="s">Volume average</v>
      <v t="s">Beta</v>
      <v t="s">P/E</v>
      <v t="s">Shares outstanding</v>
      <v t="s">Description</v>
      <v t="s">Employees</v>
      <v t="s">Headquarters</v>
      <v t="s">Industry</v>
      <v t="s">Instrument type</v>
      <v t="s">Year incorporated</v>
      <v t="s">_Flags</v>
      <v t="s">UniqueName</v>
      <v t="s">_DisplayString</v>
      <v t="s">ExchangeID</v>
      <v t="s">%ProviderInfo</v>
      <v t="s">_Display</v>
    </a>
    <a count="41">
      <v t="s">%EntityServiceId</v>
      <v t="s">_Format</v>
      <v t="s">%EntitySubDomainId</v>
      <v t="s">%EntityCulture</v>
      <v t="s">%IsRefreshable</v>
      <v t="s">%EntityId</v>
      <v t="s">_Icon</v>
      <v t="s">Name</v>
      <v t="s">_SubLabel</v>
      <v t="s">Price</v>
      <v t="s">Exchange</v>
      <v t="s">Official name</v>
      <v t="s">Last trade time</v>
      <v t="s">Ticker symbol</v>
      <v t="s">Exchange abbreviation</v>
      <v t="s">Change</v>
      <v t="s">Change (%)</v>
      <v t="s">Currency</v>
      <v t="s">Previous close</v>
      <v t="s">Open</v>
      <v t="s">High</v>
      <v t="s">Low</v>
      <v t="s">52 week high</v>
      <v t="s">52 week low</v>
      <v t="s">Volume</v>
      <v t="s">Beta</v>
      <v t="s">P/E</v>
      <v t="s">Shares outstanding</v>
      <v t="s">Description</v>
      <v t="s">Employees</v>
      <v t="s">Headquarters</v>
      <v t="s">Industry</v>
      <v t="s">Instrument type</v>
      <v t="s">Year incorporated</v>
      <v t="s">_Flags</v>
      <v t="s">UniqueName</v>
      <v t="s">_DisplayString</v>
      <v t="s">Image</v>
      <v t="s">ExchangeID</v>
      <v t="s">%ProviderInfo</v>
      <v t="s">_Display</v>
    </a>
    <a count="37">
      <v t="s">%EntityServiceId</v>
      <v t="s">_Format</v>
      <v t="s">%EntitySubDomainId</v>
      <v t="s">%EntityCulture</v>
      <v t="s">%IsRefreshable</v>
      <v t="s">%EntityId</v>
      <v t="s">_Icon</v>
      <v t="s">Name</v>
      <v t="s">_SubLabel</v>
      <v t="s">Price</v>
      <v t="s">Price (Extended hours)</v>
      <v t="s">Exchange</v>
      <v t="s">Last trade time</v>
      <v t="s">Ticker symbol</v>
      <v t="s">Exchange abbreviation</v>
      <v t="s">Change</v>
      <v t="s">Change (Extended hours)</v>
      <v t="s">Expense ratio</v>
      <v t="s">Change (%)</v>
      <v t="s">Change % (Extended hours)</v>
      <v t="s">Currency</v>
      <v t="s">Previous close</v>
      <v t="s">Open</v>
      <v t="s">High</v>
      <v t="s">Low</v>
      <v t="s">52 week high</v>
      <v t="s">52 week low</v>
      <v t="s">Volume</v>
      <v t="s">Volume average</v>
      <v t="s">Market cap</v>
      <v t="s">Beta</v>
      <v t="s">Instrument type</v>
      <v t="s">_Flags</v>
      <v t="s">UniqueName</v>
      <v t="s">_DisplayString</v>
      <v t="s">%ProviderInfo</v>
      <v t="s">_Display</v>
    </a>
    <a count="32">
      <v t="s">%EntityServiceId</v>
      <v t="s">_Format</v>
      <v t="s">%EntitySubDomainId</v>
      <v t="s">%EntityCulture</v>
      <v t="s">%IsRefreshable</v>
      <v t="s">%EntityId</v>
      <v t="s">_Icon</v>
      <v t="s">Name</v>
      <v t="s">_SubLabel</v>
      <v t="s">Price</v>
      <v t="s">Exchange</v>
      <v t="s">Last trade time</v>
      <v t="s">Ticker symbol</v>
      <v t="s">Exchange abbreviation</v>
      <v t="s">Change</v>
      <v t="s">Change (%)</v>
      <v t="s">Currency</v>
      <v t="s">Previous close</v>
      <v t="s">Open</v>
      <v t="s">High</v>
      <v t="s">Low</v>
      <v t="s">52 week high</v>
      <v t="s">52 week low</v>
      <v t="s">Volume</v>
      <v t="s">Volume average</v>
      <v t="s">Market cap</v>
      <v t="s">Instrument type</v>
      <v t="s">_Flags</v>
      <v t="s">UniqueName</v>
      <v t="s">_DisplayString</v>
      <v t="s">%ProviderInfo</v>
      <v t="s">_Display</v>
    </a>
    <a count="35">
      <v t="s">%EntityServiceId</v>
      <v t="s">_Format</v>
      <v t="s">%EntitySubDomainId</v>
      <v t="s">%EntityCulture</v>
      <v t="s">%IsRefreshable</v>
      <v t="s">%EntityId</v>
      <v t="s">_Icon</v>
      <v t="s">Name</v>
      <v t="s">_SubLabel</v>
      <v t="s">Price</v>
      <v t="s">Price (Extended hours)</v>
      <v t="s">Exchange</v>
      <v t="s">Last trade time</v>
      <v t="s">Ticker symbol</v>
      <v t="s">Exchange abbreviation</v>
      <v t="s">Change</v>
      <v t="s">Change (Extended hours)</v>
      <v t="s">Change (%)</v>
      <v t="s">Change % (Extended hours)</v>
      <v t="s">Currency</v>
      <v t="s">Previous close</v>
      <v t="s">Open</v>
      <v t="s">High</v>
      <v t="s">Low</v>
      <v t="s">52 week high</v>
      <v t="s">52 week low</v>
      <v t="s">Volume</v>
      <v t="s">Volume average</v>
      <v t="s">Market cap</v>
      <v t="s">Instrument type</v>
      <v t="s">_Flags</v>
      <v t="s">UniqueName</v>
      <v t="s">_DisplayString</v>
      <v t="s">%ProviderInfo</v>
      <v t="s">_Display</v>
    </a>
  </spbArrays>
  <spbData count="39">
    <spb s="0">
      <v>0</v>
    </spb>
    <spb s="1">
      <v>0</v>
      <v>0</v>
      <v>0</v>
    </spb>
    <spb s="2">
      <v>1</v>
      <v>1</v>
      <v>1</v>
    </spb>
    <spb s="3">
      <v>1</v>
      <v>2</v>
      <v>2</v>
      <v>1</v>
      <v>3</v>
      <v>1</v>
      <v>1</v>
      <v>1</v>
      <v>4</v>
      <v>4</v>
      <v>5</v>
      <v>6</v>
      <v>1</v>
      <v>1</v>
      <v>1</v>
      <v>4</v>
      <v>7</v>
      <v>8</v>
      <v>9</v>
      <v>10</v>
      <v>9</v>
      <v>4</v>
    </spb>
    <spb s="4">
      <v>Delayed 15 minutes</v>
      <v>from previous close</v>
      <v>from previous close</v>
      <v>Source: Nasdaq</v>
      <v>GMT</v>
    </spb>
    <spb s="0">
      <v>1</v>
    </spb>
    <spb s="5">
      <v>0</v>
      <v>0</v>
    </spb>
    <spb s="6">
      <v>6</v>
      <v>1</v>
      <v>1</v>
      <v>1</v>
    </spb>
    <spb s="7">
      <v>1</v>
      <v>2</v>
      <v>2</v>
      <v>1</v>
      <v>3</v>
      <v>1</v>
      <v>11</v>
      <v>1</v>
      <v>1</v>
      <v>4</v>
      <v>4</v>
      <v>5</v>
      <v>6</v>
      <v>1</v>
      <v>1</v>
      <v>1</v>
      <v>4</v>
      <v>7</v>
      <v>8</v>
      <v>9</v>
      <v>10</v>
      <v>9</v>
      <v>4</v>
    </spb>
    <spb s="0">
      <v>2</v>
    </spb>
    <spb s="8">
      <v>12</v>
      <v>2</v>
      <v>12</v>
      <v>3</v>
      <v>12</v>
      <v>12</v>
      <v>12</v>
      <v>4</v>
      <v>4</v>
      <v>5</v>
      <v>13</v>
      <v>12</v>
      <v>12</v>
      <v>12</v>
      <v>4</v>
      <v>7</v>
      <v>14</v>
      <v>9</v>
      <v>10</v>
      <v>9</v>
      <v>4</v>
    </spb>
    <spb s="9">
      <v>End of Day</v>
      <v>from previous close</v>
      <v>from previous close</v>
      <v>GMT</v>
    </spb>
    <spb s="0">
      <v>3</v>
    </spb>
    <spb s="10">
      <v>1</v>
      <v>1</v>
    </spb>
    <spb s="11">
      <v>2</v>
      <v>2</v>
      <v>3</v>
      <v>15</v>
      <v>15</v>
      <v>2</v>
      <v>4</v>
      <v>5</v>
      <v>15</v>
      <v>15</v>
      <v>15</v>
      <v>7</v>
      <v>8</v>
      <v>9</v>
      <v>9</v>
    </spb>
    <spb s="9">
      <v>Delayed 15 minutes</v>
      <v>from previous close</v>
      <v>from previous close</v>
      <v>GMT</v>
    </spb>
    <spb s="0">
      <v>4</v>
    </spb>
    <spb s="12">
      <v>1</v>
      <v>1</v>
      <v>1</v>
      <v>1</v>
    </spb>
    <spb s="13">
      <v>3</v>
      <v>1</v>
      <v>1</v>
      <v>4</v>
      <v>5</v>
      <v>6</v>
      <v>5</v>
      <v>5</v>
      <v>5</v>
      <v>5</v>
      <v>5</v>
      <v>5</v>
      <v>5</v>
      <v>5</v>
      <v>1</v>
      <v>7</v>
      <v>14</v>
      <v>9</v>
      <v>8</v>
      <v>9</v>
    </spb>
    <spb s="14">
      <v>from previous close</v>
      <v>from previous close</v>
      <v>GMT</v>
      <v>GMT</v>
    </spb>
    <spb s="0">
      <v>5</v>
    </spb>
    <spb s="15">
      <v>2</v>
      <v>2</v>
      <v>2</v>
      <v>3</v>
      <v>1</v>
      <v>1</v>
      <v>2</v>
      <v>4</v>
      <v>5</v>
      <v>4</v>
      <v>1</v>
      <v>1</v>
      <v>5</v>
      <v>1</v>
      <v>4</v>
      <v>7</v>
      <v>8</v>
      <v>9</v>
      <v>9</v>
    </spb>
    <spb s="16">
      <v>Delayed 15 minutes</v>
      <v>from previous close</v>
      <v>Source: Nasdaq</v>
      <v>from previous close</v>
      <v>GMT</v>
    </spb>
    <spb s="0">
      <v>6</v>
    </spb>
    <spb s="17">
      <v>2</v>
      <v>2</v>
      <v>3</v>
      <v>1</v>
      <v>1</v>
      <v>2</v>
      <v>4</v>
      <v>5</v>
      <v>4</v>
      <v>1</v>
      <v>1</v>
      <v>5</v>
      <v>1</v>
      <v>4</v>
      <v>7</v>
      <v>8</v>
      <v>9</v>
      <v>9</v>
    </spb>
    <spb s="9">
      <v>BATS BZX Real-Time Last Price</v>
      <v>from previous close</v>
      <v>from previous close</v>
      <v>GMT</v>
    </spb>
    <spb s="0">
      <v>7</v>
    </spb>
    <spb s="18">
      <v>1</v>
      <v>2</v>
      <v>2</v>
      <v>1</v>
      <v>3</v>
      <v>1</v>
      <v>1</v>
      <v>1</v>
      <v>4</v>
      <v>4</v>
      <v>5</v>
      <v>1</v>
      <v>1</v>
      <v>1</v>
      <v>4</v>
      <v>7</v>
      <v>8</v>
      <v>9</v>
      <v>10</v>
      <v>9</v>
      <v>4</v>
    </spb>
    <spb s="0">
      <v>8</v>
    </spb>
    <spb s="19">
      <v>16</v>
      <v>2</v>
      <v>2</v>
      <v>16</v>
      <v>3</v>
      <v>16</v>
      <v>11</v>
      <v>16</v>
      <v>16</v>
      <v>4</v>
      <v>4</v>
      <v>5</v>
      <v>16</v>
      <v>16</v>
      <v>16</v>
      <v>7</v>
      <v>8</v>
      <v>9</v>
      <v>10</v>
      <v>9</v>
      <v>4</v>
    </spb>
    <spb s="11">
      <v>2</v>
      <v>2</v>
      <v>3</v>
      <v>1</v>
      <v>1</v>
      <v>2</v>
      <v>4</v>
      <v>5</v>
      <v>1</v>
      <v>1</v>
      <v>1</v>
      <v>7</v>
      <v>8</v>
      <v>9</v>
      <v>9</v>
    </spb>
    <spb s="16">
      <v>Real-Time Nasdaq Last Sale</v>
      <v>from previous close</v>
      <v>Source: Nasdaq Last Sale</v>
      <v>from previous close</v>
      <v>GMT</v>
    </spb>
    <spb s="0">
      <v>9</v>
    </spb>
    <spb s="20">
      <v>2</v>
      <v>2</v>
      <v>2</v>
      <v>3</v>
      <v>1</v>
      <v>1</v>
      <v>2</v>
      <v>4</v>
      <v>5</v>
      <v>4</v>
      <v>1</v>
      <v>1</v>
      <v>5</v>
      <v>1</v>
      <v>4</v>
      <v>7</v>
      <v>8</v>
      <v>9</v>
      <v>9</v>
      <v>1</v>
      <v>1</v>
      <v>5</v>
    </spb>
    <spb s="21">
      <v>at close</v>
      <v>from previous close</v>
      <v>Source: Nasdaq</v>
      <v>from previous close</v>
      <v>GMT</v>
      <v>Delayed 15 minutes</v>
      <v>from close</v>
      <v>from close</v>
    </spb>
    <spb s="0">
      <v>10</v>
    </spb>
    <spb s="22">
      <v>2</v>
      <v>2</v>
      <v>3</v>
      <v>1</v>
      <v>1</v>
      <v>2</v>
      <v>4</v>
      <v>5</v>
      <v>4</v>
      <v>1</v>
      <v>1</v>
      <v>1</v>
      <v>4</v>
      <v>7</v>
      <v>8</v>
      <v>9</v>
      <v>9</v>
    </spb>
    <spb s="0">
      <v>11</v>
    </spb>
    <spb s="23">
      <v>2</v>
      <v>2</v>
      <v>3</v>
      <v>1</v>
      <v>1</v>
      <v>2</v>
      <v>4</v>
      <v>5</v>
      <v>4</v>
      <v>1</v>
      <v>1</v>
      <v>1</v>
      <v>4</v>
      <v>7</v>
      <v>8</v>
      <v>9</v>
      <v>9</v>
      <v>1</v>
      <v>1</v>
      <v>5</v>
    </spb>
  </spbData>
</supportingPropertyBags>
</file>

<file path=xl/richData/rdsupportingpropertybagstructure.xml><?xml version="1.0" encoding="utf-8"?>
<spbStructures xmlns="http://schemas.microsoft.com/office/spreadsheetml/2017/richdata2" count="24">
  <s>
    <k n="^Order" t="spba"/>
  </s>
  <s>
    <k n="ShowInCardView" t="b"/>
    <k n="ShowInDotNotation" t="b"/>
    <k n="ShowInAutoComplete" t="b"/>
  </s>
  <s>
    <k n="ExchangeID" t="spb"/>
    <k n="UniqueName" t="spb"/>
    <k n="%ProviderInfo" t="spb"/>
  </s>
  <s>
    <k n="Low" t="i"/>
    <k n="P/E" t="i"/>
    <k n="Beta" t="i"/>
    <k n="High" t="i"/>
    <k n="Name" t="i"/>
    <k n="Open" t="i"/>
    <k n="Price" t="i"/>
    <k n="Change" t="i"/>
    <k n="Volume" t="i"/>
    <k n="Employees" t="i"/>
    <k n="Change (%)" t="i"/>
    <k n="Market cap" t="i"/>
    <k n="52 week low" t="i"/>
    <k n="52 week high" t="i"/>
    <k n="Previous close" t="i"/>
    <k n="Volume average" t="i"/>
    <k n="_DisplayString" t="i"/>
    <k n="Last trade time" t="i"/>
    <k n="%EntityServiceId" t="i"/>
    <k n="Year incorporated" t="i"/>
    <k n="%EntitySubDomainId" t="i"/>
    <k n="Shares outstanding" t="i"/>
  </s>
  <s>
    <k n="Price" t="s"/>
    <k n="Change" t="s"/>
    <k n="Change (%)" t="s"/>
    <k n="ExchangeID" t="s"/>
    <k n="Last trade time" t="s"/>
  </s>
  <s>
    <k n="ShowInDotNotation" t="b"/>
    <k n="ShowInAutoComplete" t="b"/>
  </s>
  <s>
    <k n="Image" t="spb"/>
    <k n="ExchangeID" t="spb"/>
    <k n="UniqueName" t="spb"/>
    <k n="%ProviderInfo" t="spb"/>
  </s>
  <s>
    <k n="Low" t="i"/>
    <k n="P/E" t="i"/>
    <k n="Beta" t="i"/>
    <k n="High" t="i"/>
    <k n="Name" t="i"/>
    <k n="Open" t="i"/>
    <k n="Image" t="i"/>
    <k n="Price" t="i"/>
    <k n="Change" t="i"/>
    <k n="Volume" t="i"/>
    <k n="Employees" t="i"/>
    <k n="Change (%)" t="i"/>
    <k n="Market cap" t="i"/>
    <k n="52 week low" t="i"/>
    <k n="52 week high" t="i"/>
    <k n="Previous close" t="i"/>
    <k n="Volume average" t="i"/>
    <k n="_DisplayString" t="i"/>
    <k n="Last trade time" t="i"/>
    <k n="%EntityServiceId" t="i"/>
    <k n="Year incorporated" t="i"/>
    <k n="%EntitySubDomainId" t="i"/>
    <k n="Shares outstanding" t="i"/>
  </s>
  <s>
    <k n="Low" t="i"/>
    <k n="Beta" t="i"/>
    <k n="High" t="i"/>
    <k n="Name" t="i"/>
    <k n="Open" t="i"/>
    <k n="Price" t="i"/>
    <k n="Change" t="i"/>
    <k n="Volume" t="i"/>
    <k n="Employees" t="i"/>
    <k n="Change (%)" t="i"/>
    <k n="Market cap" t="i"/>
    <k n="52 week low" t="i"/>
    <k n="52 week high" t="i"/>
    <k n="Previous close" t="i"/>
    <k n="Volume average" t="i"/>
    <k n="_DisplayString" t="i"/>
    <k n="Last trade time" t="i"/>
    <k n="%EntityServiceId" t="i"/>
    <k n="Year incorporated" t="i"/>
    <k n="%EntitySubDomainId" t="i"/>
    <k n="Shares outstanding" t="i"/>
  </s>
  <s>
    <k n="Price" t="s"/>
    <k n="Change" t="s"/>
    <k n="Change (%)" t="s"/>
    <k n="Last trade time" t="s"/>
  </s>
  <s>
    <k n="UniqueName" t="spb"/>
    <k n="%ProviderInfo" t="spb"/>
  </s>
  <s>
    <k n="Low" t="i"/>
    <k n="High" t="i"/>
    <k n="Name" t="i"/>
    <k n="Open" t="i"/>
    <k n="Price" t="i"/>
    <k n="Change" t="i"/>
    <k n="Volume" t="i"/>
    <k n="Change (%)" t="i"/>
    <k n="52 week low" t="i"/>
    <k n="52 week high" t="i"/>
    <k n="Previous close" t="i"/>
    <k n="_DisplayString" t="i"/>
    <k n="Last trade time" t="i"/>
    <k n="%EntityServiceId" t="i"/>
    <k n="%EntitySubDomainId" t="i"/>
  </s>
  <s>
    <k n="UniqueName" t="spb"/>
    <k n="%ProviderInfo" t="spb"/>
    <k n="Last update time" t="spb"/>
    <k n="DataProviderExternalLink" t="spb"/>
  </s>
  <s>
    <k n="Name" t="i"/>
    <k n="Price" t="i"/>
    <k n="Change" t="i"/>
    <k n="Rating" t="i"/>
    <k n="Change (%)" t="i"/>
    <k n="Net assets" t="i"/>
    <k n="Return (1m)" t="i"/>
    <k n="Return (1w)" t="i"/>
    <k n="Return (1y)" t="i"/>
    <k n="Return (3m)" t="i"/>
    <k n="Return (3y)" t="i"/>
    <k n="Return (5y)" t="i"/>
    <k n="Return (YTD)" t="i"/>
    <k n="Expense ratio" t="i"/>
    <k n="Previous close" t="i"/>
    <k n="_DisplayString" t="i"/>
    <k n="Last trade time" t="i"/>
    <k n="%EntityServiceId" t="i"/>
    <k n="Last update time" t="i"/>
    <k n="%EntitySubDomainId" t="i"/>
  </s>
  <s>
    <k n="Change" t="s"/>
    <k n="Change (%)" t="s"/>
    <k n="Last trade time" t="s"/>
    <k n="Last update time" t="s"/>
  </s>
  <s>
    <k n="Low" t="i"/>
    <k n="Beta" t="i"/>
    <k n="High" t="i"/>
    <k n="Name" t="i"/>
    <k n="Open" t="i"/>
    <k n="Price" t="i"/>
    <k n="Change" t="i"/>
    <k n="Volume" t="i"/>
    <k n="Change (%)" t="i"/>
    <k n="Market cap" t="i"/>
    <k n="52 week low" t="i"/>
    <k n="52 week high" t="i"/>
    <k n="Expense ratio" t="i"/>
    <k n="Previous close" t="i"/>
    <k n="Volume average" t="i"/>
    <k n="_DisplayString" t="i"/>
    <k n="Last trade time" t="i"/>
    <k n="%EntityServiceId" t="i"/>
    <k n="%EntitySubDomainId" t="i"/>
  </s>
  <s>
    <k n="Price" t="s"/>
    <k n="Change" t="s"/>
    <k n="Exchange" t="s"/>
    <k n="Change (%)" t="s"/>
    <k n="Last trade time" t="s"/>
  </s>
  <s>
    <k n="Low" t="i"/>
    <k n="High" t="i"/>
    <k n="Name" t="i"/>
    <k n="Open" t="i"/>
    <k n="Price" t="i"/>
    <k n="Change" t="i"/>
    <k n="Volume" t="i"/>
    <k n="Change (%)" t="i"/>
    <k n="Market cap" t="i"/>
    <k n="52 week low" t="i"/>
    <k n="52 week high" t="i"/>
    <k n="Expense ratio" t="i"/>
    <k n="Previous close" t="i"/>
    <k n="Volume average" t="i"/>
    <k n="_DisplayString" t="i"/>
    <k n="Last trade time" t="i"/>
    <k n="%EntityServiceId" t="i"/>
    <k n="%EntitySubDomainId" t="i"/>
  </s>
  <s>
    <k n="Low" t="i"/>
    <k n="P/E" t="i"/>
    <k n="Beta" t="i"/>
    <k n="High" t="i"/>
    <k n="Name" t="i"/>
    <k n="Open" t="i"/>
    <k n="Price" t="i"/>
    <k n="Change" t="i"/>
    <k n="Volume" t="i"/>
    <k n="Employees" t="i"/>
    <k n="Change (%)" t="i"/>
    <k n="52 week low" t="i"/>
    <k n="52 week high" t="i"/>
    <k n="Previous close" t="i"/>
    <k n="Volume average" t="i"/>
    <k n="_DisplayString" t="i"/>
    <k n="Last trade time" t="i"/>
    <k n="%EntityServiceId" t="i"/>
    <k n="Year incorporated" t="i"/>
    <k n="%EntitySubDomainId" t="i"/>
    <k n="Shares outstanding" t="i"/>
  </s>
  <s>
    <k n="Low" t="i"/>
    <k n="P/E" t="i"/>
    <k n="Beta" t="i"/>
    <k n="High" t="i"/>
    <k n="Name" t="i"/>
    <k n="Open" t="i"/>
    <k n="Image" t="i"/>
    <k n="Price" t="i"/>
    <k n="Change" t="i"/>
    <k n="Volume" t="i"/>
    <k n="Employees" t="i"/>
    <k n="Change (%)" t="i"/>
    <k n="52 week low" t="i"/>
    <k n="52 week high" t="i"/>
    <k n="Previous close" t="i"/>
    <k n="_DisplayString" t="i"/>
    <k n="Last trade time" t="i"/>
    <k n="%EntityServiceId" t="i"/>
    <k n="Year incorporated" t="i"/>
    <k n="%EntitySubDomainId" t="i"/>
    <k n="Shares outstanding" t="i"/>
  </s>
  <s>
    <k n="Low" t="i"/>
    <k n="Beta" t="i"/>
    <k n="High" t="i"/>
    <k n="Name" t="i"/>
    <k n="Open" t="i"/>
    <k n="Price" t="i"/>
    <k n="Change" t="i"/>
    <k n="Volume" t="i"/>
    <k n="Change (%)" t="i"/>
    <k n="Market cap" t="i"/>
    <k n="52 week low" t="i"/>
    <k n="52 week high" t="i"/>
    <k n="Expense ratio" t="i"/>
    <k n="Previous close" t="i"/>
    <k n="Volume average" t="i"/>
    <k n="_DisplayString" t="i"/>
    <k n="Last trade time" t="i"/>
    <k n="%EntityServiceId" t="i"/>
    <k n="%EntitySubDomainId" t="i"/>
    <k n="Price (Extended hours)" t="i"/>
    <k n="Change (Extended hours)" t="i"/>
    <k n="Change % (Extended hours)" t="i"/>
  </s>
  <s>
    <k n="Price" t="s"/>
    <k n="Change" t="s"/>
    <k n="Exchange" t="s"/>
    <k n="Change (%)" t="s"/>
    <k n="Last trade time" t="s"/>
    <k n="Price (Extended hours)" t="s"/>
    <k n="Change (Extended hours)" t="s"/>
    <k n="Change % (Extended hours)" t="s"/>
  </s>
  <s>
    <k n="Low" t="i"/>
    <k n="High" t="i"/>
    <k n="Name" t="i"/>
    <k n="Open" t="i"/>
    <k n="Price" t="i"/>
    <k n="Change" t="i"/>
    <k n="Volume" t="i"/>
    <k n="Change (%)" t="i"/>
    <k n="Market cap" t="i"/>
    <k n="52 week low" t="i"/>
    <k n="52 week high" t="i"/>
    <k n="Previous close" t="i"/>
    <k n="Volume average" t="i"/>
    <k n="_DisplayString" t="i"/>
    <k n="Last trade time" t="i"/>
    <k n="%EntityServiceId" t="i"/>
    <k n="%EntitySubDomainId" t="i"/>
  </s>
  <s>
    <k n="Low" t="i"/>
    <k n="High" t="i"/>
    <k n="Name" t="i"/>
    <k n="Open" t="i"/>
    <k n="Price" t="i"/>
    <k n="Change" t="i"/>
    <k n="Volume" t="i"/>
    <k n="Change (%)" t="i"/>
    <k n="Market cap" t="i"/>
    <k n="52 week low" t="i"/>
    <k n="52 week high" t="i"/>
    <k n="Previous close" t="i"/>
    <k n="Volume average" t="i"/>
    <k n="_DisplayString" t="i"/>
    <k n="Last trade time" t="i"/>
    <k n="%EntityServiceId" t="i"/>
    <k n="%EntitySubDomainId" t="i"/>
    <k n="Price (Extended hours)" t="i"/>
    <k n="Change (Extended hours)" t="i"/>
    <k n="Change % (Extended hours)" t="i"/>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13">
    <x:dxf>
      <x:numFmt numFmtId="169" formatCode="_([$$-409]* #,##0.00_);_([$$-409]* \(#,##0.00\);_([$$-409]* &quot;-&quot;??_);_(@_)"/>
    </x:dxf>
    <x:dxf>
      <x:numFmt numFmtId="4" formatCode="#,##0.00"/>
    </x:dxf>
    <x:dxf>
      <x:numFmt numFmtId="3" formatCode="#,##0"/>
    </x:dxf>
    <x:dxf>
      <x:numFmt numFmtId="14" formatCode="0.00%"/>
    </x:dxf>
    <x:dxf>
      <x:numFmt numFmtId="168" formatCode="_([$$-409]* #,##0_);_([$$-409]* \(#,##0\);_([$$-409]* &quot;-&quot;_);_(@_)"/>
    </x:dxf>
    <x:dxf>
      <x:numFmt numFmtId="27" formatCode="dd/mm/yyyy\ hh:mm"/>
    </x:dxf>
    <x:dxf>
      <x:numFmt numFmtId="2" formatCode="0.00"/>
    </x:dxf>
    <x:dxf>
      <x:numFmt numFmtId="1" formatCode="0"/>
    </x:dxf>
    <x:dxf>
      <x:numFmt numFmtId="167" formatCode="_ * #,##0.00_)\ [$zł-415]_ ;_ * \(#,##0.00\)\ [$zł-415]_ ;_ * &quot;-&quot;??_)\ [$zł-415]_ ;_ @_ "/>
    </x:dxf>
    <x:dxf>
      <x:numFmt numFmtId="166" formatCode="_ * #,##0_)\ [$zł-415]_ ;_ * \(#,##0\)\ [$zł-415]_ ;_ * &quot;-&quot;_)\ [$zł-415]_ ;_ @_ "/>
    </x:dxf>
    <x:dxf>
      <x:numFmt numFmtId="19" formatCode="dd/mm/yyyy"/>
    </x:dxf>
    <x:dxf>
      <x:numFmt numFmtId="165" formatCode="_([$€-2]\ * #,##0.00_);_([$€-2]\ * \(#,##0.00\);_([$€-2]\ * &quot;-&quot;??_);_(@_)"/>
    </x:dxf>
    <x:dxf>
      <x:numFmt numFmtId="164" formatCode="_-* #,##0.00\ [$kr-43B]_-;\-* #,##0.00\ [$kr-43B]_-;_-* &quot;-&quot;??\ [$kr-43B]_-;_-@_-"/>
    </x:dxf>
  </dxfs>
  <richProperties>
    <rPr n="IsTitleField" t="b"/>
    <rPr n="ShouldShowInCell" t="b"/>
    <rPr n="IsHeroField" t="b"/>
  </richProperties>
  <richStyles>
    <rSty dxfid="0"/>
    <rSty dxfid="1"/>
    <rSty>
      <rpv i="0">1</rpv>
    </rSty>
    <rSty dxfid="2"/>
    <rSty dxfid="3"/>
    <rSty dxfid="4"/>
    <rSty>
      <rpv i="1">1</rpv>
    </rSty>
    <rSty dxfid="5"/>
    <rSty dxfid="6"/>
    <rSty dxfid="7"/>
    <rSty>
      <rpv i="2">1</rpv>
    </rSty>
    <rSty dxfid="8"/>
    <rSty dxfid="9"/>
    <rSty dxfid="10"/>
    <rSty dxfid="11"/>
    <rSty dxfid="12"/>
  </richStyles>
</richStyleShee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ebextensions/_rels/taskpanes.xml.rels><?xml version="1.0" encoding="UTF-8" standalone="yes"?>
<Relationships xmlns="http://schemas.openxmlformats.org/package/2006/relationships"><Relationship Id="rId2" Type="http://schemas.microsoft.com/office/2011/relationships/webextension" Target="webextension2.xml"/><Relationship Id="rId1" Type="http://schemas.microsoft.com/office/2011/relationships/webextension" Target="webextension1.xml"/></Relationships>
</file>

<file path=xl/webextensions/taskpanes.xml><?xml version="1.0" encoding="utf-8"?>
<wetp:taskpanes xmlns:wetp="http://schemas.microsoft.com/office/webextensions/taskpanes/2010/11">
  <wetp:taskpane dockstate="right" visibility="0" width="350" row="0">
    <wetp:webextensionref xmlns:r="http://schemas.openxmlformats.org/officeDocument/2006/relationships" r:id="rId1"/>
  </wetp:taskpane>
  <wetp:taskpane dockstate="right" visibility="0" width="350" row="0">
    <wetp:webextensionref xmlns:r="http://schemas.openxmlformats.org/officeDocument/2006/relationships" r:id="rId2"/>
  </wetp:taskpane>
</wetp:taskpanes>
</file>

<file path=xl/webextensions/webextension1.xml><?xml version="1.0" encoding="utf-8"?>
<we:webextension xmlns:we="http://schemas.microsoft.com/office/webextensions/webextension/2010/11" id="{DD53068A-4FC2-CE48-B802-2F3350ADDD28}">
  <we:reference id="wa104382047" version="1.0.0.16" store="en-GB" storeType="OMEX"/>
  <we:alternateReferences>
    <we:reference id="wa104382047" version="1.0.0.16" store="WA104382047" storeType="OMEX"/>
  </we:alternateReferences>
  <we:properties/>
  <we:bindings>
    <we:binding id="2" type="matrix" appref="{72ECEC60-D04A-364E-9D81-671DFC3290D1}"/>
    <we:binding id="1" type="matrix" appref="{F116D19B-A58A-F04D-B878-9CA22AE17182}"/>
    <we:binding id="3" type="matrix" appref="{7712E844-1C06-014B-BD31-DF765B569D77}"/>
  </we:bindings>
  <we:snapshot xmlns:r="http://schemas.openxmlformats.org/officeDocument/2006/relationships"/>
</we:webextension>
</file>

<file path=xl/webextensions/webextension2.xml><?xml version="1.0" encoding="utf-8"?>
<we:webextension xmlns:we="http://schemas.microsoft.com/office/webextensions/webextension/2010/11" id="{50D1FB75-77A2-654A-9395-43FED3FBFEEA}">
  <we:reference id="wa104379220" version="7.0.0.0" store="en-GB" storeType="OMEX"/>
  <we:alternateReferences>
    <we:reference id="wa104379220" version="7.0.0.0" store="WA104379220" storeType="OMEX"/>
  </we:alternateReferences>
  <we:properties>
    <we:property name="Office.AutoShowTaskpaneWithDocument" value="true"/>
    <we:property name="stocks" value="{&quot;AWTAX&quot;:[&quot;AWTAX&quot;,16.36,0.0006116207951070152],&quot;CGW&quot;:[&quot;CGW&quot;,38.18,-0.00156903765690386],&quot;FIW&quot;:[&quot;FIW&quot;,56.47,-0.0019441498762813314],&quot;CFWAX&quot;:[&quot;CFWAX&quot;,20.86,-0.00047915668423581526],&quot;TBLU&quot;:[&quot;TBLU&quot;,31.36,0.0006381620931716903],&quot;PHO&quot;:[&quot;PHO&quot;,36.87,-0.0013542795232937],&quot;PIO&quot;:[&quot;PIO&quot;,28.21,0.00035460992907809796],&quot;UNFI&quot;:[&quot;UNFI&quot;,12.03,-0.10223880597014934]}"/>
    <we:property name="stocksChange" value="{&quot;CFWAXchange&quot;:[&quot;CFWAX&quot;,-0.00047915668423581526,20.86],&quot;AWTAXchange&quot;:[&quot;AWTAX&quot;,0.0006116207951070152,16.36],&quot;CGWchange&quot;:[&quot;CGW&quot;,-0.00156903765690386,38.18],&quot;FIWchange&quot;:[&quot;FIW&quot;,-0.0019441498762813314,56.47],&quot;TBLUchange&quot;:[&quot;TBLU&quot;,0.0006381620931716903,31.36],&quot;PHOchange&quot;:[&quot;PHO&quot;,-0.0013542795232937,36.87],&quot;PIOchange&quot;:[&quot;PIO&quot;,0.00035460992907809796,28.21],&quot;UNFIchange&quot;:[&quot;UNFI&quot;,-0.10223880597014934,12.03]}"/>
    <we:property name="stocksOrder" value="[&quot;CFWAX&quot;,&quot;AWTAX&quot;,&quot;CGW&quot;,&quot;FIW&quot;,&quot;TBLU&quot;,&quot;PHO&quot;,&quot;PIO&quot;,&quot;UNFI&quot;]"/>
    <we:property name="stocksSources" value="{&quot;CFWAX&quot;:0,&quot;AWTAX&quot;:0,&quot;CGW&quot;:0,&quot;FIW&quot;:0,&quot;TBLU&quot;:0,&quot;PHO&quot;:0,&quot;PIO&quot;:0,&quot;UNFI&quot;:0}"/>
    <we:property name="updateIntervalIndex" value="2"/>
  </we:properties>
  <we:bindings>
    <we:binding id="CFWAXchange" type="text" appref="{4D063192-66F5-4044-AD81-161E3E6D0E92}"/>
    <we:binding id="AWTAX" type="text" appref="{476BEA34-A58D-5940-A9A7-670357BAAD6A}"/>
    <we:binding id="CGW" type="text" appref="{CD2A6A75-5F73-2C42-ABDE-02804434286D}"/>
    <we:binding id="FIW" type="text" appref="{DC4F3CCD-8D5F-CE42-9531-4BF6E17A7B18}"/>
    <we:binding id="CFWAX" type="text" appref="{E625B683-1609-C143-80B5-FBA40323BFE0}"/>
    <we:binding id="AWTAXchange" type="text" appref="{2A1EAA89-9FE4-CA48-9E5E-7131BC057942}"/>
    <we:binding id="CGWchange" type="text" appref="{2D1616F2-9722-2E4E-80CD-6708B5A82C90}"/>
    <we:binding id="FIWchange" type="text" appref="{AB5ADA39-FC01-E24D-8405-C2452446F2F6}"/>
    <we:binding id="TBLU" type="text" appref="{DAA9F6E5-0AD4-7B43-B0E1-D3C10B9DEF8B}"/>
    <we:binding id="TBLUchange" type="text" appref="{6E2D5656-1A3F-1B43-A11E-73B3885B6DDF}"/>
    <we:binding id="PHO" type="text" appref="{2532513D-0D3F-5346-88CF-15D26E478F11}"/>
    <we:binding id="PHOchange" type="text" appref="{561AD6EC-AFA2-264D-AD11-C9C0C3B841FA}"/>
    <we:binding id="PIO" type="text" appref="{CD41F457-2FB4-974A-A6C1-7482D9CE10D6}"/>
    <we:binding id="PIOchange" type="text" appref="{5AB36DD4-222C-C342-BF41-FB9CF4361DC1}"/>
    <we:binding id="UNFI" type="text" appref="{347F90DB-906A-CD46-944E-660308B89608}"/>
    <we:binding id="UNFIchange" type="text" appref="{BA16002A-40CD-464F-99F8-BEC1BCBAA30D}"/>
  </we:bindings>
  <we:snapshot xmlns:r="http://schemas.openxmlformats.org/officeDocument/2006/relationships"/>
</we:webextension>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2" Type="http://schemas.openxmlformats.org/officeDocument/2006/relationships/queryTable" Target="../queryTables/queryTable1.xml"/><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3" Type="http://schemas.openxmlformats.org/officeDocument/2006/relationships/queryTable" Target="../queryTables/queryTable2.xml"/><Relationship Id="rId2" Type="http://schemas.openxmlformats.org/officeDocument/2006/relationships/drawing" Target="../drawings/drawing17.xml"/><Relationship Id="rId1" Type="http://schemas.openxmlformats.org/officeDocument/2006/relationships/hyperlink" Target="https://www.nodc.noaa.gov/OC5/3M_HEAT_CONTENT/basin_data.html"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hyperlink" Target="https://www.climate.gov/news-features/understanding-climate/climate-change-global-sea-level" TargetMode="Externa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2" Type="http://schemas.openxmlformats.org/officeDocument/2006/relationships/queryTable" Target="../queryTables/queryTable3.xml"/><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2" Type="http://schemas.openxmlformats.org/officeDocument/2006/relationships/queryTable" Target="../queryTables/queryTable4.xml"/><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hyperlink" Target="https://www.eea.europa.eu/data-and-maps/daviz/change-of-co2-eq-emissions-2" TargetMode="Externa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6.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29.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30.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31.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32.xml"/></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hyperlink" Target="https://wwf.panda.org/knowledge_hub/all_publications/living_planet_index2/" TargetMode="External"/></Relationships>
</file>

<file path=xl/worksheets/_rels/sheet36.xml.rels><?xml version="1.0" encoding="UTF-8" standalone="yes"?>
<Relationships xmlns="http://schemas.openxmlformats.org/package/2006/relationships"><Relationship Id="rId8" Type="http://schemas.openxmlformats.org/officeDocument/2006/relationships/hyperlink" Target="https://etfdb.com/etf/GRID/" TargetMode="External"/><Relationship Id="rId3" Type="http://schemas.openxmlformats.org/officeDocument/2006/relationships/hyperlink" Target="https://etfdb.com/etf/ACES/" TargetMode="External"/><Relationship Id="rId7" Type="http://schemas.openxmlformats.org/officeDocument/2006/relationships/hyperlink" Target="https://www.invesco.com/portal/site/us/investors/etfs/product-detail?productId=PBD" TargetMode="External"/><Relationship Id="rId2" Type="http://schemas.openxmlformats.org/officeDocument/2006/relationships/hyperlink" Target="https://etfdb.com/etf/SMOG/" TargetMode="External"/><Relationship Id="rId1" Type="http://schemas.openxmlformats.org/officeDocument/2006/relationships/hyperlink" Target="https://etfdb.com/etf/PBW/" TargetMode="External"/><Relationship Id="rId6" Type="http://schemas.openxmlformats.org/officeDocument/2006/relationships/hyperlink" Target="https://www.ishares.com/us/products/239738/ishares-global-clean-energy-etf" TargetMode="External"/><Relationship Id="rId5" Type="http://schemas.openxmlformats.org/officeDocument/2006/relationships/hyperlink" Target="https://etfdb.com/etf/CNRG/" TargetMode="External"/><Relationship Id="rId4" Type="http://schemas.openxmlformats.org/officeDocument/2006/relationships/hyperlink" Target="https://etfdb.com/etf/PBD/" TargetMode="External"/><Relationship Id="rId9" Type="http://schemas.openxmlformats.org/officeDocument/2006/relationships/hyperlink" Target="https://etfdb.com/etf/GRID/" TargetMode="External"/></Relationships>
</file>

<file path=xl/worksheets/_rels/sheet37.xml.rels><?xml version="1.0" encoding="UTF-8" standalone="yes"?>
<Relationships xmlns="http://schemas.openxmlformats.org/package/2006/relationships"><Relationship Id="rId3" Type="http://schemas.openxmlformats.org/officeDocument/2006/relationships/drawing" Target="../drawings/drawing34.xml"/><Relationship Id="rId2" Type="http://schemas.openxmlformats.org/officeDocument/2006/relationships/hyperlink" Target="https://www.ons.gov.uk/economy/grossdomesticproductgdp" TargetMode="External"/><Relationship Id="rId1" Type="http://schemas.openxmlformats.org/officeDocument/2006/relationships/hyperlink" Target="https://www.ons.gov.uk/economy/grossdomesticproductgdp/timeseries/k8az/bb" TargetMode="Externa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35.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41.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41.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www.eia.gov/beta/international/data/browser/"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hyperlink" Target="https://www.bbc.co.uk/news/science-environment-49349566" TargetMode="External"/><Relationship Id="rId1" Type="http://schemas.openxmlformats.org/officeDocument/2006/relationships/hyperlink" Target="https://ec.europa.eu/clima/policies/transport_en" TargetMode="Externa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s://ourworldindata.org/grapher/world-electricity-by-sourc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165"/>
  <sheetViews>
    <sheetView zoomScale="107" zoomScaleNormal="100" workbookViewId="0">
      <selection activeCell="C5" sqref="C5:C25"/>
    </sheetView>
  </sheetViews>
  <sheetFormatPr baseColWidth="10" defaultRowHeight="16"/>
  <sheetData>
    <row r="1" spans="1:4">
      <c r="A1" t="s">
        <v>0</v>
      </c>
      <c r="B1" t="s">
        <v>1</v>
      </c>
      <c r="D1" t="s">
        <v>2</v>
      </c>
    </row>
    <row r="2" spans="1:4">
      <c r="A2" t="s">
        <v>3</v>
      </c>
    </row>
    <row r="3" spans="1:4">
      <c r="A3" t="s">
        <v>4</v>
      </c>
      <c r="D3" t="s">
        <v>8</v>
      </c>
    </row>
    <row r="4" spans="1:4">
      <c r="A4" t="s">
        <v>5</v>
      </c>
      <c r="B4" t="s">
        <v>6</v>
      </c>
      <c r="C4" t="s">
        <v>7</v>
      </c>
    </row>
    <row r="5" spans="1:4">
      <c r="A5">
        <v>1880</v>
      </c>
      <c r="B5">
        <v>-0.1148</v>
      </c>
      <c r="C5">
        <v>13.7852</v>
      </c>
    </row>
    <row r="6" spans="1:4">
      <c r="A6">
        <v>1881</v>
      </c>
      <c r="B6">
        <v>-6.2799999999999995E-2</v>
      </c>
      <c r="C6">
        <v>13.837199999999999</v>
      </c>
    </row>
    <row r="7" spans="1:4">
      <c r="A7">
        <v>1882</v>
      </c>
      <c r="B7">
        <v>-6.4799999999999996E-2</v>
      </c>
      <c r="C7">
        <v>13.8352</v>
      </c>
    </row>
    <row r="8" spans="1:4">
      <c r="A8">
        <v>1883</v>
      </c>
      <c r="B8">
        <v>-0.1424</v>
      </c>
      <c r="C8">
        <v>13.7576</v>
      </c>
    </row>
    <row r="9" spans="1:4">
      <c r="A9">
        <v>1884</v>
      </c>
      <c r="B9">
        <v>-0.2009</v>
      </c>
      <c r="C9">
        <v>13.6991</v>
      </c>
    </row>
    <row r="10" spans="1:4">
      <c r="A10">
        <v>1885</v>
      </c>
      <c r="B10">
        <v>-0.21249999999999999</v>
      </c>
      <c r="C10">
        <v>13.6875</v>
      </c>
    </row>
    <row r="11" spans="1:4">
      <c r="A11">
        <v>1886</v>
      </c>
      <c r="B11">
        <v>-0.20030000000000001</v>
      </c>
      <c r="C11">
        <v>13.6997</v>
      </c>
    </row>
    <row r="12" spans="1:4">
      <c r="A12">
        <v>1887</v>
      </c>
      <c r="B12">
        <v>-0.24890000000000001</v>
      </c>
      <c r="C12">
        <v>13.6511</v>
      </c>
    </row>
    <row r="13" spans="1:4">
      <c r="A13">
        <v>1888</v>
      </c>
      <c r="B13">
        <v>-0.14710000000000001</v>
      </c>
      <c r="C13">
        <v>13.7529</v>
      </c>
    </row>
    <row r="14" spans="1:4">
      <c r="A14">
        <v>1889</v>
      </c>
      <c r="B14">
        <v>-9.8199999999999996E-2</v>
      </c>
      <c r="C14">
        <v>13.8018</v>
      </c>
    </row>
    <row r="15" spans="1:4">
      <c r="A15">
        <v>1890</v>
      </c>
      <c r="B15">
        <v>-0.32200000000000001</v>
      </c>
      <c r="C15">
        <v>13.577999999999999</v>
      </c>
    </row>
    <row r="16" spans="1:4">
      <c r="A16">
        <v>1891</v>
      </c>
      <c r="B16">
        <v>-0.25319999999999998</v>
      </c>
      <c r="C16">
        <v>13.646800000000001</v>
      </c>
    </row>
    <row r="17" spans="1:3">
      <c r="A17">
        <v>1892</v>
      </c>
      <c r="B17">
        <v>-0.30620000000000003</v>
      </c>
      <c r="C17">
        <v>13.5938</v>
      </c>
    </row>
    <row r="18" spans="1:3">
      <c r="A18">
        <v>1893</v>
      </c>
      <c r="B18">
        <v>-0.32119999999999999</v>
      </c>
      <c r="C18">
        <v>13.578799999999999</v>
      </c>
    </row>
    <row r="19" spans="1:3">
      <c r="A19">
        <v>1894</v>
      </c>
      <c r="B19">
        <v>-0.28079999999999999</v>
      </c>
      <c r="C19">
        <v>13.619199999999999</v>
      </c>
    </row>
    <row r="20" spans="1:3">
      <c r="A20">
        <v>1895</v>
      </c>
      <c r="B20">
        <v>-0.22900000000000001</v>
      </c>
      <c r="C20">
        <v>13.670999999999999</v>
      </c>
    </row>
    <row r="21" spans="1:3">
      <c r="A21">
        <v>1896</v>
      </c>
      <c r="B21">
        <v>-9.74E-2</v>
      </c>
      <c r="C21">
        <v>13.8026</v>
      </c>
    </row>
    <row r="22" spans="1:3">
      <c r="A22">
        <v>1897</v>
      </c>
      <c r="B22">
        <v>-0.12239999999999999</v>
      </c>
      <c r="C22">
        <v>13.7776</v>
      </c>
    </row>
    <row r="23" spans="1:3">
      <c r="A23">
        <v>1898</v>
      </c>
      <c r="B23">
        <v>-0.25459999999999999</v>
      </c>
      <c r="C23">
        <v>13.6454</v>
      </c>
    </row>
    <row r="24" spans="1:3">
      <c r="A24">
        <v>1899</v>
      </c>
      <c r="B24">
        <v>-0.1173</v>
      </c>
      <c r="C24">
        <v>13.7827</v>
      </c>
    </row>
    <row r="25" spans="1:3">
      <c r="A25">
        <v>1900</v>
      </c>
      <c r="B25">
        <v>-6.7900000000000002E-2</v>
      </c>
      <c r="C25">
        <v>13.832100000000001</v>
      </c>
    </row>
    <row r="26" spans="1:3">
      <c r="A26">
        <v>1901</v>
      </c>
      <c r="B26">
        <v>-0.14169999999999999</v>
      </c>
      <c r="C26">
        <v>13.7583</v>
      </c>
    </row>
    <row r="27" spans="1:3">
      <c r="A27">
        <v>1902</v>
      </c>
      <c r="B27">
        <v>-0.24629999999999999</v>
      </c>
      <c r="C27">
        <v>13.653700000000001</v>
      </c>
    </row>
    <row r="28" spans="1:3">
      <c r="A28">
        <v>1903</v>
      </c>
      <c r="B28">
        <v>-0.33689999999999998</v>
      </c>
      <c r="C28">
        <v>13.5631</v>
      </c>
    </row>
    <row r="29" spans="1:3">
      <c r="A29">
        <v>1904</v>
      </c>
      <c r="B29">
        <v>-0.4194</v>
      </c>
      <c r="C29">
        <v>13.480600000000001</v>
      </c>
    </row>
    <row r="30" spans="1:3">
      <c r="A30">
        <v>1905</v>
      </c>
      <c r="B30">
        <v>-0.29310000000000003</v>
      </c>
      <c r="C30">
        <v>13.6069</v>
      </c>
    </row>
    <row r="31" spans="1:3">
      <c r="A31">
        <v>1906</v>
      </c>
      <c r="B31">
        <v>-0.21740000000000001</v>
      </c>
      <c r="C31">
        <v>13.682600000000001</v>
      </c>
    </row>
    <row r="32" spans="1:3">
      <c r="A32">
        <v>1907</v>
      </c>
      <c r="B32">
        <v>-0.37059999999999998</v>
      </c>
      <c r="C32">
        <v>13.529400000000001</v>
      </c>
    </row>
    <row r="33" spans="1:3">
      <c r="A33">
        <v>1908</v>
      </c>
      <c r="B33">
        <v>-0.43959999999999999</v>
      </c>
      <c r="C33">
        <v>13.4604</v>
      </c>
    </row>
    <row r="34" spans="1:3">
      <c r="A34">
        <v>1909</v>
      </c>
      <c r="B34">
        <v>-0.42609999999999998</v>
      </c>
      <c r="C34">
        <v>13.4739</v>
      </c>
    </row>
    <row r="35" spans="1:3">
      <c r="A35">
        <v>1910</v>
      </c>
      <c r="B35">
        <v>-0.37890000000000001</v>
      </c>
      <c r="C35">
        <v>13.521100000000001</v>
      </c>
    </row>
    <row r="36" spans="1:3">
      <c r="A36">
        <v>1911</v>
      </c>
      <c r="B36">
        <v>-0.43319999999999997</v>
      </c>
      <c r="C36">
        <v>13.466799999999999</v>
      </c>
    </row>
    <row r="37" spans="1:3">
      <c r="A37">
        <v>1912</v>
      </c>
      <c r="B37">
        <v>-0.32879999999999998</v>
      </c>
      <c r="C37">
        <v>13.571199999999999</v>
      </c>
    </row>
    <row r="38" spans="1:3">
      <c r="A38">
        <v>1913</v>
      </c>
      <c r="B38">
        <v>-0.31619999999999998</v>
      </c>
      <c r="C38">
        <v>13.5838</v>
      </c>
    </row>
    <row r="39" spans="1:3">
      <c r="A39">
        <v>1914</v>
      </c>
      <c r="B39">
        <v>-0.13950000000000001</v>
      </c>
      <c r="C39">
        <v>13.7605</v>
      </c>
    </row>
    <row r="40" spans="1:3">
      <c r="A40">
        <v>1915</v>
      </c>
      <c r="B40">
        <v>-6.93E-2</v>
      </c>
      <c r="C40">
        <v>13.8307</v>
      </c>
    </row>
    <row r="41" spans="1:3">
      <c r="A41">
        <v>1916</v>
      </c>
      <c r="B41">
        <v>-0.29299999999999998</v>
      </c>
      <c r="C41">
        <v>13.606999999999999</v>
      </c>
    </row>
    <row r="42" spans="1:3">
      <c r="A42">
        <v>1917</v>
      </c>
      <c r="B42">
        <v>-0.31459999999999999</v>
      </c>
      <c r="C42">
        <v>13.5854</v>
      </c>
    </row>
    <row r="43" spans="1:3">
      <c r="A43">
        <v>1918</v>
      </c>
      <c r="B43">
        <v>-0.2084</v>
      </c>
      <c r="C43">
        <v>13.691599999999999</v>
      </c>
    </row>
    <row r="44" spans="1:3">
      <c r="A44">
        <v>1919</v>
      </c>
      <c r="B44">
        <v>-0.20549999999999999</v>
      </c>
      <c r="C44">
        <v>13.6945</v>
      </c>
    </row>
    <row r="45" spans="1:3">
      <c r="A45">
        <v>1920</v>
      </c>
      <c r="B45">
        <v>-0.21049999999999999</v>
      </c>
      <c r="C45">
        <v>13.689500000000001</v>
      </c>
    </row>
    <row r="46" spans="1:3">
      <c r="A46">
        <v>1921</v>
      </c>
      <c r="B46">
        <v>-0.14849999999999999</v>
      </c>
      <c r="C46">
        <v>13.7515</v>
      </c>
    </row>
    <row r="47" spans="1:3">
      <c r="A47">
        <v>1922</v>
      </c>
      <c r="B47">
        <v>-0.23039999999999999</v>
      </c>
      <c r="C47">
        <v>13.669600000000001</v>
      </c>
    </row>
    <row r="48" spans="1:3">
      <c r="A48">
        <v>1923</v>
      </c>
      <c r="B48">
        <v>-0.21560000000000001</v>
      </c>
      <c r="C48">
        <v>13.6844</v>
      </c>
    </row>
    <row r="49" spans="1:3">
      <c r="A49">
        <v>1924</v>
      </c>
      <c r="B49">
        <v>-0.24859999999999999</v>
      </c>
      <c r="C49">
        <v>13.651400000000001</v>
      </c>
    </row>
    <row r="50" spans="1:3">
      <c r="A50">
        <v>1925</v>
      </c>
      <c r="B50">
        <v>-0.14810000000000001</v>
      </c>
      <c r="C50">
        <v>13.751899999999999</v>
      </c>
    </row>
    <row r="51" spans="1:3">
      <c r="A51">
        <v>1926</v>
      </c>
      <c r="B51">
        <v>-6.6699999999999995E-2</v>
      </c>
      <c r="C51">
        <v>13.833299999999999</v>
      </c>
    </row>
    <row r="52" spans="1:3">
      <c r="A52">
        <v>1927</v>
      </c>
      <c r="B52">
        <v>-0.15459999999999999</v>
      </c>
      <c r="C52">
        <v>13.7454</v>
      </c>
    </row>
    <row r="53" spans="1:3">
      <c r="A53">
        <v>1928</v>
      </c>
      <c r="B53">
        <v>-0.1774</v>
      </c>
      <c r="C53">
        <v>13.7226</v>
      </c>
    </row>
    <row r="54" spans="1:3">
      <c r="A54">
        <v>1929</v>
      </c>
      <c r="B54">
        <v>-0.29849999999999999</v>
      </c>
      <c r="C54">
        <v>13.6015</v>
      </c>
    </row>
    <row r="55" spans="1:3">
      <c r="A55">
        <v>1930</v>
      </c>
      <c r="B55">
        <v>-0.1003</v>
      </c>
      <c r="C55">
        <v>13.7997</v>
      </c>
    </row>
    <row r="56" spans="1:3">
      <c r="A56">
        <v>1931</v>
      </c>
      <c r="B56">
        <v>-6.8599999999999994E-2</v>
      </c>
      <c r="C56">
        <v>13.8314</v>
      </c>
    </row>
    <row r="57" spans="1:3">
      <c r="A57">
        <v>1932</v>
      </c>
      <c r="B57">
        <v>-0.1168</v>
      </c>
      <c r="C57">
        <v>13.783200000000001</v>
      </c>
    </row>
    <row r="58" spans="1:3">
      <c r="A58">
        <v>1933</v>
      </c>
      <c r="B58">
        <v>-0.24390000000000001</v>
      </c>
      <c r="C58">
        <v>13.6561</v>
      </c>
    </row>
    <row r="59" spans="1:3">
      <c r="A59">
        <v>1934</v>
      </c>
      <c r="B59">
        <v>-0.10150000000000001</v>
      </c>
      <c r="C59">
        <v>13.798500000000001</v>
      </c>
    </row>
    <row r="60" spans="1:3">
      <c r="A60">
        <v>1935</v>
      </c>
      <c r="B60">
        <v>-0.13919999999999999</v>
      </c>
      <c r="C60">
        <v>13.7608</v>
      </c>
    </row>
    <row r="61" spans="1:3">
      <c r="A61">
        <v>1936</v>
      </c>
      <c r="B61">
        <v>-0.1134</v>
      </c>
      <c r="C61">
        <v>13.7866</v>
      </c>
    </row>
    <row r="62" spans="1:3">
      <c r="A62">
        <v>1937</v>
      </c>
      <c r="B62">
        <v>-1.5699999999999999E-2</v>
      </c>
      <c r="C62">
        <v>13.8843</v>
      </c>
    </row>
    <row r="63" spans="1:3">
      <c r="A63">
        <v>1938</v>
      </c>
      <c r="B63">
        <v>-2.8799999999999999E-2</v>
      </c>
      <c r="C63">
        <v>13.8712</v>
      </c>
    </row>
    <row r="64" spans="1:3">
      <c r="A64">
        <v>1939</v>
      </c>
      <c r="B64">
        <v>-1.3899999999999999E-2</v>
      </c>
      <c r="C64">
        <v>13.886100000000001</v>
      </c>
    </row>
    <row r="65" spans="1:3">
      <c r="A65">
        <v>1940</v>
      </c>
      <c r="B65">
        <v>9.4700000000000006E-2</v>
      </c>
      <c r="C65">
        <v>13.9947</v>
      </c>
    </row>
    <row r="66" spans="1:3">
      <c r="A66">
        <v>1941</v>
      </c>
      <c r="B66">
        <v>0.19600000000000001</v>
      </c>
      <c r="C66">
        <v>14.096</v>
      </c>
    </row>
    <row r="67" spans="1:3">
      <c r="A67">
        <v>1942</v>
      </c>
      <c r="B67">
        <v>0.15379999999999999</v>
      </c>
      <c r="C67">
        <v>14.053800000000001</v>
      </c>
    </row>
    <row r="68" spans="1:3">
      <c r="A68">
        <v>1943</v>
      </c>
      <c r="B68">
        <v>0.157</v>
      </c>
      <c r="C68">
        <v>14.057</v>
      </c>
    </row>
    <row r="69" spans="1:3">
      <c r="A69">
        <v>1944</v>
      </c>
      <c r="B69">
        <v>0.2928</v>
      </c>
      <c r="C69">
        <v>14.1928</v>
      </c>
    </row>
    <row r="70" spans="1:3">
      <c r="A70">
        <v>1945</v>
      </c>
      <c r="B70">
        <v>0.17100000000000001</v>
      </c>
      <c r="C70">
        <v>14.071</v>
      </c>
    </row>
    <row r="71" spans="1:3">
      <c r="A71">
        <v>1946</v>
      </c>
      <c r="B71">
        <v>-4.0000000000000001E-3</v>
      </c>
      <c r="C71">
        <v>13.896000000000001</v>
      </c>
    </row>
    <row r="72" spans="1:3">
      <c r="A72">
        <v>1947</v>
      </c>
      <c r="B72">
        <v>-4.7699999999999999E-2</v>
      </c>
      <c r="C72">
        <v>13.8523</v>
      </c>
    </row>
    <row r="73" spans="1:3">
      <c r="A73">
        <v>1948</v>
      </c>
      <c r="B73">
        <v>-4.87E-2</v>
      </c>
      <c r="C73">
        <v>13.8513</v>
      </c>
    </row>
    <row r="74" spans="1:3">
      <c r="A74">
        <v>1949</v>
      </c>
      <c r="B74">
        <v>-5.6800000000000003E-2</v>
      </c>
      <c r="C74">
        <v>13.8432</v>
      </c>
    </row>
    <row r="75" spans="1:3">
      <c r="A75">
        <v>1950</v>
      </c>
      <c r="B75">
        <v>-0.16159999999999999</v>
      </c>
      <c r="C75">
        <v>13.7384</v>
      </c>
    </row>
    <row r="76" spans="1:3">
      <c r="A76">
        <v>1951</v>
      </c>
      <c r="B76">
        <v>-1.32E-2</v>
      </c>
      <c r="C76">
        <v>13.886799999999999</v>
      </c>
    </row>
    <row r="77" spans="1:3">
      <c r="A77">
        <v>1952</v>
      </c>
      <c r="B77">
        <v>2.4799999999999999E-2</v>
      </c>
      <c r="C77">
        <v>13.924799999999999</v>
      </c>
    </row>
    <row r="78" spans="1:3">
      <c r="A78">
        <v>1953</v>
      </c>
      <c r="B78">
        <v>9.5200000000000007E-2</v>
      </c>
      <c r="C78">
        <v>13.995200000000001</v>
      </c>
    </row>
    <row r="79" spans="1:3">
      <c r="A79">
        <v>1954</v>
      </c>
      <c r="B79">
        <v>-0.11650000000000001</v>
      </c>
      <c r="C79">
        <v>13.7835</v>
      </c>
    </row>
    <row r="80" spans="1:3">
      <c r="A80">
        <v>1955</v>
      </c>
      <c r="B80">
        <v>-0.13539999999999999</v>
      </c>
      <c r="C80">
        <v>13.7646</v>
      </c>
    </row>
    <row r="81" spans="1:3">
      <c r="A81">
        <v>1956</v>
      </c>
      <c r="B81">
        <v>-0.19900000000000001</v>
      </c>
      <c r="C81">
        <v>13.701000000000001</v>
      </c>
    </row>
    <row r="82" spans="1:3">
      <c r="A82">
        <v>1957</v>
      </c>
      <c r="B82">
        <v>4.8800000000000003E-2</v>
      </c>
      <c r="C82">
        <v>13.9488</v>
      </c>
    </row>
    <row r="83" spans="1:3">
      <c r="A83">
        <v>1958</v>
      </c>
      <c r="B83">
        <v>0.1095</v>
      </c>
      <c r="C83">
        <v>14.009499999999999</v>
      </c>
    </row>
    <row r="84" spans="1:3">
      <c r="A84">
        <v>1959</v>
      </c>
      <c r="B84">
        <v>5.96E-2</v>
      </c>
      <c r="C84">
        <v>13.9596</v>
      </c>
    </row>
    <row r="85" spans="1:3">
      <c r="A85">
        <v>1960</v>
      </c>
      <c r="B85">
        <v>2.0400000000000001E-2</v>
      </c>
      <c r="C85">
        <v>13.920400000000001</v>
      </c>
    </row>
    <row r="86" spans="1:3">
      <c r="A86">
        <v>1961</v>
      </c>
      <c r="B86">
        <v>7.7499999999999999E-2</v>
      </c>
      <c r="C86">
        <v>13.977499999999999</v>
      </c>
    </row>
    <row r="87" spans="1:3">
      <c r="A87">
        <v>1962</v>
      </c>
      <c r="B87">
        <v>8.8800000000000004E-2</v>
      </c>
      <c r="C87">
        <v>13.988799999999999</v>
      </c>
    </row>
    <row r="88" spans="1:3">
      <c r="A88">
        <v>1963</v>
      </c>
      <c r="B88">
        <v>0.10680000000000001</v>
      </c>
      <c r="C88">
        <v>14.0068</v>
      </c>
    </row>
    <row r="89" spans="1:3">
      <c r="A89">
        <v>1964</v>
      </c>
      <c r="B89">
        <v>-0.14949999999999999</v>
      </c>
      <c r="C89">
        <v>13.750500000000001</v>
      </c>
    </row>
    <row r="90" spans="1:3">
      <c r="A90">
        <v>1965</v>
      </c>
      <c r="B90">
        <v>-7.8E-2</v>
      </c>
      <c r="C90">
        <v>13.821999999999999</v>
      </c>
    </row>
    <row r="91" spans="1:3">
      <c r="A91">
        <v>1966</v>
      </c>
      <c r="B91">
        <v>-2.2700000000000001E-2</v>
      </c>
      <c r="C91">
        <v>13.8773</v>
      </c>
    </row>
    <row r="92" spans="1:3">
      <c r="A92">
        <v>1967</v>
      </c>
      <c r="B92">
        <v>-1.3100000000000001E-2</v>
      </c>
      <c r="C92">
        <v>13.886900000000001</v>
      </c>
    </row>
    <row r="93" spans="1:3">
      <c r="A93">
        <v>1968</v>
      </c>
      <c r="B93">
        <v>-2.9600000000000001E-2</v>
      </c>
      <c r="C93">
        <v>13.8704</v>
      </c>
    </row>
    <row r="94" spans="1:3">
      <c r="A94">
        <v>1969</v>
      </c>
      <c r="B94">
        <v>9.2899999999999996E-2</v>
      </c>
      <c r="C94">
        <v>13.992900000000001</v>
      </c>
    </row>
    <row r="95" spans="1:3">
      <c r="A95">
        <v>1970</v>
      </c>
      <c r="B95">
        <v>3.7199999999999997E-2</v>
      </c>
      <c r="C95">
        <v>13.937200000000001</v>
      </c>
    </row>
    <row r="96" spans="1:3">
      <c r="A96">
        <v>1971</v>
      </c>
      <c r="B96">
        <v>-7.8299999999999995E-2</v>
      </c>
      <c r="C96">
        <v>13.8217</v>
      </c>
    </row>
    <row r="97" spans="1:3">
      <c r="A97">
        <v>1972</v>
      </c>
      <c r="B97">
        <v>2.64E-2</v>
      </c>
      <c r="C97">
        <v>13.926399999999999</v>
      </c>
    </row>
    <row r="98" spans="1:3">
      <c r="A98">
        <v>1973</v>
      </c>
      <c r="B98">
        <v>0.1641</v>
      </c>
      <c r="C98">
        <v>14.0641</v>
      </c>
    </row>
    <row r="99" spans="1:3">
      <c r="A99">
        <v>1974</v>
      </c>
      <c r="B99">
        <v>-7.1900000000000006E-2</v>
      </c>
      <c r="C99">
        <v>13.828099999999999</v>
      </c>
    </row>
    <row r="100" spans="1:3">
      <c r="A100">
        <v>1975</v>
      </c>
      <c r="B100">
        <v>3.3999999999999998E-3</v>
      </c>
      <c r="C100">
        <v>13.9034</v>
      </c>
    </row>
    <row r="101" spans="1:3">
      <c r="A101">
        <v>1976</v>
      </c>
      <c r="B101">
        <v>-7.9200000000000007E-2</v>
      </c>
      <c r="C101">
        <v>13.8208</v>
      </c>
    </row>
    <row r="102" spans="1:3">
      <c r="A102">
        <v>1977</v>
      </c>
      <c r="B102">
        <v>0.1978</v>
      </c>
      <c r="C102">
        <v>14.097799999999999</v>
      </c>
    </row>
    <row r="103" spans="1:3">
      <c r="A103">
        <v>1978</v>
      </c>
      <c r="B103">
        <v>0.1123</v>
      </c>
      <c r="C103">
        <v>14.0123</v>
      </c>
    </row>
    <row r="104" spans="1:3">
      <c r="A104">
        <v>1979</v>
      </c>
      <c r="B104">
        <v>0.2273</v>
      </c>
      <c r="C104">
        <v>14.1273</v>
      </c>
    </row>
    <row r="105" spans="1:3">
      <c r="A105">
        <v>1980</v>
      </c>
      <c r="B105">
        <v>0.26369999999999999</v>
      </c>
      <c r="C105">
        <v>14.1637</v>
      </c>
    </row>
    <row r="106" spans="1:3">
      <c r="A106">
        <v>1981</v>
      </c>
      <c r="B106">
        <v>0.2999</v>
      </c>
      <c r="C106">
        <v>14.1999</v>
      </c>
    </row>
    <row r="107" spans="1:3">
      <c r="A107">
        <v>1982</v>
      </c>
      <c r="B107">
        <v>0.18149999999999999</v>
      </c>
      <c r="C107">
        <v>14.0815</v>
      </c>
    </row>
    <row r="108" spans="1:3">
      <c r="A108">
        <v>1983</v>
      </c>
      <c r="B108">
        <v>0.34110000000000001</v>
      </c>
      <c r="C108">
        <v>14.241099999999999</v>
      </c>
    </row>
    <row r="109" spans="1:3">
      <c r="A109">
        <v>1984</v>
      </c>
      <c r="B109">
        <v>0.14899999999999999</v>
      </c>
      <c r="C109">
        <v>14.048999999999999</v>
      </c>
    </row>
    <row r="110" spans="1:3">
      <c r="A110">
        <v>1985</v>
      </c>
      <c r="B110">
        <v>0.13420000000000001</v>
      </c>
      <c r="C110">
        <v>14.0342</v>
      </c>
    </row>
    <row r="111" spans="1:3">
      <c r="A111">
        <v>1986</v>
      </c>
      <c r="B111">
        <v>0.2296</v>
      </c>
      <c r="C111">
        <v>14.1296</v>
      </c>
    </row>
    <row r="112" spans="1:3">
      <c r="A112">
        <v>1987</v>
      </c>
      <c r="B112">
        <v>0.36959999999999998</v>
      </c>
      <c r="C112">
        <v>14.269600000000001</v>
      </c>
    </row>
    <row r="113" spans="1:3">
      <c r="A113">
        <v>1988</v>
      </c>
      <c r="B113">
        <v>0.37569999999999998</v>
      </c>
      <c r="C113">
        <v>14.275700000000001</v>
      </c>
    </row>
    <row r="114" spans="1:3">
      <c r="A114">
        <v>1989</v>
      </c>
      <c r="B114">
        <v>0.29699999999999999</v>
      </c>
      <c r="C114">
        <v>14.196999999999999</v>
      </c>
    </row>
    <row r="115" spans="1:3">
      <c r="A115">
        <v>1990</v>
      </c>
      <c r="B115">
        <v>0.43280000000000002</v>
      </c>
      <c r="C115">
        <v>14.332800000000001</v>
      </c>
    </row>
    <row r="116" spans="1:3">
      <c r="A116">
        <v>1991</v>
      </c>
      <c r="B116">
        <v>0.40550000000000003</v>
      </c>
      <c r="C116">
        <v>14.3055</v>
      </c>
    </row>
    <row r="117" spans="1:3">
      <c r="A117">
        <v>1992</v>
      </c>
      <c r="B117">
        <v>0.2571</v>
      </c>
      <c r="C117">
        <v>14.1571</v>
      </c>
    </row>
    <row r="118" spans="1:3">
      <c r="A118">
        <v>1993</v>
      </c>
      <c r="B118">
        <v>0.2853</v>
      </c>
      <c r="C118">
        <v>14.1853</v>
      </c>
    </row>
    <row r="119" spans="1:3">
      <c r="A119">
        <v>1994</v>
      </c>
      <c r="B119">
        <v>0.34089999999999998</v>
      </c>
      <c r="C119">
        <v>14.2409</v>
      </c>
    </row>
    <row r="120" spans="1:3">
      <c r="A120">
        <v>1995</v>
      </c>
      <c r="B120">
        <v>0.4577</v>
      </c>
      <c r="C120">
        <v>14.357699999999999</v>
      </c>
    </row>
    <row r="121" spans="1:3">
      <c r="A121">
        <v>1996</v>
      </c>
      <c r="B121">
        <v>0.32279999999999998</v>
      </c>
      <c r="C121">
        <v>14.222799999999999</v>
      </c>
    </row>
    <row r="122" spans="1:3">
      <c r="A122">
        <v>1997</v>
      </c>
      <c r="B122">
        <v>0.51870000000000005</v>
      </c>
      <c r="C122">
        <v>14.418699999999999</v>
      </c>
    </row>
    <row r="123" spans="1:3">
      <c r="A123">
        <v>1998</v>
      </c>
      <c r="B123">
        <v>0.63439999999999996</v>
      </c>
      <c r="C123">
        <v>14.5344</v>
      </c>
    </row>
    <row r="124" spans="1:3">
      <c r="A124">
        <v>1999</v>
      </c>
      <c r="B124">
        <v>0.44379999999999997</v>
      </c>
      <c r="C124">
        <v>14.3438</v>
      </c>
    </row>
    <row r="125" spans="1:3">
      <c r="A125">
        <v>2000</v>
      </c>
      <c r="B125">
        <v>0.42620000000000002</v>
      </c>
      <c r="C125">
        <v>14.3262</v>
      </c>
    </row>
    <row r="126" spans="1:3">
      <c r="A126">
        <v>2001</v>
      </c>
      <c r="B126">
        <v>0.54730000000000001</v>
      </c>
      <c r="C126">
        <v>14.4473</v>
      </c>
    </row>
    <row r="127" spans="1:3">
      <c r="A127">
        <v>2002</v>
      </c>
      <c r="B127">
        <v>0.60229999999999995</v>
      </c>
      <c r="C127">
        <v>14.5023</v>
      </c>
    </row>
    <row r="128" spans="1:3">
      <c r="A128">
        <v>2003</v>
      </c>
      <c r="B128">
        <v>0.61339999999999995</v>
      </c>
      <c r="C128">
        <v>14.513400000000001</v>
      </c>
    </row>
    <row r="129" spans="1:3">
      <c r="A129">
        <v>2004</v>
      </c>
      <c r="B129">
        <v>0.57830000000000004</v>
      </c>
      <c r="C129">
        <v>14.478300000000001</v>
      </c>
    </row>
    <row r="130" spans="1:3">
      <c r="A130">
        <v>2005</v>
      </c>
      <c r="B130">
        <v>0.65849999999999997</v>
      </c>
      <c r="C130">
        <v>14.5585</v>
      </c>
    </row>
    <row r="131" spans="1:3">
      <c r="A131">
        <v>2006</v>
      </c>
      <c r="B131">
        <v>0.61250000000000004</v>
      </c>
      <c r="C131">
        <v>14.512499999999999</v>
      </c>
    </row>
    <row r="132" spans="1:3">
      <c r="A132">
        <v>2007</v>
      </c>
      <c r="B132">
        <v>0.61</v>
      </c>
      <c r="C132">
        <v>14.51</v>
      </c>
    </row>
    <row r="133" spans="1:3">
      <c r="A133">
        <v>2008</v>
      </c>
      <c r="B133">
        <v>0.54190000000000005</v>
      </c>
      <c r="C133">
        <v>14.4419</v>
      </c>
    </row>
    <row r="134" spans="1:3">
      <c r="A134">
        <v>2009</v>
      </c>
      <c r="B134">
        <v>0.63670000000000004</v>
      </c>
      <c r="C134">
        <v>14.5367</v>
      </c>
    </row>
    <row r="135" spans="1:3">
      <c r="A135">
        <v>2010</v>
      </c>
      <c r="B135">
        <v>0.70140000000000002</v>
      </c>
      <c r="C135">
        <v>14.6014</v>
      </c>
    </row>
    <row r="136" spans="1:3">
      <c r="A136">
        <v>2011</v>
      </c>
      <c r="B136">
        <v>0.57879999999999998</v>
      </c>
      <c r="C136">
        <v>14.4788</v>
      </c>
    </row>
    <row r="137" spans="1:3">
      <c r="A137">
        <v>2012</v>
      </c>
      <c r="B137">
        <v>0.624</v>
      </c>
      <c r="C137">
        <v>14.523999999999999</v>
      </c>
    </row>
    <row r="138" spans="1:3">
      <c r="A138">
        <v>2013</v>
      </c>
      <c r="B138">
        <v>0.66790000000000005</v>
      </c>
      <c r="C138">
        <v>14.5679</v>
      </c>
    </row>
    <row r="139" spans="1:3">
      <c r="A139">
        <v>2014</v>
      </c>
      <c r="B139">
        <v>0.74080000000000001</v>
      </c>
      <c r="C139">
        <v>14.6408</v>
      </c>
    </row>
    <row r="140" spans="1:3">
      <c r="A140">
        <v>2015</v>
      </c>
      <c r="B140">
        <v>0.89980000000000004</v>
      </c>
      <c r="C140">
        <v>14.799799999999999</v>
      </c>
    </row>
    <row r="141" spans="1:3">
      <c r="A141">
        <v>2016</v>
      </c>
      <c r="B141">
        <v>0.93630000000000002</v>
      </c>
      <c r="C141">
        <v>14.8363</v>
      </c>
    </row>
    <row r="142" spans="1:3">
      <c r="A142">
        <v>2017</v>
      </c>
    </row>
    <row r="143" spans="1:3">
      <c r="A143">
        <v>2018</v>
      </c>
    </row>
    <row r="144" spans="1:3">
      <c r="A144">
        <v>2019</v>
      </c>
    </row>
    <row r="145" spans="1:1">
      <c r="A145">
        <v>2020</v>
      </c>
    </row>
    <row r="146" spans="1:1">
      <c r="A146">
        <v>2021</v>
      </c>
    </row>
    <row r="147" spans="1:1">
      <c r="A147">
        <v>2022</v>
      </c>
    </row>
    <row r="148" spans="1:1">
      <c r="A148">
        <v>2023</v>
      </c>
    </row>
    <row r="149" spans="1:1">
      <c r="A149">
        <v>2024</v>
      </c>
    </row>
    <row r="150" spans="1:1">
      <c r="A150">
        <v>2025</v>
      </c>
    </row>
    <row r="151" spans="1:1">
      <c r="A151">
        <v>2026</v>
      </c>
    </row>
    <row r="152" spans="1:1">
      <c r="A152">
        <v>2027</v>
      </c>
    </row>
    <row r="153" spans="1:1">
      <c r="A153">
        <v>2028</v>
      </c>
    </row>
    <row r="154" spans="1:1">
      <c r="A154">
        <v>2029</v>
      </c>
    </row>
    <row r="155" spans="1:1">
      <c r="A155">
        <v>2030</v>
      </c>
    </row>
    <row r="156" spans="1:1">
      <c r="A156">
        <v>2031</v>
      </c>
    </row>
    <row r="157" spans="1:1">
      <c r="A157">
        <v>2032</v>
      </c>
    </row>
    <row r="158" spans="1:1">
      <c r="A158">
        <v>2033</v>
      </c>
    </row>
    <row r="159" spans="1:1">
      <c r="A159">
        <v>2034</v>
      </c>
    </row>
    <row r="160" spans="1:1">
      <c r="A160">
        <v>2035</v>
      </c>
    </row>
    <row r="161" spans="1:1">
      <c r="A161">
        <v>2036</v>
      </c>
    </row>
    <row r="162" spans="1:1">
      <c r="A162">
        <v>2037</v>
      </c>
    </row>
    <row r="163" spans="1:1">
      <c r="A163">
        <v>2038</v>
      </c>
    </row>
    <row r="164" spans="1:1">
      <c r="A164">
        <v>2039</v>
      </c>
    </row>
    <row r="165" spans="1:1">
      <c r="A165">
        <v>2040</v>
      </c>
    </row>
  </sheetData>
  <pageMargins left="0.75" right="0.75" top="1" bottom="1" header="0.5" footer="0.5"/>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CD1DC2-15AE-C444-8D64-E1608236BAF5}">
  <dimension ref="A1:E87"/>
  <sheetViews>
    <sheetView workbookViewId="0">
      <selection activeCell="D53" sqref="D53"/>
    </sheetView>
  </sheetViews>
  <sheetFormatPr baseColWidth="10" defaultRowHeight="16"/>
  <sheetData>
    <row r="1" spans="1:5">
      <c r="A1" t="s">
        <v>931</v>
      </c>
      <c r="B1" t="s">
        <v>935</v>
      </c>
      <c r="C1" t="s">
        <v>932</v>
      </c>
      <c r="D1" t="s">
        <v>933</v>
      </c>
      <c r="E1" t="s">
        <v>934</v>
      </c>
    </row>
    <row r="2" spans="1:5">
      <c r="A2">
        <v>1965</v>
      </c>
      <c r="B2">
        <v>919.89882634048797</v>
      </c>
      <c r="C2">
        <v>0</v>
      </c>
      <c r="D2">
        <v>0</v>
      </c>
      <c r="E2">
        <v>5.0199999999999996</v>
      </c>
    </row>
    <row r="3" spans="1:5">
      <c r="A3">
        <v>1966</v>
      </c>
      <c r="B3">
        <v>986.41526112740803</v>
      </c>
      <c r="C3">
        <v>0</v>
      </c>
      <c r="D3">
        <v>0</v>
      </c>
      <c r="E3">
        <v>6.165</v>
      </c>
    </row>
    <row r="4" spans="1:5">
      <c r="A4">
        <v>1967</v>
      </c>
      <c r="B4">
        <v>1009.37063640743</v>
      </c>
      <c r="C4">
        <v>0</v>
      </c>
      <c r="D4">
        <v>0</v>
      </c>
      <c r="E4">
        <v>6.4249999999999998</v>
      </c>
    </row>
    <row r="5" spans="1:5">
      <c r="A5">
        <v>1968</v>
      </c>
      <c r="B5">
        <v>1059.2041852114401</v>
      </c>
      <c r="C5">
        <v>0</v>
      </c>
      <c r="D5">
        <v>0</v>
      </c>
      <c r="E5">
        <v>7.2439999999999998</v>
      </c>
    </row>
    <row r="6" spans="1:5">
      <c r="A6">
        <v>1969</v>
      </c>
      <c r="B6">
        <v>1122.6129479623701</v>
      </c>
      <c r="C6">
        <v>0</v>
      </c>
      <c r="D6">
        <v>0</v>
      </c>
      <c r="E6">
        <v>7.9149039999999999</v>
      </c>
    </row>
    <row r="7" spans="1:5">
      <c r="A7">
        <v>1970</v>
      </c>
      <c r="B7">
        <v>1174.7754473968901</v>
      </c>
      <c r="C7">
        <v>0</v>
      </c>
      <c r="D7">
        <v>0</v>
      </c>
      <c r="E7">
        <v>10.356135311282101</v>
      </c>
    </row>
    <row r="8" spans="1:5">
      <c r="A8">
        <v>1971</v>
      </c>
      <c r="B8">
        <v>1221.98273009693</v>
      </c>
      <c r="C8">
        <v>0</v>
      </c>
      <c r="D8">
        <v>0</v>
      </c>
      <c r="E8">
        <v>12.1802446486459</v>
      </c>
    </row>
    <row r="9" spans="1:5">
      <c r="A9">
        <v>1972</v>
      </c>
      <c r="B9">
        <v>1277.19739592219</v>
      </c>
      <c r="C9">
        <v>0</v>
      </c>
      <c r="D9">
        <v>0</v>
      </c>
      <c r="E9">
        <v>13.102522893145499</v>
      </c>
    </row>
    <row r="10" spans="1:5">
      <c r="A10">
        <v>1973</v>
      </c>
      <c r="B10">
        <v>1293.14625066185</v>
      </c>
      <c r="C10">
        <v>0</v>
      </c>
      <c r="D10">
        <v>0</v>
      </c>
      <c r="E10">
        <v>14.487447487254499</v>
      </c>
    </row>
    <row r="11" spans="1:5">
      <c r="A11">
        <v>1974</v>
      </c>
      <c r="B11">
        <v>1419.37972067449</v>
      </c>
      <c r="C11">
        <v>0</v>
      </c>
      <c r="D11">
        <v>0</v>
      </c>
      <c r="E11">
        <v>16.4055812105263</v>
      </c>
    </row>
    <row r="12" spans="1:5">
      <c r="A12">
        <v>1975</v>
      </c>
      <c r="B12">
        <v>1440.8369030113899</v>
      </c>
      <c r="C12">
        <v>0</v>
      </c>
      <c r="D12">
        <v>0</v>
      </c>
      <c r="E12">
        <v>18.3933223660298</v>
      </c>
    </row>
    <row r="13" spans="1:5">
      <c r="A13">
        <v>1976</v>
      </c>
      <c r="B13">
        <v>1435.6813353749301</v>
      </c>
      <c r="C13">
        <v>0</v>
      </c>
      <c r="D13">
        <v>0</v>
      </c>
      <c r="E13">
        <v>20.0192904167207</v>
      </c>
    </row>
    <row r="14" spans="1:5">
      <c r="A14">
        <v>1977</v>
      </c>
      <c r="B14">
        <v>1472.99626311679</v>
      </c>
      <c r="C14">
        <v>0</v>
      </c>
      <c r="D14">
        <v>0</v>
      </c>
      <c r="E14">
        <v>21.359149961476401</v>
      </c>
    </row>
    <row r="15" spans="1:5">
      <c r="A15">
        <v>1978</v>
      </c>
      <c r="B15">
        <v>1589.1405022401</v>
      </c>
      <c r="C15">
        <v>3.0000000000000001E-3</v>
      </c>
      <c r="D15">
        <v>0</v>
      </c>
      <c r="E15">
        <v>21.8324752029325</v>
      </c>
    </row>
    <row r="16" spans="1:5">
      <c r="A16">
        <v>1979</v>
      </c>
      <c r="B16">
        <v>1668.23467069872</v>
      </c>
      <c r="C16">
        <v>6.0000000000000001E-3</v>
      </c>
      <c r="D16">
        <v>0</v>
      </c>
      <c r="E16">
        <v>25.056237012614002</v>
      </c>
    </row>
    <row r="17" spans="1:5">
      <c r="A17">
        <v>1980</v>
      </c>
      <c r="B17">
        <v>1699.53944295579</v>
      </c>
      <c r="C17">
        <v>1.04999999999999E-2</v>
      </c>
      <c r="D17">
        <v>0</v>
      </c>
      <c r="E17">
        <v>28.619135462910801</v>
      </c>
    </row>
    <row r="18" spans="1:5">
      <c r="A18">
        <v>1981</v>
      </c>
      <c r="B18">
        <v>1726.1097457913199</v>
      </c>
      <c r="C18">
        <v>1.04999999999999E-2</v>
      </c>
      <c r="D18">
        <v>0</v>
      </c>
      <c r="E18">
        <v>32.220589556214399</v>
      </c>
    </row>
    <row r="19" spans="1:5">
      <c r="A19">
        <v>1982</v>
      </c>
      <c r="B19">
        <v>1797.9461715390401</v>
      </c>
      <c r="C19">
        <v>1.8499999999999898E-2</v>
      </c>
      <c r="D19">
        <v>0</v>
      </c>
      <c r="E19">
        <v>40.484768056312497</v>
      </c>
    </row>
    <row r="20" spans="1:5">
      <c r="A20">
        <v>1983</v>
      </c>
      <c r="B20">
        <v>1880.91497807464</v>
      </c>
      <c r="C20">
        <v>3.2794949494949398E-2</v>
      </c>
      <c r="D20">
        <v>3.0000000000000001E-3</v>
      </c>
      <c r="E20">
        <v>45.055577672659503</v>
      </c>
    </row>
    <row r="21" spans="1:5">
      <c r="A21">
        <v>1984</v>
      </c>
      <c r="B21">
        <v>1943.00318361475</v>
      </c>
      <c r="C21">
        <v>4.4755555555555403E-2</v>
      </c>
      <c r="D21">
        <v>6.3111111111110998E-3</v>
      </c>
      <c r="E21">
        <v>49.449037915582799</v>
      </c>
    </row>
    <row r="22" spans="1:5">
      <c r="A22">
        <v>1985</v>
      </c>
      <c r="B22">
        <v>1978.9574679264399</v>
      </c>
      <c r="C22">
        <v>6.42202020202019E-2</v>
      </c>
      <c r="D22">
        <v>1.1747474747474699E-2</v>
      </c>
      <c r="E22">
        <v>52.506452346480003</v>
      </c>
    </row>
    <row r="23" spans="1:5">
      <c r="A23">
        <v>1986</v>
      </c>
      <c r="B23">
        <v>2002.49451296091</v>
      </c>
      <c r="C23">
        <v>0.138831313131313</v>
      </c>
      <c r="D23">
        <v>1.51838383838383E-2</v>
      </c>
      <c r="E23">
        <v>58.978938282634097</v>
      </c>
    </row>
    <row r="24" spans="1:5">
      <c r="A24">
        <v>1987</v>
      </c>
      <c r="B24">
        <v>2035.6259545329499</v>
      </c>
      <c r="C24">
        <v>0.19537676767676701</v>
      </c>
      <c r="D24">
        <v>1.06030303030303E-2</v>
      </c>
      <c r="E24">
        <v>61.893261187672302</v>
      </c>
    </row>
    <row r="25" spans="1:5">
      <c r="A25">
        <v>1988</v>
      </c>
      <c r="B25">
        <v>2090.7332657214902</v>
      </c>
      <c r="C25">
        <v>0.33157979797979797</v>
      </c>
      <c r="D25">
        <v>1.01959595959595E-2</v>
      </c>
      <c r="E25">
        <v>64.466685161337196</v>
      </c>
    </row>
    <row r="26" spans="1:5">
      <c r="A26">
        <v>1989</v>
      </c>
      <c r="B26">
        <v>2086.4571132877199</v>
      </c>
      <c r="C26">
        <v>2.6497767676767401</v>
      </c>
      <c r="D26">
        <v>0.26222323232323203</v>
      </c>
      <c r="E26">
        <v>104.316359746131</v>
      </c>
    </row>
    <row r="27" spans="1:5">
      <c r="A27">
        <v>1990</v>
      </c>
      <c r="B27">
        <v>2154.3986065214399</v>
      </c>
      <c r="C27">
        <v>3.6324705158989499</v>
      </c>
      <c r="D27">
        <v>0.386562626262626</v>
      </c>
      <c r="E27">
        <v>116.44002723061899</v>
      </c>
    </row>
    <row r="28" spans="1:5">
      <c r="A28">
        <v>1991</v>
      </c>
      <c r="B28">
        <v>2211.11361756924</v>
      </c>
      <c r="C28">
        <v>4.0861066747070298</v>
      </c>
      <c r="D28">
        <v>0.50646044872502904</v>
      </c>
      <c r="E28">
        <v>121.73666936238099</v>
      </c>
    </row>
    <row r="29" spans="1:5">
      <c r="A29">
        <v>1992</v>
      </c>
      <c r="B29">
        <v>2207.6943062781302</v>
      </c>
      <c r="C29">
        <v>4.7328120191514698</v>
      </c>
      <c r="D29">
        <v>0.46881339231650299</v>
      </c>
      <c r="E29">
        <v>130.446587285726</v>
      </c>
    </row>
    <row r="30" spans="1:5">
      <c r="A30">
        <v>1993</v>
      </c>
      <c r="B30">
        <v>2341.2438347990301</v>
      </c>
      <c r="C30">
        <v>5.6961688193938897</v>
      </c>
      <c r="D30">
        <v>0.55679550382791698</v>
      </c>
      <c r="E30">
        <v>134.830781113391</v>
      </c>
    </row>
    <row r="31" spans="1:5">
      <c r="A31">
        <v>1994</v>
      </c>
      <c r="B31">
        <v>2359.6185330432199</v>
      </c>
      <c r="C31">
        <v>7.12556822808076</v>
      </c>
      <c r="D31">
        <v>0.60099170313805805</v>
      </c>
      <c r="E31">
        <v>140.299938561685</v>
      </c>
    </row>
    <row r="32" spans="1:5">
      <c r="A32">
        <v>1995</v>
      </c>
      <c r="B32">
        <v>2485.0205499649201</v>
      </c>
      <c r="C32">
        <v>8.2630830395959105</v>
      </c>
      <c r="D32">
        <v>0.64159963807446196</v>
      </c>
      <c r="E32">
        <v>146.09338725829599</v>
      </c>
    </row>
    <row r="33" spans="1:5">
      <c r="A33">
        <v>1996</v>
      </c>
      <c r="B33">
        <v>2518.1426923322101</v>
      </c>
      <c r="C33">
        <v>9.1795703575656091</v>
      </c>
      <c r="D33">
        <v>0.70492514331598999</v>
      </c>
      <c r="E33">
        <v>151.38897048040599</v>
      </c>
    </row>
    <row r="34" spans="1:5">
      <c r="A34">
        <v>1997</v>
      </c>
      <c r="B34">
        <v>2563.2022447240001</v>
      </c>
      <c r="C34">
        <v>11.9928958637171</v>
      </c>
      <c r="D34">
        <v>0.75707166061657905</v>
      </c>
      <c r="E34">
        <v>161.441773898939</v>
      </c>
    </row>
    <row r="35" spans="1:5">
      <c r="A35">
        <v>1998</v>
      </c>
      <c r="B35">
        <v>2594.4757046979598</v>
      </c>
      <c r="C35">
        <v>15.918789459724101</v>
      </c>
      <c r="D35">
        <v>0.87972485499716102</v>
      </c>
      <c r="E35">
        <v>168.79962083475701</v>
      </c>
    </row>
    <row r="36" spans="1:5">
      <c r="A36">
        <v>1999</v>
      </c>
      <c r="B36">
        <v>2612.2442431304798</v>
      </c>
      <c r="C36">
        <v>21.237848743983001</v>
      </c>
      <c r="D36">
        <v>0.96455704736575998</v>
      </c>
      <c r="E36">
        <v>178.153547455656</v>
      </c>
    </row>
    <row r="37" spans="1:5">
      <c r="A37">
        <v>2000</v>
      </c>
      <c r="B37">
        <v>2656.5350138642202</v>
      </c>
      <c r="C37">
        <v>31.502901633426099</v>
      </c>
      <c r="D37">
        <v>1.1508539363960599</v>
      </c>
      <c r="E37">
        <v>183.90596260829699</v>
      </c>
    </row>
    <row r="38" spans="1:5">
      <c r="A38">
        <v>2001</v>
      </c>
      <c r="B38">
        <v>2587.48684195231</v>
      </c>
      <c r="C38">
        <v>38.639282426669602</v>
      </c>
      <c r="D38">
        <v>1.4257084250852401</v>
      </c>
      <c r="E38">
        <v>190.55956932063799</v>
      </c>
    </row>
    <row r="39" spans="1:5">
      <c r="A39">
        <v>2002</v>
      </c>
      <c r="B39">
        <v>2635.38186375549</v>
      </c>
      <c r="C39">
        <v>52.9792914129618</v>
      </c>
      <c r="D39">
        <v>1.8072595549122901</v>
      </c>
      <c r="E39">
        <v>204.613597473628</v>
      </c>
    </row>
    <row r="40" spans="1:5">
      <c r="A40">
        <v>2003</v>
      </c>
      <c r="B40">
        <v>2626.70630031978</v>
      </c>
      <c r="C40">
        <v>63.391005997817402</v>
      </c>
      <c r="D40">
        <v>2.2942419832845999</v>
      </c>
      <c r="E40">
        <v>216.835149181151</v>
      </c>
    </row>
    <row r="41" spans="1:5">
      <c r="A41">
        <v>2004</v>
      </c>
      <c r="B41">
        <v>2803.7211304318498</v>
      </c>
      <c r="C41">
        <v>85.580076674849593</v>
      </c>
      <c r="D41">
        <v>3.00947506532443</v>
      </c>
      <c r="E41">
        <v>234.22685870049901</v>
      </c>
    </row>
    <row r="42" spans="1:5">
      <c r="A42">
        <v>2005</v>
      </c>
      <c r="B42">
        <v>2920.18717748987</v>
      </c>
      <c r="C42">
        <v>104.219311124923</v>
      </c>
      <c r="D42">
        <v>4.2299170533606603</v>
      </c>
      <c r="E42">
        <v>255.135903815635</v>
      </c>
    </row>
    <row r="43" spans="1:5">
      <c r="A43">
        <v>2006</v>
      </c>
      <c r="B43">
        <v>3038.3401215675299</v>
      </c>
      <c r="C43">
        <v>133.035751516749</v>
      </c>
      <c r="D43">
        <v>5.7825748505755099</v>
      </c>
      <c r="E43">
        <v>273.02655149030198</v>
      </c>
    </row>
    <row r="44" spans="1:5">
      <c r="A44">
        <v>2007</v>
      </c>
      <c r="B44">
        <v>3083.7317378873099</v>
      </c>
      <c r="C44">
        <v>170.84242460839801</v>
      </c>
      <c r="D44">
        <v>7.7021126017145098</v>
      </c>
      <c r="E44">
        <v>295.13482412268797</v>
      </c>
    </row>
    <row r="45" spans="1:5">
      <c r="A45">
        <v>2008</v>
      </c>
      <c r="B45">
        <v>3267.0501181428099</v>
      </c>
      <c r="C45">
        <v>219.05943122842999</v>
      </c>
      <c r="D45">
        <v>12.591230496763201</v>
      </c>
      <c r="E45">
        <v>313.507499177233</v>
      </c>
    </row>
    <row r="46" spans="1:5">
      <c r="A46">
        <v>2009</v>
      </c>
      <c r="B46">
        <v>3255.6693468240601</v>
      </c>
      <c r="C46">
        <v>277.89907200705102</v>
      </c>
      <c r="D46">
        <v>20.917918606957699</v>
      </c>
      <c r="E46">
        <v>336.970388935529</v>
      </c>
    </row>
    <row r="47" spans="1:5">
      <c r="A47">
        <v>2010</v>
      </c>
      <c r="B47">
        <v>3441.2553394695801</v>
      </c>
      <c r="C47">
        <v>341.417276998224</v>
      </c>
      <c r="D47">
        <v>33.816254314703102</v>
      </c>
      <c r="E47">
        <v>376.49663261810502</v>
      </c>
    </row>
    <row r="48" spans="1:5">
      <c r="A48">
        <v>2011</v>
      </c>
      <c r="B48">
        <v>3501.6485420088502</v>
      </c>
      <c r="C48">
        <v>436.54059099650499</v>
      </c>
      <c r="D48">
        <v>64.695112383789393</v>
      </c>
      <c r="E48">
        <v>398.55538799402598</v>
      </c>
    </row>
    <row r="49" spans="1:5">
      <c r="A49">
        <v>2012</v>
      </c>
      <c r="B49">
        <v>3677.2951186130199</v>
      </c>
      <c r="C49">
        <v>526.88142838303895</v>
      </c>
      <c r="D49">
        <v>100.033907367593</v>
      </c>
      <c r="E49">
        <v>427.22248545104702</v>
      </c>
    </row>
    <row r="50" spans="1:5">
      <c r="A50">
        <v>2013</v>
      </c>
      <c r="B50">
        <v>3797.1959785783001</v>
      </c>
      <c r="C50">
        <v>644.41023878892599</v>
      </c>
      <c r="D50">
        <v>137.561153798389</v>
      </c>
      <c r="E50">
        <v>458.742942135926</v>
      </c>
    </row>
    <row r="51" spans="1:5">
      <c r="A51">
        <v>2014</v>
      </c>
      <c r="B51">
        <v>3886.0576210730601</v>
      </c>
      <c r="C51">
        <v>709.29777197299802</v>
      </c>
      <c r="D51">
        <v>196.33298751611699</v>
      </c>
      <c r="E51">
        <v>496.51492600972603</v>
      </c>
    </row>
    <row r="52" spans="1:5">
      <c r="A52">
        <v>2015</v>
      </c>
      <c r="B52">
        <v>3903.2819643953599</v>
      </c>
      <c r="C52">
        <v>828.035175594517</v>
      </c>
      <c r="D52">
        <v>256.19092881320302</v>
      </c>
      <c r="E52">
        <v>536.41094635081402</v>
      </c>
    </row>
    <row r="53" spans="1:5">
      <c r="A53">
        <v>2016</v>
      </c>
      <c r="B53">
        <v>4022.9377690978899</v>
      </c>
      <c r="C53">
        <v>959.52950605159594</v>
      </c>
      <c r="D53">
        <v>333.05249250532398</v>
      </c>
      <c r="E53">
        <v>561.66606410964698</v>
      </c>
    </row>
    <row r="54" spans="1:5">
      <c r="A54">
        <v>2017</v>
      </c>
    </row>
    <row r="55" spans="1:5">
      <c r="A55">
        <v>2018</v>
      </c>
    </row>
    <row r="56" spans="1:5">
      <c r="A56">
        <v>2019</v>
      </c>
    </row>
    <row r="57" spans="1:5">
      <c r="A57">
        <v>2020</v>
      </c>
    </row>
    <row r="58" spans="1:5">
      <c r="A58">
        <v>2021</v>
      </c>
    </row>
    <row r="59" spans="1:5">
      <c r="A59">
        <v>2022</v>
      </c>
    </row>
    <row r="60" spans="1:5">
      <c r="A60">
        <v>2023</v>
      </c>
    </row>
    <row r="61" spans="1:5">
      <c r="A61">
        <v>2024</v>
      </c>
    </row>
    <row r="62" spans="1:5">
      <c r="A62">
        <v>2025</v>
      </c>
    </row>
    <row r="63" spans="1:5">
      <c r="A63">
        <v>2026</v>
      </c>
    </row>
    <row r="64" spans="1:5">
      <c r="A64">
        <v>2027</v>
      </c>
    </row>
    <row r="65" spans="1:1">
      <c r="A65">
        <v>2028</v>
      </c>
    </row>
    <row r="66" spans="1:1">
      <c r="A66">
        <v>2029</v>
      </c>
    </row>
    <row r="67" spans="1:1">
      <c r="A67">
        <v>2030</v>
      </c>
    </row>
    <row r="68" spans="1:1">
      <c r="A68">
        <v>2031</v>
      </c>
    </row>
    <row r="69" spans="1:1">
      <c r="A69">
        <v>2032</v>
      </c>
    </row>
    <row r="70" spans="1:1">
      <c r="A70">
        <v>2033</v>
      </c>
    </row>
    <row r="71" spans="1:1">
      <c r="A71">
        <v>2034</v>
      </c>
    </row>
    <row r="72" spans="1:1">
      <c r="A72">
        <v>2035</v>
      </c>
    </row>
    <row r="73" spans="1:1">
      <c r="A73">
        <v>2036</v>
      </c>
    </row>
    <row r="74" spans="1:1">
      <c r="A74">
        <v>2037</v>
      </c>
    </row>
    <row r="75" spans="1:1">
      <c r="A75">
        <v>2038</v>
      </c>
    </row>
    <row r="76" spans="1:1">
      <c r="A76">
        <v>2039</v>
      </c>
    </row>
    <row r="77" spans="1:1">
      <c r="A77">
        <v>2040</v>
      </c>
    </row>
    <row r="78" spans="1:1">
      <c r="A78">
        <v>2041</v>
      </c>
    </row>
    <row r="79" spans="1:1">
      <c r="A79">
        <v>2042</v>
      </c>
    </row>
    <row r="80" spans="1:1">
      <c r="A80">
        <v>2043</v>
      </c>
    </row>
    <row r="81" spans="1:1">
      <c r="A81">
        <v>2044</v>
      </c>
    </row>
    <row r="82" spans="1:1">
      <c r="A82">
        <v>2045</v>
      </c>
    </row>
    <row r="83" spans="1:1">
      <c r="A83">
        <v>2046</v>
      </c>
    </row>
    <row r="84" spans="1:1">
      <c r="A84">
        <v>2047</v>
      </c>
    </row>
    <row r="85" spans="1:1">
      <c r="A85">
        <v>2048</v>
      </c>
    </row>
    <row r="86" spans="1:1">
      <c r="A86">
        <v>2049</v>
      </c>
    </row>
    <row r="87" spans="1:1">
      <c r="A87">
        <v>2050</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02E066-8169-EC40-ADFB-1FAD94863CAF}">
  <dimension ref="A1:E18"/>
  <sheetViews>
    <sheetView tabSelected="1" workbookViewId="0">
      <selection activeCell="B26" sqref="B26"/>
    </sheetView>
  </sheetViews>
  <sheetFormatPr baseColWidth="10" defaultRowHeight="16"/>
  <sheetData>
    <row r="1" spans="1:5">
      <c r="A1">
        <v>2002</v>
      </c>
      <c r="B1">
        <v>2.6657534246575301</v>
      </c>
      <c r="C1" t="s">
        <v>1050</v>
      </c>
      <c r="E1" t="s">
        <v>1049</v>
      </c>
    </row>
    <row r="2" spans="1:5">
      <c r="A2">
        <v>2003</v>
      </c>
      <c r="B2">
        <v>2.4643835616438299</v>
      </c>
    </row>
    <row r="3" spans="1:5">
      <c r="A3">
        <v>2004</v>
      </c>
      <c r="B3">
        <v>3.3465753424657501</v>
      </c>
    </row>
    <row r="4" spans="1:5">
      <c r="A4">
        <v>2005</v>
      </c>
      <c r="B4">
        <v>3.2986301369862998</v>
      </c>
    </row>
    <row r="5" spans="1:5">
      <c r="A5">
        <v>2006</v>
      </c>
      <c r="B5">
        <v>2.7520547945205398</v>
      </c>
    </row>
    <row r="6" spans="1:5">
      <c r="A6">
        <v>2007</v>
      </c>
      <c r="B6">
        <v>2.8575342465753399</v>
      </c>
    </row>
    <row r="7" spans="1:5">
      <c r="A7">
        <v>2008</v>
      </c>
      <c r="B7">
        <v>2.6657534246575301</v>
      </c>
    </row>
    <row r="8" spans="1:5">
      <c r="A8">
        <v>2009</v>
      </c>
      <c r="B8">
        <v>2.7808219178082099</v>
      </c>
    </row>
    <row r="9" spans="1:5">
      <c r="A9">
        <v>2010</v>
      </c>
      <c r="B9">
        <v>3.2506849315068398</v>
      </c>
    </row>
    <row r="10" spans="1:5">
      <c r="A10">
        <v>2011</v>
      </c>
      <c r="B10">
        <v>2.7136986301369799</v>
      </c>
    </row>
    <row r="11" spans="1:5">
      <c r="A11">
        <v>2012</v>
      </c>
      <c r="B11">
        <v>3.5383561643835599</v>
      </c>
    </row>
    <row r="12" spans="1:5">
      <c r="A12">
        <v>2013</v>
      </c>
      <c r="B12">
        <v>2.5602739726027299</v>
      </c>
    </row>
    <row r="13" spans="1:5">
      <c r="A13">
        <v>2014</v>
      </c>
      <c r="B13">
        <v>3.5479452054794498</v>
      </c>
    </row>
    <row r="14" spans="1:5">
      <c r="A14">
        <v>2015</v>
      </c>
      <c r="B14">
        <v>2.9054794520547902</v>
      </c>
    </row>
    <row r="15" spans="1:5">
      <c r="A15">
        <v>2016</v>
      </c>
      <c r="B15">
        <v>6.0890410958904004</v>
      </c>
    </row>
    <row r="16" spans="1:5">
      <c r="A16">
        <v>2017</v>
      </c>
      <c r="B16">
        <v>4.9575342465753396</v>
      </c>
    </row>
    <row r="17" spans="1:2">
      <c r="A17">
        <v>2018</v>
      </c>
      <c r="B17">
        <v>3.63424657534246</v>
      </c>
    </row>
    <row r="18" spans="1:2">
      <c r="B18">
        <f>SUM(B1:B17)</f>
        <v>56.028767123287587</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FF4C0E-18CC-8D46-8196-0162A0ABC2D5}">
  <dimension ref="A2:J14"/>
  <sheetViews>
    <sheetView workbookViewId="0">
      <selection activeCell="D26" sqref="D26"/>
    </sheetView>
  </sheetViews>
  <sheetFormatPr baseColWidth="10" defaultRowHeight="16"/>
  <sheetData>
    <row r="2" spans="1:10">
      <c r="A2" s="82"/>
      <c r="B2" s="82" t="s">
        <v>948</v>
      </c>
      <c r="C2" s="82" t="s">
        <v>947</v>
      </c>
      <c r="D2" s="82" t="s">
        <v>949</v>
      </c>
      <c r="E2" s="82" t="s">
        <v>951</v>
      </c>
      <c r="F2" s="82" t="s">
        <v>952</v>
      </c>
      <c r="H2" s="82" t="s">
        <v>953</v>
      </c>
    </row>
    <row r="3" spans="1:10">
      <c r="A3" s="82" t="s">
        <v>941</v>
      </c>
      <c r="B3" s="83">
        <v>1306.51465798045</v>
      </c>
      <c r="C3" s="83">
        <v>891.53094462540696</v>
      </c>
      <c r="D3" s="83">
        <v>752.44299674267097</v>
      </c>
      <c r="E3" s="59">
        <f t="shared" ref="E3:E9" si="0">B3-C3</f>
        <v>414.98371335504305</v>
      </c>
      <c r="F3" s="59">
        <f t="shared" ref="F3:F9" si="1">C3-D3</f>
        <v>139.08794788273599</v>
      </c>
    </row>
    <row r="4" spans="1:10">
      <c r="A4" s="82" t="s">
        <v>942</v>
      </c>
      <c r="B4" s="83">
        <v>930.29315960912004</v>
      </c>
      <c r="C4" s="83">
        <v>736.48208469055396</v>
      </c>
      <c r="D4" s="83">
        <v>542.67100977198697</v>
      </c>
      <c r="E4" s="59">
        <f t="shared" si="0"/>
        <v>193.81107491856608</v>
      </c>
      <c r="F4" s="59">
        <f t="shared" si="1"/>
        <v>193.81107491856699</v>
      </c>
    </row>
    <row r="5" spans="1:10">
      <c r="A5" s="82" t="s">
        <v>943</v>
      </c>
      <c r="B5" s="83">
        <v>889.25081433224705</v>
      </c>
      <c r="C5" s="83">
        <v>501.62866449511398</v>
      </c>
      <c r="D5" s="83">
        <v>360.26058631921802</v>
      </c>
      <c r="E5" s="59">
        <f t="shared" si="0"/>
        <v>387.62214983713307</v>
      </c>
      <c r="F5" s="59">
        <f t="shared" si="1"/>
        <v>141.36807817589596</v>
      </c>
    </row>
    <row r="6" spans="1:10">
      <c r="A6" s="82" t="s">
        <v>933</v>
      </c>
      <c r="B6" s="83">
        <v>727.36156351791499</v>
      </c>
      <c r="C6" s="83">
        <v>88.925081433224904</v>
      </c>
      <c r="D6" s="83">
        <v>6.8403908794789396</v>
      </c>
      <c r="E6" s="59">
        <f t="shared" si="0"/>
        <v>638.43648208469006</v>
      </c>
      <c r="F6" s="59">
        <f t="shared" si="1"/>
        <v>82.084690553745958</v>
      </c>
    </row>
    <row r="7" spans="1:10">
      <c r="A7" s="82" t="s">
        <v>946</v>
      </c>
      <c r="B7" s="83">
        <v>125.407166123778</v>
      </c>
      <c r="C7" s="83">
        <v>31.921824104234599</v>
      </c>
      <c r="D7" s="83">
        <v>4.5602605863192904</v>
      </c>
      <c r="E7" s="59">
        <f t="shared" si="0"/>
        <v>93.485342019543396</v>
      </c>
      <c r="F7" s="59">
        <f t="shared" si="1"/>
        <v>27.361563517915307</v>
      </c>
    </row>
    <row r="8" spans="1:10">
      <c r="A8" s="82" t="s">
        <v>920</v>
      </c>
      <c r="B8" s="83">
        <v>232.57328990228001</v>
      </c>
      <c r="C8" s="83">
        <v>27.3615635179154</v>
      </c>
      <c r="D8" s="83">
        <v>2.2801302931596399</v>
      </c>
      <c r="E8" s="59">
        <f t="shared" si="0"/>
        <v>205.21172638436462</v>
      </c>
      <c r="F8" s="59">
        <f t="shared" si="1"/>
        <v>25.081433224755759</v>
      </c>
    </row>
    <row r="9" spans="1:10">
      <c r="A9" s="82" t="s">
        <v>932</v>
      </c>
      <c r="B9" s="83">
        <v>127.687296416938</v>
      </c>
      <c r="C9" s="83">
        <v>27.3615635179154</v>
      </c>
      <c r="D9" s="83">
        <v>4.5602605863192904</v>
      </c>
      <c r="E9" s="59">
        <f t="shared" si="0"/>
        <v>100.3257328990226</v>
      </c>
      <c r="F9" s="59">
        <f t="shared" si="1"/>
        <v>22.801302931596108</v>
      </c>
    </row>
    <row r="11" spans="1:10">
      <c r="A11" t="s">
        <v>950</v>
      </c>
      <c r="B11" t="s">
        <v>945</v>
      </c>
      <c r="C11" t="s">
        <v>941</v>
      </c>
      <c r="D11" t="s">
        <v>942</v>
      </c>
      <c r="E11" t="s">
        <v>943</v>
      </c>
      <c r="F11" t="s">
        <v>933</v>
      </c>
      <c r="G11" t="s">
        <v>944</v>
      </c>
      <c r="H11" t="s">
        <v>946</v>
      </c>
      <c r="I11" t="s">
        <v>920</v>
      </c>
      <c r="J11" t="s">
        <v>932</v>
      </c>
    </row>
    <row r="12" spans="1:10">
      <c r="A12" t="s">
        <v>949</v>
      </c>
      <c r="B12">
        <v>784.36482084690499</v>
      </c>
      <c r="C12">
        <v>752.44299674267097</v>
      </c>
      <c r="D12">
        <v>542.67100977198697</v>
      </c>
      <c r="E12">
        <v>360.26058631921802</v>
      </c>
      <c r="F12">
        <v>6.8403908794789396</v>
      </c>
      <c r="G12">
        <v>9.1205211726385809</v>
      </c>
      <c r="H12">
        <v>4.5602605863192904</v>
      </c>
      <c r="I12">
        <v>2.2801302931596399</v>
      </c>
      <c r="J12">
        <v>4.5602605863192904</v>
      </c>
    </row>
    <row r="13" spans="1:10">
      <c r="A13" t="s">
        <v>947</v>
      </c>
      <c r="B13">
        <v>1069.3811074918499</v>
      </c>
      <c r="C13">
        <v>891.53094462540696</v>
      </c>
      <c r="D13">
        <v>736.48208469055396</v>
      </c>
      <c r="E13">
        <v>501.62866449511398</v>
      </c>
      <c r="F13">
        <v>88.925081433224904</v>
      </c>
      <c r="G13">
        <v>43.322475570032701</v>
      </c>
      <c r="H13">
        <v>31.921824104234599</v>
      </c>
      <c r="I13">
        <v>27.3615635179154</v>
      </c>
      <c r="J13">
        <v>27.3615635179154</v>
      </c>
    </row>
    <row r="14" spans="1:10">
      <c r="A14" t="s">
        <v>948</v>
      </c>
      <c r="B14">
        <v>1370.3583061889201</v>
      </c>
      <c r="C14">
        <v>1306.51465798045</v>
      </c>
      <c r="D14">
        <v>930.29315960912004</v>
      </c>
      <c r="E14">
        <v>889.25081433224705</v>
      </c>
      <c r="F14">
        <v>727.36156351791499</v>
      </c>
      <c r="G14">
        <v>100.325732899023</v>
      </c>
      <c r="H14">
        <v>125.407166123778</v>
      </c>
      <c r="I14">
        <v>232.57328990228001</v>
      </c>
      <c r="J14">
        <v>127.687296416938</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B392B2-D738-1642-9192-635D74FA8CDE}">
  <dimension ref="A1:AJ4"/>
  <sheetViews>
    <sheetView workbookViewId="0">
      <selection activeCell="B13" sqref="B13"/>
    </sheetView>
  </sheetViews>
  <sheetFormatPr baseColWidth="10" defaultRowHeight="16"/>
  <cols>
    <col min="1" max="36" width="5.83203125" customWidth="1"/>
  </cols>
  <sheetData>
    <row r="1" spans="1:36">
      <c r="A1">
        <v>0</v>
      </c>
      <c r="B1">
        <v>0.1</v>
      </c>
      <c r="C1">
        <v>0.4</v>
      </c>
      <c r="D1">
        <v>0.9</v>
      </c>
      <c r="E1">
        <v>1.0445814923907499</v>
      </c>
      <c r="F1">
        <v>1.37871256750121</v>
      </c>
      <c r="G1">
        <v>2.04697471772212</v>
      </c>
      <c r="H1">
        <v>3.0493679430534901</v>
      </c>
      <c r="I1">
        <v>4.0517611683848598</v>
      </c>
      <c r="J1">
        <v>5.3882854688266901</v>
      </c>
      <c r="K1">
        <v>6.7248097692685196</v>
      </c>
      <c r="L1">
        <v>8.3954651448208004</v>
      </c>
      <c r="M1">
        <v>9.7319894452626308</v>
      </c>
      <c r="N1">
        <v>11.068513745704401</v>
      </c>
      <c r="O1">
        <v>12.405038046146201</v>
      </c>
      <c r="P1">
        <v>13.7415623465881</v>
      </c>
      <c r="Q1">
        <v>15.4122177221403</v>
      </c>
      <c r="R1">
        <v>18.4193973981345</v>
      </c>
      <c r="S1">
        <v>21.426577074128598</v>
      </c>
      <c r="T1">
        <v>24.433756750122701</v>
      </c>
      <c r="U1">
        <v>27.775067501227198</v>
      </c>
      <c r="V1">
        <v>31.450509327442301</v>
      </c>
      <c r="W1">
        <v>34.4576890034364</v>
      </c>
      <c r="X1">
        <v>39.135524054982803</v>
      </c>
      <c r="Y1">
        <v>45.149883406971</v>
      </c>
      <c r="Z1">
        <v>48.825325233186</v>
      </c>
      <c r="AA1">
        <v>51.498373834069703</v>
      </c>
      <c r="AB1">
        <v>53.169029209621897</v>
      </c>
      <c r="AC1">
        <v>55.507946735395102</v>
      </c>
      <c r="AD1">
        <v>57.512733186057901</v>
      </c>
      <c r="AE1">
        <v>59.183388561610201</v>
      </c>
      <c r="AF1">
        <v>61.1881750122729</v>
      </c>
      <c r="AG1">
        <v>61.1881750122729</v>
      </c>
      <c r="AH1">
        <v>63.1929614629356</v>
      </c>
      <c r="AI1">
        <v>66.200141138929794</v>
      </c>
      <c r="AJ1">
        <v>69.207320814923904</v>
      </c>
    </row>
    <row r="2" spans="1:36">
      <c r="A2">
        <v>2015</v>
      </c>
      <c r="B2">
        <v>2016</v>
      </c>
      <c r="C2">
        <v>2017</v>
      </c>
      <c r="D2">
        <v>2018</v>
      </c>
      <c r="E2">
        <v>2019</v>
      </c>
      <c r="F2">
        <v>2020</v>
      </c>
      <c r="G2">
        <v>2021</v>
      </c>
      <c r="H2">
        <v>2022</v>
      </c>
      <c r="I2">
        <v>2023</v>
      </c>
      <c r="J2">
        <v>2024</v>
      </c>
      <c r="K2">
        <v>2025</v>
      </c>
      <c r="L2">
        <v>2026</v>
      </c>
      <c r="M2">
        <v>2027</v>
      </c>
      <c r="N2">
        <v>2028</v>
      </c>
      <c r="O2">
        <v>2029</v>
      </c>
      <c r="P2">
        <v>2030</v>
      </c>
      <c r="Q2">
        <v>2031</v>
      </c>
      <c r="R2">
        <v>2032</v>
      </c>
      <c r="S2">
        <v>2033</v>
      </c>
      <c r="T2">
        <v>2034</v>
      </c>
      <c r="U2">
        <v>2035</v>
      </c>
      <c r="V2">
        <v>2036</v>
      </c>
      <c r="W2">
        <v>2037</v>
      </c>
      <c r="X2">
        <v>2038</v>
      </c>
      <c r="Y2">
        <v>2039</v>
      </c>
      <c r="Z2">
        <v>2040</v>
      </c>
      <c r="AA2">
        <v>2041</v>
      </c>
      <c r="AB2">
        <v>2042</v>
      </c>
      <c r="AC2">
        <v>2043</v>
      </c>
      <c r="AD2">
        <v>2044</v>
      </c>
      <c r="AE2">
        <v>2045</v>
      </c>
      <c r="AF2">
        <v>2046</v>
      </c>
      <c r="AG2">
        <v>2047</v>
      </c>
      <c r="AH2">
        <v>2048</v>
      </c>
      <c r="AI2">
        <v>2049</v>
      </c>
      <c r="AJ2">
        <v>2050</v>
      </c>
    </row>
    <row r="3" spans="1:36">
      <c r="B3" t="s">
        <v>1055</v>
      </c>
    </row>
    <row r="4" spans="1:36">
      <c r="B4" t="s">
        <v>1054</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DC84A0-DB20-2746-A839-828051A9DBA3}">
  <dimension ref="A1:F9"/>
  <sheetViews>
    <sheetView workbookViewId="0">
      <selection activeCell="V22" sqref="V22"/>
    </sheetView>
  </sheetViews>
  <sheetFormatPr baseColWidth="10" defaultRowHeight="16"/>
  <sheetData>
    <row r="1" spans="1:6">
      <c r="A1" t="s">
        <v>936</v>
      </c>
      <c r="B1" t="s">
        <v>938</v>
      </c>
      <c r="C1" t="s">
        <v>937</v>
      </c>
    </row>
    <row r="2" spans="1:6">
      <c r="A2">
        <v>1990</v>
      </c>
      <c r="B2" s="56">
        <v>0.5</v>
      </c>
      <c r="C2" s="62">
        <v>70</v>
      </c>
      <c r="F2" s="62"/>
    </row>
    <row r="3" spans="1:6">
      <c r="A3">
        <v>1995</v>
      </c>
      <c r="B3" s="56">
        <v>1.2</v>
      </c>
      <c r="C3" s="62">
        <v>80</v>
      </c>
      <c r="F3" s="62"/>
    </row>
    <row r="4" spans="1:6">
      <c r="A4">
        <v>2000</v>
      </c>
      <c r="B4" s="56">
        <v>2</v>
      </c>
      <c r="C4" s="62">
        <v>109.96015936254901</v>
      </c>
      <c r="F4" s="62"/>
    </row>
    <row r="5" spans="1:6">
      <c r="A5">
        <v>2005</v>
      </c>
      <c r="B5" s="56">
        <v>4</v>
      </c>
      <c r="C5" s="62">
        <v>150</v>
      </c>
      <c r="F5" s="62"/>
    </row>
    <row r="6" spans="1:6">
      <c r="A6">
        <v>2010</v>
      </c>
      <c r="B6" s="56">
        <v>7</v>
      </c>
      <c r="C6" s="62">
        <v>174.50199203187199</v>
      </c>
      <c r="F6" s="62"/>
    </row>
    <row r="7" spans="1:6">
      <c r="A7">
        <v>2015</v>
      </c>
      <c r="B7" s="56">
        <v>9</v>
      </c>
      <c r="C7" s="62">
        <v>224.70119521912301</v>
      </c>
      <c r="F7" s="62"/>
    </row>
    <row r="8" spans="1:6">
      <c r="A8">
        <v>2020</v>
      </c>
      <c r="B8" s="56">
        <v>10.14</v>
      </c>
      <c r="C8" s="62">
        <v>245.338645418326</v>
      </c>
      <c r="F8" s="62"/>
    </row>
    <row r="9" spans="1:6">
      <c r="A9">
        <v>2025</v>
      </c>
      <c r="B9" s="56">
        <v>15</v>
      </c>
      <c r="C9" s="62">
        <v>300</v>
      </c>
      <c r="F9" s="62"/>
    </row>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E58EF0-1213-C448-BF26-3FEA6902AFDF}">
  <dimension ref="A1:B76"/>
  <sheetViews>
    <sheetView workbookViewId="0">
      <selection activeCell="T16" sqref="T16"/>
    </sheetView>
  </sheetViews>
  <sheetFormatPr baseColWidth="10" defaultRowHeight="16"/>
  <sheetData>
    <row r="1" spans="1:2">
      <c r="A1" t="s">
        <v>907</v>
      </c>
    </row>
    <row r="2" spans="1:2">
      <c r="A2" t="s">
        <v>908</v>
      </c>
    </row>
    <row r="3" spans="1:2">
      <c r="A3" t="s">
        <v>909</v>
      </c>
    </row>
    <row r="5" spans="1:2">
      <c r="A5" t="s">
        <v>331</v>
      </c>
      <c r="B5" t="s">
        <v>914</v>
      </c>
    </row>
    <row r="6" spans="1:2">
      <c r="A6">
        <v>1980</v>
      </c>
      <c r="B6">
        <v>7323.8693919993002</v>
      </c>
    </row>
    <row r="7" spans="1:2">
      <c r="A7">
        <v>1981</v>
      </c>
      <c r="B7">
        <v>7410.5231394296998</v>
      </c>
    </row>
    <row r="8" spans="1:2">
      <c r="A8">
        <v>1982</v>
      </c>
      <c r="B8">
        <v>7569.0682847316002</v>
      </c>
    </row>
    <row r="9" spans="1:2">
      <c r="A9">
        <v>1983</v>
      </c>
      <c r="B9">
        <v>7871.2174734506998</v>
      </c>
    </row>
    <row r="10" spans="1:2">
      <c r="A10">
        <v>1984</v>
      </c>
      <c r="B10">
        <v>8361.1925339570007</v>
      </c>
    </row>
    <row r="11" spans="1:2">
      <c r="A11">
        <v>1985</v>
      </c>
      <c r="B11">
        <v>8658.6824051436997</v>
      </c>
    </row>
    <row r="12" spans="1:2">
      <c r="A12">
        <v>1986</v>
      </c>
      <c r="B12">
        <v>8885.0570419126998</v>
      </c>
    </row>
    <row r="13" spans="1:2">
      <c r="A13">
        <v>1987</v>
      </c>
      <c r="B13">
        <v>9274.9378463393004</v>
      </c>
    </row>
    <row r="14" spans="1:2">
      <c r="A14">
        <v>1988</v>
      </c>
      <c r="B14">
        <v>9694.4709351449001</v>
      </c>
    </row>
    <row r="15" spans="1:2">
      <c r="A15">
        <v>1989</v>
      </c>
      <c r="B15">
        <v>10124.556422422</v>
      </c>
    </row>
    <row r="16" spans="1:2">
      <c r="A16">
        <v>1990</v>
      </c>
      <c r="B16">
        <v>10391.15772318</v>
      </c>
    </row>
    <row r="17" spans="1:2">
      <c r="A17">
        <v>1991</v>
      </c>
      <c r="B17">
        <v>10595.132686499999</v>
      </c>
    </row>
    <row r="18" spans="1:2">
      <c r="A18">
        <v>1992</v>
      </c>
      <c r="B18">
        <v>10660.59725178</v>
      </c>
    </row>
    <row r="19" spans="1:2">
      <c r="A19">
        <v>1993</v>
      </c>
      <c r="B19">
        <v>10867.96734076</v>
      </c>
    </row>
    <row r="20" spans="1:2">
      <c r="A20">
        <v>1994</v>
      </c>
      <c r="B20">
        <v>11117.968673359999</v>
      </c>
    </row>
    <row r="21" spans="1:2">
      <c r="A21">
        <v>1995</v>
      </c>
      <c r="B21">
        <v>11482.09813287</v>
      </c>
    </row>
    <row r="22" spans="1:2">
      <c r="A22">
        <v>1996</v>
      </c>
      <c r="B22">
        <v>11813.43763885</v>
      </c>
    </row>
    <row r="23" spans="1:2">
      <c r="A23">
        <v>1997</v>
      </c>
      <c r="B23">
        <v>12128.29129476</v>
      </c>
    </row>
    <row r="24" spans="1:2">
      <c r="A24">
        <v>1998</v>
      </c>
      <c r="B24">
        <v>12439.155009730001</v>
      </c>
    </row>
    <row r="25" spans="1:2">
      <c r="A25">
        <v>1999</v>
      </c>
      <c r="B25">
        <v>12702.987016720001</v>
      </c>
    </row>
    <row r="26" spans="1:2">
      <c r="A26">
        <v>2000</v>
      </c>
      <c r="B26">
        <v>13250.994041815</v>
      </c>
    </row>
    <row r="27" spans="1:2">
      <c r="A27">
        <v>2001</v>
      </c>
      <c r="B27">
        <v>13516.443299905</v>
      </c>
    </row>
    <row r="28" spans="1:2">
      <c r="A28">
        <v>2002</v>
      </c>
      <c r="B28">
        <v>13961.806586864999</v>
      </c>
    </row>
    <row r="29" spans="1:2">
      <c r="A29">
        <v>2003</v>
      </c>
      <c r="B29">
        <v>14485.511271736001</v>
      </c>
    </row>
    <row r="30" spans="1:2">
      <c r="A30">
        <v>2004</v>
      </c>
      <c r="B30">
        <v>15148.936147726999</v>
      </c>
    </row>
    <row r="31" spans="1:2">
      <c r="A31">
        <v>2005</v>
      </c>
      <c r="B31">
        <v>15743.688780181999</v>
      </c>
    </row>
    <row r="32" spans="1:2">
      <c r="A32">
        <v>2006</v>
      </c>
      <c r="B32">
        <v>16432.616553168999</v>
      </c>
    </row>
    <row r="33" spans="1:2">
      <c r="A33">
        <v>2007</v>
      </c>
      <c r="B33">
        <v>17212.481852077999</v>
      </c>
    </row>
    <row r="34" spans="1:2">
      <c r="A34">
        <v>2008</v>
      </c>
      <c r="B34">
        <v>17471.879749989999</v>
      </c>
    </row>
    <row r="35" spans="1:2">
      <c r="A35">
        <v>2009</v>
      </c>
      <c r="B35">
        <v>17417.122505709998</v>
      </c>
    </row>
    <row r="36" spans="1:2">
      <c r="A36">
        <v>2010</v>
      </c>
      <c r="B36">
        <v>18643.28894368</v>
      </c>
    </row>
    <row r="37" spans="1:2">
      <c r="A37">
        <v>2011</v>
      </c>
      <c r="B37">
        <v>19324.11722435</v>
      </c>
    </row>
    <row r="38" spans="1:2">
      <c r="A38">
        <v>2012</v>
      </c>
      <c r="B38">
        <v>19712.945606869998</v>
      </c>
    </row>
    <row r="39" spans="1:2">
      <c r="A39">
        <v>2013</v>
      </c>
      <c r="B39">
        <v>20340.041543809999</v>
      </c>
    </row>
    <row r="40" spans="1:2">
      <c r="A40">
        <v>2014</v>
      </c>
      <c r="B40">
        <v>20760.676203350002</v>
      </c>
    </row>
    <row r="41" spans="1:2">
      <c r="A41">
        <v>2015</v>
      </c>
      <c r="B41">
        <v>21191.746734339999</v>
      </c>
    </row>
    <row r="42" spans="1:2">
      <c r="A42">
        <v>2016</v>
      </c>
      <c r="B42">
        <v>21801.176395210001</v>
      </c>
    </row>
    <row r="43" spans="1:2">
      <c r="A43">
        <v>2017</v>
      </c>
    </row>
    <row r="44" spans="1:2">
      <c r="A44">
        <v>2018</v>
      </c>
    </row>
    <row r="45" spans="1:2">
      <c r="A45">
        <v>2019</v>
      </c>
    </row>
    <row r="46" spans="1:2">
      <c r="A46">
        <v>2020</v>
      </c>
    </row>
    <row r="47" spans="1:2">
      <c r="A47">
        <v>2021</v>
      </c>
    </row>
    <row r="48" spans="1:2">
      <c r="A48">
        <v>2022</v>
      </c>
    </row>
    <row r="49" spans="1:1">
      <c r="A49">
        <v>2023</v>
      </c>
    </row>
    <row r="50" spans="1:1">
      <c r="A50">
        <v>2024</v>
      </c>
    </row>
    <row r="51" spans="1:1">
      <c r="A51">
        <v>2025</v>
      </c>
    </row>
    <row r="52" spans="1:1">
      <c r="A52">
        <v>2026</v>
      </c>
    </row>
    <row r="53" spans="1:1">
      <c r="A53">
        <v>2027</v>
      </c>
    </row>
    <row r="54" spans="1:1">
      <c r="A54">
        <v>2028</v>
      </c>
    </row>
    <row r="55" spans="1:1">
      <c r="A55">
        <v>2029</v>
      </c>
    </row>
    <row r="56" spans="1:1">
      <c r="A56">
        <v>2030</v>
      </c>
    </row>
    <row r="57" spans="1:1">
      <c r="A57">
        <v>2031</v>
      </c>
    </row>
    <row r="58" spans="1:1">
      <c r="A58">
        <v>2032</v>
      </c>
    </row>
    <row r="59" spans="1:1">
      <c r="A59">
        <v>2033</v>
      </c>
    </row>
    <row r="60" spans="1:1">
      <c r="A60">
        <v>2034</v>
      </c>
    </row>
    <row r="61" spans="1:1">
      <c r="A61">
        <v>2035</v>
      </c>
    </row>
    <row r="62" spans="1:1">
      <c r="A62">
        <v>2036</v>
      </c>
    </row>
    <row r="63" spans="1:1">
      <c r="A63">
        <v>2037</v>
      </c>
    </row>
    <row r="64" spans="1:1">
      <c r="A64">
        <v>2038</v>
      </c>
    </row>
    <row r="65" spans="1:1">
      <c r="A65">
        <v>2039</v>
      </c>
    </row>
    <row r="66" spans="1:1">
      <c r="A66">
        <v>2040</v>
      </c>
    </row>
    <row r="67" spans="1:1">
      <c r="A67">
        <v>2041</v>
      </c>
    </row>
    <row r="68" spans="1:1">
      <c r="A68">
        <v>2042</v>
      </c>
    </row>
    <row r="69" spans="1:1">
      <c r="A69">
        <v>2043</v>
      </c>
    </row>
    <row r="70" spans="1:1">
      <c r="A70">
        <v>2044</v>
      </c>
    </row>
    <row r="71" spans="1:1">
      <c r="A71">
        <v>2045</v>
      </c>
    </row>
    <row r="72" spans="1:1">
      <c r="A72">
        <v>2046</v>
      </c>
    </row>
    <row r="73" spans="1:1">
      <c r="A73">
        <v>2047</v>
      </c>
    </row>
    <row r="74" spans="1:1">
      <c r="A74">
        <v>2048</v>
      </c>
    </row>
    <row r="75" spans="1:1">
      <c r="A75">
        <v>2049</v>
      </c>
    </row>
    <row r="76" spans="1:1">
      <c r="A76">
        <v>2050</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N170"/>
  <sheetViews>
    <sheetView workbookViewId="0">
      <selection activeCell="P38" sqref="P38"/>
    </sheetView>
  </sheetViews>
  <sheetFormatPr baseColWidth="10" defaultRowHeight="16"/>
  <cols>
    <col min="1" max="1" width="5.1640625" bestFit="1" customWidth="1"/>
    <col min="2" max="12" width="6.83203125" bestFit="1" customWidth="1"/>
  </cols>
  <sheetData>
    <row r="1" spans="1:14">
      <c r="A1">
        <v>1850</v>
      </c>
      <c r="B1">
        <v>-0.373</v>
      </c>
      <c r="C1">
        <v>-0.42499999999999999</v>
      </c>
      <c r="D1">
        <v>-0.33900000000000002</v>
      </c>
      <c r="E1">
        <v>-0.502</v>
      </c>
      <c r="F1">
        <v>-0.24299999999999999</v>
      </c>
      <c r="G1">
        <v>-0.53600000000000003</v>
      </c>
      <c r="H1">
        <v>-0.21</v>
      </c>
      <c r="I1">
        <v>-0.51500000000000001</v>
      </c>
      <c r="J1">
        <v>-0.23799999999999999</v>
      </c>
      <c r="K1">
        <v>-0.59099999999999997</v>
      </c>
      <c r="L1">
        <v>-0.16200000000000001</v>
      </c>
    </row>
    <row r="2" spans="1:14">
      <c r="A2">
        <v>1851</v>
      </c>
      <c r="B2">
        <v>-0.218</v>
      </c>
      <c r="C2">
        <v>-0.27400000000000002</v>
      </c>
      <c r="D2">
        <v>-0.184</v>
      </c>
      <c r="E2">
        <v>-0.35</v>
      </c>
      <c r="F2">
        <v>-8.5999999999999993E-2</v>
      </c>
      <c r="G2">
        <v>-0.36799999999999999</v>
      </c>
      <c r="H2">
        <v>-6.8000000000000005E-2</v>
      </c>
      <c r="I2">
        <v>-0.36499999999999999</v>
      </c>
      <c r="J2">
        <v>-8.1000000000000003E-2</v>
      </c>
      <c r="K2">
        <v>-0.42899999999999999</v>
      </c>
      <c r="L2">
        <v>-1.6E-2</v>
      </c>
      <c r="N2" t="s">
        <v>9</v>
      </c>
    </row>
    <row r="3" spans="1:14">
      <c r="A3">
        <v>1852</v>
      </c>
      <c r="B3">
        <v>-0.22800000000000001</v>
      </c>
      <c r="C3">
        <v>-0.28000000000000003</v>
      </c>
      <c r="D3">
        <v>-0.19600000000000001</v>
      </c>
      <c r="E3">
        <v>-0.35299999999999998</v>
      </c>
      <c r="F3">
        <v>-0.10299999999999999</v>
      </c>
      <c r="G3">
        <v>-0.378</v>
      </c>
      <c r="H3">
        <v>-7.8E-2</v>
      </c>
      <c r="I3">
        <v>-0.36699999999999999</v>
      </c>
      <c r="J3">
        <v>-9.8000000000000004E-2</v>
      </c>
      <c r="K3">
        <v>-0.434</v>
      </c>
      <c r="L3">
        <v>-0.03</v>
      </c>
    </row>
    <row r="4" spans="1:14">
      <c r="A4">
        <v>1853</v>
      </c>
      <c r="B4">
        <v>-0.26900000000000002</v>
      </c>
      <c r="C4">
        <v>-0.32100000000000001</v>
      </c>
      <c r="D4">
        <v>-0.23899999999999999</v>
      </c>
      <c r="E4">
        <v>-0.378</v>
      </c>
      <c r="F4">
        <v>-0.16</v>
      </c>
      <c r="G4">
        <v>-0.42799999999999999</v>
      </c>
      <c r="H4">
        <v>-0.11</v>
      </c>
      <c r="I4">
        <v>-0.39300000000000002</v>
      </c>
      <c r="J4">
        <v>-0.155</v>
      </c>
      <c r="K4">
        <v>-0.47199999999999998</v>
      </c>
      <c r="L4">
        <v>-7.4999999999999997E-2</v>
      </c>
    </row>
    <row r="5" spans="1:14">
      <c r="A5">
        <v>1854</v>
      </c>
      <c r="B5">
        <v>-0.248</v>
      </c>
      <c r="C5">
        <v>-0.30099999999999999</v>
      </c>
      <c r="D5">
        <v>-0.218</v>
      </c>
      <c r="E5">
        <v>-0.34899999999999998</v>
      </c>
      <c r="F5">
        <v>-0.14699999999999999</v>
      </c>
      <c r="G5">
        <v>-0.39100000000000001</v>
      </c>
      <c r="H5">
        <v>-0.105</v>
      </c>
      <c r="I5">
        <v>-0.36499999999999999</v>
      </c>
      <c r="J5">
        <v>-0.14299999999999999</v>
      </c>
      <c r="K5">
        <v>-0.435</v>
      </c>
      <c r="L5">
        <v>-7.1999999999999995E-2</v>
      </c>
    </row>
    <row r="6" spans="1:14">
      <c r="A6">
        <v>1855</v>
      </c>
      <c r="B6">
        <v>-0.27200000000000002</v>
      </c>
      <c r="C6">
        <v>-0.32400000000000001</v>
      </c>
      <c r="D6">
        <v>-0.24099999999999999</v>
      </c>
      <c r="E6">
        <v>-0.36899999999999999</v>
      </c>
      <c r="F6">
        <v>-0.17599999999999999</v>
      </c>
      <c r="G6">
        <v>-0.41499999999999998</v>
      </c>
      <c r="H6">
        <v>-0.13</v>
      </c>
      <c r="I6">
        <v>-0.38500000000000001</v>
      </c>
      <c r="J6">
        <v>-0.17100000000000001</v>
      </c>
      <c r="K6">
        <v>-0.45500000000000002</v>
      </c>
      <c r="L6">
        <v>-9.9000000000000005E-2</v>
      </c>
    </row>
    <row r="7" spans="1:14">
      <c r="A7">
        <v>1856</v>
      </c>
      <c r="B7">
        <v>-0.35799999999999998</v>
      </c>
      <c r="C7">
        <v>-0.41299999999999998</v>
      </c>
      <c r="D7">
        <v>-0.32700000000000001</v>
      </c>
      <c r="E7">
        <v>-0.45600000000000002</v>
      </c>
      <c r="F7">
        <v>-0.26</v>
      </c>
      <c r="G7">
        <v>-0.501</v>
      </c>
      <c r="H7">
        <v>-0.215</v>
      </c>
      <c r="I7">
        <v>-0.47099999999999997</v>
      </c>
      <c r="J7">
        <v>-0.253</v>
      </c>
      <c r="K7">
        <v>-0.54100000000000004</v>
      </c>
      <c r="L7">
        <v>-0.182</v>
      </c>
    </row>
    <row r="8" spans="1:14">
      <c r="A8">
        <v>1857</v>
      </c>
      <c r="B8">
        <v>-0.46100000000000002</v>
      </c>
      <c r="C8">
        <v>-0.51200000000000001</v>
      </c>
      <c r="D8">
        <v>-0.43099999999999999</v>
      </c>
      <c r="E8">
        <v>-0.55800000000000005</v>
      </c>
      <c r="F8">
        <v>-0.36299999999999999</v>
      </c>
      <c r="G8">
        <v>-0.59399999999999997</v>
      </c>
      <c r="H8">
        <v>-0.32800000000000001</v>
      </c>
      <c r="I8">
        <v>-0.57299999999999995</v>
      </c>
      <c r="J8">
        <v>-0.35799999999999998</v>
      </c>
      <c r="K8">
        <v>-0.63600000000000001</v>
      </c>
      <c r="L8">
        <v>-0.29399999999999998</v>
      </c>
    </row>
    <row r="9" spans="1:14">
      <c r="A9">
        <v>1858</v>
      </c>
      <c r="B9">
        <v>-0.46700000000000003</v>
      </c>
      <c r="C9">
        <v>-0.52100000000000002</v>
      </c>
      <c r="D9">
        <v>-0.435</v>
      </c>
      <c r="E9">
        <v>-0.56999999999999995</v>
      </c>
      <c r="F9">
        <v>-0.36399999999999999</v>
      </c>
      <c r="G9">
        <v>-0.6</v>
      </c>
      <c r="H9">
        <v>-0.33400000000000002</v>
      </c>
      <c r="I9">
        <v>-0.58299999999999996</v>
      </c>
      <c r="J9">
        <v>-0.35699999999999998</v>
      </c>
      <c r="K9">
        <v>-0.64400000000000002</v>
      </c>
      <c r="L9">
        <v>-0.29499999999999998</v>
      </c>
    </row>
    <row r="10" spans="1:14">
      <c r="A10">
        <v>1859</v>
      </c>
      <c r="B10">
        <v>-0.28399999999999997</v>
      </c>
      <c r="C10">
        <v>-0.34</v>
      </c>
      <c r="D10">
        <v>-0.249</v>
      </c>
      <c r="E10">
        <v>-0.39600000000000002</v>
      </c>
      <c r="F10">
        <v>-0.17100000000000001</v>
      </c>
      <c r="G10">
        <v>-0.41799999999999998</v>
      </c>
      <c r="H10">
        <v>-0.15</v>
      </c>
      <c r="I10">
        <v>-0.41199999999999998</v>
      </c>
      <c r="J10">
        <v>-0.16600000000000001</v>
      </c>
      <c r="K10">
        <v>-0.47</v>
      </c>
      <c r="L10">
        <v>-0.106</v>
      </c>
    </row>
    <row r="11" spans="1:14">
      <c r="A11">
        <v>1860</v>
      </c>
      <c r="B11">
        <v>-0.34300000000000003</v>
      </c>
      <c r="C11">
        <v>-0.40500000000000003</v>
      </c>
      <c r="D11">
        <v>-0.31</v>
      </c>
      <c r="E11">
        <v>-0.45500000000000002</v>
      </c>
      <c r="F11">
        <v>-0.23100000000000001</v>
      </c>
      <c r="G11">
        <v>-0.47799999999999998</v>
      </c>
      <c r="H11">
        <v>-0.20799999999999999</v>
      </c>
      <c r="I11">
        <v>-0.47199999999999998</v>
      </c>
      <c r="J11">
        <v>-0.22700000000000001</v>
      </c>
      <c r="K11">
        <v>-0.53100000000000003</v>
      </c>
      <c r="L11">
        <v>-0.16600000000000001</v>
      </c>
    </row>
    <row r="12" spans="1:14">
      <c r="A12">
        <v>1861</v>
      </c>
      <c r="B12">
        <v>-0.40699999999999997</v>
      </c>
      <c r="C12">
        <v>-0.48399999999999999</v>
      </c>
      <c r="D12">
        <v>-0.35599999999999998</v>
      </c>
      <c r="E12">
        <v>-0.52500000000000002</v>
      </c>
      <c r="F12">
        <v>-0.28999999999999998</v>
      </c>
      <c r="G12">
        <v>-0.56200000000000006</v>
      </c>
      <c r="H12">
        <v>-0.252</v>
      </c>
      <c r="I12">
        <v>-0.54200000000000004</v>
      </c>
      <c r="J12">
        <v>-0.27600000000000002</v>
      </c>
      <c r="K12">
        <v>-0.61299999999999999</v>
      </c>
      <c r="L12">
        <v>-0.20399999999999999</v>
      </c>
    </row>
    <row r="13" spans="1:14">
      <c r="A13">
        <v>1862</v>
      </c>
      <c r="B13">
        <v>-0.52400000000000002</v>
      </c>
      <c r="C13">
        <v>-0.59699999999999998</v>
      </c>
      <c r="D13">
        <v>-0.47099999999999997</v>
      </c>
      <c r="E13">
        <v>-0.64300000000000002</v>
      </c>
      <c r="F13">
        <v>-0.40400000000000003</v>
      </c>
      <c r="G13">
        <v>-0.68899999999999995</v>
      </c>
      <c r="H13">
        <v>-0.35799999999999998</v>
      </c>
      <c r="I13">
        <v>-0.65900000000000003</v>
      </c>
      <c r="J13">
        <v>-0.39100000000000001</v>
      </c>
      <c r="K13">
        <v>-0.73699999999999999</v>
      </c>
      <c r="L13">
        <v>-0.312</v>
      </c>
    </row>
    <row r="14" spans="1:14">
      <c r="A14">
        <v>1863</v>
      </c>
      <c r="B14">
        <v>-0.27800000000000002</v>
      </c>
      <c r="C14">
        <v>-0.35899999999999999</v>
      </c>
      <c r="D14">
        <v>-0.22600000000000001</v>
      </c>
      <c r="E14">
        <v>-0.40300000000000002</v>
      </c>
      <c r="F14">
        <v>-0.154</v>
      </c>
      <c r="G14">
        <v>-0.44400000000000001</v>
      </c>
      <c r="H14">
        <v>-0.112</v>
      </c>
      <c r="I14">
        <v>-0.42299999999999999</v>
      </c>
      <c r="J14">
        <v>-0.14399999999999999</v>
      </c>
      <c r="K14">
        <v>-0.499</v>
      </c>
      <c r="L14">
        <v>-6.5000000000000002E-2</v>
      </c>
    </row>
    <row r="15" spans="1:14">
      <c r="A15">
        <v>1864</v>
      </c>
      <c r="B15">
        <v>-0.49399999999999999</v>
      </c>
      <c r="C15">
        <v>-0.56399999999999995</v>
      </c>
      <c r="D15">
        <v>-0.44800000000000001</v>
      </c>
      <c r="E15">
        <v>-0.61699999999999999</v>
      </c>
      <c r="F15">
        <v>-0.372</v>
      </c>
      <c r="G15">
        <v>-0.64900000000000002</v>
      </c>
      <c r="H15">
        <v>-0.34</v>
      </c>
      <c r="I15">
        <v>-0.63600000000000001</v>
      </c>
      <c r="J15">
        <v>-0.36399999999999999</v>
      </c>
      <c r="K15">
        <v>-0.70499999999999996</v>
      </c>
      <c r="L15">
        <v>-0.29299999999999998</v>
      </c>
    </row>
    <row r="16" spans="1:14">
      <c r="A16">
        <v>1865</v>
      </c>
      <c r="B16">
        <v>-0.27900000000000003</v>
      </c>
      <c r="C16">
        <v>-0.35799999999999998</v>
      </c>
      <c r="D16">
        <v>-0.23200000000000001</v>
      </c>
      <c r="E16">
        <v>-0.40400000000000003</v>
      </c>
      <c r="F16">
        <v>-0.155</v>
      </c>
      <c r="G16">
        <v>-0.45400000000000001</v>
      </c>
      <c r="H16">
        <v>-0.105</v>
      </c>
      <c r="I16">
        <v>-0.42799999999999999</v>
      </c>
      <c r="J16">
        <v>-0.14699999999999999</v>
      </c>
      <c r="K16">
        <v>-0.51100000000000001</v>
      </c>
      <c r="L16">
        <v>-6.2E-2</v>
      </c>
    </row>
    <row r="17" spans="1:12">
      <c r="A17">
        <v>1866</v>
      </c>
      <c r="B17">
        <v>-0.251</v>
      </c>
      <c r="C17">
        <v>-0.33800000000000002</v>
      </c>
      <c r="D17">
        <v>-0.19700000000000001</v>
      </c>
      <c r="E17">
        <v>-0.37</v>
      </c>
      <c r="F17">
        <v>-0.13300000000000001</v>
      </c>
      <c r="G17">
        <v>-0.41299999999999998</v>
      </c>
      <c r="H17">
        <v>-8.8999999999999996E-2</v>
      </c>
      <c r="I17">
        <v>-0.39600000000000002</v>
      </c>
      <c r="J17">
        <v>-0.12</v>
      </c>
      <c r="K17">
        <v>-0.47</v>
      </c>
      <c r="L17">
        <v>-4.2999999999999997E-2</v>
      </c>
    </row>
    <row r="18" spans="1:12">
      <c r="A18">
        <v>1867</v>
      </c>
      <c r="B18">
        <v>-0.32100000000000001</v>
      </c>
      <c r="C18">
        <v>-0.40600000000000003</v>
      </c>
      <c r="D18">
        <v>-0.26500000000000001</v>
      </c>
      <c r="E18">
        <v>-0.434</v>
      </c>
      <c r="F18">
        <v>-0.20799999999999999</v>
      </c>
      <c r="G18">
        <v>-0.48499999999999999</v>
      </c>
      <c r="H18">
        <v>-0.157</v>
      </c>
      <c r="I18">
        <v>-0.45900000000000002</v>
      </c>
      <c r="J18">
        <v>-0.193</v>
      </c>
      <c r="K18">
        <v>-0.53500000000000003</v>
      </c>
      <c r="L18">
        <v>-0.113</v>
      </c>
    </row>
    <row r="19" spans="1:12">
      <c r="A19">
        <v>1868</v>
      </c>
      <c r="B19">
        <v>-0.23799999999999999</v>
      </c>
      <c r="C19">
        <v>-0.32600000000000001</v>
      </c>
      <c r="D19">
        <v>-0.185</v>
      </c>
      <c r="E19">
        <v>-0.34399999999999997</v>
      </c>
      <c r="F19">
        <v>-0.13200000000000001</v>
      </c>
      <c r="G19">
        <v>-0.39900000000000002</v>
      </c>
      <c r="H19">
        <v>-7.8E-2</v>
      </c>
      <c r="I19">
        <v>-0.372</v>
      </c>
      <c r="J19">
        <v>-0.11799999999999999</v>
      </c>
      <c r="K19">
        <v>-0.44800000000000001</v>
      </c>
      <c r="L19">
        <v>-3.7999999999999999E-2</v>
      </c>
    </row>
    <row r="20" spans="1:12">
      <c r="A20">
        <v>1869</v>
      </c>
      <c r="B20">
        <v>-0.26200000000000001</v>
      </c>
      <c r="C20">
        <v>-0.33300000000000002</v>
      </c>
      <c r="D20">
        <v>-0.221</v>
      </c>
      <c r="E20">
        <v>-0.36799999999999999</v>
      </c>
      <c r="F20">
        <v>-0.156</v>
      </c>
      <c r="G20">
        <v>-0.40300000000000002</v>
      </c>
      <c r="H20">
        <v>-0.122</v>
      </c>
      <c r="I20">
        <v>-0.38800000000000001</v>
      </c>
      <c r="J20">
        <v>-0.14799999999999999</v>
      </c>
      <c r="K20">
        <v>-0.45100000000000001</v>
      </c>
      <c r="L20">
        <v>-8.2000000000000003E-2</v>
      </c>
    </row>
    <row r="21" spans="1:12">
      <c r="A21">
        <v>1870</v>
      </c>
      <c r="B21">
        <v>-0.27600000000000002</v>
      </c>
      <c r="C21">
        <v>-0.34</v>
      </c>
      <c r="D21">
        <v>-0.23899999999999999</v>
      </c>
      <c r="E21">
        <v>-0.377</v>
      </c>
      <c r="F21">
        <v>-0.17399999999999999</v>
      </c>
      <c r="G21">
        <v>-0.4</v>
      </c>
      <c r="H21">
        <v>-0.151</v>
      </c>
      <c r="I21">
        <v>-0.39300000000000002</v>
      </c>
      <c r="J21">
        <v>-0.16500000000000001</v>
      </c>
      <c r="K21">
        <v>-0.44700000000000001</v>
      </c>
      <c r="L21">
        <v>-0.11</v>
      </c>
    </row>
    <row r="22" spans="1:12">
      <c r="A22">
        <v>1871</v>
      </c>
      <c r="B22">
        <v>-0.33500000000000002</v>
      </c>
      <c r="C22">
        <v>-0.40400000000000003</v>
      </c>
      <c r="D22">
        <v>-0.29299999999999998</v>
      </c>
      <c r="E22">
        <v>-0.437</v>
      </c>
      <c r="F22">
        <v>-0.23200000000000001</v>
      </c>
      <c r="G22">
        <v>-0.47</v>
      </c>
      <c r="H22">
        <v>-0.19900000000000001</v>
      </c>
      <c r="I22">
        <v>-0.45300000000000001</v>
      </c>
      <c r="J22">
        <v>-0.221</v>
      </c>
      <c r="K22">
        <v>-0.51400000000000001</v>
      </c>
      <c r="L22">
        <v>-0.157</v>
      </c>
    </row>
    <row r="23" spans="1:12">
      <c r="A23">
        <v>1872</v>
      </c>
      <c r="B23">
        <v>-0.22700000000000001</v>
      </c>
      <c r="C23">
        <v>-0.28999999999999998</v>
      </c>
      <c r="D23">
        <v>-0.187</v>
      </c>
      <c r="E23">
        <v>-0.32600000000000001</v>
      </c>
      <c r="F23">
        <v>-0.128</v>
      </c>
      <c r="G23">
        <v>-0.35099999999999998</v>
      </c>
      <c r="H23">
        <v>-0.10299999999999999</v>
      </c>
      <c r="I23">
        <v>-0.34200000000000003</v>
      </c>
      <c r="J23">
        <v>-0.11799999999999999</v>
      </c>
      <c r="K23">
        <v>-0.39700000000000002</v>
      </c>
      <c r="L23">
        <v>-6.2E-2</v>
      </c>
    </row>
    <row r="24" spans="1:12">
      <c r="A24">
        <v>1873</v>
      </c>
      <c r="B24">
        <v>-0.30399999999999999</v>
      </c>
      <c r="C24">
        <v>-0.36399999999999999</v>
      </c>
      <c r="D24">
        <v>-0.25800000000000001</v>
      </c>
      <c r="E24">
        <v>-0.4</v>
      </c>
      <c r="F24">
        <v>-0.20699999999999999</v>
      </c>
      <c r="G24">
        <v>-0.42199999999999999</v>
      </c>
      <c r="H24">
        <v>-0.186</v>
      </c>
      <c r="I24">
        <v>-0.41699999999999998</v>
      </c>
      <c r="J24">
        <v>-0.19600000000000001</v>
      </c>
      <c r="K24">
        <v>-0.46800000000000003</v>
      </c>
      <c r="L24">
        <v>-0.14399999999999999</v>
      </c>
    </row>
    <row r="25" spans="1:12">
      <c r="A25">
        <v>1874</v>
      </c>
      <c r="B25">
        <v>-0.36799999999999999</v>
      </c>
      <c r="C25">
        <v>-0.435</v>
      </c>
      <c r="D25">
        <v>-0.32500000000000001</v>
      </c>
      <c r="E25">
        <v>-0.46200000000000002</v>
      </c>
      <c r="F25">
        <v>-0.27300000000000002</v>
      </c>
      <c r="G25">
        <v>-0.48699999999999999</v>
      </c>
      <c r="H25">
        <v>-0.249</v>
      </c>
      <c r="I25">
        <v>-0.48</v>
      </c>
      <c r="J25">
        <v>-0.26100000000000001</v>
      </c>
      <c r="K25">
        <v>-0.53200000000000003</v>
      </c>
      <c r="L25">
        <v>-0.20899999999999999</v>
      </c>
    </row>
    <row r="26" spans="1:12">
      <c r="A26">
        <v>1875</v>
      </c>
      <c r="B26">
        <v>-0.39500000000000002</v>
      </c>
      <c r="C26">
        <v>-0.46400000000000002</v>
      </c>
      <c r="D26">
        <v>-0.35199999999999998</v>
      </c>
      <c r="E26">
        <v>-0.48799999999999999</v>
      </c>
      <c r="F26">
        <v>-0.30199999999999999</v>
      </c>
      <c r="G26">
        <v>-0.51200000000000001</v>
      </c>
      <c r="H26">
        <v>-0.27700000000000002</v>
      </c>
      <c r="I26">
        <v>-0.50900000000000001</v>
      </c>
      <c r="J26">
        <v>-0.28999999999999998</v>
      </c>
      <c r="K26">
        <v>-0.55800000000000005</v>
      </c>
      <c r="L26">
        <v>-0.23799999999999999</v>
      </c>
    </row>
    <row r="27" spans="1:12">
      <c r="A27">
        <v>1876</v>
      </c>
      <c r="B27">
        <v>-0.38400000000000001</v>
      </c>
      <c r="C27">
        <v>-0.45300000000000001</v>
      </c>
      <c r="D27">
        <v>-0.33500000000000002</v>
      </c>
      <c r="E27">
        <v>-0.47499999999999998</v>
      </c>
      <c r="F27">
        <v>-0.29399999999999998</v>
      </c>
      <c r="G27">
        <v>-0.5</v>
      </c>
      <c r="H27">
        <v>-0.26900000000000002</v>
      </c>
      <c r="I27">
        <v>-0.49399999999999999</v>
      </c>
      <c r="J27">
        <v>-0.27900000000000003</v>
      </c>
      <c r="K27">
        <v>-0.54300000000000004</v>
      </c>
      <c r="L27">
        <v>-0.22800000000000001</v>
      </c>
    </row>
    <row r="28" spans="1:12">
      <c r="A28">
        <v>1877</v>
      </c>
      <c r="B28">
        <v>-7.4999999999999997E-2</v>
      </c>
      <c r="C28">
        <v>-0.14599999999999999</v>
      </c>
      <c r="D28">
        <v>-2.5999999999999999E-2</v>
      </c>
      <c r="E28">
        <v>-0.16300000000000001</v>
      </c>
      <c r="F28">
        <v>1.2999999999999999E-2</v>
      </c>
      <c r="G28">
        <v>-0.193</v>
      </c>
      <c r="H28">
        <v>4.2999999999999997E-2</v>
      </c>
      <c r="I28">
        <v>-0.183</v>
      </c>
      <c r="J28">
        <v>2.8000000000000001E-2</v>
      </c>
      <c r="K28">
        <v>-0.23499999999999999</v>
      </c>
      <c r="L28">
        <v>8.1000000000000003E-2</v>
      </c>
    </row>
    <row r="29" spans="1:12">
      <c r="A29">
        <v>1878</v>
      </c>
      <c r="B29">
        <v>3.5000000000000003E-2</v>
      </c>
      <c r="C29">
        <v>-2.5999999999999999E-2</v>
      </c>
      <c r="D29">
        <v>8.4000000000000005E-2</v>
      </c>
      <c r="E29">
        <v>-5.2999999999999999E-2</v>
      </c>
      <c r="F29">
        <v>0.124</v>
      </c>
      <c r="G29">
        <v>-8.1000000000000003E-2</v>
      </c>
      <c r="H29">
        <v>0.152</v>
      </c>
      <c r="I29">
        <v>-7.0000000000000007E-2</v>
      </c>
      <c r="J29">
        <v>0.13900000000000001</v>
      </c>
      <c r="K29">
        <v>-0.121</v>
      </c>
      <c r="L29">
        <v>0.192</v>
      </c>
    </row>
    <row r="30" spans="1:12">
      <c r="A30">
        <v>1879</v>
      </c>
      <c r="B30">
        <v>-0.23</v>
      </c>
      <c r="C30">
        <v>-0.29099999999999998</v>
      </c>
      <c r="D30">
        <v>-0.189</v>
      </c>
      <c r="E30">
        <v>-0.31</v>
      </c>
      <c r="F30">
        <v>-0.151</v>
      </c>
      <c r="G30">
        <v>-0.34399999999999997</v>
      </c>
      <c r="H30">
        <v>-0.11700000000000001</v>
      </c>
      <c r="I30">
        <v>-0.32800000000000001</v>
      </c>
      <c r="J30">
        <v>-0.13900000000000001</v>
      </c>
      <c r="K30">
        <v>-0.38</v>
      </c>
      <c r="L30">
        <v>-8.4000000000000005E-2</v>
      </c>
    </row>
    <row r="31" spans="1:12">
      <c r="A31">
        <v>1880</v>
      </c>
      <c r="B31">
        <v>-0.22700000000000001</v>
      </c>
      <c r="C31">
        <v>-0.28799999999999998</v>
      </c>
      <c r="D31">
        <v>-0.182</v>
      </c>
      <c r="E31">
        <v>-0.30399999999999999</v>
      </c>
      <c r="F31">
        <v>-0.15</v>
      </c>
      <c r="G31">
        <v>-0.34699999999999998</v>
      </c>
      <c r="H31">
        <v>-0.107</v>
      </c>
      <c r="I31">
        <v>-0.32200000000000001</v>
      </c>
      <c r="J31">
        <v>-0.13600000000000001</v>
      </c>
      <c r="K31">
        <v>-0.38</v>
      </c>
      <c r="L31">
        <v>-7.5999999999999998E-2</v>
      </c>
    </row>
    <row r="32" spans="1:12">
      <c r="A32">
        <v>1881</v>
      </c>
      <c r="B32">
        <v>-0.2</v>
      </c>
      <c r="C32">
        <v>-0.25900000000000001</v>
      </c>
      <c r="D32">
        <v>-0.157</v>
      </c>
      <c r="E32">
        <v>-0.27600000000000002</v>
      </c>
      <c r="F32">
        <v>-0.125</v>
      </c>
      <c r="G32">
        <v>-0.32400000000000001</v>
      </c>
      <c r="H32">
        <v>-7.5999999999999998E-2</v>
      </c>
      <c r="I32">
        <v>-0.29299999999999998</v>
      </c>
      <c r="J32">
        <v>-0.112</v>
      </c>
      <c r="K32">
        <v>-0.35499999999999998</v>
      </c>
      <c r="L32">
        <v>-4.8000000000000001E-2</v>
      </c>
    </row>
    <row r="33" spans="1:12">
      <c r="A33">
        <v>1882</v>
      </c>
      <c r="B33">
        <v>-0.21299999999999999</v>
      </c>
      <c r="C33">
        <v>-0.27400000000000002</v>
      </c>
      <c r="D33">
        <v>-0.17100000000000001</v>
      </c>
      <c r="E33">
        <v>-0.28699999999999998</v>
      </c>
      <c r="F33">
        <v>-0.13800000000000001</v>
      </c>
      <c r="G33">
        <v>-0.33</v>
      </c>
      <c r="H33">
        <v>-9.6000000000000002E-2</v>
      </c>
      <c r="I33">
        <v>-0.307</v>
      </c>
      <c r="J33">
        <v>-0.127</v>
      </c>
      <c r="K33">
        <v>-0.36299999999999999</v>
      </c>
      <c r="L33">
        <v>-6.8000000000000005E-2</v>
      </c>
    </row>
    <row r="34" spans="1:12">
      <c r="A34">
        <v>1883</v>
      </c>
      <c r="B34">
        <v>-0.29599999999999999</v>
      </c>
      <c r="C34">
        <v>-0.35</v>
      </c>
      <c r="D34">
        <v>-0.251</v>
      </c>
      <c r="E34">
        <v>-0.36399999999999999</v>
      </c>
      <c r="F34">
        <v>-0.22900000000000001</v>
      </c>
      <c r="G34">
        <v>-0.40500000000000003</v>
      </c>
      <c r="H34">
        <v>-0.187</v>
      </c>
      <c r="I34">
        <v>-0.38</v>
      </c>
      <c r="J34">
        <v>-0.215</v>
      </c>
      <c r="K34">
        <v>-0.433</v>
      </c>
      <c r="L34">
        <v>-0.16</v>
      </c>
    </row>
    <row r="35" spans="1:12">
      <c r="A35">
        <v>1884</v>
      </c>
      <c r="B35">
        <v>-0.40899999999999997</v>
      </c>
      <c r="C35">
        <v>-0.45700000000000002</v>
      </c>
      <c r="D35">
        <v>-0.373</v>
      </c>
      <c r="E35">
        <v>-0.47099999999999997</v>
      </c>
      <c r="F35">
        <v>-0.34599999999999997</v>
      </c>
      <c r="G35">
        <v>-0.51900000000000002</v>
      </c>
      <c r="H35">
        <v>-0.29799999999999999</v>
      </c>
      <c r="I35">
        <v>-0.48799999999999999</v>
      </c>
      <c r="J35">
        <v>-0.33500000000000002</v>
      </c>
      <c r="K35">
        <v>-0.54500000000000004</v>
      </c>
      <c r="L35">
        <v>-0.27600000000000002</v>
      </c>
    </row>
    <row r="36" spans="1:12">
      <c r="A36">
        <v>1885</v>
      </c>
      <c r="B36">
        <v>-0.38900000000000001</v>
      </c>
      <c r="C36">
        <v>-0.44400000000000001</v>
      </c>
      <c r="D36">
        <v>-0.35399999999999998</v>
      </c>
      <c r="E36">
        <v>-0.45</v>
      </c>
      <c r="F36">
        <v>-0.32800000000000001</v>
      </c>
      <c r="G36">
        <v>-0.504</v>
      </c>
      <c r="H36">
        <v>-0.27400000000000002</v>
      </c>
      <c r="I36">
        <v>-0.46700000000000003</v>
      </c>
      <c r="J36">
        <v>-0.317</v>
      </c>
      <c r="K36">
        <v>-0.52800000000000002</v>
      </c>
      <c r="L36">
        <v>-0.254</v>
      </c>
    </row>
    <row r="37" spans="1:12">
      <c r="A37">
        <v>1886</v>
      </c>
      <c r="B37">
        <v>-0.36699999999999999</v>
      </c>
      <c r="C37">
        <v>-0.41899999999999998</v>
      </c>
      <c r="D37">
        <v>-0.33400000000000002</v>
      </c>
      <c r="E37">
        <v>-0.42799999999999999</v>
      </c>
      <c r="F37">
        <v>-0.307</v>
      </c>
      <c r="G37">
        <v>-0.48</v>
      </c>
      <c r="H37">
        <v>-0.255</v>
      </c>
      <c r="I37">
        <v>-0.44500000000000001</v>
      </c>
      <c r="J37">
        <v>-0.29799999999999999</v>
      </c>
      <c r="K37">
        <v>-0.505</v>
      </c>
      <c r="L37">
        <v>-0.23599999999999999</v>
      </c>
    </row>
    <row r="38" spans="1:12">
      <c r="A38">
        <v>1887</v>
      </c>
      <c r="B38">
        <v>-0.41799999999999998</v>
      </c>
      <c r="C38">
        <v>-0.47599999999999998</v>
      </c>
      <c r="D38">
        <v>-0.38200000000000001</v>
      </c>
      <c r="E38">
        <v>-0.48099999999999998</v>
      </c>
      <c r="F38">
        <v>-0.35599999999999998</v>
      </c>
      <c r="G38">
        <v>-0.52600000000000002</v>
      </c>
      <c r="H38">
        <v>-0.31</v>
      </c>
      <c r="I38">
        <v>-0.501</v>
      </c>
      <c r="J38">
        <v>-0.34599999999999997</v>
      </c>
      <c r="K38">
        <v>-0.55500000000000005</v>
      </c>
      <c r="L38">
        <v>-0.28899999999999998</v>
      </c>
    </row>
    <row r="39" spans="1:12">
      <c r="A39">
        <v>1888</v>
      </c>
      <c r="B39">
        <v>-0.307</v>
      </c>
      <c r="C39">
        <v>-0.35899999999999999</v>
      </c>
      <c r="D39">
        <v>-0.26800000000000002</v>
      </c>
      <c r="E39">
        <v>-0.37</v>
      </c>
      <c r="F39">
        <v>-0.24399999999999999</v>
      </c>
      <c r="G39">
        <v>-0.41299999999999998</v>
      </c>
      <c r="H39">
        <v>-0.20100000000000001</v>
      </c>
      <c r="I39">
        <v>-0.39</v>
      </c>
      <c r="J39">
        <v>-0.23200000000000001</v>
      </c>
      <c r="K39">
        <v>-0.442</v>
      </c>
      <c r="L39">
        <v>-0.17799999999999999</v>
      </c>
    </row>
    <row r="40" spans="1:12">
      <c r="A40">
        <v>1889</v>
      </c>
      <c r="B40">
        <v>-0.17100000000000001</v>
      </c>
      <c r="C40">
        <v>-0.23499999999999999</v>
      </c>
      <c r="D40">
        <v>-0.129</v>
      </c>
      <c r="E40">
        <v>-0.23699999999999999</v>
      </c>
      <c r="F40">
        <v>-0.105</v>
      </c>
      <c r="G40">
        <v>-0.27900000000000003</v>
      </c>
      <c r="H40">
        <v>-6.3E-2</v>
      </c>
      <c r="I40">
        <v>-0.26200000000000001</v>
      </c>
      <c r="J40">
        <v>-9.1999999999999998E-2</v>
      </c>
      <c r="K40">
        <v>-0.313</v>
      </c>
      <c r="L40">
        <v>-3.7999999999999999E-2</v>
      </c>
    </row>
    <row r="41" spans="1:12">
      <c r="A41">
        <v>1890</v>
      </c>
      <c r="B41">
        <v>-0.41599999999999998</v>
      </c>
      <c r="C41">
        <v>-0.48399999999999999</v>
      </c>
      <c r="D41">
        <v>-0.36899999999999999</v>
      </c>
      <c r="E41">
        <v>-0.48199999999999998</v>
      </c>
      <c r="F41">
        <v>-0.35099999999999998</v>
      </c>
      <c r="G41">
        <v>-0.52100000000000002</v>
      </c>
      <c r="H41">
        <v>-0.312</v>
      </c>
      <c r="I41">
        <v>-0.51</v>
      </c>
      <c r="J41">
        <v>-0.33500000000000002</v>
      </c>
      <c r="K41">
        <v>-0.55700000000000005</v>
      </c>
      <c r="L41">
        <v>-0.28499999999999998</v>
      </c>
    </row>
    <row r="42" spans="1:12">
      <c r="A42">
        <v>1891</v>
      </c>
      <c r="B42">
        <v>-0.33</v>
      </c>
      <c r="C42">
        <v>-0.40799999999999997</v>
      </c>
      <c r="D42">
        <v>-0.27600000000000002</v>
      </c>
      <c r="E42">
        <v>-0.39800000000000002</v>
      </c>
      <c r="F42">
        <v>-0.26200000000000001</v>
      </c>
      <c r="G42">
        <v>-0.436</v>
      </c>
      <c r="H42">
        <v>-0.224</v>
      </c>
      <c r="I42">
        <v>-0.42899999999999999</v>
      </c>
      <c r="J42">
        <v>-0.245</v>
      </c>
      <c r="K42">
        <v>-0.47599999999999998</v>
      </c>
      <c r="L42">
        <v>-0.19500000000000001</v>
      </c>
    </row>
    <row r="43" spans="1:12">
      <c r="A43">
        <v>1892</v>
      </c>
      <c r="B43">
        <v>-0.45500000000000002</v>
      </c>
      <c r="C43">
        <v>-0.52600000000000002</v>
      </c>
      <c r="D43">
        <v>-0.4</v>
      </c>
      <c r="E43">
        <v>-0.52700000000000002</v>
      </c>
      <c r="F43">
        <v>-0.38300000000000001</v>
      </c>
      <c r="G43">
        <v>-0.56000000000000005</v>
      </c>
      <c r="H43">
        <v>-0.35</v>
      </c>
      <c r="I43">
        <v>-0.55800000000000005</v>
      </c>
      <c r="J43">
        <v>-0.36599999999999999</v>
      </c>
      <c r="K43">
        <v>-0.60299999999999998</v>
      </c>
      <c r="L43">
        <v>-0.318</v>
      </c>
    </row>
    <row r="44" spans="1:12">
      <c r="A44">
        <v>1893</v>
      </c>
      <c r="B44">
        <v>-0.47299999999999998</v>
      </c>
      <c r="C44">
        <v>-0.54700000000000004</v>
      </c>
      <c r="D44">
        <v>-0.41599999999999998</v>
      </c>
      <c r="E44">
        <v>-0.54500000000000004</v>
      </c>
      <c r="F44">
        <v>-0.40200000000000002</v>
      </c>
      <c r="G44">
        <v>-0.57599999999999996</v>
      </c>
      <c r="H44">
        <v>-0.37</v>
      </c>
      <c r="I44">
        <v>-0.57299999999999995</v>
      </c>
      <c r="J44">
        <v>-0.38400000000000001</v>
      </c>
      <c r="K44">
        <v>-0.61699999999999999</v>
      </c>
      <c r="L44">
        <v>-0.33700000000000002</v>
      </c>
    </row>
    <row r="45" spans="1:12">
      <c r="A45">
        <v>1894</v>
      </c>
      <c r="B45">
        <v>-0.41</v>
      </c>
      <c r="C45">
        <v>-0.48699999999999999</v>
      </c>
      <c r="D45">
        <v>-0.35199999999999998</v>
      </c>
      <c r="E45">
        <v>-0.47899999999999998</v>
      </c>
      <c r="F45">
        <v>-0.34100000000000003</v>
      </c>
      <c r="G45">
        <v>-0.51400000000000001</v>
      </c>
      <c r="H45">
        <v>-0.307</v>
      </c>
      <c r="I45">
        <v>-0.50700000000000001</v>
      </c>
      <c r="J45">
        <v>-0.31900000000000001</v>
      </c>
      <c r="K45">
        <v>-0.55100000000000005</v>
      </c>
      <c r="L45">
        <v>-0.27200000000000002</v>
      </c>
    </row>
    <row r="46" spans="1:12">
      <c r="A46">
        <v>1895</v>
      </c>
      <c r="B46">
        <v>-0.39</v>
      </c>
      <c r="C46">
        <v>-0.46</v>
      </c>
      <c r="D46">
        <v>-0.33500000000000002</v>
      </c>
      <c r="E46">
        <v>-0.45700000000000002</v>
      </c>
      <c r="F46">
        <v>-0.32200000000000001</v>
      </c>
      <c r="G46">
        <v>-0.49199999999999999</v>
      </c>
      <c r="H46">
        <v>-0.28699999999999998</v>
      </c>
      <c r="I46">
        <v>-0.48699999999999999</v>
      </c>
      <c r="J46">
        <v>-0.30399999999999999</v>
      </c>
      <c r="K46">
        <v>-0.53100000000000003</v>
      </c>
      <c r="L46">
        <v>-0.25600000000000001</v>
      </c>
    </row>
    <row r="47" spans="1:12">
      <c r="A47">
        <v>1896</v>
      </c>
      <c r="B47">
        <v>-0.186</v>
      </c>
      <c r="C47">
        <v>-0.255</v>
      </c>
      <c r="D47">
        <v>-0.13600000000000001</v>
      </c>
      <c r="E47">
        <v>-0.255</v>
      </c>
      <c r="F47">
        <v>-0.11700000000000001</v>
      </c>
      <c r="G47">
        <v>-0.28999999999999998</v>
      </c>
      <c r="H47">
        <v>-8.2000000000000003E-2</v>
      </c>
      <c r="I47">
        <v>-0.28199999999999997</v>
      </c>
      <c r="J47">
        <v>-9.9000000000000005E-2</v>
      </c>
      <c r="K47">
        <v>-0.32700000000000001</v>
      </c>
      <c r="L47">
        <v>-0.05</v>
      </c>
    </row>
    <row r="48" spans="1:12">
      <c r="A48">
        <v>1897</v>
      </c>
      <c r="B48">
        <v>-0.20599999999999999</v>
      </c>
      <c r="C48">
        <v>-0.27300000000000002</v>
      </c>
      <c r="D48">
        <v>-0.153</v>
      </c>
      <c r="E48">
        <v>-0.27600000000000002</v>
      </c>
      <c r="F48">
        <v>-0.13700000000000001</v>
      </c>
      <c r="G48">
        <v>-0.309</v>
      </c>
      <c r="H48">
        <v>-0.104</v>
      </c>
      <c r="I48">
        <v>-0.30399999999999999</v>
      </c>
      <c r="J48">
        <v>-0.11799999999999999</v>
      </c>
      <c r="K48">
        <v>-0.34799999999999998</v>
      </c>
      <c r="L48">
        <v>-7.0999999999999994E-2</v>
      </c>
    </row>
    <row r="49" spans="1:12">
      <c r="A49">
        <v>1898</v>
      </c>
      <c r="B49">
        <v>-0.41199999999999998</v>
      </c>
      <c r="C49">
        <v>-0.47899999999999998</v>
      </c>
      <c r="D49">
        <v>-0.36199999999999999</v>
      </c>
      <c r="E49">
        <v>-0.48199999999999998</v>
      </c>
      <c r="F49">
        <v>-0.34300000000000003</v>
      </c>
      <c r="G49">
        <v>-0.51400000000000001</v>
      </c>
      <c r="H49">
        <v>-0.31</v>
      </c>
      <c r="I49">
        <v>-0.50800000000000001</v>
      </c>
      <c r="J49">
        <v>-0.32300000000000001</v>
      </c>
      <c r="K49">
        <v>-0.55200000000000005</v>
      </c>
      <c r="L49">
        <v>-0.27700000000000002</v>
      </c>
    </row>
    <row r="50" spans="1:12">
      <c r="A50">
        <v>1899</v>
      </c>
      <c r="B50">
        <v>-0.28899999999999998</v>
      </c>
      <c r="C50">
        <v>-0.35499999999999998</v>
      </c>
      <c r="D50">
        <v>-0.23100000000000001</v>
      </c>
      <c r="E50">
        <v>-0.35799999999999998</v>
      </c>
      <c r="F50">
        <v>-0.22</v>
      </c>
      <c r="G50">
        <v>-0.38900000000000001</v>
      </c>
      <c r="H50">
        <v>-0.189</v>
      </c>
      <c r="I50">
        <v>-0.38500000000000001</v>
      </c>
      <c r="J50">
        <v>-0.19800000000000001</v>
      </c>
      <c r="K50">
        <v>-0.42799999999999999</v>
      </c>
      <c r="L50">
        <v>-0.154</v>
      </c>
    </row>
    <row r="51" spans="1:12">
      <c r="A51">
        <v>1900</v>
      </c>
      <c r="B51">
        <v>-0.20300000000000001</v>
      </c>
      <c r="C51">
        <v>-0.27200000000000002</v>
      </c>
      <c r="D51">
        <v>-0.14699999999999999</v>
      </c>
      <c r="E51">
        <v>-0.27400000000000002</v>
      </c>
      <c r="F51">
        <v>-0.13200000000000001</v>
      </c>
      <c r="G51">
        <v>-0.30299999999999999</v>
      </c>
      <c r="H51">
        <v>-0.10199999999999999</v>
      </c>
      <c r="I51">
        <v>-0.30299999999999999</v>
      </c>
      <c r="J51">
        <v>-0.111</v>
      </c>
      <c r="K51">
        <v>-0.34499999999999997</v>
      </c>
      <c r="L51">
        <v>-6.6000000000000003E-2</v>
      </c>
    </row>
    <row r="52" spans="1:12">
      <c r="A52">
        <v>1901</v>
      </c>
      <c r="B52">
        <v>-0.25900000000000001</v>
      </c>
      <c r="C52">
        <v>-0.32600000000000001</v>
      </c>
      <c r="D52">
        <v>-0.20799999999999999</v>
      </c>
      <c r="E52">
        <v>-0.32800000000000001</v>
      </c>
      <c r="F52">
        <v>-0.189</v>
      </c>
      <c r="G52">
        <v>-0.36599999999999999</v>
      </c>
      <c r="H52">
        <v>-0.151</v>
      </c>
      <c r="I52">
        <v>-0.35699999999999998</v>
      </c>
      <c r="J52">
        <v>-0.16800000000000001</v>
      </c>
      <c r="K52">
        <v>-0.40400000000000003</v>
      </c>
      <c r="L52">
        <v>-0.11799999999999999</v>
      </c>
    </row>
    <row r="53" spans="1:12">
      <c r="A53">
        <v>1902</v>
      </c>
      <c r="B53">
        <v>-0.40200000000000002</v>
      </c>
      <c r="C53">
        <v>-0.46100000000000002</v>
      </c>
      <c r="D53">
        <v>-0.35499999999999998</v>
      </c>
      <c r="E53">
        <v>-0.46400000000000002</v>
      </c>
      <c r="F53">
        <v>-0.33900000000000002</v>
      </c>
      <c r="G53">
        <v>-0.505</v>
      </c>
      <c r="H53">
        <v>-0.29799999999999999</v>
      </c>
      <c r="I53">
        <v>-0.49</v>
      </c>
      <c r="J53">
        <v>-0.32</v>
      </c>
      <c r="K53">
        <v>-0.53800000000000003</v>
      </c>
      <c r="L53">
        <v>-0.27</v>
      </c>
    </row>
    <row r="54" spans="1:12">
      <c r="A54">
        <v>1903</v>
      </c>
      <c r="B54">
        <v>-0.47899999999999998</v>
      </c>
      <c r="C54">
        <v>-0.54300000000000004</v>
      </c>
      <c r="D54">
        <v>-0.43099999999999999</v>
      </c>
      <c r="E54">
        <v>-0.54100000000000004</v>
      </c>
      <c r="F54">
        <v>-0.41699999999999998</v>
      </c>
      <c r="G54">
        <v>-0.58499999999999996</v>
      </c>
      <c r="H54">
        <v>-0.374</v>
      </c>
      <c r="I54">
        <v>-0.56699999999999995</v>
      </c>
      <c r="J54">
        <v>-0.4</v>
      </c>
      <c r="K54">
        <v>-0.61699999999999999</v>
      </c>
      <c r="L54">
        <v>-0.34799999999999998</v>
      </c>
    </row>
    <row r="55" spans="1:12">
      <c r="A55">
        <v>1904</v>
      </c>
      <c r="B55">
        <v>-0.52</v>
      </c>
      <c r="C55">
        <v>-0.57999999999999996</v>
      </c>
      <c r="D55">
        <v>-0.47099999999999997</v>
      </c>
      <c r="E55">
        <v>-0.58199999999999996</v>
      </c>
      <c r="F55">
        <v>-0.45900000000000002</v>
      </c>
      <c r="G55">
        <v>-0.627</v>
      </c>
      <c r="H55">
        <v>-0.41299999999999998</v>
      </c>
      <c r="I55">
        <v>-0.60599999999999998</v>
      </c>
      <c r="J55">
        <v>-0.441</v>
      </c>
      <c r="K55">
        <v>-0.65700000000000003</v>
      </c>
      <c r="L55">
        <v>-0.38700000000000001</v>
      </c>
    </row>
    <row r="56" spans="1:12">
      <c r="A56">
        <v>1905</v>
      </c>
      <c r="B56">
        <v>-0.377</v>
      </c>
      <c r="C56">
        <v>-0.438</v>
      </c>
      <c r="D56">
        <v>-0.32600000000000001</v>
      </c>
      <c r="E56">
        <v>-0.436</v>
      </c>
      <c r="F56">
        <v>-0.318</v>
      </c>
      <c r="G56">
        <v>-0.48099999999999998</v>
      </c>
      <c r="H56">
        <v>-0.27300000000000002</v>
      </c>
      <c r="I56">
        <v>-0.46100000000000002</v>
      </c>
      <c r="J56">
        <v>-0.29899999999999999</v>
      </c>
      <c r="K56">
        <v>-0.51100000000000001</v>
      </c>
      <c r="L56">
        <v>-0.247</v>
      </c>
    </row>
    <row r="57" spans="1:12">
      <c r="A57">
        <v>1906</v>
      </c>
      <c r="B57">
        <v>-0.28299999999999997</v>
      </c>
      <c r="C57">
        <v>-0.33800000000000002</v>
      </c>
      <c r="D57">
        <v>-0.23200000000000001</v>
      </c>
      <c r="E57">
        <v>-0.34100000000000003</v>
      </c>
      <c r="F57">
        <v>-0.224</v>
      </c>
      <c r="G57">
        <v>-0.38800000000000001</v>
      </c>
      <c r="H57">
        <v>-0.17699999999999999</v>
      </c>
      <c r="I57">
        <v>-0.36299999999999999</v>
      </c>
      <c r="J57">
        <v>-0.20699999999999999</v>
      </c>
      <c r="K57">
        <v>-0.41499999999999998</v>
      </c>
      <c r="L57">
        <v>-0.152</v>
      </c>
    </row>
    <row r="58" spans="1:12">
      <c r="A58">
        <v>1907</v>
      </c>
      <c r="B58">
        <v>-0.46500000000000002</v>
      </c>
      <c r="C58">
        <v>-0.52300000000000002</v>
      </c>
      <c r="D58">
        <v>-0.42299999999999999</v>
      </c>
      <c r="E58">
        <v>-0.52400000000000002</v>
      </c>
      <c r="F58">
        <v>-0.40600000000000003</v>
      </c>
      <c r="G58">
        <v>-0.56799999999999995</v>
      </c>
      <c r="H58">
        <v>-0.36299999999999999</v>
      </c>
      <c r="I58">
        <v>-0.54600000000000004</v>
      </c>
      <c r="J58">
        <v>-0.39200000000000002</v>
      </c>
      <c r="K58">
        <v>-0.59599999999999997</v>
      </c>
      <c r="L58">
        <v>-0.33900000000000002</v>
      </c>
    </row>
    <row r="59" spans="1:12">
      <c r="A59">
        <v>1908</v>
      </c>
      <c r="B59">
        <v>-0.51100000000000001</v>
      </c>
      <c r="C59">
        <v>-0.56299999999999994</v>
      </c>
      <c r="D59">
        <v>-0.46800000000000003</v>
      </c>
      <c r="E59">
        <v>-0.56799999999999995</v>
      </c>
      <c r="F59">
        <v>-0.45500000000000002</v>
      </c>
      <c r="G59">
        <v>-0.61299999999999999</v>
      </c>
      <c r="H59">
        <v>-0.40899999999999997</v>
      </c>
      <c r="I59">
        <v>-0.59</v>
      </c>
      <c r="J59">
        <v>-0.441</v>
      </c>
      <c r="K59">
        <v>-0.64</v>
      </c>
      <c r="L59">
        <v>-0.38800000000000001</v>
      </c>
    </row>
    <row r="60" spans="1:12">
      <c r="A60">
        <v>1909</v>
      </c>
      <c r="B60">
        <v>-0.52200000000000002</v>
      </c>
      <c r="C60">
        <v>-0.57599999999999996</v>
      </c>
      <c r="D60">
        <v>-0.47599999999999998</v>
      </c>
      <c r="E60">
        <v>-0.57399999999999995</v>
      </c>
      <c r="F60">
        <v>-0.47099999999999997</v>
      </c>
      <c r="G60">
        <v>-0.626</v>
      </c>
      <c r="H60">
        <v>-0.41899999999999998</v>
      </c>
      <c r="I60">
        <v>-0.59599999999999997</v>
      </c>
      <c r="J60">
        <v>-0.45600000000000002</v>
      </c>
      <c r="K60">
        <v>-0.64900000000000002</v>
      </c>
      <c r="L60">
        <v>-0.4</v>
      </c>
    </row>
    <row r="61" spans="1:12">
      <c r="A61">
        <v>1910</v>
      </c>
      <c r="B61">
        <v>-0.49</v>
      </c>
      <c r="C61">
        <v>-0.54700000000000004</v>
      </c>
      <c r="D61">
        <v>-0.44800000000000001</v>
      </c>
      <c r="E61">
        <v>-0.53900000000000003</v>
      </c>
      <c r="F61">
        <v>-0.442</v>
      </c>
      <c r="G61">
        <v>-0.59399999999999997</v>
      </c>
      <c r="H61">
        <v>-0.38700000000000001</v>
      </c>
      <c r="I61">
        <v>-0.56399999999999995</v>
      </c>
      <c r="J61">
        <v>-0.42399999999999999</v>
      </c>
      <c r="K61">
        <v>-0.61699999999999999</v>
      </c>
      <c r="L61">
        <v>-0.36799999999999999</v>
      </c>
    </row>
    <row r="62" spans="1:12">
      <c r="A62">
        <v>1911</v>
      </c>
      <c r="B62">
        <v>-0.54400000000000004</v>
      </c>
      <c r="C62">
        <v>-0.59499999999999997</v>
      </c>
      <c r="D62">
        <v>-0.498</v>
      </c>
      <c r="E62">
        <v>-0.59099999999999997</v>
      </c>
      <c r="F62">
        <v>-0.498</v>
      </c>
      <c r="G62">
        <v>-0.64600000000000002</v>
      </c>
      <c r="H62">
        <v>-0.442</v>
      </c>
      <c r="I62">
        <v>-0.61399999999999999</v>
      </c>
      <c r="J62">
        <v>-0.48</v>
      </c>
      <c r="K62">
        <v>-0.66800000000000004</v>
      </c>
      <c r="L62">
        <v>-0.42399999999999999</v>
      </c>
    </row>
    <row r="63" spans="1:12">
      <c r="A63">
        <v>1912</v>
      </c>
      <c r="B63">
        <v>-0.437</v>
      </c>
      <c r="C63">
        <v>-0.48599999999999999</v>
      </c>
      <c r="D63">
        <v>-0.39200000000000002</v>
      </c>
      <c r="E63">
        <v>-0.48499999999999999</v>
      </c>
      <c r="F63">
        <v>-0.39</v>
      </c>
      <c r="G63">
        <v>-0.53800000000000003</v>
      </c>
      <c r="H63">
        <v>-0.33700000000000002</v>
      </c>
      <c r="I63">
        <v>-0.50800000000000001</v>
      </c>
      <c r="J63">
        <v>-0.375</v>
      </c>
      <c r="K63">
        <v>-0.56100000000000005</v>
      </c>
      <c r="L63">
        <v>-0.32</v>
      </c>
    </row>
    <row r="64" spans="1:12">
      <c r="A64">
        <v>1913</v>
      </c>
      <c r="B64">
        <v>-0.42399999999999999</v>
      </c>
      <c r="C64">
        <v>-0.47099999999999997</v>
      </c>
      <c r="D64">
        <v>-0.38100000000000001</v>
      </c>
      <c r="E64">
        <v>-0.47299999999999998</v>
      </c>
      <c r="F64">
        <v>-0.375</v>
      </c>
      <c r="G64">
        <v>-0.52700000000000002</v>
      </c>
      <c r="H64">
        <v>-0.32100000000000001</v>
      </c>
      <c r="I64">
        <v>-0.49299999999999999</v>
      </c>
      <c r="J64">
        <v>-0.36199999999999999</v>
      </c>
      <c r="K64">
        <v>-0.54800000000000004</v>
      </c>
      <c r="L64">
        <v>-0.30499999999999999</v>
      </c>
    </row>
    <row r="65" spans="1:12">
      <c r="A65">
        <v>1914</v>
      </c>
      <c r="B65">
        <v>-0.24399999999999999</v>
      </c>
      <c r="C65">
        <v>-0.29099999999999998</v>
      </c>
      <c r="D65">
        <v>-0.19700000000000001</v>
      </c>
      <c r="E65">
        <v>-0.30199999999999999</v>
      </c>
      <c r="F65">
        <v>-0.185</v>
      </c>
      <c r="G65">
        <v>-0.34599999999999997</v>
      </c>
      <c r="H65">
        <v>-0.14099999999999999</v>
      </c>
      <c r="I65">
        <v>-0.32100000000000001</v>
      </c>
      <c r="J65">
        <v>-0.17299999999999999</v>
      </c>
      <c r="K65">
        <v>-0.373</v>
      </c>
      <c r="L65">
        <v>-0.12</v>
      </c>
    </row>
    <row r="66" spans="1:12">
      <c r="A66">
        <v>1915</v>
      </c>
      <c r="B66">
        <v>-0.14099999999999999</v>
      </c>
      <c r="C66">
        <v>-0.20200000000000001</v>
      </c>
      <c r="D66">
        <v>-8.5000000000000006E-2</v>
      </c>
      <c r="E66">
        <v>-0.20899999999999999</v>
      </c>
      <c r="F66">
        <v>-7.2999999999999995E-2</v>
      </c>
      <c r="G66">
        <v>-0.25</v>
      </c>
      <c r="H66">
        <v>-3.2000000000000001E-2</v>
      </c>
      <c r="I66">
        <v>-0.23200000000000001</v>
      </c>
      <c r="J66">
        <v>-6.0999999999999999E-2</v>
      </c>
      <c r="K66">
        <v>-0.28399999999999997</v>
      </c>
      <c r="L66">
        <v>-7.0000000000000001E-3</v>
      </c>
    </row>
    <row r="67" spans="1:12">
      <c r="A67">
        <v>1916</v>
      </c>
      <c r="B67">
        <v>-0.38300000000000001</v>
      </c>
      <c r="C67">
        <v>-0.437</v>
      </c>
      <c r="D67">
        <v>-0.32800000000000001</v>
      </c>
      <c r="E67">
        <v>-0.442</v>
      </c>
      <c r="F67">
        <v>-0.32300000000000001</v>
      </c>
      <c r="G67">
        <v>-0.48899999999999999</v>
      </c>
      <c r="H67">
        <v>-0.27600000000000002</v>
      </c>
      <c r="I67">
        <v>-0.46600000000000003</v>
      </c>
      <c r="J67">
        <v>-0.308</v>
      </c>
      <c r="K67">
        <v>-0.51800000000000002</v>
      </c>
      <c r="L67">
        <v>-0.254</v>
      </c>
    </row>
    <row r="68" spans="1:12">
      <c r="A68">
        <v>1917</v>
      </c>
      <c r="B68">
        <v>-0.46800000000000003</v>
      </c>
      <c r="C68">
        <v>-0.52500000000000002</v>
      </c>
      <c r="D68">
        <v>-0.41299999999999998</v>
      </c>
      <c r="E68">
        <v>-0.53200000000000003</v>
      </c>
      <c r="F68">
        <v>-0.40400000000000003</v>
      </c>
      <c r="G68">
        <v>-0.57799999999999996</v>
      </c>
      <c r="H68">
        <v>-0.35799999999999998</v>
      </c>
      <c r="I68">
        <v>-0.55600000000000005</v>
      </c>
      <c r="J68">
        <v>-0.38700000000000001</v>
      </c>
      <c r="K68">
        <v>-0.61</v>
      </c>
      <c r="L68">
        <v>-0.33200000000000002</v>
      </c>
    </row>
    <row r="69" spans="1:12">
      <c r="A69">
        <v>1918</v>
      </c>
      <c r="B69">
        <v>-0.33300000000000002</v>
      </c>
      <c r="C69">
        <v>-0.39600000000000002</v>
      </c>
      <c r="D69">
        <v>-0.27</v>
      </c>
      <c r="E69">
        <v>-0.40100000000000002</v>
      </c>
      <c r="F69">
        <v>-0.26400000000000001</v>
      </c>
      <c r="G69">
        <v>-0.44900000000000001</v>
      </c>
      <c r="H69">
        <v>-0.217</v>
      </c>
      <c r="I69">
        <v>-0.42699999999999999</v>
      </c>
      <c r="J69">
        <v>-0.24399999999999999</v>
      </c>
      <c r="K69">
        <v>-0.48299999999999998</v>
      </c>
      <c r="L69">
        <v>-0.187</v>
      </c>
    </row>
    <row r="70" spans="1:12">
      <c r="A70">
        <v>1919</v>
      </c>
      <c r="B70">
        <v>-0.27500000000000002</v>
      </c>
      <c r="C70">
        <v>-0.32700000000000001</v>
      </c>
      <c r="D70">
        <v>-0.217</v>
      </c>
      <c r="E70">
        <v>-0.33900000000000002</v>
      </c>
      <c r="F70">
        <v>-0.21</v>
      </c>
      <c r="G70">
        <v>-0.38800000000000001</v>
      </c>
      <c r="H70">
        <v>-0.161</v>
      </c>
      <c r="I70">
        <v>-0.36099999999999999</v>
      </c>
      <c r="J70">
        <v>-0.192</v>
      </c>
      <c r="K70">
        <v>-0.41699999999999998</v>
      </c>
      <c r="L70">
        <v>-0.13500000000000001</v>
      </c>
    </row>
    <row r="71" spans="1:12">
      <c r="A71">
        <v>1920</v>
      </c>
      <c r="B71">
        <v>-0.247</v>
      </c>
      <c r="C71">
        <v>-0.29599999999999999</v>
      </c>
      <c r="D71">
        <v>-0.19800000000000001</v>
      </c>
      <c r="E71">
        <v>-0.309</v>
      </c>
      <c r="F71">
        <v>-0.186</v>
      </c>
      <c r="G71">
        <v>-0.35799999999999998</v>
      </c>
      <c r="H71">
        <v>-0.13700000000000001</v>
      </c>
      <c r="I71">
        <v>-0.32800000000000001</v>
      </c>
      <c r="J71">
        <v>-0.17199999999999999</v>
      </c>
      <c r="K71">
        <v>-0.38500000000000001</v>
      </c>
      <c r="L71">
        <v>-0.114</v>
      </c>
    </row>
    <row r="72" spans="1:12">
      <c r="A72">
        <v>1921</v>
      </c>
      <c r="B72">
        <v>-0.187</v>
      </c>
      <c r="C72">
        <v>-0.23699999999999999</v>
      </c>
      <c r="D72">
        <v>-0.14899999999999999</v>
      </c>
      <c r="E72">
        <v>-0.24299999999999999</v>
      </c>
      <c r="F72">
        <v>-0.13200000000000001</v>
      </c>
      <c r="G72">
        <v>-0.28799999999999998</v>
      </c>
      <c r="H72">
        <v>-8.5999999999999993E-2</v>
      </c>
      <c r="I72">
        <v>-0.26200000000000001</v>
      </c>
      <c r="J72">
        <v>-0.124</v>
      </c>
      <c r="K72">
        <v>-0.314</v>
      </c>
      <c r="L72">
        <v>-6.9000000000000006E-2</v>
      </c>
    </row>
    <row r="73" spans="1:12">
      <c r="A73">
        <v>1922</v>
      </c>
      <c r="B73">
        <v>-0.30199999999999999</v>
      </c>
      <c r="C73">
        <v>-0.34599999999999997</v>
      </c>
      <c r="D73">
        <v>-0.26200000000000001</v>
      </c>
      <c r="E73">
        <v>-0.35499999999999998</v>
      </c>
      <c r="F73">
        <v>-0.249</v>
      </c>
      <c r="G73">
        <v>-0.40400000000000003</v>
      </c>
      <c r="H73">
        <v>-0.2</v>
      </c>
      <c r="I73">
        <v>-0.37</v>
      </c>
      <c r="J73">
        <v>-0.23899999999999999</v>
      </c>
      <c r="K73">
        <v>-0.42499999999999999</v>
      </c>
      <c r="L73">
        <v>-0.183</v>
      </c>
    </row>
    <row r="74" spans="1:12">
      <c r="A74">
        <v>1923</v>
      </c>
      <c r="B74">
        <v>-0.27600000000000002</v>
      </c>
      <c r="C74">
        <v>-0.32300000000000001</v>
      </c>
      <c r="D74">
        <v>-0.23699999999999999</v>
      </c>
      <c r="E74">
        <v>-0.32600000000000001</v>
      </c>
      <c r="F74">
        <v>-0.22700000000000001</v>
      </c>
      <c r="G74">
        <v>-0.374</v>
      </c>
      <c r="H74">
        <v>-0.17899999999999999</v>
      </c>
      <c r="I74">
        <v>-0.34300000000000003</v>
      </c>
      <c r="J74">
        <v>-0.219</v>
      </c>
      <c r="K74">
        <v>-0.39500000000000002</v>
      </c>
      <c r="L74">
        <v>-0.16500000000000001</v>
      </c>
    </row>
    <row r="75" spans="1:12">
      <c r="A75">
        <v>1924</v>
      </c>
      <c r="B75">
        <v>-0.29399999999999998</v>
      </c>
      <c r="C75">
        <v>-0.34</v>
      </c>
      <c r="D75">
        <v>-0.25900000000000001</v>
      </c>
      <c r="E75">
        <v>-0.34499999999999997</v>
      </c>
      <c r="F75">
        <v>-0.24399999999999999</v>
      </c>
      <c r="G75">
        <v>-0.39600000000000002</v>
      </c>
      <c r="H75">
        <v>-0.192</v>
      </c>
      <c r="I75">
        <v>-0.36099999999999999</v>
      </c>
      <c r="J75">
        <v>-0.23599999999999999</v>
      </c>
      <c r="K75">
        <v>-0.41699999999999998</v>
      </c>
      <c r="L75">
        <v>-0.17799999999999999</v>
      </c>
    </row>
    <row r="76" spans="1:12">
      <c r="A76">
        <v>1925</v>
      </c>
      <c r="B76">
        <v>-0.215</v>
      </c>
      <c r="C76">
        <v>-0.26500000000000001</v>
      </c>
      <c r="D76">
        <v>-0.17799999999999999</v>
      </c>
      <c r="E76">
        <v>-0.26500000000000001</v>
      </c>
      <c r="F76">
        <v>-0.16600000000000001</v>
      </c>
      <c r="G76">
        <v>-0.316</v>
      </c>
      <c r="H76">
        <v>-0.115</v>
      </c>
      <c r="I76">
        <v>-0.28399999999999997</v>
      </c>
      <c r="J76">
        <v>-0.157</v>
      </c>
      <c r="K76">
        <v>-0.33800000000000002</v>
      </c>
      <c r="L76">
        <v>-0.10100000000000001</v>
      </c>
    </row>
    <row r="77" spans="1:12">
      <c r="A77">
        <v>1926</v>
      </c>
      <c r="B77">
        <v>-0.108</v>
      </c>
      <c r="C77">
        <v>-0.155</v>
      </c>
      <c r="D77">
        <v>-7.0000000000000007E-2</v>
      </c>
      <c r="E77">
        <v>-0.157</v>
      </c>
      <c r="F77">
        <v>-5.8999999999999997E-2</v>
      </c>
      <c r="G77">
        <v>-0.20899999999999999</v>
      </c>
      <c r="H77">
        <v>-7.0000000000000001E-3</v>
      </c>
      <c r="I77">
        <v>-0.17499999999999999</v>
      </c>
      <c r="J77">
        <v>-5.0999999999999997E-2</v>
      </c>
      <c r="K77">
        <v>-0.23</v>
      </c>
      <c r="L77">
        <v>7.0000000000000001E-3</v>
      </c>
    </row>
    <row r="78" spans="1:12">
      <c r="A78">
        <v>1927</v>
      </c>
      <c r="B78">
        <v>-0.21</v>
      </c>
      <c r="C78">
        <v>-0.253</v>
      </c>
      <c r="D78">
        <v>-0.17699999999999999</v>
      </c>
      <c r="E78">
        <v>-0.25600000000000001</v>
      </c>
      <c r="F78">
        <v>-0.16400000000000001</v>
      </c>
      <c r="G78">
        <v>-0.31</v>
      </c>
      <c r="H78">
        <v>-0.11</v>
      </c>
      <c r="I78">
        <v>-0.27100000000000002</v>
      </c>
      <c r="J78">
        <v>-0.156</v>
      </c>
      <c r="K78">
        <v>-0.32700000000000001</v>
      </c>
      <c r="L78">
        <v>-9.7000000000000003E-2</v>
      </c>
    </row>
    <row r="79" spans="1:12">
      <c r="A79">
        <v>1928</v>
      </c>
      <c r="B79">
        <v>-0.20599999999999999</v>
      </c>
      <c r="C79">
        <v>-0.253</v>
      </c>
      <c r="D79">
        <v>-0.17399999999999999</v>
      </c>
      <c r="E79">
        <v>-0.254</v>
      </c>
      <c r="F79">
        <v>-0.158</v>
      </c>
      <c r="G79">
        <v>-0.30299999999999999</v>
      </c>
      <c r="H79">
        <v>-0.108</v>
      </c>
      <c r="I79">
        <v>-0.26900000000000002</v>
      </c>
      <c r="J79">
        <v>-0.152</v>
      </c>
      <c r="K79">
        <v>-0.32300000000000001</v>
      </c>
      <c r="L79">
        <v>-9.6000000000000002E-2</v>
      </c>
    </row>
    <row r="80" spans="1:12">
      <c r="A80">
        <v>1929</v>
      </c>
      <c r="B80">
        <v>-0.35</v>
      </c>
      <c r="C80">
        <v>-0.39400000000000002</v>
      </c>
      <c r="D80">
        <v>-0.32</v>
      </c>
      <c r="E80">
        <v>-0.39900000000000002</v>
      </c>
      <c r="F80">
        <v>-0.30099999999999999</v>
      </c>
      <c r="G80">
        <v>-0.44800000000000001</v>
      </c>
      <c r="H80">
        <v>-0.252</v>
      </c>
      <c r="I80">
        <v>-0.41399999999999998</v>
      </c>
      <c r="J80">
        <v>-0.29499999999999998</v>
      </c>
      <c r="K80">
        <v>-0.46800000000000003</v>
      </c>
      <c r="L80">
        <v>-0.23899999999999999</v>
      </c>
    </row>
    <row r="81" spans="1:12">
      <c r="A81">
        <v>1930</v>
      </c>
      <c r="B81">
        <v>-0.13700000000000001</v>
      </c>
      <c r="C81">
        <v>-0.18099999999999999</v>
      </c>
      <c r="D81">
        <v>-0.104</v>
      </c>
      <c r="E81">
        <v>-0.186</v>
      </c>
      <c r="F81">
        <v>-8.7999999999999995E-2</v>
      </c>
      <c r="G81">
        <v>-0.23499999999999999</v>
      </c>
      <c r="H81">
        <v>-3.9E-2</v>
      </c>
      <c r="I81">
        <v>-0.2</v>
      </c>
      <c r="J81">
        <v>-8.1000000000000003E-2</v>
      </c>
      <c r="K81">
        <v>-0.254</v>
      </c>
      <c r="L81">
        <v>-2.5000000000000001E-2</v>
      </c>
    </row>
    <row r="82" spans="1:12">
      <c r="A82">
        <v>1931</v>
      </c>
      <c r="B82">
        <v>-8.6999999999999994E-2</v>
      </c>
      <c r="C82">
        <v>-0.13300000000000001</v>
      </c>
      <c r="D82">
        <v>-5.5E-2</v>
      </c>
      <c r="E82">
        <v>-0.13500000000000001</v>
      </c>
      <c r="F82">
        <v>-3.7999999999999999E-2</v>
      </c>
      <c r="G82">
        <v>-0.185</v>
      </c>
      <c r="H82">
        <v>1.0999999999999999E-2</v>
      </c>
      <c r="I82">
        <v>-0.15</v>
      </c>
      <c r="J82">
        <v>-3.1E-2</v>
      </c>
      <c r="K82">
        <v>-0.20399999999999999</v>
      </c>
      <c r="L82">
        <v>2.5000000000000001E-2</v>
      </c>
    </row>
    <row r="83" spans="1:12">
      <c r="A83">
        <v>1932</v>
      </c>
      <c r="B83">
        <v>-0.13700000000000001</v>
      </c>
      <c r="C83">
        <v>-0.183</v>
      </c>
      <c r="D83">
        <v>-0.107</v>
      </c>
      <c r="E83">
        <v>-0.185</v>
      </c>
      <c r="F83">
        <v>-8.7999999999999995E-2</v>
      </c>
      <c r="G83">
        <v>-0.23100000000000001</v>
      </c>
      <c r="H83">
        <v>-4.2999999999999997E-2</v>
      </c>
      <c r="I83">
        <v>-0.19900000000000001</v>
      </c>
      <c r="J83">
        <v>-8.2000000000000003E-2</v>
      </c>
      <c r="K83">
        <v>-0.25</v>
      </c>
      <c r="L83">
        <v>-2.9000000000000001E-2</v>
      </c>
    </row>
    <row r="84" spans="1:12">
      <c r="A84">
        <v>1933</v>
      </c>
      <c r="B84">
        <v>-0.27300000000000002</v>
      </c>
      <c r="C84">
        <v>-0.32</v>
      </c>
      <c r="D84">
        <v>-0.24</v>
      </c>
      <c r="E84">
        <v>-0.32</v>
      </c>
      <c r="F84">
        <v>-0.22500000000000001</v>
      </c>
      <c r="G84">
        <v>-0.36599999999999999</v>
      </c>
      <c r="H84">
        <v>-0.17899999999999999</v>
      </c>
      <c r="I84">
        <v>-0.33500000000000002</v>
      </c>
      <c r="J84">
        <v>-0.219</v>
      </c>
      <c r="K84">
        <v>-0.38600000000000001</v>
      </c>
      <c r="L84">
        <v>-0.16600000000000001</v>
      </c>
    </row>
    <row r="85" spans="1:12">
      <c r="A85">
        <v>1934</v>
      </c>
      <c r="B85">
        <v>-0.13100000000000001</v>
      </c>
      <c r="C85">
        <v>-0.17699999999999999</v>
      </c>
      <c r="D85">
        <v>-0.1</v>
      </c>
      <c r="E85">
        <v>-0.17799999999999999</v>
      </c>
      <c r="F85">
        <v>-8.4000000000000005E-2</v>
      </c>
      <c r="G85">
        <v>-0.224</v>
      </c>
      <c r="H85">
        <v>-3.7999999999999999E-2</v>
      </c>
      <c r="I85">
        <v>-0.191</v>
      </c>
      <c r="J85">
        <v>-7.8E-2</v>
      </c>
      <c r="K85">
        <v>-0.24299999999999999</v>
      </c>
      <c r="L85">
        <v>-2.4E-2</v>
      </c>
    </row>
    <row r="86" spans="1:12">
      <c r="A86">
        <v>1935</v>
      </c>
      <c r="B86">
        <v>-0.17799999999999999</v>
      </c>
      <c r="C86">
        <v>-0.221</v>
      </c>
      <c r="D86">
        <v>-0.15</v>
      </c>
      <c r="E86">
        <v>-0.224</v>
      </c>
      <c r="F86">
        <v>-0.13200000000000001</v>
      </c>
      <c r="G86">
        <v>-0.27</v>
      </c>
      <c r="H86">
        <v>-8.5999999999999993E-2</v>
      </c>
      <c r="I86">
        <v>-0.23499999999999999</v>
      </c>
      <c r="J86">
        <v>-0.126</v>
      </c>
      <c r="K86">
        <v>-0.28699999999999998</v>
      </c>
      <c r="L86">
        <v>-7.2999999999999995E-2</v>
      </c>
    </row>
    <row r="87" spans="1:12">
      <c r="A87">
        <v>1936</v>
      </c>
      <c r="B87">
        <v>-0.14699999999999999</v>
      </c>
      <c r="C87">
        <v>-0.186</v>
      </c>
      <c r="D87">
        <v>-0.12</v>
      </c>
      <c r="E87">
        <v>-0.189</v>
      </c>
      <c r="F87">
        <v>-0.105</v>
      </c>
      <c r="G87">
        <v>-0.23499999999999999</v>
      </c>
      <c r="H87">
        <v>-5.8999999999999997E-2</v>
      </c>
      <c r="I87">
        <v>-0.19900000000000001</v>
      </c>
      <c r="J87">
        <v>-9.8000000000000004E-2</v>
      </c>
      <c r="K87">
        <v>-0.25</v>
      </c>
      <c r="L87">
        <v>-4.5999999999999999E-2</v>
      </c>
    </row>
    <row r="88" spans="1:12">
      <c r="A88">
        <v>1937</v>
      </c>
      <c r="B88">
        <v>-2.5999999999999999E-2</v>
      </c>
      <c r="C88">
        <v>-6.4000000000000001E-2</v>
      </c>
      <c r="D88">
        <v>1E-3</v>
      </c>
      <c r="E88">
        <v>-6.8000000000000005E-2</v>
      </c>
      <c r="F88">
        <v>1.6E-2</v>
      </c>
      <c r="G88">
        <v>-0.112</v>
      </c>
      <c r="H88">
        <v>6.0999999999999999E-2</v>
      </c>
      <c r="I88">
        <v>-7.9000000000000001E-2</v>
      </c>
      <c r="J88">
        <v>2.1999999999999999E-2</v>
      </c>
      <c r="K88">
        <v>-0.128</v>
      </c>
      <c r="L88">
        <v>7.1999999999999995E-2</v>
      </c>
    </row>
    <row r="89" spans="1:12">
      <c r="A89">
        <v>1938</v>
      </c>
      <c r="B89">
        <v>-6.0000000000000001E-3</v>
      </c>
      <c r="C89">
        <v>-4.3999999999999997E-2</v>
      </c>
      <c r="D89">
        <v>1.7000000000000001E-2</v>
      </c>
      <c r="E89">
        <v>-4.9000000000000002E-2</v>
      </c>
      <c r="F89">
        <v>3.7999999999999999E-2</v>
      </c>
      <c r="G89">
        <v>-9.6000000000000002E-2</v>
      </c>
      <c r="H89">
        <v>8.5000000000000006E-2</v>
      </c>
      <c r="I89">
        <v>-6.0999999999999999E-2</v>
      </c>
      <c r="J89">
        <v>4.2999999999999997E-2</v>
      </c>
      <c r="K89">
        <v>-0.112</v>
      </c>
      <c r="L89">
        <v>9.6000000000000002E-2</v>
      </c>
    </row>
    <row r="90" spans="1:12">
      <c r="A90">
        <v>1939</v>
      </c>
      <c r="B90">
        <v>-5.1999999999999998E-2</v>
      </c>
      <c r="C90">
        <v>-8.7999999999999995E-2</v>
      </c>
      <c r="D90">
        <v>-2.9000000000000001E-2</v>
      </c>
      <c r="E90">
        <v>-0.10299999999999999</v>
      </c>
      <c r="F90">
        <v>-1E-3</v>
      </c>
      <c r="G90">
        <v>-0.14199999999999999</v>
      </c>
      <c r="H90">
        <v>3.7999999999999999E-2</v>
      </c>
      <c r="I90">
        <v>-0.113</v>
      </c>
      <c r="J90">
        <v>5.0000000000000001E-3</v>
      </c>
      <c r="K90">
        <v>-0.161</v>
      </c>
      <c r="L90">
        <v>5.3999999999999999E-2</v>
      </c>
    </row>
    <row r="91" spans="1:12">
      <c r="A91">
        <v>1940</v>
      </c>
      <c r="B91">
        <v>1.4E-2</v>
      </c>
      <c r="C91">
        <v>-1.7999999999999999E-2</v>
      </c>
      <c r="D91">
        <v>4.4999999999999998E-2</v>
      </c>
      <c r="E91">
        <v>-4.3999999999999997E-2</v>
      </c>
      <c r="F91">
        <v>7.1999999999999995E-2</v>
      </c>
      <c r="G91">
        <v>-8.8999999999999996E-2</v>
      </c>
      <c r="H91">
        <v>0.11700000000000001</v>
      </c>
      <c r="I91">
        <v>-5.3999999999999999E-2</v>
      </c>
      <c r="J91">
        <v>7.9000000000000001E-2</v>
      </c>
      <c r="K91">
        <v>-0.11</v>
      </c>
      <c r="L91">
        <v>0.13500000000000001</v>
      </c>
    </row>
    <row r="92" spans="1:12">
      <c r="A92">
        <v>1941</v>
      </c>
      <c r="B92">
        <v>0.02</v>
      </c>
      <c r="C92">
        <v>-2.1000000000000001E-2</v>
      </c>
      <c r="D92">
        <v>5.2999999999999999E-2</v>
      </c>
      <c r="E92">
        <v>-3.2000000000000001E-2</v>
      </c>
      <c r="F92">
        <v>7.1999999999999995E-2</v>
      </c>
      <c r="G92">
        <v>-7.6999999999999999E-2</v>
      </c>
      <c r="H92">
        <v>0.11700000000000001</v>
      </c>
      <c r="I92">
        <v>-4.7E-2</v>
      </c>
      <c r="J92">
        <v>8.1000000000000003E-2</v>
      </c>
      <c r="K92">
        <v>-9.8000000000000004E-2</v>
      </c>
      <c r="L92">
        <v>0.13400000000000001</v>
      </c>
    </row>
    <row r="93" spans="1:12">
      <c r="A93">
        <v>1942</v>
      </c>
      <c r="B93">
        <v>-2.7E-2</v>
      </c>
      <c r="C93">
        <v>-8.1000000000000003E-2</v>
      </c>
      <c r="D93">
        <v>1.4999999999999999E-2</v>
      </c>
      <c r="E93">
        <v>-8.4000000000000005E-2</v>
      </c>
      <c r="F93">
        <v>2.9000000000000001E-2</v>
      </c>
      <c r="G93">
        <v>-0.125</v>
      </c>
      <c r="H93">
        <v>7.0999999999999994E-2</v>
      </c>
      <c r="I93">
        <v>-0.105</v>
      </c>
      <c r="J93">
        <v>4.2000000000000003E-2</v>
      </c>
      <c r="K93">
        <v>-0.152</v>
      </c>
      <c r="L93">
        <v>9.2999999999999999E-2</v>
      </c>
    </row>
    <row r="94" spans="1:12">
      <c r="A94">
        <v>1943</v>
      </c>
      <c r="B94">
        <v>-4.0000000000000001E-3</v>
      </c>
      <c r="C94">
        <v>-5.6000000000000001E-2</v>
      </c>
      <c r="D94">
        <v>3.5999999999999997E-2</v>
      </c>
      <c r="E94">
        <v>-0.06</v>
      </c>
      <c r="F94">
        <v>5.0999999999999997E-2</v>
      </c>
      <c r="G94">
        <v>-0.107</v>
      </c>
      <c r="H94">
        <v>9.9000000000000005E-2</v>
      </c>
      <c r="I94">
        <v>-8.1000000000000003E-2</v>
      </c>
      <c r="J94">
        <v>6.3E-2</v>
      </c>
      <c r="K94">
        <v>-0.13300000000000001</v>
      </c>
      <c r="L94">
        <v>0.11799999999999999</v>
      </c>
    </row>
    <row r="95" spans="1:12">
      <c r="A95">
        <v>1944</v>
      </c>
      <c r="B95">
        <v>0.14399999999999999</v>
      </c>
      <c r="C95">
        <v>9.4E-2</v>
      </c>
      <c r="D95">
        <v>0.18</v>
      </c>
      <c r="E95">
        <v>9.0999999999999998E-2</v>
      </c>
      <c r="F95">
        <v>0.19800000000000001</v>
      </c>
      <c r="G95">
        <v>4.3999999999999997E-2</v>
      </c>
      <c r="H95">
        <v>0.245</v>
      </c>
      <c r="I95">
        <v>7.0000000000000007E-2</v>
      </c>
      <c r="J95">
        <v>0.21</v>
      </c>
      <c r="K95">
        <v>1.9E-2</v>
      </c>
      <c r="L95">
        <v>0.26400000000000001</v>
      </c>
    </row>
    <row r="96" spans="1:12">
      <c r="A96">
        <v>1945</v>
      </c>
      <c r="B96">
        <v>2.5000000000000001E-2</v>
      </c>
      <c r="C96">
        <v>-1.7000000000000001E-2</v>
      </c>
      <c r="D96">
        <v>5.8999999999999997E-2</v>
      </c>
      <c r="E96">
        <v>-0.03</v>
      </c>
      <c r="F96">
        <v>8.1000000000000003E-2</v>
      </c>
      <c r="G96">
        <v>-0.08</v>
      </c>
      <c r="H96">
        <v>0.13100000000000001</v>
      </c>
      <c r="I96">
        <v>-4.8000000000000001E-2</v>
      </c>
      <c r="J96">
        <v>0.09</v>
      </c>
      <c r="K96">
        <v>-0.104</v>
      </c>
      <c r="L96">
        <v>0.14899999999999999</v>
      </c>
    </row>
    <row r="97" spans="1:12">
      <c r="A97">
        <v>1946</v>
      </c>
      <c r="B97">
        <v>-7.0999999999999994E-2</v>
      </c>
      <c r="C97">
        <v>-0.113</v>
      </c>
      <c r="D97">
        <v>-4.2000000000000003E-2</v>
      </c>
      <c r="E97">
        <v>-0.124</v>
      </c>
      <c r="F97">
        <v>-1.7000000000000001E-2</v>
      </c>
      <c r="G97">
        <v>-0.16</v>
      </c>
      <c r="H97">
        <v>1.9E-2</v>
      </c>
      <c r="I97">
        <v>-0.14000000000000001</v>
      </c>
      <c r="J97">
        <v>-8.9999999999999993E-3</v>
      </c>
      <c r="K97">
        <v>-0.184</v>
      </c>
      <c r="L97">
        <v>3.7999999999999999E-2</v>
      </c>
    </row>
    <row r="98" spans="1:12">
      <c r="A98">
        <v>1947</v>
      </c>
      <c r="B98">
        <v>-3.7999999999999999E-2</v>
      </c>
      <c r="C98">
        <v>-9.8000000000000004E-2</v>
      </c>
      <c r="D98">
        <v>1E-3</v>
      </c>
      <c r="E98">
        <v>-8.8999999999999996E-2</v>
      </c>
      <c r="F98">
        <v>1.2E-2</v>
      </c>
      <c r="G98">
        <v>-0.126</v>
      </c>
      <c r="H98">
        <v>0.05</v>
      </c>
      <c r="I98">
        <v>-0.115</v>
      </c>
      <c r="J98">
        <v>2.8000000000000001E-2</v>
      </c>
      <c r="K98">
        <v>-0.155</v>
      </c>
      <c r="L98">
        <v>7.1999999999999995E-2</v>
      </c>
    </row>
    <row r="99" spans="1:12">
      <c r="A99">
        <v>1948</v>
      </c>
      <c r="B99">
        <v>-3.9E-2</v>
      </c>
      <c r="C99">
        <v>-0.10100000000000001</v>
      </c>
      <c r="D99">
        <v>0</v>
      </c>
      <c r="E99">
        <v>-8.5999999999999993E-2</v>
      </c>
      <c r="F99">
        <v>8.0000000000000002E-3</v>
      </c>
      <c r="G99">
        <v>-0.124</v>
      </c>
      <c r="H99">
        <v>4.5999999999999999E-2</v>
      </c>
      <c r="I99">
        <v>-0.113</v>
      </c>
      <c r="J99">
        <v>2.7E-2</v>
      </c>
      <c r="K99">
        <v>-0.152</v>
      </c>
      <c r="L99">
        <v>6.9000000000000006E-2</v>
      </c>
    </row>
    <row r="100" spans="1:12">
      <c r="A100">
        <v>1949</v>
      </c>
      <c r="B100">
        <v>-7.3999999999999996E-2</v>
      </c>
      <c r="C100">
        <v>-0.11899999999999999</v>
      </c>
      <c r="D100">
        <v>-3.5999999999999997E-2</v>
      </c>
      <c r="E100">
        <v>-0.11799999999999999</v>
      </c>
      <c r="F100">
        <v>-3.1E-2</v>
      </c>
      <c r="G100">
        <v>-0.158</v>
      </c>
      <c r="H100">
        <v>8.9999999999999993E-3</v>
      </c>
      <c r="I100">
        <v>-0.14000000000000001</v>
      </c>
      <c r="J100">
        <v>-1.7999999999999999E-2</v>
      </c>
      <c r="K100">
        <v>-0.182</v>
      </c>
      <c r="L100">
        <v>2.5000000000000001E-2</v>
      </c>
    </row>
    <row r="101" spans="1:12">
      <c r="A101">
        <v>1950</v>
      </c>
      <c r="B101">
        <v>-0.17299999999999999</v>
      </c>
      <c r="C101">
        <v>-0.216</v>
      </c>
      <c r="D101">
        <v>-0.13500000000000001</v>
      </c>
      <c r="E101">
        <v>-0.217</v>
      </c>
      <c r="F101">
        <v>-0.13</v>
      </c>
      <c r="G101">
        <v>-0.255</v>
      </c>
      <c r="H101">
        <v>-9.0999999999999998E-2</v>
      </c>
      <c r="I101">
        <v>-0.23699999999999999</v>
      </c>
      <c r="J101">
        <v>-0.11799999999999999</v>
      </c>
      <c r="K101">
        <v>-0.27900000000000003</v>
      </c>
      <c r="L101">
        <v>-7.4999999999999997E-2</v>
      </c>
    </row>
    <row r="102" spans="1:12">
      <c r="A102">
        <v>1951</v>
      </c>
      <c r="B102">
        <v>-5.1999999999999998E-2</v>
      </c>
      <c r="C102">
        <v>-9.0999999999999998E-2</v>
      </c>
      <c r="D102">
        <v>-1.7999999999999999E-2</v>
      </c>
      <c r="E102">
        <v>-9.2999999999999999E-2</v>
      </c>
      <c r="F102">
        <v>-0.01</v>
      </c>
      <c r="G102">
        <v>-0.13700000000000001</v>
      </c>
      <c r="H102">
        <v>3.4000000000000002E-2</v>
      </c>
      <c r="I102">
        <v>-0.108</v>
      </c>
      <c r="J102">
        <v>1E-3</v>
      </c>
      <c r="K102">
        <v>-0.155</v>
      </c>
      <c r="L102">
        <v>4.9000000000000002E-2</v>
      </c>
    </row>
    <row r="103" spans="1:12">
      <c r="A103">
        <v>1952</v>
      </c>
      <c r="B103">
        <v>2.8000000000000001E-2</v>
      </c>
      <c r="C103">
        <v>-0.01</v>
      </c>
      <c r="D103">
        <v>6.3E-2</v>
      </c>
      <c r="E103">
        <v>-1.2E-2</v>
      </c>
      <c r="F103">
        <v>6.8000000000000005E-2</v>
      </c>
      <c r="G103">
        <v>-5.6000000000000001E-2</v>
      </c>
      <c r="H103">
        <v>0.112</v>
      </c>
      <c r="I103">
        <v>-2.4E-2</v>
      </c>
      <c r="J103">
        <v>8.4000000000000005E-2</v>
      </c>
      <c r="K103">
        <v>-7.0000000000000007E-2</v>
      </c>
      <c r="L103">
        <v>0.13</v>
      </c>
    </row>
    <row r="104" spans="1:12">
      <c r="A104">
        <v>1953</v>
      </c>
      <c r="B104">
        <v>9.7000000000000003E-2</v>
      </c>
      <c r="C104">
        <v>0.06</v>
      </c>
      <c r="D104">
        <v>0.13200000000000001</v>
      </c>
      <c r="E104">
        <v>5.7000000000000002E-2</v>
      </c>
      <c r="F104">
        <v>0.13700000000000001</v>
      </c>
      <c r="G104">
        <v>1.2E-2</v>
      </c>
      <c r="H104">
        <v>0.182</v>
      </c>
      <c r="I104">
        <v>4.2999999999999997E-2</v>
      </c>
      <c r="J104">
        <v>0.151</v>
      </c>
      <c r="K104">
        <v>-4.0000000000000001E-3</v>
      </c>
      <c r="L104">
        <v>0.19800000000000001</v>
      </c>
    </row>
    <row r="105" spans="1:12">
      <c r="A105">
        <v>1954</v>
      </c>
      <c r="B105">
        <v>-0.129</v>
      </c>
      <c r="C105">
        <v>-0.16600000000000001</v>
      </c>
      <c r="D105">
        <v>-9.2999999999999999E-2</v>
      </c>
      <c r="E105">
        <v>-0.16900000000000001</v>
      </c>
      <c r="F105">
        <v>-8.8999999999999996E-2</v>
      </c>
      <c r="G105">
        <v>-0.21299999999999999</v>
      </c>
      <c r="H105">
        <v>-4.4999999999999998E-2</v>
      </c>
      <c r="I105">
        <v>-0.182</v>
      </c>
      <c r="J105">
        <v>-7.6999999999999999E-2</v>
      </c>
      <c r="K105">
        <v>-0.22800000000000001</v>
      </c>
      <c r="L105">
        <v>-3.1E-2</v>
      </c>
    </row>
    <row r="106" spans="1:12">
      <c r="A106">
        <v>1955</v>
      </c>
      <c r="B106">
        <v>-0.19</v>
      </c>
      <c r="C106">
        <v>-0.222</v>
      </c>
      <c r="D106">
        <v>-0.16</v>
      </c>
      <c r="E106">
        <v>-0.22700000000000001</v>
      </c>
      <c r="F106">
        <v>-0.152</v>
      </c>
      <c r="G106">
        <v>-0.27200000000000002</v>
      </c>
      <c r="H106">
        <v>-0.107</v>
      </c>
      <c r="I106">
        <v>-0.23899999999999999</v>
      </c>
      <c r="J106">
        <v>-0.14000000000000001</v>
      </c>
      <c r="K106">
        <v>-0.28499999999999998</v>
      </c>
      <c r="L106">
        <v>-9.2999999999999999E-2</v>
      </c>
    </row>
    <row r="107" spans="1:12">
      <c r="A107">
        <v>1956</v>
      </c>
      <c r="B107">
        <v>-0.26700000000000002</v>
      </c>
      <c r="C107">
        <v>-0.29699999999999999</v>
      </c>
      <c r="D107">
        <v>-0.23599999999999999</v>
      </c>
      <c r="E107">
        <v>-0.30399999999999999</v>
      </c>
      <c r="F107">
        <v>-0.22900000000000001</v>
      </c>
      <c r="G107">
        <v>-0.34499999999999997</v>
      </c>
      <c r="H107">
        <v>-0.188</v>
      </c>
      <c r="I107">
        <v>-0.314</v>
      </c>
      <c r="J107">
        <v>-0.219</v>
      </c>
      <c r="K107">
        <v>-0.35699999999999998</v>
      </c>
      <c r="L107">
        <v>-0.17399999999999999</v>
      </c>
    </row>
    <row r="108" spans="1:12">
      <c r="A108">
        <v>1957</v>
      </c>
      <c r="B108">
        <v>-7.0000000000000001E-3</v>
      </c>
      <c r="C108">
        <v>-3.5000000000000003E-2</v>
      </c>
      <c r="D108">
        <v>2.4E-2</v>
      </c>
      <c r="E108">
        <v>-4.2999999999999997E-2</v>
      </c>
      <c r="F108">
        <v>0.03</v>
      </c>
      <c r="G108">
        <v>-8.4000000000000005E-2</v>
      </c>
      <c r="H108">
        <v>7.0999999999999994E-2</v>
      </c>
      <c r="I108">
        <v>-5.3999999999999999E-2</v>
      </c>
      <c r="J108">
        <v>0.04</v>
      </c>
      <c r="K108">
        <v>-9.7000000000000003E-2</v>
      </c>
      <c r="L108">
        <v>8.3000000000000004E-2</v>
      </c>
    </row>
    <row r="109" spans="1:12">
      <c r="A109">
        <v>1958</v>
      </c>
      <c r="B109">
        <v>4.5999999999999999E-2</v>
      </c>
      <c r="C109">
        <v>0.02</v>
      </c>
      <c r="D109">
        <v>7.4999999999999997E-2</v>
      </c>
      <c r="E109">
        <v>0.01</v>
      </c>
      <c r="F109">
        <v>8.2000000000000003E-2</v>
      </c>
      <c r="G109">
        <v>-3.1E-2</v>
      </c>
      <c r="H109">
        <v>0.122</v>
      </c>
      <c r="I109">
        <v>2E-3</v>
      </c>
      <c r="J109">
        <v>9.1999999999999998E-2</v>
      </c>
      <c r="K109">
        <v>-4.2000000000000003E-2</v>
      </c>
      <c r="L109">
        <v>0.13600000000000001</v>
      </c>
    </row>
    <row r="110" spans="1:12">
      <c r="A110">
        <v>1959</v>
      </c>
      <c r="B110">
        <v>1.7000000000000001E-2</v>
      </c>
      <c r="C110">
        <v>-8.0000000000000002E-3</v>
      </c>
      <c r="D110">
        <v>4.2999999999999997E-2</v>
      </c>
      <c r="E110">
        <v>-1.7999999999999999E-2</v>
      </c>
      <c r="F110">
        <v>5.0999999999999997E-2</v>
      </c>
      <c r="G110">
        <v>-5.8000000000000003E-2</v>
      </c>
      <c r="H110">
        <v>9.0999999999999998E-2</v>
      </c>
      <c r="I110">
        <v>-2.5999999999999999E-2</v>
      </c>
      <c r="J110">
        <v>0.06</v>
      </c>
      <c r="K110">
        <v>-6.9000000000000006E-2</v>
      </c>
      <c r="L110">
        <v>0.10299999999999999</v>
      </c>
    </row>
    <row r="111" spans="1:12">
      <c r="A111">
        <v>1960</v>
      </c>
      <c r="B111">
        <v>-4.9000000000000002E-2</v>
      </c>
      <c r="C111">
        <v>-7.2999999999999995E-2</v>
      </c>
      <c r="D111">
        <v>-2.3E-2</v>
      </c>
      <c r="E111">
        <v>-8.3000000000000004E-2</v>
      </c>
      <c r="F111">
        <v>-1.4999999999999999E-2</v>
      </c>
      <c r="G111">
        <v>-0.123</v>
      </c>
      <c r="H111">
        <v>2.5000000000000001E-2</v>
      </c>
      <c r="I111">
        <v>-9.0999999999999998E-2</v>
      </c>
      <c r="J111">
        <v>-7.0000000000000001E-3</v>
      </c>
      <c r="K111">
        <v>-0.13400000000000001</v>
      </c>
      <c r="L111">
        <v>3.5999999999999997E-2</v>
      </c>
    </row>
    <row r="112" spans="1:12">
      <c r="A112">
        <v>1961</v>
      </c>
      <c r="B112">
        <v>3.7999999999999999E-2</v>
      </c>
      <c r="C112">
        <v>8.9999999999999993E-3</v>
      </c>
      <c r="D112">
        <v>0.06</v>
      </c>
      <c r="E112">
        <v>6.0000000000000001E-3</v>
      </c>
      <c r="F112">
        <v>7.0000000000000007E-2</v>
      </c>
      <c r="G112">
        <v>-3.7999999999999999E-2</v>
      </c>
      <c r="H112">
        <v>0.113</v>
      </c>
      <c r="I112">
        <v>-2E-3</v>
      </c>
      <c r="J112">
        <v>7.8E-2</v>
      </c>
      <c r="K112">
        <v>-4.7E-2</v>
      </c>
      <c r="L112">
        <v>0.124</v>
      </c>
    </row>
    <row r="113" spans="1:12">
      <c r="A113">
        <v>1962</v>
      </c>
      <c r="B113">
        <v>1.4E-2</v>
      </c>
      <c r="C113">
        <v>-1.2E-2</v>
      </c>
      <c r="D113">
        <v>3.4000000000000002E-2</v>
      </c>
      <c r="E113">
        <v>-1.7000000000000001E-2</v>
      </c>
      <c r="F113">
        <v>4.5999999999999999E-2</v>
      </c>
      <c r="G113">
        <v>-6.2E-2</v>
      </c>
      <c r="H113">
        <v>0.09</v>
      </c>
      <c r="I113">
        <v>-2.5999999999999999E-2</v>
      </c>
      <c r="J113">
        <v>5.2999999999999999E-2</v>
      </c>
      <c r="K113">
        <v>-7.0999999999999994E-2</v>
      </c>
      <c r="L113">
        <v>0.1</v>
      </c>
    </row>
    <row r="114" spans="1:12">
      <c r="A114">
        <v>1963</v>
      </c>
      <c r="B114">
        <v>4.8000000000000001E-2</v>
      </c>
      <c r="C114">
        <v>2.1999999999999999E-2</v>
      </c>
      <c r="D114">
        <v>7.3999999999999996E-2</v>
      </c>
      <c r="E114">
        <v>1.6E-2</v>
      </c>
      <c r="F114">
        <v>0.08</v>
      </c>
      <c r="G114">
        <v>-2.9000000000000001E-2</v>
      </c>
      <c r="H114">
        <v>0.125</v>
      </c>
      <c r="I114">
        <v>5.0000000000000001E-3</v>
      </c>
      <c r="J114">
        <v>8.8999999999999996E-2</v>
      </c>
      <c r="K114">
        <v>-0.04</v>
      </c>
      <c r="L114">
        <v>0.13600000000000001</v>
      </c>
    </row>
    <row r="115" spans="1:12">
      <c r="A115">
        <v>1964</v>
      </c>
      <c r="B115">
        <v>-0.223</v>
      </c>
      <c r="C115">
        <v>-0.246</v>
      </c>
      <c r="D115">
        <v>-0.19700000000000001</v>
      </c>
      <c r="E115">
        <v>-0.254</v>
      </c>
      <c r="F115">
        <v>-0.192</v>
      </c>
      <c r="G115">
        <v>-0.29899999999999999</v>
      </c>
      <c r="H115">
        <v>-0.14799999999999999</v>
      </c>
      <c r="I115">
        <v>-0.26200000000000001</v>
      </c>
      <c r="J115">
        <v>-0.18099999999999999</v>
      </c>
      <c r="K115">
        <v>-0.307</v>
      </c>
      <c r="L115">
        <v>-0.13600000000000001</v>
      </c>
    </row>
    <row r="116" spans="1:12">
      <c r="A116">
        <v>1965</v>
      </c>
      <c r="B116">
        <v>-0.14000000000000001</v>
      </c>
      <c r="C116">
        <v>-0.16300000000000001</v>
      </c>
      <c r="D116">
        <v>-0.113</v>
      </c>
      <c r="E116">
        <v>-0.17100000000000001</v>
      </c>
      <c r="F116">
        <v>-0.109</v>
      </c>
      <c r="G116">
        <v>-0.216</v>
      </c>
      <c r="H116">
        <v>-6.4000000000000001E-2</v>
      </c>
      <c r="I116">
        <v>-0.18099999999999999</v>
      </c>
      <c r="J116">
        <v>-9.9000000000000005E-2</v>
      </c>
      <c r="K116">
        <v>-0.22700000000000001</v>
      </c>
      <c r="L116">
        <v>-5.3999999999999999E-2</v>
      </c>
    </row>
    <row r="117" spans="1:12">
      <c r="A117">
        <v>1966</v>
      </c>
      <c r="B117">
        <v>-6.8000000000000005E-2</v>
      </c>
      <c r="C117">
        <v>-0.09</v>
      </c>
      <c r="D117">
        <v>-4.2000000000000003E-2</v>
      </c>
      <c r="E117">
        <v>-9.8000000000000004E-2</v>
      </c>
      <c r="F117">
        <v>-3.7999999999999999E-2</v>
      </c>
      <c r="G117">
        <v>-0.14499999999999999</v>
      </c>
      <c r="H117">
        <v>8.9999999999999993E-3</v>
      </c>
      <c r="I117">
        <v>-0.107</v>
      </c>
      <c r="J117">
        <v>-2.9000000000000001E-2</v>
      </c>
      <c r="K117">
        <v>-0.154</v>
      </c>
      <c r="L117">
        <v>1.7999999999999999E-2</v>
      </c>
    </row>
    <row r="118" spans="1:12">
      <c r="A118">
        <v>1967</v>
      </c>
      <c r="B118">
        <v>-7.3999999999999996E-2</v>
      </c>
      <c r="C118">
        <v>-9.2999999999999999E-2</v>
      </c>
      <c r="D118">
        <v>-5.1999999999999998E-2</v>
      </c>
      <c r="E118">
        <v>-0.10299999999999999</v>
      </c>
      <c r="F118">
        <v>-4.4999999999999998E-2</v>
      </c>
      <c r="G118">
        <v>-0.15</v>
      </c>
      <c r="H118">
        <v>3.0000000000000001E-3</v>
      </c>
      <c r="I118">
        <v>-0.109</v>
      </c>
      <c r="J118">
        <v>-3.7999999999999999E-2</v>
      </c>
      <c r="K118">
        <v>-0.158</v>
      </c>
      <c r="L118">
        <v>1.0999999999999999E-2</v>
      </c>
    </row>
    <row r="119" spans="1:12">
      <c r="A119">
        <v>1968</v>
      </c>
      <c r="B119">
        <v>-0.113</v>
      </c>
      <c r="C119">
        <v>-0.13300000000000001</v>
      </c>
      <c r="D119">
        <v>-9.7000000000000003E-2</v>
      </c>
      <c r="E119">
        <v>-0.14099999999999999</v>
      </c>
      <c r="F119">
        <v>-8.5000000000000006E-2</v>
      </c>
      <c r="G119">
        <v>-0.188</v>
      </c>
      <c r="H119">
        <v>-3.6999999999999998E-2</v>
      </c>
      <c r="I119">
        <v>-0.14699999999999999</v>
      </c>
      <c r="J119">
        <v>-0.08</v>
      </c>
      <c r="K119">
        <v>-0.19600000000000001</v>
      </c>
      <c r="L119">
        <v>-3.1E-2</v>
      </c>
    </row>
    <row r="120" spans="1:12">
      <c r="A120">
        <v>1969</v>
      </c>
      <c r="B120">
        <v>3.2000000000000001E-2</v>
      </c>
      <c r="C120">
        <v>1.4E-2</v>
      </c>
      <c r="D120">
        <v>0.05</v>
      </c>
      <c r="E120">
        <v>4.0000000000000001E-3</v>
      </c>
      <c r="F120">
        <v>5.8999999999999997E-2</v>
      </c>
      <c r="G120">
        <v>-4.4999999999999998E-2</v>
      </c>
      <c r="H120">
        <v>0.108</v>
      </c>
      <c r="I120">
        <v>-2E-3</v>
      </c>
      <c r="J120">
        <v>6.6000000000000003E-2</v>
      </c>
      <c r="K120">
        <v>-5.0999999999999997E-2</v>
      </c>
      <c r="L120">
        <v>0.115</v>
      </c>
    </row>
    <row r="121" spans="1:12">
      <c r="A121">
        <v>1970</v>
      </c>
      <c r="B121">
        <v>-2.7E-2</v>
      </c>
      <c r="C121">
        <v>-4.8000000000000001E-2</v>
      </c>
      <c r="D121">
        <v>-8.9999999999999993E-3</v>
      </c>
      <c r="E121">
        <v>-5.5E-2</v>
      </c>
      <c r="F121">
        <v>0</v>
      </c>
      <c r="G121">
        <v>-0.10299999999999999</v>
      </c>
      <c r="H121">
        <v>4.8000000000000001E-2</v>
      </c>
      <c r="I121">
        <v>-0.06</v>
      </c>
      <c r="J121">
        <v>8.0000000000000002E-3</v>
      </c>
      <c r="K121">
        <v>-0.109</v>
      </c>
      <c r="L121">
        <v>5.7000000000000002E-2</v>
      </c>
    </row>
    <row r="122" spans="1:12">
      <c r="A122">
        <v>1971</v>
      </c>
      <c r="B122">
        <v>-0.186</v>
      </c>
      <c r="C122">
        <v>-0.20399999999999999</v>
      </c>
      <c r="D122">
        <v>-0.16300000000000001</v>
      </c>
      <c r="E122">
        <v>-0.21299999999999999</v>
      </c>
      <c r="F122">
        <v>-0.16</v>
      </c>
      <c r="G122">
        <v>-0.26100000000000001</v>
      </c>
      <c r="H122">
        <v>-0.112</v>
      </c>
      <c r="I122">
        <v>-0.218</v>
      </c>
      <c r="J122">
        <v>-0.15</v>
      </c>
      <c r="K122">
        <v>-0.26700000000000002</v>
      </c>
      <c r="L122">
        <v>-0.10299999999999999</v>
      </c>
    </row>
    <row r="123" spans="1:12">
      <c r="A123">
        <v>1972</v>
      </c>
      <c r="B123">
        <v>-6.5000000000000002E-2</v>
      </c>
      <c r="C123">
        <v>-0.08</v>
      </c>
      <c r="D123">
        <v>-0.04</v>
      </c>
      <c r="E123">
        <v>-9.2999999999999999E-2</v>
      </c>
      <c r="F123">
        <v>-3.7999999999999999E-2</v>
      </c>
      <c r="G123">
        <v>-0.14099999999999999</v>
      </c>
      <c r="H123">
        <v>0.01</v>
      </c>
      <c r="I123">
        <v>-9.8000000000000004E-2</v>
      </c>
      <c r="J123">
        <v>-3.1E-2</v>
      </c>
      <c r="K123">
        <v>-0.14699999999999999</v>
      </c>
      <c r="L123">
        <v>1.7999999999999999E-2</v>
      </c>
    </row>
    <row r="124" spans="1:12">
      <c r="A124">
        <v>1973</v>
      </c>
      <c r="B124">
        <v>6.2E-2</v>
      </c>
      <c r="C124">
        <v>5.0999999999999997E-2</v>
      </c>
      <c r="D124">
        <v>8.2000000000000003E-2</v>
      </c>
      <c r="E124">
        <v>3.5000000000000003E-2</v>
      </c>
      <c r="F124">
        <v>8.8999999999999996E-2</v>
      </c>
      <c r="G124">
        <v>-1.2E-2</v>
      </c>
      <c r="H124">
        <v>0.13600000000000001</v>
      </c>
      <c r="I124">
        <v>3.2000000000000001E-2</v>
      </c>
      <c r="J124">
        <v>9.4E-2</v>
      </c>
      <c r="K124">
        <v>-1.7000000000000001E-2</v>
      </c>
      <c r="L124">
        <v>0.14299999999999999</v>
      </c>
    </row>
    <row r="125" spans="1:12">
      <c r="A125">
        <v>1974</v>
      </c>
      <c r="B125">
        <v>-0.214</v>
      </c>
      <c r="C125">
        <v>-0.22700000000000001</v>
      </c>
      <c r="D125">
        <v>-0.19700000000000001</v>
      </c>
      <c r="E125">
        <v>-0.24099999999999999</v>
      </c>
      <c r="F125">
        <v>-0.187</v>
      </c>
      <c r="G125">
        <v>-0.28899999999999998</v>
      </c>
      <c r="H125">
        <v>-0.13900000000000001</v>
      </c>
      <c r="I125">
        <v>-0.24399999999999999</v>
      </c>
      <c r="J125">
        <v>-0.182</v>
      </c>
      <c r="K125">
        <v>-0.29399999999999998</v>
      </c>
      <c r="L125">
        <v>-0.13200000000000001</v>
      </c>
    </row>
    <row r="126" spans="1:12">
      <c r="A126">
        <v>1975</v>
      </c>
      <c r="B126">
        <v>-0.14899999999999999</v>
      </c>
      <c r="C126">
        <v>-0.16300000000000001</v>
      </c>
      <c r="D126">
        <v>-0.13400000000000001</v>
      </c>
      <c r="E126">
        <v>-0.17499999999999999</v>
      </c>
      <c r="F126">
        <v>-0.122</v>
      </c>
      <c r="G126">
        <v>-0.224</v>
      </c>
      <c r="H126">
        <v>-7.2999999999999995E-2</v>
      </c>
      <c r="I126">
        <v>-0.17899999999999999</v>
      </c>
      <c r="J126">
        <v>-0.11799999999999999</v>
      </c>
      <c r="K126">
        <v>-0.23</v>
      </c>
      <c r="L126">
        <v>-6.7000000000000004E-2</v>
      </c>
    </row>
    <row r="127" spans="1:12">
      <c r="A127">
        <v>1976</v>
      </c>
      <c r="B127">
        <v>-0.24099999999999999</v>
      </c>
      <c r="C127">
        <v>-0.255</v>
      </c>
      <c r="D127">
        <v>-0.22700000000000001</v>
      </c>
      <c r="E127">
        <v>-0.26900000000000002</v>
      </c>
      <c r="F127">
        <v>-0.214</v>
      </c>
      <c r="G127">
        <v>-0.317</v>
      </c>
      <c r="H127">
        <v>-0.16600000000000001</v>
      </c>
      <c r="I127">
        <v>-0.27200000000000002</v>
      </c>
      <c r="J127">
        <v>-0.21099999999999999</v>
      </c>
      <c r="K127">
        <v>-0.32300000000000001</v>
      </c>
      <c r="L127">
        <v>-0.16</v>
      </c>
    </row>
    <row r="128" spans="1:12">
      <c r="A128">
        <v>1977</v>
      </c>
      <c r="B128">
        <v>4.7E-2</v>
      </c>
      <c r="C128">
        <v>3.4000000000000002E-2</v>
      </c>
      <c r="D128">
        <v>6.4000000000000001E-2</v>
      </c>
      <c r="E128">
        <v>0.02</v>
      </c>
      <c r="F128">
        <v>7.3999999999999996E-2</v>
      </c>
      <c r="G128">
        <v>-2.7E-2</v>
      </c>
      <c r="H128">
        <v>0.121</v>
      </c>
      <c r="I128">
        <v>1.7000000000000001E-2</v>
      </c>
      <c r="J128">
        <v>7.8E-2</v>
      </c>
      <c r="K128">
        <v>-3.3000000000000002E-2</v>
      </c>
      <c r="L128">
        <v>0.128</v>
      </c>
    </row>
    <row r="129" spans="1:12">
      <c r="A129">
        <v>1978</v>
      </c>
      <c r="B129">
        <v>-6.2E-2</v>
      </c>
      <c r="C129">
        <v>-7.6999999999999999E-2</v>
      </c>
      <c r="D129">
        <v>-4.3999999999999997E-2</v>
      </c>
      <c r="E129">
        <v>-8.8999999999999996E-2</v>
      </c>
      <c r="F129">
        <v>-3.5000000000000003E-2</v>
      </c>
      <c r="G129">
        <v>-0.13800000000000001</v>
      </c>
      <c r="H129">
        <v>1.4E-2</v>
      </c>
      <c r="I129">
        <v>-9.1999999999999998E-2</v>
      </c>
      <c r="J129">
        <v>-0.03</v>
      </c>
      <c r="K129">
        <v>-0.14299999999999999</v>
      </c>
      <c r="L129">
        <v>2.1000000000000001E-2</v>
      </c>
    </row>
    <row r="130" spans="1:12">
      <c r="A130">
        <v>1979</v>
      </c>
      <c r="B130">
        <v>5.7000000000000002E-2</v>
      </c>
      <c r="C130">
        <v>4.1000000000000002E-2</v>
      </c>
      <c r="D130">
        <v>7.5999999999999998E-2</v>
      </c>
      <c r="E130">
        <v>3.5000000000000003E-2</v>
      </c>
      <c r="F130">
        <v>0.08</v>
      </c>
      <c r="G130">
        <v>-1.6E-2</v>
      </c>
      <c r="H130">
        <v>0.13100000000000001</v>
      </c>
      <c r="I130">
        <v>2.9000000000000001E-2</v>
      </c>
      <c r="J130">
        <v>8.5999999999999993E-2</v>
      </c>
      <c r="K130">
        <v>-2.1999999999999999E-2</v>
      </c>
      <c r="L130">
        <v>0.13600000000000001</v>
      </c>
    </row>
    <row r="131" spans="1:12">
      <c r="A131">
        <v>1980</v>
      </c>
      <c r="B131">
        <v>9.1999999999999998E-2</v>
      </c>
      <c r="C131">
        <v>7.6999999999999999E-2</v>
      </c>
      <c r="D131">
        <v>0.107</v>
      </c>
      <c r="E131">
        <v>6.7000000000000004E-2</v>
      </c>
      <c r="F131">
        <v>0.11799999999999999</v>
      </c>
      <c r="G131">
        <v>1.7000000000000001E-2</v>
      </c>
      <c r="H131">
        <v>0.16800000000000001</v>
      </c>
      <c r="I131">
        <v>6.2E-2</v>
      </c>
      <c r="J131">
        <v>0.122</v>
      </c>
      <c r="K131">
        <v>0.01</v>
      </c>
      <c r="L131">
        <v>0.17299999999999999</v>
      </c>
    </row>
    <row r="132" spans="1:12">
      <c r="A132">
        <v>1981</v>
      </c>
      <c r="B132">
        <v>0.14000000000000001</v>
      </c>
      <c r="C132">
        <v>0.125</v>
      </c>
      <c r="D132">
        <v>0.153</v>
      </c>
      <c r="E132">
        <v>0.113</v>
      </c>
      <c r="F132">
        <v>0.16600000000000001</v>
      </c>
      <c r="G132">
        <v>6.3E-2</v>
      </c>
      <c r="H132">
        <v>0.216</v>
      </c>
      <c r="I132">
        <v>0.108</v>
      </c>
      <c r="J132">
        <v>0.17</v>
      </c>
      <c r="K132">
        <v>5.6000000000000001E-2</v>
      </c>
      <c r="L132">
        <v>0.222</v>
      </c>
    </row>
    <row r="133" spans="1:12">
      <c r="A133">
        <v>1982</v>
      </c>
      <c r="B133">
        <v>1.0999999999999999E-2</v>
      </c>
      <c r="C133">
        <v>-1.0999999999999999E-2</v>
      </c>
      <c r="D133">
        <v>0.03</v>
      </c>
      <c r="E133">
        <v>-1.7000000000000001E-2</v>
      </c>
      <c r="F133">
        <v>0.04</v>
      </c>
      <c r="G133">
        <v>-6.4000000000000001E-2</v>
      </c>
      <c r="H133">
        <v>8.6999999999999994E-2</v>
      </c>
      <c r="I133">
        <v>-2.5000000000000001E-2</v>
      </c>
      <c r="J133">
        <v>4.4999999999999998E-2</v>
      </c>
      <c r="K133">
        <v>-7.2999999999999995E-2</v>
      </c>
      <c r="L133">
        <v>9.4E-2</v>
      </c>
    </row>
    <row r="134" spans="1:12">
      <c r="A134">
        <v>1983</v>
      </c>
      <c r="B134">
        <v>0.19400000000000001</v>
      </c>
      <c r="C134">
        <v>0.17399999999999999</v>
      </c>
      <c r="D134">
        <v>0.21099999999999999</v>
      </c>
      <c r="E134">
        <v>0.16600000000000001</v>
      </c>
      <c r="F134">
        <v>0.222</v>
      </c>
      <c r="G134">
        <v>0.11899999999999999</v>
      </c>
      <c r="H134">
        <v>0.26900000000000002</v>
      </c>
      <c r="I134">
        <v>0.159</v>
      </c>
      <c r="J134">
        <v>0.22700000000000001</v>
      </c>
      <c r="K134">
        <v>0.11</v>
      </c>
      <c r="L134">
        <v>0.27600000000000002</v>
      </c>
    </row>
    <row r="135" spans="1:12">
      <c r="A135">
        <v>1984</v>
      </c>
      <c r="B135">
        <v>-1.4E-2</v>
      </c>
      <c r="C135">
        <v>-3.3000000000000002E-2</v>
      </c>
      <c r="D135">
        <v>6.0000000000000001E-3</v>
      </c>
      <c r="E135">
        <v>-4.1000000000000002E-2</v>
      </c>
      <c r="F135">
        <v>1.4E-2</v>
      </c>
      <c r="G135">
        <v>-8.8999999999999996E-2</v>
      </c>
      <c r="H135">
        <v>6.0999999999999999E-2</v>
      </c>
      <c r="I135">
        <v>-4.8000000000000001E-2</v>
      </c>
      <c r="J135">
        <v>1.9E-2</v>
      </c>
      <c r="K135">
        <v>-9.6000000000000002E-2</v>
      </c>
      <c r="L135">
        <v>6.8000000000000005E-2</v>
      </c>
    </row>
    <row r="136" spans="1:12">
      <c r="A136">
        <v>1985</v>
      </c>
      <c r="B136">
        <v>-0.03</v>
      </c>
      <c r="C136">
        <v>-4.8000000000000001E-2</v>
      </c>
      <c r="D136">
        <v>-1.2999999999999999E-2</v>
      </c>
      <c r="E136">
        <v>-5.6000000000000001E-2</v>
      </c>
      <c r="F136">
        <v>-3.0000000000000001E-3</v>
      </c>
      <c r="G136">
        <v>-0.10299999999999999</v>
      </c>
      <c r="H136">
        <v>4.2999999999999997E-2</v>
      </c>
      <c r="I136">
        <v>-6.3E-2</v>
      </c>
      <c r="J136">
        <v>2E-3</v>
      </c>
      <c r="K136">
        <v>-0.111</v>
      </c>
      <c r="L136">
        <v>0.05</v>
      </c>
    </row>
    <row r="137" spans="1:12">
      <c r="A137">
        <v>1986</v>
      </c>
      <c r="B137">
        <v>4.4999999999999998E-2</v>
      </c>
      <c r="C137">
        <v>2.4E-2</v>
      </c>
      <c r="D137">
        <v>6.7000000000000004E-2</v>
      </c>
      <c r="E137">
        <v>0.02</v>
      </c>
      <c r="F137">
        <v>7.0999999999999994E-2</v>
      </c>
      <c r="G137">
        <v>-0.03</v>
      </c>
      <c r="H137">
        <v>0.12</v>
      </c>
      <c r="I137">
        <v>0.01</v>
      </c>
      <c r="J137">
        <v>7.6999999999999999E-2</v>
      </c>
      <c r="K137">
        <v>-3.7999999999999999E-2</v>
      </c>
      <c r="L137">
        <v>0.126</v>
      </c>
    </row>
    <row r="138" spans="1:12">
      <c r="A138">
        <v>1987</v>
      </c>
      <c r="B138">
        <v>0.192</v>
      </c>
      <c r="C138">
        <v>0.17100000000000001</v>
      </c>
      <c r="D138">
        <v>0.22</v>
      </c>
      <c r="E138">
        <v>0.16700000000000001</v>
      </c>
      <c r="F138">
        <v>0.217</v>
      </c>
      <c r="G138">
        <v>0.11600000000000001</v>
      </c>
      <c r="H138">
        <v>0.26800000000000002</v>
      </c>
      <c r="I138">
        <v>0.157</v>
      </c>
      <c r="J138">
        <v>0.22600000000000001</v>
      </c>
      <c r="K138">
        <v>0.109</v>
      </c>
      <c r="L138">
        <v>0.27500000000000002</v>
      </c>
    </row>
    <row r="139" spans="1:12">
      <c r="A139">
        <v>1988</v>
      </c>
      <c r="B139">
        <v>0.19800000000000001</v>
      </c>
      <c r="C139">
        <v>0.17499999999999999</v>
      </c>
      <c r="D139">
        <v>0.221</v>
      </c>
      <c r="E139">
        <v>0.17299999999999999</v>
      </c>
      <c r="F139">
        <v>0.224</v>
      </c>
      <c r="G139">
        <v>0.123</v>
      </c>
      <c r="H139">
        <v>0.27400000000000002</v>
      </c>
      <c r="I139">
        <v>0.16300000000000001</v>
      </c>
      <c r="J139">
        <v>0.23300000000000001</v>
      </c>
      <c r="K139">
        <v>0.115</v>
      </c>
      <c r="L139">
        <v>0.28199999999999997</v>
      </c>
    </row>
    <row r="140" spans="1:12">
      <c r="A140">
        <v>1989</v>
      </c>
      <c r="B140">
        <v>0.11799999999999999</v>
      </c>
      <c r="C140">
        <v>9.0999999999999998E-2</v>
      </c>
      <c r="D140">
        <v>0.14699999999999999</v>
      </c>
      <c r="E140">
        <v>9.0999999999999998E-2</v>
      </c>
      <c r="F140">
        <v>0.14499999999999999</v>
      </c>
      <c r="G140">
        <v>4.2000000000000003E-2</v>
      </c>
      <c r="H140">
        <v>0.193</v>
      </c>
      <c r="I140">
        <v>8.1000000000000003E-2</v>
      </c>
      <c r="J140">
        <v>0.155</v>
      </c>
      <c r="K140">
        <v>3.4000000000000002E-2</v>
      </c>
      <c r="L140">
        <v>0.20200000000000001</v>
      </c>
    </row>
    <row r="141" spans="1:12">
      <c r="A141">
        <v>1990</v>
      </c>
      <c r="B141">
        <v>0.29599999999999999</v>
      </c>
      <c r="C141">
        <v>0.26700000000000002</v>
      </c>
      <c r="D141">
        <v>0.33</v>
      </c>
      <c r="E141">
        <v>0.26900000000000002</v>
      </c>
      <c r="F141">
        <v>0.32300000000000001</v>
      </c>
      <c r="G141">
        <v>0.22</v>
      </c>
      <c r="H141">
        <v>0.373</v>
      </c>
      <c r="I141">
        <v>0.25800000000000001</v>
      </c>
      <c r="J141">
        <v>0.33700000000000002</v>
      </c>
      <c r="K141">
        <v>0.21099999999999999</v>
      </c>
      <c r="L141">
        <v>0.38300000000000001</v>
      </c>
    </row>
    <row r="142" spans="1:12">
      <c r="A142">
        <v>1991</v>
      </c>
      <c r="B142">
        <v>0.254</v>
      </c>
      <c r="C142">
        <v>0.22</v>
      </c>
      <c r="D142">
        <v>0.28899999999999998</v>
      </c>
      <c r="E142">
        <v>0.22800000000000001</v>
      </c>
      <c r="F142">
        <v>0.28000000000000003</v>
      </c>
      <c r="G142">
        <v>0.17799999999999999</v>
      </c>
      <c r="H142">
        <v>0.33</v>
      </c>
      <c r="I142">
        <v>0.214</v>
      </c>
      <c r="J142">
        <v>0.29599999999999999</v>
      </c>
      <c r="K142">
        <v>0.16900000000000001</v>
      </c>
      <c r="L142">
        <v>0.34100000000000003</v>
      </c>
    </row>
    <row r="143" spans="1:12">
      <c r="A143">
        <v>1992</v>
      </c>
      <c r="B143">
        <v>0.105</v>
      </c>
      <c r="C143">
        <v>7.0999999999999994E-2</v>
      </c>
      <c r="D143">
        <v>0.13900000000000001</v>
      </c>
      <c r="E143">
        <v>7.9000000000000001E-2</v>
      </c>
      <c r="F143">
        <v>0.13</v>
      </c>
      <c r="G143">
        <v>2.7E-2</v>
      </c>
      <c r="H143">
        <v>0.182</v>
      </c>
      <c r="I143">
        <v>6.4000000000000001E-2</v>
      </c>
      <c r="J143">
        <v>0.14599999999999999</v>
      </c>
      <c r="K143">
        <v>1.7000000000000001E-2</v>
      </c>
      <c r="L143">
        <v>0.192</v>
      </c>
    </row>
    <row r="144" spans="1:12">
      <c r="A144">
        <v>1993</v>
      </c>
      <c r="B144">
        <v>0.14799999999999999</v>
      </c>
      <c r="C144">
        <v>0.112</v>
      </c>
      <c r="D144">
        <v>0.186</v>
      </c>
      <c r="E144">
        <v>0.123</v>
      </c>
      <c r="F144">
        <v>0.17399999999999999</v>
      </c>
      <c r="G144">
        <v>7.0999999999999994E-2</v>
      </c>
      <c r="H144">
        <v>0.22600000000000001</v>
      </c>
      <c r="I144">
        <v>0.106</v>
      </c>
      <c r="J144">
        <v>0.191</v>
      </c>
      <c r="K144">
        <v>6.0999999999999999E-2</v>
      </c>
      <c r="L144">
        <v>0.23699999999999999</v>
      </c>
    </row>
    <row r="145" spans="1:12">
      <c r="A145">
        <v>1994</v>
      </c>
      <c r="B145">
        <v>0.20799999999999999</v>
      </c>
      <c r="C145">
        <v>0.17399999999999999</v>
      </c>
      <c r="D145">
        <v>0.247</v>
      </c>
      <c r="E145">
        <v>0.183</v>
      </c>
      <c r="F145">
        <v>0.23300000000000001</v>
      </c>
      <c r="G145">
        <v>0.129</v>
      </c>
      <c r="H145">
        <v>0.28599999999999998</v>
      </c>
      <c r="I145">
        <v>0.16500000000000001</v>
      </c>
      <c r="J145">
        <v>0.252</v>
      </c>
      <c r="K145">
        <v>0.11899999999999999</v>
      </c>
      <c r="L145">
        <v>0.29799999999999999</v>
      </c>
    </row>
    <row r="146" spans="1:12">
      <c r="A146">
        <v>1995</v>
      </c>
      <c r="B146">
        <v>0.32500000000000001</v>
      </c>
      <c r="C146">
        <v>0.28899999999999998</v>
      </c>
      <c r="D146">
        <v>0.36099999999999999</v>
      </c>
      <c r="E146">
        <v>0.30199999999999999</v>
      </c>
      <c r="F146">
        <v>0.34799999999999998</v>
      </c>
      <c r="G146">
        <v>0.249</v>
      </c>
      <c r="H146">
        <v>0.40200000000000002</v>
      </c>
      <c r="I146">
        <v>0.28100000000000003</v>
      </c>
      <c r="J146">
        <v>0.36899999999999999</v>
      </c>
      <c r="K146">
        <v>0.23599999999999999</v>
      </c>
      <c r="L146">
        <v>0.41199999999999998</v>
      </c>
    </row>
    <row r="147" spans="1:12">
      <c r="A147">
        <v>1996</v>
      </c>
      <c r="B147">
        <v>0.183</v>
      </c>
      <c r="C147">
        <v>0.14599999999999999</v>
      </c>
      <c r="D147">
        <v>0.217</v>
      </c>
      <c r="E147">
        <v>0.16200000000000001</v>
      </c>
      <c r="F147">
        <v>0.20300000000000001</v>
      </c>
      <c r="G147">
        <v>0.10299999999999999</v>
      </c>
      <c r="H147">
        <v>0.26200000000000001</v>
      </c>
      <c r="I147">
        <v>0.14000000000000001</v>
      </c>
      <c r="J147">
        <v>0.224</v>
      </c>
      <c r="K147">
        <v>9.0999999999999998E-2</v>
      </c>
      <c r="L147">
        <v>0.27</v>
      </c>
    </row>
    <row r="148" spans="1:12">
      <c r="A148">
        <v>1997</v>
      </c>
      <c r="B148">
        <v>0.39</v>
      </c>
      <c r="C148">
        <v>0.35599999999999998</v>
      </c>
      <c r="D148">
        <v>0.42499999999999999</v>
      </c>
      <c r="E148">
        <v>0.36699999999999999</v>
      </c>
      <c r="F148">
        <v>0.41199999999999998</v>
      </c>
      <c r="G148">
        <v>0.313</v>
      </c>
      <c r="H148">
        <v>0.46600000000000003</v>
      </c>
      <c r="I148">
        <v>0.34899999999999998</v>
      </c>
      <c r="J148">
        <v>0.433</v>
      </c>
      <c r="K148">
        <v>0.30299999999999999</v>
      </c>
      <c r="L148">
        <v>0.47699999999999998</v>
      </c>
    </row>
    <row r="149" spans="1:12">
      <c r="A149">
        <v>1998</v>
      </c>
      <c r="B149">
        <v>0.53900000000000003</v>
      </c>
      <c r="C149">
        <v>0.5</v>
      </c>
      <c r="D149">
        <v>0.57799999999999996</v>
      </c>
      <c r="E149">
        <v>0.51600000000000001</v>
      </c>
      <c r="F149">
        <v>0.56299999999999994</v>
      </c>
      <c r="G149">
        <v>0.46400000000000002</v>
      </c>
      <c r="H149">
        <v>0.61499999999999999</v>
      </c>
      <c r="I149">
        <v>0.49299999999999999</v>
      </c>
      <c r="J149">
        <v>0.58399999999999996</v>
      </c>
      <c r="K149">
        <v>0.45</v>
      </c>
      <c r="L149">
        <v>0.627</v>
      </c>
    </row>
    <row r="150" spans="1:12">
      <c r="A150">
        <v>1999</v>
      </c>
      <c r="B150">
        <v>0.30599999999999999</v>
      </c>
      <c r="C150">
        <v>0.26500000000000001</v>
      </c>
      <c r="D150">
        <v>0.34300000000000003</v>
      </c>
      <c r="E150">
        <v>0.28399999999999997</v>
      </c>
      <c r="F150">
        <v>0.32900000000000001</v>
      </c>
      <c r="G150">
        <v>0.23</v>
      </c>
      <c r="H150">
        <v>0.38200000000000001</v>
      </c>
      <c r="I150">
        <v>0.26</v>
      </c>
      <c r="J150">
        <v>0.35099999999999998</v>
      </c>
      <c r="K150">
        <v>0.217</v>
      </c>
      <c r="L150">
        <v>0.39500000000000002</v>
      </c>
    </row>
    <row r="151" spans="1:12">
      <c r="A151">
        <v>2000</v>
      </c>
      <c r="B151">
        <v>0.29399999999999998</v>
      </c>
      <c r="C151">
        <v>0.25900000000000001</v>
      </c>
      <c r="D151">
        <v>0.33800000000000002</v>
      </c>
      <c r="E151">
        <v>0.27300000000000002</v>
      </c>
      <c r="F151">
        <v>0.316</v>
      </c>
      <c r="G151">
        <v>0.217</v>
      </c>
      <c r="H151">
        <v>0.371</v>
      </c>
      <c r="I151">
        <v>0.252</v>
      </c>
      <c r="J151">
        <v>0.34200000000000003</v>
      </c>
      <c r="K151">
        <v>0.20599999999999999</v>
      </c>
      <c r="L151">
        <v>0.38600000000000001</v>
      </c>
    </row>
    <row r="152" spans="1:12">
      <c r="A152">
        <v>2001</v>
      </c>
      <c r="B152">
        <v>0.441</v>
      </c>
      <c r="C152">
        <v>0.40600000000000003</v>
      </c>
      <c r="D152">
        <v>0.48299999999999998</v>
      </c>
      <c r="E152">
        <v>0.41899999999999998</v>
      </c>
      <c r="F152">
        <v>0.46200000000000002</v>
      </c>
      <c r="G152">
        <v>0.36399999999999999</v>
      </c>
      <c r="H152">
        <v>0.51700000000000002</v>
      </c>
      <c r="I152">
        <v>0.39800000000000002</v>
      </c>
      <c r="J152">
        <v>0.49</v>
      </c>
      <c r="K152">
        <v>0.35299999999999998</v>
      </c>
      <c r="L152">
        <v>0.53200000000000003</v>
      </c>
    </row>
    <row r="153" spans="1:12">
      <c r="A153">
        <v>2002</v>
      </c>
      <c r="B153">
        <v>0.496</v>
      </c>
      <c r="C153">
        <v>0.46300000000000002</v>
      </c>
      <c r="D153">
        <v>0.53800000000000003</v>
      </c>
      <c r="E153">
        <v>0.47599999999999998</v>
      </c>
      <c r="F153">
        <v>0.51600000000000001</v>
      </c>
      <c r="G153">
        <v>0.41699999999999998</v>
      </c>
      <c r="H153">
        <v>0.57499999999999996</v>
      </c>
      <c r="I153">
        <v>0.45400000000000001</v>
      </c>
      <c r="J153">
        <v>0.54600000000000004</v>
      </c>
      <c r="K153">
        <v>0.40600000000000003</v>
      </c>
      <c r="L153">
        <v>0.59</v>
      </c>
    </row>
    <row r="154" spans="1:12">
      <c r="A154">
        <v>2003</v>
      </c>
      <c r="B154">
        <v>0.505</v>
      </c>
      <c r="C154">
        <v>0.47299999999999998</v>
      </c>
      <c r="D154">
        <v>0.54600000000000004</v>
      </c>
      <c r="E154">
        <v>0.48699999999999999</v>
      </c>
      <c r="F154">
        <v>0.52400000000000002</v>
      </c>
      <c r="G154">
        <v>0.42699999999999999</v>
      </c>
      <c r="H154">
        <v>0.58399999999999996</v>
      </c>
      <c r="I154">
        <v>0.46500000000000002</v>
      </c>
      <c r="J154">
        <v>0.55400000000000005</v>
      </c>
      <c r="K154">
        <v>0.41699999999999998</v>
      </c>
      <c r="L154">
        <v>0.6</v>
      </c>
    </row>
    <row r="155" spans="1:12">
      <c r="A155">
        <v>2004</v>
      </c>
      <c r="B155">
        <v>0.44700000000000001</v>
      </c>
      <c r="C155">
        <v>0.41299999999999998</v>
      </c>
      <c r="D155">
        <v>0.48299999999999998</v>
      </c>
      <c r="E155">
        <v>0.43</v>
      </c>
      <c r="F155">
        <v>0.46400000000000002</v>
      </c>
      <c r="G155">
        <v>0.36799999999999999</v>
      </c>
      <c r="H155">
        <v>0.52600000000000002</v>
      </c>
      <c r="I155">
        <v>0.40600000000000003</v>
      </c>
      <c r="J155">
        <v>0.49099999999999999</v>
      </c>
      <c r="K155">
        <v>0.35799999999999998</v>
      </c>
      <c r="L155">
        <v>0.53900000000000003</v>
      </c>
    </row>
    <row r="156" spans="1:12">
      <c r="A156">
        <v>2005</v>
      </c>
      <c r="B156">
        <v>0.54500000000000004</v>
      </c>
      <c r="C156">
        <v>0.50700000000000001</v>
      </c>
      <c r="D156">
        <v>0.58299999999999996</v>
      </c>
      <c r="E156">
        <v>0.52800000000000002</v>
      </c>
      <c r="F156">
        <v>0.56100000000000005</v>
      </c>
      <c r="G156">
        <v>0.46400000000000002</v>
      </c>
      <c r="H156">
        <v>0.625</v>
      </c>
      <c r="I156">
        <v>0.503</v>
      </c>
      <c r="J156">
        <v>0.59</v>
      </c>
      <c r="K156">
        <v>0.45400000000000001</v>
      </c>
      <c r="L156">
        <v>0.63900000000000001</v>
      </c>
    </row>
    <row r="157" spans="1:12">
      <c r="A157">
        <v>2006</v>
      </c>
      <c r="B157">
        <v>0.50600000000000001</v>
      </c>
      <c r="C157">
        <v>0.46800000000000003</v>
      </c>
      <c r="D157">
        <v>0.54400000000000004</v>
      </c>
      <c r="E157">
        <v>0.49099999999999999</v>
      </c>
      <c r="F157">
        <v>0.52100000000000002</v>
      </c>
      <c r="G157">
        <v>0.42699999999999999</v>
      </c>
      <c r="H157">
        <v>0.58399999999999996</v>
      </c>
      <c r="I157">
        <v>0.46400000000000002</v>
      </c>
      <c r="J157">
        <v>0.55000000000000004</v>
      </c>
      <c r="K157">
        <v>0.41599999999999998</v>
      </c>
      <c r="L157">
        <v>0.59699999999999998</v>
      </c>
    </row>
    <row r="158" spans="1:12">
      <c r="A158">
        <v>2007</v>
      </c>
      <c r="B158">
        <v>0.49099999999999999</v>
      </c>
      <c r="C158">
        <v>0.45700000000000002</v>
      </c>
      <c r="D158">
        <v>0.53100000000000003</v>
      </c>
      <c r="E158">
        <v>0.47699999999999998</v>
      </c>
      <c r="F158">
        <v>0.50600000000000001</v>
      </c>
      <c r="G158">
        <v>0.41399999999999998</v>
      </c>
      <c r="H158">
        <v>0.56899999999999995</v>
      </c>
      <c r="I158">
        <v>0.45100000000000001</v>
      </c>
      <c r="J158">
        <v>0.53400000000000003</v>
      </c>
      <c r="K158">
        <v>0.40400000000000003</v>
      </c>
      <c r="L158">
        <v>0.58099999999999996</v>
      </c>
    </row>
    <row r="159" spans="1:12">
      <c r="A159">
        <v>2008</v>
      </c>
      <c r="B159">
        <v>0.39500000000000002</v>
      </c>
      <c r="C159">
        <v>0.35499999999999998</v>
      </c>
      <c r="D159">
        <v>0.432</v>
      </c>
      <c r="E159">
        <v>0.38</v>
      </c>
      <c r="F159">
        <v>0.40899999999999997</v>
      </c>
      <c r="G159">
        <v>0.318</v>
      </c>
      <c r="H159">
        <v>0.47099999999999997</v>
      </c>
      <c r="I159">
        <v>0.35299999999999998</v>
      </c>
      <c r="J159">
        <v>0.438</v>
      </c>
      <c r="K159">
        <v>0.308</v>
      </c>
      <c r="L159">
        <v>0.48299999999999998</v>
      </c>
    </row>
    <row r="160" spans="1:12">
      <c r="A160">
        <v>2009</v>
      </c>
      <c r="B160">
        <v>0.50600000000000001</v>
      </c>
      <c r="C160">
        <v>0.46500000000000002</v>
      </c>
      <c r="D160">
        <v>0.54600000000000004</v>
      </c>
      <c r="E160">
        <v>0.49199999999999999</v>
      </c>
      <c r="F160">
        <v>0.52</v>
      </c>
      <c r="G160">
        <v>0.42699999999999999</v>
      </c>
      <c r="H160">
        <v>0.58399999999999996</v>
      </c>
      <c r="I160">
        <v>0.46300000000000002</v>
      </c>
      <c r="J160">
        <v>0.54900000000000004</v>
      </c>
      <c r="K160">
        <v>0.41499999999999998</v>
      </c>
      <c r="L160">
        <v>0.59499999999999997</v>
      </c>
    </row>
    <row r="161" spans="1:12">
      <c r="A161">
        <v>2010</v>
      </c>
      <c r="B161">
        <v>0.56000000000000005</v>
      </c>
      <c r="C161">
        <v>0.52300000000000002</v>
      </c>
      <c r="D161">
        <v>0.60299999999999998</v>
      </c>
      <c r="E161">
        <v>0.54600000000000004</v>
      </c>
      <c r="F161">
        <v>0.57299999999999995</v>
      </c>
      <c r="G161">
        <v>0.48</v>
      </c>
      <c r="H161">
        <v>0.63900000000000001</v>
      </c>
      <c r="I161">
        <v>0.51900000000000002</v>
      </c>
      <c r="J161">
        <v>0.60499999999999998</v>
      </c>
      <c r="K161">
        <v>0.47</v>
      </c>
      <c r="L161">
        <v>0.65100000000000002</v>
      </c>
    </row>
    <row r="162" spans="1:12">
      <c r="A162">
        <v>2011</v>
      </c>
      <c r="B162">
        <v>0.42499999999999999</v>
      </c>
      <c r="C162">
        <v>0.39300000000000002</v>
      </c>
      <c r="D162">
        <v>0.46600000000000003</v>
      </c>
      <c r="E162">
        <v>0.41</v>
      </c>
      <c r="F162">
        <v>0.44</v>
      </c>
      <c r="G162">
        <v>0.34699999999999998</v>
      </c>
      <c r="H162">
        <v>0.503</v>
      </c>
      <c r="I162">
        <v>0.38400000000000001</v>
      </c>
      <c r="J162">
        <v>0.47</v>
      </c>
      <c r="K162">
        <v>0.33600000000000002</v>
      </c>
      <c r="L162">
        <v>0.51500000000000001</v>
      </c>
    </row>
    <row r="163" spans="1:12">
      <c r="A163">
        <v>2012</v>
      </c>
      <c r="B163">
        <v>0.47</v>
      </c>
      <c r="C163">
        <v>0.437</v>
      </c>
      <c r="D163">
        <v>0.50900000000000001</v>
      </c>
      <c r="E163">
        <v>0.45200000000000001</v>
      </c>
      <c r="F163">
        <v>0.48799999999999999</v>
      </c>
      <c r="G163">
        <v>0.39200000000000002</v>
      </c>
      <c r="H163">
        <v>0.54800000000000004</v>
      </c>
      <c r="I163">
        <v>0.42899999999999999</v>
      </c>
      <c r="J163">
        <v>0.51500000000000001</v>
      </c>
      <c r="K163">
        <v>0.38100000000000001</v>
      </c>
      <c r="L163">
        <v>0.56100000000000005</v>
      </c>
    </row>
    <row r="164" spans="1:12">
      <c r="A164">
        <v>2013</v>
      </c>
      <c r="B164">
        <v>0.51400000000000001</v>
      </c>
      <c r="C164">
        <v>0.47799999999999998</v>
      </c>
      <c r="D164">
        <v>0.55200000000000005</v>
      </c>
      <c r="E164">
        <v>0.495</v>
      </c>
      <c r="F164">
        <v>0.53300000000000003</v>
      </c>
      <c r="G164">
        <v>0.435</v>
      </c>
      <c r="H164">
        <v>0.59299999999999997</v>
      </c>
      <c r="I164">
        <v>0.47</v>
      </c>
      <c r="J164">
        <v>0.55900000000000005</v>
      </c>
      <c r="K164">
        <v>0.42299999999999999</v>
      </c>
      <c r="L164">
        <v>0.60599999999999998</v>
      </c>
    </row>
    <row r="165" spans="1:12">
      <c r="A165">
        <v>2014</v>
      </c>
      <c r="B165">
        <v>0.57899999999999996</v>
      </c>
      <c r="C165">
        <v>0.54500000000000004</v>
      </c>
      <c r="D165">
        <v>0.61599999999999999</v>
      </c>
      <c r="E165">
        <v>0.56000000000000005</v>
      </c>
      <c r="F165">
        <v>0.59799999999999998</v>
      </c>
      <c r="G165">
        <v>0.503</v>
      </c>
      <c r="H165">
        <v>0.65500000000000003</v>
      </c>
      <c r="I165">
        <v>0.53700000000000003</v>
      </c>
      <c r="J165">
        <v>0.624</v>
      </c>
      <c r="K165">
        <v>0.49099999999999999</v>
      </c>
      <c r="L165">
        <v>0.66900000000000004</v>
      </c>
    </row>
    <row r="166" spans="1:12">
      <c r="A166">
        <v>2015</v>
      </c>
      <c r="B166">
        <v>0.76300000000000001</v>
      </c>
      <c r="C166">
        <v>0.73</v>
      </c>
      <c r="D166">
        <v>0.80200000000000005</v>
      </c>
      <c r="E166">
        <v>0.747</v>
      </c>
      <c r="F166">
        <v>0.77900000000000003</v>
      </c>
      <c r="G166">
        <v>0.68600000000000005</v>
      </c>
      <c r="H166">
        <v>0.84</v>
      </c>
      <c r="I166">
        <v>0.72199999999999998</v>
      </c>
      <c r="J166">
        <v>0.80800000000000005</v>
      </c>
      <c r="K166">
        <v>0.67500000000000004</v>
      </c>
      <c r="L166">
        <v>0.85299999999999998</v>
      </c>
    </row>
    <row r="167" spans="1:12">
      <c r="A167">
        <v>2016</v>
      </c>
      <c r="B167">
        <v>0.79700000000000004</v>
      </c>
      <c r="C167">
        <v>0.76200000000000001</v>
      </c>
      <c r="D167">
        <v>0.83499999999999996</v>
      </c>
      <c r="E167">
        <v>0.78100000000000003</v>
      </c>
      <c r="F167">
        <v>0.81200000000000006</v>
      </c>
      <c r="G167">
        <v>0.72</v>
      </c>
      <c r="H167">
        <v>0.873</v>
      </c>
      <c r="I167">
        <v>0.755</v>
      </c>
      <c r="J167">
        <v>0.84199999999999997</v>
      </c>
      <c r="K167">
        <v>0.70899999999999996</v>
      </c>
      <c r="L167">
        <v>0.88600000000000001</v>
      </c>
    </row>
    <row r="168" spans="1:12">
      <c r="A168">
        <v>2017</v>
      </c>
      <c r="B168">
        <v>0.67700000000000005</v>
      </c>
      <c r="C168">
        <v>0.63600000000000001</v>
      </c>
      <c r="D168">
        <v>0.71599999999999997</v>
      </c>
      <c r="E168">
        <v>0.65500000000000003</v>
      </c>
      <c r="F168">
        <v>0.69799999999999995</v>
      </c>
      <c r="G168">
        <v>0.59899999999999998</v>
      </c>
      <c r="H168">
        <v>0.754</v>
      </c>
      <c r="I168">
        <v>0.63200000000000001</v>
      </c>
      <c r="J168">
        <v>0.72499999999999998</v>
      </c>
      <c r="K168">
        <v>0.58699999999999997</v>
      </c>
      <c r="L168">
        <v>0.76900000000000002</v>
      </c>
    </row>
    <row r="169" spans="1:12">
      <c r="A169">
        <v>2018</v>
      </c>
      <c r="B169">
        <v>0.59699999999999998</v>
      </c>
      <c r="C169">
        <v>0.56000000000000005</v>
      </c>
      <c r="D169">
        <v>0.63600000000000001</v>
      </c>
      <c r="E169">
        <v>0.58199999999999996</v>
      </c>
      <c r="F169">
        <v>0.61199999999999999</v>
      </c>
      <c r="G169">
        <v>0.52200000000000002</v>
      </c>
      <c r="H169">
        <v>0.67200000000000004</v>
      </c>
      <c r="I169">
        <v>0.55600000000000005</v>
      </c>
      <c r="J169">
        <v>0.64200000000000002</v>
      </c>
      <c r="K169">
        <v>0.51100000000000001</v>
      </c>
      <c r="L169">
        <v>0.68600000000000005</v>
      </c>
    </row>
    <row r="170" spans="1:12">
      <c r="A170">
        <v>2019</v>
      </c>
      <c r="B170">
        <v>0.72399999999999998</v>
      </c>
      <c r="C170">
        <v>0.68700000000000006</v>
      </c>
      <c r="D170">
        <v>0.76600000000000001</v>
      </c>
      <c r="E170">
        <v>0.70499999999999996</v>
      </c>
      <c r="F170">
        <v>0.74299999999999999</v>
      </c>
      <c r="G170">
        <v>0.61199999999999999</v>
      </c>
      <c r="H170">
        <v>0.83699999999999997</v>
      </c>
      <c r="I170">
        <v>0.68</v>
      </c>
      <c r="J170">
        <v>0.77300000000000002</v>
      </c>
      <c r="K170">
        <v>0.60399999999999998</v>
      </c>
      <c r="L170">
        <v>0.84799999999999998</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Q65"/>
  <sheetViews>
    <sheetView topLeftCell="I1" workbookViewId="0">
      <selection activeCell="I2" sqref="I2"/>
    </sheetView>
  </sheetViews>
  <sheetFormatPr baseColWidth="10" defaultRowHeight="16"/>
  <cols>
    <col min="1" max="2" width="7.1640625" bestFit="1" customWidth="1"/>
    <col min="3" max="3" width="6.1640625" bestFit="1" customWidth="1"/>
    <col min="4" max="4" width="6.83203125" bestFit="1" customWidth="1"/>
    <col min="5" max="5" width="6.1640625" bestFit="1" customWidth="1"/>
    <col min="6" max="6" width="6.83203125" bestFit="1" customWidth="1"/>
    <col min="7" max="7" width="6.1640625" bestFit="1" customWidth="1"/>
    <col min="8" max="8" width="5.1640625" bestFit="1" customWidth="1"/>
  </cols>
  <sheetData>
    <row r="1" spans="1:17">
      <c r="A1" t="s">
        <v>279</v>
      </c>
      <c r="B1" t="s">
        <v>280</v>
      </c>
      <c r="C1" t="s">
        <v>281</v>
      </c>
      <c r="D1" t="s">
        <v>282</v>
      </c>
      <c r="E1" t="s">
        <v>283</v>
      </c>
      <c r="F1" t="s">
        <v>284</v>
      </c>
      <c r="G1" t="s">
        <v>285</v>
      </c>
    </row>
    <row r="2" spans="1:17">
      <c r="A2">
        <v>1955.5</v>
      </c>
      <c r="B2">
        <v>-3.2010000000000001</v>
      </c>
      <c r="C2">
        <v>1.7</v>
      </c>
      <c r="D2">
        <v>-1.4390000000000001</v>
      </c>
      <c r="E2">
        <v>0.93700000000000006</v>
      </c>
      <c r="F2">
        <v>-1.762</v>
      </c>
      <c r="G2">
        <v>0.77100000000000002</v>
      </c>
      <c r="I2" s="55" t="s">
        <v>286</v>
      </c>
      <c r="Q2" t="s">
        <v>302</v>
      </c>
    </row>
    <row r="3" spans="1:17">
      <c r="A3">
        <v>1956.5</v>
      </c>
      <c r="B3">
        <v>-2.6080000000000001</v>
      </c>
      <c r="C3">
        <v>0.71899999999999997</v>
      </c>
      <c r="D3">
        <v>-1.843</v>
      </c>
      <c r="E3">
        <v>0.38500000000000001</v>
      </c>
      <c r="F3">
        <v>-0.76500000000000001</v>
      </c>
      <c r="G3">
        <v>0.53300000000000003</v>
      </c>
    </row>
    <row r="4" spans="1:17">
      <c r="A4">
        <v>1957.5</v>
      </c>
      <c r="B4">
        <v>-4.6130000000000004</v>
      </c>
      <c r="C4">
        <v>0.39600000000000002</v>
      </c>
      <c r="D4">
        <v>-2.242</v>
      </c>
      <c r="E4">
        <v>0.186</v>
      </c>
      <c r="F4">
        <v>-2.371</v>
      </c>
      <c r="G4">
        <v>0.27800000000000002</v>
      </c>
    </row>
    <row r="5" spans="1:17">
      <c r="A5">
        <v>1958.5</v>
      </c>
      <c r="B5">
        <v>-1.5329999999999999</v>
      </c>
      <c r="C5">
        <v>0.68700000000000006</v>
      </c>
      <c r="D5">
        <v>-0.19</v>
      </c>
      <c r="E5">
        <v>0.16300000000000001</v>
      </c>
      <c r="F5">
        <v>-1.343</v>
      </c>
      <c r="G5">
        <v>0.67600000000000005</v>
      </c>
    </row>
    <row r="6" spans="1:17">
      <c r="A6">
        <v>1959.5</v>
      </c>
      <c r="B6">
        <v>-2.1890000000000001</v>
      </c>
      <c r="C6">
        <v>0.86299999999999999</v>
      </c>
      <c r="D6">
        <v>-0.55400000000000005</v>
      </c>
      <c r="E6">
        <v>0.54500000000000004</v>
      </c>
      <c r="F6">
        <v>-1.6359999999999999</v>
      </c>
      <c r="G6">
        <v>0.41899999999999998</v>
      </c>
    </row>
    <row r="7" spans="1:17">
      <c r="A7">
        <v>1960.5</v>
      </c>
      <c r="B7">
        <v>-1.4419999999999999</v>
      </c>
      <c r="C7">
        <v>0.499</v>
      </c>
      <c r="D7">
        <v>0.29499999999999998</v>
      </c>
      <c r="E7">
        <v>0.69499999999999995</v>
      </c>
      <c r="F7">
        <v>-1.7370000000000001</v>
      </c>
      <c r="G7">
        <v>0.58599999999999997</v>
      </c>
    </row>
    <row r="8" spans="1:17">
      <c r="A8">
        <v>1961.5</v>
      </c>
      <c r="B8">
        <v>-2.1150000000000002</v>
      </c>
      <c r="C8">
        <v>0.42099999999999999</v>
      </c>
      <c r="D8">
        <v>-1.282</v>
      </c>
      <c r="E8">
        <v>0.60199999999999998</v>
      </c>
      <c r="F8">
        <v>-0.83299999999999996</v>
      </c>
      <c r="G8">
        <v>0.28199999999999997</v>
      </c>
    </row>
    <row r="9" spans="1:17">
      <c r="A9">
        <v>1962.5</v>
      </c>
      <c r="B9">
        <v>-1.075</v>
      </c>
      <c r="C9">
        <v>0.94699999999999995</v>
      </c>
      <c r="D9">
        <v>-0.46800000000000003</v>
      </c>
      <c r="E9">
        <v>0.58099999999999996</v>
      </c>
      <c r="F9">
        <v>-0.60699999999999998</v>
      </c>
      <c r="G9">
        <v>0.47099999999999997</v>
      </c>
    </row>
    <row r="10" spans="1:17">
      <c r="A10">
        <v>1963.5</v>
      </c>
      <c r="B10">
        <v>-2.2719999999999998</v>
      </c>
      <c r="C10">
        <v>0.65</v>
      </c>
      <c r="D10">
        <v>-1.911</v>
      </c>
      <c r="E10">
        <v>0.38500000000000001</v>
      </c>
      <c r="F10">
        <v>-0.36099999999999999</v>
      </c>
      <c r="G10">
        <v>0.74399999999999999</v>
      </c>
    </row>
    <row r="11" spans="1:17">
      <c r="A11">
        <v>1964.5</v>
      </c>
      <c r="B11">
        <v>-3.121</v>
      </c>
      <c r="C11">
        <v>0.92200000000000004</v>
      </c>
      <c r="D11">
        <v>-1.232</v>
      </c>
      <c r="E11">
        <v>0.376</v>
      </c>
      <c r="F11">
        <v>-1.89</v>
      </c>
      <c r="G11">
        <v>0.70499999999999996</v>
      </c>
    </row>
    <row r="12" spans="1:17">
      <c r="A12">
        <v>1965.5</v>
      </c>
      <c r="B12">
        <v>-3.06</v>
      </c>
      <c r="C12">
        <v>0.307</v>
      </c>
      <c r="D12">
        <v>-1.157</v>
      </c>
      <c r="E12">
        <v>0.371</v>
      </c>
      <c r="F12">
        <v>-1.903</v>
      </c>
      <c r="G12">
        <v>0.33100000000000002</v>
      </c>
    </row>
    <row r="13" spans="1:17">
      <c r="A13">
        <v>1966.5</v>
      </c>
      <c r="B13">
        <v>-3.944</v>
      </c>
      <c r="C13">
        <v>0.45600000000000002</v>
      </c>
      <c r="D13">
        <v>-1.383</v>
      </c>
      <c r="E13">
        <v>0.497</v>
      </c>
      <c r="F13">
        <v>-2.56</v>
      </c>
      <c r="G13">
        <v>0.26200000000000001</v>
      </c>
    </row>
    <row r="14" spans="1:17">
      <c r="A14">
        <v>1967.5</v>
      </c>
      <c r="B14">
        <v>-4.3609999999999998</v>
      </c>
      <c r="C14">
        <v>0.372</v>
      </c>
      <c r="D14">
        <v>-2.2069999999999999</v>
      </c>
      <c r="E14">
        <v>0.107</v>
      </c>
      <c r="F14">
        <v>-2.1539999999999999</v>
      </c>
      <c r="G14">
        <v>0.47599999999999998</v>
      </c>
    </row>
    <row r="15" spans="1:17">
      <c r="A15">
        <v>1968.5</v>
      </c>
      <c r="B15">
        <v>-5.7279999999999998</v>
      </c>
      <c r="C15">
        <v>0.85799999999999998</v>
      </c>
      <c r="D15">
        <v>-3.395</v>
      </c>
      <c r="E15">
        <v>0.28999999999999998</v>
      </c>
      <c r="F15">
        <v>-2.3330000000000002</v>
      </c>
      <c r="G15">
        <v>0.90800000000000003</v>
      </c>
    </row>
    <row r="16" spans="1:17">
      <c r="A16">
        <v>1969.5</v>
      </c>
      <c r="B16">
        <v>-4.4809999999999999</v>
      </c>
      <c r="C16">
        <v>0.53300000000000003</v>
      </c>
      <c r="D16">
        <v>-4.01</v>
      </c>
      <c r="E16">
        <v>0.35899999999999999</v>
      </c>
      <c r="F16">
        <v>-0.47099999999999997</v>
      </c>
      <c r="G16">
        <v>0.47199999999999998</v>
      </c>
    </row>
    <row r="17" spans="1:9">
      <c r="A17">
        <v>1970.5</v>
      </c>
      <c r="B17">
        <v>-5.298</v>
      </c>
      <c r="C17">
        <v>0.86199999999999999</v>
      </c>
      <c r="D17">
        <v>-2.7450000000000001</v>
      </c>
      <c r="E17">
        <v>0.63600000000000001</v>
      </c>
      <c r="F17">
        <v>-2.5529999999999999</v>
      </c>
      <c r="G17">
        <v>0.33300000000000002</v>
      </c>
    </row>
    <row r="18" spans="1:9">
      <c r="A18">
        <v>1971.5</v>
      </c>
      <c r="B18">
        <v>-3.7669999999999999</v>
      </c>
      <c r="C18">
        <v>0.51</v>
      </c>
      <c r="D18">
        <v>-2.6560000000000001</v>
      </c>
      <c r="E18">
        <v>0.36699999999999999</v>
      </c>
      <c r="F18">
        <v>-1.111</v>
      </c>
      <c r="G18">
        <v>0.35399999999999998</v>
      </c>
    </row>
    <row r="19" spans="1:9">
      <c r="A19">
        <v>1972.5</v>
      </c>
      <c r="B19">
        <v>-5.2389999999999999</v>
      </c>
      <c r="C19">
        <v>1.1539999999999999</v>
      </c>
      <c r="D19">
        <v>-4.3140000000000001</v>
      </c>
      <c r="E19">
        <v>0.45</v>
      </c>
      <c r="F19">
        <v>-0.92500000000000004</v>
      </c>
      <c r="G19">
        <v>0.79900000000000004</v>
      </c>
    </row>
    <row r="20" spans="1:9">
      <c r="A20">
        <v>1973.5</v>
      </c>
      <c r="B20">
        <v>-3.5190000000000001</v>
      </c>
      <c r="C20">
        <v>1.256</v>
      </c>
      <c r="D20">
        <v>-1.925</v>
      </c>
      <c r="E20">
        <v>0.95899999999999996</v>
      </c>
      <c r="F20">
        <v>-1.5940000000000001</v>
      </c>
      <c r="G20">
        <v>0.65500000000000003</v>
      </c>
    </row>
    <row r="21" spans="1:9">
      <c r="A21">
        <v>1974.5</v>
      </c>
      <c r="B21">
        <v>-2.7749999999999999</v>
      </c>
      <c r="C21">
        <v>0.72899999999999998</v>
      </c>
      <c r="D21">
        <v>-2.323</v>
      </c>
      <c r="E21">
        <v>0.14599999999999999</v>
      </c>
      <c r="F21">
        <v>-0.45200000000000001</v>
      </c>
      <c r="G21">
        <v>0.86599999999999999</v>
      </c>
    </row>
    <row r="22" spans="1:9">
      <c r="A22">
        <v>1975.5</v>
      </c>
      <c r="B22">
        <v>-1.5509999999999999</v>
      </c>
      <c r="C22">
        <v>0.46700000000000003</v>
      </c>
      <c r="D22">
        <v>-1.196</v>
      </c>
      <c r="E22">
        <v>0.34599999999999997</v>
      </c>
      <c r="F22">
        <v>-0.35499999999999998</v>
      </c>
      <c r="G22">
        <v>0.246</v>
      </c>
    </row>
    <row r="23" spans="1:9">
      <c r="A23">
        <v>1976.5</v>
      </c>
      <c r="B23">
        <v>-2.6030000000000002</v>
      </c>
      <c r="C23">
        <v>0.61599999999999999</v>
      </c>
      <c r="D23">
        <v>-2.5659999999999998</v>
      </c>
      <c r="E23">
        <v>0.82099999999999995</v>
      </c>
      <c r="F23">
        <v>-3.6999999999999998E-2</v>
      </c>
      <c r="G23">
        <v>1.0840000000000001</v>
      </c>
    </row>
    <row r="24" spans="1:9">
      <c r="A24">
        <v>1977.5</v>
      </c>
      <c r="B24">
        <v>3.2000000000000001E-2</v>
      </c>
      <c r="C24">
        <v>0.71699999999999997</v>
      </c>
      <c r="D24">
        <v>-0.14699999999999999</v>
      </c>
      <c r="E24">
        <v>0.255</v>
      </c>
      <c r="F24">
        <v>0.17899999999999999</v>
      </c>
      <c r="G24">
        <v>0.70099999999999996</v>
      </c>
    </row>
    <row r="25" spans="1:9">
      <c r="A25">
        <v>1978.5</v>
      </c>
      <c r="B25">
        <v>5.1999999999999998E-2</v>
      </c>
      <c r="C25">
        <v>0.432</v>
      </c>
      <c r="D25">
        <v>0.13300000000000001</v>
      </c>
      <c r="E25">
        <v>0.54900000000000004</v>
      </c>
      <c r="F25">
        <v>-8.1000000000000003E-2</v>
      </c>
      <c r="G25">
        <v>0.629</v>
      </c>
    </row>
    <row r="26" spans="1:9">
      <c r="A26">
        <v>1979.5</v>
      </c>
      <c r="B26">
        <v>-0.96</v>
      </c>
      <c r="C26">
        <v>0.5</v>
      </c>
      <c r="D26">
        <v>-1.177</v>
      </c>
      <c r="E26">
        <v>0.33100000000000002</v>
      </c>
      <c r="F26">
        <v>0.217</v>
      </c>
      <c r="G26">
        <v>0.31</v>
      </c>
    </row>
    <row r="27" spans="1:9">
      <c r="A27">
        <v>1980.5</v>
      </c>
      <c r="B27">
        <v>1.091</v>
      </c>
      <c r="C27">
        <v>0.42199999999999999</v>
      </c>
      <c r="D27">
        <v>0.61</v>
      </c>
      <c r="E27">
        <v>0.44500000000000001</v>
      </c>
      <c r="F27">
        <v>0.48</v>
      </c>
      <c r="G27">
        <v>0.7</v>
      </c>
    </row>
    <row r="28" spans="1:9">
      <c r="A28">
        <v>1981.5</v>
      </c>
      <c r="B28">
        <v>0.122</v>
      </c>
      <c r="C28">
        <v>0.54900000000000004</v>
      </c>
      <c r="D28">
        <v>0.57199999999999995</v>
      </c>
      <c r="E28">
        <v>0.311</v>
      </c>
      <c r="F28">
        <v>-0.45</v>
      </c>
      <c r="G28">
        <v>0.46500000000000002</v>
      </c>
    </row>
    <row r="29" spans="1:9" ht="18">
      <c r="A29">
        <v>1982.5</v>
      </c>
      <c r="B29">
        <v>-2.306</v>
      </c>
      <c r="C29">
        <v>0.91600000000000004</v>
      </c>
      <c r="D29">
        <v>-2.2789999999999999</v>
      </c>
      <c r="E29">
        <v>0.316</v>
      </c>
      <c r="F29">
        <v>-2.7E-2</v>
      </c>
      <c r="G29">
        <v>0.873</v>
      </c>
      <c r="I29" s="53" t="s">
        <v>287</v>
      </c>
    </row>
    <row r="30" spans="1:9">
      <c r="A30">
        <v>1983.5</v>
      </c>
      <c r="B30">
        <v>-2.7629999999999999</v>
      </c>
      <c r="C30">
        <v>1.871</v>
      </c>
      <c r="D30">
        <v>-0.33200000000000002</v>
      </c>
      <c r="E30">
        <v>0.56899999999999995</v>
      </c>
      <c r="F30">
        <v>-2.431</v>
      </c>
      <c r="G30">
        <v>1.694</v>
      </c>
      <c r="I30" s="53" t="s">
        <v>288</v>
      </c>
    </row>
    <row r="31" spans="1:9">
      <c r="A31">
        <v>1984.5</v>
      </c>
      <c r="B31">
        <v>-0.45900000000000002</v>
      </c>
      <c r="C31">
        <v>1.262</v>
      </c>
      <c r="D31">
        <v>0.13500000000000001</v>
      </c>
      <c r="E31">
        <v>0.45300000000000001</v>
      </c>
      <c r="F31">
        <v>-0.59399999999999997</v>
      </c>
      <c r="G31">
        <v>1.0309999999999999</v>
      </c>
      <c r="I31" s="54" t="s">
        <v>289</v>
      </c>
    </row>
    <row r="32" spans="1:9">
      <c r="A32">
        <v>1985.5</v>
      </c>
      <c r="B32">
        <v>0.11</v>
      </c>
      <c r="C32">
        <v>1.2270000000000001</v>
      </c>
      <c r="D32">
        <v>-0.11899999999999999</v>
      </c>
      <c r="E32">
        <v>0.45900000000000002</v>
      </c>
      <c r="F32">
        <v>0.22900000000000001</v>
      </c>
      <c r="G32">
        <v>0.98299999999999998</v>
      </c>
      <c r="I32" s="54" t="s">
        <v>290</v>
      </c>
    </row>
    <row r="33" spans="1:9">
      <c r="A33">
        <v>1986.5</v>
      </c>
      <c r="B33">
        <v>-1.0369999999999999</v>
      </c>
      <c r="C33">
        <v>1.109</v>
      </c>
      <c r="D33">
        <v>-1.143</v>
      </c>
      <c r="E33">
        <v>0.26100000000000001</v>
      </c>
      <c r="F33">
        <v>0.106</v>
      </c>
      <c r="G33">
        <v>1.0069999999999999</v>
      </c>
      <c r="I33" s="54" t="s">
        <v>291</v>
      </c>
    </row>
    <row r="34" spans="1:9">
      <c r="A34">
        <v>1987.5</v>
      </c>
      <c r="B34">
        <v>-0.89300000000000002</v>
      </c>
      <c r="C34">
        <v>0.53100000000000003</v>
      </c>
      <c r="D34">
        <v>-0.59599999999999997</v>
      </c>
      <c r="E34">
        <v>0.21199999999999999</v>
      </c>
      <c r="F34">
        <v>-0.29699999999999999</v>
      </c>
      <c r="G34">
        <v>0.42799999999999999</v>
      </c>
      <c r="I34" s="54" t="s">
        <v>292</v>
      </c>
    </row>
    <row r="35" spans="1:9">
      <c r="A35">
        <v>1988.5</v>
      </c>
      <c r="B35">
        <v>1.0880000000000001</v>
      </c>
      <c r="C35">
        <v>0.42199999999999999</v>
      </c>
      <c r="D35">
        <v>0.21</v>
      </c>
      <c r="E35">
        <v>0.41699999999999998</v>
      </c>
      <c r="F35">
        <v>0.878</v>
      </c>
      <c r="G35">
        <v>0.33400000000000002</v>
      </c>
      <c r="I35" s="54" t="s">
        <v>293</v>
      </c>
    </row>
    <row r="36" spans="1:9">
      <c r="A36">
        <v>1989.5</v>
      </c>
      <c r="B36">
        <v>0.90300000000000002</v>
      </c>
      <c r="C36">
        <v>0.52100000000000002</v>
      </c>
      <c r="D36">
        <v>0.125</v>
      </c>
      <c r="E36">
        <v>0.23200000000000001</v>
      </c>
      <c r="F36">
        <v>0.77800000000000002</v>
      </c>
      <c r="G36">
        <v>0.33300000000000002</v>
      </c>
      <c r="I36" s="54" t="s">
        <v>294</v>
      </c>
    </row>
    <row r="37" spans="1:9">
      <c r="A37">
        <v>1990.5</v>
      </c>
      <c r="B37">
        <v>0.17699999999999999</v>
      </c>
      <c r="C37">
        <v>0.90600000000000003</v>
      </c>
      <c r="D37">
        <v>-0.41799999999999998</v>
      </c>
      <c r="E37">
        <v>0.30099999999999999</v>
      </c>
      <c r="F37">
        <v>0.59599999999999997</v>
      </c>
      <c r="G37">
        <v>0.69599999999999995</v>
      </c>
      <c r="I37" s="54" t="s">
        <v>295</v>
      </c>
    </row>
    <row r="38" spans="1:9">
      <c r="A38">
        <v>1991.5</v>
      </c>
      <c r="B38">
        <v>2.6459999999999999</v>
      </c>
      <c r="C38">
        <v>0.28100000000000003</v>
      </c>
      <c r="D38">
        <v>0.99299999999999999</v>
      </c>
      <c r="E38">
        <v>0.32600000000000001</v>
      </c>
      <c r="F38">
        <v>1.6519999999999999</v>
      </c>
      <c r="G38">
        <v>0.34200000000000003</v>
      </c>
      <c r="I38" s="54" t="s">
        <v>296</v>
      </c>
    </row>
    <row r="39" spans="1:9">
      <c r="A39">
        <v>1992.5</v>
      </c>
      <c r="B39">
        <v>0.57199999999999995</v>
      </c>
      <c r="C39">
        <v>0.35799999999999998</v>
      </c>
      <c r="D39">
        <v>1.651</v>
      </c>
      <c r="E39">
        <v>0.22600000000000001</v>
      </c>
      <c r="F39">
        <v>-1.079</v>
      </c>
      <c r="G39">
        <v>0.375</v>
      </c>
      <c r="I39" s="54" t="s">
        <v>297</v>
      </c>
    </row>
    <row r="40" spans="1:9">
      <c r="A40">
        <v>1993.5</v>
      </c>
      <c r="B40">
        <v>0.68400000000000005</v>
      </c>
      <c r="C40">
        <v>0.439</v>
      </c>
      <c r="D40">
        <v>1.1000000000000001</v>
      </c>
      <c r="E40">
        <v>0.29399999999999998</v>
      </c>
      <c r="F40">
        <v>-0.41599999999999998</v>
      </c>
      <c r="G40">
        <v>0.437</v>
      </c>
      <c r="I40" s="54" t="s">
        <v>298</v>
      </c>
    </row>
    <row r="41" spans="1:9">
      <c r="A41">
        <v>1994.5</v>
      </c>
      <c r="B41">
        <v>1.51</v>
      </c>
      <c r="C41">
        <v>0.746</v>
      </c>
      <c r="D41">
        <v>0.73399999999999999</v>
      </c>
      <c r="E41">
        <v>0.307</v>
      </c>
      <c r="F41">
        <v>0.77600000000000002</v>
      </c>
      <c r="G41">
        <v>0.51800000000000002</v>
      </c>
      <c r="I41" s="54" t="s">
        <v>299</v>
      </c>
    </row>
    <row r="42" spans="1:9">
      <c r="A42">
        <v>1995.5</v>
      </c>
      <c r="B42">
        <v>2.2639999999999998</v>
      </c>
      <c r="C42">
        <v>0.64900000000000002</v>
      </c>
      <c r="D42">
        <v>0.94199999999999995</v>
      </c>
      <c r="E42">
        <v>0.308</v>
      </c>
      <c r="F42">
        <v>1.3220000000000001</v>
      </c>
      <c r="G42">
        <v>0.70599999999999996</v>
      </c>
      <c r="I42" s="54" t="s">
        <v>300</v>
      </c>
    </row>
    <row r="43" spans="1:9">
      <c r="A43">
        <v>1996.5</v>
      </c>
      <c r="B43">
        <v>4.5439999999999996</v>
      </c>
      <c r="C43">
        <v>1.0649999999999999</v>
      </c>
      <c r="D43">
        <v>3.0019999999999998</v>
      </c>
      <c r="E43">
        <v>0.34699999999999998</v>
      </c>
      <c r="F43">
        <v>1.542</v>
      </c>
      <c r="G43">
        <v>0.745</v>
      </c>
      <c r="I43" s="54" t="s">
        <v>301</v>
      </c>
    </row>
    <row r="44" spans="1:9">
      <c r="A44">
        <v>1997.5</v>
      </c>
      <c r="B44">
        <v>3.2450000000000001</v>
      </c>
      <c r="C44">
        <v>0.53900000000000003</v>
      </c>
      <c r="D44">
        <v>0.83399999999999996</v>
      </c>
      <c r="E44">
        <v>0.47199999999999998</v>
      </c>
      <c r="F44">
        <v>2.411</v>
      </c>
      <c r="G44">
        <v>0.65700000000000003</v>
      </c>
    </row>
    <row r="45" spans="1:9">
      <c r="A45">
        <v>1998.5</v>
      </c>
      <c r="B45">
        <v>4.3040000000000003</v>
      </c>
      <c r="C45">
        <v>0.55700000000000005</v>
      </c>
      <c r="D45">
        <v>3.0609999999999999</v>
      </c>
      <c r="E45">
        <v>0.69299999999999995</v>
      </c>
      <c r="F45">
        <v>1.2430000000000001</v>
      </c>
      <c r="G45">
        <v>0.44700000000000001</v>
      </c>
    </row>
    <row r="46" spans="1:9">
      <c r="A46">
        <v>1999.5</v>
      </c>
      <c r="B46">
        <v>5.9429999999999996</v>
      </c>
      <c r="C46">
        <v>0.26900000000000002</v>
      </c>
      <c r="D46">
        <v>4.3360000000000003</v>
      </c>
      <c r="E46">
        <v>0.25700000000000001</v>
      </c>
      <c r="F46">
        <v>1.607</v>
      </c>
      <c r="G46">
        <v>9.6000000000000002E-2</v>
      </c>
    </row>
    <row r="47" spans="1:9">
      <c r="A47">
        <v>2000.5</v>
      </c>
      <c r="B47">
        <v>5.6719999999999997</v>
      </c>
      <c r="C47">
        <v>0.53200000000000003</v>
      </c>
      <c r="D47">
        <v>3.8570000000000002</v>
      </c>
      <c r="E47">
        <v>0.23200000000000001</v>
      </c>
      <c r="F47">
        <v>1.8149999999999999</v>
      </c>
      <c r="G47">
        <v>0.56499999999999995</v>
      </c>
    </row>
    <row r="48" spans="1:9">
      <c r="A48">
        <v>2001.5</v>
      </c>
      <c r="B48">
        <v>4.117</v>
      </c>
      <c r="C48">
        <v>1.115</v>
      </c>
      <c r="D48">
        <v>4.0449999999999999</v>
      </c>
      <c r="E48">
        <v>0.56100000000000005</v>
      </c>
      <c r="F48">
        <v>7.0999999999999994E-2</v>
      </c>
      <c r="G48">
        <v>0.68</v>
      </c>
    </row>
    <row r="49" spans="1:7">
      <c r="A49">
        <v>2002.5</v>
      </c>
      <c r="B49">
        <v>6.7889999999999997</v>
      </c>
      <c r="C49">
        <v>0.52300000000000002</v>
      </c>
      <c r="D49">
        <v>4.1289999999999996</v>
      </c>
      <c r="E49">
        <v>0.23499999999999999</v>
      </c>
      <c r="F49">
        <v>2.66</v>
      </c>
      <c r="G49">
        <v>0.433</v>
      </c>
    </row>
    <row r="50" spans="1:7">
      <c r="A50">
        <v>2003.5</v>
      </c>
      <c r="B50">
        <v>9.952</v>
      </c>
      <c r="C50">
        <v>0.622</v>
      </c>
      <c r="D50">
        <v>5.6559999999999997</v>
      </c>
      <c r="E50">
        <v>0.26200000000000001</v>
      </c>
      <c r="F50">
        <v>4.2949999999999999</v>
      </c>
      <c r="G50">
        <v>0.47899999999999998</v>
      </c>
    </row>
    <row r="51" spans="1:7">
      <c r="A51">
        <v>2004.5</v>
      </c>
      <c r="B51">
        <v>10.24</v>
      </c>
      <c r="C51">
        <v>0.28299999999999997</v>
      </c>
      <c r="D51">
        <v>6.2859999999999996</v>
      </c>
      <c r="E51">
        <v>0.159</v>
      </c>
      <c r="F51">
        <v>3.9550000000000001</v>
      </c>
      <c r="G51">
        <v>0.42899999999999999</v>
      </c>
    </row>
    <row r="52" spans="1:7">
      <c r="A52">
        <v>2005.5</v>
      </c>
      <c r="B52">
        <v>8.4120000000000008</v>
      </c>
      <c r="C52">
        <v>0.317</v>
      </c>
      <c r="D52">
        <v>5.218</v>
      </c>
      <c r="E52">
        <v>0.113</v>
      </c>
      <c r="F52">
        <v>3.194</v>
      </c>
      <c r="G52">
        <v>0.35</v>
      </c>
    </row>
    <row r="53" spans="1:7">
      <c r="A53">
        <v>2006.5</v>
      </c>
      <c r="B53">
        <v>10.43</v>
      </c>
      <c r="C53">
        <v>0.19900000000000001</v>
      </c>
      <c r="D53">
        <v>5.8920000000000003</v>
      </c>
      <c r="E53">
        <v>0.26100000000000001</v>
      </c>
      <c r="F53">
        <v>4.5380000000000003</v>
      </c>
      <c r="G53">
        <v>0.35499999999999998</v>
      </c>
    </row>
    <row r="54" spans="1:7">
      <c r="A54">
        <v>2007.5</v>
      </c>
      <c r="B54">
        <v>9.4779999999999998</v>
      </c>
      <c r="C54">
        <v>0.23300000000000001</v>
      </c>
      <c r="D54">
        <v>5.6609999999999996</v>
      </c>
      <c r="E54">
        <v>0.22600000000000001</v>
      </c>
      <c r="F54">
        <v>3.8180000000000001</v>
      </c>
      <c r="G54">
        <v>0.23200000000000001</v>
      </c>
    </row>
    <row r="55" spans="1:7">
      <c r="A55">
        <v>2008.5</v>
      </c>
      <c r="B55">
        <v>10.052</v>
      </c>
      <c r="C55">
        <v>0.46400000000000002</v>
      </c>
      <c r="D55">
        <v>6.0720000000000001</v>
      </c>
      <c r="E55">
        <v>0.32600000000000001</v>
      </c>
      <c r="F55">
        <v>3.98</v>
      </c>
      <c r="G55">
        <v>0.16200000000000001</v>
      </c>
    </row>
    <row r="56" spans="1:7">
      <c r="A56">
        <v>2009.5</v>
      </c>
      <c r="B56">
        <v>10.125999999999999</v>
      </c>
      <c r="C56">
        <v>0.35699999999999998</v>
      </c>
      <c r="D56">
        <v>5.4630000000000001</v>
      </c>
      <c r="E56">
        <v>0.23499999999999999</v>
      </c>
      <c r="F56">
        <v>4.6630000000000003</v>
      </c>
      <c r="G56">
        <v>0.44900000000000001</v>
      </c>
    </row>
    <row r="57" spans="1:7">
      <c r="A57">
        <v>2010.5</v>
      </c>
      <c r="B57">
        <v>10.367000000000001</v>
      </c>
      <c r="C57">
        <v>0.36599999999999999</v>
      </c>
      <c r="D57">
        <v>5.4020000000000001</v>
      </c>
      <c r="E57">
        <v>0.111</v>
      </c>
      <c r="F57">
        <v>4.9649999999999999</v>
      </c>
      <c r="G57">
        <v>0.47399999999999998</v>
      </c>
    </row>
    <row r="58" spans="1:7">
      <c r="A58">
        <v>2011.5</v>
      </c>
      <c r="B58">
        <v>10.869</v>
      </c>
      <c r="C58">
        <v>0.44500000000000001</v>
      </c>
      <c r="D58">
        <v>4.726</v>
      </c>
      <c r="E58">
        <v>0.20899999999999999</v>
      </c>
      <c r="F58">
        <v>6.1440000000000001</v>
      </c>
      <c r="G58">
        <v>0.28000000000000003</v>
      </c>
    </row>
    <row r="59" spans="1:7">
      <c r="A59">
        <v>2012.5</v>
      </c>
      <c r="B59">
        <v>10.941000000000001</v>
      </c>
      <c r="C59">
        <v>0.36099999999999999</v>
      </c>
      <c r="D59">
        <v>5.024</v>
      </c>
      <c r="E59">
        <v>0.17299999999999999</v>
      </c>
      <c r="F59">
        <v>5.9169999999999998</v>
      </c>
      <c r="G59">
        <v>0.26</v>
      </c>
    </row>
    <row r="60" spans="1:7">
      <c r="A60">
        <v>2013.5</v>
      </c>
      <c r="B60">
        <v>12.601000000000001</v>
      </c>
      <c r="C60">
        <v>0.60199999999999998</v>
      </c>
      <c r="D60">
        <v>6.2169999999999996</v>
      </c>
      <c r="E60">
        <v>0.1</v>
      </c>
      <c r="F60">
        <v>6.3840000000000003</v>
      </c>
      <c r="G60">
        <v>0.625</v>
      </c>
    </row>
    <row r="61" spans="1:7">
      <c r="A61">
        <v>2014.5</v>
      </c>
      <c r="B61">
        <v>13.260999999999999</v>
      </c>
      <c r="C61">
        <v>0.47799999999999998</v>
      </c>
      <c r="D61">
        <v>5.2069999999999999</v>
      </c>
      <c r="E61">
        <v>0.34599999999999997</v>
      </c>
      <c r="F61">
        <v>8.0530000000000008</v>
      </c>
      <c r="G61">
        <v>0.307</v>
      </c>
    </row>
    <row r="62" spans="1:7">
      <c r="A62">
        <v>2015.5</v>
      </c>
      <c r="B62">
        <v>15.122</v>
      </c>
      <c r="C62">
        <v>0.26400000000000001</v>
      </c>
      <c r="D62">
        <v>5.5869999999999997</v>
      </c>
      <c r="E62">
        <v>0.28399999999999997</v>
      </c>
      <c r="F62">
        <v>9.5340000000000007</v>
      </c>
      <c r="G62">
        <v>0.219</v>
      </c>
    </row>
    <row r="63" spans="1:7">
      <c r="A63">
        <v>2016.5</v>
      </c>
      <c r="B63">
        <v>13.972</v>
      </c>
      <c r="C63">
        <v>0.56999999999999995</v>
      </c>
      <c r="D63">
        <v>6.93</v>
      </c>
      <c r="E63">
        <v>0.33400000000000002</v>
      </c>
      <c r="F63">
        <v>7.0430000000000001</v>
      </c>
      <c r="G63">
        <v>0.81299999999999994</v>
      </c>
    </row>
    <row r="64" spans="1:7">
      <c r="A64">
        <v>2017.5</v>
      </c>
      <c r="B64">
        <v>15.878</v>
      </c>
      <c r="C64">
        <v>0.35199999999999998</v>
      </c>
      <c r="D64">
        <v>7.8520000000000003</v>
      </c>
      <c r="E64">
        <v>0.17499999999999999</v>
      </c>
      <c r="F64">
        <v>8.0259999999999998</v>
      </c>
      <c r="G64">
        <v>0.439</v>
      </c>
    </row>
    <row r="65" spans="1:7">
      <c r="A65">
        <v>2018.5</v>
      </c>
      <c r="B65">
        <v>16.722000000000001</v>
      </c>
      <c r="C65">
        <v>0.54900000000000004</v>
      </c>
      <c r="D65">
        <v>7.3319999999999999</v>
      </c>
      <c r="E65">
        <v>0.39900000000000002</v>
      </c>
      <c r="F65">
        <v>9.3889999999999993</v>
      </c>
      <c r="G65">
        <v>0.376</v>
      </c>
    </row>
  </sheetData>
  <hyperlinks>
    <hyperlink ref="I2" r:id="rId1" xr:uid="{E9C236FB-E361-3E4F-A357-F41AE4FD6846}"/>
  </hyperlinks>
  <pageMargins left="0.7" right="0.7" top="0.75" bottom="0.75" header="0.3" footer="0.3"/>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222"/>
  <sheetViews>
    <sheetView topLeftCell="A43" zoomScale="128" zoomScaleNormal="128" workbookViewId="0">
      <selection activeCell="J60" sqref="J60"/>
    </sheetView>
  </sheetViews>
  <sheetFormatPr baseColWidth="10" defaultRowHeight="16"/>
  <sheetData>
    <row r="1" spans="1:2">
      <c r="A1" t="s">
        <v>341</v>
      </c>
      <c r="B1" t="s">
        <v>342</v>
      </c>
    </row>
    <row r="2" spans="1:2">
      <c r="A2">
        <v>1880.5</v>
      </c>
      <c r="B2">
        <v>-157.1</v>
      </c>
    </row>
    <row r="3" spans="1:2">
      <c r="A3">
        <v>1881.5</v>
      </c>
      <c r="B3">
        <v>-151.5</v>
      </c>
    </row>
    <row r="4" spans="1:2">
      <c r="A4">
        <v>1882.5</v>
      </c>
      <c r="B4">
        <v>-168.3</v>
      </c>
    </row>
    <row r="5" spans="1:2">
      <c r="A5">
        <v>1883.5</v>
      </c>
      <c r="B5">
        <v>-163</v>
      </c>
    </row>
    <row r="6" spans="1:2">
      <c r="A6">
        <v>1884.5</v>
      </c>
      <c r="B6">
        <v>-142.1</v>
      </c>
    </row>
    <row r="7" spans="1:2">
      <c r="A7">
        <v>1885.5</v>
      </c>
      <c r="B7">
        <v>-143.6</v>
      </c>
    </row>
    <row r="8" spans="1:2">
      <c r="A8">
        <v>1886.5</v>
      </c>
      <c r="B8">
        <v>-146</v>
      </c>
    </row>
    <row r="9" spans="1:2">
      <c r="A9">
        <v>1887.5</v>
      </c>
      <c r="B9">
        <v>-151.6</v>
      </c>
    </row>
    <row r="10" spans="1:2">
      <c r="A10">
        <v>1888.5</v>
      </c>
      <c r="B10">
        <v>-149.5</v>
      </c>
    </row>
    <row r="11" spans="1:2">
      <c r="A11">
        <v>1889.5</v>
      </c>
      <c r="B11">
        <v>-147.9</v>
      </c>
    </row>
    <row r="12" spans="1:2">
      <c r="A12">
        <v>1890.5</v>
      </c>
      <c r="B12">
        <v>-145.9</v>
      </c>
    </row>
    <row r="13" spans="1:2">
      <c r="A13">
        <v>1891.5</v>
      </c>
      <c r="B13">
        <v>-147.6</v>
      </c>
    </row>
    <row r="14" spans="1:2">
      <c r="A14">
        <v>1892.5</v>
      </c>
      <c r="B14">
        <v>-144.4</v>
      </c>
    </row>
    <row r="15" spans="1:2">
      <c r="A15">
        <v>1893.5</v>
      </c>
      <c r="B15">
        <v>-139.69999999999999</v>
      </c>
    </row>
    <row r="16" spans="1:2">
      <c r="A16">
        <v>1894.5</v>
      </c>
      <c r="B16">
        <v>-149.4</v>
      </c>
    </row>
    <row r="17" spans="1:4">
      <c r="A17">
        <v>1895.5</v>
      </c>
      <c r="B17">
        <v>-137.6</v>
      </c>
    </row>
    <row r="18" spans="1:4">
      <c r="A18">
        <v>1896.5</v>
      </c>
      <c r="B18">
        <v>-145.19999999999999</v>
      </c>
    </row>
    <row r="19" spans="1:4">
      <c r="A19">
        <v>1897.5</v>
      </c>
      <c r="B19">
        <v>-140</v>
      </c>
    </row>
    <row r="20" spans="1:4">
      <c r="A20">
        <v>1898.5</v>
      </c>
      <c r="B20">
        <v>-130.6</v>
      </c>
    </row>
    <row r="21" spans="1:4">
      <c r="A21">
        <v>1899.5</v>
      </c>
      <c r="B21">
        <v>-123.1</v>
      </c>
    </row>
    <row r="22" spans="1:4">
      <c r="A22">
        <v>1900.5</v>
      </c>
      <c r="B22">
        <v>-128.5</v>
      </c>
    </row>
    <row r="23" spans="1:4">
      <c r="A23">
        <v>1901.5</v>
      </c>
      <c r="B23">
        <v>-128.9</v>
      </c>
    </row>
    <row r="24" spans="1:4">
      <c r="A24">
        <v>1902.5</v>
      </c>
      <c r="B24">
        <v>-124.3</v>
      </c>
    </row>
    <row r="25" spans="1:4">
      <c r="A25">
        <v>1903.5</v>
      </c>
      <c r="B25">
        <v>-116.3</v>
      </c>
    </row>
    <row r="26" spans="1:4">
      <c r="A26">
        <v>1904.5</v>
      </c>
      <c r="B26">
        <v>-126.6</v>
      </c>
    </row>
    <row r="27" spans="1:4">
      <c r="A27">
        <v>1905.5</v>
      </c>
      <c r="B27">
        <v>-132.1</v>
      </c>
    </row>
    <row r="28" spans="1:4">
      <c r="A28">
        <v>1906.5</v>
      </c>
      <c r="B28">
        <v>-125.3</v>
      </c>
    </row>
    <row r="29" spans="1:4">
      <c r="A29">
        <v>1907.5</v>
      </c>
      <c r="B29">
        <v>-126.7</v>
      </c>
    </row>
    <row r="30" spans="1:4">
      <c r="A30">
        <v>1908.5</v>
      </c>
      <c r="B30">
        <v>-129.19999999999999</v>
      </c>
    </row>
    <row r="31" spans="1:4">
      <c r="A31">
        <v>1909.5</v>
      </c>
      <c r="B31">
        <v>-124.7</v>
      </c>
      <c r="D31" s="55" t="s">
        <v>343</v>
      </c>
    </row>
    <row r="32" spans="1:4">
      <c r="A32">
        <v>1910.5</v>
      </c>
      <c r="B32">
        <v>-124.8</v>
      </c>
    </row>
    <row r="33" spans="1:2">
      <c r="A33">
        <v>1911.5</v>
      </c>
      <c r="B33">
        <v>-116.5</v>
      </c>
    </row>
    <row r="34" spans="1:2">
      <c r="A34">
        <v>1912.5</v>
      </c>
      <c r="B34">
        <v>-119.6</v>
      </c>
    </row>
    <row r="35" spans="1:2">
      <c r="A35">
        <v>1913.5</v>
      </c>
      <c r="B35">
        <v>-117.8</v>
      </c>
    </row>
    <row r="36" spans="1:2">
      <c r="A36">
        <v>1914.5</v>
      </c>
      <c r="B36">
        <v>-111.5</v>
      </c>
    </row>
    <row r="37" spans="1:2">
      <c r="A37">
        <v>1915.5</v>
      </c>
      <c r="B37">
        <v>-103.6</v>
      </c>
    </row>
    <row r="38" spans="1:2">
      <c r="A38">
        <v>1916.5</v>
      </c>
      <c r="B38">
        <v>-105.5</v>
      </c>
    </row>
    <row r="39" spans="1:2">
      <c r="A39">
        <v>1917.5</v>
      </c>
      <c r="B39">
        <v>-110</v>
      </c>
    </row>
    <row r="40" spans="1:2">
      <c r="A40">
        <v>1918.5</v>
      </c>
      <c r="B40">
        <v>-111.6</v>
      </c>
    </row>
    <row r="41" spans="1:2">
      <c r="A41">
        <v>1919.5</v>
      </c>
      <c r="B41">
        <v>-110</v>
      </c>
    </row>
    <row r="42" spans="1:2">
      <c r="A42">
        <v>1920.5</v>
      </c>
      <c r="B42">
        <v>-108.7</v>
      </c>
    </row>
    <row r="43" spans="1:2">
      <c r="A43">
        <v>1921.5</v>
      </c>
      <c r="B43">
        <v>-106.6</v>
      </c>
    </row>
    <row r="44" spans="1:2">
      <c r="A44">
        <v>1922.5</v>
      </c>
      <c r="B44">
        <v>-107.5</v>
      </c>
    </row>
    <row r="45" spans="1:2">
      <c r="A45">
        <v>1923.5</v>
      </c>
      <c r="B45">
        <v>-106.3</v>
      </c>
    </row>
    <row r="46" spans="1:2">
      <c r="A46">
        <v>1924.5</v>
      </c>
      <c r="B46">
        <v>-113.6</v>
      </c>
    </row>
    <row r="47" spans="1:2">
      <c r="A47">
        <v>1925.5</v>
      </c>
      <c r="B47">
        <v>-111.6</v>
      </c>
    </row>
    <row r="48" spans="1:2">
      <c r="A48">
        <v>1926.5</v>
      </c>
      <c r="B48">
        <v>-105.1</v>
      </c>
    </row>
    <row r="49" spans="1:2">
      <c r="A49">
        <v>1927.5</v>
      </c>
      <c r="B49">
        <v>-106.2</v>
      </c>
    </row>
    <row r="50" spans="1:2">
      <c r="A50">
        <v>1928.5</v>
      </c>
      <c r="B50">
        <v>-110.1</v>
      </c>
    </row>
    <row r="51" spans="1:2">
      <c r="A51">
        <v>1929.5</v>
      </c>
      <c r="B51">
        <v>-108.7</v>
      </c>
    </row>
    <row r="52" spans="1:2">
      <c r="A52">
        <v>1930.5</v>
      </c>
      <c r="B52">
        <v>-104.7</v>
      </c>
    </row>
    <row r="53" spans="1:2">
      <c r="A53">
        <v>1931.5</v>
      </c>
      <c r="B53">
        <v>-105.1</v>
      </c>
    </row>
    <row r="54" spans="1:2">
      <c r="A54">
        <v>1932.5</v>
      </c>
      <c r="B54">
        <v>-99.4</v>
      </c>
    </row>
    <row r="55" spans="1:2">
      <c r="A55">
        <v>1933.5</v>
      </c>
      <c r="B55">
        <v>-95.1</v>
      </c>
    </row>
    <row r="56" spans="1:2">
      <c r="A56">
        <v>1934.5</v>
      </c>
      <c r="B56">
        <v>-100.5</v>
      </c>
    </row>
    <row r="57" spans="1:2">
      <c r="A57">
        <v>1935.5</v>
      </c>
      <c r="B57">
        <v>-94.9</v>
      </c>
    </row>
    <row r="58" spans="1:2">
      <c r="A58">
        <v>1936.5</v>
      </c>
      <c r="B58">
        <v>-98.8</v>
      </c>
    </row>
    <row r="59" spans="1:2">
      <c r="A59">
        <v>1937.5</v>
      </c>
      <c r="B59">
        <v>-93.1</v>
      </c>
    </row>
    <row r="60" spans="1:2">
      <c r="A60">
        <v>1938.5</v>
      </c>
      <c r="B60">
        <v>-90.5</v>
      </c>
    </row>
    <row r="61" spans="1:2">
      <c r="A61">
        <v>1939.5</v>
      </c>
      <c r="B61">
        <v>-85.3</v>
      </c>
    </row>
    <row r="62" spans="1:2">
      <c r="A62">
        <v>1940.5</v>
      </c>
      <c r="B62">
        <v>-90.6</v>
      </c>
    </row>
    <row r="63" spans="1:2">
      <c r="A63">
        <v>1941.5</v>
      </c>
      <c r="B63">
        <v>-78.400000000000006</v>
      </c>
    </row>
    <row r="64" spans="1:2">
      <c r="A64">
        <v>1942.5</v>
      </c>
      <c r="B64">
        <v>-78.400000000000006</v>
      </c>
    </row>
    <row r="65" spans="1:2">
      <c r="A65">
        <v>1943.5</v>
      </c>
      <c r="B65">
        <v>-78.400000000000006</v>
      </c>
    </row>
    <row r="66" spans="1:2">
      <c r="A66">
        <v>1944.5</v>
      </c>
      <c r="B66">
        <v>-84.8</v>
      </c>
    </row>
    <row r="67" spans="1:2">
      <c r="A67">
        <v>1945.5</v>
      </c>
      <c r="B67">
        <v>-82</v>
      </c>
    </row>
    <row r="68" spans="1:2">
      <c r="A68">
        <v>1946.5</v>
      </c>
      <c r="B68">
        <v>-74.5</v>
      </c>
    </row>
    <row r="69" spans="1:2">
      <c r="A69">
        <v>1947.5</v>
      </c>
      <c r="B69">
        <v>-71.400000000000006</v>
      </c>
    </row>
    <row r="70" spans="1:2">
      <c r="A70">
        <v>1948.5</v>
      </c>
      <c r="B70">
        <v>-66.599999999999994</v>
      </c>
    </row>
    <row r="71" spans="1:2">
      <c r="A71">
        <v>1949.5</v>
      </c>
      <c r="B71">
        <v>-67.900000000000006</v>
      </c>
    </row>
    <row r="72" spans="1:2">
      <c r="A72">
        <v>1950.5</v>
      </c>
      <c r="B72">
        <v>-65.7</v>
      </c>
    </row>
    <row r="73" spans="1:2">
      <c r="A73">
        <v>1951.5</v>
      </c>
      <c r="B73">
        <v>-56.2</v>
      </c>
    </row>
    <row r="74" spans="1:2">
      <c r="A74">
        <v>1952.5</v>
      </c>
      <c r="B74">
        <v>-58.8</v>
      </c>
    </row>
    <row r="75" spans="1:2">
      <c r="A75">
        <v>1953.5</v>
      </c>
      <c r="B75">
        <v>-54.4</v>
      </c>
    </row>
    <row r="76" spans="1:2">
      <c r="A76">
        <v>1954.5</v>
      </c>
      <c r="B76">
        <v>-57.3</v>
      </c>
    </row>
    <row r="77" spans="1:2">
      <c r="A77">
        <v>1955.5</v>
      </c>
      <c r="B77">
        <v>-56.4</v>
      </c>
    </row>
    <row r="78" spans="1:2">
      <c r="A78">
        <v>1956.5</v>
      </c>
      <c r="B78">
        <v>-61.5</v>
      </c>
    </row>
    <row r="79" spans="1:2">
      <c r="A79">
        <v>1957.5</v>
      </c>
      <c r="B79">
        <v>-48.1</v>
      </c>
    </row>
    <row r="80" spans="1:2">
      <c r="A80">
        <v>1958.5</v>
      </c>
      <c r="B80">
        <v>-46.7</v>
      </c>
    </row>
    <row r="81" spans="1:2">
      <c r="A81">
        <v>1959.5</v>
      </c>
      <c r="B81">
        <v>-46.4</v>
      </c>
    </row>
    <row r="82" spans="1:2">
      <c r="A82">
        <v>1960.5</v>
      </c>
      <c r="B82">
        <v>-42.7</v>
      </c>
    </row>
    <row r="83" spans="1:2">
      <c r="A83">
        <v>1961.5</v>
      </c>
      <c r="B83">
        <v>-36.5</v>
      </c>
    </row>
    <row r="84" spans="1:2">
      <c r="A84">
        <v>1962.5</v>
      </c>
      <c r="B84">
        <v>-41.7</v>
      </c>
    </row>
    <row r="85" spans="1:2">
      <c r="A85">
        <v>1963.5</v>
      </c>
      <c r="B85">
        <v>-43.3</v>
      </c>
    </row>
    <row r="86" spans="1:2">
      <c r="A86">
        <v>1964.5</v>
      </c>
      <c r="B86">
        <v>-51.2</v>
      </c>
    </row>
    <row r="87" spans="1:2">
      <c r="A87">
        <v>1965.5</v>
      </c>
      <c r="B87">
        <v>-40</v>
      </c>
    </row>
    <row r="88" spans="1:2">
      <c r="A88">
        <v>1966.5</v>
      </c>
      <c r="B88">
        <v>-45.4</v>
      </c>
    </row>
    <row r="89" spans="1:2">
      <c r="A89">
        <v>1967.5</v>
      </c>
      <c r="B89">
        <v>-44</v>
      </c>
    </row>
    <row r="90" spans="1:2">
      <c r="A90">
        <v>1968.5</v>
      </c>
      <c r="B90">
        <v>-43.2</v>
      </c>
    </row>
    <row r="91" spans="1:2">
      <c r="A91">
        <v>1969.5</v>
      </c>
      <c r="B91">
        <v>-36.4</v>
      </c>
    </row>
    <row r="92" spans="1:2">
      <c r="A92">
        <v>1970.5</v>
      </c>
      <c r="B92">
        <v>-38.299999999999997</v>
      </c>
    </row>
    <row r="93" spans="1:2">
      <c r="A93">
        <v>1971.5</v>
      </c>
      <c r="B93">
        <v>-33.1</v>
      </c>
    </row>
    <row r="94" spans="1:2">
      <c r="A94">
        <v>1972.5</v>
      </c>
      <c r="B94">
        <v>-24</v>
      </c>
    </row>
    <row r="95" spans="1:2">
      <c r="A95">
        <v>1973.5</v>
      </c>
      <c r="B95">
        <v>-30</v>
      </c>
    </row>
    <row r="96" spans="1:2">
      <c r="A96">
        <v>1974.5</v>
      </c>
      <c r="B96">
        <v>-18.100000000000001</v>
      </c>
    </row>
    <row r="97" spans="1:2">
      <c r="A97">
        <v>1975.5</v>
      </c>
      <c r="B97">
        <v>-19.7</v>
      </c>
    </row>
    <row r="98" spans="1:2">
      <c r="A98">
        <v>1976.5</v>
      </c>
      <c r="B98">
        <v>-20.7</v>
      </c>
    </row>
    <row r="99" spans="1:2">
      <c r="A99">
        <v>1977.5</v>
      </c>
      <c r="B99">
        <v>-22.4</v>
      </c>
    </row>
    <row r="100" spans="1:2">
      <c r="A100">
        <v>1978.5</v>
      </c>
      <c r="B100">
        <v>-16</v>
      </c>
    </row>
    <row r="101" spans="1:2">
      <c r="A101">
        <v>1979.5</v>
      </c>
      <c r="B101">
        <v>-20.9</v>
      </c>
    </row>
    <row r="102" spans="1:2">
      <c r="A102">
        <v>1980.5</v>
      </c>
      <c r="B102">
        <v>-14.9</v>
      </c>
    </row>
    <row r="103" spans="1:2">
      <c r="A103">
        <v>1981.5</v>
      </c>
      <c r="B103">
        <v>-2.5</v>
      </c>
    </row>
    <row r="104" spans="1:2">
      <c r="A104">
        <v>1982.5</v>
      </c>
      <c r="B104">
        <v>-8.3000000000000007</v>
      </c>
    </row>
    <row r="105" spans="1:2">
      <c r="A105">
        <v>1983.5</v>
      </c>
      <c r="B105">
        <v>0.1</v>
      </c>
    </row>
    <row r="106" spans="1:2">
      <c r="A106">
        <v>1984.5</v>
      </c>
      <c r="B106">
        <v>-0.8</v>
      </c>
    </row>
    <row r="107" spans="1:2">
      <c r="A107">
        <v>1985.5</v>
      </c>
      <c r="B107">
        <v>-11.1</v>
      </c>
    </row>
    <row r="108" spans="1:2">
      <c r="A108">
        <v>1986.5</v>
      </c>
      <c r="B108">
        <v>-10.5</v>
      </c>
    </row>
    <row r="109" spans="1:2">
      <c r="A109">
        <v>1987.5</v>
      </c>
      <c r="B109">
        <v>-9.9</v>
      </c>
    </row>
    <row r="110" spans="1:2">
      <c r="A110">
        <v>1988.5</v>
      </c>
      <c r="B110">
        <v>-5.2</v>
      </c>
    </row>
    <row r="111" spans="1:2">
      <c r="A111">
        <v>1989.5</v>
      </c>
      <c r="B111">
        <v>-0.7</v>
      </c>
    </row>
    <row r="112" spans="1:2">
      <c r="A112">
        <v>1990.5</v>
      </c>
      <c r="B112">
        <v>0.7</v>
      </c>
    </row>
    <row r="113" spans="1:2">
      <c r="A113">
        <v>1991.5</v>
      </c>
      <c r="B113">
        <v>3.8</v>
      </c>
    </row>
    <row r="114" spans="1:2">
      <c r="A114">
        <v>1992.5</v>
      </c>
      <c r="B114">
        <v>6.6</v>
      </c>
    </row>
    <row r="115" spans="1:2">
      <c r="A115">
        <v>1993.5</v>
      </c>
      <c r="B115">
        <v>2.1</v>
      </c>
    </row>
    <row r="116" spans="1:2">
      <c r="A116">
        <v>1994.5</v>
      </c>
      <c r="B116">
        <v>5.5</v>
      </c>
    </row>
    <row r="117" spans="1:2">
      <c r="A117">
        <v>1995.5</v>
      </c>
      <c r="B117">
        <v>10.7</v>
      </c>
    </row>
    <row r="118" spans="1:2">
      <c r="A118">
        <v>1996.5</v>
      </c>
      <c r="B118">
        <v>14.4</v>
      </c>
    </row>
    <row r="119" spans="1:2">
      <c r="A119">
        <v>1997.5</v>
      </c>
      <c r="B119">
        <v>22.6</v>
      </c>
    </row>
    <row r="120" spans="1:2">
      <c r="A120">
        <v>1998.5</v>
      </c>
      <c r="B120">
        <v>15</v>
      </c>
    </row>
    <row r="121" spans="1:2">
      <c r="A121">
        <v>1999.5</v>
      </c>
      <c r="B121">
        <v>21.7</v>
      </c>
    </row>
    <row r="122" spans="1:2">
      <c r="A122">
        <v>2000.5</v>
      </c>
      <c r="B122">
        <v>22.6</v>
      </c>
    </row>
    <row r="123" spans="1:2">
      <c r="A123">
        <v>2001.5</v>
      </c>
      <c r="B123">
        <v>27.1</v>
      </c>
    </row>
    <row r="124" spans="1:2">
      <c r="A124">
        <v>2002.5</v>
      </c>
      <c r="B124">
        <v>26.1</v>
      </c>
    </row>
    <row r="125" spans="1:2">
      <c r="A125">
        <v>2003.5</v>
      </c>
      <c r="B125">
        <v>35.1</v>
      </c>
    </row>
    <row r="126" spans="1:2">
      <c r="A126">
        <v>2004.5</v>
      </c>
      <c r="B126">
        <v>34.5</v>
      </c>
    </row>
    <row r="127" spans="1:2">
      <c r="A127">
        <v>2005.5</v>
      </c>
      <c r="B127">
        <v>34.1</v>
      </c>
    </row>
    <row r="128" spans="1:2">
      <c r="A128">
        <v>2006.5</v>
      </c>
      <c r="B128">
        <v>35.6</v>
      </c>
    </row>
    <row r="129" spans="1:2">
      <c r="A129">
        <v>2007.5</v>
      </c>
      <c r="B129">
        <v>39.1</v>
      </c>
    </row>
    <row r="130" spans="1:2">
      <c r="A130">
        <v>2008.5</v>
      </c>
      <c r="B130">
        <v>49</v>
      </c>
    </row>
    <row r="131" spans="1:2">
      <c r="A131">
        <v>2009.5</v>
      </c>
      <c r="B131">
        <v>55.5</v>
      </c>
    </row>
    <row r="132" spans="1:2">
      <c r="A132">
        <v>2010.5</v>
      </c>
    </row>
    <row r="133" spans="1:2">
      <c r="A133">
        <v>2011.5</v>
      </c>
    </row>
    <row r="134" spans="1:2">
      <c r="A134">
        <v>2012.5</v>
      </c>
    </row>
    <row r="135" spans="1:2">
      <c r="A135">
        <v>2013.5</v>
      </c>
    </row>
    <row r="136" spans="1:2">
      <c r="A136">
        <v>2014.5</v>
      </c>
    </row>
    <row r="137" spans="1:2">
      <c r="A137">
        <v>2015.5</v>
      </c>
    </row>
    <row r="138" spans="1:2">
      <c r="A138">
        <v>2016.5</v>
      </c>
    </row>
    <row r="139" spans="1:2">
      <c r="A139">
        <v>2017.5</v>
      </c>
    </row>
    <row r="140" spans="1:2">
      <c r="A140">
        <v>2018.5</v>
      </c>
    </row>
    <row r="141" spans="1:2">
      <c r="A141">
        <v>2019.5</v>
      </c>
    </row>
    <row r="142" spans="1:2">
      <c r="A142">
        <v>2020.5</v>
      </c>
    </row>
    <row r="143" spans="1:2">
      <c r="A143">
        <v>2021.5</v>
      </c>
    </row>
    <row r="144" spans="1:2">
      <c r="A144">
        <v>2022.5</v>
      </c>
    </row>
    <row r="145" spans="1:1">
      <c r="A145">
        <v>2023.5</v>
      </c>
    </row>
    <row r="146" spans="1:1">
      <c r="A146">
        <v>2024.5</v>
      </c>
    </row>
    <row r="147" spans="1:1">
      <c r="A147">
        <v>2025.5</v>
      </c>
    </row>
    <row r="148" spans="1:1">
      <c r="A148">
        <v>2026.5</v>
      </c>
    </row>
    <row r="149" spans="1:1">
      <c r="A149">
        <v>2027.5</v>
      </c>
    </row>
    <row r="150" spans="1:1">
      <c r="A150">
        <v>2028.5</v>
      </c>
    </row>
    <row r="151" spans="1:1">
      <c r="A151">
        <v>2029.5</v>
      </c>
    </row>
    <row r="152" spans="1:1">
      <c r="A152">
        <v>2030.5</v>
      </c>
    </row>
    <row r="153" spans="1:1">
      <c r="A153">
        <v>2031.5</v>
      </c>
    </row>
    <row r="154" spans="1:1">
      <c r="A154">
        <v>2032.5</v>
      </c>
    </row>
    <row r="155" spans="1:1">
      <c r="A155">
        <v>2033.5</v>
      </c>
    </row>
    <row r="156" spans="1:1">
      <c r="A156">
        <v>2034.5</v>
      </c>
    </row>
    <row r="157" spans="1:1">
      <c r="A157">
        <v>2035.5</v>
      </c>
    </row>
    <row r="158" spans="1:1">
      <c r="A158">
        <v>2036.5</v>
      </c>
    </row>
    <row r="159" spans="1:1">
      <c r="A159">
        <v>2037.5</v>
      </c>
    </row>
    <row r="160" spans="1:1">
      <c r="A160">
        <v>2038.5</v>
      </c>
    </row>
    <row r="161" spans="1:1">
      <c r="A161">
        <v>2039.5</v>
      </c>
    </row>
    <row r="162" spans="1:1">
      <c r="A162">
        <v>2040.5</v>
      </c>
    </row>
    <row r="163" spans="1:1">
      <c r="A163">
        <v>2041.5</v>
      </c>
    </row>
    <row r="164" spans="1:1">
      <c r="A164">
        <v>2042.5</v>
      </c>
    </row>
    <row r="165" spans="1:1">
      <c r="A165">
        <v>2043.5</v>
      </c>
    </row>
    <row r="166" spans="1:1">
      <c r="A166">
        <v>2044.5</v>
      </c>
    </row>
    <row r="167" spans="1:1">
      <c r="A167">
        <v>2045.5</v>
      </c>
    </row>
    <row r="168" spans="1:1">
      <c r="A168">
        <v>2046.5</v>
      </c>
    </row>
    <row r="169" spans="1:1">
      <c r="A169">
        <v>2047.5</v>
      </c>
    </row>
    <row r="170" spans="1:1">
      <c r="A170">
        <v>2048.5</v>
      </c>
    </row>
    <row r="171" spans="1:1">
      <c r="A171">
        <v>2049.5</v>
      </c>
    </row>
    <row r="172" spans="1:1">
      <c r="A172">
        <v>2050.5</v>
      </c>
    </row>
    <row r="173" spans="1:1">
      <c r="A173">
        <v>2051.5</v>
      </c>
    </row>
    <row r="174" spans="1:1">
      <c r="A174">
        <v>2052.5</v>
      </c>
    </row>
    <row r="175" spans="1:1">
      <c r="A175">
        <v>2053.5</v>
      </c>
    </row>
    <row r="176" spans="1:1">
      <c r="A176">
        <v>2054.5</v>
      </c>
    </row>
    <row r="177" spans="1:1">
      <c r="A177">
        <v>2055.5</v>
      </c>
    </row>
    <row r="178" spans="1:1">
      <c r="A178">
        <v>2056.5</v>
      </c>
    </row>
    <row r="179" spans="1:1">
      <c r="A179">
        <v>2057.5</v>
      </c>
    </row>
    <row r="180" spans="1:1">
      <c r="A180">
        <v>2058.5</v>
      </c>
    </row>
    <row r="181" spans="1:1">
      <c r="A181">
        <v>2059.5</v>
      </c>
    </row>
    <row r="182" spans="1:1">
      <c r="A182">
        <v>2060.5</v>
      </c>
    </row>
    <row r="183" spans="1:1">
      <c r="A183">
        <v>2061.5</v>
      </c>
    </row>
    <row r="184" spans="1:1">
      <c r="A184">
        <v>2062.5</v>
      </c>
    </row>
    <row r="185" spans="1:1">
      <c r="A185">
        <v>2063.5</v>
      </c>
    </row>
    <row r="186" spans="1:1">
      <c r="A186">
        <v>2064.5</v>
      </c>
    </row>
    <row r="187" spans="1:1">
      <c r="A187">
        <v>2065.5</v>
      </c>
    </row>
    <row r="188" spans="1:1">
      <c r="A188">
        <v>2066.5</v>
      </c>
    </row>
    <row r="189" spans="1:1">
      <c r="A189">
        <v>2067.5</v>
      </c>
    </row>
    <row r="190" spans="1:1">
      <c r="A190">
        <v>2068.5</v>
      </c>
    </row>
    <row r="191" spans="1:1">
      <c r="A191">
        <v>2069.5</v>
      </c>
    </row>
    <row r="192" spans="1:1">
      <c r="A192">
        <v>2070.5</v>
      </c>
    </row>
    <row r="193" spans="1:1">
      <c r="A193">
        <v>2071.5</v>
      </c>
    </row>
    <row r="194" spans="1:1">
      <c r="A194">
        <v>2072.5</v>
      </c>
    </row>
    <row r="195" spans="1:1">
      <c r="A195">
        <v>2073.5</v>
      </c>
    </row>
    <row r="196" spans="1:1">
      <c r="A196">
        <v>2074.5</v>
      </c>
    </row>
    <row r="197" spans="1:1">
      <c r="A197">
        <v>2075.5</v>
      </c>
    </row>
    <row r="198" spans="1:1">
      <c r="A198">
        <v>2076.5</v>
      </c>
    </row>
    <row r="199" spans="1:1">
      <c r="A199">
        <v>2077.5</v>
      </c>
    </row>
    <row r="200" spans="1:1">
      <c r="A200">
        <v>2078.5</v>
      </c>
    </row>
    <row r="201" spans="1:1">
      <c r="A201">
        <v>2079.5</v>
      </c>
    </row>
    <row r="202" spans="1:1">
      <c r="A202">
        <v>2080.5</v>
      </c>
    </row>
    <row r="203" spans="1:1">
      <c r="A203">
        <v>2081.5</v>
      </c>
    </row>
    <row r="204" spans="1:1">
      <c r="A204">
        <v>2082.5</v>
      </c>
    </row>
    <row r="205" spans="1:1">
      <c r="A205">
        <v>2083.5</v>
      </c>
    </row>
    <row r="206" spans="1:1">
      <c r="A206">
        <v>2084.5</v>
      </c>
    </row>
    <row r="207" spans="1:1">
      <c r="A207">
        <v>2085.5</v>
      </c>
    </row>
    <row r="208" spans="1:1">
      <c r="A208">
        <v>2086.5</v>
      </c>
    </row>
    <row r="209" spans="1:1">
      <c r="A209">
        <v>2087.5</v>
      </c>
    </row>
    <row r="210" spans="1:1">
      <c r="A210">
        <v>2088.5</v>
      </c>
    </row>
    <row r="211" spans="1:1">
      <c r="A211">
        <v>2089.5</v>
      </c>
    </row>
    <row r="212" spans="1:1">
      <c r="A212">
        <v>2090.5</v>
      </c>
    </row>
    <row r="213" spans="1:1">
      <c r="A213">
        <v>2091.5</v>
      </c>
    </row>
    <row r="214" spans="1:1">
      <c r="A214">
        <v>2092.5</v>
      </c>
    </row>
    <row r="215" spans="1:1">
      <c r="A215">
        <v>2093.5</v>
      </c>
    </row>
    <row r="216" spans="1:1">
      <c r="A216">
        <v>2094.5</v>
      </c>
    </row>
    <row r="217" spans="1:1">
      <c r="A217">
        <v>2095.5</v>
      </c>
    </row>
    <row r="218" spans="1:1">
      <c r="A218">
        <v>2096.5</v>
      </c>
    </row>
    <row r="219" spans="1:1">
      <c r="A219">
        <v>2097.5</v>
      </c>
    </row>
    <row r="220" spans="1:1">
      <c r="A220">
        <v>2098.5</v>
      </c>
    </row>
    <row r="221" spans="1:1">
      <c r="A221">
        <v>2099.5</v>
      </c>
    </row>
    <row r="222" spans="1:1">
      <c r="A222">
        <v>2100.5</v>
      </c>
    </row>
  </sheetData>
  <hyperlinks>
    <hyperlink ref="D31" r:id="rId1" xr:uid="{00000000-0004-0000-0400-000000000000}"/>
  </hyperlinks>
  <pageMargins left="0.7" right="0.7" top="0.75" bottom="0.75" header="0.3" footer="0.3"/>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E143"/>
  <sheetViews>
    <sheetView topLeftCell="A105" workbookViewId="0">
      <selection activeCell="N134" sqref="N134"/>
    </sheetView>
  </sheetViews>
  <sheetFormatPr baseColWidth="10" defaultRowHeight="16"/>
  <cols>
    <col min="2" max="4" width="17.83203125" customWidth="1"/>
  </cols>
  <sheetData>
    <row r="1" spans="1:5">
      <c r="A1" t="s">
        <v>10</v>
      </c>
    </row>
    <row r="2" spans="1:5">
      <c r="A2" t="s">
        <v>11</v>
      </c>
    </row>
    <row r="3" spans="1:5">
      <c r="A3" t="s">
        <v>12</v>
      </c>
    </row>
    <row r="4" spans="1:5">
      <c r="A4" t="s">
        <v>13</v>
      </c>
    </row>
    <row r="5" spans="1:5">
      <c r="A5" t="s">
        <v>14</v>
      </c>
    </row>
    <row r="7" spans="1:5">
      <c r="A7" t="s">
        <v>5</v>
      </c>
      <c r="B7" t="s">
        <v>15</v>
      </c>
      <c r="C7" t="s">
        <v>16</v>
      </c>
      <c r="D7" t="s">
        <v>17</v>
      </c>
      <c r="E7" t="s">
        <v>18</v>
      </c>
    </row>
    <row r="8" spans="1:5">
      <c r="A8">
        <v>1880</v>
      </c>
      <c r="B8">
        <v>0</v>
      </c>
      <c r="C8">
        <v>-0.95275590499999996</v>
      </c>
      <c r="D8">
        <v>0.95275590499999996</v>
      </c>
    </row>
    <row r="9" spans="1:5">
      <c r="A9">
        <v>1881</v>
      </c>
      <c r="B9">
        <v>0.22047244099999999</v>
      </c>
      <c r="C9">
        <v>-0.732283464</v>
      </c>
      <c r="D9">
        <v>1.1732283450000001</v>
      </c>
    </row>
    <row r="10" spans="1:5">
      <c r="A10">
        <v>1882</v>
      </c>
      <c r="B10">
        <v>-0.44094488100000001</v>
      </c>
      <c r="C10">
        <v>-1.3464566920000001</v>
      </c>
      <c r="D10">
        <v>0.46456692900000002</v>
      </c>
    </row>
    <row r="11" spans="1:5">
      <c r="A11">
        <v>1883</v>
      </c>
      <c r="B11">
        <v>-0.232283464</v>
      </c>
      <c r="C11">
        <v>-1.1299212590000001</v>
      </c>
      <c r="D11">
        <v>0.66535432999999999</v>
      </c>
    </row>
    <row r="12" spans="1:5">
      <c r="A12">
        <v>1884</v>
      </c>
      <c r="B12">
        <v>0.59055118100000004</v>
      </c>
      <c r="C12">
        <v>-0.283464567</v>
      </c>
      <c r="D12">
        <v>1.464566928</v>
      </c>
    </row>
    <row r="13" spans="1:5">
      <c r="A13">
        <v>1885</v>
      </c>
      <c r="B13">
        <v>0.53149606199999999</v>
      </c>
      <c r="C13">
        <v>-0.33070866100000001</v>
      </c>
      <c r="D13">
        <v>1.3937007859999999</v>
      </c>
    </row>
    <row r="14" spans="1:5">
      <c r="A14">
        <v>1886</v>
      </c>
      <c r="B14">
        <v>0.43700787400000002</v>
      </c>
      <c r="C14">
        <v>-0.38188976299999999</v>
      </c>
      <c r="D14">
        <v>1.2559055109999999</v>
      </c>
    </row>
    <row r="15" spans="1:5">
      <c r="A15">
        <v>1887</v>
      </c>
      <c r="B15">
        <v>0.216535433</v>
      </c>
      <c r="C15">
        <v>-0.60236220399999996</v>
      </c>
      <c r="D15">
        <v>1.0354330700000001</v>
      </c>
    </row>
    <row r="16" spans="1:5">
      <c r="A16">
        <v>1888</v>
      </c>
      <c r="B16">
        <v>0.299212598</v>
      </c>
      <c r="C16">
        <v>-0.51968503899999996</v>
      </c>
      <c r="D16">
        <v>1.1181102350000001</v>
      </c>
    </row>
    <row r="17" spans="1:4">
      <c r="A17">
        <v>1889</v>
      </c>
      <c r="B17">
        <v>0.36220472399999998</v>
      </c>
      <c r="C17">
        <v>-0.45669291299999998</v>
      </c>
      <c r="D17">
        <v>1.181102361</v>
      </c>
    </row>
    <row r="18" spans="1:4">
      <c r="A18">
        <v>1890</v>
      </c>
      <c r="B18">
        <v>0.44094488100000001</v>
      </c>
      <c r="C18">
        <v>-0.37401574799999998</v>
      </c>
      <c r="D18">
        <v>1.2559055109999999</v>
      </c>
    </row>
    <row r="19" spans="1:4">
      <c r="A19">
        <v>1891</v>
      </c>
      <c r="B19">
        <v>0.37401574799999998</v>
      </c>
      <c r="C19">
        <v>-0.44094488100000001</v>
      </c>
      <c r="D19">
        <v>1.1889763769999999</v>
      </c>
    </row>
    <row r="20" spans="1:4">
      <c r="A20">
        <v>1892</v>
      </c>
      <c r="B20">
        <v>0.49999999899999997</v>
      </c>
      <c r="C20">
        <v>-0.31496063000000002</v>
      </c>
      <c r="D20">
        <v>1.314960629</v>
      </c>
    </row>
    <row r="21" spans="1:4">
      <c r="A21">
        <v>1893</v>
      </c>
      <c r="B21">
        <v>0.68503936899999995</v>
      </c>
      <c r="C21">
        <v>-0.114173228</v>
      </c>
      <c r="D21">
        <v>1.4842519670000001</v>
      </c>
    </row>
    <row r="22" spans="1:4">
      <c r="A22">
        <v>1894</v>
      </c>
      <c r="B22">
        <v>0.30314960600000002</v>
      </c>
      <c r="C22">
        <v>-0.54724409399999996</v>
      </c>
      <c r="D22">
        <v>1.153543306</v>
      </c>
    </row>
    <row r="23" spans="1:4">
      <c r="A23">
        <v>1895</v>
      </c>
      <c r="B23">
        <v>0.76771653500000003</v>
      </c>
      <c r="C23">
        <v>-8.2677164999999997E-2</v>
      </c>
      <c r="D23">
        <v>1.6181102350000001</v>
      </c>
    </row>
    <row r="24" spans="1:4">
      <c r="A24">
        <v>1896</v>
      </c>
      <c r="B24">
        <v>0.46850393699999998</v>
      </c>
      <c r="C24">
        <v>-0.366141732</v>
      </c>
      <c r="D24">
        <v>1.303149605</v>
      </c>
    </row>
    <row r="25" spans="1:4">
      <c r="A25">
        <v>1897</v>
      </c>
      <c r="B25">
        <v>0.67322834600000003</v>
      </c>
      <c r="C25">
        <v>-0.14566929100000001</v>
      </c>
      <c r="D25">
        <v>1.492125983</v>
      </c>
    </row>
    <row r="26" spans="1:4">
      <c r="A26">
        <v>1898</v>
      </c>
      <c r="B26">
        <v>1.043307086</v>
      </c>
      <c r="C26">
        <v>0.26771653499999998</v>
      </c>
      <c r="D26">
        <v>1.818897636</v>
      </c>
    </row>
    <row r="27" spans="1:4">
      <c r="A27">
        <v>1899</v>
      </c>
      <c r="B27">
        <v>1.3385826759999999</v>
      </c>
      <c r="C27">
        <v>0.57480314899999996</v>
      </c>
      <c r="D27">
        <v>2.1023622030000002</v>
      </c>
    </row>
    <row r="28" spans="1:4">
      <c r="A28">
        <v>1900</v>
      </c>
      <c r="B28">
        <v>1.125984251</v>
      </c>
      <c r="C28">
        <v>0.405511811</v>
      </c>
      <c r="D28">
        <v>1.846456691</v>
      </c>
    </row>
    <row r="29" spans="1:4">
      <c r="A29">
        <v>1901</v>
      </c>
      <c r="B29">
        <v>1.1102362189999999</v>
      </c>
      <c r="C29">
        <v>0.41732283399999998</v>
      </c>
      <c r="D29">
        <v>1.8031496039999999</v>
      </c>
    </row>
    <row r="30" spans="1:4">
      <c r="A30">
        <v>1902</v>
      </c>
      <c r="B30">
        <v>1.291338581</v>
      </c>
      <c r="C30">
        <v>0.61023622</v>
      </c>
      <c r="D30">
        <v>1.9724409430000001</v>
      </c>
    </row>
    <row r="31" spans="1:4">
      <c r="A31">
        <v>1903</v>
      </c>
      <c r="B31">
        <v>1.6062992110000001</v>
      </c>
      <c r="C31">
        <v>0.93700787299999999</v>
      </c>
      <c r="D31">
        <v>2.2755905489999999</v>
      </c>
    </row>
    <row r="32" spans="1:4">
      <c r="A32">
        <v>1904</v>
      </c>
      <c r="B32">
        <v>1.2007874000000001</v>
      </c>
      <c r="C32">
        <v>0.53543306999999996</v>
      </c>
      <c r="D32">
        <v>1.8661417300000001</v>
      </c>
    </row>
    <row r="33" spans="1:4">
      <c r="A33">
        <v>1905</v>
      </c>
      <c r="B33">
        <v>0.98425196800000003</v>
      </c>
      <c r="C33">
        <v>0.377952756</v>
      </c>
      <c r="D33">
        <v>1.590551179</v>
      </c>
    </row>
    <row r="34" spans="1:4">
      <c r="A34">
        <v>1906</v>
      </c>
      <c r="B34">
        <v>1.2519685030000001</v>
      </c>
      <c r="C34">
        <v>0.67322834600000003</v>
      </c>
      <c r="D34">
        <v>1.83070866</v>
      </c>
    </row>
    <row r="35" spans="1:4">
      <c r="A35">
        <v>1907</v>
      </c>
      <c r="B35">
        <v>1.196850392</v>
      </c>
      <c r="C35">
        <v>0.61023622</v>
      </c>
      <c r="D35">
        <v>1.7834645650000001</v>
      </c>
    </row>
    <row r="36" spans="1:4">
      <c r="A36">
        <v>1908</v>
      </c>
      <c r="B36">
        <v>1.098425196</v>
      </c>
      <c r="C36">
        <v>0.527559055</v>
      </c>
      <c r="D36">
        <v>1.669291337</v>
      </c>
    </row>
    <row r="37" spans="1:4">
      <c r="A37">
        <v>1909</v>
      </c>
      <c r="B37">
        <v>1.27559055</v>
      </c>
      <c r="C37">
        <v>0.70078740100000003</v>
      </c>
      <c r="D37">
        <v>1.8503936990000001</v>
      </c>
    </row>
    <row r="38" spans="1:4">
      <c r="A38">
        <v>1910</v>
      </c>
      <c r="B38">
        <v>1.2716535419999999</v>
      </c>
      <c r="C38">
        <v>0.69685039299999996</v>
      </c>
      <c r="D38">
        <v>1.846456691</v>
      </c>
    </row>
    <row r="39" spans="1:4">
      <c r="A39">
        <v>1911</v>
      </c>
      <c r="B39">
        <v>1.5984251949999999</v>
      </c>
      <c r="C39">
        <v>1.0393700779999999</v>
      </c>
      <c r="D39">
        <v>2.1574803130000002</v>
      </c>
    </row>
    <row r="40" spans="1:4">
      <c r="A40">
        <v>1912</v>
      </c>
      <c r="B40">
        <v>1.4763779509999999</v>
      </c>
      <c r="C40">
        <v>0.91732283400000003</v>
      </c>
      <c r="D40">
        <v>2.0354330690000002</v>
      </c>
    </row>
    <row r="41" spans="1:4">
      <c r="A41">
        <v>1913</v>
      </c>
      <c r="B41">
        <v>1.547244093</v>
      </c>
      <c r="C41">
        <v>0.99212598299999999</v>
      </c>
      <c r="D41">
        <v>2.1023622030000002</v>
      </c>
    </row>
    <row r="42" spans="1:4">
      <c r="A42">
        <v>1914</v>
      </c>
      <c r="B42">
        <v>1.7952755890000001</v>
      </c>
      <c r="C42">
        <v>1.2519685030000001</v>
      </c>
      <c r="D42">
        <v>2.3385826750000001</v>
      </c>
    </row>
    <row r="43" spans="1:4">
      <c r="A43">
        <v>1915</v>
      </c>
      <c r="B43">
        <v>2.10629921</v>
      </c>
      <c r="C43">
        <v>1.5708661399999999</v>
      </c>
      <c r="D43">
        <v>2.6417322809999999</v>
      </c>
    </row>
    <row r="44" spans="1:4">
      <c r="A44">
        <v>1916</v>
      </c>
      <c r="B44">
        <v>2.0314960609999999</v>
      </c>
      <c r="C44">
        <v>1.519685038</v>
      </c>
      <c r="D44">
        <v>2.5433070839999998</v>
      </c>
    </row>
    <row r="45" spans="1:4">
      <c r="A45">
        <v>1917</v>
      </c>
      <c r="B45">
        <v>1.8543307069999999</v>
      </c>
      <c r="C45">
        <v>1.3503936990000001</v>
      </c>
      <c r="D45">
        <v>2.3582677140000001</v>
      </c>
    </row>
    <row r="46" spans="1:4">
      <c r="A46">
        <v>1918</v>
      </c>
      <c r="B46">
        <v>1.791338581</v>
      </c>
      <c r="C46">
        <v>1.291338581</v>
      </c>
      <c r="D46">
        <v>2.2913385800000001</v>
      </c>
    </row>
    <row r="47" spans="1:4">
      <c r="A47">
        <v>1919</v>
      </c>
      <c r="B47">
        <v>1.8543307069999999</v>
      </c>
      <c r="C47">
        <v>1.3543307069999999</v>
      </c>
      <c r="D47">
        <v>2.3543307059999998</v>
      </c>
    </row>
    <row r="48" spans="1:4">
      <c r="A48">
        <v>1920</v>
      </c>
      <c r="B48">
        <v>1.9055118090000001</v>
      </c>
      <c r="C48">
        <v>1.3937007859999999</v>
      </c>
      <c r="D48">
        <v>2.417322832</v>
      </c>
    </row>
    <row r="49" spans="1:4">
      <c r="A49">
        <v>1921</v>
      </c>
      <c r="B49">
        <v>1.9881889740000001</v>
      </c>
      <c r="C49">
        <v>1.4724409430000001</v>
      </c>
      <c r="D49">
        <v>2.503937005</v>
      </c>
    </row>
    <row r="50" spans="1:4">
      <c r="A50">
        <v>1922</v>
      </c>
      <c r="B50">
        <v>1.952755904</v>
      </c>
      <c r="C50">
        <v>1.4330708649999999</v>
      </c>
      <c r="D50">
        <v>2.472440942</v>
      </c>
    </row>
    <row r="51" spans="1:4">
      <c r="A51">
        <v>1923</v>
      </c>
      <c r="B51">
        <v>1.9999999980000001</v>
      </c>
      <c r="C51">
        <v>1.4881889749999999</v>
      </c>
      <c r="D51">
        <v>2.5118110210000002</v>
      </c>
    </row>
    <row r="52" spans="1:4">
      <c r="A52">
        <v>1924</v>
      </c>
      <c r="B52">
        <v>1.712598423</v>
      </c>
      <c r="C52">
        <v>1.196850392</v>
      </c>
      <c r="D52">
        <v>2.228346454</v>
      </c>
    </row>
    <row r="53" spans="1:4">
      <c r="A53">
        <v>1925</v>
      </c>
      <c r="B53">
        <v>1.791338581</v>
      </c>
      <c r="C53">
        <v>1.2559055109999999</v>
      </c>
      <c r="D53">
        <v>2.3267716510000001</v>
      </c>
    </row>
    <row r="54" spans="1:4">
      <c r="A54">
        <v>1926</v>
      </c>
      <c r="B54">
        <v>2.0472440920000001</v>
      </c>
      <c r="C54">
        <v>1.507874014</v>
      </c>
      <c r="D54">
        <v>2.5866141709999999</v>
      </c>
    </row>
    <row r="55" spans="1:4">
      <c r="A55">
        <v>1927</v>
      </c>
      <c r="B55">
        <v>2.0039370060000001</v>
      </c>
      <c r="C55">
        <v>1.4960629910000001</v>
      </c>
      <c r="D55">
        <v>2.5118110210000002</v>
      </c>
    </row>
    <row r="56" spans="1:4">
      <c r="A56">
        <v>1928</v>
      </c>
      <c r="B56">
        <v>1.8503936990000001</v>
      </c>
      <c r="C56">
        <v>1.3661417309999999</v>
      </c>
      <c r="D56">
        <v>2.3346456670000002</v>
      </c>
    </row>
    <row r="57" spans="1:4">
      <c r="A57">
        <v>1929</v>
      </c>
      <c r="B57">
        <v>1.9055118090000001</v>
      </c>
      <c r="C57">
        <v>1.4291338570000001</v>
      </c>
      <c r="D57">
        <v>2.381889761</v>
      </c>
    </row>
    <row r="58" spans="1:4">
      <c r="A58">
        <v>1930</v>
      </c>
      <c r="B58">
        <v>2.062992124</v>
      </c>
      <c r="C58">
        <v>1.590551179</v>
      </c>
      <c r="D58">
        <v>2.5354330680000001</v>
      </c>
    </row>
    <row r="59" spans="1:4">
      <c r="A59">
        <v>1931</v>
      </c>
      <c r="B59">
        <v>2.0472440920000001</v>
      </c>
      <c r="C59">
        <v>1.5669291320000001</v>
      </c>
      <c r="D59">
        <v>2.5275590530000001</v>
      </c>
    </row>
    <row r="60" spans="1:4">
      <c r="A60">
        <v>1932</v>
      </c>
      <c r="B60">
        <v>2.2716535410000001</v>
      </c>
      <c r="C60">
        <v>1.8031496039999999</v>
      </c>
      <c r="D60">
        <v>2.740157478</v>
      </c>
    </row>
    <row r="61" spans="1:4">
      <c r="A61">
        <v>1933</v>
      </c>
      <c r="B61">
        <v>2.4409448789999999</v>
      </c>
      <c r="C61">
        <v>1.9763779509999999</v>
      </c>
      <c r="D61">
        <v>2.905511808</v>
      </c>
    </row>
    <row r="62" spans="1:4">
      <c r="A62">
        <v>1934</v>
      </c>
      <c r="B62">
        <v>2.228346454</v>
      </c>
      <c r="C62">
        <v>1.7598425179999999</v>
      </c>
      <c r="D62">
        <v>2.6968503909999999</v>
      </c>
    </row>
    <row r="63" spans="1:4">
      <c r="A63">
        <v>1935</v>
      </c>
      <c r="B63">
        <v>2.4488188950000001</v>
      </c>
      <c r="C63">
        <v>1.980314959</v>
      </c>
      <c r="D63">
        <v>2.917322832</v>
      </c>
    </row>
    <row r="64" spans="1:4">
      <c r="A64">
        <v>1936</v>
      </c>
      <c r="B64">
        <v>2.295275588</v>
      </c>
      <c r="C64">
        <v>1.83070866</v>
      </c>
      <c r="D64">
        <v>2.7598425170000001</v>
      </c>
    </row>
    <row r="65" spans="1:4">
      <c r="A65">
        <v>1937</v>
      </c>
      <c r="B65">
        <v>2.5196850369999999</v>
      </c>
      <c r="C65">
        <v>2.0551181079999998</v>
      </c>
      <c r="D65">
        <v>2.9842519649999999</v>
      </c>
    </row>
    <row r="66" spans="1:4">
      <c r="A66">
        <v>1938</v>
      </c>
      <c r="B66">
        <v>2.6220472410000002</v>
      </c>
      <c r="C66">
        <v>2.1574803130000002</v>
      </c>
      <c r="D66">
        <v>3.0866141699999998</v>
      </c>
    </row>
    <row r="67" spans="1:4">
      <c r="A67">
        <v>1939</v>
      </c>
      <c r="B67">
        <v>2.8267716510000001</v>
      </c>
      <c r="C67">
        <v>2.3464566910000002</v>
      </c>
      <c r="D67">
        <v>3.3070866109999999</v>
      </c>
    </row>
    <row r="68" spans="1:4">
      <c r="A68">
        <v>1940</v>
      </c>
      <c r="B68">
        <v>2.618110234</v>
      </c>
      <c r="C68">
        <v>2.1811023600000001</v>
      </c>
      <c r="D68">
        <v>3.0551181070000002</v>
      </c>
    </row>
    <row r="69" spans="1:4">
      <c r="A69">
        <v>1941</v>
      </c>
      <c r="B69">
        <v>3.0984251939999998</v>
      </c>
      <c r="C69">
        <v>2.673228344</v>
      </c>
      <c r="D69">
        <v>3.5236220440000001</v>
      </c>
    </row>
    <row r="70" spans="1:4">
      <c r="A70">
        <v>1942</v>
      </c>
      <c r="B70">
        <v>3.0984251939999998</v>
      </c>
      <c r="C70">
        <v>2.673228344</v>
      </c>
      <c r="D70">
        <v>3.5236220440000001</v>
      </c>
    </row>
    <row r="71" spans="1:4">
      <c r="A71">
        <v>1943</v>
      </c>
      <c r="B71">
        <v>3.0984251939999998</v>
      </c>
      <c r="C71">
        <v>2.673228344</v>
      </c>
      <c r="D71">
        <v>3.5236220440000001</v>
      </c>
    </row>
    <row r="72" spans="1:4">
      <c r="A72">
        <v>1944</v>
      </c>
      <c r="B72">
        <v>2.8464566900000001</v>
      </c>
      <c r="C72">
        <v>2.4251968480000001</v>
      </c>
      <c r="D72">
        <v>3.2677165320000001</v>
      </c>
    </row>
    <row r="73" spans="1:4">
      <c r="A73">
        <v>1945</v>
      </c>
      <c r="B73">
        <v>2.9566929100000001</v>
      </c>
      <c r="C73">
        <v>2.5354330680000001</v>
      </c>
      <c r="D73">
        <v>3.3779527520000001</v>
      </c>
    </row>
    <row r="74" spans="1:4">
      <c r="A74">
        <v>1946</v>
      </c>
      <c r="B74">
        <v>3.2519685009999999</v>
      </c>
      <c r="C74">
        <v>2.8346456660000001</v>
      </c>
      <c r="D74">
        <v>3.669291335</v>
      </c>
    </row>
    <row r="75" spans="1:4">
      <c r="A75">
        <v>1947</v>
      </c>
      <c r="B75">
        <v>3.3740157449999999</v>
      </c>
      <c r="C75">
        <v>2.9960629889999999</v>
      </c>
      <c r="D75">
        <v>3.7519684999999998</v>
      </c>
    </row>
    <row r="76" spans="1:4">
      <c r="A76">
        <v>1948</v>
      </c>
      <c r="B76">
        <v>3.5629921219999998</v>
      </c>
      <c r="C76">
        <v>3.1968503899999998</v>
      </c>
      <c r="D76">
        <v>3.9291338539999998</v>
      </c>
    </row>
    <row r="77" spans="1:4">
      <c r="A77">
        <v>1949</v>
      </c>
      <c r="B77">
        <v>3.5118110200000001</v>
      </c>
      <c r="C77">
        <v>3.181102359</v>
      </c>
      <c r="D77">
        <v>3.8425196810000002</v>
      </c>
    </row>
    <row r="78" spans="1:4">
      <c r="A78">
        <v>1950</v>
      </c>
      <c r="B78">
        <v>3.5984251930000002</v>
      </c>
      <c r="C78">
        <v>3.2874015710000002</v>
      </c>
      <c r="D78">
        <v>3.9094488150000002</v>
      </c>
    </row>
    <row r="79" spans="1:4">
      <c r="A79">
        <v>1951</v>
      </c>
      <c r="B79">
        <v>3.9724409409999999</v>
      </c>
      <c r="C79">
        <v>3.6653543270000002</v>
      </c>
      <c r="D79">
        <v>4.2795275549999996</v>
      </c>
    </row>
    <row r="80" spans="1:4">
      <c r="A80">
        <v>1952</v>
      </c>
      <c r="B80">
        <v>3.870078736</v>
      </c>
      <c r="C80">
        <v>3.5669291300000001</v>
      </c>
      <c r="D80">
        <v>4.1732283419999998</v>
      </c>
    </row>
    <row r="81" spans="1:4">
      <c r="A81">
        <v>1953</v>
      </c>
      <c r="B81">
        <v>4.0433070820000001</v>
      </c>
      <c r="C81">
        <v>3.748031492</v>
      </c>
      <c r="D81">
        <v>4.3385826730000003</v>
      </c>
    </row>
    <row r="82" spans="1:4">
      <c r="A82">
        <v>1954</v>
      </c>
      <c r="B82">
        <v>3.9291338539999998</v>
      </c>
      <c r="C82">
        <v>3.6417322799999998</v>
      </c>
      <c r="D82">
        <v>4.2165354290000003</v>
      </c>
    </row>
    <row r="83" spans="1:4">
      <c r="A83">
        <v>1955</v>
      </c>
      <c r="B83">
        <v>3.9645669250000002</v>
      </c>
      <c r="C83">
        <v>3.6850393659999998</v>
      </c>
      <c r="D83">
        <v>4.2440944839999997</v>
      </c>
    </row>
    <row r="84" spans="1:4">
      <c r="A84">
        <v>1956</v>
      </c>
      <c r="B84">
        <v>3.7637795239999998</v>
      </c>
      <c r="C84">
        <v>3.4881889730000002</v>
      </c>
      <c r="D84">
        <v>4.0393700749999999</v>
      </c>
    </row>
    <row r="85" spans="1:4">
      <c r="A85">
        <v>1957</v>
      </c>
      <c r="B85">
        <v>4.2913385780000004</v>
      </c>
      <c r="C85">
        <v>4.0196850350000002</v>
      </c>
      <c r="D85">
        <v>4.5629921209999997</v>
      </c>
    </row>
    <row r="86" spans="1:4">
      <c r="A86">
        <v>1958</v>
      </c>
      <c r="B86">
        <v>4.346456688</v>
      </c>
      <c r="C86">
        <v>4.0866141689999997</v>
      </c>
      <c r="D86">
        <v>4.6062992080000003</v>
      </c>
    </row>
    <row r="87" spans="1:4">
      <c r="A87">
        <v>1959</v>
      </c>
      <c r="B87">
        <v>4.358267712</v>
      </c>
      <c r="C87">
        <v>4.102362201</v>
      </c>
      <c r="D87">
        <v>4.614173224</v>
      </c>
    </row>
    <row r="88" spans="1:4">
      <c r="A88">
        <v>1960</v>
      </c>
      <c r="B88">
        <v>4.5039370029999999</v>
      </c>
      <c r="C88">
        <v>4.2440944839999997</v>
      </c>
      <c r="D88">
        <v>4.7637795230000002</v>
      </c>
    </row>
    <row r="89" spans="1:4">
      <c r="A89">
        <v>1961</v>
      </c>
      <c r="B89">
        <v>4.7480314909999999</v>
      </c>
      <c r="C89">
        <v>4.4881889719999997</v>
      </c>
      <c r="D89">
        <v>5.0078740110000002</v>
      </c>
    </row>
    <row r="90" spans="1:4">
      <c r="A90">
        <v>1962</v>
      </c>
      <c r="B90">
        <v>4.5433070820000001</v>
      </c>
      <c r="C90">
        <v>4.2834645629999999</v>
      </c>
      <c r="D90">
        <v>4.8031496010000003</v>
      </c>
    </row>
    <row r="91" spans="1:4">
      <c r="A91">
        <v>1963</v>
      </c>
      <c r="B91">
        <v>4.480314956</v>
      </c>
      <c r="C91">
        <v>4.2204724369999997</v>
      </c>
      <c r="D91">
        <v>4.7401574750000002</v>
      </c>
    </row>
    <row r="92" spans="1:4">
      <c r="A92">
        <v>1964</v>
      </c>
      <c r="B92">
        <v>4.1692913340000004</v>
      </c>
      <c r="C92">
        <v>3.9055118069999999</v>
      </c>
      <c r="D92">
        <v>4.4330708620000001</v>
      </c>
    </row>
    <row r="93" spans="1:4">
      <c r="A93">
        <v>1965</v>
      </c>
      <c r="B93">
        <v>4.6102362159999997</v>
      </c>
      <c r="C93">
        <v>4.346456688</v>
      </c>
      <c r="D93">
        <v>4.8740157430000002</v>
      </c>
    </row>
    <row r="94" spans="1:4">
      <c r="A94">
        <v>1966</v>
      </c>
      <c r="B94">
        <v>4.3976377910000002</v>
      </c>
      <c r="C94">
        <v>4.1377952709999999</v>
      </c>
      <c r="D94">
        <v>4.6574803100000004</v>
      </c>
    </row>
    <row r="95" spans="1:4">
      <c r="A95">
        <v>1967</v>
      </c>
      <c r="B95">
        <v>4.4527559009999997</v>
      </c>
      <c r="C95">
        <v>4.1968503889999997</v>
      </c>
      <c r="D95">
        <v>4.7086614129999997</v>
      </c>
    </row>
    <row r="96" spans="1:4">
      <c r="A96">
        <v>1968</v>
      </c>
      <c r="B96">
        <v>4.4842519640000003</v>
      </c>
      <c r="C96">
        <v>4.2204724369999997</v>
      </c>
      <c r="D96">
        <v>4.7480314909999999</v>
      </c>
    </row>
    <row r="97" spans="1:4">
      <c r="A97">
        <v>1969</v>
      </c>
      <c r="B97">
        <v>4.7519684990000002</v>
      </c>
      <c r="C97">
        <v>4.4763779479999997</v>
      </c>
      <c r="D97">
        <v>5.0275590499999998</v>
      </c>
    </row>
    <row r="98" spans="1:4">
      <c r="A98">
        <v>1970</v>
      </c>
      <c r="B98">
        <v>4.6771653500000001</v>
      </c>
      <c r="C98">
        <v>4.4015747989999996</v>
      </c>
      <c r="D98">
        <v>4.9527558999999997</v>
      </c>
    </row>
    <row r="99" spans="1:4">
      <c r="A99">
        <v>1971</v>
      </c>
      <c r="B99">
        <v>4.8818897589999999</v>
      </c>
      <c r="C99">
        <v>4.6102362159999997</v>
      </c>
      <c r="D99">
        <v>5.1535433020000001</v>
      </c>
    </row>
    <row r="100" spans="1:4">
      <c r="A100">
        <v>1972</v>
      </c>
      <c r="B100">
        <v>5.2401574750000002</v>
      </c>
      <c r="C100">
        <v>4.968503932</v>
      </c>
      <c r="D100">
        <v>5.5118110180000004</v>
      </c>
    </row>
    <row r="101" spans="1:4">
      <c r="A101">
        <v>1973</v>
      </c>
      <c r="B101">
        <v>5.0039370029999999</v>
      </c>
      <c r="C101">
        <v>4.736220468</v>
      </c>
      <c r="D101">
        <v>5.2716535379999998</v>
      </c>
    </row>
    <row r="102" spans="1:4">
      <c r="A102">
        <v>1974</v>
      </c>
      <c r="B102">
        <v>5.4724409390000002</v>
      </c>
      <c r="C102">
        <v>5.2047244040000002</v>
      </c>
      <c r="D102">
        <v>5.7401574740000001</v>
      </c>
    </row>
    <row r="103" spans="1:4">
      <c r="A103">
        <v>1975</v>
      </c>
      <c r="B103">
        <v>5.409448813</v>
      </c>
      <c r="C103">
        <v>5.1456692860000004</v>
      </c>
      <c r="D103">
        <v>5.6732283409999997</v>
      </c>
    </row>
    <row r="104" spans="1:4">
      <c r="A104">
        <v>1976</v>
      </c>
      <c r="B104">
        <v>5.3700787349999999</v>
      </c>
      <c r="C104">
        <v>5.1023622</v>
      </c>
      <c r="D104">
        <v>5.6377952699999998</v>
      </c>
    </row>
    <row r="105" spans="1:4">
      <c r="A105">
        <v>1977</v>
      </c>
      <c r="B105">
        <v>5.3031496010000003</v>
      </c>
      <c r="C105">
        <v>5.043307081</v>
      </c>
      <c r="D105">
        <v>5.5629921199999997</v>
      </c>
    </row>
    <row r="106" spans="1:4">
      <c r="A106">
        <v>1978</v>
      </c>
      <c r="B106">
        <v>5.555118105</v>
      </c>
      <c r="C106">
        <v>5.2913385770000003</v>
      </c>
      <c r="D106">
        <v>5.8188976319999997</v>
      </c>
    </row>
    <row r="107" spans="1:4">
      <c r="A107">
        <v>1979</v>
      </c>
      <c r="B107">
        <v>5.3622047190000002</v>
      </c>
      <c r="C107">
        <v>5.0984251919999997</v>
      </c>
      <c r="D107">
        <v>5.6259842459999998</v>
      </c>
    </row>
    <row r="108" spans="1:4">
      <c r="A108">
        <v>1980</v>
      </c>
      <c r="B108">
        <v>5.5984251909999996</v>
      </c>
      <c r="C108">
        <v>5.3425196799999997</v>
      </c>
      <c r="D108">
        <v>5.8543307029999996</v>
      </c>
    </row>
    <row r="109" spans="1:4">
      <c r="A109">
        <v>1981</v>
      </c>
      <c r="B109">
        <v>6.0866141669999996</v>
      </c>
      <c r="C109">
        <v>5.8307086549999996</v>
      </c>
      <c r="D109">
        <v>6.3425196789999996</v>
      </c>
    </row>
    <row r="110" spans="1:4">
      <c r="A110">
        <v>1982</v>
      </c>
      <c r="B110">
        <v>5.8582677109999999</v>
      </c>
      <c r="C110">
        <v>5.6102362149999996</v>
      </c>
      <c r="D110">
        <v>6.1062992060000001</v>
      </c>
    </row>
    <row r="111" spans="1:4">
      <c r="A111">
        <v>1983</v>
      </c>
      <c r="B111">
        <v>6.1889763719999999</v>
      </c>
      <c r="C111">
        <v>5.9330708599999999</v>
      </c>
      <c r="D111">
        <v>6.4448818829999999</v>
      </c>
    </row>
    <row r="112" spans="1:4">
      <c r="A112">
        <v>1984</v>
      </c>
      <c r="B112">
        <v>6.153543301</v>
      </c>
      <c r="C112">
        <v>5.9055118049999997</v>
      </c>
      <c r="D112">
        <v>6.4015747970000003</v>
      </c>
    </row>
    <row r="113" spans="1:5">
      <c r="A113">
        <v>1985</v>
      </c>
      <c r="B113">
        <v>5.7480314899999998</v>
      </c>
      <c r="C113">
        <v>5.4999999940000004</v>
      </c>
      <c r="D113">
        <v>5.9960629860000001</v>
      </c>
    </row>
    <row r="114" spans="1:5">
      <c r="A114">
        <v>1986</v>
      </c>
      <c r="B114">
        <v>5.7716535369999997</v>
      </c>
      <c r="C114">
        <v>5.5236220420000004</v>
      </c>
      <c r="D114">
        <v>6.019685033</v>
      </c>
    </row>
    <row r="115" spans="1:5">
      <c r="A115">
        <v>1987</v>
      </c>
      <c r="B115">
        <v>5.7952755849999997</v>
      </c>
      <c r="C115">
        <v>5.5511810969999997</v>
      </c>
      <c r="D115">
        <v>6.0393700729999997</v>
      </c>
    </row>
    <row r="116" spans="1:5">
      <c r="A116">
        <v>1988</v>
      </c>
      <c r="B116">
        <v>5.9803149549999999</v>
      </c>
      <c r="C116">
        <v>5.7322834589999996</v>
      </c>
      <c r="D116">
        <v>6.2283464500000001</v>
      </c>
    </row>
    <row r="117" spans="1:5">
      <c r="A117">
        <v>1989</v>
      </c>
      <c r="B117">
        <v>6.1574803090000003</v>
      </c>
      <c r="C117">
        <v>5.9055118049999997</v>
      </c>
      <c r="D117">
        <v>6.4094488119999999</v>
      </c>
    </row>
    <row r="118" spans="1:5">
      <c r="A118">
        <v>1990</v>
      </c>
      <c r="B118">
        <v>6.2322834580000004</v>
      </c>
      <c r="C118">
        <v>5.9724409390000002</v>
      </c>
      <c r="D118">
        <v>6.4921259779999998</v>
      </c>
    </row>
    <row r="119" spans="1:5">
      <c r="A119">
        <v>1991</v>
      </c>
      <c r="B119">
        <v>6.3346456629999999</v>
      </c>
      <c r="C119">
        <v>6.0748031429999996</v>
      </c>
      <c r="D119">
        <v>6.5944881820000001</v>
      </c>
    </row>
    <row r="120" spans="1:5">
      <c r="A120">
        <v>1992</v>
      </c>
      <c r="B120">
        <v>6.3582677099999998</v>
      </c>
      <c r="C120">
        <v>6.0944881830000002</v>
      </c>
      <c r="D120">
        <v>6.6220472370000003</v>
      </c>
    </row>
    <row r="121" spans="1:5">
      <c r="A121">
        <v>1993</v>
      </c>
      <c r="B121">
        <v>6.2913385760000002</v>
      </c>
      <c r="C121">
        <v>6.0275590489999997</v>
      </c>
      <c r="D121">
        <v>6.5551181039999999</v>
      </c>
      <c r="E121">
        <v>6.2913385760000002</v>
      </c>
    </row>
    <row r="122" spans="1:5">
      <c r="A122">
        <v>1994</v>
      </c>
      <c r="B122">
        <v>6.4999999930000003</v>
      </c>
      <c r="C122">
        <v>6.2362204659999998</v>
      </c>
      <c r="D122">
        <v>6.763779521</v>
      </c>
      <c r="E122">
        <v>6.3108730829999997</v>
      </c>
    </row>
    <row r="123" spans="1:5">
      <c r="A123">
        <v>1995</v>
      </c>
      <c r="B123">
        <v>6.618110229</v>
      </c>
      <c r="C123">
        <v>6.3543307020000004</v>
      </c>
      <c r="D123">
        <v>6.8818897569999997</v>
      </c>
      <c r="E123">
        <v>6.491944632</v>
      </c>
    </row>
    <row r="124" spans="1:5">
      <c r="A124">
        <v>1996</v>
      </c>
      <c r="B124">
        <v>6.7874015679999999</v>
      </c>
      <c r="C124">
        <v>6.5236220410000003</v>
      </c>
      <c r="D124">
        <v>7.0511810949999996</v>
      </c>
      <c r="E124">
        <v>6.6505326470000004</v>
      </c>
    </row>
    <row r="125" spans="1:5">
      <c r="A125">
        <v>1997</v>
      </c>
      <c r="B125">
        <v>7.0669291269999999</v>
      </c>
      <c r="C125">
        <v>6.8031495990000002</v>
      </c>
      <c r="D125">
        <v>7.3307086540000004</v>
      </c>
      <c r="E125">
        <v>6.7400339589999998</v>
      </c>
    </row>
    <row r="126" spans="1:5">
      <c r="A126">
        <v>1998</v>
      </c>
      <c r="B126">
        <v>6.6653543239999999</v>
      </c>
      <c r="C126">
        <v>6.3937007809999997</v>
      </c>
      <c r="D126">
        <v>6.9370078670000002</v>
      </c>
      <c r="E126">
        <v>6.8650304120000003</v>
      </c>
    </row>
    <row r="127" spans="1:5">
      <c r="A127">
        <v>1999</v>
      </c>
      <c r="B127">
        <v>7.0118110160000002</v>
      </c>
      <c r="C127">
        <v>6.7362204659999998</v>
      </c>
      <c r="D127">
        <v>7.2874015669999999</v>
      </c>
      <c r="E127">
        <v>6.8436322430000001</v>
      </c>
    </row>
    <row r="128" spans="1:5">
      <c r="A128">
        <v>2000</v>
      </c>
      <c r="B128">
        <v>7.0629921189999996</v>
      </c>
      <c r="C128">
        <v>6.7913385760000002</v>
      </c>
      <c r="D128">
        <v>7.3346456619999998</v>
      </c>
      <c r="E128">
        <v>6.9057920859999999</v>
      </c>
    </row>
    <row r="129" spans="1:5">
      <c r="A129">
        <v>2001</v>
      </c>
      <c r="B129">
        <v>7.2874015669999999</v>
      </c>
      <c r="C129">
        <v>7.0196850319999999</v>
      </c>
      <c r="D129">
        <v>7.5551181029999999</v>
      </c>
      <c r="E129">
        <v>7.0580027799999998</v>
      </c>
    </row>
    <row r="130" spans="1:5">
      <c r="A130">
        <v>2002</v>
      </c>
      <c r="B130">
        <v>7.3818897559999996</v>
      </c>
      <c r="C130">
        <v>7.1102362130000003</v>
      </c>
      <c r="D130">
        <v>7.6535432989999999</v>
      </c>
      <c r="E130">
        <v>7.2900084170000001</v>
      </c>
    </row>
    <row r="131" spans="1:5">
      <c r="A131">
        <v>2003</v>
      </c>
      <c r="B131">
        <v>7.7598425119999996</v>
      </c>
      <c r="C131">
        <v>7.484251961</v>
      </c>
      <c r="D131">
        <v>8.0354330629999993</v>
      </c>
      <c r="E131">
        <v>7.4616134189999999</v>
      </c>
    </row>
    <row r="132" spans="1:5">
      <c r="A132">
        <v>2004</v>
      </c>
      <c r="B132">
        <v>7.7401574719999999</v>
      </c>
      <c r="C132">
        <v>7.4645669220000004</v>
      </c>
      <c r="D132">
        <v>8.0157480230000004</v>
      </c>
      <c r="E132">
        <v>7.4738635770000004</v>
      </c>
    </row>
    <row r="133" spans="1:5">
      <c r="A133">
        <v>2005</v>
      </c>
      <c r="B133">
        <v>7.7440944800000002</v>
      </c>
      <c r="C133">
        <v>7.472440937</v>
      </c>
      <c r="D133">
        <v>8.0157480230000004</v>
      </c>
      <c r="E133">
        <v>7.6061673140000003</v>
      </c>
    </row>
    <row r="134" spans="1:5">
      <c r="A134">
        <v>2006</v>
      </c>
      <c r="B134">
        <v>7.9173228269999996</v>
      </c>
      <c r="C134">
        <v>7.6456692840000002</v>
      </c>
      <c r="D134">
        <v>8.1889763700000007</v>
      </c>
      <c r="E134">
        <v>7.6520109539999996</v>
      </c>
    </row>
    <row r="135" spans="1:5">
      <c r="A135">
        <v>2007</v>
      </c>
      <c r="B135">
        <v>7.9960629839999999</v>
      </c>
      <c r="C135">
        <v>7.7125984169999997</v>
      </c>
      <c r="D135">
        <v>8.2795275509999993</v>
      </c>
      <c r="E135">
        <v>7.6585910530000003</v>
      </c>
    </row>
    <row r="136" spans="1:5">
      <c r="A136">
        <v>2008</v>
      </c>
      <c r="B136">
        <v>8.3503936920000008</v>
      </c>
      <c r="C136">
        <v>8.0787401489999997</v>
      </c>
      <c r="D136">
        <v>8.6220472350000001</v>
      </c>
      <c r="E136">
        <v>7.8627721089999998</v>
      </c>
    </row>
    <row r="137" spans="1:5">
      <c r="A137">
        <v>2009</v>
      </c>
      <c r="B137">
        <v>8.5866141640000002</v>
      </c>
      <c r="C137">
        <v>8.3110236139999998</v>
      </c>
      <c r="D137">
        <v>8.8622047150000007</v>
      </c>
      <c r="E137">
        <v>7.9930839679999997</v>
      </c>
    </row>
    <row r="138" spans="1:5">
      <c r="A138">
        <v>2010</v>
      </c>
      <c r="B138">
        <v>8.9015747940000001</v>
      </c>
      <c r="C138">
        <v>8.6181102270000007</v>
      </c>
      <c r="D138">
        <v>9.1850393609999994</v>
      </c>
      <c r="E138">
        <v>8.0658563979999993</v>
      </c>
    </row>
    <row r="139" spans="1:5">
      <c r="A139">
        <v>2011</v>
      </c>
      <c r="B139">
        <v>8.9645669199999993</v>
      </c>
      <c r="C139">
        <v>8.6614173139999995</v>
      </c>
      <c r="D139">
        <v>9.2677165259999992</v>
      </c>
      <c r="E139">
        <v>7.9768782399999996</v>
      </c>
    </row>
    <row r="140" spans="1:5">
      <c r="A140">
        <v>2012</v>
      </c>
      <c r="B140">
        <v>9.3267716440000008</v>
      </c>
      <c r="C140">
        <v>8.9921259750000004</v>
      </c>
      <c r="D140">
        <v>9.6614173129999994</v>
      </c>
      <c r="E140">
        <v>8.3973773329999997</v>
      </c>
    </row>
    <row r="141" spans="1:5">
      <c r="A141">
        <v>2013</v>
      </c>
      <c r="B141">
        <v>8.9803149510000004</v>
      </c>
      <c r="C141">
        <v>8.6220472350000001</v>
      </c>
      <c r="D141">
        <v>9.3385826680000008</v>
      </c>
      <c r="E141">
        <v>8.4845423360000005</v>
      </c>
    </row>
    <row r="142" spans="1:5">
      <c r="A142">
        <v>2014</v>
      </c>
      <c r="E142">
        <v>8.5983235459999996</v>
      </c>
    </row>
    <row r="143" spans="1:5">
      <c r="A143">
        <v>2015</v>
      </c>
      <c r="E143">
        <v>8.9433077030000003</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N187"/>
  <sheetViews>
    <sheetView topLeftCell="B159" zoomScale="107" zoomScaleNormal="100" workbookViewId="0">
      <selection activeCell="O155" sqref="O155"/>
    </sheetView>
  </sheetViews>
  <sheetFormatPr baseColWidth="10" defaultRowHeight="16"/>
  <sheetData>
    <row r="1" spans="1:3">
      <c r="A1" t="s">
        <v>0</v>
      </c>
      <c r="C1" t="s">
        <v>2</v>
      </c>
    </row>
    <row r="2" spans="1:3">
      <c r="A2" t="s">
        <v>3</v>
      </c>
    </row>
    <row r="3" spans="1:3">
      <c r="A3" t="s">
        <v>4</v>
      </c>
      <c r="C3" t="s">
        <v>8</v>
      </c>
    </row>
    <row r="4" spans="1:3">
      <c r="A4" t="s">
        <v>5</v>
      </c>
      <c r="B4" t="s">
        <v>7</v>
      </c>
      <c r="C4" t="s">
        <v>330</v>
      </c>
    </row>
    <row r="5" spans="1:3">
      <c r="A5">
        <v>1880</v>
      </c>
      <c r="B5">
        <v>13.7852</v>
      </c>
    </row>
    <row r="6" spans="1:3">
      <c r="A6">
        <v>1881</v>
      </c>
      <c r="B6">
        <v>13.837199999999999</v>
      </c>
    </row>
    <row r="7" spans="1:3">
      <c r="A7">
        <v>1882</v>
      </c>
      <c r="B7">
        <v>13.8352</v>
      </c>
    </row>
    <row r="8" spans="1:3">
      <c r="A8">
        <v>1883</v>
      </c>
      <c r="B8">
        <v>13.7576</v>
      </c>
    </row>
    <row r="9" spans="1:3">
      <c r="A9">
        <v>1884</v>
      </c>
      <c r="B9">
        <v>13.6991</v>
      </c>
    </row>
    <row r="10" spans="1:3">
      <c r="A10">
        <v>1885</v>
      </c>
      <c r="B10">
        <v>13.6875</v>
      </c>
    </row>
    <row r="11" spans="1:3">
      <c r="A11">
        <v>1886</v>
      </c>
      <c r="B11">
        <v>13.6997</v>
      </c>
    </row>
    <row r="12" spans="1:3">
      <c r="A12">
        <v>1887</v>
      </c>
      <c r="B12">
        <v>13.6511</v>
      </c>
    </row>
    <row r="13" spans="1:3">
      <c r="A13">
        <v>1888</v>
      </c>
      <c r="B13">
        <v>13.7529</v>
      </c>
    </row>
    <row r="14" spans="1:3">
      <c r="A14">
        <v>1889</v>
      </c>
      <c r="B14">
        <v>13.8018</v>
      </c>
    </row>
    <row r="15" spans="1:3">
      <c r="A15">
        <v>1890</v>
      </c>
      <c r="B15">
        <v>13.577999999999999</v>
      </c>
    </row>
    <row r="16" spans="1:3">
      <c r="A16">
        <v>1891</v>
      </c>
      <c r="B16">
        <v>13.646800000000001</v>
      </c>
    </row>
    <row r="17" spans="1:2">
      <c r="A17">
        <v>1892</v>
      </c>
      <c r="B17">
        <v>13.5938</v>
      </c>
    </row>
    <row r="18" spans="1:2">
      <c r="A18">
        <v>1893</v>
      </c>
      <c r="B18">
        <v>13.578799999999999</v>
      </c>
    </row>
    <row r="19" spans="1:2">
      <c r="A19">
        <v>1894</v>
      </c>
      <c r="B19">
        <v>13.619199999999999</v>
      </c>
    </row>
    <row r="20" spans="1:2">
      <c r="A20">
        <v>1895</v>
      </c>
      <c r="B20">
        <v>13.670999999999999</v>
      </c>
    </row>
    <row r="21" spans="1:2">
      <c r="A21">
        <v>1896</v>
      </c>
      <c r="B21">
        <v>13.8026</v>
      </c>
    </row>
    <row r="22" spans="1:2">
      <c r="A22">
        <v>1897</v>
      </c>
      <c r="B22">
        <v>13.7776</v>
      </c>
    </row>
    <row r="23" spans="1:2">
      <c r="A23">
        <v>1898</v>
      </c>
      <c r="B23">
        <v>13.6454</v>
      </c>
    </row>
    <row r="24" spans="1:2">
      <c r="A24">
        <v>1899</v>
      </c>
      <c r="B24">
        <v>13.7827</v>
      </c>
    </row>
    <row r="25" spans="1:2">
      <c r="A25">
        <v>1900</v>
      </c>
      <c r="B25">
        <v>13.832100000000001</v>
      </c>
    </row>
    <row r="26" spans="1:2">
      <c r="A26">
        <v>1901</v>
      </c>
      <c r="B26">
        <v>13.7583</v>
      </c>
    </row>
    <row r="27" spans="1:2">
      <c r="A27">
        <v>1902</v>
      </c>
      <c r="B27">
        <v>13.653700000000001</v>
      </c>
    </row>
    <row r="28" spans="1:2">
      <c r="A28">
        <v>1903</v>
      </c>
      <c r="B28">
        <v>13.5631</v>
      </c>
    </row>
    <row r="29" spans="1:2">
      <c r="A29">
        <v>1904</v>
      </c>
      <c r="B29">
        <v>13.480600000000001</v>
      </c>
    </row>
    <row r="30" spans="1:2">
      <c r="A30">
        <v>1905</v>
      </c>
      <c r="B30">
        <v>13.6069</v>
      </c>
    </row>
    <row r="31" spans="1:2">
      <c r="A31">
        <v>1906</v>
      </c>
      <c r="B31">
        <v>13.682600000000001</v>
      </c>
    </row>
    <row r="32" spans="1:2">
      <c r="A32">
        <v>1907</v>
      </c>
      <c r="B32">
        <v>13.529400000000001</v>
      </c>
    </row>
    <row r="33" spans="1:2">
      <c r="A33">
        <v>1908</v>
      </c>
      <c r="B33">
        <v>13.4604</v>
      </c>
    </row>
    <row r="34" spans="1:2">
      <c r="A34">
        <v>1909</v>
      </c>
      <c r="B34">
        <v>13.4739</v>
      </c>
    </row>
    <row r="35" spans="1:2">
      <c r="A35">
        <v>1910</v>
      </c>
      <c r="B35">
        <v>13.521100000000001</v>
      </c>
    </row>
    <row r="36" spans="1:2">
      <c r="A36">
        <v>1911</v>
      </c>
      <c r="B36">
        <v>13.466799999999999</v>
      </c>
    </row>
    <row r="37" spans="1:2">
      <c r="A37">
        <v>1912</v>
      </c>
      <c r="B37">
        <v>13.571199999999999</v>
      </c>
    </row>
    <row r="38" spans="1:2">
      <c r="A38">
        <v>1913</v>
      </c>
      <c r="B38">
        <v>13.5838</v>
      </c>
    </row>
    <row r="39" spans="1:2">
      <c r="A39">
        <v>1914</v>
      </c>
      <c r="B39">
        <v>13.7605</v>
      </c>
    </row>
    <row r="40" spans="1:2">
      <c r="A40">
        <v>1915</v>
      </c>
      <c r="B40">
        <v>13.8307</v>
      </c>
    </row>
    <row r="41" spans="1:2">
      <c r="A41">
        <v>1916</v>
      </c>
      <c r="B41">
        <v>13.606999999999999</v>
      </c>
    </row>
    <row r="42" spans="1:2">
      <c r="A42">
        <v>1917</v>
      </c>
      <c r="B42">
        <v>13.5854</v>
      </c>
    </row>
    <row r="43" spans="1:2">
      <c r="A43">
        <v>1918</v>
      </c>
      <c r="B43">
        <v>13.691599999999999</v>
      </c>
    </row>
    <row r="44" spans="1:2">
      <c r="A44">
        <v>1919</v>
      </c>
      <c r="B44">
        <v>13.6945</v>
      </c>
    </row>
    <row r="45" spans="1:2">
      <c r="A45">
        <v>1920</v>
      </c>
      <c r="B45">
        <v>13.689500000000001</v>
      </c>
    </row>
    <row r="46" spans="1:2">
      <c r="A46">
        <v>1921</v>
      </c>
      <c r="B46">
        <v>13.7515</v>
      </c>
    </row>
    <row r="47" spans="1:2">
      <c r="A47">
        <v>1922</v>
      </c>
      <c r="B47">
        <v>13.669600000000001</v>
      </c>
    </row>
    <row r="48" spans="1:2">
      <c r="A48">
        <v>1923</v>
      </c>
      <c r="B48">
        <v>13.6844</v>
      </c>
    </row>
    <row r="49" spans="1:2">
      <c r="A49">
        <v>1924</v>
      </c>
      <c r="B49">
        <v>13.651400000000001</v>
      </c>
    </row>
    <row r="50" spans="1:2">
      <c r="A50">
        <v>1925</v>
      </c>
      <c r="B50">
        <v>13.751899999999999</v>
      </c>
    </row>
    <row r="51" spans="1:2">
      <c r="A51">
        <v>1926</v>
      </c>
      <c r="B51">
        <v>13.833299999999999</v>
      </c>
    </row>
    <row r="52" spans="1:2">
      <c r="A52">
        <v>1927</v>
      </c>
      <c r="B52">
        <v>13.7454</v>
      </c>
    </row>
    <row r="53" spans="1:2">
      <c r="A53">
        <v>1928</v>
      </c>
      <c r="B53">
        <v>13.7226</v>
      </c>
    </row>
    <row r="54" spans="1:2">
      <c r="A54">
        <v>1929</v>
      </c>
      <c r="B54">
        <v>13.6015</v>
      </c>
    </row>
    <row r="55" spans="1:2">
      <c r="A55">
        <v>1930</v>
      </c>
      <c r="B55">
        <v>13.7997</v>
      </c>
    </row>
    <row r="56" spans="1:2">
      <c r="A56">
        <v>1931</v>
      </c>
      <c r="B56">
        <v>13.8314</v>
      </c>
    </row>
    <row r="57" spans="1:2">
      <c r="A57">
        <v>1932</v>
      </c>
      <c r="B57">
        <v>13.783200000000001</v>
      </c>
    </row>
    <row r="58" spans="1:2">
      <c r="A58">
        <v>1933</v>
      </c>
      <c r="B58">
        <v>13.6561</v>
      </c>
    </row>
    <row r="59" spans="1:2">
      <c r="A59">
        <v>1934</v>
      </c>
      <c r="B59">
        <v>13.798500000000001</v>
      </c>
    </row>
    <row r="60" spans="1:2">
      <c r="A60">
        <v>1935</v>
      </c>
      <c r="B60">
        <v>13.7608</v>
      </c>
    </row>
    <row r="61" spans="1:2">
      <c r="A61">
        <v>1936</v>
      </c>
      <c r="B61">
        <v>13.7866</v>
      </c>
    </row>
    <row r="62" spans="1:2">
      <c r="A62">
        <v>1937</v>
      </c>
      <c r="B62">
        <v>13.8843</v>
      </c>
    </row>
    <row r="63" spans="1:2">
      <c r="A63">
        <v>1938</v>
      </c>
      <c r="B63">
        <v>13.8712</v>
      </c>
    </row>
    <row r="64" spans="1:2">
      <c r="A64">
        <v>1939</v>
      </c>
      <c r="B64">
        <v>13.886100000000001</v>
      </c>
    </row>
    <row r="65" spans="1:2">
      <c r="A65">
        <v>1940</v>
      </c>
      <c r="B65">
        <v>13.9947</v>
      </c>
    </row>
    <row r="66" spans="1:2">
      <c r="A66">
        <v>1941</v>
      </c>
      <c r="B66">
        <v>14.096</v>
      </c>
    </row>
    <row r="67" spans="1:2">
      <c r="A67">
        <v>1942</v>
      </c>
      <c r="B67">
        <v>14.053800000000001</v>
      </c>
    </row>
    <row r="68" spans="1:2">
      <c r="A68">
        <v>1943</v>
      </c>
      <c r="B68">
        <v>14.057</v>
      </c>
    </row>
    <row r="69" spans="1:2">
      <c r="A69">
        <v>1944</v>
      </c>
      <c r="B69">
        <v>14.1928</v>
      </c>
    </row>
    <row r="70" spans="1:2">
      <c r="A70">
        <v>1945</v>
      </c>
      <c r="B70">
        <v>14.071</v>
      </c>
    </row>
    <row r="71" spans="1:2">
      <c r="A71">
        <v>1946</v>
      </c>
      <c r="B71">
        <v>13.896000000000001</v>
      </c>
    </row>
    <row r="72" spans="1:2">
      <c r="A72">
        <v>1947</v>
      </c>
      <c r="B72">
        <v>13.8523</v>
      </c>
    </row>
    <row r="73" spans="1:2">
      <c r="A73">
        <v>1948</v>
      </c>
      <c r="B73">
        <v>13.8513</v>
      </c>
    </row>
    <row r="74" spans="1:2">
      <c r="A74">
        <v>1949</v>
      </c>
      <c r="B74">
        <v>13.8432</v>
      </c>
    </row>
    <row r="75" spans="1:2">
      <c r="A75">
        <v>1950</v>
      </c>
      <c r="B75">
        <v>13.7384</v>
      </c>
    </row>
    <row r="76" spans="1:2">
      <c r="A76">
        <v>1951</v>
      </c>
      <c r="B76">
        <v>13.886799999999999</v>
      </c>
    </row>
    <row r="77" spans="1:2">
      <c r="A77">
        <v>1952</v>
      </c>
      <c r="B77">
        <v>13.924799999999999</v>
      </c>
    </row>
    <row r="78" spans="1:2">
      <c r="A78">
        <v>1953</v>
      </c>
      <c r="B78">
        <v>13.995200000000001</v>
      </c>
    </row>
    <row r="79" spans="1:2">
      <c r="A79">
        <v>1954</v>
      </c>
      <c r="B79">
        <v>13.7835</v>
      </c>
    </row>
    <row r="80" spans="1:2">
      <c r="A80">
        <v>1955</v>
      </c>
      <c r="B80">
        <v>13.7646</v>
      </c>
    </row>
    <row r="81" spans="1:14">
      <c r="A81">
        <v>1956</v>
      </c>
      <c r="B81">
        <v>13.701000000000001</v>
      </c>
      <c r="N81" t="s">
        <v>331</v>
      </c>
    </row>
    <row r="82" spans="1:14">
      <c r="A82">
        <v>1957</v>
      </c>
      <c r="B82">
        <v>13.9488</v>
      </c>
      <c r="N82" t="s">
        <v>332</v>
      </c>
    </row>
    <row r="83" spans="1:14">
      <c r="A83">
        <v>1958</v>
      </c>
      <c r="B83">
        <v>14.009499999999999</v>
      </c>
      <c r="N83" t="s">
        <v>335</v>
      </c>
    </row>
    <row r="84" spans="1:14">
      <c r="A84">
        <v>1959</v>
      </c>
      <c r="B84">
        <v>13.9596</v>
      </c>
      <c r="N84" t="s">
        <v>337</v>
      </c>
    </row>
    <row r="85" spans="1:14">
      <c r="A85">
        <v>1960</v>
      </c>
      <c r="B85">
        <v>13.920400000000001</v>
      </c>
      <c r="C85">
        <v>9396705.8350000009</v>
      </c>
      <c r="D85">
        <f>C85/1000000</f>
        <v>9.3967058350000006</v>
      </c>
      <c r="N85">
        <v>9396705.8350000009</v>
      </c>
    </row>
    <row r="86" spans="1:14">
      <c r="A86">
        <v>1961</v>
      </c>
      <c r="B86">
        <v>13.977499999999999</v>
      </c>
      <c r="C86">
        <v>9434402.5950000007</v>
      </c>
      <c r="D86">
        <f t="shared" ref="D86:D139" si="0">C86/1000000</f>
        <v>9.4344025949999999</v>
      </c>
      <c r="N86">
        <v>9434402.5950000007</v>
      </c>
    </row>
    <row r="87" spans="1:14">
      <c r="A87">
        <v>1962</v>
      </c>
      <c r="B87">
        <v>13.988799999999999</v>
      </c>
      <c r="C87">
        <v>9818839.8739999998</v>
      </c>
      <c r="D87">
        <f t="shared" si="0"/>
        <v>9.818839874</v>
      </c>
      <c r="N87">
        <v>9818839.8739999998</v>
      </c>
    </row>
    <row r="88" spans="1:14">
      <c r="A88">
        <v>1963</v>
      </c>
      <c r="B88">
        <v>14.0068</v>
      </c>
      <c r="C88">
        <v>10355747.346000001</v>
      </c>
      <c r="D88">
        <f t="shared" si="0"/>
        <v>10.355747346000001</v>
      </c>
      <c r="N88">
        <v>10355747.346000001</v>
      </c>
    </row>
    <row r="89" spans="1:14">
      <c r="A89">
        <v>1964</v>
      </c>
      <c r="B89">
        <v>13.750500000000001</v>
      </c>
      <c r="C89">
        <v>10947007.092</v>
      </c>
      <c r="D89">
        <f t="shared" si="0"/>
        <v>10.947007092</v>
      </c>
      <c r="N89">
        <v>10947007.092</v>
      </c>
    </row>
    <row r="90" spans="1:14">
      <c r="A90">
        <v>1965</v>
      </c>
      <c r="B90">
        <v>13.821999999999999</v>
      </c>
      <c r="C90">
        <v>11433441.976</v>
      </c>
      <c r="D90">
        <f t="shared" si="0"/>
        <v>11.433441975999999</v>
      </c>
      <c r="N90">
        <v>11433441.976</v>
      </c>
    </row>
    <row r="91" spans="1:14">
      <c r="A91">
        <v>1966</v>
      </c>
      <c r="B91">
        <v>13.8773</v>
      </c>
      <c r="C91">
        <v>12009447.002</v>
      </c>
      <c r="D91">
        <f t="shared" si="0"/>
        <v>12.009447002</v>
      </c>
      <c r="N91">
        <v>12009447.002</v>
      </c>
    </row>
    <row r="92" spans="1:14">
      <c r="A92">
        <v>1967</v>
      </c>
      <c r="B92">
        <v>13.886900000000001</v>
      </c>
      <c r="C92">
        <v>12389685.566</v>
      </c>
      <c r="D92">
        <f t="shared" si="0"/>
        <v>12.389685565999999</v>
      </c>
      <c r="N92">
        <v>12389685.566</v>
      </c>
    </row>
    <row r="93" spans="1:14">
      <c r="A93">
        <v>1968</v>
      </c>
      <c r="B93">
        <v>13.8704</v>
      </c>
      <c r="C93">
        <v>13017193.607000001</v>
      </c>
      <c r="D93">
        <f t="shared" si="0"/>
        <v>13.017193607000001</v>
      </c>
      <c r="N93">
        <v>13017193.607000001</v>
      </c>
    </row>
    <row r="94" spans="1:14">
      <c r="A94">
        <v>1969</v>
      </c>
      <c r="B94">
        <v>13.992900000000001</v>
      </c>
      <c r="C94">
        <v>13797116.835999999</v>
      </c>
      <c r="D94">
        <f t="shared" si="0"/>
        <v>13.797116835999999</v>
      </c>
      <c r="N94">
        <v>13797116.835999999</v>
      </c>
    </row>
    <row r="95" spans="1:14">
      <c r="A95">
        <v>1970</v>
      </c>
      <c r="B95">
        <v>13.937200000000001</v>
      </c>
      <c r="C95">
        <v>14788798.313999999</v>
      </c>
      <c r="D95">
        <f t="shared" si="0"/>
        <v>14.788798313999999</v>
      </c>
      <c r="N95">
        <v>14788798.313999999</v>
      </c>
    </row>
    <row r="96" spans="1:14">
      <c r="A96">
        <v>1971</v>
      </c>
      <c r="B96">
        <v>13.8217</v>
      </c>
      <c r="C96">
        <v>15323175.556</v>
      </c>
      <c r="D96">
        <f t="shared" si="0"/>
        <v>15.323175556000001</v>
      </c>
      <c r="N96">
        <v>15323175.556</v>
      </c>
    </row>
    <row r="97" spans="1:14">
      <c r="A97">
        <v>1972</v>
      </c>
      <c r="B97">
        <v>13.926399999999999</v>
      </c>
      <c r="C97">
        <v>15957192.522</v>
      </c>
      <c r="D97">
        <f t="shared" si="0"/>
        <v>15.957192522</v>
      </c>
      <c r="N97">
        <v>15957192.522</v>
      </c>
    </row>
    <row r="98" spans="1:14">
      <c r="A98">
        <v>1973</v>
      </c>
      <c r="B98">
        <v>14.0641</v>
      </c>
      <c r="C98">
        <v>16822109.477000002</v>
      </c>
      <c r="D98">
        <f t="shared" si="0"/>
        <v>16.822109477000001</v>
      </c>
      <c r="N98">
        <v>16822109.477000002</v>
      </c>
    </row>
    <row r="99" spans="1:14">
      <c r="A99">
        <v>1974</v>
      </c>
      <c r="B99">
        <v>13.828099999999999</v>
      </c>
      <c r="C99">
        <v>16850822.087000001</v>
      </c>
      <c r="D99">
        <f t="shared" si="0"/>
        <v>16.850822087000001</v>
      </c>
      <c r="N99">
        <v>16850822.087000001</v>
      </c>
    </row>
    <row r="100" spans="1:14">
      <c r="A100">
        <v>1975</v>
      </c>
      <c r="B100">
        <v>13.9034</v>
      </c>
      <c r="C100">
        <v>16745791.873</v>
      </c>
      <c r="D100">
        <f t="shared" si="0"/>
        <v>16.745791872999998</v>
      </c>
      <c r="N100">
        <v>16745791.873</v>
      </c>
    </row>
    <row r="101" spans="1:14">
      <c r="A101">
        <v>1976</v>
      </c>
      <c r="B101">
        <v>13.8208</v>
      </c>
      <c r="C101">
        <v>17726098.317000002</v>
      </c>
      <c r="D101">
        <f t="shared" si="0"/>
        <v>17.726098317000002</v>
      </c>
      <c r="N101">
        <v>17726098.317000002</v>
      </c>
    </row>
    <row r="102" spans="1:14">
      <c r="A102">
        <v>1977</v>
      </c>
      <c r="B102">
        <v>14.097799999999999</v>
      </c>
      <c r="C102">
        <v>18279804.316</v>
      </c>
      <c r="D102">
        <f t="shared" si="0"/>
        <v>18.279804316</v>
      </c>
      <c r="N102">
        <v>18279804.316</v>
      </c>
    </row>
    <row r="103" spans="1:14">
      <c r="A103">
        <v>1978</v>
      </c>
      <c r="B103">
        <v>14.0123</v>
      </c>
      <c r="C103">
        <v>18497906.475000001</v>
      </c>
      <c r="D103">
        <f t="shared" si="0"/>
        <v>18.497906475000001</v>
      </c>
      <c r="N103">
        <v>18497906.475000001</v>
      </c>
    </row>
    <row r="104" spans="1:14">
      <c r="A104">
        <v>1979</v>
      </c>
      <c r="B104">
        <v>14.1273</v>
      </c>
      <c r="C104">
        <v>19533547.949000001</v>
      </c>
      <c r="D104">
        <f t="shared" si="0"/>
        <v>19.533547949000003</v>
      </c>
      <c r="N104">
        <v>19533547.949000001</v>
      </c>
    </row>
    <row r="105" spans="1:14">
      <c r="A105">
        <v>1980</v>
      </c>
      <c r="B105">
        <v>14.1637</v>
      </c>
      <c r="C105">
        <v>19324327.263999999</v>
      </c>
      <c r="D105">
        <f t="shared" si="0"/>
        <v>19.324327263999997</v>
      </c>
      <c r="N105">
        <v>19324327.263999999</v>
      </c>
    </row>
    <row r="106" spans="1:14">
      <c r="A106">
        <v>1981</v>
      </c>
      <c r="B106">
        <v>14.1999</v>
      </c>
      <c r="C106">
        <v>18726246.897999998</v>
      </c>
      <c r="D106">
        <f t="shared" si="0"/>
        <v>18.726246897999999</v>
      </c>
      <c r="N106">
        <v>18726246.897999998</v>
      </c>
    </row>
    <row r="107" spans="1:14">
      <c r="A107">
        <v>1982</v>
      </c>
      <c r="B107">
        <v>14.0815</v>
      </c>
      <c r="C107">
        <v>18562354</v>
      </c>
      <c r="D107">
        <f t="shared" si="0"/>
        <v>18.562353999999999</v>
      </c>
      <c r="N107">
        <v>18562354</v>
      </c>
    </row>
    <row r="108" spans="1:14">
      <c r="A108">
        <v>1983</v>
      </c>
      <c r="B108">
        <v>14.241099999999999</v>
      </c>
      <c r="C108">
        <v>18484356.91</v>
      </c>
      <c r="D108">
        <f t="shared" si="0"/>
        <v>18.484356909999999</v>
      </c>
      <c r="N108">
        <v>18484356.91</v>
      </c>
    </row>
    <row r="109" spans="1:14">
      <c r="A109">
        <v>1984</v>
      </c>
      <c r="B109">
        <v>14.048999999999999</v>
      </c>
      <c r="C109">
        <v>19145865.375</v>
      </c>
      <c r="D109">
        <f t="shared" si="0"/>
        <v>19.145865375</v>
      </c>
      <c r="N109">
        <v>19145865.375</v>
      </c>
    </row>
    <row r="110" spans="1:14">
      <c r="A110">
        <v>1985</v>
      </c>
      <c r="B110">
        <v>14.0342</v>
      </c>
      <c r="C110">
        <v>19719241.162</v>
      </c>
      <c r="D110">
        <f t="shared" si="0"/>
        <v>19.719241161999999</v>
      </c>
      <c r="N110">
        <v>19719241.162</v>
      </c>
    </row>
    <row r="111" spans="1:14">
      <c r="A111">
        <v>1986</v>
      </c>
      <c r="B111">
        <v>14.1296</v>
      </c>
      <c r="C111">
        <v>20315356.015999999</v>
      </c>
      <c r="D111">
        <f t="shared" si="0"/>
        <v>20.315356015999999</v>
      </c>
      <c r="N111">
        <v>20315356.015999999</v>
      </c>
    </row>
    <row r="112" spans="1:14">
      <c r="A112">
        <v>1987</v>
      </c>
      <c r="B112">
        <v>14.269600000000001</v>
      </c>
      <c r="C112">
        <v>20817151.963</v>
      </c>
      <c r="D112">
        <f t="shared" si="0"/>
        <v>20.817151963000001</v>
      </c>
      <c r="N112">
        <v>20817151.963</v>
      </c>
    </row>
    <row r="113" spans="1:14">
      <c r="A113">
        <v>1988</v>
      </c>
      <c r="B113">
        <v>14.275700000000001</v>
      </c>
      <c r="C113">
        <v>21565403.313000001</v>
      </c>
      <c r="D113">
        <f t="shared" si="0"/>
        <v>21.565403313000001</v>
      </c>
      <c r="N113">
        <v>21565403.313000001</v>
      </c>
    </row>
    <row r="114" spans="1:14">
      <c r="A114">
        <v>1989</v>
      </c>
      <c r="B114">
        <v>14.196999999999999</v>
      </c>
      <c r="C114">
        <v>22029385.155999999</v>
      </c>
      <c r="D114">
        <f t="shared" si="0"/>
        <v>22.029385156</v>
      </c>
      <c r="N114">
        <v>22029385.155999999</v>
      </c>
    </row>
    <row r="115" spans="1:14">
      <c r="A115">
        <v>1990</v>
      </c>
      <c r="B115">
        <v>14.332800000000001</v>
      </c>
      <c r="C115">
        <v>22149402.399</v>
      </c>
      <c r="D115">
        <f t="shared" si="0"/>
        <v>22.149402399</v>
      </c>
      <c r="N115">
        <v>22149402.399</v>
      </c>
    </row>
    <row r="116" spans="1:14">
      <c r="A116">
        <v>1991</v>
      </c>
      <c r="B116">
        <v>14.3055</v>
      </c>
      <c r="C116">
        <v>22403928.868999999</v>
      </c>
      <c r="D116">
        <f t="shared" si="0"/>
        <v>22.403928868999998</v>
      </c>
      <c r="N116">
        <v>22403928.868999999</v>
      </c>
    </row>
    <row r="117" spans="1:14">
      <c r="A117">
        <v>1992</v>
      </c>
      <c r="B117">
        <v>14.1571</v>
      </c>
      <c r="C117">
        <v>22183417.491</v>
      </c>
      <c r="D117">
        <f t="shared" si="0"/>
        <v>22.183417491</v>
      </c>
      <c r="N117">
        <v>22183417.491</v>
      </c>
    </row>
    <row r="118" spans="1:14">
      <c r="A118">
        <v>1993</v>
      </c>
      <c r="B118">
        <v>14.1853</v>
      </c>
      <c r="C118">
        <v>22162174.559999999</v>
      </c>
      <c r="D118">
        <f t="shared" si="0"/>
        <v>22.16217456</v>
      </c>
      <c r="N118">
        <v>22162174.559999999</v>
      </c>
    </row>
    <row r="119" spans="1:14">
      <c r="A119">
        <v>1994</v>
      </c>
      <c r="B119">
        <v>14.2409</v>
      </c>
      <c r="C119">
        <v>22551690.634</v>
      </c>
      <c r="D119">
        <f t="shared" si="0"/>
        <v>22.551690634</v>
      </c>
      <c r="N119">
        <v>22551690.634</v>
      </c>
    </row>
    <row r="120" spans="1:14">
      <c r="A120">
        <v>1995</v>
      </c>
      <c r="B120">
        <v>14.357699999999999</v>
      </c>
      <c r="C120">
        <v>23037524.129999999</v>
      </c>
      <c r="D120">
        <f t="shared" si="0"/>
        <v>23.037524129999998</v>
      </c>
      <c r="N120">
        <v>23037524.129999999</v>
      </c>
    </row>
    <row r="121" spans="1:14">
      <c r="A121">
        <v>1996</v>
      </c>
      <c r="B121">
        <v>14.222799999999999</v>
      </c>
      <c r="C121">
        <v>23571556.673999999</v>
      </c>
      <c r="D121">
        <f t="shared" si="0"/>
        <v>23.571556674</v>
      </c>
      <c r="N121">
        <v>23571556.673999999</v>
      </c>
    </row>
    <row r="122" spans="1:14">
      <c r="A122">
        <v>1997</v>
      </c>
      <c r="B122">
        <v>14.418699999999999</v>
      </c>
      <c r="C122">
        <v>23975007.348000001</v>
      </c>
      <c r="D122">
        <f t="shared" si="0"/>
        <v>23.975007348000002</v>
      </c>
      <c r="N122">
        <v>23975007.348000001</v>
      </c>
    </row>
    <row r="123" spans="1:14">
      <c r="A123">
        <v>1998</v>
      </c>
      <c r="B123">
        <v>14.5344</v>
      </c>
      <c r="C123">
        <v>24114192</v>
      </c>
      <c r="D123">
        <f t="shared" si="0"/>
        <v>24.114191999999999</v>
      </c>
      <c r="N123">
        <v>24114192</v>
      </c>
    </row>
    <row r="124" spans="1:14">
      <c r="A124">
        <v>1999</v>
      </c>
      <c r="B124">
        <v>14.3438</v>
      </c>
      <c r="C124">
        <v>24059187</v>
      </c>
      <c r="D124">
        <f t="shared" si="0"/>
        <v>24.059187000000001</v>
      </c>
      <c r="N124">
        <v>24059187</v>
      </c>
    </row>
    <row r="125" spans="1:14">
      <c r="A125">
        <v>2000</v>
      </c>
      <c r="B125">
        <v>14.3262</v>
      </c>
      <c r="C125">
        <v>24689911</v>
      </c>
      <c r="D125">
        <f t="shared" si="0"/>
        <v>24.689910999999999</v>
      </c>
      <c r="N125">
        <v>24689911</v>
      </c>
    </row>
    <row r="126" spans="1:14">
      <c r="A126">
        <v>2001</v>
      </c>
      <c r="B126">
        <v>14.4473</v>
      </c>
      <c r="C126">
        <v>25276631</v>
      </c>
      <c r="D126">
        <f t="shared" si="0"/>
        <v>25.276630999999998</v>
      </c>
      <c r="N126">
        <v>25276631</v>
      </c>
    </row>
    <row r="127" spans="1:14">
      <c r="A127">
        <v>2002</v>
      </c>
      <c r="B127">
        <v>14.5023</v>
      </c>
      <c r="C127">
        <v>25646998</v>
      </c>
      <c r="D127">
        <f t="shared" si="0"/>
        <v>25.646998</v>
      </c>
      <c r="N127">
        <v>25646998</v>
      </c>
    </row>
    <row r="128" spans="1:14">
      <c r="A128">
        <v>2003</v>
      </c>
      <c r="B128">
        <v>14.513400000000001</v>
      </c>
      <c r="C128">
        <v>27047792</v>
      </c>
      <c r="D128">
        <f t="shared" si="0"/>
        <v>27.047792000000001</v>
      </c>
      <c r="N128">
        <v>27047792</v>
      </c>
    </row>
    <row r="129" spans="1:14">
      <c r="A129">
        <v>2004</v>
      </c>
      <c r="B129">
        <v>14.478300000000001</v>
      </c>
      <c r="C129">
        <v>28393581</v>
      </c>
      <c r="D129">
        <f t="shared" si="0"/>
        <v>28.393581000000001</v>
      </c>
      <c r="N129">
        <v>28393581</v>
      </c>
    </row>
    <row r="130" spans="1:14">
      <c r="A130">
        <v>2005</v>
      </c>
      <c r="B130">
        <v>14.5585</v>
      </c>
      <c r="C130">
        <v>29490014</v>
      </c>
      <c r="D130">
        <f t="shared" si="0"/>
        <v>29.490013999999999</v>
      </c>
      <c r="N130">
        <v>29490014</v>
      </c>
    </row>
    <row r="131" spans="1:14">
      <c r="A131">
        <v>2006</v>
      </c>
      <c r="B131">
        <v>14.512499999999999</v>
      </c>
      <c r="C131">
        <v>30568112</v>
      </c>
      <c r="D131">
        <f t="shared" si="0"/>
        <v>30.568111999999999</v>
      </c>
      <c r="N131">
        <v>30568112</v>
      </c>
    </row>
    <row r="132" spans="1:14">
      <c r="A132">
        <v>2007</v>
      </c>
      <c r="B132">
        <v>14.51</v>
      </c>
      <c r="C132">
        <v>31180501</v>
      </c>
      <c r="D132">
        <f t="shared" si="0"/>
        <v>31.180501</v>
      </c>
      <c r="N132">
        <v>31180501</v>
      </c>
    </row>
    <row r="133" spans="1:14">
      <c r="A133">
        <v>2008</v>
      </c>
      <c r="B133">
        <v>14.4419</v>
      </c>
      <c r="C133">
        <v>32181592</v>
      </c>
      <c r="D133">
        <f t="shared" si="0"/>
        <v>32.181592000000002</v>
      </c>
      <c r="N133">
        <v>32181592</v>
      </c>
    </row>
    <row r="134" spans="1:14">
      <c r="A134">
        <v>2009</v>
      </c>
      <c r="B134">
        <v>14.5367</v>
      </c>
      <c r="C134">
        <v>31891899</v>
      </c>
      <c r="D134">
        <f t="shared" si="0"/>
        <v>31.891898999999999</v>
      </c>
      <c r="N134">
        <v>31891899</v>
      </c>
    </row>
    <row r="135" spans="1:14">
      <c r="A135">
        <v>2010</v>
      </c>
      <c r="B135">
        <v>14.6014</v>
      </c>
      <c r="C135">
        <v>33472376</v>
      </c>
      <c r="D135">
        <f t="shared" si="0"/>
        <v>33.472375999999997</v>
      </c>
      <c r="N135">
        <v>33472376</v>
      </c>
    </row>
    <row r="136" spans="1:14">
      <c r="A136">
        <v>2011</v>
      </c>
      <c r="B136">
        <v>14.4788</v>
      </c>
      <c r="C136">
        <v>34847501</v>
      </c>
      <c r="D136">
        <f t="shared" si="0"/>
        <v>34.847501000000001</v>
      </c>
      <c r="N136">
        <v>34847501</v>
      </c>
    </row>
    <row r="137" spans="1:14">
      <c r="A137">
        <v>2012</v>
      </c>
      <c r="B137">
        <v>14.523999999999999</v>
      </c>
      <c r="C137">
        <v>35470891</v>
      </c>
      <c r="D137">
        <f t="shared" si="0"/>
        <v>35.470891000000002</v>
      </c>
      <c r="N137">
        <v>35470891</v>
      </c>
    </row>
    <row r="138" spans="1:14">
      <c r="A138">
        <v>2013</v>
      </c>
      <c r="B138">
        <v>14.5679</v>
      </c>
      <c r="C138">
        <v>35837591</v>
      </c>
      <c r="D138">
        <f t="shared" si="0"/>
        <v>35.837591000000003</v>
      </c>
      <c r="N138">
        <v>35837591</v>
      </c>
    </row>
    <row r="139" spans="1:14">
      <c r="A139">
        <v>2014</v>
      </c>
      <c r="B139">
        <v>14.6408</v>
      </c>
      <c r="C139">
        <v>36138285</v>
      </c>
      <c r="D139">
        <f t="shared" si="0"/>
        <v>36.138285000000003</v>
      </c>
      <c r="N139">
        <v>36138285</v>
      </c>
    </row>
    <row r="140" spans="1:14">
      <c r="A140">
        <v>2015</v>
      </c>
      <c r="B140">
        <v>14.799799999999999</v>
      </c>
      <c r="D140">
        <v>35</v>
      </c>
    </row>
    <row r="141" spans="1:14">
      <c r="A141">
        <v>2016</v>
      </c>
      <c r="B141">
        <v>14.8363</v>
      </c>
      <c r="D141">
        <v>34</v>
      </c>
    </row>
    <row r="142" spans="1:14">
      <c r="A142">
        <v>2017</v>
      </c>
      <c r="D142">
        <v>33</v>
      </c>
    </row>
    <row r="143" spans="1:14">
      <c r="A143">
        <v>2018</v>
      </c>
      <c r="D143">
        <v>32</v>
      </c>
    </row>
    <row r="144" spans="1:14">
      <c r="A144">
        <v>2019</v>
      </c>
      <c r="D144">
        <v>31</v>
      </c>
    </row>
    <row r="145" spans="1:4">
      <c r="A145">
        <v>2020</v>
      </c>
      <c r="D145">
        <v>30</v>
      </c>
    </row>
    <row r="146" spans="1:4">
      <c r="A146">
        <v>2021</v>
      </c>
      <c r="D146">
        <v>29</v>
      </c>
    </row>
    <row r="147" spans="1:4">
      <c r="A147">
        <v>2022</v>
      </c>
      <c r="D147">
        <v>28</v>
      </c>
    </row>
    <row r="148" spans="1:4">
      <c r="A148">
        <v>2023</v>
      </c>
      <c r="D148">
        <v>27</v>
      </c>
    </row>
    <row r="149" spans="1:4">
      <c r="A149">
        <v>2024</v>
      </c>
      <c r="D149">
        <v>26</v>
      </c>
    </row>
    <row r="150" spans="1:4">
      <c r="A150">
        <v>2025</v>
      </c>
      <c r="D150">
        <v>25</v>
      </c>
    </row>
    <row r="151" spans="1:4">
      <c r="A151">
        <v>2026</v>
      </c>
      <c r="D151">
        <v>24</v>
      </c>
    </row>
    <row r="152" spans="1:4">
      <c r="A152">
        <v>2027</v>
      </c>
      <c r="D152">
        <v>23</v>
      </c>
    </row>
    <row r="153" spans="1:4">
      <c r="A153">
        <v>2028</v>
      </c>
      <c r="D153">
        <v>22</v>
      </c>
    </row>
    <row r="154" spans="1:4">
      <c r="A154">
        <v>2029</v>
      </c>
      <c r="D154">
        <v>21</v>
      </c>
    </row>
    <row r="155" spans="1:4">
      <c r="A155">
        <v>2030</v>
      </c>
      <c r="D155">
        <v>20</v>
      </c>
    </row>
    <row r="156" spans="1:4">
      <c r="A156">
        <v>2031</v>
      </c>
      <c r="D156">
        <v>19</v>
      </c>
    </row>
    <row r="157" spans="1:4">
      <c r="A157">
        <v>2032</v>
      </c>
      <c r="D157">
        <v>18</v>
      </c>
    </row>
    <row r="158" spans="1:4">
      <c r="A158">
        <v>2033</v>
      </c>
      <c r="D158">
        <v>17</v>
      </c>
    </row>
    <row r="159" spans="1:4">
      <c r="A159">
        <v>2034</v>
      </c>
      <c r="D159">
        <v>16</v>
      </c>
    </row>
    <row r="160" spans="1:4">
      <c r="A160">
        <v>2035</v>
      </c>
      <c r="D160">
        <v>15</v>
      </c>
    </row>
    <row r="161" spans="1:4">
      <c r="A161">
        <v>2036</v>
      </c>
      <c r="D161">
        <v>14</v>
      </c>
    </row>
    <row r="162" spans="1:4">
      <c r="A162">
        <v>2037</v>
      </c>
      <c r="D162">
        <v>13</v>
      </c>
    </row>
    <row r="163" spans="1:4">
      <c r="A163">
        <v>2038</v>
      </c>
      <c r="D163">
        <v>12</v>
      </c>
    </row>
    <row r="164" spans="1:4">
      <c r="A164">
        <v>2039</v>
      </c>
      <c r="D164">
        <v>11</v>
      </c>
    </row>
    <row r="165" spans="1:4">
      <c r="A165">
        <v>2040</v>
      </c>
      <c r="D165">
        <v>10</v>
      </c>
    </row>
    <row r="166" spans="1:4">
      <c r="A166">
        <v>2041</v>
      </c>
      <c r="D166">
        <v>9</v>
      </c>
    </row>
    <row r="167" spans="1:4">
      <c r="A167">
        <v>2042</v>
      </c>
      <c r="D167">
        <v>8</v>
      </c>
    </row>
    <row r="168" spans="1:4">
      <c r="A168">
        <v>2043</v>
      </c>
      <c r="D168">
        <v>7</v>
      </c>
    </row>
    <row r="169" spans="1:4">
      <c r="A169">
        <v>2044</v>
      </c>
      <c r="D169">
        <v>6</v>
      </c>
    </row>
    <row r="170" spans="1:4">
      <c r="A170">
        <v>2045</v>
      </c>
      <c r="D170">
        <v>5</v>
      </c>
    </row>
    <row r="171" spans="1:4">
      <c r="A171">
        <v>2046</v>
      </c>
      <c r="D171">
        <v>4</v>
      </c>
    </row>
    <row r="172" spans="1:4">
      <c r="A172">
        <v>2047</v>
      </c>
      <c r="D172">
        <v>3</v>
      </c>
    </row>
    <row r="173" spans="1:4">
      <c r="A173">
        <v>2048</v>
      </c>
      <c r="D173">
        <v>2</v>
      </c>
    </row>
    <row r="174" spans="1:4">
      <c r="A174">
        <v>2049</v>
      </c>
      <c r="D174">
        <v>1</v>
      </c>
    </row>
    <row r="175" spans="1:4">
      <c r="A175">
        <v>2050</v>
      </c>
      <c r="D175">
        <v>0</v>
      </c>
    </row>
    <row r="179" spans="4:6">
      <c r="E179" t="s">
        <v>338</v>
      </c>
    </row>
    <row r="181" spans="4:6">
      <c r="E181" t="s">
        <v>333</v>
      </c>
    </row>
    <row r="182" spans="4:6">
      <c r="E182" t="s">
        <v>334</v>
      </c>
    </row>
    <row r="184" spans="4:6">
      <c r="E184" t="s">
        <v>335</v>
      </c>
      <c r="F184" t="s">
        <v>336</v>
      </c>
    </row>
    <row r="186" spans="4:6">
      <c r="D186" t="s">
        <v>339</v>
      </c>
    </row>
    <row r="187" spans="4:6">
      <c r="D187" t="s">
        <v>340</v>
      </c>
    </row>
  </sheetData>
  <pageMargins left="0.75" right="0.75" top="1" bottom="1" header="0.5" footer="0.5"/>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D9"/>
  <sheetViews>
    <sheetView workbookViewId="0">
      <selection activeCell="A32" sqref="A32"/>
    </sheetView>
  </sheetViews>
  <sheetFormatPr baseColWidth="10" defaultRowHeight="16"/>
  <cols>
    <col min="1" max="1" width="43.33203125" bestFit="1" customWidth="1"/>
    <col min="2" max="2" width="23.33203125" customWidth="1"/>
    <col min="3" max="3" width="21" customWidth="1"/>
    <col min="4" max="4" width="20.33203125" customWidth="1"/>
  </cols>
  <sheetData>
    <row r="1" spans="1:4">
      <c r="A1" t="s">
        <v>19</v>
      </c>
    </row>
    <row r="2" spans="1:4">
      <c r="A2" t="s">
        <v>11</v>
      </c>
    </row>
    <row r="3" spans="1:4">
      <c r="A3" t="s">
        <v>20</v>
      </c>
    </row>
    <row r="4" spans="1:4">
      <c r="A4" t="s">
        <v>21</v>
      </c>
    </row>
    <row r="5" spans="1:4">
      <c r="A5" t="s">
        <v>22</v>
      </c>
    </row>
    <row r="7" spans="1:4">
      <c r="A7" t="s">
        <v>23</v>
      </c>
      <c r="B7" t="s">
        <v>24</v>
      </c>
      <c r="C7" t="s">
        <v>25</v>
      </c>
      <c r="D7" t="s">
        <v>26</v>
      </c>
    </row>
    <row r="8" spans="1:4">
      <c r="A8" t="s">
        <v>27</v>
      </c>
      <c r="B8">
        <v>-1.5609341139999999</v>
      </c>
      <c r="C8">
        <v>5.0709509190000004</v>
      </c>
      <c r="D8">
        <v>3.545808482</v>
      </c>
    </row>
    <row r="9" spans="1:4">
      <c r="A9" t="s">
        <v>28</v>
      </c>
      <c r="B9">
        <v>8.3766424209999997</v>
      </c>
      <c r="C9">
        <v>13.029907939999999</v>
      </c>
      <c r="D9">
        <v>16.431854730000001</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BV658"/>
  <sheetViews>
    <sheetView zoomScale="159" zoomScaleNormal="159" workbookViewId="0">
      <selection activeCell="N13" sqref="N13"/>
    </sheetView>
  </sheetViews>
  <sheetFormatPr baseColWidth="10" defaultColWidth="8.83203125" defaultRowHeight="16"/>
  <cols>
    <col min="1" max="2" width="6.83203125" style="50" customWidth="1"/>
    <col min="3" max="70" width="5.83203125" style="14" customWidth="1"/>
    <col min="71" max="72" width="6.83203125" style="50" customWidth="1"/>
    <col min="73" max="73" width="47.83203125" style="14" customWidth="1"/>
    <col min="74" max="74" width="46.83203125" style="46" customWidth="1"/>
    <col min="75" max="16384" width="8.83203125" style="14"/>
  </cols>
  <sheetData>
    <row r="1" spans="1:74" s="8" customFormat="1" thickBot="1">
      <c r="A1" s="1" t="s">
        <v>29</v>
      </c>
      <c r="B1" s="2" t="s">
        <v>30</v>
      </c>
      <c r="C1" s="3">
        <v>1951</v>
      </c>
      <c r="D1" s="3">
        <v>1952</v>
      </c>
      <c r="E1" s="3">
        <v>1953</v>
      </c>
      <c r="F1" s="3">
        <v>1954</v>
      </c>
      <c r="G1" s="3">
        <v>1955</v>
      </c>
      <c r="H1" s="3">
        <v>1956</v>
      </c>
      <c r="I1" s="3">
        <v>1957</v>
      </c>
      <c r="J1" s="3">
        <v>1958</v>
      </c>
      <c r="K1" s="3">
        <v>1959</v>
      </c>
      <c r="L1" s="3">
        <v>1960</v>
      </c>
      <c r="M1" s="3">
        <v>1961</v>
      </c>
      <c r="N1" s="3">
        <v>1962</v>
      </c>
      <c r="O1" s="3">
        <v>1963</v>
      </c>
      <c r="P1" s="3">
        <v>1964</v>
      </c>
      <c r="Q1" s="3">
        <v>1965</v>
      </c>
      <c r="R1" s="3">
        <v>1966</v>
      </c>
      <c r="S1" s="3">
        <v>1967</v>
      </c>
      <c r="T1" s="3">
        <v>1968</v>
      </c>
      <c r="U1" s="3">
        <v>1969</v>
      </c>
      <c r="V1" s="3">
        <v>1970</v>
      </c>
      <c r="W1" s="3">
        <v>1971</v>
      </c>
      <c r="X1" s="3">
        <v>1972</v>
      </c>
      <c r="Y1" s="3">
        <v>1973</v>
      </c>
      <c r="Z1" s="3">
        <v>1974</v>
      </c>
      <c r="AA1" s="3">
        <v>1975</v>
      </c>
      <c r="AB1" s="3">
        <v>1976</v>
      </c>
      <c r="AC1" s="3">
        <v>1977</v>
      </c>
      <c r="AD1" s="3">
        <v>1978</v>
      </c>
      <c r="AE1" s="3">
        <v>1979</v>
      </c>
      <c r="AF1" s="3">
        <v>1980</v>
      </c>
      <c r="AG1" s="3">
        <v>1981</v>
      </c>
      <c r="AH1" s="4">
        <v>1982</v>
      </c>
      <c r="AI1" s="3">
        <v>1983</v>
      </c>
      <c r="AJ1" s="4">
        <v>1984</v>
      </c>
      <c r="AK1" s="3">
        <v>1985</v>
      </c>
      <c r="AL1" s="3">
        <v>1986</v>
      </c>
      <c r="AM1" s="3">
        <v>1987</v>
      </c>
      <c r="AN1" s="3">
        <v>1988</v>
      </c>
      <c r="AO1" s="3">
        <v>1989</v>
      </c>
      <c r="AP1" s="3">
        <v>1990</v>
      </c>
      <c r="AQ1" s="3">
        <v>1991</v>
      </c>
      <c r="AR1" s="3">
        <v>1992</v>
      </c>
      <c r="AS1" s="3">
        <v>1993</v>
      </c>
      <c r="AT1" s="3">
        <v>1994</v>
      </c>
      <c r="AU1" s="3">
        <v>1995</v>
      </c>
      <c r="AV1" s="3">
        <v>1996</v>
      </c>
      <c r="AW1" s="3">
        <v>1997</v>
      </c>
      <c r="AX1" s="3">
        <v>1998</v>
      </c>
      <c r="AY1" s="3">
        <v>1999</v>
      </c>
      <c r="AZ1" s="3">
        <v>2000</v>
      </c>
      <c r="BA1" s="3">
        <v>2001</v>
      </c>
      <c r="BB1" s="3">
        <v>2002</v>
      </c>
      <c r="BC1" s="3">
        <v>2003</v>
      </c>
      <c r="BD1" s="3">
        <v>2004</v>
      </c>
      <c r="BE1" s="3">
        <v>2005</v>
      </c>
      <c r="BF1" s="3">
        <v>2006</v>
      </c>
      <c r="BG1" s="3">
        <v>2007</v>
      </c>
      <c r="BH1" s="3">
        <v>2008</v>
      </c>
      <c r="BI1" s="3">
        <v>2009</v>
      </c>
      <c r="BJ1" s="3">
        <v>2010</v>
      </c>
      <c r="BK1" s="3">
        <v>2011</v>
      </c>
      <c r="BL1" s="3">
        <v>2012</v>
      </c>
      <c r="BM1" s="3">
        <v>2013</v>
      </c>
      <c r="BN1" s="3" t="s">
        <v>31</v>
      </c>
      <c r="BO1" s="3" t="s">
        <v>32</v>
      </c>
      <c r="BP1" s="3" t="s">
        <v>33</v>
      </c>
      <c r="BQ1" s="3" t="s">
        <v>34</v>
      </c>
      <c r="BR1" s="5">
        <v>2018</v>
      </c>
      <c r="BS1" s="1" t="s">
        <v>29</v>
      </c>
      <c r="BT1" s="2" t="s">
        <v>30</v>
      </c>
      <c r="BU1" s="6" t="s">
        <v>35</v>
      </c>
      <c r="BV1" s="7" t="s">
        <v>36</v>
      </c>
    </row>
    <row r="2" spans="1:74">
      <c r="A2" s="9" t="s">
        <v>37</v>
      </c>
      <c r="B2" s="10">
        <v>8</v>
      </c>
      <c r="C2" s="11"/>
      <c r="D2" s="11"/>
      <c r="E2" s="11"/>
      <c r="F2" s="11"/>
      <c r="G2" s="11"/>
      <c r="H2" s="11"/>
      <c r="I2" s="11"/>
      <c r="J2" s="11"/>
      <c r="K2" s="11"/>
      <c r="L2" s="11"/>
      <c r="M2" s="11"/>
      <c r="N2" s="11"/>
      <c r="O2" s="11"/>
      <c r="P2" s="11"/>
      <c r="Q2" s="11"/>
      <c r="R2" s="11"/>
      <c r="S2" s="11"/>
      <c r="T2" s="11"/>
      <c r="U2" s="11"/>
      <c r="V2" s="11"/>
      <c r="W2" s="11"/>
      <c r="X2" s="11"/>
      <c r="Y2" s="11"/>
      <c r="Z2" s="11"/>
      <c r="AA2" s="11"/>
      <c r="AB2" s="11"/>
      <c r="AC2" s="11"/>
      <c r="AD2" s="11"/>
      <c r="AE2" s="11"/>
      <c r="AF2" s="11"/>
      <c r="AG2" s="11"/>
      <c r="AH2" s="11"/>
      <c r="AI2" s="11"/>
      <c r="AJ2" s="11"/>
      <c r="AK2" s="11"/>
      <c r="AL2" s="11"/>
      <c r="AM2" s="11"/>
      <c r="AN2" s="11"/>
      <c r="AO2" s="11"/>
      <c r="AP2" s="11"/>
      <c r="AQ2" s="11"/>
      <c r="AR2" s="11"/>
      <c r="AS2" s="11"/>
      <c r="AT2" s="11"/>
      <c r="AU2" s="11"/>
      <c r="AV2" s="11"/>
      <c r="AW2" s="11"/>
      <c r="AX2" s="11"/>
      <c r="AY2" s="11"/>
      <c r="AZ2" s="11"/>
      <c r="BA2" s="11"/>
      <c r="BB2" s="11"/>
      <c r="BC2" s="11">
        <v>0</v>
      </c>
      <c r="BD2" s="11">
        <v>0</v>
      </c>
      <c r="BE2" s="11">
        <v>0</v>
      </c>
      <c r="BF2" s="11">
        <v>0</v>
      </c>
      <c r="BG2" s="11">
        <v>0</v>
      </c>
      <c r="BH2" s="11">
        <v>0</v>
      </c>
      <c r="BI2" s="11">
        <v>0</v>
      </c>
      <c r="BJ2" s="11">
        <v>0</v>
      </c>
      <c r="BK2" s="11">
        <v>0</v>
      </c>
      <c r="BL2" s="11">
        <v>0</v>
      </c>
      <c r="BM2" s="11">
        <v>0</v>
      </c>
      <c r="BN2" s="11">
        <v>0</v>
      </c>
      <c r="BO2" s="11">
        <v>0</v>
      </c>
      <c r="BP2" s="11">
        <v>0</v>
      </c>
      <c r="BQ2" s="11">
        <v>0</v>
      </c>
      <c r="BR2" s="12"/>
      <c r="BS2" s="9" t="s">
        <v>37</v>
      </c>
      <c r="BT2" s="10">
        <v>8</v>
      </c>
      <c r="BU2" s="11"/>
      <c r="BV2" s="13" t="s">
        <v>38</v>
      </c>
    </row>
    <row r="3" spans="1:74">
      <c r="A3" s="9">
        <v>5</v>
      </c>
      <c r="B3" s="10" t="s">
        <v>37</v>
      </c>
      <c r="C3" s="15">
        <v>0.17249999999999999</v>
      </c>
      <c r="D3" s="15">
        <v>0.17249999999999999</v>
      </c>
      <c r="E3" s="15">
        <v>0.17249999999999999</v>
      </c>
      <c r="F3" s="15">
        <v>0.17249999999999999</v>
      </c>
      <c r="G3" s="15">
        <v>0.23</v>
      </c>
      <c r="H3" s="15">
        <v>0.15</v>
      </c>
      <c r="I3" s="15">
        <v>4.9999999999999996E-2</v>
      </c>
      <c r="J3" s="15">
        <v>4.9999999999999996E-2</v>
      </c>
      <c r="K3" s="15">
        <v>4.9999999999999996E-2</v>
      </c>
      <c r="L3" s="15">
        <v>0.08</v>
      </c>
      <c r="M3" s="15">
        <v>2.6666666666666668E-2</v>
      </c>
      <c r="N3" s="15">
        <v>2.6666666666666668E-2</v>
      </c>
      <c r="O3" s="15">
        <v>2.6666666666666668E-2</v>
      </c>
      <c r="P3" s="15">
        <v>0</v>
      </c>
      <c r="Q3" s="15">
        <v>0</v>
      </c>
      <c r="R3" s="15">
        <v>0</v>
      </c>
      <c r="S3" s="15">
        <v>0</v>
      </c>
      <c r="T3" s="15">
        <v>0</v>
      </c>
      <c r="U3" s="15">
        <v>0</v>
      </c>
      <c r="V3" s="15"/>
      <c r="W3" s="15"/>
      <c r="X3" s="15"/>
      <c r="Y3" s="15"/>
      <c r="Z3" s="15"/>
      <c r="AA3" s="15"/>
      <c r="AB3" s="15"/>
      <c r="AC3" s="15"/>
      <c r="AD3" s="15"/>
      <c r="AE3" s="15"/>
      <c r="AF3" s="15"/>
      <c r="AG3" s="15"/>
      <c r="AH3" s="15"/>
      <c r="AI3" s="15">
        <v>0</v>
      </c>
      <c r="AJ3" s="15">
        <v>0</v>
      </c>
      <c r="AK3" s="15">
        <v>0</v>
      </c>
      <c r="AL3" s="15">
        <v>0</v>
      </c>
      <c r="AM3" s="15">
        <v>0</v>
      </c>
      <c r="AN3" s="15">
        <v>0</v>
      </c>
      <c r="AO3" s="15">
        <v>0</v>
      </c>
      <c r="AP3" s="15">
        <v>0.3</v>
      </c>
      <c r="AQ3" s="15">
        <v>0.15</v>
      </c>
      <c r="AR3" s="15">
        <v>0.15</v>
      </c>
      <c r="AS3" s="15">
        <v>0</v>
      </c>
      <c r="AT3" s="15">
        <v>0.5</v>
      </c>
      <c r="AU3" s="15">
        <v>0</v>
      </c>
      <c r="AV3" s="15">
        <v>0</v>
      </c>
      <c r="AW3" s="15">
        <v>0</v>
      </c>
      <c r="AX3" s="15">
        <v>0</v>
      </c>
      <c r="AY3" s="15">
        <v>0</v>
      </c>
      <c r="AZ3" s="15">
        <v>0</v>
      </c>
      <c r="BA3" s="15">
        <v>0</v>
      </c>
      <c r="BB3" s="15">
        <v>0</v>
      </c>
      <c r="BC3" s="15">
        <v>0</v>
      </c>
      <c r="BD3" s="15">
        <v>0</v>
      </c>
      <c r="BE3" s="15">
        <v>0</v>
      </c>
      <c r="BF3" s="15">
        <v>0</v>
      </c>
      <c r="BG3" s="15">
        <v>0</v>
      </c>
      <c r="BH3" s="15">
        <v>0</v>
      </c>
      <c r="BI3" s="15">
        <v>0</v>
      </c>
      <c r="BJ3" s="15"/>
      <c r="BK3" s="15"/>
      <c r="BL3" s="15"/>
      <c r="BM3" s="15"/>
      <c r="BN3" s="15"/>
      <c r="BO3" s="15"/>
      <c r="BP3" s="15"/>
      <c r="BQ3" s="15"/>
      <c r="BR3" s="16"/>
      <c r="BS3" s="9">
        <v>5</v>
      </c>
      <c r="BT3" s="10" t="s">
        <v>37</v>
      </c>
      <c r="BU3" s="17" t="s">
        <v>39</v>
      </c>
      <c r="BV3" s="18"/>
    </row>
    <row r="4" spans="1:74">
      <c r="A4" s="9"/>
      <c r="B4" s="10"/>
      <c r="C4" s="19"/>
      <c r="D4" s="19"/>
      <c r="E4" s="19"/>
      <c r="F4" s="19"/>
      <c r="G4" s="19"/>
      <c r="H4" s="19"/>
      <c r="I4" s="19"/>
      <c r="J4" s="19"/>
      <c r="K4" s="19"/>
      <c r="L4" s="19"/>
      <c r="M4" s="19"/>
      <c r="N4" s="19"/>
      <c r="O4" s="19"/>
      <c r="P4" s="19"/>
      <c r="Q4" s="19"/>
      <c r="R4" s="19"/>
      <c r="S4" s="19"/>
      <c r="T4" s="19"/>
      <c r="U4" s="19"/>
      <c r="V4" s="19"/>
      <c r="W4" s="19"/>
      <c r="X4" s="19"/>
      <c r="Y4" s="19"/>
      <c r="Z4" s="19"/>
      <c r="AA4" s="19"/>
      <c r="AB4" s="19"/>
      <c r="AC4" s="19"/>
      <c r="AD4" s="19"/>
      <c r="AE4" s="19"/>
      <c r="AF4" s="19"/>
      <c r="AG4" s="19"/>
      <c r="AH4" s="19"/>
      <c r="AI4" s="19"/>
      <c r="AJ4" s="19"/>
      <c r="AK4" s="19"/>
      <c r="AL4" s="19"/>
      <c r="AM4" s="19"/>
      <c r="AN4" s="19"/>
      <c r="AO4" s="19"/>
      <c r="AP4" s="19"/>
      <c r="AQ4" s="19"/>
      <c r="AR4" s="19"/>
      <c r="AS4" s="19"/>
      <c r="AT4" s="19"/>
      <c r="AU4" s="19"/>
      <c r="AV4" s="19"/>
      <c r="AW4" s="19"/>
      <c r="AX4" s="19"/>
      <c r="AY4" s="19"/>
      <c r="AZ4" s="19"/>
      <c r="BA4" s="19"/>
      <c r="BB4" s="19"/>
      <c r="BC4" s="19"/>
      <c r="BD4" s="19"/>
      <c r="BE4" s="19"/>
      <c r="BF4" s="19"/>
      <c r="BG4" s="19"/>
      <c r="BH4" s="19"/>
      <c r="BI4" s="19"/>
      <c r="BJ4" s="19"/>
      <c r="BK4" s="19"/>
      <c r="BL4" s="19"/>
      <c r="BM4" s="19"/>
      <c r="BN4" s="19"/>
      <c r="BO4" s="19"/>
      <c r="BP4" s="19"/>
      <c r="BQ4" s="19"/>
      <c r="BR4" s="20"/>
      <c r="BS4" s="9"/>
      <c r="BT4" s="10"/>
      <c r="BU4" s="17"/>
      <c r="BV4" s="18"/>
    </row>
    <row r="5" spans="1:74">
      <c r="A5" s="9"/>
      <c r="B5" s="10"/>
      <c r="C5" s="19"/>
      <c r="D5" s="19"/>
      <c r="E5" s="19"/>
      <c r="F5" s="19"/>
      <c r="G5" s="19"/>
      <c r="H5" s="19"/>
      <c r="I5" s="19"/>
      <c r="J5" s="19"/>
      <c r="K5" s="19"/>
      <c r="L5" s="19"/>
      <c r="M5" s="19"/>
      <c r="N5" s="19"/>
      <c r="O5" s="19"/>
      <c r="P5" s="19"/>
      <c r="Q5" s="19"/>
      <c r="R5" s="19"/>
      <c r="S5" s="19"/>
      <c r="T5" s="19"/>
      <c r="U5" s="19"/>
      <c r="V5" s="19"/>
      <c r="W5" s="19"/>
      <c r="X5" s="19"/>
      <c r="Y5" s="19"/>
      <c r="Z5" s="19"/>
      <c r="AA5" s="19"/>
      <c r="AB5" s="19"/>
      <c r="AC5" s="19"/>
      <c r="AD5" s="19"/>
      <c r="AE5" s="19"/>
      <c r="AF5" s="19"/>
      <c r="AG5" s="19"/>
      <c r="AH5" s="19"/>
      <c r="AI5" s="19"/>
      <c r="AJ5" s="19"/>
      <c r="AK5" s="19"/>
      <c r="AL5" s="19"/>
      <c r="AM5" s="19"/>
      <c r="AN5" s="19"/>
      <c r="AO5" s="19"/>
      <c r="AP5" s="19"/>
      <c r="AQ5" s="19"/>
      <c r="AR5" s="19"/>
      <c r="AS5" s="19"/>
      <c r="AT5" s="19"/>
      <c r="AU5" s="19"/>
      <c r="AV5" s="19"/>
      <c r="AW5" s="19"/>
      <c r="AX5" s="19"/>
      <c r="AY5" s="19"/>
      <c r="AZ5" s="19"/>
      <c r="BA5" s="19"/>
      <c r="BB5" s="19"/>
      <c r="BC5" s="19"/>
      <c r="BD5" s="19"/>
      <c r="BE5" s="19"/>
      <c r="BF5" s="19"/>
      <c r="BG5" s="19"/>
      <c r="BH5" s="19"/>
      <c r="BI5" s="19"/>
      <c r="BJ5" s="19"/>
      <c r="BK5" s="19"/>
      <c r="BL5" s="19"/>
      <c r="BM5" s="19"/>
      <c r="BN5" s="19"/>
      <c r="BO5" s="19"/>
      <c r="BP5" s="19"/>
      <c r="BQ5" s="19"/>
      <c r="BR5" s="20"/>
      <c r="BS5" s="9"/>
      <c r="BT5" s="10"/>
      <c r="BU5" s="17"/>
      <c r="BV5" s="18"/>
    </row>
    <row r="6" spans="1:74">
      <c r="A6" s="9"/>
      <c r="B6" s="10"/>
      <c r="C6" s="19"/>
      <c r="D6" s="19"/>
      <c r="E6" s="19"/>
      <c r="F6" s="19"/>
      <c r="G6" s="19"/>
      <c r="H6" s="19"/>
      <c r="I6" s="19"/>
      <c r="J6" s="19"/>
      <c r="K6" s="19"/>
      <c r="L6" s="19"/>
      <c r="M6" s="19"/>
      <c r="N6" s="19"/>
      <c r="O6" s="19"/>
      <c r="P6" s="19"/>
      <c r="Q6" s="19"/>
      <c r="R6" s="19"/>
      <c r="S6" s="19"/>
      <c r="T6" s="19"/>
      <c r="U6" s="19"/>
      <c r="V6" s="19"/>
      <c r="W6" s="19"/>
      <c r="X6" s="19"/>
      <c r="Y6" s="19"/>
      <c r="Z6" s="19"/>
      <c r="AA6" s="19"/>
      <c r="AB6" s="19"/>
      <c r="AC6" s="19"/>
      <c r="AD6" s="19"/>
      <c r="AE6" s="19"/>
      <c r="AF6" s="19"/>
      <c r="AG6" s="19"/>
      <c r="AH6" s="19"/>
      <c r="AI6" s="19"/>
      <c r="AJ6" s="19"/>
      <c r="AK6" s="19"/>
      <c r="AL6" s="19"/>
      <c r="AM6" s="19"/>
      <c r="AN6" s="19"/>
      <c r="AO6" s="19"/>
      <c r="AP6" s="19"/>
      <c r="AQ6" s="19"/>
      <c r="AR6" s="19"/>
      <c r="AS6" s="19"/>
      <c r="AT6" s="19"/>
      <c r="AU6" s="19"/>
      <c r="AV6" s="19"/>
      <c r="AW6" s="19"/>
      <c r="AX6" s="19"/>
      <c r="AY6" s="19"/>
      <c r="AZ6" s="19"/>
      <c r="BA6" s="19"/>
      <c r="BB6" s="19"/>
      <c r="BC6" s="19"/>
      <c r="BD6" s="19"/>
      <c r="BE6" s="19"/>
      <c r="BF6" s="19"/>
      <c r="BG6" s="19"/>
      <c r="BH6" s="19"/>
      <c r="BI6" s="19"/>
      <c r="BJ6" s="19"/>
      <c r="BK6" s="19"/>
      <c r="BL6" s="19"/>
      <c r="BM6" s="19"/>
      <c r="BN6" s="19"/>
      <c r="BO6" s="19"/>
      <c r="BP6" s="19"/>
      <c r="BQ6" s="19"/>
      <c r="BR6" s="20"/>
      <c r="BS6" s="9"/>
      <c r="BT6" s="10"/>
      <c r="BU6" s="17"/>
      <c r="BV6" s="18"/>
    </row>
    <row r="7" spans="1:74">
      <c r="A7" s="9" t="s">
        <v>37</v>
      </c>
      <c r="B7" s="10">
        <v>9</v>
      </c>
      <c r="C7" s="19"/>
      <c r="D7" s="19"/>
      <c r="E7" s="19"/>
      <c r="F7" s="19"/>
      <c r="G7" s="19"/>
      <c r="H7" s="19"/>
      <c r="I7" s="19"/>
      <c r="J7" s="19"/>
      <c r="K7" s="19"/>
      <c r="L7" s="19"/>
      <c r="M7" s="19"/>
      <c r="N7" s="19"/>
      <c r="O7" s="19"/>
      <c r="P7" s="19"/>
      <c r="Q7" s="19"/>
      <c r="R7" s="19"/>
      <c r="S7" s="19"/>
      <c r="T7" s="19"/>
      <c r="U7" s="19"/>
      <c r="V7" s="19"/>
      <c r="W7" s="19"/>
      <c r="X7" s="19"/>
      <c r="Y7" s="19"/>
      <c r="Z7" s="19"/>
      <c r="AA7" s="19"/>
      <c r="AB7" s="19"/>
      <c r="AC7" s="19"/>
      <c r="AD7" s="19"/>
      <c r="AE7" s="19"/>
      <c r="AF7" s="19"/>
      <c r="AG7" s="19"/>
      <c r="AH7" s="19"/>
      <c r="AI7" s="19"/>
      <c r="AJ7" s="19"/>
      <c r="AK7" s="19"/>
      <c r="AL7" s="19"/>
      <c r="AM7" s="19"/>
      <c r="AN7" s="19"/>
      <c r="AO7" s="19"/>
      <c r="AP7" s="19"/>
      <c r="AQ7" s="19"/>
      <c r="AR7" s="19"/>
      <c r="AS7" s="19"/>
      <c r="AT7" s="19"/>
      <c r="AU7" s="19"/>
      <c r="AV7" s="19"/>
      <c r="AW7" s="19"/>
      <c r="AX7" s="19"/>
      <c r="AY7" s="19"/>
      <c r="AZ7" s="19"/>
      <c r="BA7" s="19"/>
      <c r="BB7" s="19"/>
      <c r="BC7" s="19">
        <v>0.5</v>
      </c>
      <c r="BD7" s="19">
        <v>0.2</v>
      </c>
      <c r="BE7" s="19">
        <v>0</v>
      </c>
      <c r="BF7" s="19">
        <v>0</v>
      </c>
      <c r="BG7" s="19">
        <v>0</v>
      </c>
      <c r="BH7" s="19">
        <v>0</v>
      </c>
      <c r="BI7" s="19">
        <v>0</v>
      </c>
      <c r="BJ7" s="19">
        <v>0</v>
      </c>
      <c r="BK7" s="19">
        <v>0</v>
      </c>
      <c r="BL7" s="19">
        <v>0</v>
      </c>
      <c r="BM7" s="19">
        <v>0</v>
      </c>
      <c r="BN7" s="19">
        <v>0</v>
      </c>
      <c r="BO7" s="19">
        <v>0</v>
      </c>
      <c r="BP7" s="19">
        <v>0</v>
      </c>
      <c r="BQ7" s="19">
        <v>0</v>
      </c>
      <c r="BR7" s="20"/>
      <c r="BS7" s="9" t="s">
        <v>37</v>
      </c>
      <c r="BT7" s="10">
        <v>9</v>
      </c>
      <c r="BU7" s="17"/>
      <c r="BV7" s="18" t="s">
        <v>40</v>
      </c>
    </row>
    <row r="8" spans="1:74">
      <c r="A8" s="9">
        <v>6</v>
      </c>
      <c r="B8" s="10" t="s">
        <v>37</v>
      </c>
      <c r="C8" s="15"/>
      <c r="D8" s="15"/>
      <c r="E8" s="15"/>
      <c r="F8" s="15"/>
      <c r="G8" s="15"/>
      <c r="H8" s="15"/>
      <c r="I8" s="15"/>
      <c r="J8" s="15">
        <v>0</v>
      </c>
      <c r="K8" s="15">
        <v>3.66</v>
      </c>
      <c r="L8" s="15">
        <v>3.66</v>
      </c>
      <c r="M8" s="15">
        <v>9.75</v>
      </c>
      <c r="N8" s="15"/>
      <c r="O8" s="15"/>
      <c r="P8" s="15"/>
      <c r="Q8" s="15"/>
      <c r="R8" s="15"/>
      <c r="S8" s="15"/>
      <c r="T8" s="15"/>
      <c r="U8" s="15"/>
      <c r="V8" s="15"/>
      <c r="W8" s="15"/>
      <c r="X8" s="15"/>
      <c r="Y8" s="15"/>
      <c r="Z8" s="15"/>
      <c r="AA8" s="15"/>
      <c r="AB8" s="15"/>
      <c r="AC8" s="15"/>
      <c r="AD8" s="15"/>
      <c r="AE8" s="15"/>
      <c r="AF8" s="15"/>
      <c r="AG8" s="15"/>
      <c r="AH8" s="15"/>
      <c r="AI8" s="15">
        <v>0</v>
      </c>
      <c r="AJ8" s="15">
        <v>0</v>
      </c>
      <c r="AK8" s="15">
        <v>0</v>
      </c>
      <c r="AL8" s="15">
        <v>0</v>
      </c>
      <c r="AM8" s="15">
        <v>0</v>
      </c>
      <c r="AN8" s="15">
        <v>0</v>
      </c>
      <c r="AO8" s="15">
        <v>0</v>
      </c>
      <c r="AP8" s="15">
        <v>0</v>
      </c>
      <c r="AQ8" s="15">
        <v>0</v>
      </c>
      <c r="AR8" s="15">
        <v>0</v>
      </c>
      <c r="AS8" s="15">
        <v>0</v>
      </c>
      <c r="AT8" s="15">
        <v>0</v>
      </c>
      <c r="AU8" s="15">
        <v>0</v>
      </c>
      <c r="AV8" s="15">
        <v>0</v>
      </c>
      <c r="AW8" s="15">
        <v>0</v>
      </c>
      <c r="AX8" s="15">
        <v>0</v>
      </c>
      <c r="AY8" s="15">
        <v>0</v>
      </c>
      <c r="AZ8" s="15">
        <v>0</v>
      </c>
      <c r="BA8" s="15">
        <v>0</v>
      </c>
      <c r="BB8" s="15">
        <v>0</v>
      </c>
      <c r="BC8" s="15">
        <v>0</v>
      </c>
      <c r="BD8" s="15">
        <v>0.8</v>
      </c>
      <c r="BE8" s="15">
        <v>0</v>
      </c>
      <c r="BF8" s="15">
        <v>0</v>
      </c>
      <c r="BG8" s="15">
        <v>0</v>
      </c>
      <c r="BH8" s="15">
        <v>0</v>
      </c>
      <c r="BI8" s="15">
        <v>0</v>
      </c>
      <c r="BJ8" s="15"/>
      <c r="BK8" s="15"/>
      <c r="BL8" s="15"/>
      <c r="BM8" s="15"/>
      <c r="BN8" s="15"/>
      <c r="BO8" s="15"/>
      <c r="BP8" s="15"/>
      <c r="BQ8" s="15"/>
      <c r="BR8" s="16"/>
      <c r="BS8" s="9">
        <v>6</v>
      </c>
      <c r="BT8" s="10" t="s">
        <v>37</v>
      </c>
      <c r="BU8" s="17" t="s">
        <v>41</v>
      </c>
      <c r="BV8" s="18"/>
    </row>
    <row r="9" spans="1:74">
      <c r="A9" s="9"/>
      <c r="B9" s="10"/>
      <c r="C9" s="19"/>
      <c r="D9" s="19"/>
      <c r="E9" s="19"/>
      <c r="F9" s="19"/>
      <c r="G9" s="19"/>
      <c r="H9" s="19"/>
      <c r="I9" s="19"/>
      <c r="J9" s="19"/>
      <c r="K9" s="19"/>
      <c r="L9" s="19"/>
      <c r="M9" s="19"/>
      <c r="N9" s="19"/>
      <c r="O9" s="19"/>
      <c r="P9" s="19"/>
      <c r="Q9" s="19"/>
      <c r="R9" s="19"/>
      <c r="S9" s="19"/>
      <c r="T9" s="19"/>
      <c r="U9" s="19"/>
      <c r="V9" s="19"/>
      <c r="W9" s="19"/>
      <c r="X9" s="19"/>
      <c r="Y9" s="19"/>
      <c r="Z9" s="19"/>
      <c r="AA9" s="19"/>
      <c r="AB9" s="19"/>
      <c r="AC9" s="19"/>
      <c r="AD9" s="19"/>
      <c r="AE9" s="19"/>
      <c r="AF9" s="19"/>
      <c r="AG9" s="19"/>
      <c r="AH9" s="19"/>
      <c r="AI9" s="19"/>
      <c r="AJ9" s="19"/>
      <c r="AK9" s="19"/>
      <c r="AL9" s="19"/>
      <c r="AM9" s="19"/>
      <c r="AN9" s="19"/>
      <c r="AO9" s="19"/>
      <c r="AP9" s="19"/>
      <c r="AQ9" s="19"/>
      <c r="AR9" s="19"/>
      <c r="AS9" s="19"/>
      <c r="AT9" s="19"/>
      <c r="AU9" s="19"/>
      <c r="AV9" s="19"/>
      <c r="AW9" s="19"/>
      <c r="AX9" s="19"/>
      <c r="AY9" s="19"/>
      <c r="AZ9" s="19"/>
      <c r="BA9" s="19"/>
      <c r="BB9" s="19"/>
      <c r="BC9" s="19"/>
      <c r="BD9" s="19"/>
      <c r="BE9" s="19"/>
      <c r="BF9" s="19"/>
      <c r="BG9" s="19"/>
      <c r="BH9" s="19"/>
      <c r="BI9" s="19"/>
      <c r="BJ9" s="19"/>
      <c r="BK9" s="19"/>
      <c r="BL9" s="19"/>
      <c r="BM9" s="19"/>
      <c r="BN9" s="19"/>
      <c r="BO9" s="19"/>
      <c r="BP9" s="19"/>
      <c r="BQ9" s="19"/>
      <c r="BR9" s="20"/>
      <c r="BS9" s="9"/>
      <c r="BT9" s="10"/>
      <c r="BU9" s="17"/>
      <c r="BV9" s="18"/>
    </row>
    <row r="10" spans="1:74">
      <c r="A10" s="9"/>
      <c r="B10" s="10"/>
      <c r="C10" s="19"/>
      <c r="D10" s="19"/>
      <c r="E10" s="19"/>
      <c r="F10" s="19"/>
      <c r="G10" s="19"/>
      <c r="H10" s="19"/>
      <c r="I10" s="19"/>
      <c r="J10" s="19"/>
      <c r="K10" s="19"/>
      <c r="L10" s="19"/>
      <c r="M10" s="19"/>
      <c r="N10" s="19"/>
      <c r="O10" s="19"/>
      <c r="P10" s="19"/>
      <c r="Q10" s="19"/>
      <c r="R10" s="19"/>
      <c r="S10" s="19"/>
      <c r="T10" s="19"/>
      <c r="U10" s="19"/>
      <c r="V10" s="19"/>
      <c r="W10" s="19"/>
      <c r="X10" s="19"/>
      <c r="Y10" s="19"/>
      <c r="Z10" s="19"/>
      <c r="AA10" s="19"/>
      <c r="AB10" s="19"/>
      <c r="AC10" s="19"/>
      <c r="AD10" s="19"/>
      <c r="AE10" s="19"/>
      <c r="AF10" s="19"/>
      <c r="AG10" s="19"/>
      <c r="AH10" s="19"/>
      <c r="AI10" s="19"/>
      <c r="AJ10" s="19"/>
      <c r="AK10" s="19"/>
      <c r="AL10" s="19"/>
      <c r="AM10" s="19"/>
      <c r="AN10" s="19"/>
      <c r="AO10" s="19"/>
      <c r="AP10" s="19"/>
      <c r="AQ10" s="19"/>
      <c r="AR10" s="19"/>
      <c r="AS10" s="19"/>
      <c r="AT10" s="19"/>
      <c r="AU10" s="19"/>
      <c r="AV10" s="19"/>
      <c r="AW10" s="19"/>
      <c r="AX10" s="19"/>
      <c r="AY10" s="19"/>
      <c r="AZ10" s="19"/>
      <c r="BA10" s="19"/>
      <c r="BB10" s="19"/>
      <c r="BC10" s="19"/>
      <c r="BD10" s="19"/>
      <c r="BE10" s="19"/>
      <c r="BF10" s="19"/>
      <c r="BG10" s="19"/>
      <c r="BH10" s="19"/>
      <c r="BI10" s="19"/>
      <c r="BJ10" s="19"/>
      <c r="BK10" s="19"/>
      <c r="BL10" s="19"/>
      <c r="BM10" s="19"/>
      <c r="BN10" s="19"/>
      <c r="BO10" s="19"/>
      <c r="BP10" s="19"/>
      <c r="BQ10" s="19"/>
      <c r="BR10" s="20"/>
      <c r="BS10" s="9"/>
      <c r="BT10" s="10"/>
      <c r="BU10" s="17"/>
      <c r="BV10" s="18"/>
    </row>
    <row r="11" spans="1:74">
      <c r="A11" s="9">
        <v>7</v>
      </c>
      <c r="B11" s="10" t="s">
        <v>37</v>
      </c>
      <c r="C11" s="15">
        <v>0</v>
      </c>
      <c r="D11" s="15">
        <v>0</v>
      </c>
      <c r="E11" s="15">
        <v>0.30499999999999999</v>
      </c>
      <c r="F11" s="15">
        <v>0.30499999999999999</v>
      </c>
      <c r="G11" s="15">
        <v>0</v>
      </c>
      <c r="H11" s="15">
        <v>0.3</v>
      </c>
      <c r="I11" s="15">
        <v>0.3</v>
      </c>
      <c r="J11" s="15">
        <v>0</v>
      </c>
      <c r="K11" s="15">
        <v>0.15</v>
      </c>
      <c r="L11" s="15">
        <v>0.15</v>
      </c>
      <c r="M11" s="15">
        <v>0</v>
      </c>
      <c r="N11" s="15">
        <v>0</v>
      </c>
      <c r="O11" s="15">
        <v>0</v>
      </c>
      <c r="P11" s="15">
        <v>0</v>
      </c>
      <c r="Q11" s="15">
        <v>0</v>
      </c>
      <c r="R11" s="15">
        <v>0</v>
      </c>
      <c r="S11" s="15">
        <v>0</v>
      </c>
      <c r="T11" s="15">
        <v>0</v>
      </c>
      <c r="U11" s="15">
        <v>0</v>
      </c>
      <c r="V11" s="15">
        <v>0</v>
      </c>
      <c r="W11" s="15">
        <v>0</v>
      </c>
      <c r="X11" s="15">
        <v>0</v>
      </c>
      <c r="Y11" s="15">
        <v>0</v>
      </c>
      <c r="Z11" s="15">
        <v>0</v>
      </c>
      <c r="AA11" s="15">
        <v>0</v>
      </c>
      <c r="AB11" s="15">
        <v>0</v>
      </c>
      <c r="AC11" s="15">
        <v>0</v>
      </c>
      <c r="AD11" s="15">
        <v>0</v>
      </c>
      <c r="AE11" s="15">
        <v>0</v>
      </c>
      <c r="AF11" s="15">
        <v>0</v>
      </c>
      <c r="AG11" s="15">
        <v>0</v>
      </c>
      <c r="AH11" s="15">
        <v>0</v>
      </c>
      <c r="AI11" s="15">
        <v>0</v>
      </c>
      <c r="AJ11" s="15">
        <v>0.16</v>
      </c>
      <c r="AK11" s="15">
        <v>0</v>
      </c>
      <c r="AL11" s="15">
        <v>0</v>
      </c>
      <c r="AM11" s="15">
        <v>0</v>
      </c>
      <c r="AN11" s="15">
        <v>0</v>
      </c>
      <c r="AO11" s="15">
        <v>0</v>
      </c>
      <c r="AP11" s="15">
        <v>0.1</v>
      </c>
      <c r="AQ11" s="15">
        <v>0.05</v>
      </c>
      <c r="AR11" s="15">
        <v>0.05</v>
      </c>
      <c r="AS11" s="15">
        <v>0</v>
      </c>
      <c r="AT11" s="15">
        <v>0</v>
      </c>
      <c r="AU11" s="15">
        <v>0</v>
      </c>
      <c r="AV11" s="15">
        <v>0</v>
      </c>
      <c r="AW11" s="15">
        <v>0</v>
      </c>
      <c r="AX11" s="15">
        <v>0</v>
      </c>
      <c r="AY11" s="15">
        <v>0.3</v>
      </c>
      <c r="AZ11" s="15">
        <v>0</v>
      </c>
      <c r="BA11" s="15">
        <v>0</v>
      </c>
      <c r="BB11" s="15">
        <v>0.7</v>
      </c>
      <c r="BC11" s="15">
        <v>0</v>
      </c>
      <c r="BD11" s="15">
        <v>0</v>
      </c>
      <c r="BE11" s="15">
        <v>0</v>
      </c>
      <c r="BF11" s="15">
        <v>0</v>
      </c>
      <c r="BG11" s="15">
        <v>0</v>
      </c>
      <c r="BH11" s="15">
        <v>0</v>
      </c>
      <c r="BI11" s="15">
        <v>0</v>
      </c>
      <c r="BJ11" s="15"/>
      <c r="BK11" s="15"/>
      <c r="BL11" s="15"/>
      <c r="BM11" s="15"/>
      <c r="BN11" s="15"/>
      <c r="BO11" s="15"/>
      <c r="BP11" s="15"/>
      <c r="BQ11" s="15"/>
      <c r="BR11" s="16"/>
      <c r="BS11" s="9">
        <v>7</v>
      </c>
      <c r="BT11" s="10" t="s">
        <v>37</v>
      </c>
      <c r="BU11" s="17" t="s">
        <v>42</v>
      </c>
      <c r="BV11" s="18"/>
    </row>
    <row r="12" spans="1:74">
      <c r="A12" s="9" t="s">
        <v>37</v>
      </c>
      <c r="B12" s="10">
        <v>10</v>
      </c>
      <c r="C12" s="19"/>
      <c r="D12" s="19"/>
      <c r="E12" s="19"/>
      <c r="F12" s="19"/>
      <c r="G12" s="19"/>
      <c r="H12" s="19"/>
      <c r="I12" s="19"/>
      <c r="J12" s="19"/>
      <c r="K12" s="19"/>
      <c r="L12" s="19"/>
      <c r="M12" s="19"/>
      <c r="N12" s="19"/>
      <c r="O12" s="19"/>
      <c r="P12" s="19"/>
      <c r="Q12" s="19"/>
      <c r="R12" s="19"/>
      <c r="S12" s="19"/>
      <c r="T12" s="19"/>
      <c r="U12" s="19"/>
      <c r="V12" s="19"/>
      <c r="W12" s="19"/>
      <c r="X12" s="19"/>
      <c r="Y12" s="19"/>
      <c r="Z12" s="19"/>
      <c r="AA12" s="19"/>
      <c r="AB12" s="19"/>
      <c r="AC12" s="19"/>
      <c r="AD12" s="19"/>
      <c r="AE12" s="19"/>
      <c r="AF12" s="19"/>
      <c r="AG12" s="19"/>
      <c r="AH12" s="19"/>
      <c r="AI12" s="19"/>
      <c r="AJ12" s="19"/>
      <c r="AK12" s="19"/>
      <c r="AL12" s="19"/>
      <c r="AM12" s="19"/>
      <c r="AN12" s="19"/>
      <c r="AO12" s="19"/>
      <c r="AP12" s="19"/>
      <c r="AQ12" s="19"/>
      <c r="AR12" s="19"/>
      <c r="AS12" s="19"/>
      <c r="AT12" s="19"/>
      <c r="AU12" s="19"/>
      <c r="AV12" s="19"/>
      <c r="AW12" s="19"/>
      <c r="AX12" s="19"/>
      <c r="AY12" s="19"/>
      <c r="AZ12" s="19"/>
      <c r="BA12" s="19"/>
      <c r="BB12" s="19"/>
      <c r="BC12" s="19">
        <v>0</v>
      </c>
      <c r="BD12" s="19">
        <v>0.6</v>
      </c>
      <c r="BE12" s="19">
        <v>0</v>
      </c>
      <c r="BF12" s="19">
        <v>0</v>
      </c>
      <c r="BG12" s="19">
        <v>0</v>
      </c>
      <c r="BH12" s="19">
        <v>0</v>
      </c>
      <c r="BI12" s="19">
        <v>0</v>
      </c>
      <c r="BJ12" s="19">
        <v>0</v>
      </c>
      <c r="BK12" s="19">
        <v>0</v>
      </c>
      <c r="BL12" s="19">
        <v>0</v>
      </c>
      <c r="BM12" s="19">
        <v>0</v>
      </c>
      <c r="BN12" s="19">
        <v>0</v>
      </c>
      <c r="BO12" s="19">
        <v>0</v>
      </c>
      <c r="BP12" s="19">
        <v>0</v>
      </c>
      <c r="BQ12" s="19">
        <v>0</v>
      </c>
      <c r="BR12" s="20"/>
      <c r="BS12" s="9" t="s">
        <v>37</v>
      </c>
      <c r="BT12" s="10">
        <v>10</v>
      </c>
      <c r="BU12" s="17"/>
      <c r="BV12" s="18" t="s">
        <v>43</v>
      </c>
    </row>
    <row r="13" spans="1:74">
      <c r="A13" s="9"/>
      <c r="B13" s="10"/>
      <c r="C13" s="19"/>
      <c r="D13" s="19"/>
      <c r="E13" s="19"/>
      <c r="F13" s="19"/>
      <c r="G13" s="19"/>
      <c r="H13" s="19"/>
      <c r="I13" s="19"/>
      <c r="J13" s="19"/>
      <c r="K13" s="19"/>
      <c r="L13" s="19"/>
      <c r="M13" s="19"/>
      <c r="N13" s="19"/>
      <c r="O13" s="19"/>
      <c r="P13" s="19"/>
      <c r="Q13" s="19"/>
      <c r="R13" s="19"/>
      <c r="S13" s="19"/>
      <c r="T13" s="19"/>
      <c r="U13" s="19"/>
      <c r="V13" s="19"/>
      <c r="W13" s="19"/>
      <c r="X13" s="19"/>
      <c r="Y13" s="19"/>
      <c r="Z13" s="19"/>
      <c r="AA13" s="19"/>
      <c r="AB13" s="19"/>
      <c r="AC13" s="19"/>
      <c r="AD13" s="19"/>
      <c r="AE13" s="19"/>
      <c r="AF13" s="19"/>
      <c r="AG13" s="19"/>
      <c r="AH13" s="19"/>
      <c r="AI13" s="19"/>
      <c r="AJ13" s="19"/>
      <c r="AK13" s="19"/>
      <c r="AL13" s="19"/>
      <c r="AM13" s="19"/>
      <c r="AN13" s="19"/>
      <c r="AO13" s="19"/>
      <c r="AP13" s="19"/>
      <c r="AQ13" s="19"/>
      <c r="AR13" s="19"/>
      <c r="AS13" s="19"/>
      <c r="AT13" s="19"/>
      <c r="AU13" s="19"/>
      <c r="AV13" s="19"/>
      <c r="AW13" s="19"/>
      <c r="AX13" s="19"/>
      <c r="AY13" s="19"/>
      <c r="AZ13" s="19"/>
      <c r="BA13" s="19"/>
      <c r="BB13" s="19"/>
      <c r="BC13" s="19"/>
      <c r="BD13" s="19"/>
      <c r="BE13" s="19"/>
      <c r="BF13" s="19"/>
      <c r="BG13" s="19"/>
      <c r="BH13" s="19"/>
      <c r="BI13" s="19"/>
      <c r="BJ13" s="19"/>
      <c r="BK13" s="19"/>
      <c r="BL13" s="19"/>
      <c r="BM13" s="19"/>
      <c r="BN13" s="19"/>
      <c r="BO13" s="19"/>
      <c r="BP13" s="19"/>
      <c r="BQ13" s="19"/>
      <c r="BR13" s="20"/>
      <c r="BS13" s="9"/>
      <c r="BT13" s="10"/>
      <c r="BU13" s="17"/>
      <c r="BV13" s="18"/>
    </row>
    <row r="14" spans="1:74">
      <c r="A14" s="9"/>
      <c r="B14" s="10"/>
      <c r="C14" s="19"/>
      <c r="D14" s="19"/>
      <c r="E14" s="19"/>
      <c r="F14" s="19"/>
      <c r="G14" s="19"/>
      <c r="H14" s="19"/>
      <c r="I14" s="19"/>
      <c r="J14" s="19"/>
      <c r="K14" s="19"/>
      <c r="L14" s="19"/>
      <c r="M14" s="19"/>
      <c r="N14" s="19"/>
      <c r="O14" s="19"/>
      <c r="P14" s="19"/>
      <c r="Q14" s="19"/>
      <c r="R14" s="19"/>
      <c r="S14" s="19"/>
      <c r="T14" s="19"/>
      <c r="U14" s="19"/>
      <c r="V14" s="19"/>
      <c r="W14" s="19"/>
      <c r="X14" s="19"/>
      <c r="Y14" s="19"/>
      <c r="Z14" s="19"/>
      <c r="AA14" s="19"/>
      <c r="AB14" s="19"/>
      <c r="AC14" s="19"/>
      <c r="AD14" s="19"/>
      <c r="AE14" s="19"/>
      <c r="AF14" s="19"/>
      <c r="AG14" s="19"/>
      <c r="AH14" s="19"/>
      <c r="AI14" s="19"/>
      <c r="AJ14" s="19"/>
      <c r="AK14" s="19"/>
      <c r="AL14" s="19"/>
      <c r="AM14" s="19"/>
      <c r="AN14" s="19"/>
      <c r="AO14" s="19"/>
      <c r="AP14" s="19"/>
      <c r="AQ14" s="19"/>
      <c r="AR14" s="19"/>
      <c r="AS14" s="19"/>
      <c r="AT14" s="19"/>
      <c r="AU14" s="19"/>
      <c r="AV14" s="19"/>
      <c r="AW14" s="19"/>
      <c r="AX14" s="19"/>
      <c r="AY14" s="19"/>
      <c r="AZ14" s="19"/>
      <c r="BA14" s="19"/>
      <c r="BB14" s="19"/>
      <c r="BC14" s="19"/>
      <c r="BD14" s="19"/>
      <c r="BE14" s="19"/>
      <c r="BF14" s="19"/>
      <c r="BG14" s="19"/>
      <c r="BH14" s="19"/>
      <c r="BI14" s="19"/>
      <c r="BJ14" s="19"/>
      <c r="BK14" s="19"/>
      <c r="BL14" s="19"/>
      <c r="BM14" s="19"/>
      <c r="BN14" s="19"/>
      <c r="BO14" s="19"/>
      <c r="BP14" s="19"/>
      <c r="BQ14" s="19"/>
      <c r="BR14" s="20"/>
      <c r="BS14" s="9"/>
      <c r="BT14" s="10"/>
      <c r="BU14" s="17"/>
      <c r="BV14" s="18"/>
    </row>
    <row r="15" spans="1:74">
      <c r="A15" s="9"/>
      <c r="B15" s="10"/>
      <c r="C15" s="19"/>
      <c r="D15" s="19"/>
      <c r="E15" s="19"/>
      <c r="F15" s="19"/>
      <c r="G15" s="19"/>
      <c r="H15" s="19"/>
      <c r="I15" s="19"/>
      <c r="J15" s="19"/>
      <c r="K15" s="19"/>
      <c r="L15" s="19"/>
      <c r="M15" s="19"/>
      <c r="N15" s="19"/>
      <c r="O15" s="19"/>
      <c r="P15" s="19"/>
      <c r="Q15" s="19"/>
      <c r="R15" s="19"/>
      <c r="S15" s="19"/>
      <c r="T15" s="19"/>
      <c r="U15" s="19"/>
      <c r="V15" s="19"/>
      <c r="W15" s="19"/>
      <c r="X15" s="19"/>
      <c r="Y15" s="19"/>
      <c r="Z15" s="19"/>
      <c r="AA15" s="19"/>
      <c r="AB15" s="19"/>
      <c r="AC15" s="19"/>
      <c r="AD15" s="19"/>
      <c r="AE15" s="19"/>
      <c r="AF15" s="19"/>
      <c r="AG15" s="19"/>
      <c r="AH15" s="19"/>
      <c r="AI15" s="19"/>
      <c r="AJ15" s="19"/>
      <c r="AK15" s="19"/>
      <c r="AL15" s="19"/>
      <c r="AM15" s="19"/>
      <c r="AN15" s="19"/>
      <c r="AO15" s="19"/>
      <c r="AP15" s="19"/>
      <c r="AQ15" s="19"/>
      <c r="AR15" s="19"/>
      <c r="AS15" s="19"/>
      <c r="AT15" s="19"/>
      <c r="AU15" s="19"/>
      <c r="AV15" s="19"/>
      <c r="AW15" s="19"/>
      <c r="AX15" s="19"/>
      <c r="AY15" s="19"/>
      <c r="AZ15" s="19"/>
      <c r="BA15" s="19"/>
      <c r="BB15" s="19"/>
      <c r="BC15" s="19"/>
      <c r="BD15" s="19"/>
      <c r="BE15" s="19"/>
      <c r="BF15" s="19"/>
      <c r="BG15" s="19"/>
      <c r="BH15" s="19"/>
      <c r="BI15" s="19"/>
      <c r="BJ15" s="19"/>
      <c r="BK15" s="19"/>
      <c r="BL15" s="19"/>
      <c r="BM15" s="19"/>
      <c r="BN15" s="19"/>
      <c r="BO15" s="19"/>
      <c r="BP15" s="19"/>
      <c r="BQ15" s="19"/>
      <c r="BR15" s="20"/>
      <c r="BS15" s="9"/>
      <c r="BT15" s="10"/>
      <c r="BU15" s="17"/>
      <c r="BV15" s="18"/>
    </row>
    <row r="16" spans="1:74">
      <c r="A16" s="9">
        <v>8</v>
      </c>
      <c r="B16" s="21"/>
      <c r="C16" s="15">
        <v>0</v>
      </c>
      <c r="D16" s="15">
        <v>0</v>
      </c>
      <c r="E16" s="15">
        <v>0.45500000000000002</v>
      </c>
      <c r="F16" s="15">
        <v>0.45500000000000002</v>
      </c>
      <c r="G16" s="15">
        <v>0</v>
      </c>
      <c r="H16" s="15">
        <v>0</v>
      </c>
      <c r="I16" s="15">
        <v>0</v>
      </c>
      <c r="J16" s="15">
        <v>0</v>
      </c>
      <c r="K16" s="15">
        <v>0</v>
      </c>
      <c r="L16" s="15">
        <v>0</v>
      </c>
      <c r="M16" s="15">
        <v>0</v>
      </c>
      <c r="N16" s="15">
        <v>0</v>
      </c>
      <c r="O16" s="15">
        <v>0</v>
      </c>
      <c r="P16" s="15">
        <v>0</v>
      </c>
      <c r="Q16" s="15">
        <v>0</v>
      </c>
      <c r="R16" s="15">
        <v>0</v>
      </c>
      <c r="S16" s="15">
        <v>0</v>
      </c>
      <c r="T16" s="15">
        <v>0</v>
      </c>
      <c r="U16" s="15">
        <v>0</v>
      </c>
      <c r="V16" s="15">
        <v>0.155</v>
      </c>
      <c r="W16" s="15">
        <v>0.155</v>
      </c>
      <c r="X16" s="15">
        <v>2.3636363636363636E-2</v>
      </c>
      <c r="Y16" s="15">
        <v>2.3636363636363636E-2</v>
      </c>
      <c r="Z16" s="15">
        <v>2.3636363636363636E-2</v>
      </c>
      <c r="AA16" s="15">
        <v>2.3636363636363636E-2</v>
      </c>
      <c r="AB16" s="15">
        <v>2.3636363636363636E-2</v>
      </c>
      <c r="AC16" s="15">
        <v>2.3636363636363636E-2</v>
      </c>
      <c r="AD16" s="15">
        <v>2.3636363636363636E-2</v>
      </c>
      <c r="AE16" s="15">
        <v>2.3636363636363636E-2</v>
      </c>
      <c r="AF16" s="15">
        <v>2.3636363636363636E-2</v>
      </c>
      <c r="AG16" s="15">
        <v>2.3636363636363636E-2</v>
      </c>
      <c r="AH16" s="15">
        <v>2.3636363636363636E-2</v>
      </c>
      <c r="AI16" s="15">
        <v>0</v>
      </c>
      <c r="AJ16" s="15">
        <v>0</v>
      </c>
      <c r="AK16" s="15">
        <v>0</v>
      </c>
      <c r="AL16" s="15">
        <v>0</v>
      </c>
      <c r="AM16" s="15">
        <v>0</v>
      </c>
      <c r="AN16" s="15">
        <v>1</v>
      </c>
      <c r="AO16" s="15">
        <v>0</v>
      </c>
      <c r="AP16" s="15">
        <v>0</v>
      </c>
      <c r="AQ16" s="15">
        <v>0.1</v>
      </c>
      <c r="AR16" s="15">
        <v>0.1</v>
      </c>
      <c r="AS16" s="15">
        <v>0</v>
      </c>
      <c r="AT16" s="15">
        <v>0.05</v>
      </c>
      <c r="AU16" s="15">
        <v>0.05</v>
      </c>
      <c r="AV16" s="15">
        <v>0</v>
      </c>
      <c r="AW16" s="15">
        <v>0</v>
      </c>
      <c r="AX16" s="15">
        <v>1.9</v>
      </c>
      <c r="AY16" s="15">
        <v>0</v>
      </c>
      <c r="AZ16" s="15">
        <v>0.1</v>
      </c>
      <c r="BA16" s="15">
        <v>0</v>
      </c>
      <c r="BB16" s="15">
        <v>0.3</v>
      </c>
      <c r="BC16" s="15">
        <v>0</v>
      </c>
      <c r="BD16" s="15">
        <v>0</v>
      </c>
      <c r="BE16" s="15">
        <v>0</v>
      </c>
      <c r="BF16" s="15">
        <v>1</v>
      </c>
      <c r="BG16" s="15">
        <v>0.47</v>
      </c>
      <c r="BH16" s="15">
        <v>0</v>
      </c>
      <c r="BI16" s="15">
        <v>0.45</v>
      </c>
      <c r="BJ16" s="15"/>
      <c r="BK16" s="15"/>
      <c r="BL16" s="15"/>
      <c r="BM16" s="15"/>
      <c r="BN16" s="15"/>
      <c r="BO16" s="15"/>
      <c r="BP16" s="15"/>
      <c r="BQ16" s="15"/>
      <c r="BR16" s="16"/>
      <c r="BS16" s="9" t="s">
        <v>44</v>
      </c>
      <c r="BT16" s="10"/>
      <c r="BU16" s="17" t="s">
        <v>45</v>
      </c>
      <c r="BV16" s="18"/>
    </row>
    <row r="17" spans="1:74" ht="15.5" customHeight="1">
      <c r="A17" s="9"/>
      <c r="B17" s="10">
        <v>11</v>
      </c>
      <c r="C17" s="19"/>
      <c r="D17" s="19"/>
      <c r="E17" s="19"/>
      <c r="F17" s="19"/>
      <c r="G17" s="19"/>
      <c r="H17" s="19"/>
      <c r="I17" s="19"/>
      <c r="J17" s="19"/>
      <c r="K17" s="19"/>
      <c r="L17" s="19"/>
      <c r="M17" s="19"/>
      <c r="N17" s="19"/>
      <c r="O17" s="19"/>
      <c r="P17" s="19"/>
      <c r="Q17" s="19"/>
      <c r="R17" s="19"/>
      <c r="S17" s="19"/>
      <c r="T17" s="19"/>
      <c r="U17" s="19"/>
      <c r="V17" s="19"/>
      <c r="W17" s="19"/>
      <c r="X17" s="19"/>
      <c r="Y17" s="19"/>
      <c r="Z17" s="19"/>
      <c r="AA17" s="19"/>
      <c r="AB17" s="19"/>
      <c r="AC17" s="19"/>
      <c r="AD17" s="19"/>
      <c r="AE17" s="19"/>
      <c r="AF17" s="19"/>
      <c r="AG17" s="19"/>
      <c r="AH17" s="19"/>
      <c r="AI17" s="19"/>
      <c r="AJ17" s="19"/>
      <c r="AK17" s="19"/>
      <c r="AL17" s="19"/>
      <c r="AM17" s="19"/>
      <c r="AN17" s="19"/>
      <c r="AO17" s="19"/>
      <c r="AP17" s="19"/>
      <c r="AQ17" s="19"/>
      <c r="AR17" s="19"/>
      <c r="AS17" s="19"/>
      <c r="AT17" s="19"/>
      <c r="AU17" s="19"/>
      <c r="AV17" s="19"/>
      <c r="AW17" s="19"/>
      <c r="AX17" s="19"/>
      <c r="AY17" s="19"/>
      <c r="AZ17" s="19"/>
      <c r="BA17" s="19"/>
      <c r="BB17" s="19"/>
      <c r="BC17" s="19">
        <v>3.2</v>
      </c>
      <c r="BD17" s="19">
        <v>0</v>
      </c>
      <c r="BE17" s="19">
        <v>0</v>
      </c>
      <c r="BF17" s="19">
        <v>0</v>
      </c>
      <c r="BG17" s="19">
        <v>2.06</v>
      </c>
      <c r="BH17" s="19">
        <v>0</v>
      </c>
      <c r="BI17" s="19">
        <v>0</v>
      </c>
      <c r="BJ17" s="19">
        <v>2.62</v>
      </c>
      <c r="BK17" s="19">
        <v>0</v>
      </c>
      <c r="BL17" s="19">
        <v>1.51</v>
      </c>
      <c r="BM17" s="19">
        <v>0</v>
      </c>
      <c r="BN17" s="19">
        <v>0</v>
      </c>
      <c r="BO17" s="19">
        <v>0</v>
      </c>
      <c r="BP17" s="19">
        <v>0</v>
      </c>
      <c r="BQ17" s="19">
        <v>1.05</v>
      </c>
      <c r="BR17" s="20"/>
      <c r="BS17" s="22"/>
      <c r="BT17" s="10">
        <v>11</v>
      </c>
      <c r="BU17" s="19"/>
      <c r="BV17" s="18" t="s">
        <v>46</v>
      </c>
    </row>
    <row r="18" spans="1:74">
      <c r="A18" s="9"/>
      <c r="B18" s="10"/>
      <c r="C18" s="19"/>
      <c r="D18" s="19"/>
      <c r="E18" s="19"/>
      <c r="F18" s="19"/>
      <c r="G18" s="19"/>
      <c r="H18" s="19"/>
      <c r="I18" s="19"/>
      <c r="J18" s="19"/>
      <c r="K18" s="19"/>
      <c r="L18" s="19"/>
      <c r="M18" s="19"/>
      <c r="N18" s="19"/>
      <c r="O18" s="19"/>
      <c r="P18" s="19"/>
      <c r="Q18" s="19"/>
      <c r="R18" s="19"/>
      <c r="S18" s="19"/>
      <c r="T18" s="19"/>
      <c r="U18" s="19"/>
      <c r="V18" s="19"/>
      <c r="W18" s="19"/>
      <c r="X18" s="19"/>
      <c r="Y18" s="19"/>
      <c r="Z18" s="19"/>
      <c r="AA18" s="19"/>
      <c r="AB18" s="19"/>
      <c r="AC18" s="19"/>
      <c r="AD18" s="19"/>
      <c r="AE18" s="19"/>
      <c r="AF18" s="19"/>
      <c r="AG18" s="19"/>
      <c r="AH18" s="19"/>
      <c r="AI18" s="19"/>
      <c r="AJ18" s="19"/>
      <c r="AK18" s="19"/>
      <c r="AL18" s="19"/>
      <c r="AM18" s="19"/>
      <c r="AN18" s="19"/>
      <c r="AO18" s="19"/>
      <c r="AP18" s="19"/>
      <c r="AQ18" s="19"/>
      <c r="AR18" s="19"/>
      <c r="AS18" s="19"/>
      <c r="AT18" s="19"/>
      <c r="AU18" s="19"/>
      <c r="AV18" s="19"/>
      <c r="AW18" s="19"/>
      <c r="AX18" s="19"/>
      <c r="AY18" s="19"/>
      <c r="AZ18" s="19"/>
      <c r="BA18" s="19"/>
      <c r="BB18" s="19"/>
      <c r="BC18" s="19"/>
      <c r="BD18" s="19"/>
      <c r="BE18" s="19"/>
      <c r="BF18" s="19"/>
      <c r="BG18" s="19"/>
      <c r="BH18" s="19"/>
      <c r="BI18" s="19"/>
      <c r="BJ18" s="19"/>
      <c r="BK18" s="19"/>
      <c r="BL18" s="19"/>
      <c r="BM18" s="19"/>
      <c r="BN18" s="19"/>
      <c r="BO18" s="19"/>
      <c r="BP18" s="19"/>
      <c r="BQ18" s="19"/>
      <c r="BR18" s="20"/>
      <c r="BS18" s="9"/>
      <c r="BT18" s="10"/>
      <c r="BU18" s="17"/>
      <c r="BV18" s="18"/>
    </row>
    <row r="19" spans="1:74">
      <c r="A19" s="9"/>
      <c r="B19" s="10"/>
      <c r="C19" s="19"/>
      <c r="D19" s="19"/>
      <c r="E19" s="19"/>
      <c r="F19" s="19"/>
      <c r="G19" s="19"/>
      <c r="H19" s="19"/>
      <c r="I19" s="19"/>
      <c r="J19" s="19"/>
      <c r="K19" s="19"/>
      <c r="L19" s="19"/>
      <c r="M19" s="19"/>
      <c r="N19" s="19"/>
      <c r="O19" s="19"/>
      <c r="P19" s="19"/>
      <c r="Q19" s="19"/>
      <c r="R19" s="19"/>
      <c r="S19" s="19"/>
      <c r="T19" s="19"/>
      <c r="U19" s="19"/>
      <c r="V19" s="19"/>
      <c r="W19" s="19"/>
      <c r="X19" s="19"/>
      <c r="Y19" s="19"/>
      <c r="Z19" s="19"/>
      <c r="AA19" s="19"/>
      <c r="AB19" s="19"/>
      <c r="AC19" s="19"/>
      <c r="AD19" s="19"/>
      <c r="AE19" s="19"/>
      <c r="AF19" s="19"/>
      <c r="AG19" s="19"/>
      <c r="AH19" s="19"/>
      <c r="AI19" s="19"/>
      <c r="AJ19" s="19"/>
      <c r="AK19" s="19"/>
      <c r="AL19" s="19"/>
      <c r="AM19" s="19"/>
      <c r="AN19" s="19"/>
      <c r="AO19" s="19"/>
      <c r="AP19" s="19"/>
      <c r="AQ19" s="19"/>
      <c r="AR19" s="19"/>
      <c r="AS19" s="19"/>
      <c r="AT19" s="19"/>
      <c r="AU19" s="19"/>
      <c r="AV19" s="19"/>
      <c r="AW19" s="19"/>
      <c r="AX19" s="19"/>
      <c r="AY19" s="19"/>
      <c r="AZ19" s="19"/>
      <c r="BA19" s="19"/>
      <c r="BB19" s="19"/>
      <c r="BC19" s="19"/>
      <c r="BD19" s="19"/>
      <c r="BE19" s="19"/>
      <c r="BF19" s="19"/>
      <c r="BG19" s="19"/>
      <c r="BH19" s="19"/>
      <c r="BI19" s="19"/>
      <c r="BJ19" s="19"/>
      <c r="BK19" s="19"/>
      <c r="BL19" s="19"/>
      <c r="BM19" s="19"/>
      <c r="BN19" s="19"/>
      <c r="BO19" s="19"/>
      <c r="BP19" s="19"/>
      <c r="BQ19" s="19"/>
      <c r="BR19" s="20"/>
      <c r="BS19" s="9"/>
      <c r="BT19" s="10"/>
      <c r="BU19" s="17"/>
      <c r="BV19" s="18"/>
    </row>
    <row r="20" spans="1:74">
      <c r="A20" s="9"/>
      <c r="B20" s="10"/>
      <c r="C20" s="19"/>
      <c r="D20" s="19"/>
      <c r="E20" s="19"/>
      <c r="F20" s="19"/>
      <c r="G20" s="19"/>
      <c r="H20" s="19"/>
      <c r="I20" s="19"/>
      <c r="J20" s="19"/>
      <c r="K20" s="19"/>
      <c r="L20" s="19"/>
      <c r="M20" s="19"/>
      <c r="N20" s="19"/>
      <c r="O20" s="19"/>
      <c r="P20" s="19"/>
      <c r="Q20" s="19"/>
      <c r="R20" s="19"/>
      <c r="S20" s="19"/>
      <c r="T20" s="19"/>
      <c r="U20" s="19"/>
      <c r="V20" s="19"/>
      <c r="W20" s="19"/>
      <c r="X20" s="19"/>
      <c r="Y20" s="19"/>
      <c r="Z20" s="19"/>
      <c r="AA20" s="19"/>
      <c r="AB20" s="19"/>
      <c r="AC20" s="19"/>
      <c r="AD20" s="19"/>
      <c r="AE20" s="19"/>
      <c r="AF20" s="19"/>
      <c r="AG20" s="19"/>
      <c r="AH20" s="19"/>
      <c r="AI20" s="19"/>
      <c r="AJ20" s="19"/>
      <c r="AK20" s="19"/>
      <c r="AL20" s="19"/>
      <c r="AM20" s="19"/>
      <c r="AN20" s="19"/>
      <c r="AO20" s="19"/>
      <c r="AP20" s="19"/>
      <c r="AQ20" s="19"/>
      <c r="AR20" s="19"/>
      <c r="AS20" s="19"/>
      <c r="AT20" s="19"/>
      <c r="AU20" s="19"/>
      <c r="AV20" s="19"/>
      <c r="AW20" s="19"/>
      <c r="AX20" s="19"/>
      <c r="AY20" s="19"/>
      <c r="AZ20" s="19"/>
      <c r="BA20" s="19"/>
      <c r="BB20" s="19"/>
      <c r="BC20" s="19"/>
      <c r="BD20" s="19"/>
      <c r="BE20" s="19"/>
      <c r="BF20" s="19"/>
      <c r="BG20" s="19"/>
      <c r="BH20" s="19"/>
      <c r="BI20" s="19"/>
      <c r="BJ20" s="19"/>
      <c r="BK20" s="19"/>
      <c r="BL20" s="19"/>
      <c r="BM20" s="19"/>
      <c r="BN20" s="19"/>
      <c r="BO20" s="19"/>
      <c r="BP20" s="19"/>
      <c r="BQ20" s="19"/>
      <c r="BR20" s="20"/>
      <c r="BS20" s="9"/>
      <c r="BT20" s="10"/>
      <c r="BU20" s="17"/>
      <c r="BV20" s="18"/>
    </row>
    <row r="21" spans="1:74">
      <c r="A21" s="9">
        <v>9</v>
      </c>
      <c r="B21" s="21"/>
      <c r="C21" s="15">
        <v>0</v>
      </c>
      <c r="D21" s="15">
        <v>0</v>
      </c>
      <c r="E21" s="15">
        <v>0</v>
      </c>
      <c r="F21" s="15">
        <v>0</v>
      </c>
      <c r="G21" s="15">
        <v>0.3</v>
      </c>
      <c r="H21" s="15">
        <v>0</v>
      </c>
      <c r="I21" s="15">
        <v>0</v>
      </c>
      <c r="J21" s="15">
        <v>0</v>
      </c>
      <c r="K21" s="15">
        <v>0</v>
      </c>
      <c r="L21" s="15">
        <v>0</v>
      </c>
      <c r="M21" s="15">
        <v>0</v>
      </c>
      <c r="N21" s="15">
        <v>0</v>
      </c>
      <c r="O21" s="15">
        <v>0</v>
      </c>
      <c r="P21" s="15">
        <v>0</v>
      </c>
      <c r="Q21" s="15">
        <v>0</v>
      </c>
      <c r="R21" s="15">
        <v>0</v>
      </c>
      <c r="S21" s="15">
        <v>3.5049999999999999</v>
      </c>
      <c r="T21" s="15">
        <v>3.5049999999999999</v>
      </c>
      <c r="U21" s="15">
        <v>3.05</v>
      </c>
      <c r="V21" s="15">
        <v>1.375</v>
      </c>
      <c r="W21" s="15">
        <v>1.375</v>
      </c>
      <c r="X21" s="15">
        <v>0.33363636363636362</v>
      </c>
      <c r="Y21" s="15">
        <v>0.33363636363636362</v>
      </c>
      <c r="Z21" s="15">
        <v>0.33363636363636362</v>
      </c>
      <c r="AA21" s="15">
        <v>0.33363636363636362</v>
      </c>
      <c r="AB21" s="15">
        <v>0.33363636363636362</v>
      </c>
      <c r="AC21" s="15">
        <v>0.33363636363636362</v>
      </c>
      <c r="AD21" s="15">
        <v>0.33363636363636362</v>
      </c>
      <c r="AE21" s="15">
        <v>0.33363636363636362</v>
      </c>
      <c r="AF21" s="15">
        <v>0.33363636363636362</v>
      </c>
      <c r="AG21" s="15">
        <v>0.33363636363636362</v>
      </c>
      <c r="AH21" s="15">
        <v>0.33363636363636362</v>
      </c>
      <c r="AI21" s="15">
        <v>2.9</v>
      </c>
      <c r="AJ21" s="15">
        <v>0.3</v>
      </c>
      <c r="AK21" s="15">
        <v>0</v>
      </c>
      <c r="AL21" s="15">
        <v>0</v>
      </c>
      <c r="AM21" s="15">
        <v>0</v>
      </c>
      <c r="AN21" s="15">
        <v>0</v>
      </c>
      <c r="AO21" s="15">
        <v>0</v>
      </c>
      <c r="AP21" s="15">
        <v>0</v>
      </c>
      <c r="AQ21" s="15">
        <v>0.53</v>
      </c>
      <c r="AR21" s="15">
        <v>0.53</v>
      </c>
      <c r="AS21" s="15">
        <v>0.05</v>
      </c>
      <c r="AT21" s="15">
        <v>1.6</v>
      </c>
      <c r="AU21" s="15">
        <v>0.3</v>
      </c>
      <c r="AV21" s="15">
        <v>0</v>
      </c>
      <c r="AW21" s="15">
        <v>0.2</v>
      </c>
      <c r="AX21" s="15">
        <v>0</v>
      </c>
      <c r="AY21" s="15">
        <v>0.3</v>
      </c>
      <c r="AZ21" s="15">
        <v>0</v>
      </c>
      <c r="BA21" s="15">
        <v>0</v>
      </c>
      <c r="BB21" s="15">
        <v>0.2</v>
      </c>
      <c r="BC21" s="15">
        <v>0</v>
      </c>
      <c r="BD21" s="15">
        <v>0</v>
      </c>
      <c r="BE21" s="15">
        <v>0</v>
      </c>
      <c r="BF21" s="15">
        <v>0</v>
      </c>
      <c r="BG21" s="15">
        <v>3.74</v>
      </c>
      <c r="BH21" s="15">
        <v>0</v>
      </c>
      <c r="BI21" s="15">
        <v>1.34</v>
      </c>
      <c r="BJ21" s="15"/>
      <c r="BK21" s="15"/>
      <c r="BL21" s="15"/>
      <c r="BM21" s="15"/>
      <c r="BN21" s="15"/>
      <c r="BO21" s="15"/>
      <c r="BP21" s="15"/>
      <c r="BQ21" s="15"/>
      <c r="BR21" s="16"/>
      <c r="BS21" s="9">
        <v>9</v>
      </c>
      <c r="BT21" s="21"/>
      <c r="BU21" s="17" t="s">
        <v>47</v>
      </c>
      <c r="BV21" s="18"/>
    </row>
    <row r="22" spans="1:74">
      <c r="A22" s="22"/>
      <c r="B22" s="10">
        <v>12</v>
      </c>
      <c r="C22" s="19"/>
      <c r="D22" s="19"/>
      <c r="E22" s="19"/>
      <c r="F22" s="19"/>
      <c r="G22" s="19"/>
      <c r="H22" s="19"/>
      <c r="I22" s="19"/>
      <c r="J22" s="19"/>
      <c r="K22" s="19"/>
      <c r="L22" s="19"/>
      <c r="M22" s="19"/>
      <c r="N22" s="19"/>
      <c r="O22" s="19"/>
      <c r="P22" s="19"/>
      <c r="Q22" s="19"/>
      <c r="R22" s="19"/>
      <c r="S22" s="19"/>
      <c r="T22" s="19"/>
      <c r="U22" s="19"/>
      <c r="V22" s="19"/>
      <c r="W22" s="19"/>
      <c r="X22" s="19"/>
      <c r="Y22" s="19"/>
      <c r="Z22" s="19"/>
      <c r="AA22" s="19"/>
      <c r="AB22" s="19"/>
      <c r="AC22" s="19"/>
      <c r="AD22" s="19"/>
      <c r="AE22" s="19"/>
      <c r="AF22" s="19"/>
      <c r="AG22" s="19"/>
      <c r="AH22" s="19"/>
      <c r="AI22" s="19"/>
      <c r="AJ22" s="19"/>
      <c r="AK22" s="19"/>
      <c r="AL22" s="19"/>
      <c r="AM22" s="19"/>
      <c r="AN22" s="19"/>
      <c r="AO22" s="19"/>
      <c r="AP22" s="19"/>
      <c r="AQ22" s="19"/>
      <c r="AR22" s="19"/>
      <c r="AS22" s="19"/>
      <c r="AT22" s="19"/>
      <c r="AU22" s="19"/>
      <c r="AV22" s="19"/>
      <c r="AW22" s="19"/>
      <c r="AX22" s="19"/>
      <c r="AY22" s="19"/>
      <c r="AZ22" s="19"/>
      <c r="BA22" s="19"/>
      <c r="BB22" s="19"/>
      <c r="BC22" s="19">
        <v>0</v>
      </c>
      <c r="BD22" s="19">
        <v>0.5</v>
      </c>
      <c r="BE22" s="19">
        <v>0</v>
      </c>
      <c r="BF22" s="19">
        <v>0</v>
      </c>
      <c r="BG22" s="19">
        <v>1.27</v>
      </c>
      <c r="BH22" s="19">
        <v>0</v>
      </c>
      <c r="BI22" s="19">
        <v>0</v>
      </c>
      <c r="BJ22" s="19">
        <v>0</v>
      </c>
      <c r="BK22" s="19">
        <v>3.07</v>
      </c>
      <c r="BL22" s="19">
        <v>0</v>
      </c>
      <c r="BM22" s="19">
        <v>8.029999999999994</v>
      </c>
      <c r="BN22" s="19">
        <v>0</v>
      </c>
      <c r="BO22" s="19">
        <v>0</v>
      </c>
      <c r="BP22" s="19">
        <v>0</v>
      </c>
      <c r="BQ22" s="19">
        <v>0</v>
      </c>
      <c r="BR22" s="20"/>
      <c r="BS22" s="22"/>
      <c r="BT22" s="10">
        <v>12</v>
      </c>
      <c r="BU22" s="19"/>
      <c r="BV22" s="18" t="s">
        <v>47</v>
      </c>
    </row>
    <row r="23" spans="1:74">
      <c r="A23" s="9">
        <v>10</v>
      </c>
      <c r="B23" s="10"/>
      <c r="C23" s="15">
        <v>0</v>
      </c>
      <c r="D23" s="15">
        <v>0</v>
      </c>
      <c r="E23" s="15">
        <v>0</v>
      </c>
      <c r="F23" s="15">
        <v>0</v>
      </c>
      <c r="G23" s="15">
        <v>0</v>
      </c>
      <c r="H23" s="15">
        <v>0</v>
      </c>
      <c r="I23" s="15">
        <v>0</v>
      </c>
      <c r="J23" s="15">
        <v>0</v>
      </c>
      <c r="K23" s="15">
        <v>0.23</v>
      </c>
      <c r="L23" s="15">
        <v>0.23</v>
      </c>
      <c r="M23" s="15">
        <v>0</v>
      </c>
      <c r="N23" s="15">
        <v>0</v>
      </c>
      <c r="O23" s="15">
        <v>0</v>
      </c>
      <c r="P23" s="15">
        <v>0</v>
      </c>
      <c r="Q23" s="15">
        <v>0</v>
      </c>
      <c r="R23" s="15">
        <v>0</v>
      </c>
      <c r="S23" s="15">
        <v>0.23</v>
      </c>
      <c r="T23" s="15">
        <v>0.23</v>
      </c>
      <c r="U23" s="15">
        <v>0.61</v>
      </c>
      <c r="V23" s="15"/>
      <c r="W23" s="15"/>
      <c r="X23" s="15">
        <v>0</v>
      </c>
      <c r="Y23" s="15">
        <v>0</v>
      </c>
      <c r="Z23" s="15">
        <v>0</v>
      </c>
      <c r="AA23" s="15">
        <v>0</v>
      </c>
      <c r="AB23" s="15">
        <v>0</v>
      </c>
      <c r="AC23" s="15">
        <v>0</v>
      </c>
      <c r="AD23" s="15">
        <v>0</v>
      </c>
      <c r="AE23" s="15">
        <v>0</v>
      </c>
      <c r="AF23" s="15">
        <v>0</v>
      </c>
      <c r="AG23" s="15">
        <v>0</v>
      </c>
      <c r="AH23" s="15">
        <v>0</v>
      </c>
      <c r="AI23" s="15">
        <v>0</v>
      </c>
      <c r="AJ23" s="15">
        <v>0</v>
      </c>
      <c r="AK23" s="15">
        <v>0</v>
      </c>
      <c r="AL23" s="15">
        <v>0</v>
      </c>
      <c r="AM23" s="15">
        <v>0.1</v>
      </c>
      <c r="AN23" s="15">
        <v>0</v>
      </c>
      <c r="AO23" s="15">
        <v>0</v>
      </c>
      <c r="AP23" s="15">
        <v>0</v>
      </c>
      <c r="AQ23" s="15">
        <v>0.09</v>
      </c>
      <c r="AR23" s="15">
        <v>0.09</v>
      </c>
      <c r="AS23" s="15">
        <v>8.5714285714285715E-2</v>
      </c>
      <c r="AT23" s="15">
        <v>0.17142857142857143</v>
      </c>
      <c r="AU23" s="15">
        <v>0.17142857142857143</v>
      </c>
      <c r="AV23" s="15">
        <v>0.21666666666666667</v>
      </c>
      <c r="AW23" s="15">
        <v>0.43333333333333335</v>
      </c>
      <c r="AX23" s="15">
        <v>0.43333333333333335</v>
      </c>
      <c r="AY23" s="15">
        <v>0.71666666666666667</v>
      </c>
      <c r="AZ23" s="15">
        <v>0.9</v>
      </c>
      <c r="BA23" s="15">
        <v>0</v>
      </c>
      <c r="BB23" s="15">
        <v>1</v>
      </c>
      <c r="BC23" s="15">
        <v>0.69</v>
      </c>
      <c r="BD23" s="15">
        <v>0.9</v>
      </c>
      <c r="BE23" s="15">
        <v>2.9</v>
      </c>
      <c r="BF23" s="15">
        <v>1.03</v>
      </c>
      <c r="BG23" s="15">
        <v>1.8199999999999998</v>
      </c>
      <c r="BH23" s="15">
        <v>0</v>
      </c>
      <c r="BI23" s="15">
        <v>3.7</v>
      </c>
      <c r="BJ23" s="15"/>
      <c r="BK23" s="15"/>
      <c r="BL23" s="15"/>
      <c r="BM23" s="15"/>
      <c r="BN23" s="15"/>
      <c r="BO23" s="15"/>
      <c r="BP23" s="15"/>
      <c r="BQ23" s="15"/>
      <c r="BR23" s="16"/>
      <c r="BS23" s="9">
        <v>10</v>
      </c>
      <c r="BT23" s="10"/>
      <c r="BU23" s="17" t="s">
        <v>48</v>
      </c>
      <c r="BV23" s="18"/>
    </row>
    <row r="24" spans="1:74">
      <c r="A24" s="9"/>
      <c r="B24" s="10"/>
      <c r="C24" s="15"/>
      <c r="D24" s="15"/>
      <c r="E24" s="15"/>
      <c r="F24" s="15"/>
      <c r="G24" s="15"/>
      <c r="H24" s="15"/>
      <c r="I24" s="15"/>
      <c r="J24" s="15"/>
      <c r="K24" s="15"/>
      <c r="L24" s="15"/>
      <c r="M24" s="15"/>
      <c r="N24" s="15"/>
      <c r="O24" s="15"/>
      <c r="P24" s="15"/>
      <c r="Q24" s="15"/>
      <c r="R24" s="15"/>
      <c r="S24" s="15"/>
      <c r="T24" s="15"/>
      <c r="U24" s="15"/>
      <c r="V24" s="15"/>
      <c r="W24" s="15"/>
      <c r="X24" s="15"/>
      <c r="Y24" s="15"/>
      <c r="Z24" s="15"/>
      <c r="AA24" s="15"/>
      <c r="AB24" s="15"/>
      <c r="AC24" s="15"/>
      <c r="AD24" s="15"/>
      <c r="AE24" s="15"/>
      <c r="AF24" s="15"/>
      <c r="AG24" s="15"/>
      <c r="AH24" s="15"/>
      <c r="AI24" s="15"/>
      <c r="AJ24" s="15"/>
      <c r="AK24" s="15"/>
      <c r="AL24" s="15"/>
      <c r="AM24" s="15"/>
      <c r="AN24" s="15"/>
      <c r="AO24" s="15"/>
      <c r="AP24" s="15"/>
      <c r="AQ24" s="15"/>
      <c r="AR24" s="15"/>
      <c r="AS24" s="15"/>
      <c r="AT24" s="15"/>
      <c r="AU24" s="15"/>
      <c r="AV24" s="15"/>
      <c r="AW24" s="15"/>
      <c r="AX24" s="15"/>
      <c r="AY24" s="15"/>
      <c r="AZ24" s="15"/>
      <c r="BA24" s="15"/>
      <c r="BB24" s="15"/>
      <c r="BC24" s="15"/>
      <c r="BD24" s="15"/>
      <c r="BE24" s="15"/>
      <c r="BF24" s="15"/>
      <c r="BG24" s="15"/>
      <c r="BH24" s="15"/>
      <c r="BI24" s="15"/>
      <c r="BJ24" s="15"/>
      <c r="BK24" s="15"/>
      <c r="BL24" s="15"/>
      <c r="BM24" s="15"/>
      <c r="BN24" s="15"/>
      <c r="BO24" s="15"/>
      <c r="BP24" s="15"/>
      <c r="BQ24" s="15"/>
      <c r="BR24" s="16"/>
      <c r="BS24" s="9"/>
      <c r="BT24" s="10"/>
      <c r="BU24" s="17"/>
      <c r="BV24" s="18"/>
    </row>
    <row r="25" spans="1:74">
      <c r="A25" s="9"/>
      <c r="B25" s="10"/>
      <c r="C25" s="19"/>
      <c r="D25" s="19"/>
      <c r="E25" s="19"/>
      <c r="F25" s="19"/>
      <c r="G25" s="19"/>
      <c r="H25" s="19"/>
      <c r="I25" s="19"/>
      <c r="J25" s="19"/>
      <c r="K25" s="19"/>
      <c r="L25" s="19"/>
      <c r="M25" s="19"/>
      <c r="N25" s="19"/>
      <c r="O25" s="19"/>
      <c r="P25" s="19"/>
      <c r="Q25" s="19"/>
      <c r="R25" s="19"/>
      <c r="S25" s="19"/>
      <c r="T25" s="19"/>
      <c r="U25" s="19"/>
      <c r="V25" s="19"/>
      <c r="W25" s="19"/>
      <c r="X25" s="19"/>
      <c r="Y25" s="19"/>
      <c r="Z25" s="19"/>
      <c r="AA25" s="19"/>
      <c r="AB25" s="19"/>
      <c r="AC25" s="19"/>
      <c r="AD25" s="19"/>
      <c r="AE25" s="19"/>
      <c r="AF25" s="19"/>
      <c r="AG25" s="19"/>
      <c r="AH25" s="19"/>
      <c r="AI25" s="19"/>
      <c r="AJ25" s="19"/>
      <c r="AK25" s="19"/>
      <c r="AL25" s="19"/>
      <c r="AM25" s="19"/>
      <c r="AN25" s="19"/>
      <c r="AO25" s="19"/>
      <c r="AP25" s="19"/>
      <c r="AQ25" s="19"/>
      <c r="AR25" s="19"/>
      <c r="AS25" s="19"/>
      <c r="AT25" s="19"/>
      <c r="AU25" s="19"/>
      <c r="AV25" s="19"/>
      <c r="AW25" s="19"/>
      <c r="AX25" s="19"/>
      <c r="AY25" s="19"/>
      <c r="AZ25" s="19"/>
      <c r="BA25" s="19"/>
      <c r="BB25" s="19"/>
      <c r="BC25" s="19"/>
      <c r="BD25" s="19"/>
      <c r="BE25" s="19"/>
      <c r="BF25" s="19"/>
      <c r="BG25" s="19"/>
      <c r="BH25" s="19"/>
      <c r="BI25" s="19"/>
      <c r="BJ25" s="19"/>
      <c r="BK25" s="19"/>
      <c r="BL25" s="19"/>
      <c r="BM25" s="19"/>
      <c r="BN25" s="19"/>
      <c r="BO25" s="19"/>
      <c r="BP25" s="19"/>
      <c r="BQ25" s="19"/>
      <c r="BR25" s="20"/>
      <c r="BS25" s="9"/>
      <c r="BT25" s="10"/>
      <c r="BU25" s="17"/>
      <c r="BV25" s="18"/>
    </row>
    <row r="26" spans="1:74">
      <c r="A26" s="9">
        <v>11</v>
      </c>
      <c r="B26" s="10" t="s">
        <v>37</v>
      </c>
      <c r="C26" s="15">
        <v>0.63500000000000001</v>
      </c>
      <c r="D26" s="15">
        <v>0.63500000000000001</v>
      </c>
      <c r="E26" s="15">
        <v>0.18</v>
      </c>
      <c r="F26" s="15">
        <v>0.18</v>
      </c>
      <c r="G26" s="15">
        <v>0</v>
      </c>
      <c r="H26" s="15">
        <v>0</v>
      </c>
      <c r="I26" s="15">
        <v>0</v>
      </c>
      <c r="J26" s="15">
        <v>0</v>
      </c>
      <c r="K26" s="15">
        <v>1.98</v>
      </c>
      <c r="L26" s="15">
        <v>1.98</v>
      </c>
      <c r="M26" s="15">
        <v>0</v>
      </c>
      <c r="N26" s="15">
        <v>0.15</v>
      </c>
      <c r="O26" s="15">
        <v>0.15</v>
      </c>
      <c r="P26" s="15">
        <v>1.22</v>
      </c>
      <c r="Q26" s="15">
        <v>0</v>
      </c>
      <c r="R26" s="15">
        <v>1.83</v>
      </c>
      <c r="S26" s="15">
        <v>1.5249999999999999</v>
      </c>
      <c r="T26" s="15">
        <v>1.5249999999999999</v>
      </c>
      <c r="U26" s="15">
        <v>2.44</v>
      </c>
      <c r="V26" s="15">
        <v>0.61</v>
      </c>
      <c r="W26" s="15">
        <v>0.61</v>
      </c>
      <c r="X26" s="15">
        <v>0.46363636363636362</v>
      </c>
      <c r="Y26" s="15">
        <v>0.46363636363636362</v>
      </c>
      <c r="Z26" s="15">
        <v>0.46363636363636362</v>
      </c>
      <c r="AA26" s="15">
        <v>0.46363636363636362</v>
      </c>
      <c r="AB26" s="15">
        <v>0.46363636363636362</v>
      </c>
      <c r="AC26" s="15">
        <v>0.46363636363636362</v>
      </c>
      <c r="AD26" s="15">
        <v>0.46363636363636362</v>
      </c>
      <c r="AE26" s="15">
        <v>0.46363636363636362</v>
      </c>
      <c r="AF26" s="15">
        <v>0.46363636363636362</v>
      </c>
      <c r="AG26" s="15">
        <v>0.46363636363636362</v>
      </c>
      <c r="AH26" s="15">
        <v>0.46363636363636362</v>
      </c>
      <c r="AI26" s="15">
        <v>1.8</v>
      </c>
      <c r="AJ26" s="15">
        <v>0</v>
      </c>
      <c r="AK26" s="15">
        <v>0</v>
      </c>
      <c r="AL26" s="15">
        <v>0.1</v>
      </c>
      <c r="AM26" s="15">
        <v>0.1</v>
      </c>
      <c r="AN26" s="15">
        <v>0</v>
      </c>
      <c r="AO26" s="15">
        <v>0.4</v>
      </c>
      <c r="AP26" s="15">
        <v>0.4</v>
      </c>
      <c r="AQ26" s="15">
        <v>1.48</v>
      </c>
      <c r="AR26" s="15">
        <v>1.48</v>
      </c>
      <c r="AS26" s="15">
        <v>0.55000000000000004</v>
      </c>
      <c r="AT26" s="15">
        <v>1.7000000000000002</v>
      </c>
      <c r="AU26" s="15">
        <v>0.5</v>
      </c>
      <c r="AV26" s="15">
        <v>0</v>
      </c>
      <c r="AW26" s="15">
        <v>0.6</v>
      </c>
      <c r="AX26" s="15">
        <v>1.5333333333333332</v>
      </c>
      <c r="AY26" s="15">
        <v>1.3666666666666667</v>
      </c>
      <c r="AZ26" s="15">
        <v>1.7</v>
      </c>
      <c r="BA26" s="15">
        <v>1.5</v>
      </c>
      <c r="BB26" s="15">
        <v>0.2</v>
      </c>
      <c r="BC26" s="15">
        <v>1.1000000000000001</v>
      </c>
      <c r="BD26" s="15">
        <v>0.91999999999999993</v>
      </c>
      <c r="BE26" s="15">
        <v>1.1000000000000001</v>
      </c>
      <c r="BF26" s="15">
        <v>0</v>
      </c>
      <c r="BG26" s="15">
        <v>3.01</v>
      </c>
      <c r="BH26" s="15">
        <v>0</v>
      </c>
      <c r="BI26" s="15">
        <v>1.1299999999999999</v>
      </c>
      <c r="BJ26" s="15"/>
      <c r="BK26" s="15"/>
      <c r="BL26" s="15"/>
      <c r="BM26" s="15"/>
      <c r="BN26" s="15"/>
      <c r="BO26" s="15"/>
      <c r="BP26" s="15"/>
      <c r="BQ26" s="15"/>
      <c r="BR26" s="16"/>
      <c r="BS26" s="9">
        <v>11</v>
      </c>
      <c r="BT26" s="10" t="s">
        <v>37</v>
      </c>
      <c r="BU26" s="17" t="s">
        <v>49</v>
      </c>
      <c r="BV26" s="18"/>
    </row>
    <row r="27" spans="1:74">
      <c r="A27" s="9" t="s">
        <v>37</v>
      </c>
      <c r="B27" s="10">
        <v>13</v>
      </c>
      <c r="C27" s="19"/>
      <c r="D27" s="19"/>
      <c r="E27" s="19"/>
      <c r="F27" s="19"/>
      <c r="G27" s="19"/>
      <c r="H27" s="19"/>
      <c r="I27" s="19"/>
      <c r="J27" s="19"/>
      <c r="K27" s="19"/>
      <c r="L27" s="19"/>
      <c r="M27" s="19"/>
      <c r="N27" s="19"/>
      <c r="O27" s="19"/>
      <c r="P27" s="19"/>
      <c r="Q27" s="19"/>
      <c r="R27" s="19"/>
      <c r="S27" s="19"/>
      <c r="T27" s="19"/>
      <c r="U27" s="19"/>
      <c r="V27" s="19"/>
      <c r="W27" s="19"/>
      <c r="X27" s="19"/>
      <c r="Y27" s="19"/>
      <c r="Z27" s="19"/>
      <c r="AA27" s="19"/>
      <c r="AB27" s="19"/>
      <c r="AC27" s="19"/>
      <c r="AD27" s="19"/>
      <c r="AE27" s="19"/>
      <c r="AF27" s="19"/>
      <c r="AG27" s="19"/>
      <c r="AH27" s="19"/>
      <c r="AI27" s="19"/>
      <c r="AJ27" s="19"/>
      <c r="AK27" s="19"/>
      <c r="AL27" s="19"/>
      <c r="AM27" s="19"/>
      <c r="AN27" s="19"/>
      <c r="AO27" s="19"/>
      <c r="AP27" s="19"/>
      <c r="AQ27" s="19"/>
      <c r="AR27" s="19"/>
      <c r="AS27" s="19"/>
      <c r="AT27" s="19"/>
      <c r="AU27" s="19"/>
      <c r="AV27" s="19"/>
      <c r="AW27" s="19"/>
      <c r="AX27" s="19"/>
      <c r="AY27" s="19"/>
      <c r="AZ27" s="19"/>
      <c r="BA27" s="19"/>
      <c r="BB27" s="19"/>
      <c r="BC27" s="19">
        <v>2</v>
      </c>
      <c r="BD27" s="19">
        <v>1</v>
      </c>
      <c r="BE27" s="19">
        <v>1.23</v>
      </c>
      <c r="BF27" s="19">
        <v>1.1399999999999999</v>
      </c>
      <c r="BG27" s="19">
        <v>2.5700000000000003</v>
      </c>
      <c r="BH27" s="19">
        <v>0</v>
      </c>
      <c r="BI27" s="19">
        <v>0</v>
      </c>
      <c r="BJ27" s="19">
        <v>1.0900000000000001</v>
      </c>
      <c r="BK27" s="19">
        <v>0</v>
      </c>
      <c r="BL27" s="19">
        <v>0</v>
      </c>
      <c r="BM27" s="19">
        <v>0.84999999999999432</v>
      </c>
      <c r="BN27" s="19">
        <v>0</v>
      </c>
      <c r="BO27" s="19">
        <v>0</v>
      </c>
      <c r="BP27" s="19">
        <v>2.5099999999999998</v>
      </c>
      <c r="BQ27" s="19">
        <v>1.21</v>
      </c>
      <c r="BR27" s="20">
        <v>0.28999999999999998</v>
      </c>
      <c r="BS27" s="9" t="s">
        <v>37</v>
      </c>
      <c r="BT27" s="10">
        <v>13</v>
      </c>
      <c r="BU27" s="17"/>
      <c r="BV27" s="18" t="s">
        <v>50</v>
      </c>
    </row>
    <row r="28" spans="1:74">
      <c r="A28" s="9"/>
      <c r="B28" s="10"/>
      <c r="C28" s="19"/>
      <c r="D28" s="19"/>
      <c r="E28" s="19"/>
      <c r="F28" s="19"/>
      <c r="G28" s="19"/>
      <c r="H28" s="19"/>
      <c r="I28" s="19"/>
      <c r="J28" s="19"/>
      <c r="K28" s="19"/>
      <c r="L28" s="19"/>
      <c r="M28" s="19"/>
      <c r="N28" s="19"/>
      <c r="O28" s="19"/>
      <c r="P28" s="19"/>
      <c r="Q28" s="19"/>
      <c r="R28" s="19"/>
      <c r="S28" s="19"/>
      <c r="T28" s="19"/>
      <c r="U28" s="19"/>
      <c r="V28" s="19"/>
      <c r="W28" s="19"/>
      <c r="X28" s="19"/>
      <c r="Y28" s="19"/>
      <c r="Z28" s="19"/>
      <c r="AA28" s="19"/>
      <c r="AB28" s="19"/>
      <c r="AC28" s="19"/>
      <c r="AD28" s="19"/>
      <c r="AE28" s="19"/>
      <c r="AF28" s="19"/>
      <c r="AG28" s="19"/>
      <c r="AH28" s="19"/>
      <c r="AI28" s="19"/>
      <c r="AJ28" s="19"/>
      <c r="AK28" s="19"/>
      <c r="AL28" s="19"/>
      <c r="AM28" s="19"/>
      <c r="AN28" s="19"/>
      <c r="AO28" s="19"/>
      <c r="AP28" s="19"/>
      <c r="AQ28" s="19"/>
      <c r="AR28" s="19"/>
      <c r="AS28" s="19"/>
      <c r="AT28" s="19"/>
      <c r="AU28" s="19"/>
      <c r="AV28" s="19"/>
      <c r="AW28" s="19"/>
      <c r="AX28" s="19"/>
      <c r="AY28" s="19"/>
      <c r="AZ28" s="19"/>
      <c r="BA28" s="19"/>
      <c r="BB28" s="19"/>
      <c r="BC28" s="19"/>
      <c r="BD28" s="19"/>
      <c r="BE28" s="19"/>
      <c r="BF28" s="19"/>
      <c r="BG28" s="19"/>
      <c r="BH28" s="19"/>
      <c r="BI28" s="19"/>
      <c r="BJ28" s="19"/>
      <c r="BK28" s="19"/>
      <c r="BL28" s="19"/>
      <c r="BM28" s="19"/>
      <c r="BN28" s="19"/>
      <c r="BO28" s="19"/>
      <c r="BP28" s="19"/>
      <c r="BQ28" s="19"/>
      <c r="BR28" s="20"/>
      <c r="BS28" s="9"/>
      <c r="BT28" s="10"/>
      <c r="BU28" s="17"/>
      <c r="BV28" s="18"/>
    </row>
    <row r="29" spans="1:74">
      <c r="A29" s="9"/>
      <c r="B29" s="10"/>
      <c r="C29" s="19"/>
      <c r="D29" s="19"/>
      <c r="E29" s="19"/>
      <c r="F29" s="19"/>
      <c r="G29" s="19"/>
      <c r="H29" s="19"/>
      <c r="I29" s="19"/>
      <c r="J29" s="19"/>
      <c r="K29" s="19"/>
      <c r="L29" s="19"/>
      <c r="M29" s="19"/>
      <c r="N29" s="19"/>
      <c r="O29" s="19"/>
      <c r="P29" s="19"/>
      <c r="Q29" s="19"/>
      <c r="R29" s="19"/>
      <c r="S29" s="19"/>
      <c r="T29" s="19"/>
      <c r="U29" s="19"/>
      <c r="V29" s="19"/>
      <c r="W29" s="19"/>
      <c r="X29" s="19"/>
      <c r="Y29" s="19"/>
      <c r="Z29" s="19"/>
      <c r="AA29" s="19"/>
      <c r="AB29" s="19"/>
      <c r="AC29" s="19"/>
      <c r="AD29" s="19"/>
      <c r="AE29" s="19"/>
      <c r="AF29" s="19"/>
      <c r="AG29" s="19"/>
      <c r="AH29" s="19"/>
      <c r="AI29" s="19"/>
      <c r="AJ29" s="19"/>
      <c r="AK29" s="19"/>
      <c r="AL29" s="19"/>
      <c r="AM29" s="19"/>
      <c r="AN29" s="19"/>
      <c r="AO29" s="19"/>
      <c r="AP29" s="19"/>
      <c r="AQ29" s="19"/>
      <c r="AR29" s="19"/>
      <c r="AS29" s="19"/>
      <c r="AT29" s="19"/>
      <c r="AU29" s="19"/>
      <c r="AV29" s="19"/>
      <c r="AW29" s="19"/>
      <c r="AX29" s="19"/>
      <c r="AY29" s="19"/>
      <c r="AZ29" s="19"/>
      <c r="BA29" s="19"/>
      <c r="BB29" s="19"/>
      <c r="BC29" s="19"/>
      <c r="BD29" s="19"/>
      <c r="BE29" s="19"/>
      <c r="BF29" s="19"/>
      <c r="BG29" s="19"/>
      <c r="BH29" s="19"/>
      <c r="BI29" s="19"/>
      <c r="BJ29" s="19"/>
      <c r="BK29" s="19"/>
      <c r="BL29" s="19"/>
      <c r="BM29" s="19"/>
      <c r="BN29" s="19"/>
      <c r="BO29" s="19"/>
      <c r="BP29" s="19"/>
      <c r="BQ29" s="19"/>
      <c r="BR29" s="20"/>
      <c r="BS29" s="9"/>
      <c r="BT29" s="10"/>
      <c r="BU29" s="17"/>
      <c r="BV29" s="18"/>
    </row>
    <row r="30" spans="1:74">
      <c r="A30" s="9"/>
      <c r="B30" s="10"/>
      <c r="C30" s="19"/>
      <c r="D30" s="19"/>
      <c r="E30" s="19"/>
      <c r="F30" s="19"/>
      <c r="G30" s="19"/>
      <c r="H30" s="19"/>
      <c r="I30" s="19"/>
      <c r="J30" s="19"/>
      <c r="K30" s="19"/>
      <c r="L30" s="19"/>
      <c r="M30" s="19"/>
      <c r="N30" s="19"/>
      <c r="O30" s="19"/>
      <c r="P30" s="19"/>
      <c r="Q30" s="19"/>
      <c r="R30" s="19"/>
      <c r="S30" s="19"/>
      <c r="T30" s="19"/>
      <c r="U30" s="19"/>
      <c r="V30" s="19"/>
      <c r="W30" s="19"/>
      <c r="X30" s="19"/>
      <c r="Y30" s="19"/>
      <c r="Z30" s="19"/>
      <c r="AA30" s="19"/>
      <c r="AB30" s="19"/>
      <c r="AC30" s="19"/>
      <c r="AD30" s="19"/>
      <c r="AE30" s="19"/>
      <c r="AF30" s="19"/>
      <c r="AG30" s="19"/>
      <c r="AH30" s="19"/>
      <c r="AI30" s="19"/>
      <c r="AJ30" s="19"/>
      <c r="AK30" s="19"/>
      <c r="AL30" s="19"/>
      <c r="AM30" s="19"/>
      <c r="AN30" s="19"/>
      <c r="AO30" s="19"/>
      <c r="AP30" s="19"/>
      <c r="AQ30" s="19"/>
      <c r="AR30" s="19"/>
      <c r="AS30" s="19"/>
      <c r="AT30" s="19"/>
      <c r="AU30" s="19"/>
      <c r="AV30" s="19"/>
      <c r="AW30" s="19"/>
      <c r="AX30" s="19"/>
      <c r="AY30" s="19"/>
      <c r="AZ30" s="19"/>
      <c r="BA30" s="19"/>
      <c r="BB30" s="19"/>
      <c r="BC30" s="19"/>
      <c r="BD30" s="19"/>
      <c r="BE30" s="19"/>
      <c r="BF30" s="19"/>
      <c r="BG30" s="19"/>
      <c r="BH30" s="19"/>
      <c r="BI30" s="19"/>
      <c r="BJ30" s="19"/>
      <c r="BK30" s="19"/>
      <c r="BL30" s="19"/>
      <c r="BM30" s="19"/>
      <c r="BN30" s="19"/>
      <c r="BO30" s="19"/>
      <c r="BP30" s="19"/>
      <c r="BQ30" s="19"/>
      <c r="BR30" s="20"/>
      <c r="BS30" s="9"/>
      <c r="BT30" s="10"/>
      <c r="BU30" s="17"/>
      <c r="BV30" s="18"/>
    </row>
    <row r="31" spans="1:74">
      <c r="A31" s="9"/>
      <c r="B31" s="10"/>
      <c r="C31" s="19"/>
      <c r="D31" s="19"/>
      <c r="E31" s="19"/>
      <c r="F31" s="19"/>
      <c r="G31" s="19"/>
      <c r="H31" s="19"/>
      <c r="I31" s="19"/>
      <c r="J31" s="19"/>
      <c r="K31" s="19"/>
      <c r="L31" s="19"/>
      <c r="M31" s="19"/>
      <c r="N31" s="19"/>
      <c r="O31" s="19"/>
      <c r="P31" s="19"/>
      <c r="Q31" s="19"/>
      <c r="R31" s="19"/>
      <c r="S31" s="19"/>
      <c r="T31" s="19"/>
      <c r="U31" s="19"/>
      <c r="V31" s="19"/>
      <c r="W31" s="19"/>
      <c r="X31" s="19"/>
      <c r="Y31" s="19"/>
      <c r="Z31" s="19"/>
      <c r="AA31" s="19"/>
      <c r="AB31" s="19"/>
      <c r="AC31" s="19"/>
      <c r="AD31" s="19"/>
      <c r="AE31" s="19"/>
      <c r="AF31" s="19"/>
      <c r="AG31" s="19"/>
      <c r="AH31" s="19"/>
      <c r="AI31" s="19"/>
      <c r="AJ31" s="19"/>
      <c r="AK31" s="19"/>
      <c r="AL31" s="19"/>
      <c r="AM31" s="19"/>
      <c r="AN31" s="19"/>
      <c r="AO31" s="19"/>
      <c r="AP31" s="19"/>
      <c r="AQ31" s="19"/>
      <c r="AR31" s="19"/>
      <c r="AS31" s="19"/>
      <c r="AT31" s="19"/>
      <c r="AU31" s="19"/>
      <c r="AV31" s="19"/>
      <c r="AW31" s="19"/>
      <c r="AX31" s="19"/>
      <c r="AY31" s="19"/>
      <c r="AZ31" s="19"/>
      <c r="BA31" s="19"/>
      <c r="BB31" s="19"/>
      <c r="BC31" s="19"/>
      <c r="BD31" s="19"/>
      <c r="BE31" s="19"/>
      <c r="BF31" s="19"/>
      <c r="BG31" s="19"/>
      <c r="BH31" s="19"/>
      <c r="BI31" s="19"/>
      <c r="BJ31" s="19"/>
      <c r="BK31" s="19"/>
      <c r="BL31" s="19"/>
      <c r="BM31" s="19"/>
      <c r="BN31" s="19"/>
      <c r="BO31" s="19"/>
      <c r="BP31" s="19"/>
      <c r="BQ31" s="19"/>
      <c r="BR31" s="20"/>
      <c r="BS31" s="9"/>
      <c r="BT31" s="10"/>
      <c r="BU31" s="17"/>
      <c r="BV31" s="18"/>
    </row>
    <row r="32" spans="1:74">
      <c r="A32" s="9" t="s">
        <v>37</v>
      </c>
      <c r="B32" s="10">
        <v>14</v>
      </c>
      <c r="C32" s="19"/>
      <c r="D32" s="19"/>
      <c r="E32" s="19"/>
      <c r="F32" s="19"/>
      <c r="G32" s="19"/>
      <c r="H32" s="19"/>
      <c r="I32" s="19"/>
      <c r="J32" s="19"/>
      <c r="K32" s="19"/>
      <c r="L32" s="19"/>
      <c r="M32" s="19"/>
      <c r="N32" s="19"/>
      <c r="O32" s="19"/>
      <c r="P32" s="19"/>
      <c r="Q32" s="19"/>
      <c r="R32" s="19"/>
      <c r="S32" s="19"/>
      <c r="T32" s="19"/>
      <c r="U32" s="19"/>
      <c r="V32" s="19"/>
      <c r="W32" s="19"/>
      <c r="X32" s="19"/>
      <c r="Y32" s="19"/>
      <c r="Z32" s="19"/>
      <c r="AA32" s="19"/>
      <c r="AB32" s="19"/>
      <c r="AC32" s="19"/>
      <c r="AD32" s="19"/>
      <c r="AE32" s="19"/>
      <c r="AF32" s="19"/>
      <c r="AG32" s="19"/>
      <c r="AH32" s="19"/>
      <c r="AI32" s="19"/>
      <c r="AJ32" s="19"/>
      <c r="AK32" s="19"/>
      <c r="AL32" s="19"/>
      <c r="AM32" s="19"/>
      <c r="AN32" s="19"/>
      <c r="AO32" s="19"/>
      <c r="AP32" s="19"/>
      <c r="AQ32" s="19"/>
      <c r="AR32" s="19"/>
      <c r="AS32" s="19"/>
      <c r="AT32" s="19"/>
      <c r="AU32" s="19"/>
      <c r="AV32" s="19"/>
      <c r="AW32" s="19"/>
      <c r="AX32" s="19"/>
      <c r="AY32" s="19"/>
      <c r="AZ32" s="19"/>
      <c r="BA32" s="19"/>
      <c r="BB32" s="19"/>
      <c r="BC32" s="19">
        <v>3.4</v>
      </c>
      <c r="BD32" s="19">
        <v>3.4</v>
      </c>
      <c r="BE32" s="19">
        <v>2.04</v>
      </c>
      <c r="BF32" s="19">
        <v>0.34</v>
      </c>
      <c r="BG32" s="19">
        <v>1.22</v>
      </c>
      <c r="BH32" s="19">
        <v>0.43</v>
      </c>
      <c r="BI32" s="19">
        <v>0</v>
      </c>
      <c r="BJ32" s="19">
        <v>0</v>
      </c>
      <c r="BK32" s="19">
        <v>0</v>
      </c>
      <c r="BL32" s="19">
        <v>0</v>
      </c>
      <c r="BM32" s="19">
        <v>0</v>
      </c>
      <c r="BN32" s="19">
        <v>0</v>
      </c>
      <c r="BO32" s="19">
        <v>0</v>
      </c>
      <c r="BP32" s="19">
        <v>2.75</v>
      </c>
      <c r="BQ32" s="19">
        <v>3.53</v>
      </c>
      <c r="BR32" s="20">
        <v>0.12</v>
      </c>
      <c r="BS32" s="9" t="s">
        <v>37</v>
      </c>
      <c r="BT32" s="10">
        <v>14</v>
      </c>
      <c r="BU32" s="17"/>
      <c r="BV32" s="18" t="s">
        <v>51</v>
      </c>
    </row>
    <row r="33" spans="1:74">
      <c r="A33" s="9"/>
      <c r="B33" s="10"/>
      <c r="C33" s="19"/>
      <c r="D33" s="19"/>
      <c r="E33" s="19"/>
      <c r="F33" s="19"/>
      <c r="G33" s="19"/>
      <c r="H33" s="19"/>
      <c r="I33" s="19"/>
      <c r="J33" s="19"/>
      <c r="K33" s="19"/>
      <c r="L33" s="19"/>
      <c r="M33" s="19"/>
      <c r="N33" s="19"/>
      <c r="O33" s="19"/>
      <c r="P33" s="19"/>
      <c r="Q33" s="19"/>
      <c r="R33" s="19"/>
      <c r="S33" s="19"/>
      <c r="T33" s="19"/>
      <c r="U33" s="19"/>
      <c r="V33" s="19"/>
      <c r="W33" s="19"/>
      <c r="X33" s="19"/>
      <c r="Y33" s="19"/>
      <c r="Z33" s="19"/>
      <c r="AA33" s="19"/>
      <c r="AB33" s="19"/>
      <c r="AC33" s="19"/>
      <c r="AD33" s="19"/>
      <c r="AE33" s="19"/>
      <c r="AF33" s="19"/>
      <c r="AG33" s="19"/>
      <c r="AH33" s="19"/>
      <c r="AI33" s="19"/>
      <c r="AJ33" s="19"/>
      <c r="AK33" s="19"/>
      <c r="AL33" s="19"/>
      <c r="AM33" s="19"/>
      <c r="AN33" s="19"/>
      <c r="AO33" s="19"/>
      <c r="AP33" s="19"/>
      <c r="AQ33" s="19"/>
      <c r="AR33" s="19"/>
      <c r="AS33" s="19"/>
      <c r="AT33" s="19"/>
      <c r="AU33" s="19"/>
      <c r="AV33" s="19"/>
      <c r="AW33" s="19"/>
      <c r="AX33" s="19"/>
      <c r="AY33" s="19"/>
      <c r="AZ33" s="19"/>
      <c r="BA33" s="19"/>
      <c r="BB33" s="19"/>
      <c r="BC33" s="19"/>
      <c r="BD33" s="19"/>
      <c r="BE33" s="19"/>
      <c r="BF33" s="19"/>
      <c r="BG33" s="19"/>
      <c r="BH33" s="19"/>
      <c r="BI33" s="19"/>
      <c r="BJ33" s="19"/>
      <c r="BK33" s="19"/>
      <c r="BL33" s="19"/>
      <c r="BM33" s="19"/>
      <c r="BN33" s="19"/>
      <c r="BO33" s="19"/>
      <c r="BP33" s="19"/>
      <c r="BQ33" s="19"/>
      <c r="BR33" s="20"/>
      <c r="BS33" s="9"/>
      <c r="BT33" s="10"/>
      <c r="BU33" s="17"/>
      <c r="BV33" s="18"/>
    </row>
    <row r="34" spans="1:74">
      <c r="A34" s="9"/>
      <c r="B34" s="10"/>
      <c r="C34" s="19"/>
      <c r="D34" s="19"/>
      <c r="E34" s="19"/>
      <c r="F34" s="19"/>
      <c r="G34" s="19"/>
      <c r="H34" s="19"/>
      <c r="I34" s="19"/>
      <c r="J34" s="19"/>
      <c r="K34" s="19"/>
      <c r="L34" s="19"/>
      <c r="M34" s="19"/>
      <c r="N34" s="19"/>
      <c r="O34" s="19"/>
      <c r="P34" s="19"/>
      <c r="Q34" s="19"/>
      <c r="R34" s="19"/>
      <c r="S34" s="19"/>
      <c r="T34" s="19"/>
      <c r="U34" s="19"/>
      <c r="V34" s="19"/>
      <c r="W34" s="19"/>
      <c r="X34" s="19"/>
      <c r="Y34" s="19"/>
      <c r="Z34" s="19"/>
      <c r="AA34" s="19"/>
      <c r="AB34" s="19"/>
      <c r="AC34" s="19"/>
      <c r="AD34" s="19"/>
      <c r="AE34" s="19"/>
      <c r="AF34" s="19"/>
      <c r="AG34" s="19"/>
      <c r="AH34" s="19"/>
      <c r="AI34" s="19"/>
      <c r="AJ34" s="19"/>
      <c r="AK34" s="19"/>
      <c r="AL34" s="19"/>
      <c r="AM34" s="19"/>
      <c r="AN34" s="19"/>
      <c r="AO34" s="19"/>
      <c r="AP34" s="19"/>
      <c r="AQ34" s="19"/>
      <c r="AR34" s="19"/>
      <c r="AS34" s="19"/>
      <c r="AT34" s="19"/>
      <c r="AU34" s="19"/>
      <c r="AV34" s="19"/>
      <c r="AW34" s="19"/>
      <c r="AX34" s="19"/>
      <c r="AY34" s="19"/>
      <c r="AZ34" s="19"/>
      <c r="BA34" s="19"/>
      <c r="BB34" s="19"/>
      <c r="BC34" s="19"/>
      <c r="BD34" s="19"/>
      <c r="BE34" s="19"/>
      <c r="BF34" s="19"/>
      <c r="BG34" s="19"/>
      <c r="BH34" s="19"/>
      <c r="BI34" s="19"/>
      <c r="BJ34" s="19"/>
      <c r="BK34" s="19"/>
      <c r="BL34" s="19"/>
      <c r="BM34" s="19"/>
      <c r="BN34" s="19"/>
      <c r="BO34" s="19"/>
      <c r="BP34" s="19"/>
      <c r="BQ34" s="19"/>
      <c r="BR34" s="20"/>
      <c r="BS34" s="9"/>
      <c r="BT34" s="10"/>
      <c r="BU34" s="17"/>
      <c r="BV34" s="18"/>
    </row>
    <row r="35" spans="1:74">
      <c r="A35" s="9"/>
      <c r="B35" s="10"/>
      <c r="C35" s="19"/>
      <c r="D35" s="19"/>
      <c r="E35" s="19"/>
      <c r="F35" s="19"/>
      <c r="G35" s="19"/>
      <c r="H35" s="19"/>
      <c r="I35" s="19"/>
      <c r="J35" s="19"/>
      <c r="K35" s="19"/>
      <c r="L35" s="19"/>
      <c r="M35" s="19"/>
      <c r="N35" s="19"/>
      <c r="O35" s="19"/>
      <c r="P35" s="19"/>
      <c r="Q35" s="19"/>
      <c r="R35" s="19"/>
      <c r="S35" s="19"/>
      <c r="T35" s="19"/>
      <c r="U35" s="19"/>
      <c r="V35" s="19"/>
      <c r="W35" s="19"/>
      <c r="X35" s="19"/>
      <c r="Y35" s="19"/>
      <c r="Z35" s="19"/>
      <c r="AA35" s="19"/>
      <c r="AB35" s="19"/>
      <c r="AC35" s="19"/>
      <c r="AD35" s="19"/>
      <c r="AE35" s="19"/>
      <c r="AF35" s="19"/>
      <c r="AG35" s="19"/>
      <c r="AH35" s="19"/>
      <c r="AI35" s="19"/>
      <c r="AJ35" s="19"/>
      <c r="AK35" s="19"/>
      <c r="AL35" s="19"/>
      <c r="AM35" s="19"/>
      <c r="AN35" s="19"/>
      <c r="AO35" s="19"/>
      <c r="AP35" s="19"/>
      <c r="AQ35" s="19"/>
      <c r="AR35" s="19"/>
      <c r="AS35" s="19"/>
      <c r="AT35" s="19"/>
      <c r="AU35" s="19"/>
      <c r="AV35" s="19"/>
      <c r="AW35" s="19"/>
      <c r="AX35" s="19"/>
      <c r="AY35" s="19"/>
      <c r="AZ35" s="19"/>
      <c r="BA35" s="19"/>
      <c r="BB35" s="19"/>
      <c r="BC35" s="19"/>
      <c r="BD35" s="19"/>
      <c r="BE35" s="19"/>
      <c r="BF35" s="19"/>
      <c r="BG35" s="19"/>
      <c r="BH35" s="19"/>
      <c r="BI35" s="19"/>
      <c r="BJ35" s="19"/>
      <c r="BK35" s="19"/>
      <c r="BL35" s="19"/>
      <c r="BM35" s="19"/>
      <c r="BN35" s="19"/>
      <c r="BO35" s="19"/>
      <c r="BP35" s="19"/>
      <c r="BQ35" s="19"/>
      <c r="BR35" s="20"/>
      <c r="BS35" s="9"/>
      <c r="BT35" s="10"/>
      <c r="BU35" s="17"/>
      <c r="BV35" s="18"/>
    </row>
    <row r="36" spans="1:74">
      <c r="A36" s="9">
        <v>12</v>
      </c>
      <c r="B36" s="10" t="s">
        <v>37</v>
      </c>
      <c r="C36" s="15">
        <v>8.3800000000000008</v>
      </c>
      <c r="D36" s="15">
        <v>8.3800000000000008</v>
      </c>
      <c r="E36" s="15">
        <v>0.30499999999999999</v>
      </c>
      <c r="F36" s="15">
        <v>0.30499999999999999</v>
      </c>
      <c r="G36" s="15">
        <v>0.46</v>
      </c>
      <c r="H36" s="15">
        <v>0.15</v>
      </c>
      <c r="I36" s="15">
        <v>0.61</v>
      </c>
      <c r="J36" s="15">
        <v>0</v>
      </c>
      <c r="K36" s="15"/>
      <c r="L36" s="15"/>
      <c r="M36" s="15"/>
      <c r="N36" s="15"/>
      <c r="O36" s="15"/>
      <c r="P36" s="15"/>
      <c r="Q36" s="15">
        <v>0.3</v>
      </c>
      <c r="R36" s="15">
        <v>1.22</v>
      </c>
      <c r="S36" s="15">
        <v>1.83</v>
      </c>
      <c r="T36" s="15">
        <v>1.83</v>
      </c>
      <c r="U36" s="15">
        <v>3.96</v>
      </c>
      <c r="V36" s="15"/>
      <c r="W36" s="15"/>
      <c r="X36" s="15"/>
      <c r="Y36" s="15"/>
      <c r="Z36" s="15"/>
      <c r="AA36" s="15"/>
      <c r="AB36" s="15"/>
      <c r="AC36" s="15"/>
      <c r="AD36" s="15"/>
      <c r="AE36" s="15"/>
      <c r="AF36" s="15"/>
      <c r="AG36" s="15"/>
      <c r="AH36" s="15"/>
      <c r="AI36" s="15">
        <v>0</v>
      </c>
      <c r="AJ36" s="15">
        <v>0</v>
      </c>
      <c r="AK36" s="15">
        <v>0</v>
      </c>
      <c r="AL36" s="15">
        <v>0</v>
      </c>
      <c r="AM36" s="15">
        <v>0</v>
      </c>
      <c r="AN36" s="15">
        <v>0</v>
      </c>
      <c r="AO36" s="15">
        <v>0</v>
      </c>
      <c r="AP36" s="15">
        <v>0</v>
      </c>
      <c r="AQ36" s="15">
        <v>1.23</v>
      </c>
      <c r="AR36" s="15">
        <v>1.23</v>
      </c>
      <c r="AS36" s="15">
        <v>2.25</v>
      </c>
      <c r="AT36" s="15">
        <v>2.4</v>
      </c>
      <c r="AU36" s="15">
        <v>0.3</v>
      </c>
      <c r="AV36" s="15">
        <v>0</v>
      </c>
      <c r="AW36" s="15"/>
      <c r="AX36" s="15"/>
      <c r="AY36" s="15">
        <v>0.05</v>
      </c>
      <c r="AZ36" s="15">
        <v>0.05</v>
      </c>
      <c r="BA36" s="15">
        <v>0.05</v>
      </c>
      <c r="BB36" s="15">
        <v>0.05</v>
      </c>
      <c r="BC36" s="15">
        <v>2.8</v>
      </c>
      <c r="BD36" s="15">
        <v>2.1100000000000003</v>
      </c>
      <c r="BE36" s="15">
        <v>1.44</v>
      </c>
      <c r="BF36" s="15">
        <v>3.3</v>
      </c>
      <c r="BG36" s="15">
        <v>1.31</v>
      </c>
      <c r="BH36" s="15">
        <v>0</v>
      </c>
      <c r="BI36" s="15">
        <v>0</v>
      </c>
      <c r="BJ36" s="15"/>
      <c r="BK36" s="15"/>
      <c r="BL36" s="15"/>
      <c r="BM36" s="15"/>
      <c r="BN36" s="15"/>
      <c r="BO36" s="15"/>
      <c r="BP36" s="15"/>
      <c r="BQ36" s="15"/>
      <c r="BR36" s="16"/>
      <c r="BS36" s="9">
        <v>12</v>
      </c>
      <c r="BT36" s="10" t="s">
        <v>37</v>
      </c>
      <c r="BU36" s="17" t="s">
        <v>52</v>
      </c>
      <c r="BV36" s="18"/>
    </row>
    <row r="37" spans="1:74">
      <c r="A37" s="9" t="s">
        <v>37</v>
      </c>
      <c r="B37" s="10">
        <v>15</v>
      </c>
      <c r="C37" s="19"/>
      <c r="D37" s="19"/>
      <c r="E37" s="19"/>
      <c r="F37" s="19"/>
      <c r="G37" s="19"/>
      <c r="H37" s="19"/>
      <c r="I37" s="19"/>
      <c r="J37" s="19"/>
      <c r="K37" s="19"/>
      <c r="L37" s="19"/>
      <c r="M37" s="19"/>
      <c r="N37" s="19"/>
      <c r="O37" s="19"/>
      <c r="P37" s="19"/>
      <c r="Q37" s="19"/>
      <c r="R37" s="19"/>
      <c r="S37" s="19"/>
      <c r="T37" s="19"/>
      <c r="U37" s="19"/>
      <c r="V37" s="19"/>
      <c r="W37" s="19"/>
      <c r="X37" s="19"/>
      <c r="Y37" s="19"/>
      <c r="Z37" s="19"/>
      <c r="AA37" s="19"/>
      <c r="AB37" s="19"/>
      <c r="AC37" s="19"/>
      <c r="AD37" s="19"/>
      <c r="AE37" s="19"/>
      <c r="AF37" s="19"/>
      <c r="AG37" s="19"/>
      <c r="AH37" s="19"/>
      <c r="AI37" s="19"/>
      <c r="AJ37" s="19"/>
      <c r="AK37" s="19"/>
      <c r="AL37" s="19"/>
      <c r="AM37" s="19"/>
      <c r="AN37" s="19"/>
      <c r="AO37" s="19"/>
      <c r="AP37" s="19"/>
      <c r="AQ37" s="19"/>
      <c r="AR37" s="19"/>
      <c r="AS37" s="19"/>
      <c r="AT37" s="19"/>
      <c r="AU37" s="19"/>
      <c r="AV37" s="19"/>
      <c r="AW37" s="19"/>
      <c r="AX37" s="19"/>
      <c r="AY37" s="19"/>
      <c r="AZ37" s="19"/>
      <c r="BA37" s="19"/>
      <c r="BB37" s="19"/>
      <c r="BC37" s="19">
        <v>2.7</v>
      </c>
      <c r="BD37" s="19">
        <v>0.6</v>
      </c>
      <c r="BE37" s="19">
        <v>5</v>
      </c>
      <c r="BF37" s="19">
        <v>1.04</v>
      </c>
      <c r="BG37" s="19">
        <v>3.82</v>
      </c>
      <c r="BH37" s="19">
        <v>0.42</v>
      </c>
      <c r="BI37" s="19">
        <v>0</v>
      </c>
      <c r="BJ37" s="19">
        <v>0</v>
      </c>
      <c r="BK37" s="19">
        <v>0</v>
      </c>
      <c r="BL37" s="19">
        <v>0</v>
      </c>
      <c r="BM37" s="19">
        <v>4.7199999999999989</v>
      </c>
      <c r="BN37" s="19">
        <v>0</v>
      </c>
      <c r="BO37" s="19">
        <v>0</v>
      </c>
      <c r="BP37" s="19">
        <v>0</v>
      </c>
      <c r="BQ37" s="19">
        <v>0</v>
      </c>
      <c r="BR37" s="20"/>
      <c r="BS37" s="9" t="s">
        <v>37</v>
      </c>
      <c r="BT37" s="10">
        <v>15</v>
      </c>
      <c r="BU37" s="17"/>
      <c r="BV37" s="18" t="s">
        <v>53</v>
      </c>
    </row>
    <row r="38" spans="1:74">
      <c r="A38" s="9"/>
      <c r="B38" s="10"/>
      <c r="C38" s="19"/>
      <c r="D38" s="19"/>
      <c r="E38" s="19"/>
      <c r="F38" s="19"/>
      <c r="G38" s="19"/>
      <c r="H38" s="19"/>
      <c r="I38" s="19"/>
      <c r="J38" s="19"/>
      <c r="K38" s="19"/>
      <c r="L38" s="19"/>
      <c r="M38" s="19"/>
      <c r="N38" s="19"/>
      <c r="O38" s="19"/>
      <c r="P38" s="19"/>
      <c r="Q38" s="19"/>
      <c r="R38" s="19"/>
      <c r="S38" s="19"/>
      <c r="T38" s="19"/>
      <c r="U38" s="19"/>
      <c r="V38" s="19"/>
      <c r="W38" s="19"/>
      <c r="X38" s="19"/>
      <c r="Y38" s="19"/>
      <c r="Z38" s="19"/>
      <c r="AA38" s="19"/>
      <c r="AB38" s="19"/>
      <c r="AC38" s="19"/>
      <c r="AD38" s="19"/>
      <c r="AE38" s="19"/>
      <c r="AF38" s="19"/>
      <c r="AG38" s="19"/>
      <c r="AH38" s="19"/>
      <c r="AI38" s="19"/>
      <c r="AJ38" s="19"/>
      <c r="AK38" s="19"/>
      <c r="AL38" s="19"/>
      <c r="AM38" s="19"/>
      <c r="AN38" s="19"/>
      <c r="AO38" s="19"/>
      <c r="AP38" s="19"/>
      <c r="AQ38" s="19"/>
      <c r="AR38" s="19"/>
      <c r="AS38" s="19"/>
      <c r="AT38" s="19"/>
      <c r="AU38" s="19"/>
      <c r="AV38" s="19"/>
      <c r="AW38" s="19"/>
      <c r="AX38" s="19"/>
      <c r="AY38" s="19"/>
      <c r="AZ38" s="19"/>
      <c r="BA38" s="19"/>
      <c r="BB38" s="19"/>
      <c r="BC38" s="19"/>
      <c r="BD38" s="19"/>
      <c r="BE38" s="19"/>
      <c r="BF38" s="19"/>
      <c r="BG38" s="19"/>
      <c r="BH38" s="19"/>
      <c r="BI38" s="19"/>
      <c r="BJ38" s="19"/>
      <c r="BK38" s="19"/>
      <c r="BL38" s="19"/>
      <c r="BM38" s="19"/>
      <c r="BN38" s="19"/>
      <c r="BO38" s="19"/>
      <c r="BP38" s="19"/>
      <c r="BQ38" s="19"/>
      <c r="BR38" s="20"/>
      <c r="BS38" s="9"/>
      <c r="BT38" s="10"/>
      <c r="BU38" s="17"/>
      <c r="BV38" s="18"/>
    </row>
    <row r="39" spans="1:74">
      <c r="A39" s="9">
        <v>13</v>
      </c>
      <c r="B39" s="10" t="s">
        <v>37</v>
      </c>
      <c r="C39" s="15">
        <v>0.99</v>
      </c>
      <c r="D39" s="15">
        <v>0.99</v>
      </c>
      <c r="E39" s="15">
        <v>0</v>
      </c>
      <c r="F39" s="15">
        <v>0</v>
      </c>
      <c r="G39" s="15">
        <v>0</v>
      </c>
      <c r="H39" s="15">
        <v>0.15</v>
      </c>
      <c r="I39" s="15">
        <v>0.61</v>
      </c>
      <c r="J39" s="15">
        <v>0</v>
      </c>
      <c r="K39" s="15">
        <v>3.43</v>
      </c>
      <c r="L39" s="15">
        <v>3.43</v>
      </c>
      <c r="M39" s="15">
        <v>1.37</v>
      </c>
      <c r="N39" s="15">
        <v>0.15</v>
      </c>
      <c r="O39" s="15">
        <v>0.15</v>
      </c>
      <c r="P39" s="15">
        <v>0.91</v>
      </c>
      <c r="Q39" s="15">
        <v>0.61</v>
      </c>
      <c r="R39" s="15">
        <v>0.61</v>
      </c>
      <c r="S39" s="15">
        <v>3.96</v>
      </c>
      <c r="T39" s="15">
        <v>3.96</v>
      </c>
      <c r="U39" s="15">
        <v>0.91</v>
      </c>
      <c r="V39" s="15"/>
      <c r="W39" s="15"/>
      <c r="X39" s="15"/>
      <c r="Y39" s="15"/>
      <c r="Z39" s="15"/>
      <c r="AA39" s="15"/>
      <c r="AB39" s="15"/>
      <c r="AC39" s="15"/>
      <c r="AD39" s="15"/>
      <c r="AE39" s="15"/>
      <c r="AF39" s="15"/>
      <c r="AG39" s="15"/>
      <c r="AH39" s="15"/>
      <c r="AI39" s="15">
        <v>0</v>
      </c>
      <c r="AJ39" s="15">
        <v>0</v>
      </c>
      <c r="AK39" s="15">
        <v>2.8</v>
      </c>
      <c r="AL39" s="15">
        <v>0</v>
      </c>
      <c r="AM39" s="15">
        <v>1.1000000000000001</v>
      </c>
      <c r="AN39" s="15">
        <v>2</v>
      </c>
      <c r="AO39" s="15">
        <v>4.95</v>
      </c>
      <c r="AP39" s="15">
        <v>4.95</v>
      </c>
      <c r="AQ39" s="15">
        <v>1.85</v>
      </c>
      <c r="AR39" s="15">
        <v>1.85</v>
      </c>
      <c r="AS39" s="15">
        <v>0</v>
      </c>
      <c r="AT39" s="15">
        <v>3.6</v>
      </c>
      <c r="AU39" s="15">
        <v>0</v>
      </c>
      <c r="AV39" s="15">
        <v>0</v>
      </c>
      <c r="AW39" s="15">
        <v>0.4</v>
      </c>
      <c r="AX39" s="15">
        <v>2.2000000000000002</v>
      </c>
      <c r="AY39" s="15">
        <v>0.4</v>
      </c>
      <c r="AZ39" s="15">
        <v>0</v>
      </c>
      <c r="BA39" s="15">
        <v>2</v>
      </c>
      <c r="BB39" s="15">
        <v>1.1000000000000001</v>
      </c>
      <c r="BC39" s="15">
        <v>0.5</v>
      </c>
      <c r="BD39" s="15">
        <v>0.52</v>
      </c>
      <c r="BE39" s="15">
        <v>4.18</v>
      </c>
      <c r="BF39" s="15">
        <v>0.98</v>
      </c>
      <c r="BG39" s="15">
        <v>1.81</v>
      </c>
      <c r="BH39" s="15">
        <v>2.67</v>
      </c>
      <c r="BI39" s="15">
        <v>2.31</v>
      </c>
      <c r="BJ39" s="15"/>
      <c r="BK39" s="15"/>
      <c r="BL39" s="15"/>
      <c r="BM39" s="15"/>
      <c r="BN39" s="15"/>
      <c r="BO39" s="15"/>
      <c r="BP39" s="15"/>
      <c r="BQ39" s="15"/>
      <c r="BR39" s="16"/>
      <c r="BS39" s="9">
        <v>13</v>
      </c>
      <c r="BT39" s="10" t="s">
        <v>37</v>
      </c>
      <c r="BU39" s="17" t="s">
        <v>54</v>
      </c>
      <c r="BV39" s="18"/>
    </row>
    <row r="40" spans="1:74">
      <c r="A40" s="9"/>
      <c r="B40" s="10"/>
      <c r="C40" s="19"/>
      <c r="D40" s="19"/>
      <c r="E40" s="19"/>
      <c r="F40" s="19"/>
      <c r="G40" s="19"/>
      <c r="H40" s="19"/>
      <c r="I40" s="19"/>
      <c r="J40" s="19"/>
      <c r="K40" s="19"/>
      <c r="L40" s="19"/>
      <c r="M40" s="19"/>
      <c r="N40" s="19"/>
      <c r="O40" s="19"/>
      <c r="P40" s="19"/>
      <c r="Q40" s="19"/>
      <c r="R40" s="19"/>
      <c r="S40" s="19"/>
      <c r="T40" s="19"/>
      <c r="U40" s="19"/>
      <c r="V40" s="19"/>
      <c r="W40" s="19"/>
      <c r="X40" s="19"/>
      <c r="Y40" s="19"/>
      <c r="Z40" s="19"/>
      <c r="AA40" s="19"/>
      <c r="AB40" s="19"/>
      <c r="AC40" s="19"/>
      <c r="AD40" s="19"/>
      <c r="AE40" s="19"/>
      <c r="AF40" s="19"/>
      <c r="AG40" s="19"/>
      <c r="AH40" s="19"/>
      <c r="AI40" s="19"/>
      <c r="AJ40" s="19"/>
      <c r="AK40" s="19"/>
      <c r="AL40" s="19"/>
      <c r="AM40" s="19"/>
      <c r="AN40" s="19"/>
      <c r="AO40" s="19"/>
      <c r="AP40" s="19"/>
      <c r="AQ40" s="19"/>
      <c r="AR40" s="19"/>
      <c r="AS40" s="19"/>
      <c r="AT40" s="19"/>
      <c r="AU40" s="19"/>
      <c r="AV40" s="19"/>
      <c r="AW40" s="19"/>
      <c r="AX40" s="19"/>
      <c r="AY40" s="19"/>
      <c r="AZ40" s="19"/>
      <c r="BA40" s="19"/>
      <c r="BB40" s="19"/>
      <c r="BC40" s="19"/>
      <c r="BD40" s="19"/>
      <c r="BE40" s="19"/>
      <c r="BF40" s="19"/>
      <c r="BG40" s="19"/>
      <c r="BH40" s="19"/>
      <c r="BI40" s="19"/>
      <c r="BJ40" s="19"/>
      <c r="BK40" s="19"/>
      <c r="BL40" s="19"/>
      <c r="BM40" s="19"/>
      <c r="BN40" s="19"/>
      <c r="BO40" s="19"/>
      <c r="BP40" s="19"/>
      <c r="BQ40" s="19"/>
      <c r="BR40" s="20"/>
      <c r="BS40" s="9"/>
      <c r="BT40" s="10"/>
      <c r="BU40" s="17"/>
      <c r="BV40" s="18"/>
    </row>
    <row r="41" spans="1:74">
      <c r="A41" s="9"/>
      <c r="B41" s="10"/>
      <c r="C41" s="19"/>
      <c r="D41" s="19"/>
      <c r="E41" s="19"/>
      <c r="F41" s="19"/>
      <c r="G41" s="19"/>
      <c r="H41" s="19"/>
      <c r="I41" s="19"/>
      <c r="J41" s="19"/>
      <c r="K41" s="19"/>
      <c r="L41" s="19"/>
      <c r="M41" s="19"/>
      <c r="N41" s="19"/>
      <c r="O41" s="19"/>
      <c r="P41" s="19"/>
      <c r="Q41" s="19"/>
      <c r="R41" s="19"/>
      <c r="S41" s="19"/>
      <c r="T41" s="19"/>
      <c r="U41" s="19"/>
      <c r="V41" s="19"/>
      <c r="W41" s="19"/>
      <c r="X41" s="19"/>
      <c r="Y41" s="19"/>
      <c r="Z41" s="19"/>
      <c r="AA41" s="19"/>
      <c r="AB41" s="19"/>
      <c r="AC41" s="19"/>
      <c r="AD41" s="19"/>
      <c r="AE41" s="19"/>
      <c r="AF41" s="19"/>
      <c r="AG41" s="19"/>
      <c r="AH41" s="19"/>
      <c r="AI41" s="19"/>
      <c r="AJ41" s="19"/>
      <c r="AK41" s="19"/>
      <c r="AL41" s="19"/>
      <c r="AM41" s="19"/>
      <c r="AN41" s="19"/>
      <c r="AO41" s="19"/>
      <c r="AP41" s="19"/>
      <c r="AQ41" s="19"/>
      <c r="AR41" s="19"/>
      <c r="AS41" s="19"/>
      <c r="AT41" s="19"/>
      <c r="AU41" s="19"/>
      <c r="AV41" s="19"/>
      <c r="AW41" s="19"/>
      <c r="AX41" s="19"/>
      <c r="AY41" s="19"/>
      <c r="AZ41" s="19"/>
      <c r="BA41" s="19"/>
      <c r="BB41" s="19"/>
      <c r="BC41" s="19"/>
      <c r="BD41" s="19"/>
      <c r="BE41" s="19"/>
      <c r="BF41" s="19"/>
      <c r="BG41" s="19"/>
      <c r="BH41" s="19"/>
      <c r="BI41" s="19"/>
      <c r="BJ41" s="19"/>
      <c r="BK41" s="19"/>
      <c r="BL41" s="19"/>
      <c r="BM41" s="19"/>
      <c r="BN41" s="19"/>
      <c r="BO41" s="19"/>
      <c r="BP41" s="19"/>
      <c r="BQ41" s="19"/>
      <c r="BR41" s="20"/>
      <c r="BS41" s="9"/>
      <c r="BT41" s="10"/>
      <c r="BU41" s="17"/>
      <c r="BV41" s="18"/>
    </row>
    <row r="42" spans="1:74">
      <c r="A42" s="9" t="s">
        <v>37</v>
      </c>
      <c r="B42" s="10">
        <v>16</v>
      </c>
      <c r="C42" s="19"/>
      <c r="D42" s="19"/>
      <c r="E42" s="19"/>
      <c r="F42" s="19"/>
      <c r="G42" s="19"/>
      <c r="H42" s="19"/>
      <c r="I42" s="19"/>
      <c r="J42" s="19"/>
      <c r="K42" s="19"/>
      <c r="L42" s="19"/>
      <c r="M42" s="19"/>
      <c r="N42" s="19"/>
      <c r="O42" s="19"/>
      <c r="P42" s="19"/>
      <c r="Q42" s="19"/>
      <c r="R42" s="19"/>
      <c r="S42" s="19"/>
      <c r="T42" s="19"/>
      <c r="U42" s="19"/>
      <c r="V42" s="19"/>
      <c r="W42" s="19"/>
      <c r="X42" s="19"/>
      <c r="Y42" s="19"/>
      <c r="Z42" s="19"/>
      <c r="AA42" s="19"/>
      <c r="AB42" s="19"/>
      <c r="AC42" s="19"/>
      <c r="AD42" s="19"/>
      <c r="AE42" s="19"/>
      <c r="AF42" s="19"/>
      <c r="AG42" s="19"/>
      <c r="AH42" s="19"/>
      <c r="AI42" s="19"/>
      <c r="AJ42" s="19"/>
      <c r="AK42" s="19"/>
      <c r="AL42" s="19"/>
      <c r="AM42" s="19"/>
      <c r="AN42" s="19"/>
      <c r="AO42" s="19"/>
      <c r="AP42" s="19"/>
      <c r="AQ42" s="19"/>
      <c r="AR42" s="19"/>
      <c r="AS42" s="19"/>
      <c r="AT42" s="19"/>
      <c r="AU42" s="19"/>
      <c r="AV42" s="19"/>
      <c r="AW42" s="19"/>
      <c r="AX42" s="19"/>
      <c r="AY42" s="19"/>
      <c r="AZ42" s="19"/>
      <c r="BA42" s="19"/>
      <c r="BB42" s="19"/>
      <c r="BC42" s="19">
        <v>3.8</v>
      </c>
      <c r="BD42" s="19">
        <v>2.8</v>
      </c>
      <c r="BE42" s="19">
        <v>2.39</v>
      </c>
      <c r="BF42" s="19">
        <v>0.55000000000000004</v>
      </c>
      <c r="BG42" s="19">
        <v>6.54</v>
      </c>
      <c r="BH42" s="19">
        <v>0.26</v>
      </c>
      <c r="BI42" s="19">
        <v>0</v>
      </c>
      <c r="BJ42" s="19">
        <v>0</v>
      </c>
      <c r="BK42" s="19">
        <v>0.87</v>
      </c>
      <c r="BL42" s="19">
        <v>1.79</v>
      </c>
      <c r="BM42" s="19">
        <v>2.9899999999999807</v>
      </c>
      <c r="BN42" s="19">
        <v>0</v>
      </c>
      <c r="BO42" s="19">
        <v>0</v>
      </c>
      <c r="BP42" s="19">
        <v>0.9</v>
      </c>
      <c r="BQ42" s="19">
        <v>0.69</v>
      </c>
      <c r="BR42" s="20"/>
      <c r="BS42" s="9" t="s">
        <v>37</v>
      </c>
      <c r="BT42" s="10">
        <v>16</v>
      </c>
      <c r="BU42" s="17"/>
      <c r="BV42" s="18" t="s">
        <v>55</v>
      </c>
    </row>
    <row r="43" spans="1:74">
      <c r="A43" s="9">
        <v>14</v>
      </c>
      <c r="B43" s="10" t="s">
        <v>37</v>
      </c>
      <c r="C43" s="15">
        <v>1.79</v>
      </c>
      <c r="D43" s="15">
        <v>1.79</v>
      </c>
      <c r="E43" s="15">
        <v>0.34499999999999997</v>
      </c>
      <c r="F43" s="15">
        <v>0.34499999999999997</v>
      </c>
      <c r="G43" s="15">
        <v>0</v>
      </c>
      <c r="H43" s="15">
        <v>0</v>
      </c>
      <c r="I43" s="15">
        <v>0</v>
      </c>
      <c r="J43" s="15">
        <v>0</v>
      </c>
      <c r="K43" s="15">
        <v>1.22</v>
      </c>
      <c r="L43" s="15">
        <v>1.22</v>
      </c>
      <c r="M43" s="15">
        <v>4.2699999999999996</v>
      </c>
      <c r="N43" s="15">
        <v>0</v>
      </c>
      <c r="O43" s="15">
        <v>0</v>
      </c>
      <c r="P43" s="15">
        <v>0</v>
      </c>
      <c r="Q43" s="15">
        <v>0.3</v>
      </c>
      <c r="R43" s="15">
        <v>0</v>
      </c>
      <c r="S43" s="15">
        <v>0.91500000000000004</v>
      </c>
      <c r="T43" s="15">
        <v>0.91500000000000004</v>
      </c>
      <c r="U43" s="15">
        <v>3.05</v>
      </c>
      <c r="V43" s="15"/>
      <c r="W43" s="15"/>
      <c r="X43" s="15"/>
      <c r="Y43" s="15"/>
      <c r="Z43" s="15"/>
      <c r="AA43" s="15"/>
      <c r="AB43" s="15"/>
      <c r="AC43" s="15"/>
      <c r="AD43" s="15"/>
      <c r="AE43" s="15"/>
      <c r="AF43" s="15"/>
      <c r="AG43" s="15"/>
      <c r="AH43" s="15"/>
      <c r="AI43" s="15">
        <v>0.3</v>
      </c>
      <c r="AJ43" s="15">
        <v>1.2</v>
      </c>
      <c r="AK43" s="15">
        <v>0.8</v>
      </c>
      <c r="AL43" s="15">
        <v>0</v>
      </c>
      <c r="AM43" s="15">
        <v>0.6</v>
      </c>
      <c r="AN43" s="15">
        <v>0</v>
      </c>
      <c r="AO43" s="15"/>
      <c r="AP43" s="15"/>
      <c r="AQ43" s="15"/>
      <c r="AR43" s="15"/>
      <c r="AS43" s="15"/>
      <c r="AT43" s="15"/>
      <c r="AU43" s="15"/>
      <c r="AV43" s="15">
        <v>2.1</v>
      </c>
      <c r="AW43" s="15">
        <v>0</v>
      </c>
      <c r="AX43" s="15">
        <v>0</v>
      </c>
      <c r="AY43" s="15">
        <v>0.4</v>
      </c>
      <c r="AZ43" s="15">
        <v>1.2</v>
      </c>
      <c r="BA43" s="15">
        <v>0.2</v>
      </c>
      <c r="BB43" s="15">
        <v>1.25</v>
      </c>
      <c r="BC43" s="15">
        <v>3.1</v>
      </c>
      <c r="BD43" s="15">
        <v>5.73</v>
      </c>
      <c r="BE43" s="15">
        <v>2.27</v>
      </c>
      <c r="BF43" s="15">
        <v>2.67</v>
      </c>
      <c r="BG43" s="15">
        <v>2.85</v>
      </c>
      <c r="BH43" s="15">
        <v>0</v>
      </c>
      <c r="BI43" s="15">
        <v>1.25</v>
      </c>
      <c r="BJ43" s="15"/>
      <c r="BK43" s="15"/>
      <c r="BL43" s="15"/>
      <c r="BM43" s="15"/>
      <c r="BN43" s="15"/>
      <c r="BO43" s="15"/>
      <c r="BP43" s="15"/>
      <c r="BQ43" s="15"/>
      <c r="BR43" s="16"/>
      <c r="BS43" s="9">
        <v>14</v>
      </c>
      <c r="BT43" s="10" t="s">
        <v>37</v>
      </c>
      <c r="BU43" s="17" t="s">
        <v>56</v>
      </c>
      <c r="BV43" s="18"/>
    </row>
    <row r="44" spans="1:74">
      <c r="A44" s="9"/>
      <c r="B44" s="10"/>
      <c r="C44" s="19"/>
      <c r="D44" s="19"/>
      <c r="E44" s="19"/>
      <c r="F44" s="19"/>
      <c r="G44" s="19"/>
      <c r="H44" s="19"/>
      <c r="I44" s="19"/>
      <c r="J44" s="19"/>
      <c r="K44" s="19"/>
      <c r="L44" s="19"/>
      <c r="M44" s="19"/>
      <c r="N44" s="19"/>
      <c r="O44" s="19"/>
      <c r="P44" s="19"/>
      <c r="Q44" s="19"/>
      <c r="R44" s="19"/>
      <c r="S44" s="19"/>
      <c r="T44" s="19"/>
      <c r="U44" s="19"/>
      <c r="V44" s="19"/>
      <c r="W44" s="19"/>
      <c r="X44" s="19"/>
      <c r="Y44" s="19"/>
      <c r="Z44" s="19"/>
      <c r="AA44" s="19"/>
      <c r="AB44" s="19"/>
      <c r="AC44" s="19"/>
      <c r="AD44" s="19"/>
      <c r="AE44" s="19"/>
      <c r="AF44" s="19"/>
      <c r="AG44" s="19"/>
      <c r="AH44" s="19"/>
      <c r="AI44" s="19"/>
      <c r="AJ44" s="19"/>
      <c r="AK44" s="19"/>
      <c r="AL44" s="19"/>
      <c r="AM44" s="19"/>
      <c r="AN44" s="19"/>
      <c r="AO44" s="19"/>
      <c r="AP44" s="19"/>
      <c r="AQ44" s="19"/>
      <c r="AR44" s="19"/>
      <c r="AS44" s="19"/>
      <c r="AT44" s="19"/>
      <c r="AU44" s="19"/>
      <c r="AV44" s="19"/>
      <c r="AW44" s="19"/>
      <c r="AX44" s="19"/>
      <c r="AY44" s="19"/>
      <c r="AZ44" s="19"/>
      <c r="BA44" s="19"/>
      <c r="BB44" s="19"/>
      <c r="BC44" s="19"/>
      <c r="BD44" s="19"/>
      <c r="BE44" s="19"/>
      <c r="BF44" s="19"/>
      <c r="BG44" s="19"/>
      <c r="BH44" s="19"/>
      <c r="BI44" s="19"/>
      <c r="BJ44" s="19"/>
      <c r="BK44" s="19"/>
      <c r="BL44" s="19"/>
      <c r="BM44" s="19"/>
      <c r="BN44" s="19"/>
      <c r="BO44" s="19"/>
      <c r="BP44" s="19"/>
      <c r="BQ44" s="19"/>
      <c r="BR44" s="20"/>
      <c r="BS44" s="9"/>
      <c r="BT44" s="10"/>
      <c r="BU44" s="17"/>
      <c r="BV44" s="18"/>
    </row>
    <row r="45" spans="1:74">
      <c r="A45" s="9"/>
      <c r="B45" s="10"/>
      <c r="C45" s="19"/>
      <c r="D45" s="19"/>
      <c r="E45" s="19"/>
      <c r="F45" s="19"/>
      <c r="G45" s="19"/>
      <c r="H45" s="19"/>
      <c r="I45" s="19"/>
      <c r="J45" s="19"/>
      <c r="K45" s="19"/>
      <c r="L45" s="19"/>
      <c r="M45" s="19"/>
      <c r="N45" s="19"/>
      <c r="O45" s="19"/>
      <c r="P45" s="19"/>
      <c r="Q45" s="19"/>
      <c r="R45" s="19"/>
      <c r="S45" s="19"/>
      <c r="T45" s="19"/>
      <c r="U45" s="19"/>
      <c r="V45" s="19"/>
      <c r="W45" s="19"/>
      <c r="X45" s="19"/>
      <c r="Y45" s="19"/>
      <c r="Z45" s="19"/>
      <c r="AA45" s="19"/>
      <c r="AB45" s="19"/>
      <c r="AC45" s="19"/>
      <c r="AD45" s="19"/>
      <c r="AE45" s="19"/>
      <c r="AF45" s="19"/>
      <c r="AG45" s="19"/>
      <c r="AH45" s="19"/>
      <c r="AI45" s="19"/>
      <c r="AJ45" s="19"/>
      <c r="AK45" s="19"/>
      <c r="AL45" s="19"/>
      <c r="AM45" s="19"/>
      <c r="AN45" s="19"/>
      <c r="AO45" s="19"/>
      <c r="AP45" s="19"/>
      <c r="AQ45" s="19"/>
      <c r="AR45" s="19"/>
      <c r="AS45" s="19"/>
      <c r="AT45" s="19"/>
      <c r="AU45" s="19"/>
      <c r="AV45" s="19"/>
      <c r="AW45" s="19"/>
      <c r="AX45" s="19"/>
      <c r="AY45" s="19"/>
      <c r="AZ45" s="19"/>
      <c r="BA45" s="19"/>
      <c r="BB45" s="19"/>
      <c r="BC45" s="19"/>
      <c r="BD45" s="19"/>
      <c r="BE45" s="19"/>
      <c r="BF45" s="19"/>
      <c r="BG45" s="19"/>
      <c r="BH45" s="19"/>
      <c r="BI45" s="19"/>
      <c r="BJ45" s="19"/>
      <c r="BK45" s="19"/>
      <c r="BL45" s="19"/>
      <c r="BM45" s="19"/>
      <c r="BN45" s="19"/>
      <c r="BO45" s="19"/>
      <c r="BP45" s="19"/>
      <c r="BQ45" s="19"/>
      <c r="BR45" s="20"/>
      <c r="BS45" s="9"/>
      <c r="BT45" s="10"/>
      <c r="BU45" s="17"/>
      <c r="BV45" s="18"/>
    </row>
    <row r="46" spans="1:74">
      <c r="A46" s="9"/>
      <c r="B46" s="10"/>
      <c r="C46" s="19"/>
      <c r="D46" s="19"/>
      <c r="E46" s="19"/>
      <c r="F46" s="19"/>
      <c r="G46" s="19"/>
      <c r="H46" s="19"/>
      <c r="I46" s="19"/>
      <c r="J46" s="19"/>
      <c r="K46" s="19"/>
      <c r="L46" s="19"/>
      <c r="M46" s="19"/>
      <c r="N46" s="19"/>
      <c r="O46" s="19"/>
      <c r="P46" s="19"/>
      <c r="Q46" s="19"/>
      <c r="R46" s="19"/>
      <c r="S46" s="19"/>
      <c r="T46" s="19"/>
      <c r="U46" s="19"/>
      <c r="V46" s="19"/>
      <c r="W46" s="19"/>
      <c r="X46" s="19"/>
      <c r="Y46" s="19"/>
      <c r="Z46" s="19"/>
      <c r="AA46" s="19"/>
      <c r="AB46" s="19"/>
      <c r="AC46" s="19"/>
      <c r="AD46" s="19"/>
      <c r="AE46" s="19"/>
      <c r="AF46" s="19"/>
      <c r="AG46" s="19"/>
      <c r="AH46" s="19"/>
      <c r="AI46" s="19"/>
      <c r="AJ46" s="19"/>
      <c r="AK46" s="19"/>
      <c r="AL46" s="19"/>
      <c r="AM46" s="19"/>
      <c r="AN46" s="19"/>
      <c r="AO46" s="19"/>
      <c r="AP46" s="19"/>
      <c r="AQ46" s="19"/>
      <c r="AR46" s="19"/>
      <c r="AS46" s="19"/>
      <c r="AT46" s="19"/>
      <c r="AU46" s="19"/>
      <c r="AV46" s="19"/>
      <c r="AW46" s="19"/>
      <c r="AX46" s="19"/>
      <c r="AY46" s="19"/>
      <c r="AZ46" s="19"/>
      <c r="BA46" s="19"/>
      <c r="BB46" s="19"/>
      <c r="BC46" s="19"/>
      <c r="BD46" s="19"/>
      <c r="BE46" s="19"/>
      <c r="BF46" s="19"/>
      <c r="BG46" s="19"/>
      <c r="BH46" s="19"/>
      <c r="BI46" s="19"/>
      <c r="BJ46" s="19"/>
      <c r="BK46" s="19"/>
      <c r="BL46" s="19"/>
      <c r="BM46" s="19"/>
      <c r="BN46" s="19"/>
      <c r="BO46" s="19"/>
      <c r="BP46" s="19"/>
      <c r="BQ46" s="19"/>
      <c r="BR46" s="20"/>
      <c r="BS46" s="9"/>
      <c r="BT46" s="10"/>
      <c r="BU46" s="17"/>
      <c r="BV46" s="18"/>
    </row>
    <row r="47" spans="1:74">
      <c r="A47" s="9" t="s">
        <v>37</v>
      </c>
      <c r="B47" s="10">
        <v>17</v>
      </c>
      <c r="C47" s="19"/>
      <c r="D47" s="19"/>
      <c r="E47" s="19"/>
      <c r="F47" s="19"/>
      <c r="G47" s="19"/>
      <c r="H47" s="19"/>
      <c r="I47" s="19"/>
      <c r="J47" s="19"/>
      <c r="K47" s="19"/>
      <c r="L47" s="19"/>
      <c r="M47" s="19"/>
      <c r="N47" s="19"/>
      <c r="O47" s="19"/>
      <c r="P47" s="19"/>
      <c r="Q47" s="19"/>
      <c r="R47" s="19"/>
      <c r="S47" s="19"/>
      <c r="T47" s="19"/>
      <c r="U47" s="19"/>
      <c r="V47" s="19"/>
      <c r="W47" s="19"/>
      <c r="X47" s="19"/>
      <c r="Y47" s="19"/>
      <c r="Z47" s="19"/>
      <c r="AA47" s="19"/>
      <c r="AB47" s="19"/>
      <c r="AC47" s="19"/>
      <c r="AD47" s="19"/>
      <c r="AE47" s="19"/>
      <c r="AF47" s="19"/>
      <c r="AG47" s="19"/>
      <c r="AH47" s="19"/>
      <c r="AI47" s="19"/>
      <c r="AJ47" s="19"/>
      <c r="AK47" s="19"/>
      <c r="AL47" s="19"/>
      <c r="AM47" s="19"/>
      <c r="AN47" s="19"/>
      <c r="AO47" s="19"/>
      <c r="AP47" s="19"/>
      <c r="AQ47" s="19"/>
      <c r="AR47" s="19"/>
      <c r="AS47" s="19"/>
      <c r="AT47" s="19"/>
      <c r="AU47" s="19"/>
      <c r="AV47" s="19"/>
      <c r="AW47" s="19"/>
      <c r="AX47" s="19"/>
      <c r="AY47" s="19"/>
      <c r="AZ47" s="19"/>
      <c r="BA47" s="19"/>
      <c r="BB47" s="19"/>
      <c r="BC47" s="19">
        <v>2.5</v>
      </c>
      <c r="BD47" s="19">
        <v>0</v>
      </c>
      <c r="BE47" s="19">
        <v>6.86</v>
      </c>
      <c r="BF47" s="19">
        <v>0</v>
      </c>
      <c r="BG47" s="19">
        <v>1.31</v>
      </c>
      <c r="BH47" s="19">
        <v>4.95</v>
      </c>
      <c r="BI47" s="19">
        <v>0</v>
      </c>
      <c r="BJ47" s="19">
        <v>0.85</v>
      </c>
      <c r="BK47" s="19">
        <v>0.6</v>
      </c>
      <c r="BL47" s="19"/>
      <c r="BM47" s="19">
        <v>5.6800000000000068</v>
      </c>
      <c r="BN47" s="19">
        <v>0</v>
      </c>
      <c r="BO47" s="19">
        <v>0</v>
      </c>
      <c r="BP47" s="19">
        <v>0</v>
      </c>
      <c r="BQ47" s="19">
        <v>0</v>
      </c>
      <c r="BR47" s="20"/>
      <c r="BS47" s="9" t="s">
        <v>37</v>
      </c>
      <c r="BT47" s="10">
        <v>17</v>
      </c>
      <c r="BU47" s="17"/>
      <c r="BV47" s="18" t="s">
        <v>57</v>
      </c>
    </row>
    <row r="48" spans="1:74">
      <c r="A48" s="9"/>
      <c r="B48" s="10"/>
      <c r="C48" s="19"/>
      <c r="D48" s="19"/>
      <c r="E48" s="19"/>
      <c r="F48" s="19"/>
      <c r="G48" s="19"/>
      <c r="H48" s="19"/>
      <c r="I48" s="19"/>
      <c r="J48" s="19"/>
      <c r="K48" s="19"/>
      <c r="L48" s="19"/>
      <c r="M48" s="19"/>
      <c r="N48" s="19"/>
      <c r="O48" s="19"/>
      <c r="P48" s="19"/>
      <c r="Q48" s="19"/>
      <c r="R48" s="19"/>
      <c r="S48" s="19"/>
      <c r="T48" s="19"/>
      <c r="U48" s="19"/>
      <c r="V48" s="19"/>
      <c r="W48" s="19"/>
      <c r="X48" s="19"/>
      <c r="Y48" s="19"/>
      <c r="Z48" s="19"/>
      <c r="AA48" s="19"/>
      <c r="AB48" s="19"/>
      <c r="AC48" s="19"/>
      <c r="AD48" s="19"/>
      <c r="AE48" s="19"/>
      <c r="AF48" s="19"/>
      <c r="AG48" s="19"/>
      <c r="AH48" s="19"/>
      <c r="AI48" s="19"/>
      <c r="AJ48" s="19"/>
      <c r="AK48" s="19"/>
      <c r="AL48" s="19"/>
      <c r="AM48" s="19"/>
      <c r="AN48" s="19"/>
      <c r="AO48" s="19"/>
      <c r="AP48" s="19"/>
      <c r="AQ48" s="19"/>
      <c r="AR48" s="19"/>
      <c r="AS48" s="19"/>
      <c r="AT48" s="19"/>
      <c r="AU48" s="19"/>
      <c r="AV48" s="19"/>
      <c r="AW48" s="19"/>
      <c r="AX48" s="19"/>
      <c r="AY48" s="19"/>
      <c r="AZ48" s="19"/>
      <c r="BA48" s="19"/>
      <c r="BB48" s="19"/>
      <c r="BC48" s="19"/>
      <c r="BD48" s="19"/>
      <c r="BE48" s="19"/>
      <c r="BF48" s="19"/>
      <c r="BG48" s="19"/>
      <c r="BH48" s="19"/>
      <c r="BI48" s="19"/>
      <c r="BJ48" s="19"/>
      <c r="BK48" s="19"/>
      <c r="BL48" s="19"/>
      <c r="BM48" s="19"/>
      <c r="BN48" s="19"/>
      <c r="BO48" s="19"/>
      <c r="BP48" s="19"/>
      <c r="BQ48" s="19"/>
      <c r="BR48" s="20"/>
      <c r="BS48" s="9"/>
      <c r="BT48" s="10"/>
      <c r="BU48" s="17"/>
      <c r="BV48" s="18"/>
    </row>
    <row r="49" spans="1:74">
      <c r="A49" s="9"/>
      <c r="B49" s="10"/>
      <c r="C49" s="19"/>
      <c r="D49" s="19"/>
      <c r="E49" s="19"/>
      <c r="F49" s="19"/>
      <c r="G49" s="19"/>
      <c r="H49" s="19"/>
      <c r="I49" s="19"/>
      <c r="J49" s="19"/>
      <c r="K49" s="19"/>
      <c r="L49" s="19"/>
      <c r="M49" s="19"/>
      <c r="N49" s="19"/>
      <c r="O49" s="19"/>
      <c r="P49" s="19"/>
      <c r="Q49" s="19"/>
      <c r="R49" s="19"/>
      <c r="S49" s="19"/>
      <c r="T49" s="19"/>
      <c r="U49" s="19"/>
      <c r="V49" s="19"/>
      <c r="W49" s="19"/>
      <c r="X49" s="19"/>
      <c r="Y49" s="19"/>
      <c r="Z49" s="19"/>
      <c r="AA49" s="19"/>
      <c r="AB49" s="19"/>
      <c r="AC49" s="19"/>
      <c r="AD49" s="19"/>
      <c r="AE49" s="19"/>
      <c r="AF49" s="19"/>
      <c r="AG49" s="19"/>
      <c r="AH49" s="19"/>
      <c r="AI49" s="19"/>
      <c r="AJ49" s="19"/>
      <c r="AK49" s="19"/>
      <c r="AL49" s="19"/>
      <c r="AM49" s="19"/>
      <c r="AN49" s="19"/>
      <c r="AO49" s="19"/>
      <c r="AP49" s="19"/>
      <c r="AQ49" s="19"/>
      <c r="AR49" s="19"/>
      <c r="AS49" s="19"/>
      <c r="AT49" s="19"/>
      <c r="AU49" s="19"/>
      <c r="AV49" s="19"/>
      <c r="AW49" s="19"/>
      <c r="AX49" s="19"/>
      <c r="AY49" s="19"/>
      <c r="AZ49" s="19"/>
      <c r="BA49" s="19"/>
      <c r="BB49" s="19"/>
      <c r="BC49" s="19"/>
      <c r="BD49" s="19"/>
      <c r="BE49" s="19"/>
      <c r="BF49" s="19"/>
      <c r="BG49" s="19"/>
      <c r="BH49" s="19"/>
      <c r="BI49" s="19"/>
      <c r="BJ49" s="19"/>
      <c r="BK49" s="19"/>
      <c r="BL49" s="19"/>
      <c r="BM49" s="19"/>
      <c r="BN49" s="19"/>
      <c r="BO49" s="19"/>
      <c r="BP49" s="19"/>
      <c r="BQ49" s="19"/>
      <c r="BR49" s="20"/>
      <c r="BS49" s="9"/>
      <c r="BT49" s="10"/>
      <c r="BU49" s="17"/>
      <c r="BV49" s="18"/>
    </row>
    <row r="50" spans="1:74">
      <c r="A50" s="9">
        <v>15</v>
      </c>
      <c r="B50" s="10" t="s">
        <v>37</v>
      </c>
      <c r="C50" s="15"/>
      <c r="D50" s="15"/>
      <c r="E50" s="15"/>
      <c r="F50" s="15"/>
      <c r="G50" s="15"/>
      <c r="H50" s="15"/>
      <c r="I50" s="15"/>
      <c r="J50" s="15">
        <v>0</v>
      </c>
      <c r="K50" s="15">
        <v>0.68500000000000005</v>
      </c>
      <c r="L50" s="15">
        <v>0.68500000000000005</v>
      </c>
      <c r="M50" s="15">
        <v>0</v>
      </c>
      <c r="N50" s="15">
        <v>0</v>
      </c>
      <c r="O50" s="15">
        <v>0</v>
      </c>
      <c r="P50" s="15">
        <v>0</v>
      </c>
      <c r="Q50" s="15">
        <v>0</v>
      </c>
      <c r="R50" s="15">
        <v>0.91</v>
      </c>
      <c r="S50" s="15">
        <v>4.42</v>
      </c>
      <c r="T50" s="15">
        <v>4.42</v>
      </c>
      <c r="U50" s="15">
        <v>3.05</v>
      </c>
      <c r="V50" s="15"/>
      <c r="W50" s="15"/>
      <c r="X50" s="15"/>
      <c r="Y50" s="15"/>
      <c r="Z50" s="15"/>
      <c r="AA50" s="15"/>
      <c r="AB50" s="15"/>
      <c r="AC50" s="15"/>
      <c r="AD50" s="15"/>
      <c r="AE50" s="15"/>
      <c r="AF50" s="15"/>
      <c r="AG50" s="15"/>
      <c r="AH50" s="15"/>
      <c r="AI50" s="15">
        <v>0</v>
      </c>
      <c r="AJ50" s="15">
        <v>3.7</v>
      </c>
      <c r="AK50" s="15">
        <v>0.5</v>
      </c>
      <c r="AL50" s="15">
        <v>0</v>
      </c>
      <c r="AM50" s="15">
        <v>0.4</v>
      </c>
      <c r="AN50" s="15">
        <v>0.2</v>
      </c>
      <c r="AO50" s="15">
        <v>0.1</v>
      </c>
      <c r="AP50" s="15">
        <v>0.1</v>
      </c>
      <c r="AQ50" s="15">
        <v>1.25</v>
      </c>
      <c r="AR50" s="15">
        <v>1.25</v>
      </c>
      <c r="AS50" s="15">
        <v>0.9</v>
      </c>
      <c r="AT50" s="15">
        <v>4.4000000000000004</v>
      </c>
      <c r="AU50" s="15"/>
      <c r="AV50" s="15">
        <v>0</v>
      </c>
      <c r="AW50" s="15">
        <v>0</v>
      </c>
      <c r="AX50" s="15"/>
      <c r="AY50" s="15"/>
      <c r="AZ50" s="15"/>
      <c r="BA50" s="15">
        <v>0</v>
      </c>
      <c r="BB50" s="15"/>
      <c r="BC50" s="15">
        <v>0</v>
      </c>
      <c r="BD50" s="15">
        <v>0</v>
      </c>
      <c r="BE50" s="15">
        <v>8.74</v>
      </c>
      <c r="BF50" s="15">
        <v>1.59</v>
      </c>
      <c r="BG50" s="15">
        <v>3.44</v>
      </c>
      <c r="BH50" s="15">
        <v>0</v>
      </c>
      <c r="BI50" s="15">
        <v>0</v>
      </c>
      <c r="BJ50" s="15"/>
      <c r="BK50" s="15"/>
      <c r="BL50" s="15"/>
      <c r="BM50" s="15"/>
      <c r="BN50" s="15"/>
      <c r="BO50" s="15"/>
      <c r="BP50" s="15"/>
      <c r="BQ50" s="15"/>
      <c r="BR50" s="16"/>
      <c r="BS50" s="9">
        <v>15</v>
      </c>
      <c r="BT50" s="10" t="s">
        <v>37</v>
      </c>
      <c r="BU50" s="17" t="s">
        <v>58</v>
      </c>
      <c r="BV50" s="18"/>
    </row>
    <row r="51" spans="1:74">
      <c r="A51" s="9"/>
      <c r="B51" s="10"/>
      <c r="C51" s="15"/>
      <c r="D51" s="15"/>
      <c r="E51" s="15"/>
      <c r="F51" s="15"/>
      <c r="G51" s="15"/>
      <c r="H51" s="15"/>
      <c r="I51" s="15"/>
      <c r="J51" s="15"/>
      <c r="K51" s="15"/>
      <c r="L51" s="15"/>
      <c r="M51" s="15"/>
      <c r="N51" s="15"/>
      <c r="O51" s="15"/>
      <c r="P51" s="15"/>
      <c r="Q51" s="15"/>
      <c r="R51" s="15"/>
      <c r="S51" s="15"/>
      <c r="T51" s="15"/>
      <c r="U51" s="15"/>
      <c r="V51" s="15"/>
      <c r="W51" s="15"/>
      <c r="X51" s="15"/>
      <c r="Y51" s="15"/>
      <c r="Z51" s="15"/>
      <c r="AA51" s="15"/>
      <c r="AB51" s="15"/>
      <c r="AC51" s="15"/>
      <c r="AD51" s="15"/>
      <c r="AE51" s="15"/>
      <c r="AF51" s="15"/>
      <c r="AG51" s="15"/>
      <c r="AH51" s="15"/>
      <c r="AI51" s="15"/>
      <c r="AJ51" s="15"/>
      <c r="AK51" s="15"/>
      <c r="AL51" s="15"/>
      <c r="AM51" s="15"/>
      <c r="AN51" s="15"/>
      <c r="AO51" s="15"/>
      <c r="AP51" s="15"/>
      <c r="AQ51" s="15"/>
      <c r="AR51" s="15"/>
      <c r="AS51" s="15"/>
      <c r="AT51" s="15"/>
      <c r="AU51" s="15"/>
      <c r="AV51" s="15"/>
      <c r="AW51" s="15"/>
      <c r="AX51" s="15"/>
      <c r="AY51" s="15"/>
      <c r="AZ51" s="15"/>
      <c r="BA51" s="15"/>
      <c r="BB51" s="15"/>
      <c r="BC51" s="15"/>
      <c r="BD51" s="15"/>
      <c r="BE51" s="15"/>
      <c r="BF51" s="15"/>
      <c r="BG51" s="15"/>
      <c r="BH51" s="15"/>
      <c r="BI51" s="15"/>
      <c r="BJ51" s="15"/>
      <c r="BK51" s="15"/>
      <c r="BL51" s="15"/>
      <c r="BM51" s="15"/>
      <c r="BN51" s="15"/>
      <c r="BO51" s="15"/>
      <c r="BP51" s="15"/>
      <c r="BQ51" s="15"/>
      <c r="BR51" s="16"/>
      <c r="BS51" s="9"/>
      <c r="BT51" s="10"/>
      <c r="BU51" s="17"/>
      <c r="BV51" s="18"/>
    </row>
    <row r="52" spans="1:74">
      <c r="A52" s="9"/>
      <c r="B52" s="10"/>
      <c r="C52" s="19"/>
      <c r="D52" s="19"/>
      <c r="E52" s="19"/>
      <c r="F52" s="19"/>
      <c r="G52" s="19"/>
      <c r="H52" s="19"/>
      <c r="I52" s="19"/>
      <c r="J52" s="19"/>
      <c r="K52" s="19"/>
      <c r="L52" s="19"/>
      <c r="M52" s="19"/>
      <c r="N52" s="19"/>
      <c r="O52" s="19"/>
      <c r="P52" s="19"/>
      <c r="Q52" s="19"/>
      <c r="R52" s="19"/>
      <c r="S52" s="19"/>
      <c r="T52" s="19"/>
      <c r="U52" s="19"/>
      <c r="V52" s="19"/>
      <c r="W52" s="19"/>
      <c r="X52" s="19"/>
      <c r="Y52" s="19"/>
      <c r="Z52" s="19"/>
      <c r="AA52" s="19"/>
      <c r="AB52" s="19"/>
      <c r="AC52" s="19"/>
      <c r="AD52" s="19"/>
      <c r="AE52" s="19"/>
      <c r="AF52" s="19"/>
      <c r="AG52" s="19"/>
      <c r="AH52" s="19"/>
      <c r="AI52" s="19"/>
      <c r="AJ52" s="19"/>
      <c r="AK52" s="19"/>
      <c r="AL52" s="19"/>
      <c r="AM52" s="19"/>
      <c r="AN52" s="19"/>
      <c r="AO52" s="19"/>
      <c r="AP52" s="19"/>
      <c r="AQ52" s="19"/>
      <c r="AR52" s="19"/>
      <c r="AS52" s="19"/>
      <c r="AT52" s="19"/>
      <c r="AU52" s="19"/>
      <c r="AV52" s="19"/>
      <c r="AW52" s="19"/>
      <c r="AX52" s="19"/>
      <c r="AY52" s="19"/>
      <c r="AZ52" s="19"/>
      <c r="BA52" s="19"/>
      <c r="BB52" s="19"/>
      <c r="BC52" s="19"/>
      <c r="BD52" s="19"/>
      <c r="BE52" s="19"/>
      <c r="BF52" s="19"/>
      <c r="BG52" s="19"/>
      <c r="BH52" s="19"/>
      <c r="BI52" s="19"/>
      <c r="BJ52" s="19"/>
      <c r="BK52" s="19"/>
      <c r="BL52" s="19"/>
      <c r="BM52" s="19"/>
      <c r="BN52" s="19"/>
      <c r="BO52" s="19"/>
      <c r="BP52" s="19"/>
      <c r="BQ52" s="19"/>
      <c r="BR52" s="20"/>
      <c r="BS52" s="9"/>
      <c r="BT52" s="10"/>
      <c r="BU52" s="17"/>
      <c r="BV52" s="18"/>
    </row>
    <row r="53" spans="1:74">
      <c r="A53" s="9" t="s">
        <v>37</v>
      </c>
      <c r="B53" s="10">
        <v>18</v>
      </c>
      <c r="C53" s="19"/>
      <c r="D53" s="19"/>
      <c r="E53" s="19"/>
      <c r="F53" s="19"/>
      <c r="G53" s="19"/>
      <c r="H53" s="19"/>
      <c r="I53" s="19"/>
      <c r="J53" s="19"/>
      <c r="K53" s="19"/>
      <c r="L53" s="19"/>
      <c r="M53" s="19"/>
      <c r="N53" s="19"/>
      <c r="O53" s="19"/>
      <c r="P53" s="19"/>
      <c r="Q53" s="19"/>
      <c r="R53" s="19"/>
      <c r="S53" s="19"/>
      <c r="T53" s="19"/>
      <c r="U53" s="19"/>
      <c r="V53" s="19"/>
      <c r="W53" s="19"/>
      <c r="X53" s="19"/>
      <c r="Y53" s="19"/>
      <c r="Z53" s="19"/>
      <c r="AA53" s="19"/>
      <c r="AB53" s="19"/>
      <c r="AC53" s="19"/>
      <c r="AD53" s="19"/>
      <c r="AE53" s="19"/>
      <c r="AF53" s="19"/>
      <c r="AG53" s="19"/>
      <c r="AH53" s="19"/>
      <c r="AI53" s="19"/>
      <c r="AJ53" s="19"/>
      <c r="AK53" s="19"/>
      <c r="AL53" s="19"/>
      <c r="AM53" s="19"/>
      <c r="AN53" s="19"/>
      <c r="AO53" s="19"/>
      <c r="AP53" s="19"/>
      <c r="AQ53" s="19"/>
      <c r="AR53" s="19"/>
      <c r="AS53" s="19"/>
      <c r="AT53" s="19"/>
      <c r="AU53" s="19"/>
      <c r="AV53" s="19"/>
      <c r="AW53" s="19"/>
      <c r="AX53" s="19"/>
      <c r="AY53" s="19"/>
      <c r="AZ53" s="19"/>
      <c r="BA53" s="19"/>
      <c r="BB53" s="19"/>
      <c r="BC53" s="19">
        <v>0</v>
      </c>
      <c r="BD53" s="19">
        <v>0</v>
      </c>
      <c r="BE53" s="19">
        <v>0.3</v>
      </c>
      <c r="BF53" s="19">
        <v>0</v>
      </c>
      <c r="BG53" s="19">
        <v>4.4800000000000004</v>
      </c>
      <c r="BH53" s="19">
        <v>0</v>
      </c>
      <c r="BI53" s="19">
        <v>0</v>
      </c>
      <c r="BJ53" s="19">
        <v>0</v>
      </c>
      <c r="BK53" s="19">
        <v>0</v>
      </c>
      <c r="BL53" s="19">
        <v>0</v>
      </c>
      <c r="BM53" s="19">
        <v>0.96000000000000796</v>
      </c>
      <c r="BN53" s="19">
        <v>0</v>
      </c>
      <c r="BO53" s="19">
        <v>2.2799999999999998</v>
      </c>
      <c r="BP53" s="19">
        <v>1.7</v>
      </c>
      <c r="BQ53" s="19">
        <v>0</v>
      </c>
      <c r="BR53" s="20"/>
      <c r="BS53" s="9" t="s">
        <v>37</v>
      </c>
      <c r="BT53" s="10">
        <v>18</v>
      </c>
      <c r="BU53" s="17"/>
      <c r="BV53" s="18" t="s">
        <v>59</v>
      </c>
    </row>
    <row r="54" spans="1:74">
      <c r="A54" s="9">
        <v>16</v>
      </c>
      <c r="B54" s="10" t="s">
        <v>37</v>
      </c>
      <c r="C54" s="15">
        <v>5.03</v>
      </c>
      <c r="D54" s="15">
        <v>5.03</v>
      </c>
      <c r="E54" s="15">
        <v>0.15</v>
      </c>
      <c r="F54" s="15">
        <v>0.15</v>
      </c>
      <c r="G54" s="15">
        <v>0</v>
      </c>
      <c r="H54" s="15">
        <v>0</v>
      </c>
      <c r="I54" s="15">
        <v>0</v>
      </c>
      <c r="J54" s="15">
        <v>0</v>
      </c>
      <c r="K54" s="15">
        <v>0</v>
      </c>
      <c r="L54" s="15">
        <v>0</v>
      </c>
      <c r="M54" s="15">
        <v>0</v>
      </c>
      <c r="N54" s="15">
        <v>0</v>
      </c>
      <c r="O54" s="15">
        <v>0</v>
      </c>
      <c r="P54" s="15">
        <v>0</v>
      </c>
      <c r="Q54" s="15">
        <v>0</v>
      </c>
      <c r="R54" s="15">
        <v>3.96</v>
      </c>
      <c r="S54" s="15">
        <v>7.165</v>
      </c>
      <c r="T54" s="15">
        <v>7.165</v>
      </c>
      <c r="U54" s="15">
        <v>1.83</v>
      </c>
      <c r="V54" s="15"/>
      <c r="W54" s="15"/>
      <c r="X54" s="15"/>
      <c r="Y54" s="15"/>
      <c r="Z54" s="15"/>
      <c r="AA54" s="15"/>
      <c r="AB54" s="15"/>
      <c r="AC54" s="15"/>
      <c r="AD54" s="15"/>
      <c r="AE54" s="15"/>
      <c r="AF54" s="15"/>
      <c r="AG54" s="15"/>
      <c r="AH54" s="15"/>
      <c r="AI54" s="15">
        <v>1.2</v>
      </c>
      <c r="AJ54" s="15">
        <v>1.2</v>
      </c>
      <c r="AK54" s="15">
        <v>0</v>
      </c>
      <c r="AL54" s="15">
        <v>0</v>
      </c>
      <c r="AM54" s="15">
        <v>8.5</v>
      </c>
      <c r="AN54" s="15">
        <v>0</v>
      </c>
      <c r="AO54" s="15">
        <v>1.95</v>
      </c>
      <c r="AP54" s="15">
        <v>2.65</v>
      </c>
      <c r="AQ54" s="15">
        <v>1.6</v>
      </c>
      <c r="AR54" s="15">
        <v>1.6</v>
      </c>
      <c r="AS54" s="15">
        <v>0.2</v>
      </c>
      <c r="AT54" s="15">
        <v>1.1000000000000001</v>
      </c>
      <c r="AU54" s="15">
        <v>0</v>
      </c>
      <c r="AV54" s="15">
        <v>0.2</v>
      </c>
      <c r="AW54" s="15">
        <v>0.6</v>
      </c>
      <c r="AX54" s="15">
        <v>1.2</v>
      </c>
      <c r="AY54" s="15">
        <v>0.2</v>
      </c>
      <c r="AZ54" s="15">
        <v>1.8</v>
      </c>
      <c r="BA54" s="15">
        <v>0.1</v>
      </c>
      <c r="BB54" s="15">
        <v>0</v>
      </c>
      <c r="BC54" s="15">
        <v>0.7</v>
      </c>
      <c r="BD54" s="15">
        <v>0</v>
      </c>
      <c r="BE54" s="15">
        <v>0</v>
      </c>
      <c r="BF54" s="15">
        <v>2.97</v>
      </c>
      <c r="BG54" s="15">
        <v>0</v>
      </c>
      <c r="BH54" s="15">
        <v>0</v>
      </c>
      <c r="BI54" s="15">
        <v>1.4</v>
      </c>
      <c r="BJ54" s="15"/>
      <c r="BK54" s="15"/>
      <c r="BL54" s="15"/>
      <c r="BM54" s="15"/>
      <c r="BN54" s="15"/>
      <c r="BO54" s="15"/>
      <c r="BP54" s="15"/>
      <c r="BQ54" s="15"/>
      <c r="BR54" s="16"/>
      <c r="BS54" s="9">
        <v>16</v>
      </c>
      <c r="BT54" s="10" t="s">
        <v>37</v>
      </c>
      <c r="BU54" s="17" t="s">
        <v>60</v>
      </c>
      <c r="BV54" s="18"/>
    </row>
    <row r="55" spans="1:74">
      <c r="A55" s="9">
        <v>17</v>
      </c>
      <c r="B55" s="10" t="s">
        <v>37</v>
      </c>
      <c r="C55" s="15">
        <v>4.8</v>
      </c>
      <c r="D55" s="15">
        <v>4.8</v>
      </c>
      <c r="E55" s="15">
        <v>0.38</v>
      </c>
      <c r="F55" s="15">
        <v>0.38</v>
      </c>
      <c r="G55" s="15">
        <v>0</v>
      </c>
      <c r="H55" s="15">
        <v>0</v>
      </c>
      <c r="I55" s="15">
        <v>0</v>
      </c>
      <c r="J55" s="15">
        <v>0</v>
      </c>
      <c r="K55" s="15">
        <v>0.45500000000000002</v>
      </c>
      <c r="L55" s="15">
        <v>0.45500000000000002</v>
      </c>
      <c r="M55" s="15">
        <v>0</v>
      </c>
      <c r="N55" s="15">
        <v>1.675</v>
      </c>
      <c r="O55" s="15">
        <v>1.675</v>
      </c>
      <c r="P55" s="15">
        <v>1.22</v>
      </c>
      <c r="Q55" s="15">
        <v>4.57</v>
      </c>
      <c r="R55" s="15">
        <v>1.22</v>
      </c>
      <c r="S55" s="15">
        <v>3.5049999999999999</v>
      </c>
      <c r="T55" s="15">
        <v>3.5049999999999999</v>
      </c>
      <c r="U55" s="15">
        <v>1.83</v>
      </c>
      <c r="V55" s="15"/>
      <c r="W55" s="15"/>
      <c r="X55" s="15"/>
      <c r="Y55" s="15"/>
      <c r="Z55" s="15"/>
      <c r="AA55" s="15"/>
      <c r="AB55" s="15"/>
      <c r="AC55" s="15"/>
      <c r="AD55" s="15"/>
      <c r="AE55" s="15"/>
      <c r="AF55" s="15"/>
      <c r="AG55" s="15"/>
      <c r="AH55" s="15"/>
      <c r="AI55" s="15">
        <v>0</v>
      </c>
      <c r="AJ55" s="15">
        <v>0</v>
      </c>
      <c r="AK55" s="15">
        <v>0</v>
      </c>
      <c r="AL55" s="15">
        <v>0</v>
      </c>
      <c r="AM55" s="15">
        <v>0</v>
      </c>
      <c r="AN55" s="15">
        <v>0</v>
      </c>
      <c r="AO55" s="15">
        <v>0</v>
      </c>
      <c r="AP55" s="15">
        <v>0</v>
      </c>
      <c r="AQ55" s="15">
        <v>1.63</v>
      </c>
      <c r="AR55" s="15">
        <v>1.63</v>
      </c>
      <c r="AS55" s="15">
        <v>1.25</v>
      </c>
      <c r="AT55" s="15">
        <v>3</v>
      </c>
      <c r="AU55" s="15">
        <v>0</v>
      </c>
      <c r="AV55" s="15">
        <v>0.8</v>
      </c>
      <c r="AW55" s="15">
        <v>0.8</v>
      </c>
      <c r="AX55" s="15">
        <v>2.2000000000000002</v>
      </c>
      <c r="AY55" s="15">
        <v>0.4</v>
      </c>
      <c r="AZ55" s="15">
        <v>0.9</v>
      </c>
      <c r="BA55" s="15">
        <v>0.3</v>
      </c>
      <c r="BB55" s="15">
        <v>0</v>
      </c>
      <c r="BC55" s="15">
        <v>3.2</v>
      </c>
      <c r="BD55" s="15">
        <v>2.2599999999999998</v>
      </c>
      <c r="BE55" s="15">
        <v>5.5500000000000007</v>
      </c>
      <c r="BF55" s="15">
        <v>2.19</v>
      </c>
      <c r="BG55" s="15">
        <v>3.46</v>
      </c>
      <c r="BH55" s="15">
        <v>3.0700000000000003</v>
      </c>
      <c r="BI55" s="15">
        <v>1.67</v>
      </c>
      <c r="BJ55" s="15"/>
      <c r="BK55" s="15"/>
      <c r="BL55" s="15"/>
      <c r="BM55" s="15"/>
      <c r="BN55" s="15"/>
      <c r="BO55" s="15"/>
      <c r="BP55" s="15"/>
      <c r="BQ55" s="15"/>
      <c r="BR55" s="16"/>
      <c r="BS55" s="9">
        <v>17</v>
      </c>
      <c r="BT55" s="10" t="s">
        <v>37</v>
      </c>
      <c r="BU55" s="17" t="s">
        <v>61</v>
      </c>
      <c r="BV55" s="18"/>
    </row>
    <row r="56" spans="1:74">
      <c r="A56" s="9">
        <v>18</v>
      </c>
      <c r="B56" s="10" t="s">
        <v>37</v>
      </c>
      <c r="C56" s="15">
        <v>1.37</v>
      </c>
      <c r="D56" s="15">
        <v>1.37</v>
      </c>
      <c r="E56" s="15">
        <v>0</v>
      </c>
      <c r="F56" s="15">
        <v>0</v>
      </c>
      <c r="G56" s="15">
        <v>0</v>
      </c>
      <c r="H56" s="15">
        <v>0.61</v>
      </c>
      <c r="I56" s="15">
        <v>0</v>
      </c>
      <c r="J56" s="15">
        <v>0</v>
      </c>
      <c r="K56" s="15">
        <v>1.45</v>
      </c>
      <c r="L56" s="15">
        <v>1.45</v>
      </c>
      <c r="M56" s="15">
        <v>0.46</v>
      </c>
      <c r="N56" s="15">
        <v>1.22</v>
      </c>
      <c r="O56" s="15">
        <v>1.22</v>
      </c>
      <c r="P56" s="15">
        <v>1.22</v>
      </c>
      <c r="Q56" s="15">
        <v>3.05</v>
      </c>
      <c r="R56" s="15">
        <v>4.88</v>
      </c>
      <c r="S56" s="15">
        <v>3.05</v>
      </c>
      <c r="T56" s="15">
        <v>3.05</v>
      </c>
      <c r="U56" s="15">
        <v>3.96</v>
      </c>
      <c r="V56" s="15"/>
      <c r="W56" s="15"/>
      <c r="X56" s="15"/>
      <c r="Y56" s="15"/>
      <c r="Z56" s="15"/>
      <c r="AA56" s="15"/>
      <c r="AB56" s="15"/>
      <c r="AC56" s="15"/>
      <c r="AD56" s="15"/>
      <c r="AE56" s="15"/>
      <c r="AF56" s="15"/>
      <c r="AG56" s="15"/>
      <c r="AH56" s="15"/>
      <c r="AI56" s="15">
        <v>1.2</v>
      </c>
      <c r="AJ56" s="15">
        <v>9.1</v>
      </c>
      <c r="AK56" s="15">
        <v>0.9</v>
      </c>
      <c r="AL56" s="15">
        <v>2.4</v>
      </c>
      <c r="AM56" s="15">
        <v>1.3</v>
      </c>
      <c r="AN56" s="15">
        <v>0</v>
      </c>
      <c r="AO56" s="15">
        <v>2.5499999999999998</v>
      </c>
      <c r="AP56" s="15">
        <v>2.5499999999999998</v>
      </c>
      <c r="AQ56" s="15">
        <v>1.07</v>
      </c>
      <c r="AR56" s="15">
        <v>1.07</v>
      </c>
      <c r="AS56" s="15">
        <v>1.0666666666666667</v>
      </c>
      <c r="AT56" s="15"/>
      <c r="AU56" s="15"/>
      <c r="AV56" s="15">
        <v>0.4</v>
      </c>
      <c r="AW56" s="15">
        <v>0</v>
      </c>
      <c r="AX56" s="15">
        <v>1.7</v>
      </c>
      <c r="AY56" s="15">
        <v>0</v>
      </c>
      <c r="AZ56" s="15">
        <v>1.8</v>
      </c>
      <c r="BA56" s="15">
        <v>0</v>
      </c>
      <c r="BB56" s="15">
        <v>0</v>
      </c>
      <c r="BC56" s="15">
        <v>3.8000000000000003</v>
      </c>
      <c r="BD56" s="15">
        <v>1.9100000000000001</v>
      </c>
      <c r="BE56" s="15">
        <v>2.34</v>
      </c>
      <c r="BF56" s="15">
        <v>1.48</v>
      </c>
      <c r="BG56" s="15">
        <v>2.2000000000000002</v>
      </c>
      <c r="BH56" s="15">
        <v>2.2199999999999998</v>
      </c>
      <c r="BI56" s="15">
        <v>4</v>
      </c>
      <c r="BJ56" s="15"/>
      <c r="BK56" s="15"/>
      <c r="BL56" s="15"/>
      <c r="BM56" s="15"/>
      <c r="BN56" s="15"/>
      <c r="BO56" s="15"/>
      <c r="BP56" s="15"/>
      <c r="BQ56" s="15"/>
      <c r="BR56" s="16"/>
      <c r="BS56" s="9">
        <v>18</v>
      </c>
      <c r="BT56" s="10" t="s">
        <v>37</v>
      </c>
      <c r="BU56" s="17" t="s">
        <v>62</v>
      </c>
      <c r="BV56" s="18"/>
    </row>
    <row r="57" spans="1:74">
      <c r="A57" s="9"/>
      <c r="B57" s="10"/>
      <c r="C57" s="15"/>
      <c r="D57" s="15"/>
      <c r="E57" s="15"/>
      <c r="F57" s="15"/>
      <c r="G57" s="15"/>
      <c r="H57" s="15"/>
      <c r="I57" s="15"/>
      <c r="J57" s="15"/>
      <c r="K57" s="15"/>
      <c r="L57" s="15"/>
      <c r="M57" s="15"/>
      <c r="N57" s="15"/>
      <c r="O57" s="15"/>
      <c r="P57" s="15"/>
      <c r="Q57" s="15"/>
      <c r="R57" s="15"/>
      <c r="S57" s="15"/>
      <c r="T57" s="15"/>
      <c r="U57" s="15"/>
      <c r="V57" s="15"/>
      <c r="W57" s="15"/>
      <c r="X57" s="15"/>
      <c r="Y57" s="15"/>
      <c r="Z57" s="15"/>
      <c r="AA57" s="15"/>
      <c r="AB57" s="15"/>
      <c r="AC57" s="15"/>
      <c r="AD57" s="15"/>
      <c r="AE57" s="15"/>
      <c r="AF57" s="15"/>
      <c r="AG57" s="15"/>
      <c r="AH57" s="15"/>
      <c r="AI57" s="15"/>
      <c r="AJ57" s="15"/>
      <c r="AK57" s="15"/>
      <c r="AL57" s="15"/>
      <c r="AM57" s="15"/>
      <c r="AN57" s="15"/>
      <c r="AO57" s="15"/>
      <c r="AP57" s="15"/>
      <c r="AQ57" s="15"/>
      <c r="AR57" s="15"/>
      <c r="AS57" s="15"/>
      <c r="AT57" s="15"/>
      <c r="AU57" s="15"/>
      <c r="AV57" s="15"/>
      <c r="AW57" s="15"/>
      <c r="AX57" s="15"/>
      <c r="AY57" s="15"/>
      <c r="AZ57" s="15"/>
      <c r="BA57" s="15"/>
      <c r="BB57" s="15"/>
      <c r="BC57" s="15"/>
      <c r="BD57" s="15"/>
      <c r="BE57" s="15"/>
      <c r="BF57" s="15"/>
      <c r="BG57" s="15"/>
      <c r="BH57" s="15"/>
      <c r="BI57" s="15"/>
      <c r="BJ57" s="15"/>
      <c r="BK57" s="15"/>
      <c r="BL57" s="15"/>
      <c r="BM57" s="15"/>
      <c r="BN57" s="15"/>
      <c r="BO57" s="15"/>
      <c r="BP57" s="15"/>
      <c r="BQ57" s="15"/>
      <c r="BR57" s="16"/>
      <c r="BS57" s="9"/>
      <c r="BT57" s="10"/>
      <c r="BU57" s="17"/>
      <c r="BV57" s="18"/>
    </row>
    <row r="58" spans="1:74">
      <c r="A58" s="9" t="s">
        <v>37</v>
      </c>
      <c r="B58" s="10">
        <v>19</v>
      </c>
      <c r="C58" s="19"/>
      <c r="D58" s="19"/>
      <c r="E58" s="19"/>
      <c r="F58" s="19"/>
      <c r="G58" s="19"/>
      <c r="H58" s="19"/>
      <c r="I58" s="19"/>
      <c r="J58" s="19"/>
      <c r="K58" s="19"/>
      <c r="L58" s="19"/>
      <c r="M58" s="19"/>
      <c r="N58" s="19"/>
      <c r="O58" s="19"/>
      <c r="P58" s="19"/>
      <c r="Q58" s="19"/>
      <c r="R58" s="19"/>
      <c r="S58" s="19"/>
      <c r="T58" s="19"/>
      <c r="U58" s="19"/>
      <c r="V58" s="19"/>
      <c r="W58" s="19"/>
      <c r="X58" s="19"/>
      <c r="Y58" s="19"/>
      <c r="Z58" s="19"/>
      <c r="AA58" s="19"/>
      <c r="AB58" s="19"/>
      <c r="AC58" s="19"/>
      <c r="AD58" s="19"/>
      <c r="AE58" s="19"/>
      <c r="AF58" s="19"/>
      <c r="AG58" s="19"/>
      <c r="AH58" s="19"/>
      <c r="AI58" s="19"/>
      <c r="AJ58" s="19"/>
      <c r="AK58" s="19"/>
      <c r="AL58" s="19"/>
      <c r="AM58" s="19"/>
      <c r="AN58" s="19"/>
      <c r="AO58" s="19"/>
      <c r="AP58" s="19"/>
      <c r="AQ58" s="19"/>
      <c r="AR58" s="19"/>
      <c r="AS58" s="19"/>
      <c r="AT58" s="19"/>
      <c r="AU58" s="19"/>
      <c r="AV58" s="19"/>
      <c r="AW58" s="19"/>
      <c r="AX58" s="19"/>
      <c r="AY58" s="19"/>
      <c r="AZ58" s="19"/>
      <c r="BA58" s="19"/>
      <c r="BB58" s="19"/>
      <c r="BC58" s="19">
        <v>0.8</v>
      </c>
      <c r="BD58" s="19">
        <v>0</v>
      </c>
      <c r="BE58" s="19">
        <v>2.29</v>
      </c>
      <c r="BF58" s="19">
        <v>0.31</v>
      </c>
      <c r="BG58" s="19">
        <v>3.77</v>
      </c>
      <c r="BH58" s="19">
        <v>1.03</v>
      </c>
      <c r="BI58" s="19">
        <v>1.37</v>
      </c>
      <c r="BJ58" s="19">
        <v>2.4</v>
      </c>
      <c r="BK58" s="19">
        <v>0.49</v>
      </c>
      <c r="BL58" s="19">
        <v>3.63</v>
      </c>
      <c r="BM58" s="19">
        <v>0</v>
      </c>
      <c r="BN58" s="19">
        <v>0</v>
      </c>
      <c r="BO58" s="19">
        <v>0</v>
      </c>
      <c r="BP58" s="19">
        <v>0</v>
      </c>
      <c r="BQ58" s="19">
        <v>0</v>
      </c>
      <c r="BR58" s="20"/>
      <c r="BS58" s="9" t="s">
        <v>37</v>
      </c>
      <c r="BT58" s="10">
        <v>19</v>
      </c>
      <c r="BU58" s="17"/>
      <c r="BV58" s="18" t="s">
        <v>63</v>
      </c>
    </row>
    <row r="59" spans="1:74">
      <c r="A59" s="9"/>
      <c r="B59" s="10"/>
      <c r="C59" s="19"/>
      <c r="D59" s="19"/>
      <c r="E59" s="19"/>
      <c r="F59" s="19"/>
      <c r="G59" s="19"/>
      <c r="H59" s="19"/>
      <c r="I59" s="19"/>
      <c r="J59" s="19"/>
      <c r="K59" s="19"/>
      <c r="L59" s="19"/>
      <c r="M59" s="19"/>
      <c r="N59" s="19"/>
      <c r="O59" s="19"/>
      <c r="P59" s="19"/>
      <c r="Q59" s="19"/>
      <c r="R59" s="19"/>
      <c r="S59" s="19"/>
      <c r="T59" s="19"/>
      <c r="U59" s="19"/>
      <c r="V59" s="19"/>
      <c r="W59" s="19"/>
      <c r="X59" s="19"/>
      <c r="Y59" s="19"/>
      <c r="Z59" s="19"/>
      <c r="AA59" s="19"/>
      <c r="AB59" s="19"/>
      <c r="AC59" s="19"/>
      <c r="AD59" s="19"/>
      <c r="AE59" s="19"/>
      <c r="AF59" s="19"/>
      <c r="AG59" s="19"/>
      <c r="AH59" s="19"/>
      <c r="AI59" s="19"/>
      <c r="AJ59" s="19"/>
      <c r="AK59" s="19"/>
      <c r="AL59" s="19"/>
      <c r="AM59" s="19"/>
      <c r="AN59" s="19"/>
      <c r="AO59" s="19"/>
      <c r="AP59" s="19"/>
      <c r="AQ59" s="19"/>
      <c r="AR59" s="19"/>
      <c r="AS59" s="19"/>
      <c r="AT59" s="19"/>
      <c r="AU59" s="19"/>
      <c r="AV59" s="19"/>
      <c r="AW59" s="19"/>
      <c r="AX59" s="19"/>
      <c r="AY59" s="19"/>
      <c r="AZ59" s="19"/>
      <c r="BA59" s="19"/>
      <c r="BB59" s="19"/>
      <c r="BC59" s="19"/>
      <c r="BD59" s="19"/>
      <c r="BE59" s="19"/>
      <c r="BF59" s="19"/>
      <c r="BG59" s="19"/>
      <c r="BH59" s="19"/>
      <c r="BI59" s="19"/>
      <c r="BJ59" s="19"/>
      <c r="BK59" s="19"/>
      <c r="BL59" s="19"/>
      <c r="BM59" s="19"/>
      <c r="BN59" s="19"/>
      <c r="BO59" s="19"/>
      <c r="BP59" s="19"/>
      <c r="BQ59" s="19"/>
      <c r="BR59" s="20"/>
      <c r="BS59" s="9"/>
      <c r="BT59" s="10"/>
      <c r="BU59" s="17"/>
      <c r="BV59" s="18"/>
    </row>
    <row r="60" spans="1:74">
      <c r="A60" s="9"/>
      <c r="B60" s="10"/>
      <c r="C60" s="19"/>
      <c r="D60" s="19"/>
      <c r="E60" s="19"/>
      <c r="F60" s="19"/>
      <c r="G60" s="19"/>
      <c r="H60" s="19"/>
      <c r="I60" s="19"/>
      <c r="J60" s="19"/>
      <c r="K60" s="19"/>
      <c r="L60" s="19"/>
      <c r="M60" s="19"/>
      <c r="N60" s="19"/>
      <c r="O60" s="19"/>
      <c r="P60" s="19"/>
      <c r="Q60" s="19"/>
      <c r="R60" s="19"/>
      <c r="S60" s="19"/>
      <c r="T60" s="19"/>
      <c r="U60" s="19"/>
      <c r="V60" s="19"/>
      <c r="W60" s="19"/>
      <c r="X60" s="19"/>
      <c r="Y60" s="19"/>
      <c r="Z60" s="19"/>
      <c r="AA60" s="19"/>
      <c r="AB60" s="19"/>
      <c r="AC60" s="19"/>
      <c r="AD60" s="19"/>
      <c r="AE60" s="19"/>
      <c r="AF60" s="19"/>
      <c r="AG60" s="19"/>
      <c r="AH60" s="19"/>
      <c r="AI60" s="19"/>
      <c r="AJ60" s="19"/>
      <c r="AK60" s="19"/>
      <c r="AL60" s="19"/>
      <c r="AM60" s="19"/>
      <c r="AN60" s="19"/>
      <c r="AO60" s="19"/>
      <c r="AP60" s="19"/>
      <c r="AQ60" s="19"/>
      <c r="AR60" s="19"/>
      <c r="AS60" s="19"/>
      <c r="AT60" s="19"/>
      <c r="AU60" s="19"/>
      <c r="AV60" s="19"/>
      <c r="AW60" s="19"/>
      <c r="AX60" s="19"/>
      <c r="AY60" s="19"/>
      <c r="AZ60" s="19"/>
      <c r="BA60" s="19"/>
      <c r="BB60" s="19"/>
      <c r="BC60" s="19"/>
      <c r="BD60" s="19"/>
      <c r="BE60" s="19"/>
      <c r="BF60" s="19"/>
      <c r="BG60" s="19"/>
      <c r="BH60" s="19"/>
      <c r="BI60" s="19"/>
      <c r="BJ60" s="19"/>
      <c r="BK60" s="19"/>
      <c r="BL60" s="19"/>
      <c r="BM60" s="19"/>
      <c r="BN60" s="19"/>
      <c r="BO60" s="19"/>
      <c r="BP60" s="19"/>
      <c r="BQ60" s="19"/>
      <c r="BR60" s="20"/>
      <c r="BS60" s="9"/>
      <c r="BT60" s="10"/>
      <c r="BU60" s="17"/>
      <c r="BV60" s="18"/>
    </row>
    <row r="61" spans="1:74">
      <c r="A61" s="9"/>
      <c r="B61" s="10"/>
      <c r="C61" s="19"/>
      <c r="D61" s="19"/>
      <c r="E61" s="19"/>
      <c r="F61" s="19"/>
      <c r="G61" s="19"/>
      <c r="H61" s="19"/>
      <c r="I61" s="19"/>
      <c r="J61" s="19"/>
      <c r="K61" s="19"/>
      <c r="L61" s="19"/>
      <c r="M61" s="19"/>
      <c r="N61" s="19"/>
      <c r="O61" s="19"/>
      <c r="P61" s="19"/>
      <c r="Q61" s="19"/>
      <c r="R61" s="19"/>
      <c r="S61" s="19"/>
      <c r="T61" s="19"/>
      <c r="U61" s="19"/>
      <c r="V61" s="19"/>
      <c r="W61" s="19"/>
      <c r="X61" s="19"/>
      <c r="Y61" s="19"/>
      <c r="Z61" s="19"/>
      <c r="AA61" s="19"/>
      <c r="AB61" s="19"/>
      <c r="AC61" s="19"/>
      <c r="AD61" s="19"/>
      <c r="AE61" s="19"/>
      <c r="AF61" s="19"/>
      <c r="AG61" s="19"/>
      <c r="AH61" s="19"/>
      <c r="AI61" s="19"/>
      <c r="AJ61" s="19"/>
      <c r="AK61" s="19"/>
      <c r="AL61" s="19"/>
      <c r="AM61" s="19"/>
      <c r="AN61" s="19"/>
      <c r="AO61" s="19"/>
      <c r="AP61" s="19"/>
      <c r="AQ61" s="19"/>
      <c r="AR61" s="19"/>
      <c r="AS61" s="19"/>
      <c r="AT61" s="19"/>
      <c r="AU61" s="19"/>
      <c r="AV61" s="19"/>
      <c r="AW61" s="19"/>
      <c r="AX61" s="19"/>
      <c r="AY61" s="19"/>
      <c r="AZ61" s="19"/>
      <c r="BA61" s="19"/>
      <c r="BB61" s="19"/>
      <c r="BC61" s="19"/>
      <c r="BD61" s="19"/>
      <c r="BE61" s="19"/>
      <c r="BF61" s="19"/>
      <c r="BG61" s="19"/>
      <c r="BH61" s="19"/>
      <c r="BI61" s="19"/>
      <c r="BJ61" s="19"/>
      <c r="BK61" s="19"/>
      <c r="BL61" s="19"/>
      <c r="BM61" s="19"/>
      <c r="BN61" s="19"/>
      <c r="BO61" s="19"/>
      <c r="BP61" s="19"/>
      <c r="BQ61" s="19"/>
      <c r="BR61" s="20"/>
      <c r="BS61" s="9"/>
      <c r="BT61" s="10"/>
      <c r="BU61" s="17"/>
      <c r="BV61" s="18"/>
    </row>
    <row r="62" spans="1:74">
      <c r="A62" s="9">
        <v>19</v>
      </c>
      <c r="B62" s="10" t="s">
        <v>37</v>
      </c>
      <c r="C62" s="15">
        <v>6.86</v>
      </c>
      <c r="D62" s="15">
        <v>6.86</v>
      </c>
      <c r="E62" s="15">
        <v>0.91500000000000004</v>
      </c>
      <c r="F62" s="15">
        <v>0.91500000000000004</v>
      </c>
      <c r="G62" s="15">
        <v>0</v>
      </c>
      <c r="H62" s="15">
        <v>0.3</v>
      </c>
      <c r="I62" s="15">
        <v>0</v>
      </c>
      <c r="J62" s="15">
        <v>0</v>
      </c>
      <c r="K62" s="15">
        <v>0</v>
      </c>
      <c r="L62" s="15">
        <v>0</v>
      </c>
      <c r="M62" s="15">
        <v>0</v>
      </c>
      <c r="N62" s="15">
        <v>0</v>
      </c>
      <c r="O62" s="15">
        <v>0</v>
      </c>
      <c r="P62" s="15">
        <v>0</v>
      </c>
      <c r="Q62" s="15"/>
      <c r="R62" s="15">
        <v>5.18</v>
      </c>
      <c r="S62" s="15">
        <v>8.99</v>
      </c>
      <c r="T62" s="15">
        <v>8.99</v>
      </c>
      <c r="U62" s="15">
        <v>0</v>
      </c>
      <c r="V62" s="15"/>
      <c r="W62" s="15"/>
      <c r="X62" s="15"/>
      <c r="Y62" s="15"/>
      <c r="Z62" s="15"/>
      <c r="AA62" s="15"/>
      <c r="AB62" s="15"/>
      <c r="AC62" s="15"/>
      <c r="AD62" s="15"/>
      <c r="AE62" s="15"/>
      <c r="AF62" s="15"/>
      <c r="AG62" s="15"/>
      <c r="AH62" s="15"/>
      <c r="AI62" s="15">
        <v>0.6</v>
      </c>
      <c r="AJ62" s="15"/>
      <c r="AK62" s="15"/>
      <c r="AL62" s="15">
        <v>0</v>
      </c>
      <c r="AM62" s="15">
        <v>0</v>
      </c>
      <c r="AN62" s="15">
        <v>0</v>
      </c>
      <c r="AO62" s="15">
        <v>0</v>
      </c>
      <c r="AP62" s="15">
        <v>0.5</v>
      </c>
      <c r="AQ62" s="15"/>
      <c r="AR62" s="15"/>
      <c r="AS62" s="15"/>
      <c r="AT62" s="15"/>
      <c r="AU62" s="15"/>
      <c r="AV62" s="15">
        <v>0</v>
      </c>
      <c r="AW62" s="15">
        <v>2.2999999999999998</v>
      </c>
      <c r="AX62" s="15">
        <v>1.2</v>
      </c>
      <c r="AY62" s="15">
        <v>0.7</v>
      </c>
      <c r="AZ62" s="15">
        <v>3.2</v>
      </c>
      <c r="BA62" s="15">
        <v>0</v>
      </c>
      <c r="BB62" s="15">
        <v>0</v>
      </c>
      <c r="BC62" s="15">
        <v>2.4000000000000004</v>
      </c>
      <c r="BD62" s="15">
        <v>0</v>
      </c>
      <c r="BE62" s="15">
        <v>0.56999999999999995</v>
      </c>
      <c r="BF62" s="15">
        <v>1.6</v>
      </c>
      <c r="BG62" s="15">
        <v>1.1200000000000001</v>
      </c>
      <c r="BH62" s="15">
        <v>0</v>
      </c>
      <c r="BI62" s="15">
        <v>0</v>
      </c>
      <c r="BJ62" s="15"/>
      <c r="BK62" s="15"/>
      <c r="BL62" s="15"/>
      <c r="BM62" s="15"/>
      <c r="BN62" s="15"/>
      <c r="BO62" s="15"/>
      <c r="BP62" s="15"/>
      <c r="BQ62" s="15"/>
      <c r="BR62" s="16"/>
      <c r="BS62" s="9">
        <v>19</v>
      </c>
      <c r="BT62" s="10" t="s">
        <v>37</v>
      </c>
      <c r="BU62" s="17" t="s">
        <v>64</v>
      </c>
      <c r="BV62" s="18"/>
    </row>
    <row r="63" spans="1:74">
      <c r="A63" s="9" t="s">
        <v>37</v>
      </c>
      <c r="B63" s="10">
        <v>20</v>
      </c>
      <c r="C63" s="19"/>
      <c r="D63" s="19"/>
      <c r="E63" s="19"/>
      <c r="F63" s="19"/>
      <c r="G63" s="19"/>
      <c r="H63" s="19"/>
      <c r="I63" s="19"/>
      <c r="J63" s="19"/>
      <c r="K63" s="19"/>
      <c r="L63" s="19"/>
      <c r="M63" s="19"/>
      <c r="N63" s="19"/>
      <c r="O63" s="19"/>
      <c r="P63" s="19"/>
      <c r="Q63" s="19"/>
      <c r="R63" s="19"/>
      <c r="S63" s="19"/>
      <c r="T63" s="19"/>
      <c r="U63" s="19"/>
      <c r="V63" s="19"/>
      <c r="W63" s="19"/>
      <c r="X63" s="19"/>
      <c r="Y63" s="19"/>
      <c r="Z63" s="19"/>
      <c r="AA63" s="19"/>
      <c r="AB63" s="19"/>
      <c r="AC63" s="19"/>
      <c r="AD63" s="19"/>
      <c r="AE63" s="19"/>
      <c r="AF63" s="19"/>
      <c r="AG63" s="19"/>
      <c r="AH63" s="19"/>
      <c r="AI63" s="19"/>
      <c r="AJ63" s="19"/>
      <c r="AK63" s="19"/>
      <c r="AL63" s="19"/>
      <c r="AM63" s="19"/>
      <c r="AN63" s="19"/>
      <c r="AO63" s="19"/>
      <c r="AP63" s="19"/>
      <c r="AQ63" s="19"/>
      <c r="AR63" s="19"/>
      <c r="AS63" s="19"/>
      <c r="AT63" s="19"/>
      <c r="AU63" s="19"/>
      <c r="AV63" s="19"/>
      <c r="AW63" s="19"/>
      <c r="AX63" s="19"/>
      <c r="AY63" s="19"/>
      <c r="AZ63" s="19"/>
      <c r="BA63" s="19"/>
      <c r="BB63" s="19"/>
      <c r="BC63" s="19">
        <v>0</v>
      </c>
      <c r="BD63" s="19">
        <v>0</v>
      </c>
      <c r="BE63" s="19">
        <v>0</v>
      </c>
      <c r="BF63" s="19">
        <v>1.28</v>
      </c>
      <c r="BG63" s="19">
        <v>2.6399999999999997</v>
      </c>
      <c r="BH63" s="19">
        <v>0</v>
      </c>
      <c r="BI63" s="19">
        <v>0</v>
      </c>
      <c r="BJ63" s="19">
        <v>0.33</v>
      </c>
      <c r="BK63" s="19">
        <v>0</v>
      </c>
      <c r="BL63" s="19">
        <v>0</v>
      </c>
      <c r="BM63" s="19">
        <v>2.2800000000000011</v>
      </c>
      <c r="BN63" s="19">
        <v>0</v>
      </c>
      <c r="BO63" s="19">
        <v>1.92</v>
      </c>
      <c r="BP63" s="19">
        <v>0</v>
      </c>
      <c r="BQ63" s="19">
        <v>1.25</v>
      </c>
      <c r="BR63" s="20"/>
      <c r="BS63" s="9" t="s">
        <v>37</v>
      </c>
      <c r="BT63" s="10">
        <v>20</v>
      </c>
      <c r="BU63" s="17"/>
      <c r="BV63" s="18" t="s">
        <v>65</v>
      </c>
    </row>
    <row r="64" spans="1:74">
      <c r="A64" s="9"/>
      <c r="B64" s="10"/>
      <c r="C64" s="19"/>
      <c r="D64" s="19"/>
      <c r="E64" s="19"/>
      <c r="F64" s="19"/>
      <c r="G64" s="19"/>
      <c r="H64" s="19"/>
      <c r="I64" s="19"/>
      <c r="J64" s="19"/>
      <c r="K64" s="19"/>
      <c r="L64" s="19"/>
      <c r="M64" s="19"/>
      <c r="N64" s="19"/>
      <c r="O64" s="19"/>
      <c r="P64" s="19"/>
      <c r="Q64" s="19"/>
      <c r="R64" s="19"/>
      <c r="S64" s="19"/>
      <c r="T64" s="19"/>
      <c r="U64" s="19"/>
      <c r="V64" s="19"/>
      <c r="W64" s="19"/>
      <c r="X64" s="19"/>
      <c r="Y64" s="19"/>
      <c r="Z64" s="19"/>
      <c r="AA64" s="19"/>
      <c r="AB64" s="19"/>
      <c r="AC64" s="19"/>
      <c r="AD64" s="19"/>
      <c r="AE64" s="19"/>
      <c r="AF64" s="19"/>
      <c r="AG64" s="19"/>
      <c r="AH64" s="19"/>
      <c r="AI64" s="19"/>
      <c r="AJ64" s="19"/>
      <c r="AK64" s="19"/>
      <c r="AL64" s="19"/>
      <c r="AM64" s="19"/>
      <c r="AN64" s="19"/>
      <c r="AO64" s="19"/>
      <c r="AP64" s="19"/>
      <c r="AQ64" s="19"/>
      <c r="AR64" s="19"/>
      <c r="AS64" s="19"/>
      <c r="AT64" s="19"/>
      <c r="AU64" s="19"/>
      <c r="AV64" s="19"/>
      <c r="AW64" s="19"/>
      <c r="AX64" s="19"/>
      <c r="AY64" s="19"/>
      <c r="AZ64" s="19"/>
      <c r="BA64" s="19"/>
      <c r="BB64" s="19"/>
      <c r="BC64" s="19"/>
      <c r="BD64" s="19"/>
      <c r="BE64" s="19"/>
      <c r="BF64" s="19"/>
      <c r="BG64" s="19"/>
      <c r="BH64" s="19"/>
      <c r="BI64" s="19"/>
      <c r="BJ64" s="19"/>
      <c r="BK64" s="19"/>
      <c r="BL64" s="19"/>
      <c r="BM64" s="19"/>
      <c r="BN64" s="19"/>
      <c r="BO64" s="19"/>
      <c r="BP64" s="19"/>
      <c r="BQ64" s="19"/>
      <c r="BR64" s="20"/>
      <c r="BS64" s="9"/>
      <c r="BT64" s="10"/>
      <c r="BU64" s="17"/>
      <c r="BV64" s="18"/>
    </row>
    <row r="65" spans="1:74">
      <c r="A65" s="9"/>
      <c r="B65" s="10"/>
      <c r="C65" s="19"/>
      <c r="D65" s="19"/>
      <c r="E65" s="19"/>
      <c r="F65" s="19"/>
      <c r="G65" s="19"/>
      <c r="H65" s="19"/>
      <c r="I65" s="19"/>
      <c r="J65" s="19"/>
      <c r="K65" s="19"/>
      <c r="L65" s="19"/>
      <c r="M65" s="19"/>
      <c r="N65" s="19"/>
      <c r="O65" s="19"/>
      <c r="P65" s="19"/>
      <c r="Q65" s="19"/>
      <c r="R65" s="19"/>
      <c r="S65" s="19"/>
      <c r="T65" s="19"/>
      <c r="U65" s="19"/>
      <c r="V65" s="19"/>
      <c r="W65" s="19"/>
      <c r="X65" s="19"/>
      <c r="Y65" s="19"/>
      <c r="Z65" s="19"/>
      <c r="AA65" s="19"/>
      <c r="AB65" s="19"/>
      <c r="AC65" s="19"/>
      <c r="AD65" s="19"/>
      <c r="AE65" s="19"/>
      <c r="AF65" s="19"/>
      <c r="AG65" s="19"/>
      <c r="AH65" s="19"/>
      <c r="AI65" s="19"/>
      <c r="AJ65" s="19"/>
      <c r="AK65" s="19"/>
      <c r="AL65" s="19"/>
      <c r="AM65" s="19"/>
      <c r="AN65" s="19"/>
      <c r="AO65" s="19"/>
      <c r="AP65" s="19"/>
      <c r="AQ65" s="19"/>
      <c r="AR65" s="19"/>
      <c r="AS65" s="19"/>
      <c r="AT65" s="19"/>
      <c r="AU65" s="19"/>
      <c r="AV65" s="19"/>
      <c r="AW65" s="19"/>
      <c r="AX65" s="19"/>
      <c r="AY65" s="19"/>
      <c r="AZ65" s="19"/>
      <c r="BA65" s="19"/>
      <c r="BB65" s="19"/>
      <c r="BC65" s="19"/>
      <c r="BD65" s="19"/>
      <c r="BE65" s="19"/>
      <c r="BF65" s="19"/>
      <c r="BG65" s="19"/>
      <c r="BH65" s="19"/>
      <c r="BI65" s="19"/>
      <c r="BJ65" s="19"/>
      <c r="BK65" s="19"/>
      <c r="BL65" s="19"/>
      <c r="BM65" s="19"/>
      <c r="BN65" s="19"/>
      <c r="BO65" s="19"/>
      <c r="BP65" s="19"/>
      <c r="BQ65" s="19"/>
      <c r="BR65" s="20"/>
      <c r="BS65" s="9"/>
      <c r="BT65" s="10"/>
      <c r="BU65" s="17"/>
      <c r="BV65" s="18"/>
    </row>
    <row r="66" spans="1:74">
      <c r="A66" s="9"/>
      <c r="B66" s="10"/>
      <c r="C66" s="19"/>
      <c r="D66" s="19"/>
      <c r="E66" s="19"/>
      <c r="F66" s="19"/>
      <c r="G66" s="19"/>
      <c r="H66" s="19"/>
      <c r="I66" s="19"/>
      <c r="J66" s="19"/>
      <c r="K66" s="19"/>
      <c r="L66" s="19"/>
      <c r="M66" s="19"/>
      <c r="N66" s="19"/>
      <c r="O66" s="19"/>
      <c r="P66" s="19"/>
      <c r="Q66" s="19"/>
      <c r="R66" s="19"/>
      <c r="S66" s="19"/>
      <c r="T66" s="19"/>
      <c r="U66" s="19"/>
      <c r="V66" s="19"/>
      <c r="W66" s="19"/>
      <c r="X66" s="19"/>
      <c r="Y66" s="19"/>
      <c r="Z66" s="19"/>
      <c r="AA66" s="19"/>
      <c r="AB66" s="19"/>
      <c r="AC66" s="19"/>
      <c r="AD66" s="19"/>
      <c r="AE66" s="19"/>
      <c r="AF66" s="19"/>
      <c r="AG66" s="19"/>
      <c r="AH66" s="19"/>
      <c r="AI66" s="19"/>
      <c r="AJ66" s="19"/>
      <c r="AK66" s="19"/>
      <c r="AL66" s="19"/>
      <c r="AM66" s="19"/>
      <c r="AN66" s="19"/>
      <c r="AO66" s="19"/>
      <c r="AP66" s="19"/>
      <c r="AQ66" s="19"/>
      <c r="AR66" s="19"/>
      <c r="AS66" s="19"/>
      <c r="AT66" s="19"/>
      <c r="AU66" s="19"/>
      <c r="AV66" s="19"/>
      <c r="AW66" s="19"/>
      <c r="AX66" s="19"/>
      <c r="AY66" s="19"/>
      <c r="AZ66" s="19"/>
      <c r="BA66" s="19"/>
      <c r="BB66" s="19"/>
      <c r="BC66" s="19"/>
      <c r="BD66" s="19"/>
      <c r="BE66" s="19"/>
      <c r="BF66" s="19"/>
      <c r="BG66" s="19"/>
      <c r="BH66" s="19"/>
      <c r="BI66" s="19"/>
      <c r="BJ66" s="19"/>
      <c r="BK66" s="19"/>
      <c r="BL66" s="19"/>
      <c r="BM66" s="19"/>
      <c r="BN66" s="19"/>
      <c r="BO66" s="19"/>
      <c r="BP66" s="19"/>
      <c r="BQ66" s="19"/>
      <c r="BR66" s="20"/>
      <c r="BS66" s="9"/>
      <c r="BT66" s="10"/>
      <c r="BU66" s="17"/>
      <c r="BV66" s="18"/>
    </row>
    <row r="67" spans="1:74">
      <c r="A67" s="9">
        <v>20</v>
      </c>
      <c r="B67" s="10" t="s">
        <v>37</v>
      </c>
      <c r="C67" s="15">
        <v>9.1449999999999996</v>
      </c>
      <c r="D67" s="15">
        <v>9.1449999999999996</v>
      </c>
      <c r="E67" s="15">
        <v>0.61</v>
      </c>
      <c r="F67" s="15">
        <v>0.61</v>
      </c>
      <c r="G67" s="15">
        <v>0</v>
      </c>
      <c r="H67" s="15">
        <v>0.61</v>
      </c>
      <c r="I67" s="15"/>
      <c r="J67" s="15">
        <v>0</v>
      </c>
      <c r="K67" s="15">
        <v>1.5249999999999999</v>
      </c>
      <c r="L67" s="15">
        <v>1.5249999999999999</v>
      </c>
      <c r="M67" s="15">
        <v>0</v>
      </c>
      <c r="N67" s="15">
        <v>1.0649999999999999</v>
      </c>
      <c r="O67" s="15">
        <v>1.0649999999999999</v>
      </c>
      <c r="P67" s="15">
        <v>13.11</v>
      </c>
      <c r="Q67" s="15">
        <v>3.96</v>
      </c>
      <c r="R67" s="15">
        <v>3.66</v>
      </c>
      <c r="S67" s="15"/>
      <c r="T67" s="15">
        <v>6.4</v>
      </c>
      <c r="U67" s="15">
        <v>0</v>
      </c>
      <c r="V67" s="15"/>
      <c r="W67" s="15"/>
      <c r="X67" s="15"/>
      <c r="Y67" s="15"/>
      <c r="Z67" s="15"/>
      <c r="AA67" s="15"/>
      <c r="AB67" s="15"/>
      <c r="AC67" s="15"/>
      <c r="AD67" s="15"/>
      <c r="AE67" s="15"/>
      <c r="AF67" s="15"/>
      <c r="AG67" s="15"/>
      <c r="AH67" s="15"/>
      <c r="AI67" s="15">
        <v>0.2</v>
      </c>
      <c r="AJ67" s="15">
        <v>0.6</v>
      </c>
      <c r="AK67" s="15">
        <v>7.5</v>
      </c>
      <c r="AL67" s="15">
        <v>0.8</v>
      </c>
      <c r="AM67" s="15">
        <v>3.8</v>
      </c>
      <c r="AN67" s="15">
        <v>0.6</v>
      </c>
      <c r="AO67" s="15">
        <v>2.6</v>
      </c>
      <c r="AP67" s="15">
        <v>3.6</v>
      </c>
      <c r="AQ67" s="15">
        <v>4.7</v>
      </c>
      <c r="AR67" s="15"/>
      <c r="AS67" s="15">
        <v>3.3</v>
      </c>
      <c r="AT67" s="15">
        <v>6.1</v>
      </c>
      <c r="AU67" s="15">
        <v>0</v>
      </c>
      <c r="AV67" s="15">
        <v>0.5</v>
      </c>
      <c r="AW67" s="15">
        <v>0</v>
      </c>
      <c r="AX67" s="15">
        <v>0.1</v>
      </c>
      <c r="AY67" s="15">
        <v>2.1</v>
      </c>
      <c r="AZ67" s="15">
        <v>2.7</v>
      </c>
      <c r="BA67" s="15">
        <v>0.5</v>
      </c>
      <c r="BB67" s="15">
        <v>0</v>
      </c>
      <c r="BC67" s="15">
        <v>4.3</v>
      </c>
      <c r="BD67" s="15">
        <v>3.3200000000000003</v>
      </c>
      <c r="BE67" s="15">
        <v>0.84</v>
      </c>
      <c r="BF67" s="15">
        <v>0.56999999999999995</v>
      </c>
      <c r="BG67" s="15">
        <v>1.03</v>
      </c>
      <c r="BH67" s="15">
        <v>0</v>
      </c>
      <c r="BI67" s="15">
        <v>2.65</v>
      </c>
      <c r="BJ67" s="15"/>
      <c r="BK67" s="15"/>
      <c r="BL67" s="15"/>
      <c r="BM67" s="15"/>
      <c r="BN67" s="15"/>
      <c r="BO67" s="15"/>
      <c r="BP67" s="15"/>
      <c r="BQ67" s="15"/>
      <c r="BR67" s="16"/>
      <c r="BS67" s="9">
        <v>20</v>
      </c>
      <c r="BT67" s="10" t="s">
        <v>37</v>
      </c>
      <c r="BU67" s="17" t="s">
        <v>66</v>
      </c>
      <c r="BV67" s="18"/>
    </row>
    <row r="68" spans="1:74">
      <c r="A68" s="9" t="s">
        <v>37</v>
      </c>
      <c r="B68" s="10">
        <v>21</v>
      </c>
      <c r="C68" s="19"/>
      <c r="D68" s="19"/>
      <c r="E68" s="19"/>
      <c r="F68" s="19"/>
      <c r="G68" s="19"/>
      <c r="H68" s="19"/>
      <c r="I68" s="19"/>
      <c r="J68" s="19"/>
      <c r="K68" s="19"/>
      <c r="L68" s="19"/>
      <c r="M68" s="19"/>
      <c r="N68" s="19"/>
      <c r="O68" s="19"/>
      <c r="P68" s="19"/>
      <c r="Q68" s="19"/>
      <c r="R68" s="19"/>
      <c r="S68" s="19"/>
      <c r="T68" s="19"/>
      <c r="U68" s="19"/>
      <c r="V68" s="19"/>
      <c r="W68" s="19"/>
      <c r="X68" s="19"/>
      <c r="Y68" s="19"/>
      <c r="Z68" s="19"/>
      <c r="AA68" s="19"/>
      <c r="AB68" s="19"/>
      <c r="AC68" s="19"/>
      <c r="AD68" s="19"/>
      <c r="AE68" s="19"/>
      <c r="AF68" s="19"/>
      <c r="AG68" s="19"/>
      <c r="AH68" s="19"/>
      <c r="AI68" s="19"/>
      <c r="AJ68" s="19"/>
      <c r="AK68" s="19"/>
      <c r="AL68" s="19"/>
      <c r="AM68" s="19"/>
      <c r="AN68" s="19"/>
      <c r="AO68" s="19"/>
      <c r="AP68" s="19"/>
      <c r="AQ68" s="19"/>
      <c r="AR68" s="19"/>
      <c r="AS68" s="19"/>
      <c r="AT68" s="19"/>
      <c r="AU68" s="19"/>
      <c r="AV68" s="19"/>
      <c r="AW68" s="19"/>
      <c r="AX68" s="19"/>
      <c r="AY68" s="19"/>
      <c r="AZ68" s="19"/>
      <c r="BA68" s="19"/>
      <c r="BB68" s="19"/>
      <c r="BC68" s="19">
        <v>2.7</v>
      </c>
      <c r="BD68" s="19">
        <v>0</v>
      </c>
      <c r="BE68" s="19">
        <v>4.2</v>
      </c>
      <c r="BF68" s="19">
        <v>0</v>
      </c>
      <c r="BG68" s="19">
        <v>9.58</v>
      </c>
      <c r="BH68" s="19">
        <v>0.53</v>
      </c>
      <c r="BI68" s="19">
        <v>0</v>
      </c>
      <c r="BJ68" s="19">
        <v>1.3</v>
      </c>
      <c r="BK68" s="19">
        <v>1.72</v>
      </c>
      <c r="BL68" s="19"/>
      <c r="BM68" s="19">
        <v>3.2899999999999636</v>
      </c>
      <c r="BN68" s="19">
        <v>0</v>
      </c>
      <c r="BO68" s="19">
        <v>0</v>
      </c>
      <c r="BP68" s="19">
        <v>3.3</v>
      </c>
      <c r="BQ68" s="19">
        <v>0</v>
      </c>
      <c r="BR68" s="20"/>
      <c r="BS68" s="9" t="s">
        <v>37</v>
      </c>
      <c r="BT68" s="10">
        <v>21</v>
      </c>
      <c r="BU68" s="17"/>
      <c r="BV68" s="18" t="s">
        <v>67</v>
      </c>
    </row>
    <row r="69" spans="1:74">
      <c r="A69" s="9"/>
      <c r="B69" s="10"/>
      <c r="C69" s="19"/>
      <c r="D69" s="19"/>
      <c r="E69" s="19"/>
      <c r="F69" s="19"/>
      <c r="G69" s="19"/>
      <c r="H69" s="19"/>
      <c r="I69" s="19"/>
      <c r="J69" s="19"/>
      <c r="K69" s="19"/>
      <c r="L69" s="19"/>
      <c r="M69" s="19"/>
      <c r="N69" s="19"/>
      <c r="O69" s="19"/>
      <c r="P69" s="19"/>
      <c r="Q69" s="19"/>
      <c r="R69" s="19"/>
      <c r="S69" s="19"/>
      <c r="T69" s="19"/>
      <c r="U69" s="19"/>
      <c r="V69" s="19"/>
      <c r="W69" s="19"/>
      <c r="X69" s="19"/>
      <c r="Y69" s="19"/>
      <c r="Z69" s="19"/>
      <c r="AA69" s="19"/>
      <c r="AB69" s="19"/>
      <c r="AC69" s="19"/>
      <c r="AD69" s="19"/>
      <c r="AE69" s="19"/>
      <c r="AF69" s="19"/>
      <c r="AG69" s="19"/>
      <c r="AH69" s="19"/>
      <c r="AI69" s="19"/>
      <c r="AJ69" s="19"/>
      <c r="AK69" s="19"/>
      <c r="AL69" s="19"/>
      <c r="AM69" s="19"/>
      <c r="AN69" s="19"/>
      <c r="AO69" s="19"/>
      <c r="AP69" s="19"/>
      <c r="AQ69" s="19"/>
      <c r="AR69" s="19"/>
      <c r="AS69" s="19"/>
      <c r="AT69" s="19"/>
      <c r="AU69" s="19"/>
      <c r="AV69" s="19"/>
      <c r="AW69" s="19"/>
      <c r="AX69" s="19"/>
      <c r="AY69" s="19"/>
      <c r="AZ69" s="19"/>
      <c r="BA69" s="19"/>
      <c r="BB69" s="19"/>
      <c r="BC69" s="19"/>
      <c r="BD69" s="19"/>
      <c r="BE69" s="19"/>
      <c r="BF69" s="19"/>
      <c r="BG69" s="19"/>
      <c r="BH69" s="19"/>
      <c r="BI69" s="19"/>
      <c r="BJ69" s="19"/>
      <c r="BK69" s="19"/>
      <c r="BL69" s="19"/>
      <c r="BM69" s="19"/>
      <c r="BN69" s="19"/>
      <c r="BO69" s="19"/>
      <c r="BP69" s="19"/>
      <c r="BQ69" s="19"/>
      <c r="BR69" s="20"/>
      <c r="BS69" s="9"/>
      <c r="BT69" s="10"/>
      <c r="BU69" s="17"/>
      <c r="BV69" s="18"/>
    </row>
    <row r="70" spans="1:74">
      <c r="A70" s="9"/>
      <c r="B70" s="10"/>
      <c r="C70" s="19"/>
      <c r="D70" s="19"/>
      <c r="E70" s="19"/>
      <c r="F70" s="19"/>
      <c r="G70" s="19"/>
      <c r="H70" s="19"/>
      <c r="I70" s="19"/>
      <c r="J70" s="19"/>
      <c r="K70" s="19"/>
      <c r="L70" s="19"/>
      <c r="M70" s="19"/>
      <c r="N70" s="19"/>
      <c r="O70" s="19"/>
      <c r="P70" s="19"/>
      <c r="Q70" s="19"/>
      <c r="R70" s="19"/>
      <c r="S70" s="19"/>
      <c r="T70" s="19"/>
      <c r="U70" s="19"/>
      <c r="V70" s="19"/>
      <c r="W70" s="19"/>
      <c r="X70" s="19"/>
      <c r="Y70" s="19"/>
      <c r="Z70" s="19"/>
      <c r="AA70" s="19"/>
      <c r="AB70" s="19"/>
      <c r="AC70" s="19"/>
      <c r="AD70" s="19"/>
      <c r="AE70" s="19"/>
      <c r="AF70" s="19"/>
      <c r="AG70" s="19"/>
      <c r="AH70" s="19"/>
      <c r="AI70" s="19"/>
      <c r="AJ70" s="19"/>
      <c r="AK70" s="19"/>
      <c r="AL70" s="19"/>
      <c r="AM70" s="19"/>
      <c r="AN70" s="19"/>
      <c r="AO70" s="19"/>
      <c r="AP70" s="19"/>
      <c r="AQ70" s="19"/>
      <c r="AR70" s="19"/>
      <c r="AS70" s="19"/>
      <c r="AT70" s="19"/>
      <c r="AU70" s="19"/>
      <c r="AV70" s="19"/>
      <c r="AW70" s="19"/>
      <c r="AX70" s="19"/>
      <c r="AY70" s="19"/>
      <c r="AZ70" s="19"/>
      <c r="BA70" s="19"/>
      <c r="BB70" s="19"/>
      <c r="BC70" s="19"/>
      <c r="BD70" s="19"/>
      <c r="BE70" s="19"/>
      <c r="BF70" s="19"/>
      <c r="BG70" s="19"/>
      <c r="BH70" s="19"/>
      <c r="BI70" s="19"/>
      <c r="BJ70" s="19"/>
      <c r="BK70" s="19"/>
      <c r="BL70" s="19"/>
      <c r="BM70" s="19"/>
      <c r="BN70" s="19"/>
      <c r="BO70" s="19"/>
      <c r="BP70" s="19"/>
      <c r="BQ70" s="19"/>
      <c r="BR70" s="20"/>
      <c r="BS70" s="9"/>
      <c r="BT70" s="10"/>
      <c r="BU70" s="17"/>
      <c r="BV70" s="18"/>
    </row>
    <row r="71" spans="1:74">
      <c r="A71" s="9"/>
      <c r="B71" s="10"/>
      <c r="C71" s="19"/>
      <c r="D71" s="19"/>
      <c r="E71" s="19"/>
      <c r="F71" s="19"/>
      <c r="G71" s="19"/>
      <c r="H71" s="19"/>
      <c r="I71" s="19"/>
      <c r="J71" s="19"/>
      <c r="K71" s="19"/>
      <c r="L71" s="19"/>
      <c r="M71" s="19"/>
      <c r="N71" s="19"/>
      <c r="O71" s="19"/>
      <c r="P71" s="19"/>
      <c r="Q71" s="19"/>
      <c r="R71" s="19"/>
      <c r="S71" s="19"/>
      <c r="T71" s="19"/>
      <c r="U71" s="19"/>
      <c r="V71" s="19"/>
      <c r="W71" s="19"/>
      <c r="X71" s="19"/>
      <c r="Y71" s="19"/>
      <c r="Z71" s="19"/>
      <c r="AA71" s="19"/>
      <c r="AB71" s="19"/>
      <c r="AC71" s="19"/>
      <c r="AD71" s="19"/>
      <c r="AE71" s="19"/>
      <c r="AF71" s="19"/>
      <c r="AG71" s="19"/>
      <c r="AH71" s="19"/>
      <c r="AI71" s="19"/>
      <c r="AJ71" s="19"/>
      <c r="AK71" s="19"/>
      <c r="AL71" s="19"/>
      <c r="AM71" s="19"/>
      <c r="AN71" s="19"/>
      <c r="AO71" s="19"/>
      <c r="AP71" s="19"/>
      <c r="AQ71" s="19"/>
      <c r="AR71" s="19"/>
      <c r="AS71" s="19"/>
      <c r="AT71" s="19"/>
      <c r="AU71" s="19"/>
      <c r="AV71" s="19"/>
      <c r="AW71" s="19"/>
      <c r="AX71" s="19"/>
      <c r="AY71" s="19"/>
      <c r="AZ71" s="19"/>
      <c r="BA71" s="19"/>
      <c r="BB71" s="19"/>
      <c r="BC71" s="19"/>
      <c r="BD71" s="19"/>
      <c r="BE71" s="19"/>
      <c r="BF71" s="19"/>
      <c r="BG71" s="19"/>
      <c r="BH71" s="19"/>
      <c r="BI71" s="19"/>
      <c r="BJ71" s="19"/>
      <c r="BK71" s="19"/>
      <c r="BL71" s="19"/>
      <c r="BM71" s="19"/>
      <c r="BN71" s="19"/>
      <c r="BO71" s="19"/>
      <c r="BP71" s="19"/>
      <c r="BQ71" s="19"/>
      <c r="BR71" s="20"/>
      <c r="BS71" s="9"/>
      <c r="BT71" s="10"/>
      <c r="BU71" s="17"/>
      <c r="BV71" s="18"/>
    </row>
    <row r="72" spans="1:74">
      <c r="A72" s="9"/>
      <c r="B72" s="10"/>
      <c r="C72" s="19"/>
      <c r="D72" s="19"/>
      <c r="E72" s="19"/>
      <c r="F72" s="19"/>
      <c r="G72" s="19"/>
      <c r="H72" s="19"/>
      <c r="I72" s="19"/>
      <c r="J72" s="19"/>
      <c r="K72" s="19"/>
      <c r="L72" s="19"/>
      <c r="M72" s="19"/>
      <c r="N72" s="19"/>
      <c r="O72" s="19"/>
      <c r="P72" s="19"/>
      <c r="Q72" s="19"/>
      <c r="R72" s="19"/>
      <c r="S72" s="19"/>
      <c r="T72" s="19"/>
      <c r="U72" s="19"/>
      <c r="V72" s="19"/>
      <c r="W72" s="19"/>
      <c r="X72" s="19"/>
      <c r="Y72" s="19"/>
      <c r="Z72" s="19"/>
      <c r="AA72" s="19"/>
      <c r="AB72" s="19"/>
      <c r="AC72" s="19"/>
      <c r="AD72" s="19"/>
      <c r="AE72" s="19"/>
      <c r="AF72" s="19"/>
      <c r="AG72" s="19"/>
      <c r="AH72" s="19"/>
      <c r="AI72" s="19"/>
      <c r="AJ72" s="19"/>
      <c r="AK72" s="19"/>
      <c r="AL72" s="19"/>
      <c r="AM72" s="19"/>
      <c r="AN72" s="19"/>
      <c r="AO72" s="19"/>
      <c r="AP72" s="19"/>
      <c r="AQ72" s="19"/>
      <c r="AR72" s="19"/>
      <c r="AS72" s="19"/>
      <c r="AT72" s="19"/>
      <c r="AU72" s="19"/>
      <c r="AV72" s="19"/>
      <c r="AW72" s="19"/>
      <c r="AX72" s="19"/>
      <c r="AY72" s="19"/>
      <c r="AZ72" s="19"/>
      <c r="BA72" s="19"/>
      <c r="BB72" s="19"/>
      <c r="BC72" s="19"/>
      <c r="BD72" s="19"/>
      <c r="BE72" s="19"/>
      <c r="BF72" s="19"/>
      <c r="BG72" s="19"/>
      <c r="BH72" s="19"/>
      <c r="BI72" s="19"/>
      <c r="BJ72" s="19"/>
      <c r="BK72" s="19"/>
      <c r="BL72" s="19"/>
      <c r="BM72" s="19"/>
      <c r="BN72" s="19"/>
      <c r="BO72" s="19"/>
      <c r="BP72" s="19"/>
      <c r="BQ72" s="19"/>
      <c r="BR72" s="20"/>
      <c r="BS72" s="9"/>
      <c r="BT72" s="10"/>
      <c r="BU72" s="17"/>
      <c r="BV72" s="18"/>
    </row>
    <row r="73" spans="1:74">
      <c r="A73" s="9"/>
      <c r="B73" s="10">
        <v>22</v>
      </c>
      <c r="C73" s="19"/>
      <c r="D73" s="19"/>
      <c r="E73" s="19"/>
      <c r="F73" s="19"/>
      <c r="G73" s="19"/>
      <c r="H73" s="19"/>
      <c r="I73" s="19"/>
      <c r="J73" s="19"/>
      <c r="K73" s="19"/>
      <c r="L73" s="19"/>
      <c r="M73" s="19"/>
      <c r="N73" s="19"/>
      <c r="O73" s="19"/>
      <c r="P73" s="19"/>
      <c r="Q73" s="19"/>
      <c r="R73" s="19"/>
      <c r="S73" s="19"/>
      <c r="T73" s="19"/>
      <c r="U73" s="19"/>
      <c r="V73" s="19"/>
      <c r="W73" s="19"/>
      <c r="X73" s="19"/>
      <c r="Y73" s="19"/>
      <c r="Z73" s="19"/>
      <c r="AA73" s="19"/>
      <c r="AB73" s="19"/>
      <c r="AC73" s="19"/>
      <c r="AD73" s="19"/>
      <c r="AE73" s="19"/>
      <c r="AF73" s="19"/>
      <c r="AG73" s="19"/>
      <c r="AH73" s="19"/>
      <c r="AI73" s="19"/>
      <c r="AJ73" s="19"/>
      <c r="AK73" s="19"/>
      <c r="AL73" s="19"/>
      <c r="AM73" s="19"/>
      <c r="AN73" s="19"/>
      <c r="AO73" s="19"/>
      <c r="AP73" s="19"/>
      <c r="AQ73" s="19"/>
      <c r="AR73" s="19"/>
      <c r="AS73" s="19"/>
      <c r="AT73" s="19"/>
      <c r="AU73" s="19"/>
      <c r="AV73" s="19"/>
      <c r="AW73" s="19"/>
      <c r="AX73" s="19"/>
      <c r="AY73" s="19"/>
      <c r="AZ73" s="19"/>
      <c r="BA73" s="19"/>
      <c r="BB73" s="19"/>
      <c r="BC73" s="19">
        <v>3.3</v>
      </c>
      <c r="BD73" s="19">
        <v>0</v>
      </c>
      <c r="BE73" s="19">
        <v>3.04</v>
      </c>
      <c r="BF73" s="19">
        <v>0.67</v>
      </c>
      <c r="BG73" s="19">
        <v>6.77</v>
      </c>
      <c r="BH73" s="19">
        <v>1.43</v>
      </c>
      <c r="BI73" s="19">
        <v>3.9000000000000004</v>
      </c>
      <c r="BJ73" s="19">
        <v>0</v>
      </c>
      <c r="BK73" s="19">
        <v>1.44</v>
      </c>
      <c r="BL73" s="19">
        <v>1.35</v>
      </c>
      <c r="BM73" s="19">
        <v>1.2399999999999523</v>
      </c>
      <c r="BN73" s="19">
        <v>0</v>
      </c>
      <c r="BO73" s="19">
        <v>0</v>
      </c>
      <c r="BP73" s="19">
        <v>2.2799999999999998</v>
      </c>
      <c r="BQ73" s="19">
        <v>0</v>
      </c>
      <c r="BR73" s="20">
        <v>0.9</v>
      </c>
      <c r="BS73" s="9"/>
      <c r="BT73" s="10">
        <v>22</v>
      </c>
      <c r="BU73" s="17"/>
      <c r="BV73" s="18" t="s">
        <v>68</v>
      </c>
    </row>
    <row r="74" spans="1:74">
      <c r="A74" s="9">
        <v>21</v>
      </c>
      <c r="B74" s="21"/>
      <c r="C74" s="15">
        <v>0.76</v>
      </c>
      <c r="D74" s="15">
        <v>0.76</v>
      </c>
      <c r="E74" s="15">
        <v>0.61</v>
      </c>
      <c r="F74" s="15">
        <v>0.61</v>
      </c>
      <c r="G74" s="15">
        <v>0.91</v>
      </c>
      <c r="H74" s="15">
        <v>0.3</v>
      </c>
      <c r="I74" s="15">
        <v>1.22</v>
      </c>
      <c r="J74" s="15">
        <v>0</v>
      </c>
      <c r="K74" s="15">
        <v>7.01</v>
      </c>
      <c r="L74" s="15">
        <v>7.01</v>
      </c>
      <c r="M74" s="15">
        <v>0</v>
      </c>
      <c r="N74" s="15">
        <v>0.61</v>
      </c>
      <c r="O74" s="15">
        <v>0.61</v>
      </c>
      <c r="P74" s="15"/>
      <c r="Q74" s="15">
        <v>0.61</v>
      </c>
      <c r="R74" s="15">
        <v>0.61</v>
      </c>
      <c r="S74" s="15">
        <v>8.23</v>
      </c>
      <c r="T74" s="15">
        <v>8.23</v>
      </c>
      <c r="U74" s="15">
        <v>0.91</v>
      </c>
      <c r="V74" s="15"/>
      <c r="W74" s="15"/>
      <c r="X74" s="15"/>
      <c r="Y74" s="15"/>
      <c r="Z74" s="15"/>
      <c r="AA74" s="15"/>
      <c r="AB74" s="15"/>
      <c r="AC74" s="15"/>
      <c r="AD74" s="15"/>
      <c r="AE74" s="15"/>
      <c r="AF74" s="15"/>
      <c r="AG74" s="15"/>
      <c r="AH74" s="15"/>
      <c r="AI74" s="15">
        <v>0</v>
      </c>
      <c r="AJ74" s="15">
        <v>1.5</v>
      </c>
      <c r="AK74" s="15">
        <v>0.9</v>
      </c>
      <c r="AL74" s="15">
        <v>2.2000000000000002</v>
      </c>
      <c r="AM74" s="15">
        <v>1.8</v>
      </c>
      <c r="AN74" s="15">
        <v>0</v>
      </c>
      <c r="AO74" s="15">
        <v>0</v>
      </c>
      <c r="AP74" s="15">
        <v>5.2</v>
      </c>
      <c r="AQ74" s="15"/>
      <c r="AR74" s="15"/>
      <c r="AS74" s="15"/>
      <c r="AT74" s="15"/>
      <c r="AU74" s="15">
        <v>1.7</v>
      </c>
      <c r="AV74" s="15">
        <v>0</v>
      </c>
      <c r="AW74" s="15">
        <v>0.6</v>
      </c>
      <c r="AX74" s="15">
        <v>0</v>
      </c>
      <c r="AY74" s="15">
        <v>2.2999999999999998</v>
      </c>
      <c r="AZ74" s="15">
        <v>1.6</v>
      </c>
      <c r="BA74" s="15">
        <v>0.4</v>
      </c>
      <c r="BB74" s="15">
        <v>1.35</v>
      </c>
      <c r="BC74" s="15">
        <v>3.6</v>
      </c>
      <c r="BD74" s="15">
        <v>1.54</v>
      </c>
      <c r="BE74" s="15">
        <v>0.95</v>
      </c>
      <c r="BF74" s="15">
        <v>2.58</v>
      </c>
      <c r="BG74" s="15">
        <v>2.65</v>
      </c>
      <c r="BH74" s="15">
        <v>0</v>
      </c>
      <c r="BI74" s="15">
        <v>4.78</v>
      </c>
      <c r="BJ74" s="15"/>
      <c r="BK74" s="15"/>
      <c r="BL74" s="15"/>
      <c r="BM74" s="15"/>
      <c r="BN74" s="15"/>
      <c r="BO74" s="15"/>
      <c r="BP74" s="15"/>
      <c r="BQ74" s="15"/>
      <c r="BR74" s="16"/>
      <c r="BS74" s="9">
        <v>21</v>
      </c>
      <c r="BT74" s="21"/>
      <c r="BU74" s="17" t="s">
        <v>69</v>
      </c>
      <c r="BV74" s="18"/>
    </row>
    <row r="75" spans="1:74">
      <c r="A75" s="9"/>
      <c r="B75" s="10"/>
      <c r="C75" s="19"/>
      <c r="D75" s="19"/>
      <c r="E75" s="19"/>
      <c r="F75" s="19"/>
      <c r="G75" s="19"/>
      <c r="H75" s="19"/>
      <c r="I75" s="19"/>
      <c r="J75" s="19"/>
      <c r="K75" s="19"/>
      <c r="L75" s="19"/>
      <c r="M75" s="19"/>
      <c r="N75" s="19"/>
      <c r="O75" s="19"/>
      <c r="P75" s="19"/>
      <c r="Q75" s="19"/>
      <c r="R75" s="19"/>
      <c r="S75" s="19"/>
      <c r="T75" s="19"/>
      <c r="U75" s="19"/>
      <c r="V75" s="19"/>
      <c r="W75" s="19"/>
      <c r="X75" s="19"/>
      <c r="Y75" s="19"/>
      <c r="Z75" s="19"/>
      <c r="AA75" s="19"/>
      <c r="AB75" s="19"/>
      <c r="AC75" s="19"/>
      <c r="AD75" s="19"/>
      <c r="AE75" s="19"/>
      <c r="AF75" s="19"/>
      <c r="AG75" s="19"/>
      <c r="AH75" s="19"/>
      <c r="AI75" s="19"/>
      <c r="AJ75" s="19"/>
      <c r="AK75" s="19"/>
      <c r="AL75" s="19"/>
      <c r="AM75" s="19"/>
      <c r="AN75" s="19"/>
      <c r="AO75" s="19"/>
      <c r="AP75" s="19"/>
      <c r="AQ75" s="19"/>
      <c r="AR75" s="19"/>
      <c r="AS75" s="19"/>
      <c r="AT75" s="19"/>
      <c r="AU75" s="19"/>
      <c r="AV75" s="19"/>
      <c r="AW75" s="19"/>
      <c r="AX75" s="19"/>
      <c r="AY75" s="19"/>
      <c r="AZ75" s="19"/>
      <c r="BA75" s="19"/>
      <c r="BB75" s="19"/>
      <c r="BC75" s="19"/>
      <c r="BD75" s="19"/>
      <c r="BE75" s="19"/>
      <c r="BF75" s="19"/>
      <c r="BG75" s="19"/>
      <c r="BH75" s="19"/>
      <c r="BI75" s="19"/>
      <c r="BJ75" s="19"/>
      <c r="BK75" s="19"/>
      <c r="BL75" s="19"/>
      <c r="BM75" s="19"/>
      <c r="BN75" s="19"/>
      <c r="BO75" s="19"/>
      <c r="BP75" s="19"/>
      <c r="BQ75" s="19"/>
      <c r="BR75" s="20"/>
      <c r="BS75" s="9"/>
      <c r="BT75" s="10"/>
      <c r="BU75" s="17"/>
      <c r="BV75" s="18"/>
    </row>
    <row r="76" spans="1:74">
      <c r="A76" s="9"/>
      <c r="B76" s="10"/>
      <c r="C76" s="19"/>
      <c r="D76" s="19"/>
      <c r="E76" s="19"/>
      <c r="F76" s="19"/>
      <c r="G76" s="19"/>
      <c r="H76" s="19"/>
      <c r="I76" s="19"/>
      <c r="J76" s="19"/>
      <c r="K76" s="19"/>
      <c r="L76" s="19"/>
      <c r="M76" s="19"/>
      <c r="N76" s="19"/>
      <c r="O76" s="19"/>
      <c r="P76" s="19"/>
      <c r="Q76" s="19"/>
      <c r="R76" s="19"/>
      <c r="S76" s="19"/>
      <c r="T76" s="19"/>
      <c r="U76" s="19"/>
      <c r="V76" s="19"/>
      <c r="W76" s="19"/>
      <c r="X76" s="19"/>
      <c r="Y76" s="19"/>
      <c r="Z76" s="19"/>
      <c r="AA76" s="19"/>
      <c r="AB76" s="19"/>
      <c r="AC76" s="19"/>
      <c r="AD76" s="19"/>
      <c r="AE76" s="19"/>
      <c r="AF76" s="19"/>
      <c r="AG76" s="19"/>
      <c r="AH76" s="19"/>
      <c r="AI76" s="19"/>
      <c r="AJ76" s="19"/>
      <c r="AK76" s="19"/>
      <c r="AL76" s="19"/>
      <c r="AM76" s="19"/>
      <c r="AN76" s="19"/>
      <c r="AO76" s="19"/>
      <c r="AP76" s="19"/>
      <c r="AQ76" s="19"/>
      <c r="AR76" s="19"/>
      <c r="AS76" s="19"/>
      <c r="AT76" s="19"/>
      <c r="AU76" s="19"/>
      <c r="AV76" s="19"/>
      <c r="AW76" s="19"/>
      <c r="AX76" s="19"/>
      <c r="AY76" s="19"/>
      <c r="AZ76" s="19"/>
      <c r="BA76" s="19"/>
      <c r="BB76" s="19"/>
      <c r="BC76" s="19"/>
      <c r="BD76" s="19"/>
      <c r="BE76" s="19"/>
      <c r="BF76" s="19"/>
      <c r="BG76" s="19"/>
      <c r="BH76" s="19"/>
      <c r="BI76" s="19"/>
      <c r="BJ76" s="19"/>
      <c r="BK76" s="19"/>
      <c r="BL76" s="19"/>
      <c r="BM76" s="19"/>
      <c r="BN76" s="19"/>
      <c r="BO76" s="19"/>
      <c r="BP76" s="19"/>
      <c r="BQ76" s="19"/>
      <c r="BR76" s="20"/>
      <c r="BS76" s="9"/>
      <c r="BT76" s="10"/>
      <c r="BU76" s="17"/>
      <c r="BV76" s="18"/>
    </row>
    <row r="77" spans="1:74">
      <c r="A77" s="9"/>
      <c r="B77" s="10"/>
      <c r="C77" s="19"/>
      <c r="D77" s="19"/>
      <c r="E77" s="19"/>
      <c r="F77" s="19"/>
      <c r="G77" s="19"/>
      <c r="H77" s="19"/>
      <c r="I77" s="19"/>
      <c r="J77" s="19"/>
      <c r="K77" s="19"/>
      <c r="L77" s="19"/>
      <c r="M77" s="19"/>
      <c r="N77" s="19"/>
      <c r="O77" s="19"/>
      <c r="P77" s="19"/>
      <c r="Q77" s="19"/>
      <c r="R77" s="19"/>
      <c r="S77" s="19"/>
      <c r="T77" s="19"/>
      <c r="U77" s="19"/>
      <c r="V77" s="19"/>
      <c r="W77" s="19"/>
      <c r="X77" s="19"/>
      <c r="Y77" s="19"/>
      <c r="Z77" s="19"/>
      <c r="AA77" s="19"/>
      <c r="AB77" s="19"/>
      <c r="AC77" s="19"/>
      <c r="AD77" s="19"/>
      <c r="AE77" s="19"/>
      <c r="AF77" s="19"/>
      <c r="AG77" s="19"/>
      <c r="AH77" s="19"/>
      <c r="AI77" s="19"/>
      <c r="AJ77" s="19"/>
      <c r="AK77" s="19"/>
      <c r="AL77" s="19"/>
      <c r="AM77" s="19"/>
      <c r="AN77" s="19"/>
      <c r="AO77" s="19"/>
      <c r="AP77" s="19"/>
      <c r="AQ77" s="19"/>
      <c r="AR77" s="19"/>
      <c r="AS77" s="19"/>
      <c r="AT77" s="19"/>
      <c r="AU77" s="19"/>
      <c r="AV77" s="19"/>
      <c r="AW77" s="19"/>
      <c r="AX77" s="19"/>
      <c r="AY77" s="19"/>
      <c r="AZ77" s="19"/>
      <c r="BA77" s="19"/>
      <c r="BB77" s="19"/>
      <c r="BC77" s="19"/>
      <c r="BD77" s="19"/>
      <c r="BE77" s="19"/>
      <c r="BF77" s="19"/>
      <c r="BG77" s="19"/>
      <c r="BH77" s="19"/>
      <c r="BI77" s="19"/>
      <c r="BJ77" s="19"/>
      <c r="BK77" s="19"/>
      <c r="BL77" s="19"/>
      <c r="BM77" s="19"/>
      <c r="BN77" s="19"/>
      <c r="BO77" s="19"/>
      <c r="BP77" s="19"/>
      <c r="BQ77" s="19"/>
      <c r="BR77" s="20"/>
      <c r="BS77" s="9"/>
      <c r="BT77" s="10"/>
      <c r="BU77" s="17"/>
      <c r="BV77" s="18"/>
    </row>
    <row r="78" spans="1:74">
      <c r="A78" s="9" t="s">
        <v>37</v>
      </c>
      <c r="B78" s="10">
        <v>23</v>
      </c>
      <c r="C78" s="19"/>
      <c r="D78" s="19"/>
      <c r="E78" s="19"/>
      <c r="F78" s="19"/>
      <c r="G78" s="19"/>
      <c r="H78" s="19"/>
      <c r="I78" s="19"/>
      <c r="J78" s="19"/>
      <c r="K78" s="19"/>
      <c r="L78" s="19"/>
      <c r="M78" s="19"/>
      <c r="N78" s="19"/>
      <c r="O78" s="19"/>
      <c r="P78" s="19"/>
      <c r="Q78" s="19"/>
      <c r="R78" s="19"/>
      <c r="S78" s="19"/>
      <c r="T78" s="19"/>
      <c r="U78" s="19"/>
      <c r="V78" s="19"/>
      <c r="W78" s="19"/>
      <c r="X78" s="19"/>
      <c r="Y78" s="19"/>
      <c r="Z78" s="19"/>
      <c r="AA78" s="19"/>
      <c r="AB78" s="19"/>
      <c r="AC78" s="19"/>
      <c r="AD78" s="19"/>
      <c r="AE78" s="19"/>
      <c r="AF78" s="19"/>
      <c r="AG78" s="19"/>
      <c r="AH78" s="19"/>
      <c r="AI78" s="19"/>
      <c r="AJ78" s="19"/>
      <c r="AK78" s="19"/>
      <c r="AL78" s="19"/>
      <c r="AM78" s="19"/>
      <c r="AN78" s="19"/>
      <c r="AO78" s="19"/>
      <c r="AP78" s="19"/>
      <c r="AQ78" s="19"/>
      <c r="AR78" s="19"/>
      <c r="AS78" s="19"/>
      <c r="AT78" s="19"/>
      <c r="AU78" s="19"/>
      <c r="AV78" s="19"/>
      <c r="AW78" s="19"/>
      <c r="AX78" s="19"/>
      <c r="AY78" s="19"/>
      <c r="AZ78" s="19"/>
      <c r="BA78" s="19"/>
      <c r="BB78" s="19"/>
      <c r="BC78" s="19">
        <v>0</v>
      </c>
      <c r="BD78" s="19">
        <v>0</v>
      </c>
      <c r="BE78" s="19">
        <v>0.7</v>
      </c>
      <c r="BF78" s="19">
        <v>0.83</v>
      </c>
      <c r="BG78" s="19">
        <v>2.67</v>
      </c>
      <c r="BH78" s="19">
        <v>0</v>
      </c>
      <c r="BI78" s="19">
        <v>1.8</v>
      </c>
      <c r="BJ78" s="19">
        <v>0.36</v>
      </c>
      <c r="BK78" s="19">
        <v>1.37</v>
      </c>
      <c r="BL78" s="19">
        <v>0</v>
      </c>
      <c r="BM78" s="19">
        <v>0.75</v>
      </c>
      <c r="BN78" s="19">
        <v>0</v>
      </c>
      <c r="BO78" s="19">
        <v>0.42</v>
      </c>
      <c r="BP78" s="19">
        <v>0.53</v>
      </c>
      <c r="BQ78" s="19">
        <v>0</v>
      </c>
      <c r="BR78" s="20">
        <v>0.53</v>
      </c>
      <c r="BS78" s="9" t="s">
        <v>37</v>
      </c>
      <c r="BT78" s="10">
        <v>23</v>
      </c>
      <c r="BU78" s="17"/>
      <c r="BV78" s="18" t="s">
        <v>70</v>
      </c>
    </row>
    <row r="79" spans="1:74">
      <c r="A79" s="9">
        <v>22</v>
      </c>
      <c r="B79" s="10" t="s">
        <v>37</v>
      </c>
      <c r="C79" s="15">
        <v>1.2949999999999999</v>
      </c>
      <c r="D79" s="15">
        <v>1.2949999999999999</v>
      </c>
      <c r="E79" s="15">
        <v>0.53500000000000003</v>
      </c>
      <c r="F79" s="15">
        <v>0.53500000000000003</v>
      </c>
      <c r="G79" s="15">
        <v>0</v>
      </c>
      <c r="H79" s="15">
        <v>0</v>
      </c>
      <c r="I79" s="15">
        <v>0</v>
      </c>
      <c r="J79" s="15">
        <v>0</v>
      </c>
      <c r="K79" s="15">
        <v>2.895</v>
      </c>
      <c r="L79" s="15">
        <v>2.895</v>
      </c>
      <c r="M79" s="15">
        <v>1.52</v>
      </c>
      <c r="N79" s="15">
        <v>0</v>
      </c>
      <c r="O79" s="15">
        <v>0</v>
      </c>
      <c r="P79" s="15">
        <v>0.91</v>
      </c>
      <c r="Q79" s="15">
        <v>1.52</v>
      </c>
      <c r="R79" s="15">
        <v>0</v>
      </c>
      <c r="S79" s="15">
        <v>3.05</v>
      </c>
      <c r="T79" s="15">
        <v>3.05</v>
      </c>
      <c r="U79" s="15">
        <v>7.62</v>
      </c>
      <c r="V79" s="15"/>
      <c r="W79" s="15"/>
      <c r="X79" s="15"/>
      <c r="Y79" s="15"/>
      <c r="Z79" s="15"/>
      <c r="AA79" s="15"/>
      <c r="AB79" s="15"/>
      <c r="AC79" s="15"/>
      <c r="AD79" s="15"/>
      <c r="AE79" s="15"/>
      <c r="AF79" s="15"/>
      <c r="AG79" s="15"/>
      <c r="AH79" s="15"/>
      <c r="AI79" s="15">
        <v>0.4</v>
      </c>
      <c r="AJ79" s="15">
        <v>0.4</v>
      </c>
      <c r="AK79" s="15">
        <v>0.4</v>
      </c>
      <c r="AL79" s="15">
        <v>0.2</v>
      </c>
      <c r="AM79" s="15"/>
      <c r="AN79" s="15">
        <v>1</v>
      </c>
      <c r="AO79" s="15">
        <v>0</v>
      </c>
      <c r="AP79" s="15">
        <v>3.5</v>
      </c>
      <c r="AQ79" s="15"/>
      <c r="AR79" s="15"/>
      <c r="AS79" s="15"/>
      <c r="AT79" s="15"/>
      <c r="AU79" s="15">
        <v>5.0999999999999996</v>
      </c>
      <c r="AV79" s="15">
        <v>0.5</v>
      </c>
      <c r="AW79" s="15">
        <v>0.7</v>
      </c>
      <c r="AX79" s="15">
        <v>0</v>
      </c>
      <c r="AY79" s="15">
        <v>0.4</v>
      </c>
      <c r="AZ79" s="15">
        <v>0.3</v>
      </c>
      <c r="BA79" s="15">
        <v>0.2</v>
      </c>
      <c r="BB79" s="15">
        <v>0.4</v>
      </c>
      <c r="BC79" s="15">
        <v>0.3</v>
      </c>
      <c r="BD79" s="15">
        <v>0.64</v>
      </c>
      <c r="BE79" s="15">
        <v>0.48</v>
      </c>
      <c r="BF79" s="15">
        <v>0.71</v>
      </c>
      <c r="BG79" s="15">
        <v>0.92999999999999994</v>
      </c>
      <c r="BH79" s="15">
        <v>0</v>
      </c>
      <c r="BI79" s="15">
        <v>0.59</v>
      </c>
      <c r="BJ79" s="15"/>
      <c r="BK79" s="15"/>
      <c r="BL79" s="15"/>
      <c r="BM79" s="15"/>
      <c r="BN79" s="15"/>
      <c r="BO79" s="15"/>
      <c r="BP79" s="15"/>
      <c r="BQ79" s="15"/>
      <c r="BR79" s="16"/>
      <c r="BS79" s="9">
        <v>22</v>
      </c>
      <c r="BT79" s="10" t="s">
        <v>37</v>
      </c>
      <c r="BU79" s="17" t="s">
        <v>71</v>
      </c>
      <c r="BV79" s="18"/>
    </row>
    <row r="80" spans="1:74">
      <c r="A80" s="9"/>
      <c r="B80" s="10"/>
      <c r="C80" s="19"/>
      <c r="D80" s="19"/>
      <c r="E80" s="19"/>
      <c r="F80" s="19"/>
      <c r="G80" s="19"/>
      <c r="H80" s="19"/>
      <c r="I80" s="19"/>
      <c r="J80" s="19"/>
      <c r="K80" s="19"/>
      <c r="L80" s="19"/>
      <c r="M80" s="19"/>
      <c r="N80" s="19"/>
      <c r="O80" s="19"/>
      <c r="P80" s="19"/>
      <c r="Q80" s="19"/>
      <c r="R80" s="19"/>
      <c r="S80" s="19"/>
      <c r="T80" s="19"/>
      <c r="U80" s="19"/>
      <c r="V80" s="19"/>
      <c r="W80" s="19"/>
      <c r="X80" s="19"/>
      <c r="Y80" s="19"/>
      <c r="Z80" s="19"/>
      <c r="AA80" s="19"/>
      <c r="AB80" s="19"/>
      <c r="AC80" s="19"/>
      <c r="AD80" s="19"/>
      <c r="AE80" s="19"/>
      <c r="AF80" s="19"/>
      <c r="AG80" s="19"/>
      <c r="AH80" s="19"/>
      <c r="AI80" s="19"/>
      <c r="AJ80" s="19"/>
      <c r="AK80" s="19"/>
      <c r="AL80" s="19"/>
      <c r="AM80" s="19"/>
      <c r="AN80" s="19"/>
      <c r="AO80" s="19"/>
      <c r="AP80" s="19"/>
      <c r="AQ80" s="19"/>
      <c r="AR80" s="19"/>
      <c r="AS80" s="19"/>
      <c r="AT80" s="19"/>
      <c r="AU80" s="19"/>
      <c r="AV80" s="19"/>
      <c r="AW80" s="19"/>
      <c r="AX80" s="19"/>
      <c r="AY80" s="19"/>
      <c r="AZ80" s="19"/>
      <c r="BA80" s="19"/>
      <c r="BB80" s="19"/>
      <c r="BC80" s="19"/>
      <c r="BD80" s="19"/>
      <c r="BE80" s="19"/>
      <c r="BF80" s="19"/>
      <c r="BG80" s="19"/>
      <c r="BH80" s="19"/>
      <c r="BI80" s="19"/>
      <c r="BJ80" s="19"/>
      <c r="BK80" s="19"/>
      <c r="BL80" s="19"/>
      <c r="BM80" s="19"/>
      <c r="BN80" s="19"/>
      <c r="BO80" s="19"/>
      <c r="BP80" s="19"/>
      <c r="BQ80" s="19"/>
      <c r="BR80" s="20"/>
      <c r="BS80" s="9"/>
      <c r="BT80" s="10"/>
      <c r="BU80" s="17"/>
      <c r="BV80" s="18"/>
    </row>
    <row r="81" spans="1:74">
      <c r="A81" s="9"/>
      <c r="B81" s="10"/>
      <c r="C81" s="19"/>
      <c r="D81" s="19"/>
      <c r="E81" s="19"/>
      <c r="F81" s="19"/>
      <c r="G81" s="19"/>
      <c r="H81" s="19"/>
      <c r="I81" s="19"/>
      <c r="J81" s="19"/>
      <c r="K81" s="19"/>
      <c r="L81" s="19"/>
      <c r="M81" s="19"/>
      <c r="N81" s="19"/>
      <c r="O81" s="19"/>
      <c r="P81" s="19"/>
      <c r="Q81" s="19"/>
      <c r="R81" s="19"/>
      <c r="S81" s="19"/>
      <c r="T81" s="19"/>
      <c r="U81" s="19"/>
      <c r="V81" s="19"/>
      <c r="W81" s="19"/>
      <c r="X81" s="19"/>
      <c r="Y81" s="19"/>
      <c r="Z81" s="19"/>
      <c r="AA81" s="19"/>
      <c r="AB81" s="19"/>
      <c r="AC81" s="19"/>
      <c r="AD81" s="19"/>
      <c r="AE81" s="19"/>
      <c r="AF81" s="19"/>
      <c r="AG81" s="19"/>
      <c r="AH81" s="19"/>
      <c r="AI81" s="19"/>
      <c r="AJ81" s="19"/>
      <c r="AK81" s="19"/>
      <c r="AL81" s="19"/>
      <c r="AM81" s="19"/>
      <c r="AN81" s="19"/>
      <c r="AO81" s="19"/>
      <c r="AP81" s="19"/>
      <c r="AQ81" s="19"/>
      <c r="AR81" s="19"/>
      <c r="AS81" s="19"/>
      <c r="AT81" s="19"/>
      <c r="AU81" s="19"/>
      <c r="AV81" s="19"/>
      <c r="AW81" s="19"/>
      <c r="AX81" s="19"/>
      <c r="AY81" s="19"/>
      <c r="AZ81" s="19"/>
      <c r="BA81" s="19"/>
      <c r="BB81" s="19"/>
      <c r="BC81" s="19"/>
      <c r="BD81" s="19"/>
      <c r="BE81" s="19"/>
      <c r="BF81" s="19"/>
      <c r="BG81" s="19"/>
      <c r="BH81" s="19"/>
      <c r="BI81" s="19"/>
      <c r="BJ81" s="19"/>
      <c r="BK81" s="19"/>
      <c r="BL81" s="19"/>
      <c r="BM81" s="19"/>
      <c r="BN81" s="19"/>
      <c r="BO81" s="19"/>
      <c r="BP81" s="19"/>
      <c r="BQ81" s="19"/>
      <c r="BR81" s="20"/>
      <c r="BS81" s="9"/>
      <c r="BT81" s="10"/>
      <c r="BU81" s="17"/>
      <c r="BV81" s="18"/>
    </row>
    <row r="82" spans="1:74">
      <c r="A82" s="9"/>
      <c r="B82" s="10"/>
      <c r="C82" s="19"/>
      <c r="D82" s="19"/>
      <c r="E82" s="19"/>
      <c r="F82" s="19"/>
      <c r="G82" s="19"/>
      <c r="H82" s="19"/>
      <c r="I82" s="19"/>
      <c r="J82" s="19"/>
      <c r="K82" s="19"/>
      <c r="L82" s="19"/>
      <c r="M82" s="19"/>
      <c r="N82" s="19"/>
      <c r="O82" s="19"/>
      <c r="P82" s="19"/>
      <c r="Q82" s="19"/>
      <c r="R82" s="19"/>
      <c r="S82" s="19"/>
      <c r="T82" s="19"/>
      <c r="U82" s="19"/>
      <c r="V82" s="19"/>
      <c r="W82" s="19"/>
      <c r="X82" s="19"/>
      <c r="Y82" s="19"/>
      <c r="Z82" s="19"/>
      <c r="AA82" s="19"/>
      <c r="AB82" s="19"/>
      <c r="AC82" s="19"/>
      <c r="AD82" s="19"/>
      <c r="AE82" s="19"/>
      <c r="AF82" s="19"/>
      <c r="AG82" s="19"/>
      <c r="AH82" s="19"/>
      <c r="AI82" s="19"/>
      <c r="AJ82" s="19"/>
      <c r="AK82" s="19"/>
      <c r="AL82" s="19"/>
      <c r="AM82" s="19"/>
      <c r="AN82" s="19"/>
      <c r="AO82" s="19"/>
      <c r="AP82" s="19"/>
      <c r="AQ82" s="19"/>
      <c r="AR82" s="19"/>
      <c r="AS82" s="19"/>
      <c r="AT82" s="19"/>
      <c r="AU82" s="19"/>
      <c r="AV82" s="19"/>
      <c r="AW82" s="19"/>
      <c r="AX82" s="19"/>
      <c r="AY82" s="19"/>
      <c r="AZ82" s="19"/>
      <c r="BA82" s="19"/>
      <c r="BB82" s="19"/>
      <c r="BC82" s="19"/>
      <c r="BD82" s="19"/>
      <c r="BE82" s="19"/>
      <c r="BF82" s="19"/>
      <c r="BG82" s="19"/>
      <c r="BH82" s="19"/>
      <c r="BI82" s="19"/>
      <c r="BJ82" s="19"/>
      <c r="BK82" s="19"/>
      <c r="BL82" s="19"/>
      <c r="BM82" s="19"/>
      <c r="BN82" s="19"/>
      <c r="BO82" s="19"/>
      <c r="BP82" s="19"/>
      <c r="BQ82" s="19"/>
      <c r="BR82" s="20"/>
      <c r="BS82" s="9"/>
      <c r="BT82" s="10"/>
      <c r="BU82" s="17"/>
      <c r="BV82" s="18"/>
    </row>
    <row r="83" spans="1:74">
      <c r="A83" s="9" t="s">
        <v>37</v>
      </c>
      <c r="B83" s="10">
        <v>24</v>
      </c>
      <c r="C83" s="19"/>
      <c r="D83" s="19"/>
      <c r="E83" s="19"/>
      <c r="F83" s="19"/>
      <c r="G83" s="19"/>
      <c r="H83" s="19"/>
      <c r="I83" s="19"/>
      <c r="J83" s="19"/>
      <c r="K83" s="19"/>
      <c r="L83" s="19"/>
      <c r="M83" s="19"/>
      <c r="N83" s="19"/>
      <c r="O83" s="19"/>
      <c r="P83" s="19"/>
      <c r="Q83" s="19"/>
      <c r="R83" s="19"/>
      <c r="S83" s="19"/>
      <c r="T83" s="19"/>
      <c r="U83" s="19"/>
      <c r="V83" s="19"/>
      <c r="W83" s="19"/>
      <c r="X83" s="19"/>
      <c r="Y83" s="19"/>
      <c r="Z83" s="19"/>
      <c r="AA83" s="19"/>
      <c r="AB83" s="19"/>
      <c r="AC83" s="19"/>
      <c r="AD83" s="19"/>
      <c r="AE83" s="19"/>
      <c r="AF83" s="19"/>
      <c r="AG83" s="19"/>
      <c r="AH83" s="19"/>
      <c r="AI83" s="19"/>
      <c r="AJ83" s="19"/>
      <c r="AK83" s="19"/>
      <c r="AL83" s="19"/>
      <c r="AM83" s="19"/>
      <c r="AN83" s="19"/>
      <c r="AO83" s="19"/>
      <c r="AP83" s="19"/>
      <c r="AQ83" s="19"/>
      <c r="AR83" s="19"/>
      <c r="AS83" s="19"/>
      <c r="AT83" s="19"/>
      <c r="AU83" s="19"/>
      <c r="AV83" s="19"/>
      <c r="AW83" s="19"/>
      <c r="AX83" s="19"/>
      <c r="AY83" s="19"/>
      <c r="AZ83" s="19"/>
      <c r="BA83" s="19"/>
      <c r="BB83" s="19"/>
      <c r="BC83" s="19">
        <v>0</v>
      </c>
      <c r="BD83" s="19">
        <v>0.4</v>
      </c>
      <c r="BE83" s="19">
        <v>7.28</v>
      </c>
      <c r="BF83" s="19">
        <v>1.32</v>
      </c>
      <c r="BG83" s="19">
        <v>3.43</v>
      </c>
      <c r="BH83" s="19">
        <v>0</v>
      </c>
      <c r="BI83" s="19">
        <v>0.47</v>
      </c>
      <c r="BJ83" s="19">
        <v>2.85</v>
      </c>
      <c r="BK83" s="19">
        <v>0</v>
      </c>
      <c r="BL83" s="19">
        <v>0.54</v>
      </c>
      <c r="BM83" s="19">
        <v>0.62999999999999545</v>
      </c>
      <c r="BN83" s="19">
        <v>0.56000000000000227</v>
      </c>
      <c r="BO83" s="19">
        <v>3.88</v>
      </c>
      <c r="BP83" s="19">
        <v>4.49</v>
      </c>
      <c r="BQ83" s="19">
        <v>2.4</v>
      </c>
      <c r="BR83" s="20"/>
      <c r="BS83" s="9" t="s">
        <v>37</v>
      </c>
      <c r="BT83" s="10">
        <v>24</v>
      </c>
      <c r="BU83" s="17"/>
      <c r="BV83" s="18" t="s">
        <v>72</v>
      </c>
    </row>
    <row r="84" spans="1:74">
      <c r="A84" s="9">
        <v>23</v>
      </c>
      <c r="B84" s="10" t="s">
        <v>37</v>
      </c>
      <c r="C84" s="15">
        <v>1.675</v>
      </c>
      <c r="D84" s="15">
        <v>1.675</v>
      </c>
      <c r="E84" s="15">
        <v>2.0550000000000002</v>
      </c>
      <c r="F84" s="15">
        <v>2.0550000000000002</v>
      </c>
      <c r="G84" s="15">
        <v>0.15</v>
      </c>
      <c r="H84" s="15">
        <v>0</v>
      </c>
      <c r="I84" s="15">
        <v>0</v>
      </c>
      <c r="J84" s="15">
        <v>0</v>
      </c>
      <c r="K84" s="15">
        <v>0.76</v>
      </c>
      <c r="L84" s="15">
        <v>0.76</v>
      </c>
      <c r="M84" s="15">
        <v>0.61</v>
      </c>
      <c r="N84" s="15">
        <v>0</v>
      </c>
      <c r="O84" s="15">
        <v>0</v>
      </c>
      <c r="P84" s="15">
        <v>0.61</v>
      </c>
      <c r="Q84" s="15">
        <v>0.3</v>
      </c>
      <c r="R84" s="15">
        <v>0.3</v>
      </c>
      <c r="S84" s="15">
        <v>0.61</v>
      </c>
      <c r="T84" s="15">
        <v>0.61</v>
      </c>
      <c r="U84" s="15">
        <v>0.91</v>
      </c>
      <c r="V84" s="15"/>
      <c r="W84" s="15"/>
      <c r="X84" s="15"/>
      <c r="Y84" s="15"/>
      <c r="Z84" s="15"/>
      <c r="AA84" s="15"/>
      <c r="AB84" s="15"/>
      <c r="AC84" s="15"/>
      <c r="AD84" s="15"/>
      <c r="AE84" s="15"/>
      <c r="AF84" s="15"/>
      <c r="AG84" s="15"/>
      <c r="AH84" s="15"/>
      <c r="AI84" s="15">
        <v>2.9</v>
      </c>
      <c r="AJ84" s="15">
        <v>0</v>
      </c>
      <c r="AK84" s="15">
        <v>0</v>
      </c>
      <c r="AL84" s="15">
        <v>0</v>
      </c>
      <c r="AM84" s="15">
        <v>0</v>
      </c>
      <c r="AN84" s="15">
        <v>0</v>
      </c>
      <c r="AO84" s="15">
        <v>0.25</v>
      </c>
      <c r="AP84" s="15">
        <v>0.25</v>
      </c>
      <c r="AQ84" s="15">
        <v>0.2</v>
      </c>
      <c r="AR84" s="15">
        <v>0.2</v>
      </c>
      <c r="AS84" s="15">
        <v>0.4</v>
      </c>
      <c r="AT84" s="15"/>
      <c r="AU84" s="15">
        <v>0</v>
      </c>
      <c r="AV84" s="15">
        <v>0.7</v>
      </c>
      <c r="AW84" s="15">
        <v>1.7000000000000002</v>
      </c>
      <c r="AX84" s="15">
        <v>0</v>
      </c>
      <c r="AY84" s="15">
        <v>1.6</v>
      </c>
      <c r="AZ84" s="15">
        <v>0.5</v>
      </c>
      <c r="BA84" s="15">
        <v>0</v>
      </c>
      <c r="BB84" s="15">
        <v>3.49</v>
      </c>
      <c r="BC84" s="15">
        <v>1.5</v>
      </c>
      <c r="BD84" s="15">
        <v>1.72</v>
      </c>
      <c r="BE84" s="15">
        <v>0.96</v>
      </c>
      <c r="BF84" s="15">
        <v>1.65</v>
      </c>
      <c r="BG84" s="15">
        <v>3.01</v>
      </c>
      <c r="BH84" s="15">
        <v>0.1</v>
      </c>
      <c r="BI84" s="15">
        <v>1.62</v>
      </c>
      <c r="BJ84" s="15"/>
      <c r="BK84" s="15"/>
      <c r="BL84" s="15"/>
      <c r="BM84" s="15"/>
      <c r="BN84" s="15"/>
      <c r="BO84" s="15"/>
      <c r="BP84" s="15"/>
      <c r="BQ84" s="15"/>
      <c r="BR84" s="16"/>
      <c r="BS84" s="9">
        <v>23</v>
      </c>
      <c r="BT84" s="10" t="s">
        <v>37</v>
      </c>
      <c r="BU84" s="17" t="s">
        <v>73</v>
      </c>
      <c r="BV84" s="18"/>
    </row>
    <row r="85" spans="1:74">
      <c r="A85" s="9"/>
      <c r="B85" s="10"/>
      <c r="C85" s="19"/>
      <c r="D85" s="19"/>
      <c r="E85" s="19"/>
      <c r="F85" s="19"/>
      <c r="G85" s="19"/>
      <c r="H85" s="19"/>
      <c r="I85" s="19"/>
      <c r="J85" s="19"/>
      <c r="K85" s="19"/>
      <c r="L85" s="19"/>
      <c r="M85" s="19"/>
      <c r="N85" s="19"/>
      <c r="O85" s="19"/>
      <c r="P85" s="19"/>
      <c r="Q85" s="19"/>
      <c r="R85" s="19"/>
      <c r="S85" s="19"/>
      <c r="T85" s="19"/>
      <c r="U85" s="19"/>
      <c r="V85" s="19"/>
      <c r="W85" s="19"/>
      <c r="X85" s="19"/>
      <c r="Y85" s="19"/>
      <c r="Z85" s="19"/>
      <c r="AA85" s="19"/>
      <c r="AB85" s="19"/>
      <c r="AC85" s="19"/>
      <c r="AD85" s="19"/>
      <c r="AE85" s="19"/>
      <c r="AF85" s="19"/>
      <c r="AG85" s="19"/>
      <c r="AH85" s="19"/>
      <c r="AI85" s="19"/>
      <c r="AJ85" s="19"/>
      <c r="AK85" s="19"/>
      <c r="AL85" s="19"/>
      <c r="AM85" s="19"/>
      <c r="AN85" s="19"/>
      <c r="AO85" s="19"/>
      <c r="AP85" s="19"/>
      <c r="AQ85" s="19"/>
      <c r="AR85" s="19"/>
      <c r="AS85" s="19"/>
      <c r="AT85" s="19"/>
      <c r="AU85" s="19"/>
      <c r="AV85" s="19"/>
      <c r="AW85" s="19"/>
      <c r="AX85" s="19"/>
      <c r="AY85" s="19"/>
      <c r="AZ85" s="19"/>
      <c r="BA85" s="19"/>
      <c r="BB85" s="19"/>
      <c r="BC85" s="19"/>
      <c r="BD85" s="19"/>
      <c r="BE85" s="19"/>
      <c r="BF85" s="19"/>
      <c r="BG85" s="19"/>
      <c r="BH85" s="19"/>
      <c r="BI85" s="19"/>
      <c r="BJ85" s="19"/>
      <c r="BK85" s="19"/>
      <c r="BL85" s="19"/>
      <c r="BM85" s="19"/>
      <c r="BN85" s="19"/>
      <c r="BO85" s="19"/>
      <c r="BP85" s="19"/>
      <c r="BQ85" s="19"/>
      <c r="BR85" s="20"/>
      <c r="BS85" s="9"/>
      <c r="BT85" s="10"/>
      <c r="BU85" s="17"/>
      <c r="BV85" s="18"/>
    </row>
    <row r="86" spans="1:74">
      <c r="A86" s="9"/>
      <c r="B86" s="10"/>
      <c r="C86" s="19"/>
      <c r="D86" s="19"/>
      <c r="E86" s="19"/>
      <c r="F86" s="19"/>
      <c r="G86" s="19"/>
      <c r="H86" s="19"/>
      <c r="I86" s="19"/>
      <c r="J86" s="19"/>
      <c r="K86" s="19"/>
      <c r="L86" s="19"/>
      <c r="M86" s="19"/>
      <c r="N86" s="19"/>
      <c r="O86" s="19"/>
      <c r="P86" s="19"/>
      <c r="Q86" s="19"/>
      <c r="R86" s="19"/>
      <c r="S86" s="19"/>
      <c r="T86" s="19"/>
      <c r="U86" s="19"/>
      <c r="V86" s="19"/>
      <c r="W86" s="19"/>
      <c r="X86" s="19"/>
      <c r="Y86" s="19"/>
      <c r="Z86" s="19"/>
      <c r="AA86" s="19"/>
      <c r="AB86" s="19"/>
      <c r="AC86" s="19"/>
      <c r="AD86" s="19"/>
      <c r="AE86" s="19"/>
      <c r="AF86" s="19"/>
      <c r="AG86" s="19"/>
      <c r="AH86" s="19"/>
      <c r="AI86" s="19"/>
      <c r="AJ86" s="19"/>
      <c r="AK86" s="19"/>
      <c r="AL86" s="19"/>
      <c r="AM86" s="19"/>
      <c r="AN86" s="19"/>
      <c r="AO86" s="19"/>
      <c r="AP86" s="19"/>
      <c r="AQ86" s="19"/>
      <c r="AR86" s="19"/>
      <c r="AS86" s="19"/>
      <c r="AT86" s="19"/>
      <c r="AU86" s="19"/>
      <c r="AV86" s="19"/>
      <c r="AW86" s="19"/>
      <c r="AX86" s="19"/>
      <c r="AY86" s="19"/>
      <c r="AZ86" s="19"/>
      <c r="BA86" s="19"/>
      <c r="BB86" s="19"/>
      <c r="BC86" s="19"/>
      <c r="BD86" s="19"/>
      <c r="BE86" s="19"/>
      <c r="BF86" s="19"/>
      <c r="BG86" s="19"/>
      <c r="BH86" s="19"/>
      <c r="BI86" s="19"/>
      <c r="BJ86" s="19"/>
      <c r="BK86" s="19"/>
      <c r="BL86" s="19"/>
      <c r="BM86" s="19"/>
      <c r="BN86" s="19"/>
      <c r="BO86" s="19"/>
      <c r="BP86" s="19"/>
      <c r="BQ86" s="19"/>
      <c r="BR86" s="20"/>
      <c r="BS86" s="9"/>
      <c r="BT86" s="10"/>
      <c r="BU86" s="17"/>
      <c r="BV86" s="18"/>
    </row>
    <row r="87" spans="1:74">
      <c r="A87" s="9">
        <v>24</v>
      </c>
      <c r="B87" s="10" t="s">
        <v>37</v>
      </c>
      <c r="C87" s="15">
        <v>3.2</v>
      </c>
      <c r="D87" s="15">
        <v>3.2</v>
      </c>
      <c r="E87" s="15">
        <v>0.61</v>
      </c>
      <c r="F87" s="15">
        <v>0.61</v>
      </c>
      <c r="G87" s="15">
        <v>0</v>
      </c>
      <c r="H87" s="15">
        <v>0</v>
      </c>
      <c r="I87" s="15">
        <v>0</v>
      </c>
      <c r="J87" s="15">
        <v>0</v>
      </c>
      <c r="K87" s="15">
        <v>1.675</v>
      </c>
      <c r="L87" s="15">
        <v>1.675</v>
      </c>
      <c r="M87" s="15">
        <v>0</v>
      </c>
      <c r="N87" s="15">
        <v>0</v>
      </c>
      <c r="O87" s="15">
        <v>0</v>
      </c>
      <c r="P87" s="15">
        <v>0.3</v>
      </c>
      <c r="Q87" s="15">
        <v>0</v>
      </c>
      <c r="R87" s="15">
        <v>1.52</v>
      </c>
      <c r="S87" s="15">
        <v>0.30499999999999999</v>
      </c>
      <c r="T87" s="15">
        <v>0.30499999999999999</v>
      </c>
      <c r="U87" s="15">
        <v>1.83</v>
      </c>
      <c r="V87" s="15"/>
      <c r="W87" s="15"/>
      <c r="X87" s="15"/>
      <c r="Y87" s="15"/>
      <c r="Z87" s="15"/>
      <c r="AA87" s="15"/>
      <c r="AB87" s="15"/>
      <c r="AC87" s="15"/>
      <c r="AD87" s="15"/>
      <c r="AE87" s="15"/>
      <c r="AF87" s="15"/>
      <c r="AG87" s="15"/>
      <c r="AH87" s="15"/>
      <c r="AI87" s="15">
        <v>0.4</v>
      </c>
      <c r="AJ87" s="15">
        <v>0</v>
      </c>
      <c r="AK87" s="15">
        <v>0.2</v>
      </c>
      <c r="AL87" s="15">
        <v>1.7</v>
      </c>
      <c r="AM87" s="15">
        <v>0.1</v>
      </c>
      <c r="AN87" s="15">
        <v>0.3</v>
      </c>
      <c r="AO87" s="15">
        <v>0</v>
      </c>
      <c r="AP87" s="15">
        <v>0.1</v>
      </c>
      <c r="AQ87" s="15">
        <v>0.7</v>
      </c>
      <c r="AR87" s="15">
        <v>0.7</v>
      </c>
      <c r="AS87" s="15">
        <v>0.7</v>
      </c>
      <c r="AT87" s="15">
        <v>1.8</v>
      </c>
      <c r="AU87" s="15">
        <v>0.1</v>
      </c>
      <c r="AV87" s="15">
        <v>0.5</v>
      </c>
      <c r="AW87" s="15">
        <v>0.5</v>
      </c>
      <c r="AX87" s="15">
        <v>0.5</v>
      </c>
      <c r="AY87" s="15">
        <v>0.2</v>
      </c>
      <c r="AZ87" s="15">
        <v>0.6</v>
      </c>
      <c r="BA87" s="15">
        <v>0</v>
      </c>
      <c r="BB87" s="15">
        <v>0</v>
      </c>
      <c r="BC87" s="15">
        <v>1.8</v>
      </c>
      <c r="BD87" s="15">
        <v>0.42</v>
      </c>
      <c r="BE87" s="15">
        <v>3.3200000000000003</v>
      </c>
      <c r="BF87" s="15">
        <v>2.34</v>
      </c>
      <c r="BG87" s="15">
        <v>5.38</v>
      </c>
      <c r="BH87" s="15">
        <v>2.54</v>
      </c>
      <c r="BI87" s="15">
        <v>2.0099999999999998</v>
      </c>
      <c r="BJ87" s="15"/>
      <c r="BK87" s="15"/>
      <c r="BL87" s="15"/>
      <c r="BM87" s="15"/>
      <c r="BN87" s="15"/>
      <c r="BO87" s="15"/>
      <c r="BP87" s="15"/>
      <c r="BQ87" s="15"/>
      <c r="BR87" s="16"/>
      <c r="BS87" s="9">
        <v>24</v>
      </c>
      <c r="BT87" s="10" t="s">
        <v>37</v>
      </c>
      <c r="BU87" s="17" t="s">
        <v>74</v>
      </c>
      <c r="BV87" s="18"/>
    </row>
    <row r="88" spans="1:74">
      <c r="A88" s="9" t="s">
        <v>37</v>
      </c>
      <c r="B88" s="10">
        <v>25</v>
      </c>
      <c r="C88" s="19"/>
      <c r="D88" s="19"/>
      <c r="E88" s="19"/>
      <c r="F88" s="19"/>
      <c r="G88" s="19"/>
      <c r="H88" s="19"/>
      <c r="I88" s="19"/>
      <c r="J88" s="19"/>
      <c r="K88" s="19"/>
      <c r="L88" s="19"/>
      <c r="M88" s="19"/>
      <c r="N88" s="19"/>
      <c r="O88" s="19"/>
      <c r="P88" s="19"/>
      <c r="Q88" s="19"/>
      <c r="R88" s="19"/>
      <c r="S88" s="19"/>
      <c r="T88" s="19"/>
      <c r="U88" s="19"/>
      <c r="V88" s="19"/>
      <c r="W88" s="19"/>
      <c r="X88" s="19"/>
      <c r="Y88" s="19"/>
      <c r="Z88" s="19"/>
      <c r="AA88" s="19"/>
      <c r="AB88" s="19"/>
      <c r="AC88" s="19"/>
      <c r="AD88" s="19"/>
      <c r="AE88" s="19"/>
      <c r="AF88" s="19"/>
      <c r="AG88" s="19"/>
      <c r="AH88" s="19"/>
      <c r="AI88" s="19"/>
      <c r="AJ88" s="19"/>
      <c r="AK88" s="19"/>
      <c r="AL88" s="19"/>
      <c r="AM88" s="19"/>
      <c r="AN88" s="19"/>
      <c r="AO88" s="19"/>
      <c r="AP88" s="19"/>
      <c r="AQ88" s="19"/>
      <c r="AR88" s="19"/>
      <c r="AS88" s="19"/>
      <c r="AT88" s="19"/>
      <c r="AU88" s="19"/>
      <c r="AV88" s="19"/>
      <c r="AW88" s="19"/>
      <c r="AX88" s="19"/>
      <c r="AY88" s="19"/>
      <c r="AZ88" s="19"/>
      <c r="BA88" s="19"/>
      <c r="BB88" s="19"/>
      <c r="BC88" s="19">
        <v>1.4</v>
      </c>
      <c r="BD88" s="19">
        <v>1.7</v>
      </c>
      <c r="BE88" s="19">
        <v>1.9</v>
      </c>
      <c r="BF88" s="19">
        <v>5.84</v>
      </c>
      <c r="BG88" s="19">
        <v>3.87</v>
      </c>
      <c r="BH88" s="19">
        <v>3.8</v>
      </c>
      <c r="BI88" s="19">
        <v>1.78</v>
      </c>
      <c r="BJ88" s="19">
        <v>4.87</v>
      </c>
      <c r="BK88" s="19">
        <v>2.35</v>
      </c>
      <c r="BL88" s="19">
        <v>4.2699999999999996</v>
      </c>
      <c r="BM88" s="19">
        <v>0.46000000000000796</v>
      </c>
      <c r="BN88" s="19">
        <v>0.53000000000000114</v>
      </c>
      <c r="BO88" s="19">
        <v>0.41</v>
      </c>
      <c r="BP88" s="19">
        <v>1.92</v>
      </c>
      <c r="BQ88" s="19">
        <v>0</v>
      </c>
      <c r="BR88" s="20"/>
      <c r="BS88" s="9" t="s">
        <v>37</v>
      </c>
      <c r="BT88" s="10">
        <v>25</v>
      </c>
      <c r="BU88" s="17"/>
      <c r="BV88" s="18" t="s">
        <v>75</v>
      </c>
    </row>
    <row r="89" spans="1:74">
      <c r="A89" s="9"/>
      <c r="B89" s="10"/>
      <c r="C89" s="19"/>
      <c r="D89" s="19"/>
      <c r="E89" s="19"/>
      <c r="F89" s="19"/>
      <c r="G89" s="19"/>
      <c r="H89" s="19"/>
      <c r="I89" s="19"/>
      <c r="J89" s="19"/>
      <c r="K89" s="19"/>
      <c r="L89" s="19"/>
      <c r="M89" s="19"/>
      <c r="N89" s="19"/>
      <c r="O89" s="19"/>
      <c r="P89" s="19"/>
      <c r="Q89" s="19"/>
      <c r="R89" s="19"/>
      <c r="S89" s="19"/>
      <c r="T89" s="19"/>
      <c r="U89" s="19"/>
      <c r="V89" s="19"/>
      <c r="W89" s="19"/>
      <c r="X89" s="19"/>
      <c r="Y89" s="19"/>
      <c r="Z89" s="19"/>
      <c r="AA89" s="19"/>
      <c r="AB89" s="19"/>
      <c r="AC89" s="19"/>
      <c r="AD89" s="19"/>
      <c r="AE89" s="19"/>
      <c r="AF89" s="19"/>
      <c r="AG89" s="19"/>
      <c r="AH89" s="19"/>
      <c r="AI89" s="19"/>
      <c r="AJ89" s="19"/>
      <c r="AK89" s="19"/>
      <c r="AL89" s="19"/>
      <c r="AM89" s="19"/>
      <c r="AN89" s="19"/>
      <c r="AO89" s="19"/>
      <c r="AP89" s="19"/>
      <c r="AQ89" s="19"/>
      <c r="AR89" s="19"/>
      <c r="AS89" s="19"/>
      <c r="AT89" s="19"/>
      <c r="AU89" s="19"/>
      <c r="AV89" s="19"/>
      <c r="AW89" s="19"/>
      <c r="AX89" s="19"/>
      <c r="AY89" s="19"/>
      <c r="AZ89" s="19"/>
      <c r="BA89" s="19"/>
      <c r="BB89" s="19"/>
      <c r="BC89" s="19"/>
      <c r="BD89" s="19"/>
      <c r="BE89" s="19"/>
      <c r="BF89" s="19"/>
      <c r="BG89" s="19"/>
      <c r="BH89" s="19"/>
      <c r="BI89" s="19"/>
      <c r="BJ89" s="19"/>
      <c r="BK89" s="19"/>
      <c r="BL89" s="19"/>
      <c r="BM89" s="19"/>
      <c r="BN89" s="19"/>
      <c r="BO89" s="19"/>
      <c r="BP89" s="19"/>
      <c r="BQ89" s="19"/>
      <c r="BR89" s="20"/>
      <c r="BS89" s="9"/>
      <c r="BT89" s="10"/>
      <c r="BU89" s="17"/>
      <c r="BV89" s="18"/>
    </row>
    <row r="90" spans="1:74">
      <c r="A90" s="9">
        <v>25</v>
      </c>
      <c r="B90" s="10" t="s">
        <v>37</v>
      </c>
      <c r="C90" s="15">
        <v>1.83</v>
      </c>
      <c r="D90" s="15">
        <v>1.83</v>
      </c>
      <c r="E90" s="15">
        <v>0.30499999999999999</v>
      </c>
      <c r="F90" s="15">
        <v>0.30499999999999999</v>
      </c>
      <c r="G90" s="15">
        <v>0.15</v>
      </c>
      <c r="H90" s="15">
        <v>0.15</v>
      </c>
      <c r="I90" s="15">
        <v>0</v>
      </c>
      <c r="J90" s="15">
        <v>0</v>
      </c>
      <c r="K90" s="15">
        <v>0.61</v>
      </c>
      <c r="L90" s="15">
        <v>0.61</v>
      </c>
      <c r="M90" s="15">
        <v>0</v>
      </c>
      <c r="N90" s="15">
        <v>0</v>
      </c>
      <c r="O90" s="15">
        <v>0</v>
      </c>
      <c r="P90" s="15">
        <v>0</v>
      </c>
      <c r="Q90" s="15"/>
      <c r="R90" s="15"/>
      <c r="S90" s="15"/>
      <c r="T90" s="15"/>
      <c r="U90" s="15"/>
      <c r="V90" s="15"/>
      <c r="W90" s="15"/>
      <c r="X90" s="15"/>
      <c r="Y90" s="15"/>
      <c r="Z90" s="15"/>
      <c r="AA90" s="15"/>
      <c r="AB90" s="15"/>
      <c r="AC90" s="15"/>
      <c r="AD90" s="15"/>
      <c r="AE90" s="15"/>
      <c r="AF90" s="15"/>
      <c r="AG90" s="15"/>
      <c r="AH90" s="15"/>
      <c r="AI90" s="15">
        <v>0.9</v>
      </c>
      <c r="AJ90" s="15">
        <v>0</v>
      </c>
      <c r="AK90" s="15">
        <v>0.7</v>
      </c>
      <c r="AL90" s="15">
        <v>0</v>
      </c>
      <c r="AM90" s="15">
        <v>0.5</v>
      </c>
      <c r="AN90" s="15">
        <v>0.1</v>
      </c>
      <c r="AO90" s="15"/>
      <c r="AP90" s="15"/>
      <c r="AQ90" s="15"/>
      <c r="AR90" s="15"/>
      <c r="AS90" s="15"/>
      <c r="AT90" s="15"/>
      <c r="AU90" s="15"/>
      <c r="AV90" s="15">
        <v>0.3</v>
      </c>
      <c r="AW90" s="15">
        <v>0</v>
      </c>
      <c r="AX90" s="15">
        <v>0</v>
      </c>
      <c r="AY90" s="15">
        <v>0</v>
      </c>
      <c r="AZ90" s="15">
        <v>0</v>
      </c>
      <c r="BA90" s="15">
        <v>0</v>
      </c>
      <c r="BB90" s="15">
        <v>0</v>
      </c>
      <c r="BC90" s="15">
        <v>0</v>
      </c>
      <c r="BD90" s="15">
        <v>0</v>
      </c>
      <c r="BE90" s="15">
        <v>0.53</v>
      </c>
      <c r="BF90" s="15">
        <v>3.5100000000000002</v>
      </c>
      <c r="BG90" s="15">
        <v>10.309999999999999</v>
      </c>
      <c r="BH90" s="15">
        <v>2.46</v>
      </c>
      <c r="BI90" s="15">
        <v>3.5</v>
      </c>
      <c r="BJ90" s="15"/>
      <c r="BK90" s="15"/>
      <c r="BL90" s="15"/>
      <c r="BM90" s="15"/>
      <c r="BN90" s="15"/>
      <c r="BO90" s="15"/>
      <c r="BP90" s="15"/>
      <c r="BQ90" s="15"/>
      <c r="BR90" s="16"/>
      <c r="BS90" s="9">
        <v>25</v>
      </c>
      <c r="BT90" s="10" t="s">
        <v>37</v>
      </c>
      <c r="BU90" s="17" t="s">
        <v>76</v>
      </c>
      <c r="BV90" s="18"/>
    </row>
    <row r="91" spans="1:74">
      <c r="A91" s="9"/>
      <c r="B91" s="10"/>
      <c r="C91" s="15"/>
      <c r="D91" s="15"/>
      <c r="E91" s="15"/>
      <c r="F91" s="15"/>
      <c r="G91" s="15"/>
      <c r="H91" s="15"/>
      <c r="I91" s="15"/>
      <c r="J91" s="15"/>
      <c r="K91" s="15"/>
      <c r="L91" s="15"/>
      <c r="M91" s="15"/>
      <c r="N91" s="15"/>
      <c r="O91" s="15"/>
      <c r="P91" s="15"/>
      <c r="Q91" s="15"/>
      <c r="R91" s="15"/>
      <c r="S91" s="15"/>
      <c r="T91" s="15"/>
      <c r="U91" s="15"/>
      <c r="V91" s="15"/>
      <c r="W91" s="15"/>
      <c r="X91" s="15"/>
      <c r="Y91" s="15"/>
      <c r="Z91" s="15"/>
      <c r="AA91" s="15"/>
      <c r="AB91" s="15"/>
      <c r="AC91" s="15"/>
      <c r="AD91" s="15"/>
      <c r="AE91" s="15"/>
      <c r="AF91" s="15"/>
      <c r="AG91" s="15"/>
      <c r="AH91" s="15"/>
      <c r="AI91" s="15"/>
      <c r="AJ91" s="15"/>
      <c r="AK91" s="15"/>
      <c r="AL91" s="15"/>
      <c r="AM91" s="15"/>
      <c r="AN91" s="15"/>
      <c r="AO91" s="15"/>
      <c r="AP91" s="15"/>
      <c r="AQ91" s="15"/>
      <c r="AR91" s="15"/>
      <c r="AS91" s="15"/>
      <c r="AT91" s="15"/>
      <c r="AU91" s="15"/>
      <c r="AV91" s="15"/>
      <c r="AW91" s="15"/>
      <c r="AX91" s="15"/>
      <c r="AY91" s="15"/>
      <c r="AZ91" s="15"/>
      <c r="BA91" s="15"/>
      <c r="BB91" s="15"/>
      <c r="BC91" s="15"/>
      <c r="BD91" s="15"/>
      <c r="BE91" s="15"/>
      <c r="BF91" s="15"/>
      <c r="BG91" s="15"/>
      <c r="BH91" s="15"/>
      <c r="BI91" s="15"/>
      <c r="BJ91" s="15"/>
      <c r="BK91" s="15"/>
      <c r="BL91" s="15"/>
      <c r="BM91" s="15"/>
      <c r="BN91" s="15"/>
      <c r="BO91" s="15"/>
      <c r="BP91" s="15"/>
      <c r="BQ91" s="15"/>
      <c r="BR91" s="16"/>
      <c r="BS91" s="9"/>
      <c r="BT91" s="10"/>
      <c r="BU91" s="17"/>
      <c r="BV91" s="18"/>
    </row>
    <row r="92" spans="1:74">
      <c r="A92" s="9"/>
      <c r="B92" s="10"/>
      <c r="C92" s="19"/>
      <c r="D92" s="19"/>
      <c r="E92" s="19"/>
      <c r="F92" s="19"/>
      <c r="G92" s="19"/>
      <c r="H92" s="19"/>
      <c r="I92" s="19"/>
      <c r="J92" s="19"/>
      <c r="K92" s="19"/>
      <c r="L92" s="19"/>
      <c r="M92" s="19"/>
      <c r="N92" s="19"/>
      <c r="O92" s="19"/>
      <c r="P92" s="19"/>
      <c r="Q92" s="19"/>
      <c r="R92" s="19"/>
      <c r="S92" s="19"/>
      <c r="T92" s="19"/>
      <c r="U92" s="19"/>
      <c r="V92" s="19"/>
      <c r="W92" s="19"/>
      <c r="X92" s="19"/>
      <c r="Y92" s="19"/>
      <c r="Z92" s="19"/>
      <c r="AA92" s="19"/>
      <c r="AB92" s="19"/>
      <c r="AC92" s="19"/>
      <c r="AD92" s="19"/>
      <c r="AE92" s="19"/>
      <c r="AF92" s="19"/>
      <c r="AG92" s="19"/>
      <c r="AH92" s="19"/>
      <c r="AI92" s="19"/>
      <c r="AJ92" s="19"/>
      <c r="AK92" s="19"/>
      <c r="AL92" s="19"/>
      <c r="AM92" s="19"/>
      <c r="AN92" s="19"/>
      <c r="AO92" s="19"/>
      <c r="AP92" s="19"/>
      <c r="AQ92" s="19"/>
      <c r="AR92" s="19"/>
      <c r="AS92" s="19"/>
      <c r="AT92" s="19"/>
      <c r="AU92" s="19"/>
      <c r="AV92" s="19"/>
      <c r="AW92" s="19"/>
      <c r="AX92" s="19"/>
      <c r="AY92" s="19"/>
      <c r="AZ92" s="19"/>
      <c r="BA92" s="19"/>
      <c r="BB92" s="19"/>
      <c r="BC92" s="19"/>
      <c r="BD92" s="19"/>
      <c r="BE92" s="19"/>
      <c r="BF92" s="19"/>
      <c r="BG92" s="19"/>
      <c r="BH92" s="19"/>
      <c r="BI92" s="19"/>
      <c r="BJ92" s="19"/>
      <c r="BK92" s="19"/>
      <c r="BL92" s="19"/>
      <c r="BM92" s="19"/>
      <c r="BN92" s="19"/>
      <c r="BO92" s="19"/>
      <c r="BP92" s="19"/>
      <c r="BQ92" s="19"/>
      <c r="BR92" s="20"/>
      <c r="BS92" s="9"/>
      <c r="BT92" s="10"/>
      <c r="BU92" s="17"/>
      <c r="BV92" s="18"/>
    </row>
    <row r="93" spans="1:74">
      <c r="A93" s="9" t="s">
        <v>37</v>
      </c>
      <c r="B93" s="10">
        <v>26</v>
      </c>
      <c r="C93" s="19"/>
      <c r="D93" s="19"/>
      <c r="E93" s="19"/>
      <c r="F93" s="19"/>
      <c r="G93" s="19"/>
      <c r="H93" s="19"/>
      <c r="I93" s="19"/>
      <c r="J93" s="19"/>
      <c r="K93" s="19"/>
      <c r="L93" s="19"/>
      <c r="M93" s="19"/>
      <c r="N93" s="19"/>
      <c r="O93" s="19"/>
      <c r="P93" s="19"/>
      <c r="Q93" s="19"/>
      <c r="R93" s="19"/>
      <c r="S93" s="19"/>
      <c r="T93" s="19"/>
      <c r="U93" s="19"/>
      <c r="V93" s="19"/>
      <c r="W93" s="19"/>
      <c r="X93" s="19"/>
      <c r="Y93" s="19"/>
      <c r="Z93" s="19"/>
      <c r="AA93" s="19"/>
      <c r="AB93" s="19"/>
      <c r="AC93" s="19"/>
      <c r="AD93" s="19"/>
      <c r="AE93" s="19"/>
      <c r="AF93" s="19"/>
      <c r="AG93" s="19"/>
      <c r="AH93" s="19"/>
      <c r="AI93" s="19"/>
      <c r="AJ93" s="19"/>
      <c r="AK93" s="19"/>
      <c r="AL93" s="19"/>
      <c r="AM93" s="19"/>
      <c r="AN93" s="19"/>
      <c r="AO93" s="19"/>
      <c r="AP93" s="19"/>
      <c r="AQ93" s="19"/>
      <c r="AR93" s="19"/>
      <c r="AS93" s="19"/>
      <c r="AT93" s="19"/>
      <c r="AU93" s="19"/>
      <c r="AV93" s="19"/>
      <c r="AW93" s="19"/>
      <c r="AX93" s="19"/>
      <c r="AY93" s="19"/>
      <c r="AZ93" s="19"/>
      <c r="BA93" s="19"/>
      <c r="BB93" s="19"/>
      <c r="BC93" s="19">
        <v>0</v>
      </c>
      <c r="BD93" s="19">
        <v>0</v>
      </c>
      <c r="BE93" s="19">
        <v>0</v>
      </c>
      <c r="BF93" s="19">
        <v>1.26</v>
      </c>
      <c r="BG93" s="19">
        <v>4.58</v>
      </c>
      <c r="BH93" s="19">
        <v>4.32</v>
      </c>
      <c r="BI93" s="19">
        <v>2.87</v>
      </c>
      <c r="BJ93" s="19">
        <v>0.51</v>
      </c>
      <c r="BK93" s="19">
        <v>0</v>
      </c>
      <c r="BL93" s="19">
        <v>1.4</v>
      </c>
      <c r="BM93" s="19">
        <v>1.5699999999999932</v>
      </c>
      <c r="BN93" s="19">
        <v>0.52000000000001023</v>
      </c>
      <c r="BO93" s="19">
        <v>1.83</v>
      </c>
      <c r="BP93" s="19">
        <v>2.15</v>
      </c>
      <c r="BQ93" s="19">
        <v>0</v>
      </c>
      <c r="BR93" s="20"/>
      <c r="BS93" s="9" t="s">
        <v>37</v>
      </c>
      <c r="BT93" s="10">
        <v>26</v>
      </c>
      <c r="BU93" s="17"/>
      <c r="BV93" s="18" t="s">
        <v>77</v>
      </c>
    </row>
    <row r="94" spans="1:74">
      <c r="A94" s="9"/>
      <c r="B94" s="10"/>
      <c r="C94" s="19"/>
      <c r="D94" s="19"/>
      <c r="E94" s="19"/>
      <c r="F94" s="19"/>
      <c r="G94" s="19"/>
      <c r="H94" s="19"/>
      <c r="I94" s="19"/>
      <c r="J94" s="19"/>
      <c r="K94" s="19"/>
      <c r="L94" s="19"/>
      <c r="M94" s="19"/>
      <c r="N94" s="19"/>
      <c r="O94" s="19"/>
      <c r="P94" s="19"/>
      <c r="Q94" s="19"/>
      <c r="R94" s="19"/>
      <c r="S94" s="19"/>
      <c r="T94" s="19"/>
      <c r="U94" s="19"/>
      <c r="V94" s="19"/>
      <c r="W94" s="19"/>
      <c r="X94" s="19"/>
      <c r="Y94" s="19"/>
      <c r="Z94" s="19"/>
      <c r="AA94" s="19"/>
      <c r="AB94" s="19"/>
      <c r="AC94" s="19"/>
      <c r="AD94" s="19"/>
      <c r="AE94" s="19"/>
      <c r="AF94" s="19"/>
      <c r="AG94" s="19"/>
      <c r="AH94" s="19"/>
      <c r="AI94" s="19"/>
      <c r="AJ94" s="19"/>
      <c r="AK94" s="19"/>
      <c r="AL94" s="19"/>
      <c r="AM94" s="19"/>
      <c r="AN94" s="19"/>
      <c r="AO94" s="19"/>
      <c r="AP94" s="19"/>
      <c r="AQ94" s="19"/>
      <c r="AR94" s="19"/>
      <c r="AS94" s="19"/>
      <c r="AT94" s="19"/>
      <c r="AU94" s="19"/>
      <c r="AV94" s="19"/>
      <c r="AW94" s="19"/>
      <c r="AX94" s="19"/>
      <c r="AY94" s="19"/>
      <c r="AZ94" s="19"/>
      <c r="BA94" s="19"/>
      <c r="BB94" s="19"/>
      <c r="BC94" s="19"/>
      <c r="BD94" s="19"/>
      <c r="BE94" s="19"/>
      <c r="BF94" s="19"/>
      <c r="BG94" s="19"/>
      <c r="BH94" s="19"/>
      <c r="BI94" s="19"/>
      <c r="BJ94" s="19"/>
      <c r="BK94" s="19"/>
      <c r="BL94" s="19"/>
      <c r="BM94" s="19"/>
      <c r="BN94" s="19"/>
      <c r="BO94" s="19"/>
      <c r="BP94" s="19"/>
      <c r="BQ94" s="19"/>
      <c r="BR94" s="20"/>
      <c r="BS94" s="9"/>
      <c r="BT94" s="10"/>
      <c r="BU94" s="17"/>
      <c r="BV94" s="18"/>
    </row>
    <row r="95" spans="1:74">
      <c r="A95" s="9"/>
      <c r="B95" s="10"/>
      <c r="C95" s="19"/>
      <c r="D95" s="19"/>
      <c r="E95" s="19"/>
      <c r="F95" s="19"/>
      <c r="G95" s="19"/>
      <c r="H95" s="19"/>
      <c r="I95" s="19"/>
      <c r="J95" s="19"/>
      <c r="K95" s="19"/>
      <c r="L95" s="19"/>
      <c r="M95" s="19"/>
      <c r="N95" s="19"/>
      <c r="O95" s="19"/>
      <c r="P95" s="19"/>
      <c r="Q95" s="19"/>
      <c r="R95" s="19"/>
      <c r="S95" s="19"/>
      <c r="T95" s="19"/>
      <c r="U95" s="19"/>
      <c r="V95" s="19"/>
      <c r="W95" s="19"/>
      <c r="X95" s="19"/>
      <c r="Y95" s="19"/>
      <c r="Z95" s="19"/>
      <c r="AA95" s="19"/>
      <c r="AB95" s="19"/>
      <c r="AC95" s="19"/>
      <c r="AD95" s="19"/>
      <c r="AE95" s="19"/>
      <c r="AF95" s="19"/>
      <c r="AG95" s="19"/>
      <c r="AH95" s="19"/>
      <c r="AI95" s="19"/>
      <c r="AJ95" s="19"/>
      <c r="AK95" s="19"/>
      <c r="AL95" s="19"/>
      <c r="AM95" s="19"/>
      <c r="AN95" s="19"/>
      <c r="AO95" s="19"/>
      <c r="AP95" s="19"/>
      <c r="AQ95" s="19"/>
      <c r="AR95" s="19"/>
      <c r="AS95" s="19"/>
      <c r="AT95" s="19"/>
      <c r="AU95" s="19"/>
      <c r="AV95" s="19"/>
      <c r="AW95" s="19"/>
      <c r="AX95" s="19"/>
      <c r="AY95" s="19"/>
      <c r="AZ95" s="19"/>
      <c r="BA95" s="19"/>
      <c r="BB95" s="19"/>
      <c r="BC95" s="19"/>
      <c r="BD95" s="19"/>
      <c r="BE95" s="19"/>
      <c r="BF95" s="19"/>
      <c r="BG95" s="19"/>
      <c r="BH95" s="19"/>
      <c r="BI95" s="19"/>
      <c r="BJ95" s="19"/>
      <c r="BK95" s="19"/>
      <c r="BL95" s="19"/>
      <c r="BM95" s="19"/>
      <c r="BN95" s="19"/>
      <c r="BO95" s="19"/>
      <c r="BP95" s="19"/>
      <c r="BQ95" s="19"/>
      <c r="BR95" s="20"/>
      <c r="BS95" s="9"/>
      <c r="BT95" s="10"/>
      <c r="BU95" s="17"/>
      <c r="BV95" s="18"/>
    </row>
    <row r="96" spans="1:74">
      <c r="A96" s="9"/>
      <c r="B96" s="10"/>
      <c r="C96" s="19"/>
      <c r="D96" s="19"/>
      <c r="E96" s="19"/>
      <c r="F96" s="19"/>
      <c r="G96" s="19"/>
      <c r="H96" s="19"/>
      <c r="I96" s="19"/>
      <c r="J96" s="19"/>
      <c r="K96" s="19"/>
      <c r="L96" s="19"/>
      <c r="M96" s="19"/>
      <c r="N96" s="19"/>
      <c r="O96" s="19"/>
      <c r="P96" s="19"/>
      <c r="Q96" s="19"/>
      <c r="R96" s="19"/>
      <c r="S96" s="19"/>
      <c r="T96" s="19"/>
      <c r="U96" s="19"/>
      <c r="V96" s="19"/>
      <c r="W96" s="19"/>
      <c r="X96" s="19"/>
      <c r="Y96" s="19"/>
      <c r="Z96" s="19"/>
      <c r="AA96" s="19"/>
      <c r="AB96" s="19"/>
      <c r="AC96" s="19"/>
      <c r="AD96" s="19"/>
      <c r="AE96" s="19"/>
      <c r="AF96" s="19"/>
      <c r="AG96" s="19"/>
      <c r="AH96" s="19"/>
      <c r="AI96" s="19"/>
      <c r="AJ96" s="19"/>
      <c r="AK96" s="19"/>
      <c r="AL96" s="19"/>
      <c r="AM96" s="19"/>
      <c r="AN96" s="19"/>
      <c r="AO96" s="19"/>
      <c r="AP96" s="19"/>
      <c r="AQ96" s="19"/>
      <c r="AR96" s="19"/>
      <c r="AS96" s="19"/>
      <c r="AT96" s="19"/>
      <c r="AU96" s="19"/>
      <c r="AV96" s="19"/>
      <c r="AW96" s="19"/>
      <c r="AX96" s="19"/>
      <c r="AY96" s="19"/>
      <c r="AZ96" s="19"/>
      <c r="BA96" s="19"/>
      <c r="BB96" s="19"/>
      <c r="BC96" s="19"/>
      <c r="BD96" s="19"/>
      <c r="BE96" s="19"/>
      <c r="BF96" s="19"/>
      <c r="BG96" s="19"/>
      <c r="BH96" s="19"/>
      <c r="BI96" s="19"/>
      <c r="BJ96" s="19"/>
      <c r="BK96" s="19"/>
      <c r="BL96" s="19"/>
      <c r="BM96" s="19"/>
      <c r="BN96" s="19"/>
      <c r="BO96" s="19"/>
      <c r="BP96" s="19"/>
      <c r="BQ96" s="19"/>
      <c r="BR96" s="20"/>
      <c r="BS96" s="9"/>
      <c r="BT96" s="10"/>
      <c r="BU96" s="17"/>
      <c r="BV96" s="18"/>
    </row>
    <row r="97" spans="1:74">
      <c r="A97" s="9"/>
      <c r="B97" s="10"/>
      <c r="C97" s="19"/>
      <c r="D97" s="19"/>
      <c r="E97" s="19"/>
      <c r="F97" s="19"/>
      <c r="G97" s="19"/>
      <c r="H97" s="19"/>
      <c r="I97" s="19"/>
      <c r="J97" s="19"/>
      <c r="K97" s="19"/>
      <c r="L97" s="19"/>
      <c r="M97" s="19"/>
      <c r="N97" s="19"/>
      <c r="O97" s="19"/>
      <c r="P97" s="19"/>
      <c r="Q97" s="19"/>
      <c r="R97" s="19"/>
      <c r="S97" s="19"/>
      <c r="T97" s="19"/>
      <c r="U97" s="19"/>
      <c r="V97" s="19"/>
      <c r="W97" s="19"/>
      <c r="X97" s="19"/>
      <c r="Y97" s="19"/>
      <c r="Z97" s="19"/>
      <c r="AA97" s="19"/>
      <c r="AB97" s="19"/>
      <c r="AC97" s="19"/>
      <c r="AD97" s="19"/>
      <c r="AE97" s="19"/>
      <c r="AF97" s="19"/>
      <c r="AG97" s="19"/>
      <c r="AH97" s="19"/>
      <c r="AI97" s="19"/>
      <c r="AJ97" s="19"/>
      <c r="AK97" s="19"/>
      <c r="AL97" s="19"/>
      <c r="AM97" s="19"/>
      <c r="AN97" s="19"/>
      <c r="AO97" s="19"/>
      <c r="AP97" s="19"/>
      <c r="AQ97" s="19"/>
      <c r="AR97" s="19"/>
      <c r="AS97" s="19"/>
      <c r="AT97" s="19"/>
      <c r="AU97" s="19"/>
      <c r="AV97" s="19"/>
      <c r="AW97" s="19"/>
      <c r="AX97" s="19"/>
      <c r="AY97" s="19"/>
      <c r="AZ97" s="19"/>
      <c r="BA97" s="19"/>
      <c r="BB97" s="19"/>
      <c r="BC97" s="19"/>
      <c r="BD97" s="19"/>
      <c r="BE97" s="19"/>
      <c r="BF97" s="19"/>
      <c r="BG97" s="19"/>
      <c r="BH97" s="19"/>
      <c r="BI97" s="19"/>
      <c r="BJ97" s="19"/>
      <c r="BK97" s="19"/>
      <c r="BL97" s="19"/>
      <c r="BM97" s="19"/>
      <c r="BN97" s="19"/>
      <c r="BO97" s="19"/>
      <c r="BP97" s="19"/>
      <c r="BQ97" s="19"/>
      <c r="BR97" s="20"/>
      <c r="BS97" s="9"/>
      <c r="BT97" s="10"/>
      <c r="BU97" s="17"/>
      <c r="BV97" s="18"/>
    </row>
    <row r="98" spans="1:74">
      <c r="A98" s="9" t="s">
        <v>37</v>
      </c>
      <c r="B98" s="10">
        <v>27</v>
      </c>
      <c r="C98" s="19"/>
      <c r="D98" s="19"/>
      <c r="E98" s="19"/>
      <c r="F98" s="19"/>
      <c r="G98" s="19"/>
      <c r="H98" s="19"/>
      <c r="I98" s="19"/>
      <c r="J98" s="19"/>
      <c r="K98" s="19"/>
      <c r="L98" s="19"/>
      <c r="M98" s="19"/>
      <c r="N98" s="19"/>
      <c r="O98" s="19"/>
      <c r="P98" s="19"/>
      <c r="Q98" s="19"/>
      <c r="R98" s="19"/>
      <c r="S98" s="19"/>
      <c r="T98" s="19"/>
      <c r="U98" s="19"/>
      <c r="V98" s="19"/>
      <c r="W98" s="19"/>
      <c r="X98" s="19"/>
      <c r="Y98" s="19"/>
      <c r="Z98" s="19"/>
      <c r="AA98" s="19"/>
      <c r="AB98" s="19"/>
      <c r="AC98" s="19"/>
      <c r="AD98" s="19"/>
      <c r="AE98" s="19"/>
      <c r="AF98" s="19"/>
      <c r="AG98" s="19"/>
      <c r="AH98" s="19"/>
      <c r="AI98" s="19"/>
      <c r="AJ98" s="19"/>
      <c r="AK98" s="19"/>
      <c r="AL98" s="19"/>
      <c r="AM98" s="19"/>
      <c r="AN98" s="19"/>
      <c r="AO98" s="19"/>
      <c r="AP98" s="19"/>
      <c r="AQ98" s="19"/>
      <c r="AR98" s="19"/>
      <c r="AS98" s="19"/>
      <c r="AT98" s="19"/>
      <c r="AU98" s="19"/>
      <c r="AV98" s="19"/>
      <c r="AW98" s="19"/>
      <c r="AX98" s="19"/>
      <c r="AY98" s="19"/>
      <c r="AZ98" s="19"/>
      <c r="BA98" s="19"/>
      <c r="BB98" s="19"/>
      <c r="BC98" s="19">
        <v>0</v>
      </c>
      <c r="BD98" s="19">
        <v>0.6</v>
      </c>
      <c r="BE98" s="19">
        <v>0</v>
      </c>
      <c r="BF98" s="19">
        <v>0</v>
      </c>
      <c r="BG98" s="19">
        <v>0</v>
      </c>
      <c r="BH98" s="19">
        <v>0</v>
      </c>
      <c r="BI98" s="19">
        <v>6.31</v>
      </c>
      <c r="BJ98" s="19">
        <v>6.73</v>
      </c>
      <c r="BK98" s="19">
        <v>1.93</v>
      </c>
      <c r="BL98" s="19">
        <v>1.95</v>
      </c>
      <c r="BM98" s="19">
        <v>2.5200000000000102</v>
      </c>
      <c r="BN98" s="19">
        <v>0.90000000000000568</v>
      </c>
      <c r="BO98" s="19">
        <v>0.85</v>
      </c>
      <c r="BP98" s="19">
        <v>0.69</v>
      </c>
      <c r="BQ98" s="19">
        <v>3.72</v>
      </c>
      <c r="BR98" s="20">
        <v>1.31</v>
      </c>
      <c r="BS98" s="9" t="s">
        <v>37</v>
      </c>
      <c r="BT98" s="10">
        <v>27</v>
      </c>
      <c r="BU98" s="17"/>
      <c r="BV98" s="18" t="s">
        <v>78</v>
      </c>
    </row>
    <row r="99" spans="1:74">
      <c r="A99" s="9">
        <v>26</v>
      </c>
      <c r="B99" s="10" t="s">
        <v>37</v>
      </c>
      <c r="C99" s="15">
        <v>1.5249999999999999</v>
      </c>
      <c r="D99" s="15">
        <v>1.5249999999999999</v>
      </c>
      <c r="E99" s="15">
        <v>7.4999999999999997E-2</v>
      </c>
      <c r="F99" s="15">
        <v>7.4999999999999997E-2</v>
      </c>
      <c r="G99" s="15">
        <v>0.15</v>
      </c>
      <c r="H99" s="15">
        <v>0</v>
      </c>
      <c r="I99" s="15">
        <v>0.61</v>
      </c>
      <c r="J99" s="15">
        <v>0</v>
      </c>
      <c r="K99" s="15">
        <v>1.7549999999999999</v>
      </c>
      <c r="L99" s="15">
        <v>1.7549999999999999</v>
      </c>
      <c r="M99" s="15">
        <v>0</v>
      </c>
      <c r="N99" s="15">
        <v>0</v>
      </c>
      <c r="O99" s="15">
        <v>0</v>
      </c>
      <c r="P99" s="15">
        <v>0</v>
      </c>
      <c r="Q99" s="15">
        <v>0</v>
      </c>
      <c r="R99" s="15">
        <v>0.61</v>
      </c>
      <c r="S99" s="15">
        <v>7.4999999999999997E-2</v>
      </c>
      <c r="T99" s="15">
        <v>7.4999999999999997E-2</v>
      </c>
      <c r="U99" s="15">
        <v>0</v>
      </c>
      <c r="V99" s="15">
        <v>0.42769230769230765</v>
      </c>
      <c r="W99" s="15">
        <v>0.42769230769230765</v>
      </c>
      <c r="X99" s="15">
        <v>0.42769230769230765</v>
      </c>
      <c r="Y99" s="15">
        <v>0.42769230769230765</v>
      </c>
      <c r="Z99" s="15">
        <v>0.42769230769230765</v>
      </c>
      <c r="AA99" s="15">
        <v>0.42769230769230765</v>
      </c>
      <c r="AB99" s="15">
        <v>0.42769230769230765</v>
      </c>
      <c r="AC99" s="15">
        <v>0.42769230769230765</v>
      </c>
      <c r="AD99" s="15">
        <v>0.42769230769230765</v>
      </c>
      <c r="AE99" s="15">
        <v>0.42769230769230765</v>
      </c>
      <c r="AF99" s="15">
        <v>0.42769230769230765</v>
      </c>
      <c r="AG99" s="15">
        <v>0.42769230769230765</v>
      </c>
      <c r="AH99" s="15">
        <v>0.42769230769230765</v>
      </c>
      <c r="AI99" s="15">
        <v>1.7</v>
      </c>
      <c r="AJ99" s="15">
        <v>0.1</v>
      </c>
      <c r="AK99" s="15">
        <v>2</v>
      </c>
      <c r="AL99" s="15">
        <v>0</v>
      </c>
      <c r="AM99" s="15">
        <v>1.8</v>
      </c>
      <c r="AN99" s="15">
        <v>0.1</v>
      </c>
      <c r="AO99" s="15">
        <v>0.65</v>
      </c>
      <c r="AP99" s="15">
        <v>0.65</v>
      </c>
      <c r="AQ99" s="15">
        <v>0.25</v>
      </c>
      <c r="AR99" s="15">
        <v>0.25</v>
      </c>
      <c r="AS99" s="15">
        <v>2.9</v>
      </c>
      <c r="AT99" s="15">
        <v>0.6</v>
      </c>
      <c r="AU99" s="15">
        <v>0</v>
      </c>
      <c r="AV99" s="15">
        <v>0.2</v>
      </c>
      <c r="AW99" s="15">
        <v>0.2</v>
      </c>
      <c r="AX99" s="15">
        <v>0.6</v>
      </c>
      <c r="AY99" s="15">
        <v>0</v>
      </c>
      <c r="AZ99" s="15">
        <v>1</v>
      </c>
      <c r="BA99" s="15">
        <v>0</v>
      </c>
      <c r="BB99" s="15">
        <v>0</v>
      </c>
      <c r="BC99" s="15">
        <v>0</v>
      </c>
      <c r="BD99" s="15">
        <v>0</v>
      </c>
      <c r="BE99" s="15">
        <v>0.36</v>
      </c>
      <c r="BF99" s="15">
        <v>0</v>
      </c>
      <c r="BG99" s="15">
        <v>1.4</v>
      </c>
      <c r="BH99" s="15">
        <v>0</v>
      </c>
      <c r="BI99" s="15">
        <v>8.0500000000000007</v>
      </c>
      <c r="BJ99" s="15"/>
      <c r="BK99" s="15"/>
      <c r="BL99" s="15"/>
      <c r="BM99" s="15"/>
      <c r="BN99" s="15"/>
      <c r="BO99" s="15"/>
      <c r="BP99" s="15"/>
      <c r="BQ99" s="15"/>
      <c r="BR99" s="16"/>
      <c r="BS99" s="9">
        <v>26</v>
      </c>
      <c r="BT99" s="10" t="s">
        <v>37</v>
      </c>
      <c r="BU99" s="17" t="s">
        <v>79</v>
      </c>
      <c r="BV99" s="18"/>
    </row>
    <row r="100" spans="1:74">
      <c r="A100" s="9"/>
      <c r="B100" s="10"/>
      <c r="C100" s="19"/>
      <c r="D100" s="19"/>
      <c r="E100" s="19"/>
      <c r="F100" s="19"/>
      <c r="G100" s="19"/>
      <c r="H100" s="19"/>
      <c r="I100" s="19"/>
      <c r="J100" s="19"/>
      <c r="K100" s="19"/>
      <c r="L100" s="19"/>
      <c r="M100" s="19"/>
      <c r="N100" s="19"/>
      <c r="O100" s="19"/>
      <c r="P100" s="19"/>
      <c r="Q100" s="19"/>
      <c r="R100" s="19"/>
      <c r="S100" s="19"/>
      <c r="T100" s="19"/>
      <c r="U100" s="19"/>
      <c r="V100" s="19"/>
      <c r="W100" s="19"/>
      <c r="X100" s="19"/>
      <c r="Y100" s="19"/>
      <c r="Z100" s="19"/>
      <c r="AA100" s="19"/>
      <c r="AB100" s="19"/>
      <c r="AC100" s="19"/>
      <c r="AD100" s="19"/>
      <c r="AE100" s="19"/>
      <c r="AF100" s="19"/>
      <c r="AG100" s="19"/>
      <c r="AH100" s="19"/>
      <c r="AI100" s="19"/>
      <c r="AJ100" s="19"/>
      <c r="AK100" s="19"/>
      <c r="AL100" s="19"/>
      <c r="AM100" s="19"/>
      <c r="AN100" s="19"/>
      <c r="AO100" s="19"/>
      <c r="AP100" s="19"/>
      <c r="AQ100" s="19"/>
      <c r="AR100" s="19"/>
      <c r="AS100" s="19"/>
      <c r="AT100" s="19"/>
      <c r="AU100" s="19"/>
      <c r="AV100" s="19"/>
      <c r="AW100" s="19"/>
      <c r="AX100" s="19"/>
      <c r="AY100" s="19"/>
      <c r="AZ100" s="19"/>
      <c r="BA100" s="19"/>
      <c r="BB100" s="19"/>
      <c r="BC100" s="19"/>
      <c r="BD100" s="19"/>
      <c r="BE100" s="19"/>
      <c r="BF100" s="19"/>
      <c r="BG100" s="19"/>
      <c r="BH100" s="19"/>
      <c r="BI100" s="19"/>
      <c r="BJ100" s="19"/>
      <c r="BK100" s="19"/>
      <c r="BL100" s="19"/>
      <c r="BM100" s="19"/>
      <c r="BN100" s="19"/>
      <c r="BO100" s="19"/>
      <c r="BP100" s="19"/>
      <c r="BQ100" s="19"/>
      <c r="BR100" s="20"/>
      <c r="BS100" s="9"/>
      <c r="BT100" s="10"/>
      <c r="BU100" s="17"/>
      <c r="BV100" s="18"/>
    </row>
    <row r="101" spans="1:74">
      <c r="A101" s="9"/>
      <c r="B101" s="10"/>
      <c r="C101" s="19"/>
      <c r="D101" s="19"/>
      <c r="E101" s="19"/>
      <c r="F101" s="19"/>
      <c r="G101" s="19"/>
      <c r="H101" s="19"/>
      <c r="I101" s="19"/>
      <c r="J101" s="19"/>
      <c r="K101" s="19"/>
      <c r="L101" s="19"/>
      <c r="M101" s="19"/>
      <c r="N101" s="19"/>
      <c r="O101" s="19"/>
      <c r="P101" s="19"/>
      <c r="Q101" s="19"/>
      <c r="R101" s="19"/>
      <c r="S101" s="19"/>
      <c r="T101" s="19"/>
      <c r="U101" s="19"/>
      <c r="V101" s="19"/>
      <c r="W101" s="19"/>
      <c r="X101" s="19"/>
      <c r="Y101" s="19"/>
      <c r="Z101" s="19"/>
      <c r="AA101" s="19"/>
      <c r="AB101" s="19"/>
      <c r="AC101" s="19"/>
      <c r="AD101" s="19"/>
      <c r="AE101" s="19"/>
      <c r="AF101" s="19"/>
      <c r="AG101" s="19"/>
      <c r="AH101" s="19"/>
      <c r="AI101" s="19"/>
      <c r="AJ101" s="19"/>
      <c r="AK101" s="19"/>
      <c r="AL101" s="19"/>
      <c r="AM101" s="19"/>
      <c r="AN101" s="19"/>
      <c r="AO101" s="19"/>
      <c r="AP101" s="19"/>
      <c r="AQ101" s="19"/>
      <c r="AR101" s="19"/>
      <c r="AS101" s="19"/>
      <c r="AT101" s="19"/>
      <c r="AU101" s="19"/>
      <c r="AV101" s="19"/>
      <c r="AW101" s="19"/>
      <c r="AX101" s="19"/>
      <c r="AY101" s="19"/>
      <c r="AZ101" s="19"/>
      <c r="BA101" s="19"/>
      <c r="BB101" s="19"/>
      <c r="BC101" s="19"/>
      <c r="BD101" s="19"/>
      <c r="BE101" s="19"/>
      <c r="BF101" s="19"/>
      <c r="BG101" s="19"/>
      <c r="BH101" s="19"/>
      <c r="BI101" s="19"/>
      <c r="BJ101" s="19"/>
      <c r="BK101" s="19"/>
      <c r="BL101" s="19"/>
      <c r="BM101" s="19"/>
      <c r="BN101" s="19"/>
      <c r="BO101" s="19"/>
      <c r="BP101" s="19"/>
      <c r="BQ101" s="19"/>
      <c r="BR101" s="20"/>
      <c r="BS101" s="9"/>
      <c r="BT101" s="10"/>
      <c r="BU101" s="17"/>
      <c r="BV101" s="18"/>
    </row>
    <row r="102" spans="1:74">
      <c r="A102" s="9">
        <v>27</v>
      </c>
      <c r="B102" s="10" t="s">
        <v>37</v>
      </c>
      <c r="C102" s="15">
        <v>1.5249999999999999</v>
      </c>
      <c r="D102" s="15">
        <v>1.5249999999999999</v>
      </c>
      <c r="E102" s="15">
        <v>0.68500000000000005</v>
      </c>
      <c r="F102" s="15">
        <v>0.68500000000000005</v>
      </c>
      <c r="G102" s="15">
        <v>0.76</v>
      </c>
      <c r="H102" s="15">
        <v>0.61</v>
      </c>
      <c r="I102" s="15">
        <v>1.22</v>
      </c>
      <c r="J102" s="15">
        <v>0</v>
      </c>
      <c r="K102" s="15">
        <v>2.2850000000000001</v>
      </c>
      <c r="L102" s="15">
        <v>2.2850000000000001</v>
      </c>
      <c r="M102" s="15">
        <v>0</v>
      </c>
      <c r="N102" s="15">
        <v>0</v>
      </c>
      <c r="O102" s="15">
        <v>0</v>
      </c>
      <c r="P102" s="15">
        <v>0</v>
      </c>
      <c r="Q102" s="15">
        <v>0</v>
      </c>
      <c r="R102" s="15">
        <v>0.3</v>
      </c>
      <c r="S102" s="15">
        <v>0</v>
      </c>
      <c r="T102" s="15">
        <v>0</v>
      </c>
      <c r="U102" s="15">
        <v>0</v>
      </c>
      <c r="V102" s="15">
        <v>0.91500000000000004</v>
      </c>
      <c r="W102" s="15">
        <v>0.91500000000000004</v>
      </c>
      <c r="X102" s="15">
        <v>0.38727272727272727</v>
      </c>
      <c r="Y102" s="15">
        <v>0.38727272727272727</v>
      </c>
      <c r="Z102" s="15">
        <v>0.38727272727272727</v>
      </c>
      <c r="AA102" s="15">
        <v>0.38727272727272727</v>
      </c>
      <c r="AB102" s="15">
        <v>0.38727272727272727</v>
      </c>
      <c r="AC102" s="15">
        <v>0.38727272727272727</v>
      </c>
      <c r="AD102" s="15">
        <v>0.38727272727272727</v>
      </c>
      <c r="AE102" s="15">
        <v>0.38727272727272727</v>
      </c>
      <c r="AF102" s="15">
        <v>0.38727272727272727</v>
      </c>
      <c r="AG102" s="15">
        <v>0.38727272727272727</v>
      </c>
      <c r="AH102" s="15">
        <v>0.38727272727272727</v>
      </c>
      <c r="AI102" s="15">
        <v>0.7</v>
      </c>
      <c r="AJ102" s="15">
        <v>0.4</v>
      </c>
      <c r="AK102" s="15">
        <v>0.8</v>
      </c>
      <c r="AL102" s="15">
        <v>0.9</v>
      </c>
      <c r="AM102" s="15">
        <v>0.54</v>
      </c>
      <c r="AN102" s="15">
        <v>0.54</v>
      </c>
      <c r="AO102" s="15">
        <v>0.54</v>
      </c>
      <c r="AP102" s="15">
        <v>1.08</v>
      </c>
      <c r="AQ102" s="15">
        <v>0.65</v>
      </c>
      <c r="AR102" s="15">
        <v>0.65</v>
      </c>
      <c r="AS102" s="15">
        <v>3.4</v>
      </c>
      <c r="AT102" s="15">
        <v>0</v>
      </c>
      <c r="AU102" s="15">
        <v>0</v>
      </c>
      <c r="AV102" s="15">
        <v>1.2</v>
      </c>
      <c r="AW102" s="15">
        <v>0.5</v>
      </c>
      <c r="AX102" s="15">
        <v>0.6</v>
      </c>
      <c r="AY102" s="15">
        <v>0.2</v>
      </c>
      <c r="AZ102" s="15">
        <v>1.1000000000000001</v>
      </c>
      <c r="BA102" s="15">
        <v>0.1</v>
      </c>
      <c r="BB102" s="15">
        <v>0.53</v>
      </c>
      <c r="BC102" s="15">
        <v>0</v>
      </c>
      <c r="BD102" s="15">
        <v>0.86</v>
      </c>
      <c r="BE102" s="15">
        <v>0</v>
      </c>
      <c r="BF102" s="15">
        <v>1.1000000000000001</v>
      </c>
      <c r="BG102" s="15">
        <v>1.9100000000000001</v>
      </c>
      <c r="BH102" s="15">
        <v>0</v>
      </c>
      <c r="BI102" s="15">
        <v>3.76</v>
      </c>
      <c r="BJ102" s="15"/>
      <c r="BK102" s="15"/>
      <c r="BL102" s="15"/>
      <c r="BM102" s="15"/>
      <c r="BN102" s="15"/>
      <c r="BO102" s="15"/>
      <c r="BP102" s="15"/>
      <c r="BQ102" s="15"/>
      <c r="BR102" s="16"/>
      <c r="BS102" s="9">
        <v>27</v>
      </c>
      <c r="BT102" s="10" t="s">
        <v>37</v>
      </c>
      <c r="BU102" s="17" t="s">
        <v>80</v>
      </c>
      <c r="BV102" s="18"/>
    </row>
    <row r="103" spans="1:74">
      <c r="A103" s="9" t="s">
        <v>37</v>
      </c>
      <c r="B103" s="10">
        <v>28</v>
      </c>
      <c r="C103" s="19"/>
      <c r="D103" s="19"/>
      <c r="E103" s="19"/>
      <c r="F103" s="19"/>
      <c r="G103" s="19"/>
      <c r="H103" s="19"/>
      <c r="I103" s="19"/>
      <c r="J103" s="19"/>
      <c r="K103" s="19"/>
      <c r="L103" s="19"/>
      <c r="M103" s="19"/>
      <c r="N103" s="19"/>
      <c r="O103" s="19"/>
      <c r="P103" s="19"/>
      <c r="Q103" s="19"/>
      <c r="R103" s="19"/>
      <c r="S103" s="19"/>
      <c r="T103" s="19"/>
      <c r="U103" s="19"/>
      <c r="V103" s="19"/>
      <c r="W103" s="19"/>
      <c r="X103" s="19"/>
      <c r="Y103" s="19"/>
      <c r="Z103" s="19"/>
      <c r="AA103" s="19"/>
      <c r="AB103" s="19"/>
      <c r="AC103" s="19"/>
      <c r="AD103" s="19"/>
      <c r="AE103" s="19"/>
      <c r="AF103" s="19"/>
      <c r="AG103" s="19"/>
      <c r="AH103" s="19"/>
      <c r="AI103" s="19"/>
      <c r="AJ103" s="19"/>
      <c r="AK103" s="19"/>
      <c r="AL103" s="19"/>
      <c r="AM103" s="19"/>
      <c r="AN103" s="19"/>
      <c r="AO103" s="19"/>
      <c r="AP103" s="19"/>
      <c r="AQ103" s="19"/>
      <c r="AR103" s="19"/>
      <c r="AS103" s="19"/>
      <c r="AT103" s="19"/>
      <c r="AU103" s="19"/>
      <c r="AV103" s="19"/>
      <c r="AW103" s="19"/>
      <c r="AX103" s="19"/>
      <c r="AY103" s="19"/>
      <c r="AZ103" s="19"/>
      <c r="BA103" s="19"/>
      <c r="BB103" s="19"/>
      <c r="BC103" s="19">
        <v>0</v>
      </c>
      <c r="BD103" s="19">
        <v>0</v>
      </c>
      <c r="BE103" s="19">
        <v>0</v>
      </c>
      <c r="BF103" s="19">
        <v>1.7</v>
      </c>
      <c r="BG103" s="19">
        <v>1.54</v>
      </c>
      <c r="BH103" s="19">
        <v>0</v>
      </c>
      <c r="BI103" s="19">
        <v>0</v>
      </c>
      <c r="BJ103" s="19">
        <v>7.5</v>
      </c>
      <c r="BK103" s="19">
        <v>3.34</v>
      </c>
      <c r="BL103" s="19">
        <v>7.05</v>
      </c>
      <c r="BM103" s="19">
        <v>2.2700000000000102</v>
      </c>
      <c r="BN103" s="19">
        <v>0</v>
      </c>
      <c r="BO103" s="19">
        <v>3.77</v>
      </c>
      <c r="BP103" s="19">
        <v>0.82</v>
      </c>
      <c r="BQ103" s="19">
        <v>3.17</v>
      </c>
      <c r="BR103" s="20">
        <v>1.62</v>
      </c>
      <c r="BS103" s="9" t="s">
        <v>37</v>
      </c>
      <c r="BT103" s="10">
        <v>28</v>
      </c>
      <c r="BU103" s="17"/>
      <c r="BV103" s="18" t="s">
        <v>81</v>
      </c>
    </row>
    <row r="104" spans="1:74">
      <c r="A104" s="9"/>
      <c r="B104" s="10"/>
      <c r="C104" s="19"/>
      <c r="D104" s="19"/>
      <c r="E104" s="19"/>
      <c r="F104" s="19"/>
      <c r="G104" s="19"/>
      <c r="H104" s="19"/>
      <c r="I104" s="19"/>
      <c r="J104" s="19"/>
      <c r="K104" s="19"/>
      <c r="L104" s="19"/>
      <c r="M104" s="19"/>
      <c r="N104" s="19"/>
      <c r="O104" s="19"/>
      <c r="P104" s="19"/>
      <c r="Q104" s="19"/>
      <c r="R104" s="19"/>
      <c r="S104" s="19"/>
      <c r="T104" s="19"/>
      <c r="U104" s="19"/>
      <c r="V104" s="19"/>
      <c r="W104" s="19"/>
      <c r="X104" s="19"/>
      <c r="Y104" s="19"/>
      <c r="Z104" s="19"/>
      <c r="AA104" s="19"/>
      <c r="AB104" s="19"/>
      <c r="AC104" s="19"/>
      <c r="AD104" s="19"/>
      <c r="AE104" s="19"/>
      <c r="AF104" s="19"/>
      <c r="AG104" s="19"/>
      <c r="AH104" s="19"/>
      <c r="AI104" s="19"/>
      <c r="AJ104" s="19"/>
      <c r="AK104" s="19"/>
      <c r="AL104" s="19"/>
      <c r="AM104" s="19"/>
      <c r="AN104" s="19"/>
      <c r="AO104" s="19"/>
      <c r="AP104" s="19"/>
      <c r="AQ104" s="19"/>
      <c r="AR104" s="19"/>
      <c r="AS104" s="19"/>
      <c r="AT104" s="19"/>
      <c r="AU104" s="19"/>
      <c r="AV104" s="19"/>
      <c r="AW104" s="19"/>
      <c r="AX104" s="19"/>
      <c r="AY104" s="19"/>
      <c r="AZ104" s="19"/>
      <c r="BA104" s="19"/>
      <c r="BB104" s="19"/>
      <c r="BC104" s="19"/>
      <c r="BD104" s="19"/>
      <c r="BE104" s="19"/>
      <c r="BF104" s="19"/>
      <c r="BG104" s="19"/>
      <c r="BH104" s="19"/>
      <c r="BI104" s="19"/>
      <c r="BJ104" s="19"/>
      <c r="BK104" s="19"/>
      <c r="BL104" s="19"/>
      <c r="BM104" s="19"/>
      <c r="BN104" s="19"/>
      <c r="BO104" s="19"/>
      <c r="BP104" s="19"/>
      <c r="BQ104" s="19"/>
      <c r="BR104" s="20"/>
      <c r="BS104" s="9"/>
      <c r="BT104" s="10"/>
      <c r="BU104" s="17"/>
      <c r="BV104" s="18"/>
    </row>
    <row r="105" spans="1:74">
      <c r="A105" s="9"/>
      <c r="B105" s="10"/>
      <c r="C105" s="19"/>
      <c r="D105" s="19"/>
      <c r="E105" s="19"/>
      <c r="F105" s="19"/>
      <c r="G105" s="19"/>
      <c r="H105" s="19"/>
      <c r="I105" s="19"/>
      <c r="J105" s="19"/>
      <c r="K105" s="19"/>
      <c r="L105" s="19"/>
      <c r="M105" s="19"/>
      <c r="N105" s="19"/>
      <c r="O105" s="19"/>
      <c r="P105" s="19"/>
      <c r="Q105" s="19"/>
      <c r="R105" s="19"/>
      <c r="S105" s="19"/>
      <c r="T105" s="19"/>
      <c r="U105" s="19"/>
      <c r="V105" s="19"/>
      <c r="W105" s="19"/>
      <c r="X105" s="19"/>
      <c r="Y105" s="19"/>
      <c r="Z105" s="19"/>
      <c r="AA105" s="19"/>
      <c r="AB105" s="19"/>
      <c r="AC105" s="19"/>
      <c r="AD105" s="19"/>
      <c r="AE105" s="19"/>
      <c r="AF105" s="19"/>
      <c r="AG105" s="19"/>
      <c r="AH105" s="19"/>
      <c r="AI105" s="19"/>
      <c r="AJ105" s="19"/>
      <c r="AK105" s="19"/>
      <c r="AL105" s="19"/>
      <c r="AM105" s="19"/>
      <c r="AN105" s="19"/>
      <c r="AO105" s="19"/>
      <c r="AP105" s="19"/>
      <c r="AQ105" s="19"/>
      <c r="AR105" s="19"/>
      <c r="AS105" s="19"/>
      <c r="AT105" s="19"/>
      <c r="AU105" s="19"/>
      <c r="AV105" s="19"/>
      <c r="AW105" s="19"/>
      <c r="AX105" s="19"/>
      <c r="AY105" s="19"/>
      <c r="AZ105" s="19"/>
      <c r="BA105" s="19"/>
      <c r="BB105" s="19"/>
      <c r="BC105" s="19"/>
      <c r="BD105" s="19"/>
      <c r="BE105" s="19"/>
      <c r="BF105" s="19"/>
      <c r="BG105" s="19"/>
      <c r="BH105" s="19"/>
      <c r="BI105" s="19"/>
      <c r="BJ105" s="19"/>
      <c r="BK105" s="19"/>
      <c r="BL105" s="19"/>
      <c r="BM105" s="19"/>
      <c r="BN105" s="19"/>
      <c r="BO105" s="19"/>
      <c r="BP105" s="19"/>
      <c r="BQ105" s="19"/>
      <c r="BR105" s="20"/>
      <c r="BS105" s="9"/>
      <c r="BT105" s="10"/>
      <c r="BU105" s="17"/>
      <c r="BV105" s="18"/>
    </row>
    <row r="106" spans="1:74">
      <c r="A106" s="9"/>
      <c r="B106" s="10"/>
      <c r="C106" s="19"/>
      <c r="D106" s="19"/>
      <c r="E106" s="19"/>
      <c r="F106" s="19"/>
      <c r="G106" s="19"/>
      <c r="H106" s="19"/>
      <c r="I106" s="19"/>
      <c r="J106" s="19"/>
      <c r="K106" s="19"/>
      <c r="L106" s="19"/>
      <c r="M106" s="19"/>
      <c r="N106" s="19"/>
      <c r="O106" s="19"/>
      <c r="P106" s="19"/>
      <c r="Q106" s="19"/>
      <c r="R106" s="19"/>
      <c r="S106" s="19"/>
      <c r="T106" s="19"/>
      <c r="U106" s="19"/>
      <c r="V106" s="19"/>
      <c r="W106" s="19"/>
      <c r="X106" s="19"/>
      <c r="Y106" s="19"/>
      <c r="Z106" s="19"/>
      <c r="AA106" s="19"/>
      <c r="AB106" s="19"/>
      <c r="AC106" s="19"/>
      <c r="AD106" s="19"/>
      <c r="AE106" s="19"/>
      <c r="AF106" s="19"/>
      <c r="AG106" s="19"/>
      <c r="AH106" s="19"/>
      <c r="AI106" s="19"/>
      <c r="AJ106" s="19"/>
      <c r="AK106" s="19"/>
      <c r="AL106" s="19"/>
      <c r="AM106" s="19"/>
      <c r="AN106" s="19"/>
      <c r="AO106" s="19"/>
      <c r="AP106" s="19"/>
      <c r="AQ106" s="19"/>
      <c r="AR106" s="19"/>
      <c r="AS106" s="19"/>
      <c r="AT106" s="19"/>
      <c r="AU106" s="19"/>
      <c r="AV106" s="19"/>
      <c r="AW106" s="19"/>
      <c r="AX106" s="19"/>
      <c r="AY106" s="19"/>
      <c r="AZ106" s="19"/>
      <c r="BA106" s="19"/>
      <c r="BB106" s="19"/>
      <c r="BC106" s="19"/>
      <c r="BD106" s="19"/>
      <c r="BE106" s="19"/>
      <c r="BF106" s="19"/>
      <c r="BG106" s="19"/>
      <c r="BH106" s="19"/>
      <c r="BI106" s="19"/>
      <c r="BJ106" s="19"/>
      <c r="BK106" s="19"/>
      <c r="BL106" s="19"/>
      <c r="BM106" s="19"/>
      <c r="BN106" s="19"/>
      <c r="BO106" s="19"/>
      <c r="BP106" s="19"/>
      <c r="BQ106" s="19"/>
      <c r="BR106" s="20"/>
      <c r="BS106" s="9"/>
      <c r="BT106" s="10"/>
      <c r="BU106" s="17"/>
      <c r="BV106" s="18"/>
    </row>
    <row r="107" spans="1:74">
      <c r="A107" s="9">
        <v>28</v>
      </c>
      <c r="B107" s="10" t="s">
        <v>37</v>
      </c>
      <c r="C107" s="15">
        <v>0.91500000000000004</v>
      </c>
      <c r="D107" s="15">
        <v>0.91500000000000004</v>
      </c>
      <c r="E107" s="15">
        <v>0</v>
      </c>
      <c r="F107" s="15">
        <v>0</v>
      </c>
      <c r="G107" s="15">
        <v>0</v>
      </c>
      <c r="H107" s="15">
        <v>0</v>
      </c>
      <c r="I107" s="15">
        <v>0</v>
      </c>
      <c r="J107" s="15">
        <v>0</v>
      </c>
      <c r="K107" s="15">
        <v>0.30499999999999999</v>
      </c>
      <c r="L107" s="15">
        <v>0.30499999999999999</v>
      </c>
      <c r="M107" s="15">
        <v>1.22</v>
      </c>
      <c r="N107" s="15">
        <v>0</v>
      </c>
      <c r="O107" s="15">
        <v>0</v>
      </c>
      <c r="P107" s="15">
        <v>0</v>
      </c>
      <c r="Q107" s="15">
        <v>2.44</v>
      </c>
      <c r="R107" s="15">
        <v>0.3</v>
      </c>
      <c r="S107" s="15">
        <v>0.15</v>
      </c>
      <c r="T107" s="15">
        <v>0.15</v>
      </c>
      <c r="U107" s="15">
        <v>0</v>
      </c>
      <c r="V107" s="15"/>
      <c r="W107" s="15"/>
      <c r="X107" s="15"/>
      <c r="Y107" s="15"/>
      <c r="Z107" s="15"/>
      <c r="AA107" s="15"/>
      <c r="AB107" s="15"/>
      <c r="AC107" s="15"/>
      <c r="AD107" s="15"/>
      <c r="AE107" s="15"/>
      <c r="AF107" s="15"/>
      <c r="AG107" s="15"/>
      <c r="AH107" s="15"/>
      <c r="AI107" s="15">
        <v>0</v>
      </c>
      <c r="AJ107" s="15">
        <v>0</v>
      </c>
      <c r="AK107" s="15">
        <v>0</v>
      </c>
      <c r="AL107" s="15">
        <v>3.4</v>
      </c>
      <c r="AM107" s="15">
        <v>5.4</v>
      </c>
      <c r="AN107" s="15">
        <v>0.4</v>
      </c>
      <c r="AO107" s="15">
        <v>0</v>
      </c>
      <c r="AP107" s="15">
        <v>0.3</v>
      </c>
      <c r="AQ107" s="15">
        <v>0.3</v>
      </c>
      <c r="AR107" s="15">
        <v>0.3</v>
      </c>
      <c r="AS107" s="15">
        <v>1.8</v>
      </c>
      <c r="AT107" s="15">
        <v>4.9000000000000004</v>
      </c>
      <c r="AU107" s="15">
        <v>0.7</v>
      </c>
      <c r="AV107" s="15">
        <v>0</v>
      </c>
      <c r="AW107" s="15">
        <v>0</v>
      </c>
      <c r="AX107" s="15">
        <v>2</v>
      </c>
      <c r="AY107" s="15">
        <v>0.1</v>
      </c>
      <c r="AZ107" s="15">
        <v>0.3</v>
      </c>
      <c r="BA107" s="15">
        <v>0</v>
      </c>
      <c r="BB107" s="15">
        <v>1.31</v>
      </c>
      <c r="BC107" s="15">
        <v>0</v>
      </c>
      <c r="BD107" s="15">
        <v>0</v>
      </c>
      <c r="BE107" s="15">
        <v>0.6</v>
      </c>
      <c r="BF107" s="15">
        <v>0</v>
      </c>
      <c r="BG107" s="15">
        <v>1.9200000000000002</v>
      </c>
      <c r="BH107" s="15">
        <v>1</v>
      </c>
      <c r="BI107" s="15">
        <v>0</v>
      </c>
      <c r="BJ107" s="15"/>
      <c r="BK107" s="15"/>
      <c r="BL107" s="15"/>
      <c r="BM107" s="15"/>
      <c r="BN107" s="15"/>
      <c r="BO107" s="15"/>
      <c r="BP107" s="15"/>
      <c r="BQ107" s="15"/>
      <c r="BR107" s="16"/>
      <c r="BS107" s="9">
        <v>28</v>
      </c>
      <c r="BT107" s="10" t="s">
        <v>37</v>
      </c>
      <c r="BU107" s="17" t="s">
        <v>82</v>
      </c>
      <c r="BV107" s="18"/>
    </row>
    <row r="108" spans="1:74">
      <c r="A108" s="9" t="s">
        <v>37</v>
      </c>
      <c r="B108" s="10">
        <v>29</v>
      </c>
      <c r="C108" s="19"/>
      <c r="D108" s="19"/>
      <c r="E108" s="19"/>
      <c r="F108" s="19"/>
      <c r="G108" s="19"/>
      <c r="H108" s="19"/>
      <c r="I108" s="19"/>
      <c r="J108" s="19"/>
      <c r="K108" s="19"/>
      <c r="L108" s="19"/>
      <c r="M108" s="19"/>
      <c r="N108" s="19"/>
      <c r="O108" s="19"/>
      <c r="P108" s="19"/>
      <c r="Q108" s="19"/>
      <c r="R108" s="19"/>
      <c r="S108" s="19"/>
      <c r="T108" s="19"/>
      <c r="U108" s="19"/>
      <c r="V108" s="19"/>
      <c r="W108" s="19"/>
      <c r="X108" s="19"/>
      <c r="Y108" s="19"/>
      <c r="Z108" s="19"/>
      <c r="AA108" s="19"/>
      <c r="AB108" s="19"/>
      <c r="AC108" s="19"/>
      <c r="AD108" s="19"/>
      <c r="AE108" s="19"/>
      <c r="AF108" s="19"/>
      <c r="AG108" s="19"/>
      <c r="AH108" s="19"/>
      <c r="AI108" s="19"/>
      <c r="AJ108" s="19"/>
      <c r="AK108" s="19"/>
      <c r="AL108" s="19"/>
      <c r="AM108" s="19"/>
      <c r="AN108" s="19"/>
      <c r="AO108" s="19"/>
      <c r="AP108" s="19"/>
      <c r="AQ108" s="19"/>
      <c r="AR108" s="19"/>
      <c r="AS108" s="19"/>
      <c r="AT108" s="19"/>
      <c r="AU108" s="19"/>
      <c r="AV108" s="19"/>
      <c r="AW108" s="19"/>
      <c r="AX108" s="19"/>
      <c r="AY108" s="19"/>
      <c r="AZ108" s="19"/>
      <c r="BA108" s="19"/>
      <c r="BB108" s="19"/>
      <c r="BC108" s="19">
        <v>0</v>
      </c>
      <c r="BD108" s="19">
        <v>0</v>
      </c>
      <c r="BE108" s="19">
        <v>1.2</v>
      </c>
      <c r="BF108" s="19">
        <v>0.73</v>
      </c>
      <c r="BG108" s="19">
        <v>1.59</v>
      </c>
      <c r="BH108" s="19">
        <v>0</v>
      </c>
      <c r="BI108" s="19">
        <v>0</v>
      </c>
      <c r="BJ108" s="19">
        <v>1.6800000000000002</v>
      </c>
      <c r="BK108" s="19">
        <v>0.69</v>
      </c>
      <c r="BL108" s="19">
        <v>11.05</v>
      </c>
      <c r="BM108" s="19">
        <v>0</v>
      </c>
      <c r="BN108" s="19">
        <v>3.3400000000000034</v>
      </c>
      <c r="BO108" s="19">
        <v>2.5099999999999998</v>
      </c>
      <c r="BP108" s="19">
        <v>3.64</v>
      </c>
      <c r="BQ108" s="19">
        <v>3.1</v>
      </c>
      <c r="BR108" s="20">
        <v>1.68</v>
      </c>
      <c r="BS108" s="9" t="s">
        <v>37</v>
      </c>
      <c r="BT108" s="10">
        <v>29</v>
      </c>
      <c r="BU108" s="17"/>
      <c r="BV108" s="18" t="s">
        <v>83</v>
      </c>
    </row>
    <row r="109" spans="1:74">
      <c r="A109" s="9"/>
      <c r="B109" s="10"/>
      <c r="C109" s="19"/>
      <c r="D109" s="19"/>
      <c r="E109" s="19"/>
      <c r="F109" s="19"/>
      <c r="G109" s="19"/>
      <c r="H109" s="19"/>
      <c r="I109" s="19"/>
      <c r="J109" s="19"/>
      <c r="K109" s="19"/>
      <c r="L109" s="19"/>
      <c r="M109" s="19"/>
      <c r="N109" s="19"/>
      <c r="O109" s="19"/>
      <c r="P109" s="19"/>
      <c r="Q109" s="19"/>
      <c r="R109" s="19"/>
      <c r="S109" s="19"/>
      <c r="T109" s="19"/>
      <c r="U109" s="19"/>
      <c r="V109" s="19"/>
      <c r="W109" s="19"/>
      <c r="X109" s="19"/>
      <c r="Y109" s="19"/>
      <c r="Z109" s="19"/>
      <c r="AA109" s="19"/>
      <c r="AB109" s="19"/>
      <c r="AC109" s="19"/>
      <c r="AD109" s="19"/>
      <c r="AE109" s="19"/>
      <c r="AF109" s="19"/>
      <c r="AG109" s="19"/>
      <c r="AH109" s="19"/>
      <c r="AI109" s="19"/>
      <c r="AJ109" s="19"/>
      <c r="AK109" s="19"/>
      <c r="AL109" s="19"/>
      <c r="AM109" s="19"/>
      <c r="AN109" s="19"/>
      <c r="AO109" s="19"/>
      <c r="AP109" s="19"/>
      <c r="AQ109" s="19"/>
      <c r="AR109" s="19"/>
      <c r="AS109" s="19"/>
      <c r="AT109" s="19"/>
      <c r="AU109" s="19"/>
      <c r="AV109" s="19"/>
      <c r="AW109" s="19"/>
      <c r="AX109" s="19"/>
      <c r="AY109" s="19"/>
      <c r="AZ109" s="19"/>
      <c r="BA109" s="19"/>
      <c r="BB109" s="19"/>
      <c r="BC109" s="19"/>
      <c r="BD109" s="19"/>
      <c r="BE109" s="19"/>
      <c r="BF109" s="19"/>
      <c r="BG109" s="19"/>
      <c r="BH109" s="19"/>
      <c r="BI109" s="19"/>
      <c r="BJ109" s="19"/>
      <c r="BK109" s="19"/>
      <c r="BL109" s="19"/>
      <c r="BM109" s="19"/>
      <c r="BN109" s="19"/>
      <c r="BO109" s="19"/>
      <c r="BP109" s="19"/>
      <c r="BQ109" s="19"/>
      <c r="BR109" s="20"/>
      <c r="BS109" s="9"/>
      <c r="BT109" s="10"/>
      <c r="BU109" s="17"/>
      <c r="BV109" s="18"/>
    </row>
    <row r="110" spans="1:74">
      <c r="A110" s="9"/>
      <c r="B110" s="10"/>
      <c r="C110" s="19"/>
      <c r="D110" s="19"/>
      <c r="E110" s="19"/>
      <c r="F110" s="19"/>
      <c r="G110" s="19"/>
      <c r="H110" s="19"/>
      <c r="I110" s="19"/>
      <c r="J110" s="19"/>
      <c r="K110" s="19"/>
      <c r="L110" s="19"/>
      <c r="M110" s="19"/>
      <c r="N110" s="19"/>
      <c r="O110" s="19"/>
      <c r="P110" s="19"/>
      <c r="Q110" s="19"/>
      <c r="R110" s="19"/>
      <c r="S110" s="19"/>
      <c r="T110" s="19"/>
      <c r="U110" s="19"/>
      <c r="V110" s="19"/>
      <c r="W110" s="19"/>
      <c r="X110" s="19"/>
      <c r="Y110" s="19"/>
      <c r="Z110" s="19"/>
      <c r="AA110" s="19"/>
      <c r="AB110" s="19"/>
      <c r="AC110" s="19"/>
      <c r="AD110" s="19"/>
      <c r="AE110" s="19"/>
      <c r="AF110" s="19"/>
      <c r="AG110" s="19"/>
      <c r="AH110" s="19"/>
      <c r="AI110" s="19"/>
      <c r="AJ110" s="19"/>
      <c r="AK110" s="19"/>
      <c r="AL110" s="19"/>
      <c r="AM110" s="19"/>
      <c r="AN110" s="19"/>
      <c r="AO110" s="19"/>
      <c r="AP110" s="19"/>
      <c r="AQ110" s="19"/>
      <c r="AR110" s="19"/>
      <c r="AS110" s="19"/>
      <c r="AT110" s="19"/>
      <c r="AU110" s="19"/>
      <c r="AV110" s="19"/>
      <c r="AW110" s="19"/>
      <c r="AX110" s="19"/>
      <c r="AY110" s="19"/>
      <c r="AZ110" s="19"/>
      <c r="BA110" s="19"/>
      <c r="BB110" s="19"/>
      <c r="BC110" s="19"/>
      <c r="BD110" s="19"/>
      <c r="BE110" s="19"/>
      <c r="BF110" s="19"/>
      <c r="BG110" s="19"/>
      <c r="BH110" s="19"/>
      <c r="BI110" s="19"/>
      <c r="BJ110" s="19"/>
      <c r="BK110" s="19"/>
      <c r="BL110" s="19"/>
      <c r="BM110" s="19"/>
      <c r="BN110" s="19"/>
      <c r="BO110" s="19"/>
      <c r="BP110" s="19"/>
      <c r="BQ110" s="19"/>
      <c r="BR110" s="20"/>
      <c r="BS110" s="9"/>
      <c r="BT110" s="10"/>
      <c r="BU110" s="17"/>
      <c r="BV110" s="18"/>
    </row>
    <row r="111" spans="1:74">
      <c r="A111" s="9">
        <v>29</v>
      </c>
      <c r="B111" s="10" t="s">
        <v>37</v>
      </c>
      <c r="C111" s="23"/>
      <c r="D111" s="23"/>
      <c r="E111" s="23"/>
      <c r="F111" s="23"/>
      <c r="G111" s="23"/>
      <c r="H111" s="23"/>
      <c r="I111" s="23"/>
      <c r="J111" s="23">
        <v>0</v>
      </c>
      <c r="K111" s="23">
        <f>3.96/2</f>
        <v>1.98</v>
      </c>
      <c r="L111" s="23">
        <f>3.96/2</f>
        <v>1.98</v>
      </c>
      <c r="M111" s="23">
        <v>3.66</v>
      </c>
      <c r="N111" s="23">
        <v>0</v>
      </c>
      <c r="O111" s="23">
        <v>0</v>
      </c>
      <c r="P111" s="23">
        <v>0</v>
      </c>
      <c r="Q111" s="23">
        <v>18.899999999999999</v>
      </c>
      <c r="R111" s="23">
        <v>0</v>
      </c>
      <c r="S111" s="23">
        <v>0</v>
      </c>
      <c r="T111" s="23">
        <v>0</v>
      </c>
      <c r="U111" s="23"/>
      <c r="V111" s="23"/>
      <c r="W111" s="23"/>
      <c r="X111" s="23"/>
      <c r="Y111" s="23"/>
      <c r="Z111" s="23"/>
      <c r="AA111" s="23"/>
      <c r="AB111" s="23"/>
      <c r="AC111" s="23"/>
      <c r="AD111" s="23"/>
      <c r="AE111" s="23"/>
      <c r="AF111" s="23"/>
      <c r="AG111" s="23"/>
      <c r="AH111" s="23"/>
      <c r="AI111" s="23">
        <v>7.8</v>
      </c>
      <c r="AJ111" s="23">
        <v>1</v>
      </c>
      <c r="AK111" s="23">
        <v>0</v>
      </c>
      <c r="AL111" s="23">
        <v>1.33</v>
      </c>
      <c r="AM111" s="23">
        <v>0</v>
      </c>
      <c r="AN111" s="23">
        <v>2.1</v>
      </c>
      <c r="AO111" s="23">
        <v>0</v>
      </c>
      <c r="AP111" s="23">
        <v>0.55000000000000004</v>
      </c>
      <c r="AQ111" s="23">
        <v>1.1100000000000001</v>
      </c>
      <c r="AR111" s="23">
        <v>1.1100000000000001</v>
      </c>
      <c r="AS111" s="23">
        <f t="shared" ref="AS111" si="0">6.65/6</f>
        <v>1.1083333333333334</v>
      </c>
      <c r="AT111" s="23">
        <v>2.2166666666666668</v>
      </c>
      <c r="AU111" s="23">
        <v>1.1583333333333334</v>
      </c>
      <c r="AV111" s="23">
        <v>0.35</v>
      </c>
      <c r="AW111" s="23">
        <v>0</v>
      </c>
      <c r="AX111" s="23">
        <v>0</v>
      </c>
      <c r="AY111" s="23">
        <v>0.2</v>
      </c>
      <c r="AZ111" s="23">
        <v>0.60000000000000009</v>
      </c>
      <c r="BA111" s="23">
        <v>0.30000000000000004</v>
      </c>
      <c r="BB111" s="23">
        <v>0.3</v>
      </c>
      <c r="BC111" s="23">
        <v>0</v>
      </c>
      <c r="BD111" s="23">
        <v>0</v>
      </c>
      <c r="BE111" s="23">
        <v>0</v>
      </c>
      <c r="BF111" s="23">
        <v>0</v>
      </c>
      <c r="BG111" s="23">
        <v>1</v>
      </c>
      <c r="BH111" s="23">
        <v>0</v>
      </c>
      <c r="BI111" s="23">
        <v>0</v>
      </c>
      <c r="BJ111" s="23"/>
      <c r="BK111" s="23"/>
      <c r="BL111" s="23"/>
      <c r="BM111" s="23"/>
      <c r="BN111" s="23"/>
      <c r="BO111" s="23"/>
      <c r="BP111" s="23"/>
      <c r="BQ111" s="23"/>
      <c r="BR111" s="24"/>
      <c r="BS111" s="9">
        <v>29</v>
      </c>
      <c r="BT111" s="10" t="s">
        <v>37</v>
      </c>
      <c r="BU111" s="17" t="s">
        <v>84</v>
      </c>
      <c r="BV111" s="18"/>
    </row>
    <row r="112" spans="1:74">
      <c r="A112" s="9"/>
      <c r="B112" s="10"/>
      <c r="C112" s="19"/>
      <c r="D112" s="19"/>
      <c r="E112" s="19"/>
      <c r="F112" s="19"/>
      <c r="G112" s="19"/>
      <c r="H112" s="19"/>
      <c r="I112" s="19"/>
      <c r="J112" s="19"/>
      <c r="K112" s="19"/>
      <c r="L112" s="19"/>
      <c r="M112" s="19"/>
      <c r="N112" s="19"/>
      <c r="O112" s="19"/>
      <c r="P112" s="19"/>
      <c r="Q112" s="19"/>
      <c r="R112" s="19"/>
      <c r="S112" s="19"/>
      <c r="T112" s="19"/>
      <c r="U112" s="19"/>
      <c r="V112" s="19"/>
      <c r="W112" s="19"/>
      <c r="X112" s="19"/>
      <c r="Y112" s="19"/>
      <c r="Z112" s="19"/>
      <c r="AA112" s="19"/>
      <c r="AB112" s="19"/>
      <c r="AC112" s="19"/>
      <c r="AD112" s="19"/>
      <c r="AE112" s="19"/>
      <c r="AF112" s="19"/>
      <c r="AG112" s="19"/>
      <c r="AH112" s="19"/>
      <c r="AI112" s="19"/>
      <c r="AJ112" s="19"/>
      <c r="AK112" s="19"/>
      <c r="AL112" s="19"/>
      <c r="AM112" s="19"/>
      <c r="AN112" s="19"/>
      <c r="AO112" s="19"/>
      <c r="AP112" s="19"/>
      <c r="AQ112" s="19"/>
      <c r="AR112" s="19"/>
      <c r="AS112" s="19"/>
      <c r="AT112" s="19"/>
      <c r="AU112" s="19"/>
      <c r="AV112" s="19"/>
      <c r="AW112" s="19"/>
      <c r="AX112" s="19"/>
      <c r="AY112" s="19"/>
      <c r="AZ112" s="19"/>
      <c r="BA112" s="19"/>
      <c r="BB112" s="19"/>
      <c r="BC112" s="19"/>
      <c r="BD112" s="19"/>
      <c r="BE112" s="19"/>
      <c r="BF112" s="19"/>
      <c r="BG112" s="19"/>
      <c r="BH112" s="19"/>
      <c r="BI112" s="19"/>
      <c r="BJ112" s="19"/>
      <c r="BK112" s="19"/>
      <c r="BL112" s="19"/>
      <c r="BM112" s="19"/>
      <c r="BN112" s="19"/>
      <c r="BO112" s="19"/>
      <c r="BP112" s="19"/>
      <c r="BQ112" s="19"/>
      <c r="BR112" s="20"/>
      <c r="BS112" s="9"/>
      <c r="BT112" s="10"/>
      <c r="BU112" s="17"/>
      <c r="BV112" s="18"/>
    </row>
    <row r="113" spans="1:74">
      <c r="A113" s="9" t="s">
        <v>37</v>
      </c>
      <c r="B113" s="10">
        <v>30</v>
      </c>
      <c r="C113" s="19"/>
      <c r="D113" s="19"/>
      <c r="E113" s="19"/>
      <c r="F113" s="19"/>
      <c r="G113" s="19"/>
      <c r="H113" s="19"/>
      <c r="I113" s="19"/>
      <c r="J113" s="19"/>
      <c r="K113" s="19"/>
      <c r="L113" s="19"/>
      <c r="M113" s="19"/>
      <c r="N113" s="19"/>
      <c r="O113" s="19"/>
      <c r="P113" s="19"/>
      <c r="Q113" s="19"/>
      <c r="R113" s="19"/>
      <c r="S113" s="19"/>
      <c r="T113" s="19"/>
      <c r="U113" s="19"/>
      <c r="V113" s="19"/>
      <c r="W113" s="19"/>
      <c r="X113" s="19"/>
      <c r="Y113" s="19"/>
      <c r="Z113" s="19"/>
      <c r="AA113" s="19"/>
      <c r="AB113" s="19"/>
      <c r="AC113" s="19"/>
      <c r="AD113" s="19"/>
      <c r="AE113" s="19"/>
      <c r="AF113" s="19"/>
      <c r="AG113" s="19"/>
      <c r="AH113" s="19"/>
      <c r="AI113" s="19"/>
      <c r="AJ113" s="19"/>
      <c r="AK113" s="19"/>
      <c r="AL113" s="19"/>
      <c r="AM113" s="19"/>
      <c r="AN113" s="19"/>
      <c r="AO113" s="19"/>
      <c r="AP113" s="19"/>
      <c r="AQ113" s="19"/>
      <c r="AR113" s="19"/>
      <c r="AS113" s="19"/>
      <c r="AT113" s="19"/>
      <c r="AU113" s="19"/>
      <c r="AV113" s="19"/>
      <c r="AW113" s="19"/>
      <c r="AX113" s="19"/>
      <c r="AY113" s="19"/>
      <c r="AZ113" s="19"/>
      <c r="BA113" s="19"/>
      <c r="BB113" s="19"/>
      <c r="BC113" s="19">
        <v>0</v>
      </c>
      <c r="BD113" s="19">
        <v>0</v>
      </c>
      <c r="BE113" s="19">
        <v>0</v>
      </c>
      <c r="BF113" s="19">
        <v>0</v>
      </c>
      <c r="BG113" s="19">
        <v>2.29</v>
      </c>
      <c r="BH113" s="19">
        <v>0</v>
      </c>
      <c r="BI113" s="19">
        <v>0</v>
      </c>
      <c r="BJ113" s="19">
        <v>0</v>
      </c>
      <c r="BK113" s="19">
        <v>0</v>
      </c>
      <c r="BL113" s="19">
        <v>3.51</v>
      </c>
      <c r="BM113" s="19">
        <v>1.3700000000000045</v>
      </c>
      <c r="BN113" s="19">
        <v>0</v>
      </c>
      <c r="BO113" s="19">
        <v>2.83</v>
      </c>
      <c r="BP113" s="19">
        <v>3.87</v>
      </c>
      <c r="BQ113" s="19">
        <v>5.65</v>
      </c>
      <c r="BR113" s="20">
        <v>0.54</v>
      </c>
      <c r="BS113" s="9" t="s">
        <v>37</v>
      </c>
      <c r="BT113" s="10">
        <v>30</v>
      </c>
      <c r="BU113" s="17"/>
      <c r="BV113" s="18" t="s">
        <v>85</v>
      </c>
    </row>
    <row r="114" spans="1:74">
      <c r="A114" s="9"/>
      <c r="B114" s="10"/>
      <c r="C114" s="19"/>
      <c r="D114" s="19"/>
      <c r="E114" s="19"/>
      <c r="F114" s="19"/>
      <c r="G114" s="19"/>
      <c r="H114" s="19"/>
      <c r="I114" s="19"/>
      <c r="J114" s="19"/>
      <c r="K114" s="19"/>
      <c r="L114" s="19"/>
      <c r="M114" s="19"/>
      <c r="N114" s="19"/>
      <c r="O114" s="19"/>
      <c r="P114" s="19"/>
      <c r="Q114" s="19"/>
      <c r="R114" s="19"/>
      <c r="S114" s="19"/>
      <c r="T114" s="19"/>
      <c r="U114" s="19"/>
      <c r="V114" s="19"/>
      <c r="W114" s="19"/>
      <c r="X114" s="19"/>
      <c r="Y114" s="19"/>
      <c r="Z114" s="19"/>
      <c r="AA114" s="19"/>
      <c r="AB114" s="19"/>
      <c r="AC114" s="19"/>
      <c r="AD114" s="19"/>
      <c r="AE114" s="19"/>
      <c r="AF114" s="19"/>
      <c r="AG114" s="19"/>
      <c r="AH114" s="19"/>
      <c r="AI114" s="19"/>
      <c r="AJ114" s="19"/>
      <c r="AK114" s="19"/>
      <c r="AL114" s="19"/>
      <c r="AM114" s="19"/>
      <c r="AN114" s="19"/>
      <c r="AO114" s="19"/>
      <c r="AP114" s="19"/>
      <c r="AQ114" s="19"/>
      <c r="AR114" s="19"/>
      <c r="AS114" s="19"/>
      <c r="AT114" s="19"/>
      <c r="AU114" s="19"/>
      <c r="AV114" s="19"/>
      <c r="AW114" s="19"/>
      <c r="AX114" s="19"/>
      <c r="AY114" s="19"/>
      <c r="AZ114" s="19"/>
      <c r="BA114" s="19"/>
      <c r="BB114" s="19"/>
      <c r="BC114" s="19"/>
      <c r="BD114" s="19"/>
      <c r="BE114" s="19"/>
      <c r="BF114" s="19"/>
      <c r="BG114" s="19"/>
      <c r="BH114" s="19"/>
      <c r="BI114" s="19"/>
      <c r="BJ114" s="19"/>
      <c r="BK114" s="19"/>
      <c r="BL114" s="19"/>
      <c r="BM114" s="19"/>
      <c r="BN114" s="19"/>
      <c r="BO114" s="19"/>
      <c r="BP114" s="19"/>
      <c r="BQ114" s="19"/>
      <c r="BR114" s="20"/>
      <c r="BS114" s="9"/>
      <c r="BT114" s="10"/>
      <c r="BU114" s="17"/>
      <c r="BV114" s="18"/>
    </row>
    <row r="115" spans="1:74">
      <c r="A115" s="9"/>
      <c r="B115" s="10"/>
      <c r="C115" s="19"/>
      <c r="D115" s="19"/>
      <c r="E115" s="19"/>
      <c r="F115" s="19"/>
      <c r="G115" s="19"/>
      <c r="H115" s="19"/>
      <c r="I115" s="19"/>
      <c r="J115" s="19"/>
      <c r="K115" s="19"/>
      <c r="L115" s="19"/>
      <c r="M115" s="19"/>
      <c r="N115" s="19"/>
      <c r="O115" s="19"/>
      <c r="P115" s="19"/>
      <c r="Q115" s="19"/>
      <c r="R115" s="19"/>
      <c r="S115" s="19"/>
      <c r="T115" s="19"/>
      <c r="U115" s="19"/>
      <c r="V115" s="19"/>
      <c r="W115" s="19"/>
      <c r="X115" s="19"/>
      <c r="Y115" s="19"/>
      <c r="Z115" s="19"/>
      <c r="AA115" s="19"/>
      <c r="AB115" s="19"/>
      <c r="AC115" s="19"/>
      <c r="AD115" s="19"/>
      <c r="AE115" s="19"/>
      <c r="AF115" s="19"/>
      <c r="AG115" s="19"/>
      <c r="AH115" s="19"/>
      <c r="AI115" s="19"/>
      <c r="AJ115" s="19"/>
      <c r="AK115" s="19"/>
      <c r="AL115" s="19"/>
      <c r="AM115" s="19"/>
      <c r="AN115" s="19"/>
      <c r="AO115" s="19"/>
      <c r="AP115" s="19"/>
      <c r="AQ115" s="19"/>
      <c r="AR115" s="19"/>
      <c r="AS115" s="19"/>
      <c r="AT115" s="19"/>
      <c r="AU115" s="19"/>
      <c r="AV115" s="19"/>
      <c r="AW115" s="19"/>
      <c r="AX115" s="19"/>
      <c r="AY115" s="19"/>
      <c r="AZ115" s="19"/>
      <c r="BA115" s="19"/>
      <c r="BB115" s="19"/>
      <c r="BC115" s="19"/>
      <c r="BD115" s="19"/>
      <c r="BE115" s="19"/>
      <c r="BF115" s="19"/>
      <c r="BG115" s="19"/>
      <c r="BH115" s="19"/>
      <c r="BI115" s="19"/>
      <c r="BJ115" s="19"/>
      <c r="BK115" s="19"/>
      <c r="BL115" s="19"/>
      <c r="BM115" s="19"/>
      <c r="BN115" s="19"/>
      <c r="BO115" s="19"/>
      <c r="BP115" s="19"/>
      <c r="BQ115" s="19"/>
      <c r="BR115" s="20"/>
      <c r="BS115" s="9"/>
      <c r="BT115" s="10"/>
      <c r="BU115" s="17"/>
      <c r="BV115" s="18"/>
    </row>
    <row r="116" spans="1:74">
      <c r="A116" s="9"/>
      <c r="B116" s="10"/>
      <c r="C116" s="19"/>
      <c r="D116" s="19"/>
      <c r="E116" s="19"/>
      <c r="F116" s="19"/>
      <c r="G116" s="19"/>
      <c r="H116" s="19"/>
      <c r="I116" s="19"/>
      <c r="J116" s="19"/>
      <c r="K116" s="19"/>
      <c r="L116" s="19"/>
      <c r="M116" s="19"/>
      <c r="N116" s="19"/>
      <c r="O116" s="19"/>
      <c r="P116" s="19"/>
      <c r="Q116" s="19"/>
      <c r="R116" s="19"/>
      <c r="S116" s="19"/>
      <c r="T116" s="19"/>
      <c r="U116" s="19"/>
      <c r="V116" s="19"/>
      <c r="W116" s="19"/>
      <c r="X116" s="19"/>
      <c r="Y116" s="19"/>
      <c r="Z116" s="19"/>
      <c r="AA116" s="19"/>
      <c r="AB116" s="19"/>
      <c r="AC116" s="19"/>
      <c r="AD116" s="19"/>
      <c r="AE116" s="19"/>
      <c r="AF116" s="19"/>
      <c r="AG116" s="19"/>
      <c r="AH116" s="19"/>
      <c r="AI116" s="19"/>
      <c r="AJ116" s="19"/>
      <c r="AK116" s="19"/>
      <c r="AL116" s="19"/>
      <c r="AM116" s="19"/>
      <c r="AN116" s="19"/>
      <c r="AO116" s="19"/>
      <c r="AP116" s="19"/>
      <c r="AQ116" s="19"/>
      <c r="AR116" s="19"/>
      <c r="AS116" s="19"/>
      <c r="AT116" s="19"/>
      <c r="AU116" s="19"/>
      <c r="AV116" s="19"/>
      <c r="AW116" s="19"/>
      <c r="AX116" s="19"/>
      <c r="AY116" s="19"/>
      <c r="AZ116" s="19"/>
      <c r="BA116" s="19"/>
      <c r="BB116" s="19"/>
      <c r="BC116" s="19"/>
      <c r="BD116" s="19"/>
      <c r="BE116" s="19"/>
      <c r="BF116" s="19"/>
      <c r="BG116" s="19"/>
      <c r="BH116" s="19"/>
      <c r="BI116" s="19"/>
      <c r="BJ116" s="19"/>
      <c r="BK116" s="19"/>
      <c r="BL116" s="19"/>
      <c r="BM116" s="19"/>
      <c r="BN116" s="19"/>
      <c r="BO116" s="19"/>
      <c r="BP116" s="19"/>
      <c r="BQ116" s="19"/>
      <c r="BR116" s="20"/>
      <c r="BS116" s="9"/>
      <c r="BT116" s="10"/>
      <c r="BU116" s="17"/>
      <c r="BV116" s="18"/>
    </row>
    <row r="117" spans="1:74">
      <c r="A117" s="9">
        <v>30</v>
      </c>
      <c r="B117" s="10" t="s">
        <v>37</v>
      </c>
      <c r="C117" s="23"/>
      <c r="D117" s="23"/>
      <c r="E117" s="23"/>
      <c r="F117" s="23"/>
      <c r="G117" s="23"/>
      <c r="H117" s="23"/>
      <c r="I117" s="23"/>
      <c r="J117" s="23"/>
      <c r="K117" s="23">
        <v>0</v>
      </c>
      <c r="L117" s="23"/>
      <c r="M117" s="23"/>
      <c r="N117" s="23"/>
      <c r="O117" s="23"/>
      <c r="P117" s="23"/>
      <c r="Q117" s="23"/>
      <c r="R117" s="23"/>
      <c r="S117" s="23"/>
      <c r="T117" s="23"/>
      <c r="U117" s="23"/>
      <c r="V117" s="23"/>
      <c r="W117" s="23"/>
      <c r="X117" s="23"/>
      <c r="Y117" s="23"/>
      <c r="Z117" s="23"/>
      <c r="AA117" s="23"/>
      <c r="AB117" s="23"/>
      <c r="AC117" s="23"/>
      <c r="AD117" s="23"/>
      <c r="AE117" s="23"/>
      <c r="AF117" s="23"/>
      <c r="AG117" s="23"/>
      <c r="AH117" s="23"/>
      <c r="AI117" s="23">
        <v>0</v>
      </c>
      <c r="AJ117" s="23">
        <v>0</v>
      </c>
      <c r="AK117" s="23">
        <v>0.6</v>
      </c>
      <c r="AL117" s="23">
        <v>0.2</v>
      </c>
      <c r="AM117" s="23">
        <v>5.2</v>
      </c>
      <c r="AN117" s="23">
        <v>0.1</v>
      </c>
      <c r="AO117" s="23">
        <f>5.3/2</f>
        <v>2.65</v>
      </c>
      <c r="AP117" s="23">
        <v>3.18</v>
      </c>
      <c r="AQ117" s="23">
        <v>0.53</v>
      </c>
      <c r="AR117" s="23">
        <v>0.53</v>
      </c>
      <c r="AS117" s="23">
        <v>3.7</v>
      </c>
      <c r="AT117" s="23">
        <v>0.2</v>
      </c>
      <c r="AU117" s="23">
        <v>0.30000000000000004</v>
      </c>
      <c r="AV117" s="23">
        <v>0.5</v>
      </c>
      <c r="AW117" s="23">
        <v>0.4</v>
      </c>
      <c r="AX117" s="23">
        <v>2</v>
      </c>
      <c r="AY117" s="23">
        <v>0.4</v>
      </c>
      <c r="AZ117" s="23">
        <v>0.4</v>
      </c>
      <c r="BA117" s="23">
        <v>0.2</v>
      </c>
      <c r="BB117" s="23">
        <v>0</v>
      </c>
      <c r="BC117" s="23">
        <v>2.2999999999999998</v>
      </c>
      <c r="BD117" s="23">
        <v>0</v>
      </c>
      <c r="BE117" s="23">
        <v>0</v>
      </c>
      <c r="BF117" s="23">
        <v>0</v>
      </c>
      <c r="BG117" s="23">
        <v>0</v>
      </c>
      <c r="BH117" s="23">
        <v>0</v>
      </c>
      <c r="BI117" s="23">
        <v>0</v>
      </c>
      <c r="BJ117" s="23"/>
      <c r="BK117" s="23"/>
      <c r="BL117" s="23"/>
      <c r="BM117" s="23"/>
      <c r="BN117" s="23"/>
      <c r="BO117" s="23"/>
      <c r="BP117" s="23"/>
      <c r="BQ117" s="23"/>
      <c r="BR117" s="24"/>
      <c r="BS117" s="9">
        <v>30</v>
      </c>
      <c r="BT117" s="10" t="s">
        <v>37</v>
      </c>
      <c r="BU117" s="17" t="s">
        <v>86</v>
      </c>
      <c r="BV117" s="18"/>
    </row>
    <row r="118" spans="1:74">
      <c r="A118" s="9" t="s">
        <v>37</v>
      </c>
      <c r="B118" s="10">
        <v>31</v>
      </c>
      <c r="C118" s="19"/>
      <c r="D118" s="19"/>
      <c r="E118" s="19"/>
      <c r="F118" s="19"/>
      <c r="G118" s="19"/>
      <c r="H118" s="19"/>
      <c r="I118" s="19"/>
      <c r="J118" s="19"/>
      <c r="K118" s="19"/>
      <c r="L118" s="19"/>
      <c r="M118" s="19"/>
      <c r="N118" s="19"/>
      <c r="O118" s="19"/>
      <c r="P118" s="19"/>
      <c r="Q118" s="19"/>
      <c r="R118" s="19"/>
      <c r="S118" s="19"/>
      <c r="T118" s="19"/>
      <c r="U118" s="19"/>
      <c r="V118" s="19"/>
      <c r="W118" s="19"/>
      <c r="X118" s="19"/>
      <c r="Y118" s="19"/>
      <c r="Z118" s="19"/>
      <c r="AA118" s="19"/>
      <c r="AB118" s="19"/>
      <c r="AC118" s="19"/>
      <c r="AD118" s="19"/>
      <c r="AE118" s="19"/>
      <c r="AF118" s="19"/>
      <c r="AG118" s="19"/>
      <c r="AH118" s="19"/>
      <c r="AI118" s="19"/>
      <c r="AJ118" s="19"/>
      <c r="AK118" s="19"/>
      <c r="AL118" s="19"/>
      <c r="AM118" s="19"/>
      <c r="AN118" s="19"/>
      <c r="AO118" s="19"/>
      <c r="AP118" s="19"/>
      <c r="AQ118" s="19"/>
      <c r="AR118" s="19"/>
      <c r="AS118" s="19"/>
      <c r="AT118" s="19"/>
      <c r="AU118" s="19"/>
      <c r="AV118" s="19"/>
      <c r="AW118" s="19"/>
      <c r="AX118" s="19"/>
      <c r="AY118" s="19"/>
      <c r="AZ118" s="19"/>
      <c r="BA118" s="19"/>
      <c r="BB118" s="19"/>
      <c r="BC118" s="19">
        <v>0</v>
      </c>
      <c r="BD118" s="19">
        <v>1.9</v>
      </c>
      <c r="BE118" s="19">
        <v>0</v>
      </c>
      <c r="BF118" s="19">
        <v>0</v>
      </c>
      <c r="BG118" s="19">
        <v>0</v>
      </c>
      <c r="BH118" s="19">
        <v>0</v>
      </c>
      <c r="BI118" s="19">
        <v>0</v>
      </c>
      <c r="BJ118" s="19">
        <v>0</v>
      </c>
      <c r="BK118" s="19">
        <v>0.81</v>
      </c>
      <c r="BL118" s="19">
        <v>0</v>
      </c>
      <c r="BM118" s="19">
        <v>0</v>
      </c>
      <c r="BN118" s="19">
        <v>0</v>
      </c>
      <c r="BO118" s="19">
        <v>1.84</v>
      </c>
      <c r="BP118" s="19">
        <v>0</v>
      </c>
      <c r="BQ118" s="19">
        <v>0</v>
      </c>
      <c r="BR118" s="20"/>
      <c r="BS118" s="9" t="s">
        <v>37</v>
      </c>
      <c r="BT118" s="10">
        <v>31</v>
      </c>
      <c r="BU118" s="17"/>
      <c r="BV118" s="18" t="s">
        <v>87</v>
      </c>
    </row>
    <row r="119" spans="1:74">
      <c r="A119" s="9"/>
      <c r="B119" s="10"/>
      <c r="C119" s="19"/>
      <c r="D119" s="19"/>
      <c r="E119" s="19"/>
      <c r="F119" s="19"/>
      <c r="G119" s="19"/>
      <c r="H119" s="19"/>
      <c r="I119" s="19"/>
      <c r="J119" s="19"/>
      <c r="K119" s="19"/>
      <c r="L119" s="19"/>
      <c r="M119" s="19"/>
      <c r="N119" s="19"/>
      <c r="O119" s="19"/>
      <c r="P119" s="19"/>
      <c r="Q119" s="19"/>
      <c r="R119" s="19"/>
      <c r="S119" s="19"/>
      <c r="T119" s="19"/>
      <c r="U119" s="19"/>
      <c r="V119" s="19"/>
      <c r="W119" s="19"/>
      <c r="X119" s="19"/>
      <c r="Y119" s="19"/>
      <c r="Z119" s="19"/>
      <c r="AA119" s="19"/>
      <c r="AB119" s="19"/>
      <c r="AC119" s="19"/>
      <c r="AD119" s="19"/>
      <c r="AE119" s="19"/>
      <c r="AF119" s="19"/>
      <c r="AG119" s="19"/>
      <c r="AH119" s="19"/>
      <c r="AI119" s="19"/>
      <c r="AJ119" s="19"/>
      <c r="AK119" s="19"/>
      <c r="AL119" s="19"/>
      <c r="AM119" s="19"/>
      <c r="AN119" s="19"/>
      <c r="AO119" s="19"/>
      <c r="AP119" s="19"/>
      <c r="AQ119" s="19"/>
      <c r="AR119" s="19"/>
      <c r="AS119" s="19"/>
      <c r="AT119" s="19"/>
      <c r="AU119" s="19"/>
      <c r="AV119" s="19"/>
      <c r="AW119" s="19"/>
      <c r="AX119" s="19"/>
      <c r="AY119" s="19"/>
      <c r="AZ119" s="19"/>
      <c r="BA119" s="19"/>
      <c r="BB119" s="19"/>
      <c r="BC119" s="19"/>
      <c r="BD119" s="19"/>
      <c r="BE119" s="19"/>
      <c r="BF119" s="19"/>
      <c r="BG119" s="19"/>
      <c r="BH119" s="19"/>
      <c r="BI119" s="19"/>
      <c r="BJ119" s="19"/>
      <c r="BK119" s="19"/>
      <c r="BL119" s="19"/>
      <c r="BM119" s="19"/>
      <c r="BN119" s="19"/>
      <c r="BO119" s="19"/>
      <c r="BP119" s="19"/>
      <c r="BQ119" s="19"/>
      <c r="BR119" s="20"/>
      <c r="BS119" s="9"/>
      <c r="BT119" s="10"/>
      <c r="BU119" s="17"/>
      <c r="BV119" s="18"/>
    </row>
    <row r="120" spans="1:74">
      <c r="A120" s="9"/>
      <c r="B120" s="10"/>
      <c r="C120" s="19"/>
      <c r="D120" s="19"/>
      <c r="E120" s="19"/>
      <c r="F120" s="19"/>
      <c r="G120" s="19"/>
      <c r="H120" s="19"/>
      <c r="I120" s="19"/>
      <c r="J120" s="19"/>
      <c r="K120" s="19"/>
      <c r="L120" s="19"/>
      <c r="M120" s="19"/>
      <c r="N120" s="19"/>
      <c r="O120" s="19"/>
      <c r="P120" s="19"/>
      <c r="Q120" s="19"/>
      <c r="R120" s="19"/>
      <c r="S120" s="19"/>
      <c r="T120" s="19"/>
      <c r="U120" s="19"/>
      <c r="V120" s="19"/>
      <c r="W120" s="19"/>
      <c r="X120" s="19"/>
      <c r="Y120" s="19"/>
      <c r="Z120" s="19"/>
      <c r="AA120" s="19"/>
      <c r="AB120" s="19"/>
      <c r="AC120" s="19"/>
      <c r="AD120" s="19"/>
      <c r="AE120" s="19"/>
      <c r="AF120" s="19"/>
      <c r="AG120" s="19"/>
      <c r="AH120" s="19"/>
      <c r="AI120" s="19"/>
      <c r="AJ120" s="19"/>
      <c r="AK120" s="19"/>
      <c r="AL120" s="19"/>
      <c r="AM120" s="19"/>
      <c r="AN120" s="19"/>
      <c r="AO120" s="19"/>
      <c r="AP120" s="19"/>
      <c r="AQ120" s="19"/>
      <c r="AR120" s="19"/>
      <c r="AS120" s="19"/>
      <c r="AT120" s="19"/>
      <c r="AU120" s="19"/>
      <c r="AV120" s="19"/>
      <c r="AW120" s="19"/>
      <c r="AX120" s="19"/>
      <c r="AY120" s="19"/>
      <c r="AZ120" s="19"/>
      <c r="BA120" s="19"/>
      <c r="BB120" s="19"/>
      <c r="BC120" s="19"/>
      <c r="BD120" s="19"/>
      <c r="BE120" s="19"/>
      <c r="BF120" s="19"/>
      <c r="BG120" s="19"/>
      <c r="BH120" s="19"/>
      <c r="BI120" s="19"/>
      <c r="BJ120" s="19"/>
      <c r="BK120" s="19"/>
      <c r="BL120" s="19"/>
      <c r="BM120" s="19"/>
      <c r="BN120" s="19"/>
      <c r="BO120" s="19"/>
      <c r="BP120" s="19"/>
      <c r="BQ120" s="19"/>
      <c r="BR120" s="20"/>
      <c r="BS120" s="9"/>
      <c r="BT120" s="10"/>
      <c r="BU120" s="17"/>
      <c r="BV120" s="18"/>
    </row>
    <row r="121" spans="1:74">
      <c r="A121" s="9"/>
      <c r="B121" s="10"/>
      <c r="C121" s="19"/>
      <c r="D121" s="19"/>
      <c r="E121" s="19"/>
      <c r="F121" s="19"/>
      <c r="G121" s="19"/>
      <c r="H121" s="19"/>
      <c r="I121" s="19"/>
      <c r="J121" s="19"/>
      <c r="K121" s="19"/>
      <c r="L121" s="19"/>
      <c r="M121" s="19"/>
      <c r="N121" s="19"/>
      <c r="O121" s="19"/>
      <c r="P121" s="19"/>
      <c r="Q121" s="19"/>
      <c r="R121" s="19"/>
      <c r="S121" s="19"/>
      <c r="T121" s="19"/>
      <c r="U121" s="19"/>
      <c r="V121" s="19"/>
      <c r="W121" s="19"/>
      <c r="X121" s="19"/>
      <c r="Y121" s="19"/>
      <c r="Z121" s="19"/>
      <c r="AA121" s="19"/>
      <c r="AB121" s="19"/>
      <c r="AC121" s="19"/>
      <c r="AD121" s="19"/>
      <c r="AE121" s="19"/>
      <c r="AF121" s="19"/>
      <c r="AG121" s="19"/>
      <c r="AH121" s="19"/>
      <c r="AI121" s="19"/>
      <c r="AJ121" s="19"/>
      <c r="AK121" s="19"/>
      <c r="AL121" s="19"/>
      <c r="AM121" s="19"/>
      <c r="AN121" s="19"/>
      <c r="AO121" s="19"/>
      <c r="AP121" s="19"/>
      <c r="AQ121" s="19"/>
      <c r="AR121" s="19"/>
      <c r="AS121" s="19"/>
      <c r="AT121" s="19"/>
      <c r="AU121" s="19"/>
      <c r="AV121" s="19"/>
      <c r="AW121" s="19"/>
      <c r="AX121" s="19"/>
      <c r="AY121" s="19"/>
      <c r="AZ121" s="19"/>
      <c r="BA121" s="19"/>
      <c r="BB121" s="19"/>
      <c r="BC121" s="19"/>
      <c r="BD121" s="19"/>
      <c r="BE121" s="19"/>
      <c r="BF121" s="19"/>
      <c r="BG121" s="19"/>
      <c r="BH121" s="19"/>
      <c r="BI121" s="19"/>
      <c r="BJ121" s="19"/>
      <c r="BK121" s="19"/>
      <c r="BL121" s="19"/>
      <c r="BM121" s="19"/>
      <c r="BN121" s="19"/>
      <c r="BO121" s="19"/>
      <c r="BP121" s="19"/>
      <c r="BQ121" s="19"/>
      <c r="BR121" s="20"/>
      <c r="BS121" s="9"/>
      <c r="BT121" s="10"/>
      <c r="BU121" s="17"/>
      <c r="BV121" s="18"/>
    </row>
    <row r="122" spans="1:74">
      <c r="A122" s="9">
        <v>31</v>
      </c>
      <c r="B122" s="10" t="s">
        <v>37</v>
      </c>
      <c r="C122" s="15">
        <v>2.2850000000000001</v>
      </c>
      <c r="D122" s="15">
        <v>2.2850000000000001</v>
      </c>
      <c r="E122" s="15">
        <v>0</v>
      </c>
      <c r="F122" s="15">
        <v>0</v>
      </c>
      <c r="G122" s="15">
        <v>0</v>
      </c>
      <c r="H122" s="15">
        <v>0</v>
      </c>
      <c r="I122" s="15">
        <v>0</v>
      </c>
      <c r="J122" s="15">
        <v>0</v>
      </c>
      <c r="K122" s="15">
        <v>1.6</v>
      </c>
      <c r="L122" s="15">
        <v>1.6</v>
      </c>
      <c r="M122" s="15">
        <v>0</v>
      </c>
      <c r="N122" s="15">
        <v>0</v>
      </c>
      <c r="O122" s="15">
        <v>0</v>
      </c>
      <c r="P122" s="15">
        <v>0</v>
      </c>
      <c r="Q122" s="15">
        <v>7.01</v>
      </c>
      <c r="R122" s="15">
        <v>0.61</v>
      </c>
      <c r="S122" s="15">
        <v>0.76</v>
      </c>
      <c r="T122" s="15">
        <v>0.76</v>
      </c>
      <c r="U122" s="15">
        <v>0</v>
      </c>
      <c r="V122" s="15"/>
      <c r="W122" s="15"/>
      <c r="X122" s="15"/>
      <c r="Y122" s="15"/>
      <c r="Z122" s="15"/>
      <c r="AA122" s="15"/>
      <c r="AB122" s="15"/>
      <c r="AC122" s="15"/>
      <c r="AD122" s="15"/>
      <c r="AE122" s="15"/>
      <c r="AF122" s="15"/>
      <c r="AG122" s="15"/>
      <c r="AH122" s="15"/>
      <c r="AI122" s="15">
        <v>2</v>
      </c>
      <c r="AJ122" s="15">
        <v>0.6</v>
      </c>
      <c r="AK122" s="15">
        <v>1.2</v>
      </c>
      <c r="AL122" s="15">
        <v>0.4</v>
      </c>
      <c r="AM122" s="15">
        <v>6.2</v>
      </c>
      <c r="AN122" s="15">
        <v>0</v>
      </c>
      <c r="AO122" s="15">
        <v>0.25</v>
      </c>
      <c r="AP122" s="15">
        <v>0.25</v>
      </c>
      <c r="AQ122" s="15">
        <v>1.55</v>
      </c>
      <c r="AR122" s="15">
        <v>1.55</v>
      </c>
      <c r="AS122" s="15">
        <v>2.5</v>
      </c>
      <c r="AT122" s="15">
        <v>0.7</v>
      </c>
      <c r="AU122" s="15">
        <v>1.7</v>
      </c>
      <c r="AV122" s="15">
        <v>3.1</v>
      </c>
      <c r="AW122" s="15">
        <v>1.1000000000000001</v>
      </c>
      <c r="AX122" s="15">
        <v>0.5</v>
      </c>
      <c r="AY122" s="15">
        <v>0.3</v>
      </c>
      <c r="AZ122" s="15">
        <v>2.5</v>
      </c>
      <c r="BA122" s="15">
        <v>0</v>
      </c>
      <c r="BB122" s="15">
        <v>0</v>
      </c>
      <c r="BC122" s="15">
        <v>1.1000000000000001</v>
      </c>
      <c r="BD122" s="15">
        <v>0</v>
      </c>
      <c r="BE122" s="15">
        <v>0</v>
      </c>
      <c r="BF122" s="15">
        <v>0</v>
      </c>
      <c r="BG122" s="15">
        <v>0</v>
      </c>
      <c r="BH122" s="15">
        <v>0</v>
      </c>
      <c r="BI122" s="15">
        <v>0</v>
      </c>
      <c r="BJ122" s="15"/>
      <c r="BK122" s="15"/>
      <c r="BL122" s="15"/>
      <c r="BM122" s="15"/>
      <c r="BN122" s="15"/>
      <c r="BO122" s="15"/>
      <c r="BP122" s="15"/>
      <c r="BQ122" s="15"/>
      <c r="BR122" s="16"/>
      <c r="BS122" s="9">
        <v>31</v>
      </c>
      <c r="BT122" s="10" t="s">
        <v>37</v>
      </c>
      <c r="BU122" s="17" t="s">
        <v>88</v>
      </c>
      <c r="BV122" s="18"/>
    </row>
    <row r="123" spans="1:74">
      <c r="A123" s="9" t="s">
        <v>37</v>
      </c>
      <c r="B123" s="10">
        <v>32</v>
      </c>
      <c r="C123" s="19"/>
      <c r="D123" s="19"/>
      <c r="E123" s="19"/>
      <c r="F123" s="19"/>
      <c r="G123" s="19"/>
      <c r="H123" s="19"/>
      <c r="I123" s="19"/>
      <c r="J123" s="19"/>
      <c r="K123" s="19"/>
      <c r="L123" s="19"/>
      <c r="M123" s="19"/>
      <c r="N123" s="19"/>
      <c r="O123" s="19"/>
      <c r="P123" s="19"/>
      <c r="Q123" s="19"/>
      <c r="R123" s="19"/>
      <c r="S123" s="19"/>
      <c r="T123" s="19"/>
      <c r="U123" s="19"/>
      <c r="V123" s="19"/>
      <c r="W123" s="19"/>
      <c r="X123" s="19"/>
      <c r="Y123" s="19"/>
      <c r="Z123" s="19"/>
      <c r="AA123" s="19"/>
      <c r="AB123" s="19"/>
      <c r="AC123" s="19"/>
      <c r="AD123" s="19"/>
      <c r="AE123" s="19"/>
      <c r="AF123" s="19"/>
      <c r="AG123" s="19"/>
      <c r="AH123" s="19"/>
      <c r="AI123" s="19"/>
      <c r="AJ123" s="19"/>
      <c r="AK123" s="19"/>
      <c r="AL123" s="19"/>
      <c r="AM123" s="19"/>
      <c r="AN123" s="19"/>
      <c r="AO123" s="19"/>
      <c r="AP123" s="19"/>
      <c r="AQ123" s="19"/>
      <c r="AR123" s="19"/>
      <c r="AS123" s="19"/>
      <c r="AT123" s="19"/>
      <c r="AU123" s="19"/>
      <c r="AV123" s="19"/>
      <c r="AW123" s="19"/>
      <c r="AX123" s="19"/>
      <c r="AY123" s="19"/>
      <c r="AZ123" s="19"/>
      <c r="BA123" s="19"/>
      <c r="BB123" s="19"/>
      <c r="BC123" s="19">
        <v>1</v>
      </c>
      <c r="BD123" s="19">
        <v>1.7</v>
      </c>
      <c r="BE123" s="19">
        <v>0</v>
      </c>
      <c r="BF123" s="19">
        <v>1.1399999999999999</v>
      </c>
      <c r="BG123" s="19">
        <v>0.89</v>
      </c>
      <c r="BH123" s="19">
        <v>0</v>
      </c>
      <c r="BI123" s="19">
        <v>0</v>
      </c>
      <c r="BJ123" s="19">
        <v>0</v>
      </c>
      <c r="BK123" s="19">
        <v>0</v>
      </c>
      <c r="BL123" s="19">
        <v>0.83</v>
      </c>
      <c r="BM123" s="19">
        <v>0</v>
      </c>
      <c r="BN123" s="19">
        <v>0</v>
      </c>
      <c r="BO123" s="19">
        <v>0</v>
      </c>
      <c r="BP123" s="19">
        <v>2.23</v>
      </c>
      <c r="BQ123" s="19">
        <v>8.0399999999999991</v>
      </c>
      <c r="BR123" s="20">
        <v>0.86</v>
      </c>
      <c r="BS123" s="9" t="s">
        <v>37</v>
      </c>
      <c r="BT123" s="10">
        <v>32</v>
      </c>
      <c r="BU123" s="17"/>
      <c r="BV123" s="18" t="s">
        <v>89</v>
      </c>
    </row>
    <row r="124" spans="1:74">
      <c r="A124" s="9">
        <v>32</v>
      </c>
      <c r="B124" s="10" t="s">
        <v>37</v>
      </c>
      <c r="C124" s="15">
        <v>0.61</v>
      </c>
      <c r="D124" s="15">
        <v>0.61</v>
      </c>
      <c r="E124" s="15">
        <v>0</v>
      </c>
      <c r="F124" s="15">
        <v>0</v>
      </c>
      <c r="G124" s="15">
        <v>0.45500000000000002</v>
      </c>
      <c r="H124" s="15">
        <v>0.45500000000000002</v>
      </c>
      <c r="I124" s="15"/>
      <c r="J124" s="15"/>
      <c r="K124" s="15">
        <v>3.05</v>
      </c>
      <c r="L124" s="15">
        <v>0</v>
      </c>
      <c r="M124" s="15">
        <v>2.44</v>
      </c>
      <c r="N124" s="15">
        <v>0.31</v>
      </c>
      <c r="O124" s="15">
        <v>0.61</v>
      </c>
      <c r="P124" s="15">
        <v>0.76</v>
      </c>
      <c r="Q124" s="15">
        <v>0.76</v>
      </c>
      <c r="R124" s="15">
        <v>0</v>
      </c>
      <c r="S124" s="15">
        <v>2.44</v>
      </c>
      <c r="T124" s="15">
        <v>0.61</v>
      </c>
      <c r="U124" s="15">
        <v>2.44</v>
      </c>
      <c r="V124" s="15">
        <v>0.91</v>
      </c>
      <c r="W124" s="15">
        <v>0</v>
      </c>
      <c r="X124" s="15">
        <v>0</v>
      </c>
      <c r="Y124" s="15">
        <v>0.28999999999999998</v>
      </c>
      <c r="Z124" s="15">
        <v>0.15</v>
      </c>
      <c r="AA124" s="15">
        <v>0.15</v>
      </c>
      <c r="AB124" s="15">
        <v>1.2</v>
      </c>
      <c r="AC124" s="15">
        <v>0</v>
      </c>
      <c r="AD124" s="15">
        <v>0.4</v>
      </c>
      <c r="AE124" s="15">
        <v>0.85</v>
      </c>
      <c r="AF124" s="15">
        <v>0.35</v>
      </c>
      <c r="AG124" s="15">
        <v>0.6</v>
      </c>
      <c r="AH124" s="15">
        <v>0.2</v>
      </c>
      <c r="AI124" s="15">
        <v>0</v>
      </c>
      <c r="AJ124" s="15">
        <v>0</v>
      </c>
      <c r="AK124" s="15">
        <v>0</v>
      </c>
      <c r="AL124" s="15">
        <v>0</v>
      </c>
      <c r="AM124" s="15">
        <v>0</v>
      </c>
      <c r="AN124" s="15">
        <v>3.2</v>
      </c>
      <c r="AO124" s="15">
        <v>0.6</v>
      </c>
      <c r="AP124" s="15">
        <v>0</v>
      </c>
      <c r="AQ124" s="15">
        <v>0</v>
      </c>
      <c r="AR124" s="15">
        <v>0</v>
      </c>
      <c r="AS124" s="15">
        <v>1.4</v>
      </c>
      <c r="AT124" s="15">
        <v>0.2</v>
      </c>
      <c r="AU124" s="15">
        <v>1</v>
      </c>
      <c r="AV124" s="15">
        <v>0.4</v>
      </c>
      <c r="AW124" s="15">
        <v>2.8</v>
      </c>
      <c r="AX124" s="15">
        <v>0.7</v>
      </c>
      <c r="AY124" s="15">
        <v>0</v>
      </c>
      <c r="AZ124" s="15">
        <v>0.4</v>
      </c>
      <c r="BA124" s="15">
        <v>0.9</v>
      </c>
      <c r="BB124" s="15">
        <v>0.2</v>
      </c>
      <c r="BC124" s="15">
        <v>3.1</v>
      </c>
      <c r="BD124" s="15">
        <v>0.4</v>
      </c>
      <c r="BE124" s="15">
        <v>0</v>
      </c>
      <c r="BF124" s="15">
        <v>1.66</v>
      </c>
      <c r="BG124" s="15">
        <v>0</v>
      </c>
      <c r="BH124" s="15">
        <v>0.73</v>
      </c>
      <c r="BI124" s="15">
        <v>0</v>
      </c>
      <c r="BJ124" s="15"/>
      <c r="BK124" s="15"/>
      <c r="BL124" s="15"/>
      <c r="BM124" s="15"/>
      <c r="BN124" s="15"/>
      <c r="BO124" s="15"/>
      <c r="BP124" s="15"/>
      <c r="BQ124" s="15"/>
      <c r="BR124" s="16"/>
      <c r="BS124" s="9">
        <v>32</v>
      </c>
      <c r="BT124" s="10" t="s">
        <v>37</v>
      </c>
      <c r="BU124" s="17" t="s">
        <v>90</v>
      </c>
      <c r="BV124" s="18"/>
    </row>
    <row r="125" spans="1:74">
      <c r="A125" s="9"/>
      <c r="B125" s="10"/>
      <c r="C125" s="19"/>
      <c r="D125" s="19"/>
      <c r="E125" s="19"/>
      <c r="F125" s="19"/>
      <c r="G125" s="19"/>
      <c r="H125" s="19"/>
      <c r="I125" s="19"/>
      <c r="J125" s="19"/>
      <c r="K125" s="19"/>
      <c r="L125" s="19"/>
      <c r="M125" s="19"/>
      <c r="N125" s="19"/>
      <c r="O125" s="19"/>
      <c r="P125" s="19"/>
      <c r="Q125" s="19"/>
      <c r="R125" s="19"/>
      <c r="S125" s="19"/>
      <c r="T125" s="19"/>
      <c r="U125" s="19"/>
      <c r="V125" s="19"/>
      <c r="W125" s="19"/>
      <c r="X125" s="19"/>
      <c r="Y125" s="19"/>
      <c r="Z125" s="19"/>
      <c r="AA125" s="19"/>
      <c r="AB125" s="19"/>
      <c r="AC125" s="19"/>
      <c r="AD125" s="19"/>
      <c r="AE125" s="19"/>
      <c r="AF125" s="19"/>
      <c r="AG125" s="19"/>
      <c r="AH125" s="19"/>
      <c r="AI125" s="19"/>
      <c r="AJ125" s="19"/>
      <c r="AK125" s="19"/>
      <c r="AL125" s="19"/>
      <c r="AM125" s="19"/>
      <c r="AN125" s="19"/>
      <c r="AO125" s="19"/>
      <c r="AP125" s="19"/>
      <c r="AQ125" s="19"/>
      <c r="AR125" s="19"/>
      <c r="AS125" s="19"/>
      <c r="AT125" s="19"/>
      <c r="AU125" s="19"/>
      <c r="AV125" s="19"/>
      <c r="AW125" s="19"/>
      <c r="AX125" s="19"/>
      <c r="AY125" s="19"/>
      <c r="AZ125" s="19"/>
      <c r="BA125" s="19"/>
      <c r="BB125" s="19"/>
      <c r="BC125" s="19"/>
      <c r="BD125" s="19"/>
      <c r="BE125" s="19"/>
      <c r="BF125" s="19"/>
      <c r="BG125" s="19"/>
      <c r="BH125" s="19"/>
      <c r="BI125" s="19"/>
      <c r="BJ125" s="19"/>
      <c r="BK125" s="19"/>
      <c r="BL125" s="19"/>
      <c r="BM125" s="19"/>
      <c r="BN125" s="19"/>
      <c r="BO125" s="19"/>
      <c r="BP125" s="19"/>
      <c r="BQ125" s="19"/>
      <c r="BR125" s="20"/>
      <c r="BS125" s="9"/>
      <c r="BT125" s="10"/>
      <c r="BU125" s="17"/>
      <c r="BV125" s="18"/>
    </row>
    <row r="126" spans="1:74">
      <c r="A126" s="9"/>
      <c r="B126" s="10"/>
      <c r="C126" s="19"/>
      <c r="D126" s="19"/>
      <c r="E126" s="19"/>
      <c r="F126" s="19"/>
      <c r="G126" s="19"/>
      <c r="H126" s="19"/>
      <c r="I126" s="19"/>
      <c r="J126" s="19"/>
      <c r="K126" s="19"/>
      <c r="L126" s="19"/>
      <c r="M126" s="19"/>
      <c r="N126" s="19"/>
      <c r="O126" s="19"/>
      <c r="P126" s="19"/>
      <c r="Q126" s="19"/>
      <c r="R126" s="19"/>
      <c r="S126" s="19"/>
      <c r="T126" s="19"/>
      <c r="U126" s="19"/>
      <c r="V126" s="19"/>
      <c r="W126" s="19"/>
      <c r="X126" s="19"/>
      <c r="Y126" s="19"/>
      <c r="Z126" s="19"/>
      <c r="AA126" s="19"/>
      <c r="AB126" s="19"/>
      <c r="AC126" s="19"/>
      <c r="AD126" s="19"/>
      <c r="AE126" s="19"/>
      <c r="AF126" s="19"/>
      <c r="AG126" s="19"/>
      <c r="AH126" s="19"/>
      <c r="AI126" s="19"/>
      <c r="AJ126" s="19"/>
      <c r="AK126" s="19"/>
      <c r="AL126" s="19"/>
      <c r="AM126" s="19"/>
      <c r="AN126" s="19"/>
      <c r="AO126" s="19"/>
      <c r="AP126" s="19"/>
      <c r="AQ126" s="19"/>
      <c r="AR126" s="19"/>
      <c r="AS126" s="19"/>
      <c r="AT126" s="19"/>
      <c r="AU126" s="19"/>
      <c r="AV126" s="19"/>
      <c r="AW126" s="19"/>
      <c r="AX126" s="19"/>
      <c r="AY126" s="19"/>
      <c r="AZ126" s="19"/>
      <c r="BA126" s="19"/>
      <c r="BB126" s="19"/>
      <c r="BC126" s="19"/>
      <c r="BD126" s="19"/>
      <c r="BE126" s="19"/>
      <c r="BF126" s="19"/>
      <c r="BG126" s="19"/>
      <c r="BH126" s="19"/>
      <c r="BI126" s="19"/>
      <c r="BJ126" s="19"/>
      <c r="BK126" s="19"/>
      <c r="BL126" s="19"/>
      <c r="BM126" s="19"/>
      <c r="BN126" s="19"/>
      <c r="BO126" s="19"/>
      <c r="BP126" s="19"/>
      <c r="BQ126" s="19"/>
      <c r="BR126" s="20"/>
      <c r="BS126" s="9"/>
      <c r="BT126" s="10"/>
      <c r="BU126" s="17"/>
      <c r="BV126" s="18"/>
    </row>
    <row r="127" spans="1:74">
      <c r="A127" s="9"/>
      <c r="B127" s="10"/>
      <c r="C127" s="19"/>
      <c r="D127" s="19"/>
      <c r="E127" s="19"/>
      <c r="F127" s="19"/>
      <c r="G127" s="19"/>
      <c r="H127" s="19"/>
      <c r="I127" s="19"/>
      <c r="J127" s="19"/>
      <c r="K127" s="19"/>
      <c r="L127" s="19"/>
      <c r="M127" s="19"/>
      <c r="N127" s="19"/>
      <c r="O127" s="19"/>
      <c r="P127" s="19"/>
      <c r="Q127" s="19"/>
      <c r="R127" s="19"/>
      <c r="S127" s="19"/>
      <c r="T127" s="19"/>
      <c r="U127" s="19"/>
      <c r="V127" s="19"/>
      <c r="W127" s="19"/>
      <c r="X127" s="19"/>
      <c r="Y127" s="19"/>
      <c r="Z127" s="19"/>
      <c r="AA127" s="19"/>
      <c r="AB127" s="19"/>
      <c r="AC127" s="19"/>
      <c r="AD127" s="19"/>
      <c r="AE127" s="19"/>
      <c r="AF127" s="19"/>
      <c r="AG127" s="19"/>
      <c r="AH127" s="19"/>
      <c r="AI127" s="19"/>
      <c r="AJ127" s="19"/>
      <c r="AK127" s="19"/>
      <c r="AL127" s="19"/>
      <c r="AM127" s="19"/>
      <c r="AN127" s="19"/>
      <c r="AO127" s="19"/>
      <c r="AP127" s="19"/>
      <c r="AQ127" s="19"/>
      <c r="AR127" s="19"/>
      <c r="AS127" s="19"/>
      <c r="AT127" s="19"/>
      <c r="AU127" s="19"/>
      <c r="AV127" s="19"/>
      <c r="AW127" s="19"/>
      <c r="AX127" s="19"/>
      <c r="AY127" s="19"/>
      <c r="AZ127" s="19"/>
      <c r="BA127" s="19"/>
      <c r="BB127" s="19"/>
      <c r="BC127" s="19"/>
      <c r="BD127" s="19"/>
      <c r="BE127" s="19"/>
      <c r="BF127" s="19"/>
      <c r="BG127" s="19"/>
      <c r="BH127" s="19"/>
      <c r="BI127" s="19"/>
      <c r="BJ127" s="19"/>
      <c r="BK127" s="19"/>
      <c r="BL127" s="19"/>
      <c r="BM127" s="19"/>
      <c r="BN127" s="19"/>
      <c r="BO127" s="19"/>
      <c r="BP127" s="19"/>
      <c r="BQ127" s="19"/>
      <c r="BR127" s="20"/>
      <c r="BS127" s="9"/>
      <c r="BT127" s="10"/>
      <c r="BU127" s="17"/>
      <c r="BV127" s="18"/>
    </row>
    <row r="128" spans="1:74">
      <c r="A128" s="9" t="s">
        <v>37</v>
      </c>
      <c r="B128" s="10">
        <v>33</v>
      </c>
      <c r="C128" s="19"/>
      <c r="D128" s="19"/>
      <c r="E128" s="19"/>
      <c r="F128" s="19"/>
      <c r="G128" s="19"/>
      <c r="H128" s="19"/>
      <c r="I128" s="19"/>
      <c r="J128" s="19"/>
      <c r="K128" s="19"/>
      <c r="L128" s="19"/>
      <c r="M128" s="19"/>
      <c r="N128" s="19"/>
      <c r="O128" s="19"/>
      <c r="P128" s="19"/>
      <c r="Q128" s="19"/>
      <c r="R128" s="19"/>
      <c r="S128" s="19"/>
      <c r="T128" s="19"/>
      <c r="U128" s="19"/>
      <c r="V128" s="19"/>
      <c r="W128" s="19"/>
      <c r="X128" s="19"/>
      <c r="Y128" s="19"/>
      <c r="Z128" s="19"/>
      <c r="AA128" s="19"/>
      <c r="AB128" s="19"/>
      <c r="AC128" s="19"/>
      <c r="AD128" s="19"/>
      <c r="AE128" s="19"/>
      <c r="AF128" s="19"/>
      <c r="AG128" s="19"/>
      <c r="AH128" s="19"/>
      <c r="AI128" s="19"/>
      <c r="AJ128" s="19"/>
      <c r="AK128" s="19"/>
      <c r="AL128" s="19"/>
      <c r="AM128" s="19"/>
      <c r="AN128" s="19"/>
      <c r="AO128" s="19"/>
      <c r="AP128" s="19"/>
      <c r="AQ128" s="19"/>
      <c r="AR128" s="19"/>
      <c r="AS128" s="19"/>
      <c r="AT128" s="19"/>
      <c r="AU128" s="19"/>
      <c r="AV128" s="19"/>
      <c r="AW128" s="19"/>
      <c r="AX128" s="19"/>
      <c r="AY128" s="19"/>
      <c r="AZ128" s="19"/>
      <c r="BA128" s="19"/>
      <c r="BB128" s="19"/>
      <c r="BC128" s="19">
        <v>3.4</v>
      </c>
      <c r="BD128" s="19">
        <v>2.1</v>
      </c>
      <c r="BE128" s="19">
        <v>0</v>
      </c>
      <c r="BF128" s="19">
        <v>2.62</v>
      </c>
      <c r="BG128" s="19">
        <v>0.81</v>
      </c>
      <c r="BH128" s="19">
        <v>0</v>
      </c>
      <c r="BI128" s="19">
        <v>0</v>
      </c>
      <c r="BJ128" s="19">
        <v>0</v>
      </c>
      <c r="BK128" s="19">
        <v>0</v>
      </c>
      <c r="BL128" s="19">
        <v>1.54</v>
      </c>
      <c r="BM128" s="19">
        <v>0</v>
      </c>
      <c r="BN128" s="19">
        <v>0</v>
      </c>
      <c r="BO128" s="19">
        <v>0</v>
      </c>
      <c r="BP128" s="19">
        <v>0</v>
      </c>
      <c r="BQ128" s="19">
        <v>0.95</v>
      </c>
      <c r="BR128" s="20">
        <v>1.34</v>
      </c>
      <c r="BS128" s="9" t="s">
        <v>37</v>
      </c>
      <c r="BT128" s="10">
        <v>33</v>
      </c>
      <c r="BU128" s="17"/>
      <c r="BV128" s="18" t="s">
        <v>91</v>
      </c>
    </row>
    <row r="129" spans="1:74">
      <c r="A129" s="9"/>
      <c r="B129" s="10"/>
      <c r="C129" s="19"/>
      <c r="D129" s="19"/>
      <c r="E129" s="19"/>
      <c r="F129" s="19"/>
      <c r="G129" s="19"/>
      <c r="H129" s="19"/>
      <c r="I129" s="19"/>
      <c r="J129" s="19"/>
      <c r="K129" s="19"/>
      <c r="L129" s="19"/>
      <c r="M129" s="19"/>
      <c r="N129" s="19"/>
      <c r="O129" s="19"/>
      <c r="P129" s="19"/>
      <c r="Q129" s="19"/>
      <c r="R129" s="19"/>
      <c r="S129" s="19"/>
      <c r="T129" s="19"/>
      <c r="U129" s="19"/>
      <c r="V129" s="19"/>
      <c r="W129" s="19"/>
      <c r="X129" s="19"/>
      <c r="Y129" s="19"/>
      <c r="Z129" s="19"/>
      <c r="AA129" s="19"/>
      <c r="AB129" s="19"/>
      <c r="AC129" s="19"/>
      <c r="AD129" s="19"/>
      <c r="AE129" s="19"/>
      <c r="AF129" s="19"/>
      <c r="AG129" s="19"/>
      <c r="AH129" s="19"/>
      <c r="AI129" s="19"/>
      <c r="AJ129" s="19"/>
      <c r="AK129" s="19"/>
      <c r="AL129" s="19"/>
      <c r="AM129" s="19"/>
      <c r="AN129" s="19"/>
      <c r="AO129" s="19"/>
      <c r="AP129" s="19"/>
      <c r="AQ129" s="19"/>
      <c r="AR129" s="19"/>
      <c r="AS129" s="19"/>
      <c r="AT129" s="19"/>
      <c r="AU129" s="19"/>
      <c r="AV129" s="19"/>
      <c r="AW129" s="19"/>
      <c r="AX129" s="19"/>
      <c r="AY129" s="19"/>
      <c r="AZ129" s="19"/>
      <c r="BA129" s="19"/>
      <c r="BB129" s="19"/>
      <c r="BC129" s="19"/>
      <c r="BD129" s="19"/>
      <c r="BE129" s="19"/>
      <c r="BF129" s="19"/>
      <c r="BG129" s="19"/>
      <c r="BH129" s="19"/>
      <c r="BI129" s="19"/>
      <c r="BJ129" s="19"/>
      <c r="BK129" s="19"/>
      <c r="BL129" s="19"/>
      <c r="BM129" s="19"/>
      <c r="BN129" s="19"/>
      <c r="BO129" s="19"/>
      <c r="BP129" s="19"/>
      <c r="BQ129" s="19"/>
      <c r="BR129" s="20"/>
      <c r="BS129" s="9"/>
      <c r="BT129" s="10"/>
      <c r="BU129" s="17"/>
      <c r="BV129" s="18"/>
    </row>
    <row r="130" spans="1:74">
      <c r="A130" s="9">
        <v>33</v>
      </c>
      <c r="B130" s="10" t="s">
        <v>37</v>
      </c>
      <c r="C130" s="15">
        <v>0.30499999999999999</v>
      </c>
      <c r="D130" s="15">
        <v>0.30499999999999999</v>
      </c>
      <c r="E130" s="15">
        <v>1.22</v>
      </c>
      <c r="F130" s="15">
        <v>1.22</v>
      </c>
      <c r="G130" s="15">
        <v>0</v>
      </c>
      <c r="H130" s="15">
        <v>0</v>
      </c>
      <c r="I130" s="15">
        <v>1.675</v>
      </c>
      <c r="J130" s="15">
        <v>1.675</v>
      </c>
      <c r="K130" s="15">
        <v>1.22</v>
      </c>
      <c r="L130" s="15">
        <v>0</v>
      </c>
      <c r="M130" s="15">
        <v>0.61</v>
      </c>
      <c r="N130" s="15">
        <v>0</v>
      </c>
      <c r="O130" s="15">
        <v>0</v>
      </c>
      <c r="P130" s="15">
        <v>0</v>
      </c>
      <c r="Q130" s="15">
        <v>0</v>
      </c>
      <c r="R130" s="15">
        <v>0</v>
      </c>
      <c r="S130" s="15">
        <v>5.18</v>
      </c>
      <c r="T130" s="15">
        <v>0</v>
      </c>
      <c r="U130" s="15">
        <v>1.53</v>
      </c>
      <c r="V130" s="15">
        <v>0</v>
      </c>
      <c r="W130" s="15">
        <v>0</v>
      </c>
      <c r="X130" s="15">
        <v>0</v>
      </c>
      <c r="Y130" s="15">
        <v>0.03</v>
      </c>
      <c r="Z130" s="15">
        <v>0.05</v>
      </c>
      <c r="AA130" s="15">
        <v>0.05</v>
      </c>
      <c r="AB130" s="15">
        <v>0</v>
      </c>
      <c r="AC130" s="15">
        <v>0</v>
      </c>
      <c r="AD130" s="15">
        <v>0.1</v>
      </c>
      <c r="AE130" s="15">
        <v>5.6</v>
      </c>
      <c r="AF130" s="15">
        <v>2.2000000000000002</v>
      </c>
      <c r="AG130" s="15">
        <v>1.2</v>
      </c>
      <c r="AH130" s="15">
        <v>0.1</v>
      </c>
      <c r="AI130" s="15">
        <v>0</v>
      </c>
      <c r="AJ130" s="15">
        <v>0</v>
      </c>
      <c r="AK130" s="15">
        <v>0</v>
      </c>
      <c r="AL130" s="15">
        <v>0</v>
      </c>
      <c r="AM130" s="15">
        <v>0</v>
      </c>
      <c r="AN130" s="15">
        <v>0</v>
      </c>
      <c r="AO130" s="15">
        <v>2.5</v>
      </c>
      <c r="AP130" s="15">
        <v>5.3</v>
      </c>
      <c r="AQ130" s="15">
        <v>1.25</v>
      </c>
      <c r="AR130" s="15">
        <v>1.25</v>
      </c>
      <c r="AS130" s="15">
        <v>0</v>
      </c>
      <c r="AT130" s="15">
        <v>0</v>
      </c>
      <c r="AU130" s="15">
        <v>0</v>
      </c>
      <c r="AV130" s="15">
        <v>0</v>
      </c>
      <c r="AW130" s="15">
        <v>0.1</v>
      </c>
      <c r="AX130" s="15">
        <v>6.8</v>
      </c>
      <c r="AY130" s="15">
        <v>0.2</v>
      </c>
      <c r="AZ130" s="15">
        <v>0</v>
      </c>
      <c r="BA130" s="15">
        <v>0</v>
      </c>
      <c r="BB130" s="15">
        <v>0</v>
      </c>
      <c r="BC130" s="15">
        <v>2.5</v>
      </c>
      <c r="BD130" s="15">
        <v>0</v>
      </c>
      <c r="BE130" s="15">
        <v>0</v>
      </c>
      <c r="BF130" s="15">
        <v>0</v>
      </c>
      <c r="BG130" s="15">
        <v>0</v>
      </c>
      <c r="BH130" s="15">
        <v>0</v>
      </c>
      <c r="BI130" s="15">
        <v>0</v>
      </c>
      <c r="BJ130" s="15"/>
      <c r="BK130" s="15"/>
      <c r="BL130" s="15"/>
      <c r="BM130" s="15"/>
      <c r="BN130" s="15"/>
      <c r="BO130" s="15"/>
      <c r="BP130" s="15"/>
      <c r="BQ130" s="15"/>
      <c r="BR130" s="16"/>
      <c r="BS130" s="9">
        <v>33</v>
      </c>
      <c r="BT130" s="10" t="s">
        <v>37</v>
      </c>
      <c r="BU130" s="17" t="s">
        <v>92</v>
      </c>
      <c r="BV130" s="18"/>
    </row>
    <row r="131" spans="1:74">
      <c r="A131" s="9"/>
      <c r="B131" s="10"/>
      <c r="C131" s="19"/>
      <c r="D131" s="19"/>
      <c r="E131" s="19"/>
      <c r="F131" s="19"/>
      <c r="G131" s="19"/>
      <c r="H131" s="19"/>
      <c r="I131" s="19"/>
      <c r="J131" s="19"/>
      <c r="K131" s="19"/>
      <c r="L131" s="19"/>
      <c r="M131" s="19"/>
      <c r="N131" s="19"/>
      <c r="O131" s="19"/>
      <c r="P131" s="19"/>
      <c r="Q131" s="19"/>
      <c r="R131" s="19"/>
      <c r="S131" s="19"/>
      <c r="T131" s="19"/>
      <c r="U131" s="19"/>
      <c r="V131" s="19"/>
      <c r="W131" s="19"/>
      <c r="X131" s="19"/>
      <c r="Y131" s="19"/>
      <c r="Z131" s="19"/>
      <c r="AA131" s="19"/>
      <c r="AB131" s="19"/>
      <c r="AC131" s="19"/>
      <c r="AD131" s="19"/>
      <c r="AE131" s="19"/>
      <c r="AF131" s="19"/>
      <c r="AG131" s="19"/>
      <c r="AH131" s="19"/>
      <c r="AI131" s="19" t="s">
        <v>93</v>
      </c>
      <c r="AJ131" s="19"/>
      <c r="AK131" s="19"/>
      <c r="AL131" s="19"/>
      <c r="AM131" s="19"/>
      <c r="AN131" s="19"/>
      <c r="AO131" s="19"/>
      <c r="AP131" s="19"/>
      <c r="AQ131" s="19"/>
      <c r="AR131" s="19"/>
      <c r="AS131" s="19"/>
      <c r="AT131" s="19"/>
      <c r="AU131" s="19"/>
      <c r="AV131" s="19"/>
      <c r="AW131" s="19"/>
      <c r="AX131" s="19"/>
      <c r="AY131" s="19"/>
      <c r="AZ131" s="19"/>
      <c r="BA131" s="19"/>
      <c r="BB131" s="19"/>
      <c r="BC131" s="19"/>
      <c r="BD131" s="19"/>
      <c r="BE131" s="19"/>
      <c r="BF131" s="19"/>
      <c r="BG131" s="19"/>
      <c r="BH131" s="19"/>
      <c r="BI131" s="19"/>
      <c r="BJ131" s="19"/>
      <c r="BK131" s="19"/>
      <c r="BL131" s="19"/>
      <c r="BM131" s="19"/>
      <c r="BN131" s="19"/>
      <c r="BO131" s="19"/>
      <c r="BP131" s="19"/>
      <c r="BQ131" s="19"/>
      <c r="BR131" s="20"/>
      <c r="BS131" s="9"/>
      <c r="BT131" s="10"/>
      <c r="BU131" s="17"/>
      <c r="BV131" s="18"/>
    </row>
    <row r="132" spans="1:74">
      <c r="A132" s="9"/>
      <c r="B132" s="10"/>
      <c r="C132" s="19"/>
      <c r="D132" s="19"/>
      <c r="E132" s="19"/>
      <c r="F132" s="19"/>
      <c r="G132" s="19"/>
      <c r="H132" s="19"/>
      <c r="I132" s="19"/>
      <c r="J132" s="19"/>
      <c r="K132" s="19"/>
      <c r="L132" s="19"/>
      <c r="M132" s="19"/>
      <c r="N132" s="19"/>
      <c r="O132" s="19"/>
      <c r="P132" s="19"/>
      <c r="Q132" s="19"/>
      <c r="R132" s="19"/>
      <c r="S132" s="19"/>
      <c r="T132" s="19"/>
      <c r="U132" s="19"/>
      <c r="V132" s="19"/>
      <c r="W132" s="19"/>
      <c r="X132" s="19"/>
      <c r="Y132" s="19"/>
      <c r="Z132" s="19"/>
      <c r="AA132" s="19"/>
      <c r="AB132" s="19"/>
      <c r="AC132" s="19"/>
      <c r="AD132" s="19"/>
      <c r="AE132" s="19"/>
      <c r="AF132" s="19"/>
      <c r="AG132" s="19"/>
      <c r="AH132" s="19"/>
      <c r="AI132" s="19"/>
      <c r="AJ132" s="19"/>
      <c r="AK132" s="19"/>
      <c r="AL132" s="19"/>
      <c r="AM132" s="19"/>
      <c r="AN132" s="19"/>
      <c r="AO132" s="19"/>
      <c r="AP132" s="19"/>
      <c r="AQ132" s="19"/>
      <c r="AR132" s="19"/>
      <c r="AS132" s="19"/>
      <c r="AT132" s="19"/>
      <c r="AU132" s="19"/>
      <c r="AV132" s="19"/>
      <c r="AW132" s="19"/>
      <c r="AX132" s="19"/>
      <c r="AY132" s="19"/>
      <c r="AZ132" s="19"/>
      <c r="BA132" s="19"/>
      <c r="BB132" s="19"/>
      <c r="BC132" s="19"/>
      <c r="BD132" s="19"/>
      <c r="BE132" s="19"/>
      <c r="BF132" s="19"/>
      <c r="BG132" s="19"/>
      <c r="BH132" s="19"/>
      <c r="BI132" s="19"/>
      <c r="BJ132" s="19"/>
      <c r="BK132" s="19"/>
      <c r="BL132" s="19"/>
      <c r="BM132" s="19"/>
      <c r="BN132" s="19"/>
      <c r="BO132" s="19"/>
      <c r="BP132" s="19"/>
      <c r="BQ132" s="19"/>
      <c r="BR132" s="20"/>
      <c r="BS132" s="9"/>
      <c r="BT132" s="10"/>
      <c r="BU132" s="17"/>
      <c r="BV132" s="18"/>
    </row>
    <row r="133" spans="1:74">
      <c r="A133" s="9" t="s">
        <v>37</v>
      </c>
      <c r="B133" s="10">
        <v>34</v>
      </c>
      <c r="C133" s="19"/>
      <c r="D133" s="19"/>
      <c r="E133" s="19"/>
      <c r="F133" s="19"/>
      <c r="G133" s="19"/>
      <c r="H133" s="19"/>
      <c r="I133" s="19"/>
      <c r="J133" s="19"/>
      <c r="K133" s="19"/>
      <c r="L133" s="19"/>
      <c r="M133" s="19"/>
      <c r="N133" s="19"/>
      <c r="O133" s="19"/>
      <c r="P133" s="19"/>
      <c r="Q133" s="19"/>
      <c r="R133" s="19"/>
      <c r="S133" s="19"/>
      <c r="T133" s="19"/>
      <c r="U133" s="19"/>
      <c r="V133" s="19"/>
      <c r="W133" s="19"/>
      <c r="X133" s="19"/>
      <c r="Y133" s="19"/>
      <c r="Z133" s="19"/>
      <c r="AA133" s="19"/>
      <c r="AB133" s="19"/>
      <c r="AC133" s="19"/>
      <c r="AD133" s="19"/>
      <c r="AE133" s="19"/>
      <c r="AF133" s="19"/>
      <c r="AG133" s="19"/>
      <c r="AH133" s="19"/>
      <c r="AI133" s="19"/>
      <c r="AJ133" s="19"/>
      <c r="AK133" s="19"/>
      <c r="AL133" s="19"/>
      <c r="AM133" s="19"/>
      <c r="AN133" s="19"/>
      <c r="AO133" s="19"/>
      <c r="AP133" s="19"/>
      <c r="AQ133" s="19"/>
      <c r="AR133" s="19"/>
      <c r="AS133" s="19"/>
      <c r="AT133" s="19"/>
      <c r="AU133" s="19"/>
      <c r="AV133" s="19"/>
      <c r="AW133" s="19"/>
      <c r="AX133" s="19"/>
      <c r="AY133" s="19"/>
      <c r="AZ133" s="19"/>
      <c r="BA133" s="19"/>
      <c r="BB133" s="19"/>
      <c r="BC133" s="19">
        <v>0</v>
      </c>
      <c r="BD133" s="19">
        <v>1.9</v>
      </c>
      <c r="BE133" s="19">
        <v>1.5</v>
      </c>
      <c r="BF133" s="19">
        <v>1.5499999999999998</v>
      </c>
      <c r="BG133" s="19">
        <v>0</v>
      </c>
      <c r="BH133" s="19">
        <v>0</v>
      </c>
      <c r="BI133" s="19">
        <v>0</v>
      </c>
      <c r="BJ133" s="19">
        <v>0</v>
      </c>
      <c r="BK133" s="19">
        <v>0</v>
      </c>
      <c r="BL133" s="19">
        <v>4.45</v>
      </c>
      <c r="BM133" s="19">
        <v>0</v>
      </c>
      <c r="BN133" s="19">
        <v>0</v>
      </c>
      <c r="BO133" s="19">
        <v>0</v>
      </c>
      <c r="BP133" s="19">
        <v>0</v>
      </c>
      <c r="BQ133" s="19">
        <v>0</v>
      </c>
      <c r="BR133" s="20"/>
      <c r="BS133" s="9" t="s">
        <v>37</v>
      </c>
      <c r="BT133" s="10">
        <v>34</v>
      </c>
      <c r="BU133" s="17"/>
      <c r="BV133" s="18" t="s">
        <v>94</v>
      </c>
    </row>
    <row r="134" spans="1:74">
      <c r="A134" s="9">
        <v>34</v>
      </c>
      <c r="B134" s="10" t="s">
        <v>37</v>
      </c>
      <c r="C134" s="15">
        <v>0</v>
      </c>
      <c r="D134" s="15">
        <v>0</v>
      </c>
      <c r="E134" s="15"/>
      <c r="F134" s="15"/>
      <c r="G134" s="15">
        <v>3.355</v>
      </c>
      <c r="H134" s="15">
        <v>3.355</v>
      </c>
      <c r="I134" s="15">
        <v>0.91500000000000004</v>
      </c>
      <c r="J134" s="15">
        <v>0.91500000000000004</v>
      </c>
      <c r="K134" s="15">
        <v>1.83</v>
      </c>
      <c r="L134" s="15">
        <v>1.22</v>
      </c>
      <c r="M134" s="15">
        <v>1.52</v>
      </c>
      <c r="N134" s="15">
        <v>0</v>
      </c>
      <c r="O134" s="15">
        <v>0.31</v>
      </c>
      <c r="P134" s="15">
        <v>0</v>
      </c>
      <c r="Q134" s="15">
        <v>0</v>
      </c>
      <c r="R134" s="15">
        <v>0</v>
      </c>
      <c r="S134" s="15">
        <v>3.05</v>
      </c>
      <c r="T134" s="15">
        <v>1.22</v>
      </c>
      <c r="U134" s="15">
        <v>2.74</v>
      </c>
      <c r="V134" s="15">
        <v>1.22</v>
      </c>
      <c r="W134" s="15">
        <v>0.61</v>
      </c>
      <c r="X134" s="15">
        <v>0.31</v>
      </c>
      <c r="Y134" s="15">
        <v>1.46</v>
      </c>
      <c r="Z134" s="15">
        <v>0</v>
      </c>
      <c r="AA134" s="15">
        <v>0</v>
      </c>
      <c r="AB134" s="15">
        <v>1.5</v>
      </c>
      <c r="AC134" s="15">
        <v>0</v>
      </c>
      <c r="AD134" s="15">
        <v>1</v>
      </c>
      <c r="AE134" s="15">
        <v>1.1000000000000001</v>
      </c>
      <c r="AF134" s="15">
        <v>1.1000000000000001</v>
      </c>
      <c r="AG134" s="15">
        <v>0.5</v>
      </c>
      <c r="AH134" s="15">
        <v>0.4</v>
      </c>
      <c r="AI134" s="15">
        <v>0.1</v>
      </c>
      <c r="AJ134" s="15">
        <v>0.3</v>
      </c>
      <c r="AK134" s="15">
        <v>0</v>
      </c>
      <c r="AL134" s="15">
        <v>1.1000000000000001</v>
      </c>
      <c r="AM134" s="15">
        <v>0</v>
      </c>
      <c r="AN134" s="15">
        <v>0.1</v>
      </c>
      <c r="AO134" s="15">
        <v>0.2</v>
      </c>
      <c r="AP134" s="15">
        <v>0.9</v>
      </c>
      <c r="AQ134" s="15">
        <v>0.3</v>
      </c>
      <c r="AR134" s="15">
        <v>0.3</v>
      </c>
      <c r="AS134" s="15">
        <v>0</v>
      </c>
      <c r="AT134" s="15">
        <v>0</v>
      </c>
      <c r="AU134" s="15">
        <v>0</v>
      </c>
      <c r="AV134" s="15">
        <v>0</v>
      </c>
      <c r="AW134" s="15">
        <v>3.3</v>
      </c>
      <c r="AX134" s="15">
        <v>0</v>
      </c>
      <c r="AY134" s="15">
        <v>0.5</v>
      </c>
      <c r="AZ134" s="15">
        <v>1.7</v>
      </c>
      <c r="BA134" s="15">
        <v>0</v>
      </c>
      <c r="BB134" s="15">
        <v>7.6800000000000006</v>
      </c>
      <c r="BC134" s="15">
        <v>0.5</v>
      </c>
      <c r="BD134" s="15">
        <v>2.81</v>
      </c>
      <c r="BE134" s="15">
        <v>2.06</v>
      </c>
      <c r="BF134" s="15">
        <v>1.9</v>
      </c>
      <c r="BG134" s="15">
        <v>0</v>
      </c>
      <c r="BH134" s="15">
        <v>1.5</v>
      </c>
      <c r="BI134" s="15">
        <v>0</v>
      </c>
      <c r="BJ134" s="15"/>
      <c r="BK134" s="15"/>
      <c r="BL134" s="15"/>
      <c r="BM134" s="15"/>
      <c r="BN134" s="15"/>
      <c r="BO134" s="15"/>
      <c r="BP134" s="15"/>
      <c r="BQ134" s="15"/>
      <c r="BR134" s="16"/>
      <c r="BS134" s="9">
        <v>34</v>
      </c>
      <c r="BT134" s="10" t="s">
        <v>37</v>
      </c>
      <c r="BU134" s="17" t="s">
        <v>95</v>
      </c>
      <c r="BV134" s="18"/>
    </row>
    <row r="135" spans="1:74">
      <c r="A135" s="9"/>
      <c r="B135" s="10"/>
      <c r="C135" s="19"/>
      <c r="D135" s="19"/>
      <c r="E135" s="19"/>
      <c r="F135" s="19"/>
      <c r="G135" s="19"/>
      <c r="H135" s="19"/>
      <c r="I135" s="19"/>
      <c r="J135" s="19"/>
      <c r="K135" s="19"/>
      <c r="L135" s="19"/>
      <c r="M135" s="19"/>
      <c r="N135" s="19"/>
      <c r="O135" s="19"/>
      <c r="P135" s="19"/>
      <c r="Q135" s="19"/>
      <c r="R135" s="19"/>
      <c r="S135" s="19"/>
      <c r="T135" s="19"/>
      <c r="U135" s="19"/>
      <c r="V135" s="19"/>
      <c r="W135" s="19"/>
      <c r="X135" s="19"/>
      <c r="Y135" s="19"/>
      <c r="Z135" s="19"/>
      <c r="AA135" s="19"/>
      <c r="AB135" s="19"/>
      <c r="AC135" s="19"/>
      <c r="AD135" s="19"/>
      <c r="AE135" s="19"/>
      <c r="AF135" s="19"/>
      <c r="AG135" s="19"/>
      <c r="AH135" s="19"/>
      <c r="AI135" s="19"/>
      <c r="AJ135" s="19"/>
      <c r="AK135" s="19"/>
      <c r="AL135" s="19"/>
      <c r="AM135" s="19"/>
      <c r="AN135" s="19"/>
      <c r="AO135" s="19"/>
      <c r="AP135" s="19"/>
      <c r="AQ135" s="19"/>
      <c r="AR135" s="19"/>
      <c r="AS135" s="19"/>
      <c r="AT135" s="19"/>
      <c r="AU135" s="19"/>
      <c r="AV135" s="19"/>
      <c r="AW135" s="19"/>
      <c r="AX135" s="19"/>
      <c r="AY135" s="19"/>
      <c r="AZ135" s="19"/>
      <c r="BA135" s="19"/>
      <c r="BB135" s="19"/>
      <c r="BC135" s="19"/>
      <c r="BD135" s="19"/>
      <c r="BE135" s="19"/>
      <c r="BF135" s="19"/>
      <c r="BG135" s="19"/>
      <c r="BH135" s="19"/>
      <c r="BI135" s="19"/>
      <c r="BJ135" s="19"/>
      <c r="BK135" s="19"/>
      <c r="BL135" s="19"/>
      <c r="BM135" s="19"/>
      <c r="BN135" s="19"/>
      <c r="BO135" s="19"/>
      <c r="BP135" s="19"/>
      <c r="BQ135" s="19"/>
      <c r="BR135" s="20"/>
      <c r="BS135" s="9"/>
      <c r="BT135" s="10"/>
      <c r="BU135" s="17"/>
      <c r="BV135" s="18"/>
    </row>
    <row r="136" spans="1:74">
      <c r="A136" s="9"/>
      <c r="B136" s="10"/>
      <c r="C136" s="19"/>
      <c r="D136" s="19"/>
      <c r="E136" s="19"/>
      <c r="F136" s="19"/>
      <c r="G136" s="19"/>
      <c r="H136" s="19"/>
      <c r="I136" s="19"/>
      <c r="J136" s="19"/>
      <c r="K136" s="19"/>
      <c r="L136" s="19"/>
      <c r="M136" s="19"/>
      <c r="N136" s="19"/>
      <c r="O136" s="19"/>
      <c r="P136" s="19"/>
      <c r="Q136" s="19"/>
      <c r="R136" s="19"/>
      <c r="S136" s="19"/>
      <c r="T136" s="19"/>
      <c r="U136" s="19"/>
      <c r="V136" s="19"/>
      <c r="W136" s="19"/>
      <c r="X136" s="19"/>
      <c r="Y136" s="19"/>
      <c r="Z136" s="19"/>
      <c r="AA136" s="19"/>
      <c r="AB136" s="19"/>
      <c r="AC136" s="19"/>
      <c r="AD136" s="19"/>
      <c r="AE136" s="19"/>
      <c r="AF136" s="19"/>
      <c r="AG136" s="19"/>
      <c r="AH136" s="19"/>
      <c r="AI136" s="19"/>
      <c r="AJ136" s="19"/>
      <c r="AK136" s="19"/>
      <c r="AL136" s="19"/>
      <c r="AM136" s="19"/>
      <c r="AN136" s="19"/>
      <c r="AO136" s="19"/>
      <c r="AP136" s="19"/>
      <c r="AQ136" s="19"/>
      <c r="AR136" s="19"/>
      <c r="AS136" s="19"/>
      <c r="AT136" s="19"/>
      <c r="AU136" s="19"/>
      <c r="AV136" s="19"/>
      <c r="AW136" s="19"/>
      <c r="AX136" s="19"/>
      <c r="AY136" s="19"/>
      <c r="AZ136" s="19"/>
      <c r="BA136" s="19"/>
      <c r="BB136" s="19"/>
      <c r="BC136" s="19"/>
      <c r="BD136" s="19"/>
      <c r="BE136" s="19"/>
      <c r="BF136" s="19"/>
      <c r="BG136" s="19"/>
      <c r="BH136" s="19"/>
      <c r="BI136" s="19"/>
      <c r="BJ136" s="19"/>
      <c r="BK136" s="19"/>
      <c r="BL136" s="19"/>
      <c r="BM136" s="19"/>
      <c r="BN136" s="19"/>
      <c r="BO136" s="19"/>
      <c r="BP136" s="19"/>
      <c r="BQ136" s="19"/>
      <c r="BR136" s="20"/>
      <c r="BS136" s="9"/>
      <c r="BT136" s="10"/>
      <c r="BU136" s="17"/>
      <c r="BV136" s="18"/>
    </row>
    <row r="137" spans="1:74">
      <c r="A137" s="9"/>
      <c r="B137" s="10"/>
      <c r="C137" s="19"/>
      <c r="D137" s="19"/>
      <c r="E137" s="19"/>
      <c r="F137" s="19"/>
      <c r="G137" s="19"/>
      <c r="H137" s="19"/>
      <c r="I137" s="19"/>
      <c r="J137" s="19"/>
      <c r="K137" s="19"/>
      <c r="L137" s="19"/>
      <c r="M137" s="19"/>
      <c r="N137" s="19"/>
      <c r="O137" s="19"/>
      <c r="P137" s="19"/>
      <c r="Q137" s="19"/>
      <c r="R137" s="19"/>
      <c r="S137" s="19"/>
      <c r="T137" s="19"/>
      <c r="U137" s="19"/>
      <c r="V137" s="19"/>
      <c r="W137" s="19"/>
      <c r="X137" s="19"/>
      <c r="Y137" s="19"/>
      <c r="Z137" s="19"/>
      <c r="AA137" s="19"/>
      <c r="AB137" s="19"/>
      <c r="AC137" s="19"/>
      <c r="AD137" s="19"/>
      <c r="AE137" s="19"/>
      <c r="AF137" s="19"/>
      <c r="AG137" s="19"/>
      <c r="AH137" s="19"/>
      <c r="AI137" s="19"/>
      <c r="AJ137" s="19"/>
      <c r="AK137" s="19"/>
      <c r="AL137" s="19"/>
      <c r="AM137" s="19"/>
      <c r="AN137" s="19"/>
      <c r="AO137" s="19"/>
      <c r="AP137" s="19"/>
      <c r="AQ137" s="19"/>
      <c r="AR137" s="19"/>
      <c r="AS137" s="19"/>
      <c r="AT137" s="19"/>
      <c r="AU137" s="19"/>
      <c r="AV137" s="19"/>
      <c r="AW137" s="19"/>
      <c r="AX137" s="19"/>
      <c r="AY137" s="19"/>
      <c r="AZ137" s="19"/>
      <c r="BA137" s="19"/>
      <c r="BB137" s="19"/>
      <c r="BC137" s="19"/>
      <c r="BD137" s="19"/>
      <c r="BE137" s="19"/>
      <c r="BF137" s="19"/>
      <c r="BG137" s="19"/>
      <c r="BH137" s="19"/>
      <c r="BI137" s="19"/>
      <c r="BJ137" s="19"/>
      <c r="BK137" s="19"/>
      <c r="BL137" s="19"/>
      <c r="BM137" s="19"/>
      <c r="BN137" s="19"/>
      <c r="BO137" s="19"/>
      <c r="BP137" s="19"/>
      <c r="BQ137" s="19"/>
      <c r="BR137" s="20"/>
      <c r="BS137" s="9"/>
      <c r="BT137" s="10"/>
      <c r="BU137" s="17"/>
      <c r="BV137" s="18"/>
    </row>
    <row r="138" spans="1:74">
      <c r="A138" s="9" t="s">
        <v>37</v>
      </c>
      <c r="B138" s="10">
        <v>35</v>
      </c>
      <c r="C138" s="19"/>
      <c r="D138" s="19"/>
      <c r="E138" s="19"/>
      <c r="F138" s="19"/>
      <c r="G138" s="19"/>
      <c r="H138" s="19"/>
      <c r="I138" s="19"/>
      <c r="J138" s="19"/>
      <c r="K138" s="19"/>
      <c r="L138" s="19"/>
      <c r="M138" s="19"/>
      <c r="N138" s="19"/>
      <c r="O138" s="19"/>
      <c r="P138" s="19"/>
      <c r="Q138" s="19"/>
      <c r="R138" s="19"/>
      <c r="S138" s="19"/>
      <c r="T138" s="19"/>
      <c r="U138" s="19"/>
      <c r="V138" s="19"/>
      <c r="W138" s="19"/>
      <c r="X138" s="19"/>
      <c r="Y138" s="19"/>
      <c r="Z138" s="19"/>
      <c r="AA138" s="19"/>
      <c r="AB138" s="19"/>
      <c r="AC138" s="19"/>
      <c r="AD138" s="19"/>
      <c r="AE138" s="19"/>
      <c r="AF138" s="19"/>
      <c r="AG138" s="19"/>
      <c r="AH138" s="19"/>
      <c r="AI138" s="19"/>
      <c r="AJ138" s="19"/>
      <c r="AK138" s="19"/>
      <c r="AL138" s="19"/>
      <c r="AM138" s="19"/>
      <c r="AN138" s="19"/>
      <c r="AO138" s="19"/>
      <c r="AP138" s="19"/>
      <c r="AQ138" s="19"/>
      <c r="AR138" s="19"/>
      <c r="AS138" s="19"/>
      <c r="AT138" s="19"/>
      <c r="AU138" s="19"/>
      <c r="AV138" s="19"/>
      <c r="AW138" s="19"/>
      <c r="AX138" s="19"/>
      <c r="AY138" s="19"/>
      <c r="AZ138" s="19"/>
      <c r="BA138" s="19"/>
      <c r="BB138" s="19"/>
      <c r="BC138" s="19">
        <v>0</v>
      </c>
      <c r="BD138" s="19">
        <v>2.9</v>
      </c>
      <c r="BE138" s="19">
        <v>1.58</v>
      </c>
      <c r="BF138" s="19">
        <v>1.65</v>
      </c>
      <c r="BG138" s="19">
        <v>0</v>
      </c>
      <c r="BH138" s="19">
        <v>2.78</v>
      </c>
      <c r="BI138" s="19">
        <v>0</v>
      </c>
      <c r="BJ138" s="19">
        <v>0</v>
      </c>
      <c r="BK138" s="19">
        <v>0</v>
      </c>
      <c r="BL138" s="19">
        <v>1.23</v>
      </c>
      <c r="BM138" s="19">
        <v>0</v>
      </c>
      <c r="BN138" s="19">
        <v>0</v>
      </c>
      <c r="BO138" s="19">
        <v>0</v>
      </c>
      <c r="BP138" s="19">
        <v>0</v>
      </c>
      <c r="BQ138" s="19">
        <v>0</v>
      </c>
      <c r="BR138" s="20"/>
      <c r="BS138" s="9" t="s">
        <v>37</v>
      </c>
      <c r="BT138" s="10">
        <v>35</v>
      </c>
      <c r="BU138" s="17"/>
      <c r="BV138" s="18" t="s">
        <v>96</v>
      </c>
    </row>
    <row r="139" spans="1:74">
      <c r="A139" s="9">
        <v>35</v>
      </c>
      <c r="B139" s="10" t="s">
        <v>37</v>
      </c>
      <c r="C139" s="15">
        <v>3.5049999999999999</v>
      </c>
      <c r="D139" s="15">
        <v>3.5049999999999999</v>
      </c>
      <c r="E139" s="15">
        <v>1.675</v>
      </c>
      <c r="F139" s="15">
        <v>1.675</v>
      </c>
      <c r="G139" s="15">
        <v>0</v>
      </c>
      <c r="H139" s="15">
        <v>0</v>
      </c>
      <c r="I139" s="15"/>
      <c r="J139" s="15"/>
      <c r="K139" s="15">
        <v>2.74</v>
      </c>
      <c r="L139" s="15">
        <v>1.52</v>
      </c>
      <c r="M139" s="15">
        <v>0.91</v>
      </c>
      <c r="N139" s="15">
        <v>0.61</v>
      </c>
      <c r="O139" s="15">
        <v>2.13</v>
      </c>
      <c r="P139" s="15">
        <v>1.5249999999999999</v>
      </c>
      <c r="Q139" s="15">
        <v>1.5249999999999999</v>
      </c>
      <c r="R139" s="15">
        <v>0</v>
      </c>
      <c r="S139" s="15">
        <v>0.31</v>
      </c>
      <c r="T139" s="15">
        <v>2.44</v>
      </c>
      <c r="U139" s="15">
        <v>3.35</v>
      </c>
      <c r="V139" s="15">
        <v>0</v>
      </c>
      <c r="W139" s="15">
        <v>2.44</v>
      </c>
      <c r="X139" s="15">
        <v>0.3</v>
      </c>
      <c r="Y139" s="15">
        <v>0</v>
      </c>
      <c r="Z139" s="15">
        <v>2.11</v>
      </c>
      <c r="AA139" s="15">
        <v>2.11</v>
      </c>
      <c r="AB139" s="15">
        <v>0</v>
      </c>
      <c r="AC139" s="15">
        <v>0</v>
      </c>
      <c r="AD139" s="15">
        <v>0.5</v>
      </c>
      <c r="AE139" s="15">
        <v>0.7</v>
      </c>
      <c r="AF139" s="15">
        <v>0.1</v>
      </c>
      <c r="AG139" s="15">
        <v>0</v>
      </c>
      <c r="AH139" s="15">
        <v>2.6</v>
      </c>
      <c r="AI139" s="15">
        <v>0.1</v>
      </c>
      <c r="AJ139" s="15">
        <v>0</v>
      </c>
      <c r="AK139" s="15">
        <v>0.2</v>
      </c>
      <c r="AL139" s="15">
        <v>0.1</v>
      </c>
      <c r="AM139" s="15">
        <v>0.3</v>
      </c>
      <c r="AN139" s="15">
        <v>0</v>
      </c>
      <c r="AO139" s="15">
        <v>0.3</v>
      </c>
      <c r="AP139" s="15">
        <v>3.7</v>
      </c>
      <c r="AQ139" s="15">
        <v>0.45</v>
      </c>
      <c r="AR139" s="15">
        <v>0.45</v>
      </c>
      <c r="AS139" s="15">
        <v>1.9</v>
      </c>
      <c r="AT139" s="15">
        <v>1.7</v>
      </c>
      <c r="AU139" s="15">
        <v>0.2</v>
      </c>
      <c r="AV139" s="15">
        <v>0</v>
      </c>
      <c r="AW139" s="15">
        <v>3.7</v>
      </c>
      <c r="AX139" s="15">
        <v>0.4</v>
      </c>
      <c r="AY139" s="15">
        <v>2.6</v>
      </c>
      <c r="AZ139" s="15">
        <v>3</v>
      </c>
      <c r="BA139" s="15">
        <v>0.30000000000000004</v>
      </c>
      <c r="BB139" s="15">
        <v>0</v>
      </c>
      <c r="BC139" s="15">
        <v>0</v>
      </c>
      <c r="BD139" s="15">
        <v>0</v>
      </c>
      <c r="BE139" s="15">
        <v>0</v>
      </c>
      <c r="BF139" s="15">
        <v>3.18</v>
      </c>
      <c r="BG139" s="15">
        <v>0</v>
      </c>
      <c r="BH139" s="15">
        <v>0.96</v>
      </c>
      <c r="BI139" s="15">
        <v>0</v>
      </c>
      <c r="BJ139" s="15"/>
      <c r="BK139" s="15"/>
      <c r="BL139" s="15"/>
      <c r="BM139" s="15"/>
      <c r="BN139" s="15"/>
      <c r="BO139" s="15"/>
      <c r="BP139" s="15"/>
      <c r="BQ139" s="15"/>
      <c r="BR139" s="16"/>
      <c r="BS139" s="9">
        <v>35</v>
      </c>
      <c r="BT139" s="10" t="s">
        <v>37</v>
      </c>
      <c r="BU139" s="17" t="s">
        <v>97</v>
      </c>
      <c r="BV139" s="18"/>
    </row>
    <row r="140" spans="1:74">
      <c r="A140" s="9"/>
      <c r="B140" s="10"/>
      <c r="C140" s="19"/>
      <c r="D140" s="19"/>
      <c r="E140" s="19"/>
      <c r="F140" s="19"/>
      <c r="G140" s="19"/>
      <c r="H140" s="19"/>
      <c r="I140" s="19"/>
      <c r="J140" s="19"/>
      <c r="K140" s="19"/>
      <c r="L140" s="19"/>
      <c r="M140" s="19"/>
      <c r="N140" s="19"/>
      <c r="O140" s="19"/>
      <c r="P140" s="19"/>
      <c r="Q140" s="19"/>
      <c r="R140" s="19"/>
      <c r="S140" s="19"/>
      <c r="T140" s="19"/>
      <c r="U140" s="19"/>
      <c r="V140" s="19"/>
      <c r="W140" s="19"/>
      <c r="X140" s="19"/>
      <c r="Y140" s="19"/>
      <c r="Z140" s="19"/>
      <c r="AA140" s="19"/>
      <c r="AB140" s="19"/>
      <c r="AC140" s="19"/>
      <c r="AD140" s="19"/>
      <c r="AE140" s="19"/>
      <c r="AF140" s="19"/>
      <c r="AG140" s="19"/>
      <c r="AH140" s="19"/>
      <c r="AI140" s="19"/>
      <c r="AJ140" s="19"/>
      <c r="AK140" s="19"/>
      <c r="AL140" s="19"/>
      <c r="AM140" s="19"/>
      <c r="AN140" s="19"/>
      <c r="AO140" s="19"/>
      <c r="AP140" s="19"/>
      <c r="AQ140" s="19"/>
      <c r="AR140" s="19"/>
      <c r="AS140" s="19"/>
      <c r="AT140" s="19"/>
      <c r="AU140" s="19"/>
      <c r="AV140" s="19"/>
      <c r="AW140" s="19"/>
      <c r="AX140" s="19"/>
      <c r="AY140" s="19"/>
      <c r="AZ140" s="19"/>
      <c r="BA140" s="19"/>
      <c r="BB140" s="19"/>
      <c r="BC140" s="19"/>
      <c r="BD140" s="19"/>
      <c r="BE140" s="19"/>
      <c r="BF140" s="19"/>
      <c r="BG140" s="19"/>
      <c r="BH140" s="19"/>
      <c r="BI140" s="19"/>
      <c r="BJ140" s="19"/>
      <c r="BK140" s="19"/>
      <c r="BL140" s="19"/>
      <c r="BM140" s="19"/>
      <c r="BN140" s="19"/>
      <c r="BO140" s="19"/>
      <c r="BP140" s="19"/>
      <c r="BQ140" s="19"/>
      <c r="BR140" s="20"/>
      <c r="BS140" s="9"/>
      <c r="BT140" s="10"/>
      <c r="BU140" s="17"/>
      <c r="BV140" s="18"/>
    </row>
    <row r="141" spans="1:74">
      <c r="A141" s="9"/>
      <c r="B141" s="10"/>
      <c r="C141" s="19"/>
      <c r="D141" s="19"/>
      <c r="E141" s="19"/>
      <c r="F141" s="19"/>
      <c r="G141" s="19"/>
      <c r="H141" s="19"/>
      <c r="I141" s="19"/>
      <c r="J141" s="19"/>
      <c r="K141" s="19"/>
      <c r="L141" s="19"/>
      <c r="M141" s="19"/>
      <c r="N141" s="19"/>
      <c r="O141" s="19"/>
      <c r="P141" s="19"/>
      <c r="Q141" s="19"/>
      <c r="R141" s="19"/>
      <c r="S141" s="19"/>
      <c r="T141" s="19"/>
      <c r="U141" s="19"/>
      <c r="V141" s="19"/>
      <c r="W141" s="19"/>
      <c r="X141" s="19"/>
      <c r="Y141" s="19"/>
      <c r="Z141" s="19"/>
      <c r="AA141" s="19"/>
      <c r="AB141" s="19"/>
      <c r="AC141" s="19"/>
      <c r="AD141" s="19"/>
      <c r="AE141" s="19"/>
      <c r="AF141" s="19"/>
      <c r="AG141" s="19"/>
      <c r="AH141" s="19"/>
      <c r="AI141" s="19"/>
      <c r="AJ141" s="19"/>
      <c r="AK141" s="19"/>
      <c r="AL141" s="19"/>
      <c r="AM141" s="19"/>
      <c r="AN141" s="19"/>
      <c r="AO141" s="19"/>
      <c r="AP141" s="19"/>
      <c r="AQ141" s="19"/>
      <c r="AR141" s="19"/>
      <c r="AS141" s="19"/>
      <c r="AT141" s="19"/>
      <c r="AU141" s="19"/>
      <c r="AV141" s="19"/>
      <c r="AW141" s="19"/>
      <c r="AX141" s="19"/>
      <c r="AY141" s="19"/>
      <c r="AZ141" s="19"/>
      <c r="BA141" s="19"/>
      <c r="BB141" s="19"/>
      <c r="BC141" s="19"/>
      <c r="BD141" s="19"/>
      <c r="BE141" s="19"/>
      <c r="BF141" s="19"/>
      <c r="BG141" s="19"/>
      <c r="BH141" s="19"/>
      <c r="BI141" s="19"/>
      <c r="BJ141" s="19"/>
      <c r="BK141" s="19"/>
      <c r="BL141" s="19"/>
      <c r="BM141" s="19"/>
      <c r="BN141" s="19"/>
      <c r="BO141" s="19"/>
      <c r="BP141" s="19"/>
      <c r="BQ141" s="19"/>
      <c r="BR141" s="20"/>
      <c r="BS141" s="9"/>
      <c r="BT141" s="10"/>
      <c r="BU141" s="17"/>
      <c r="BV141" s="18"/>
    </row>
    <row r="142" spans="1:74">
      <c r="A142" s="9">
        <v>36</v>
      </c>
      <c r="B142" s="10" t="s">
        <v>37</v>
      </c>
      <c r="C142" s="15">
        <v>3.96</v>
      </c>
      <c r="D142" s="15">
        <v>3.96</v>
      </c>
      <c r="E142" s="15">
        <v>0.155</v>
      </c>
      <c r="F142" s="15">
        <v>0.155</v>
      </c>
      <c r="G142" s="15">
        <v>0.61</v>
      </c>
      <c r="H142" s="15">
        <v>0.61</v>
      </c>
      <c r="I142" s="15"/>
      <c r="J142" s="15"/>
      <c r="K142" s="15">
        <v>0</v>
      </c>
      <c r="L142" s="15">
        <v>0.91</v>
      </c>
      <c r="M142" s="15">
        <v>0</v>
      </c>
      <c r="N142" s="15">
        <v>0</v>
      </c>
      <c r="O142" s="15">
        <v>0</v>
      </c>
      <c r="P142" s="15">
        <v>0.45500000000000002</v>
      </c>
      <c r="Q142" s="15">
        <v>0.45500000000000002</v>
      </c>
      <c r="R142" s="15">
        <v>0</v>
      </c>
      <c r="S142" s="15">
        <v>0</v>
      </c>
      <c r="T142" s="15">
        <v>1.22</v>
      </c>
      <c r="U142" s="15">
        <v>10.35</v>
      </c>
      <c r="V142" s="15">
        <v>0.6</v>
      </c>
      <c r="W142" s="15">
        <v>0</v>
      </c>
      <c r="X142" s="15">
        <v>0.3</v>
      </c>
      <c r="Y142" s="15">
        <v>1.85</v>
      </c>
      <c r="Z142" s="15">
        <v>0.95</v>
      </c>
      <c r="AA142" s="15">
        <v>0.95</v>
      </c>
      <c r="AB142" s="15">
        <v>0.8</v>
      </c>
      <c r="AC142" s="15">
        <v>0</v>
      </c>
      <c r="AD142" s="15">
        <v>0.7</v>
      </c>
      <c r="AE142" s="15">
        <v>0</v>
      </c>
      <c r="AF142" s="15">
        <v>1</v>
      </c>
      <c r="AG142" s="15">
        <v>0</v>
      </c>
      <c r="AH142" s="15">
        <v>0</v>
      </c>
      <c r="AI142" s="15">
        <v>0</v>
      </c>
      <c r="AJ142" s="15">
        <v>3.4</v>
      </c>
      <c r="AK142" s="15">
        <v>1</v>
      </c>
      <c r="AL142" s="15"/>
      <c r="AM142" s="15">
        <v>0</v>
      </c>
      <c r="AN142" s="15">
        <v>0.9</v>
      </c>
      <c r="AO142" s="15">
        <v>0.6</v>
      </c>
      <c r="AP142" s="15">
        <v>0</v>
      </c>
      <c r="AQ142" s="15">
        <v>2.7</v>
      </c>
      <c r="AR142" s="15">
        <v>2.7</v>
      </c>
      <c r="AS142" s="15">
        <v>0.4</v>
      </c>
      <c r="AT142" s="15">
        <v>1.6</v>
      </c>
      <c r="AU142" s="15">
        <v>0.7</v>
      </c>
      <c r="AV142" s="15">
        <v>0</v>
      </c>
      <c r="AW142" s="15">
        <v>0</v>
      </c>
      <c r="AX142" s="15">
        <v>0</v>
      </c>
      <c r="AY142" s="15">
        <v>0</v>
      </c>
      <c r="AZ142" s="15">
        <v>5</v>
      </c>
      <c r="BA142" s="15">
        <v>0.30000000000000004</v>
      </c>
      <c r="BB142" s="15">
        <v>0.3</v>
      </c>
      <c r="BC142" s="15">
        <v>0</v>
      </c>
      <c r="BD142" s="15">
        <v>0</v>
      </c>
      <c r="BE142" s="15">
        <v>6.29</v>
      </c>
      <c r="BF142" s="15">
        <v>3.57</v>
      </c>
      <c r="BG142" s="15">
        <v>1.36</v>
      </c>
      <c r="BH142" s="15">
        <v>6.0149999999999997</v>
      </c>
      <c r="BI142" s="15">
        <v>0.55000000000000004</v>
      </c>
      <c r="BJ142" s="15"/>
      <c r="BK142" s="15"/>
      <c r="BL142" s="15"/>
      <c r="BM142" s="15"/>
      <c r="BN142" s="15"/>
      <c r="BO142" s="15"/>
      <c r="BP142" s="15"/>
      <c r="BQ142" s="15"/>
      <c r="BR142" s="16"/>
      <c r="BS142" s="9">
        <v>36</v>
      </c>
      <c r="BT142" s="10" t="s">
        <v>37</v>
      </c>
      <c r="BU142" s="17" t="s">
        <v>98</v>
      </c>
      <c r="BV142" s="18"/>
    </row>
    <row r="143" spans="1:74">
      <c r="A143" s="9" t="s">
        <v>37</v>
      </c>
      <c r="B143" s="10">
        <v>36</v>
      </c>
      <c r="C143" s="19"/>
      <c r="D143" s="19"/>
      <c r="E143" s="19"/>
      <c r="F143" s="19"/>
      <c r="G143" s="19"/>
      <c r="H143" s="19"/>
      <c r="I143" s="19"/>
      <c r="J143" s="19"/>
      <c r="K143" s="19"/>
      <c r="L143" s="19"/>
      <c r="M143" s="19"/>
      <c r="N143" s="19"/>
      <c r="O143" s="19"/>
      <c r="P143" s="19"/>
      <c r="Q143" s="19"/>
      <c r="R143" s="19"/>
      <c r="S143" s="19"/>
      <c r="T143" s="19"/>
      <c r="U143" s="19"/>
      <c r="V143" s="19"/>
      <c r="W143" s="19"/>
      <c r="X143" s="19"/>
      <c r="Y143" s="19"/>
      <c r="Z143" s="19"/>
      <c r="AA143" s="19"/>
      <c r="AB143" s="19"/>
      <c r="AC143" s="19"/>
      <c r="AD143" s="19"/>
      <c r="AE143" s="19"/>
      <c r="AF143" s="19"/>
      <c r="AG143" s="19"/>
      <c r="AH143" s="19"/>
      <c r="AI143" s="19"/>
      <c r="AJ143" s="19"/>
      <c r="AK143" s="19"/>
      <c r="AL143" s="19"/>
      <c r="AM143" s="19"/>
      <c r="AN143" s="19"/>
      <c r="AO143" s="19"/>
      <c r="AP143" s="19"/>
      <c r="AQ143" s="19"/>
      <c r="AR143" s="19"/>
      <c r="AS143" s="19"/>
      <c r="AT143" s="19"/>
      <c r="AU143" s="19"/>
      <c r="AV143" s="19"/>
      <c r="AW143" s="19"/>
      <c r="AX143" s="19"/>
      <c r="AY143" s="19"/>
      <c r="AZ143" s="19"/>
      <c r="BA143" s="19"/>
      <c r="BB143" s="19"/>
      <c r="BC143" s="19">
        <v>4</v>
      </c>
      <c r="BD143" s="19">
        <v>0</v>
      </c>
      <c r="BE143" s="19">
        <v>5.54</v>
      </c>
      <c r="BF143" s="19">
        <v>0</v>
      </c>
      <c r="BG143" s="19">
        <v>0</v>
      </c>
      <c r="BH143" s="19">
        <v>0.93</v>
      </c>
      <c r="BI143" s="19">
        <v>6.1899999999999995</v>
      </c>
      <c r="BJ143" s="19">
        <v>0</v>
      </c>
      <c r="BK143" s="19">
        <v>0</v>
      </c>
      <c r="BL143" s="19">
        <v>2.14</v>
      </c>
      <c r="BM143" s="19">
        <v>0</v>
      </c>
      <c r="BN143" s="19">
        <v>0</v>
      </c>
      <c r="BO143" s="19">
        <v>0</v>
      </c>
      <c r="BP143" s="19">
        <v>0</v>
      </c>
      <c r="BQ143" s="19">
        <v>1.17</v>
      </c>
      <c r="BR143" s="20"/>
      <c r="BS143" s="9" t="s">
        <v>37</v>
      </c>
      <c r="BT143" s="10">
        <v>36</v>
      </c>
      <c r="BU143" s="17"/>
      <c r="BV143" s="18" t="s">
        <v>99</v>
      </c>
    </row>
    <row r="144" spans="1:74">
      <c r="A144" s="9"/>
      <c r="B144" s="10"/>
      <c r="C144" s="19"/>
      <c r="D144" s="19"/>
      <c r="E144" s="19"/>
      <c r="F144" s="19"/>
      <c r="G144" s="19"/>
      <c r="H144" s="19"/>
      <c r="I144" s="19"/>
      <c r="J144" s="19"/>
      <c r="K144" s="19"/>
      <c r="L144" s="19"/>
      <c r="M144" s="19"/>
      <c r="N144" s="19"/>
      <c r="O144" s="19"/>
      <c r="P144" s="19"/>
      <c r="Q144" s="19"/>
      <c r="R144" s="19"/>
      <c r="S144" s="19"/>
      <c r="T144" s="19"/>
      <c r="U144" s="19"/>
      <c r="V144" s="19"/>
      <c r="W144" s="19"/>
      <c r="X144" s="19"/>
      <c r="Y144" s="19"/>
      <c r="Z144" s="19"/>
      <c r="AA144" s="19"/>
      <c r="AB144" s="19"/>
      <c r="AC144" s="19"/>
      <c r="AD144" s="19"/>
      <c r="AE144" s="19"/>
      <c r="AF144" s="19"/>
      <c r="AG144" s="19"/>
      <c r="AH144" s="19"/>
      <c r="AI144" s="19"/>
      <c r="AJ144" s="19"/>
      <c r="AK144" s="19"/>
      <c r="AL144" s="19"/>
      <c r="AM144" s="19"/>
      <c r="AN144" s="19"/>
      <c r="AO144" s="19"/>
      <c r="AP144" s="19"/>
      <c r="AQ144" s="19"/>
      <c r="AR144" s="19"/>
      <c r="AS144" s="19"/>
      <c r="AT144" s="19"/>
      <c r="AU144" s="19"/>
      <c r="AV144" s="19"/>
      <c r="AW144" s="19"/>
      <c r="AX144" s="19"/>
      <c r="AY144" s="19"/>
      <c r="AZ144" s="19"/>
      <c r="BA144" s="19"/>
      <c r="BB144" s="19"/>
      <c r="BC144" s="19"/>
      <c r="BD144" s="19"/>
      <c r="BE144" s="19"/>
      <c r="BF144" s="19"/>
      <c r="BG144" s="19"/>
      <c r="BH144" s="19"/>
      <c r="BI144" s="19"/>
      <c r="BJ144" s="19"/>
      <c r="BK144" s="19"/>
      <c r="BL144" s="19"/>
      <c r="BM144" s="19"/>
      <c r="BN144" s="19"/>
      <c r="BO144" s="19"/>
      <c r="BP144" s="19"/>
      <c r="BQ144" s="19"/>
      <c r="BR144" s="20"/>
      <c r="BS144" s="9"/>
      <c r="BT144" s="10"/>
      <c r="BU144" s="17"/>
      <c r="BV144" s="18"/>
    </row>
    <row r="145" spans="1:74">
      <c r="A145" s="9">
        <v>37</v>
      </c>
      <c r="B145" s="10" t="s">
        <v>37</v>
      </c>
      <c r="C145" s="15">
        <v>0.45500000000000002</v>
      </c>
      <c r="D145" s="15">
        <v>0.45500000000000002</v>
      </c>
      <c r="E145" s="15">
        <v>0.76</v>
      </c>
      <c r="F145" s="15">
        <v>0.76</v>
      </c>
      <c r="G145" s="15">
        <v>0.45500000000000002</v>
      </c>
      <c r="H145" s="15">
        <v>0.45500000000000002</v>
      </c>
      <c r="I145" s="15">
        <v>0.155</v>
      </c>
      <c r="J145" s="15">
        <v>0.155</v>
      </c>
      <c r="K145" s="15">
        <v>0</v>
      </c>
      <c r="L145" s="15">
        <v>0.31</v>
      </c>
      <c r="M145" s="15">
        <v>1.22</v>
      </c>
      <c r="N145" s="15">
        <v>0</v>
      </c>
      <c r="O145" s="15">
        <v>0</v>
      </c>
      <c r="P145" s="15">
        <v>0</v>
      </c>
      <c r="Q145" s="15">
        <v>0</v>
      </c>
      <c r="R145" s="15">
        <v>0</v>
      </c>
      <c r="S145" s="15">
        <v>2.13</v>
      </c>
      <c r="T145" s="15">
        <v>2.44</v>
      </c>
      <c r="U145" s="15">
        <v>0.91</v>
      </c>
      <c r="V145" s="15">
        <v>0</v>
      </c>
      <c r="W145" s="15">
        <v>0</v>
      </c>
      <c r="X145" s="15">
        <v>0.3</v>
      </c>
      <c r="Y145" s="15">
        <v>0</v>
      </c>
      <c r="Z145" s="15"/>
      <c r="AA145" s="15"/>
      <c r="AB145" s="15">
        <v>1.75</v>
      </c>
      <c r="AC145" s="15">
        <v>0</v>
      </c>
      <c r="AD145" s="15">
        <v>0.3</v>
      </c>
      <c r="AE145" s="15">
        <v>1.5</v>
      </c>
      <c r="AF145" s="15">
        <v>0.1</v>
      </c>
      <c r="AG145" s="15">
        <v>0</v>
      </c>
      <c r="AH145" s="15">
        <v>0</v>
      </c>
      <c r="AI145" s="15">
        <v>0.9</v>
      </c>
      <c r="AJ145" s="15">
        <v>0</v>
      </c>
      <c r="AK145" s="15">
        <v>0</v>
      </c>
      <c r="AL145" s="15">
        <v>2.1</v>
      </c>
      <c r="AM145" s="15">
        <v>0.3</v>
      </c>
      <c r="AN145" s="15">
        <v>0.2</v>
      </c>
      <c r="AO145" s="15">
        <v>0.2</v>
      </c>
      <c r="AP145" s="15">
        <v>0.2</v>
      </c>
      <c r="AQ145" s="15">
        <v>0</v>
      </c>
      <c r="AR145" s="15">
        <v>0</v>
      </c>
      <c r="AS145" s="15">
        <v>1.4</v>
      </c>
      <c r="AT145" s="15">
        <v>4.0999999999999996</v>
      </c>
      <c r="AU145" s="15">
        <v>0.1</v>
      </c>
      <c r="AV145" s="15">
        <v>0.5</v>
      </c>
      <c r="AW145" s="15">
        <v>0.5</v>
      </c>
      <c r="AX145" s="15">
        <v>0.4</v>
      </c>
      <c r="AY145" s="15">
        <v>1.1000000000000001</v>
      </c>
      <c r="AZ145" s="15">
        <v>1.9</v>
      </c>
      <c r="BA145" s="15">
        <v>0</v>
      </c>
      <c r="BB145" s="15">
        <v>0</v>
      </c>
      <c r="BC145" s="15">
        <v>1.8</v>
      </c>
      <c r="BD145" s="15">
        <v>0</v>
      </c>
      <c r="BE145" s="15">
        <v>9.56</v>
      </c>
      <c r="BF145" s="15">
        <v>3.0300000000000002</v>
      </c>
      <c r="BG145" s="15">
        <v>0.84</v>
      </c>
      <c r="BH145" s="15">
        <v>0</v>
      </c>
      <c r="BI145" s="15">
        <v>2.7</v>
      </c>
      <c r="BJ145" s="15"/>
      <c r="BK145" s="15"/>
      <c r="BL145" s="15"/>
      <c r="BM145" s="15"/>
      <c r="BN145" s="15"/>
      <c r="BO145" s="15"/>
      <c r="BP145" s="15"/>
      <c r="BQ145" s="15"/>
      <c r="BR145" s="16"/>
      <c r="BS145" s="9">
        <v>37</v>
      </c>
      <c r="BT145" s="10" t="s">
        <v>37</v>
      </c>
      <c r="BU145" s="17" t="s">
        <v>100</v>
      </c>
      <c r="BV145" s="18"/>
    </row>
    <row r="146" spans="1:74">
      <c r="A146" s="9"/>
      <c r="B146" s="10"/>
      <c r="C146" s="19"/>
      <c r="D146" s="19"/>
      <c r="E146" s="19"/>
      <c r="F146" s="19"/>
      <c r="G146" s="19"/>
      <c r="H146" s="19"/>
      <c r="I146" s="19"/>
      <c r="J146" s="19"/>
      <c r="K146" s="19"/>
      <c r="L146" s="19"/>
      <c r="M146" s="19"/>
      <c r="N146" s="19"/>
      <c r="O146" s="19"/>
      <c r="P146" s="19"/>
      <c r="Q146" s="19"/>
      <c r="R146" s="19"/>
      <c r="S146" s="19"/>
      <c r="T146" s="19"/>
      <c r="U146" s="19"/>
      <c r="V146" s="19"/>
      <c r="W146" s="19"/>
      <c r="X146" s="19"/>
      <c r="Y146" s="19"/>
      <c r="Z146" s="19"/>
      <c r="AA146" s="19"/>
      <c r="AB146" s="19"/>
      <c r="AC146" s="19"/>
      <c r="AD146" s="19"/>
      <c r="AE146" s="19"/>
      <c r="AF146" s="19"/>
      <c r="AG146" s="19"/>
      <c r="AH146" s="19"/>
      <c r="AI146" s="19"/>
      <c r="AJ146" s="19"/>
      <c r="AK146" s="19"/>
      <c r="AL146" s="19"/>
      <c r="AM146" s="19"/>
      <c r="AN146" s="19"/>
      <c r="AO146" s="19"/>
      <c r="AP146" s="19"/>
      <c r="AQ146" s="19"/>
      <c r="AR146" s="19"/>
      <c r="AS146" s="19"/>
      <c r="AT146" s="19"/>
      <c r="AU146" s="19"/>
      <c r="AV146" s="19"/>
      <c r="AW146" s="19"/>
      <c r="AX146" s="19"/>
      <c r="AY146" s="19"/>
      <c r="AZ146" s="19"/>
      <c r="BA146" s="19"/>
      <c r="BB146" s="19"/>
      <c r="BC146" s="19"/>
      <c r="BD146" s="19"/>
      <c r="BE146" s="19"/>
      <c r="BF146" s="19"/>
      <c r="BG146" s="19"/>
      <c r="BH146" s="19"/>
      <c r="BI146" s="19"/>
      <c r="BJ146" s="19"/>
      <c r="BK146" s="19"/>
      <c r="BL146" s="19"/>
      <c r="BM146" s="19"/>
      <c r="BN146" s="19"/>
      <c r="BO146" s="19"/>
      <c r="BP146" s="19"/>
      <c r="BQ146" s="19"/>
      <c r="BR146" s="20"/>
      <c r="BS146" s="9"/>
      <c r="BT146" s="10"/>
      <c r="BU146" s="17"/>
      <c r="BV146" s="18"/>
    </row>
    <row r="147" spans="1:74">
      <c r="A147" s="9">
        <v>38</v>
      </c>
      <c r="B147" s="10" t="s">
        <v>37</v>
      </c>
      <c r="C147" s="15">
        <v>0.61</v>
      </c>
      <c r="D147" s="15">
        <v>0.61</v>
      </c>
      <c r="E147" s="15">
        <v>1.5249999999999999</v>
      </c>
      <c r="F147" s="15">
        <v>1.5249999999999999</v>
      </c>
      <c r="G147" s="15">
        <v>0</v>
      </c>
      <c r="H147" s="15">
        <v>0</v>
      </c>
      <c r="I147" s="15">
        <v>2.4350000000000001</v>
      </c>
      <c r="J147" s="15">
        <v>2.4350000000000001</v>
      </c>
      <c r="K147" s="15">
        <v>1.84</v>
      </c>
      <c r="L147" s="15">
        <v>0</v>
      </c>
      <c r="M147" s="15">
        <v>0.62</v>
      </c>
      <c r="N147" s="15">
        <v>0</v>
      </c>
      <c r="O147" s="15">
        <v>0</v>
      </c>
      <c r="P147" s="15">
        <v>3.1</v>
      </c>
      <c r="Q147" s="15">
        <v>3.1</v>
      </c>
      <c r="R147" s="15">
        <v>0</v>
      </c>
      <c r="S147" s="15">
        <v>0</v>
      </c>
      <c r="T147" s="15">
        <v>1.22</v>
      </c>
      <c r="U147" s="15">
        <v>0</v>
      </c>
      <c r="V147" s="15">
        <v>0</v>
      </c>
      <c r="W147" s="15">
        <v>0</v>
      </c>
      <c r="X147" s="15">
        <v>0.91</v>
      </c>
      <c r="Y147" s="15">
        <v>6</v>
      </c>
      <c r="Z147" s="15">
        <v>2.625</v>
      </c>
      <c r="AA147" s="15">
        <v>2.625</v>
      </c>
      <c r="AB147" s="15">
        <v>3.8</v>
      </c>
      <c r="AC147" s="15">
        <v>2.25</v>
      </c>
      <c r="AD147" s="15">
        <v>0.8</v>
      </c>
      <c r="AE147" s="15">
        <v>1.1499999999999999</v>
      </c>
      <c r="AF147" s="15">
        <v>1.35</v>
      </c>
      <c r="AG147" s="15">
        <v>0</v>
      </c>
      <c r="AH147" s="15">
        <v>0.3</v>
      </c>
      <c r="AI147" s="15">
        <v>0</v>
      </c>
      <c r="AJ147" s="15">
        <v>0</v>
      </c>
      <c r="AK147" s="15">
        <v>0.7</v>
      </c>
      <c r="AL147" s="15">
        <v>0.3</v>
      </c>
      <c r="AM147" s="15">
        <v>0</v>
      </c>
      <c r="AN147" s="15"/>
      <c r="AO147" s="15">
        <v>0</v>
      </c>
      <c r="AP147" s="15">
        <v>0.6</v>
      </c>
      <c r="AQ147" s="15">
        <v>0</v>
      </c>
      <c r="AR147" s="15">
        <v>0</v>
      </c>
      <c r="AS147" s="15">
        <v>1.8</v>
      </c>
      <c r="AT147" s="15">
        <v>0</v>
      </c>
      <c r="AU147" s="15">
        <v>0</v>
      </c>
      <c r="AV147" s="15">
        <v>0</v>
      </c>
      <c r="AW147" s="15"/>
      <c r="AX147" s="15">
        <v>0</v>
      </c>
      <c r="AY147" s="15">
        <v>2</v>
      </c>
      <c r="AZ147" s="15">
        <v>0</v>
      </c>
      <c r="BA147" s="15">
        <v>0</v>
      </c>
      <c r="BB147" s="15">
        <v>0.2</v>
      </c>
      <c r="BC147" s="15">
        <v>1.8</v>
      </c>
      <c r="BD147" s="15">
        <v>0.48</v>
      </c>
      <c r="BE147" s="15">
        <v>8.5399999999999991</v>
      </c>
      <c r="BF147" s="15">
        <v>4.6419999999999995</v>
      </c>
      <c r="BG147" s="15">
        <v>0</v>
      </c>
      <c r="BH147" s="15">
        <v>0</v>
      </c>
      <c r="BI147" s="15">
        <v>2.4900000000000002</v>
      </c>
      <c r="BJ147" s="15"/>
      <c r="BK147" s="15"/>
      <c r="BL147" s="15"/>
      <c r="BM147" s="15"/>
      <c r="BN147" s="15"/>
      <c r="BO147" s="15"/>
      <c r="BP147" s="15"/>
      <c r="BQ147" s="15"/>
      <c r="BR147" s="16"/>
      <c r="BS147" s="9">
        <v>38</v>
      </c>
      <c r="BT147" s="10" t="s">
        <v>37</v>
      </c>
      <c r="BU147" s="17" t="s">
        <v>101</v>
      </c>
      <c r="BV147" s="18"/>
    </row>
    <row r="148" spans="1:74">
      <c r="A148" s="9" t="s">
        <v>37</v>
      </c>
      <c r="B148" s="10">
        <v>37</v>
      </c>
      <c r="C148" s="19"/>
      <c r="D148" s="19"/>
      <c r="E148" s="19"/>
      <c r="F148" s="19"/>
      <c r="G148" s="19"/>
      <c r="H148" s="19"/>
      <c r="I148" s="19"/>
      <c r="J148" s="19"/>
      <c r="K148" s="19"/>
      <c r="L148" s="19"/>
      <c r="M148" s="19"/>
      <c r="N148" s="19"/>
      <c r="O148" s="19"/>
      <c r="P148" s="19"/>
      <c r="Q148" s="19"/>
      <c r="R148" s="19"/>
      <c r="S148" s="19"/>
      <c r="T148" s="19"/>
      <c r="U148" s="19"/>
      <c r="V148" s="19"/>
      <c r="W148" s="19"/>
      <c r="X148" s="19"/>
      <c r="Y148" s="19"/>
      <c r="Z148" s="19"/>
      <c r="AA148" s="19"/>
      <c r="AB148" s="19"/>
      <c r="AC148" s="19"/>
      <c r="AD148" s="19"/>
      <c r="AE148" s="19"/>
      <c r="AF148" s="19"/>
      <c r="AG148" s="19"/>
      <c r="AH148" s="19"/>
      <c r="AI148" s="19"/>
      <c r="AJ148" s="19"/>
      <c r="AK148" s="19"/>
      <c r="AL148" s="19"/>
      <c r="AM148" s="19"/>
      <c r="AN148" s="19"/>
      <c r="AO148" s="19"/>
      <c r="AP148" s="19"/>
      <c r="AQ148" s="19"/>
      <c r="AR148" s="19"/>
      <c r="AS148" s="19"/>
      <c r="AT148" s="19"/>
      <c r="AU148" s="19"/>
      <c r="AV148" s="19"/>
      <c r="AW148" s="19"/>
      <c r="AX148" s="19"/>
      <c r="AY148" s="19"/>
      <c r="AZ148" s="19"/>
      <c r="BA148" s="19"/>
      <c r="BB148" s="19"/>
      <c r="BC148" s="19">
        <v>0</v>
      </c>
      <c r="BD148" s="19">
        <v>0.2</v>
      </c>
      <c r="BE148" s="19">
        <v>0.5</v>
      </c>
      <c r="BF148" s="19">
        <v>5.16</v>
      </c>
      <c r="BG148" s="19">
        <v>1.7</v>
      </c>
      <c r="BH148" s="19">
        <v>0</v>
      </c>
      <c r="BI148" s="19">
        <v>0</v>
      </c>
      <c r="BJ148" s="19">
        <v>3.45</v>
      </c>
      <c r="BK148" s="19">
        <v>0</v>
      </c>
      <c r="BL148" s="19">
        <v>2.5099999999999998</v>
      </c>
      <c r="BM148" s="19">
        <v>1.81</v>
      </c>
      <c r="BN148" s="19">
        <v>0</v>
      </c>
      <c r="BO148" s="19">
        <v>0</v>
      </c>
      <c r="BP148" s="19">
        <v>0</v>
      </c>
      <c r="BQ148" s="19">
        <v>0</v>
      </c>
      <c r="BR148" s="20"/>
      <c r="BS148" s="9" t="s">
        <v>37</v>
      </c>
      <c r="BT148" s="10">
        <v>37</v>
      </c>
      <c r="BU148" s="17"/>
      <c r="BV148" s="18" t="s">
        <v>102</v>
      </c>
    </row>
    <row r="149" spans="1:74">
      <c r="A149" s="9"/>
      <c r="B149" s="10"/>
      <c r="C149" s="19"/>
      <c r="D149" s="19"/>
      <c r="E149" s="19"/>
      <c r="F149" s="19"/>
      <c r="G149" s="19"/>
      <c r="H149" s="19"/>
      <c r="I149" s="19"/>
      <c r="J149" s="19"/>
      <c r="K149" s="19"/>
      <c r="L149" s="19"/>
      <c r="M149" s="19"/>
      <c r="N149" s="19"/>
      <c r="O149" s="19"/>
      <c r="P149" s="19"/>
      <c r="Q149" s="19"/>
      <c r="R149" s="19"/>
      <c r="S149" s="19"/>
      <c r="T149" s="19"/>
      <c r="U149" s="19"/>
      <c r="V149" s="19"/>
      <c r="W149" s="19"/>
      <c r="X149" s="19"/>
      <c r="Y149" s="19"/>
      <c r="Z149" s="19"/>
      <c r="AA149" s="19"/>
      <c r="AB149" s="19"/>
      <c r="AC149" s="19"/>
      <c r="AD149" s="19"/>
      <c r="AE149" s="19"/>
      <c r="AF149" s="19"/>
      <c r="AG149" s="19"/>
      <c r="AH149" s="19"/>
      <c r="AI149" s="19"/>
      <c r="AJ149" s="19"/>
      <c r="AK149" s="19"/>
      <c r="AL149" s="19"/>
      <c r="AM149" s="19"/>
      <c r="AN149" s="19"/>
      <c r="AO149" s="19"/>
      <c r="AP149" s="19"/>
      <c r="AQ149" s="19"/>
      <c r="AR149" s="19"/>
      <c r="AS149" s="19"/>
      <c r="AT149" s="19"/>
      <c r="AU149" s="19"/>
      <c r="AV149" s="19"/>
      <c r="AW149" s="19"/>
      <c r="AX149" s="19"/>
      <c r="AY149" s="19"/>
      <c r="AZ149" s="19"/>
      <c r="BA149" s="19"/>
      <c r="BB149" s="19"/>
      <c r="BC149" s="19"/>
      <c r="BD149" s="19"/>
      <c r="BE149" s="19"/>
      <c r="BF149" s="19"/>
      <c r="BG149" s="19"/>
      <c r="BH149" s="19"/>
      <c r="BI149" s="19"/>
      <c r="BJ149" s="19"/>
      <c r="BK149" s="19"/>
      <c r="BL149" s="19"/>
      <c r="BM149" s="19"/>
      <c r="BN149" s="19"/>
      <c r="BO149" s="19"/>
      <c r="BP149" s="19"/>
      <c r="BQ149" s="19"/>
      <c r="BR149" s="20"/>
      <c r="BS149" s="9"/>
      <c r="BT149" s="10"/>
      <c r="BU149" s="17"/>
      <c r="BV149" s="18"/>
    </row>
    <row r="150" spans="1:74">
      <c r="A150" s="9"/>
      <c r="B150" s="10"/>
      <c r="C150" s="19"/>
      <c r="D150" s="19"/>
      <c r="E150" s="19"/>
      <c r="F150" s="19"/>
      <c r="G150" s="19"/>
      <c r="H150" s="19"/>
      <c r="I150" s="19"/>
      <c r="J150" s="19"/>
      <c r="K150" s="19"/>
      <c r="L150" s="19"/>
      <c r="M150" s="19"/>
      <c r="N150" s="19"/>
      <c r="O150" s="19"/>
      <c r="P150" s="19"/>
      <c r="Q150" s="19"/>
      <c r="R150" s="19"/>
      <c r="S150" s="19"/>
      <c r="T150" s="19"/>
      <c r="U150" s="19"/>
      <c r="V150" s="19"/>
      <c r="W150" s="19"/>
      <c r="X150" s="19"/>
      <c r="Y150" s="19"/>
      <c r="Z150" s="19"/>
      <c r="AA150" s="19"/>
      <c r="AB150" s="19"/>
      <c r="AC150" s="19"/>
      <c r="AD150" s="19"/>
      <c r="AE150" s="19"/>
      <c r="AF150" s="19"/>
      <c r="AG150" s="19"/>
      <c r="AH150" s="19"/>
      <c r="AI150" s="19"/>
      <c r="AJ150" s="19"/>
      <c r="AK150" s="19"/>
      <c r="AL150" s="19"/>
      <c r="AM150" s="19"/>
      <c r="AN150" s="19"/>
      <c r="AO150" s="19"/>
      <c r="AP150" s="19"/>
      <c r="AQ150" s="19"/>
      <c r="AR150" s="19"/>
      <c r="AS150" s="19"/>
      <c r="AT150" s="19"/>
      <c r="AU150" s="19"/>
      <c r="AV150" s="19"/>
      <c r="AW150" s="19"/>
      <c r="AX150" s="19"/>
      <c r="AY150" s="19"/>
      <c r="AZ150" s="19"/>
      <c r="BA150" s="19"/>
      <c r="BB150" s="19"/>
      <c r="BC150" s="19"/>
      <c r="BD150" s="19"/>
      <c r="BE150" s="19"/>
      <c r="BF150" s="19"/>
      <c r="BG150" s="19"/>
      <c r="BH150" s="19"/>
      <c r="BI150" s="19"/>
      <c r="BJ150" s="19"/>
      <c r="BK150" s="19"/>
      <c r="BL150" s="19"/>
      <c r="BM150" s="19"/>
      <c r="BN150" s="19"/>
      <c r="BO150" s="19"/>
      <c r="BP150" s="19"/>
      <c r="BQ150" s="19"/>
      <c r="BR150" s="20"/>
      <c r="BS150" s="9"/>
      <c r="BT150" s="10"/>
      <c r="BU150" s="17"/>
      <c r="BV150" s="18"/>
    </row>
    <row r="151" spans="1:74">
      <c r="A151" s="9"/>
      <c r="B151" s="10"/>
      <c r="C151" s="19"/>
      <c r="D151" s="19"/>
      <c r="E151" s="19"/>
      <c r="F151" s="19"/>
      <c r="G151" s="19"/>
      <c r="H151" s="19"/>
      <c r="I151" s="19"/>
      <c r="J151" s="19"/>
      <c r="K151" s="19"/>
      <c r="L151" s="19"/>
      <c r="M151" s="19"/>
      <c r="N151" s="19"/>
      <c r="O151" s="19"/>
      <c r="P151" s="19"/>
      <c r="Q151" s="19"/>
      <c r="R151" s="19"/>
      <c r="S151" s="19"/>
      <c r="T151" s="19"/>
      <c r="U151" s="19"/>
      <c r="V151" s="19"/>
      <c r="W151" s="19"/>
      <c r="X151" s="19"/>
      <c r="Y151" s="19"/>
      <c r="Z151" s="19"/>
      <c r="AA151" s="19"/>
      <c r="AB151" s="19"/>
      <c r="AC151" s="19"/>
      <c r="AD151" s="19"/>
      <c r="AE151" s="19"/>
      <c r="AF151" s="19"/>
      <c r="AG151" s="19"/>
      <c r="AH151" s="19"/>
      <c r="AI151" s="19"/>
      <c r="AJ151" s="19"/>
      <c r="AK151" s="19"/>
      <c r="AL151" s="19"/>
      <c r="AM151" s="19" t="s">
        <v>103</v>
      </c>
      <c r="AN151" s="19"/>
      <c r="AO151" s="19"/>
      <c r="AP151" s="19"/>
      <c r="AQ151" s="19"/>
      <c r="AR151" s="19"/>
      <c r="AS151" s="19"/>
      <c r="AT151" s="19"/>
      <c r="AU151" s="19"/>
      <c r="AV151" s="19"/>
      <c r="AW151" s="19"/>
      <c r="AX151" s="19"/>
      <c r="AY151" s="19"/>
      <c r="AZ151" s="19"/>
      <c r="BA151" s="19"/>
      <c r="BB151" s="19"/>
      <c r="BC151" s="19"/>
      <c r="BD151" s="19"/>
      <c r="BE151" s="19"/>
      <c r="BF151" s="19"/>
      <c r="BG151" s="19"/>
      <c r="BH151" s="19"/>
      <c r="BI151" s="19"/>
      <c r="BJ151" s="19"/>
      <c r="BK151" s="19"/>
      <c r="BL151" s="19"/>
      <c r="BM151" s="19"/>
      <c r="BN151" s="19"/>
      <c r="BO151" s="19"/>
      <c r="BP151" s="19"/>
      <c r="BQ151" s="19"/>
      <c r="BR151" s="20"/>
      <c r="BS151" s="9"/>
      <c r="BT151" s="10"/>
      <c r="BU151" s="17"/>
      <c r="BV151" s="18"/>
    </row>
    <row r="152" spans="1:74">
      <c r="A152" s="9">
        <v>39</v>
      </c>
      <c r="B152" s="10" t="s">
        <v>37</v>
      </c>
      <c r="C152" s="15">
        <v>0.30499999999999999</v>
      </c>
      <c r="D152" s="15">
        <v>0.30499999999999999</v>
      </c>
      <c r="E152" s="15">
        <v>0</v>
      </c>
      <c r="F152" s="15">
        <v>0</v>
      </c>
      <c r="G152" s="15">
        <v>0</v>
      </c>
      <c r="H152" s="15">
        <v>0</v>
      </c>
      <c r="I152" s="15">
        <v>3.81</v>
      </c>
      <c r="J152" s="15">
        <v>3.81</v>
      </c>
      <c r="K152" s="15">
        <v>0</v>
      </c>
      <c r="L152" s="15">
        <v>0</v>
      </c>
      <c r="M152" s="15">
        <v>1.52</v>
      </c>
      <c r="N152" s="15">
        <v>0</v>
      </c>
      <c r="O152" s="15">
        <v>5.79</v>
      </c>
      <c r="P152" s="15">
        <v>0</v>
      </c>
      <c r="Q152" s="15">
        <v>0</v>
      </c>
      <c r="R152" s="15">
        <v>0</v>
      </c>
      <c r="S152" s="15">
        <v>0</v>
      </c>
      <c r="T152" s="15">
        <v>0</v>
      </c>
      <c r="U152" s="15">
        <v>0</v>
      </c>
      <c r="V152" s="15">
        <v>1.21</v>
      </c>
      <c r="W152" s="15">
        <v>0</v>
      </c>
      <c r="X152" s="15">
        <v>0.61</v>
      </c>
      <c r="Y152" s="15">
        <v>0.83</v>
      </c>
      <c r="Z152" s="15">
        <v>4.9749999999999996</v>
      </c>
      <c r="AA152" s="15">
        <v>4.9749999999999996</v>
      </c>
      <c r="AB152" s="15">
        <v>4.25</v>
      </c>
      <c r="AC152" s="15">
        <v>1.2</v>
      </c>
      <c r="AD152" s="15">
        <v>1.5</v>
      </c>
      <c r="AE152" s="15">
        <v>0</v>
      </c>
      <c r="AF152" s="15">
        <v>0</v>
      </c>
      <c r="AG152" s="15">
        <v>0</v>
      </c>
      <c r="AH152" s="15">
        <v>0.4</v>
      </c>
      <c r="AI152" s="15">
        <v>0.3</v>
      </c>
      <c r="AJ152" s="15">
        <v>0.1</v>
      </c>
      <c r="AK152" s="15">
        <v>0</v>
      </c>
      <c r="AL152" s="15">
        <v>0</v>
      </c>
      <c r="AM152" s="15">
        <v>0</v>
      </c>
      <c r="AN152" s="15">
        <v>0.3</v>
      </c>
      <c r="AO152" s="15">
        <v>0</v>
      </c>
      <c r="AP152" s="15">
        <v>0.2</v>
      </c>
      <c r="AQ152" s="15">
        <v>0</v>
      </c>
      <c r="AR152" s="15">
        <v>0</v>
      </c>
      <c r="AS152" s="15">
        <v>0.2</v>
      </c>
      <c r="AT152" s="15">
        <v>0.1</v>
      </c>
      <c r="AU152" s="15">
        <v>0</v>
      </c>
      <c r="AV152" s="15">
        <v>0</v>
      </c>
      <c r="AW152" s="15">
        <v>1</v>
      </c>
      <c r="AX152" s="15">
        <v>3</v>
      </c>
      <c r="AY152" s="15">
        <v>0</v>
      </c>
      <c r="AZ152" s="15">
        <v>1.9</v>
      </c>
      <c r="BA152" s="15">
        <v>0.2</v>
      </c>
      <c r="BB152" s="15">
        <v>0.4</v>
      </c>
      <c r="BC152" s="15">
        <v>0.6</v>
      </c>
      <c r="BD152" s="15">
        <v>0.36</v>
      </c>
      <c r="BE152" s="15">
        <v>0.34</v>
      </c>
      <c r="BF152" s="15">
        <v>0</v>
      </c>
      <c r="BG152" s="15">
        <v>0</v>
      </c>
      <c r="BH152" s="15">
        <v>0</v>
      </c>
      <c r="BI152" s="15">
        <v>0</v>
      </c>
      <c r="BJ152" s="15"/>
      <c r="BK152" s="15"/>
      <c r="BL152" s="15"/>
      <c r="BM152" s="15"/>
      <c r="BN152" s="15"/>
      <c r="BO152" s="15"/>
      <c r="BP152" s="15"/>
      <c r="BQ152" s="15"/>
      <c r="BR152" s="16"/>
      <c r="BS152" s="9">
        <v>39</v>
      </c>
      <c r="BT152" s="10" t="s">
        <v>37</v>
      </c>
      <c r="BU152" s="17" t="s">
        <v>104</v>
      </c>
      <c r="BV152" s="18"/>
    </row>
    <row r="153" spans="1:74">
      <c r="A153" s="9" t="s">
        <v>37</v>
      </c>
      <c r="B153" s="10">
        <v>38</v>
      </c>
      <c r="C153" s="19"/>
      <c r="D153" s="19"/>
      <c r="E153" s="19"/>
      <c r="F153" s="19"/>
      <c r="G153" s="19"/>
      <c r="H153" s="19"/>
      <c r="I153" s="19"/>
      <c r="J153" s="19"/>
      <c r="K153" s="19"/>
      <c r="L153" s="19"/>
      <c r="M153" s="19"/>
      <c r="N153" s="19"/>
      <c r="O153" s="19"/>
      <c r="P153" s="19"/>
      <c r="Q153" s="19"/>
      <c r="R153" s="19"/>
      <c r="S153" s="19"/>
      <c r="T153" s="19"/>
      <c r="U153" s="19"/>
      <c r="V153" s="19"/>
      <c r="W153" s="19"/>
      <c r="X153" s="19"/>
      <c r="Y153" s="19"/>
      <c r="Z153" s="19"/>
      <c r="AA153" s="19"/>
      <c r="AB153" s="19"/>
      <c r="AC153" s="19"/>
      <c r="AD153" s="19"/>
      <c r="AE153" s="19"/>
      <c r="AF153" s="19"/>
      <c r="AG153" s="19"/>
      <c r="AH153" s="19"/>
      <c r="AI153" s="19"/>
      <c r="AJ153" s="19"/>
      <c r="AK153" s="19"/>
      <c r="AL153" s="19"/>
      <c r="AM153" s="19"/>
      <c r="AN153" s="19"/>
      <c r="AO153" s="19"/>
      <c r="AP153" s="19"/>
      <c r="AQ153" s="19"/>
      <c r="AR153" s="19"/>
      <c r="AS153" s="19"/>
      <c r="AT153" s="19"/>
      <c r="AU153" s="19"/>
      <c r="AV153" s="19"/>
      <c r="AW153" s="19"/>
      <c r="AX153" s="19"/>
      <c r="AY153" s="19"/>
      <c r="AZ153" s="19"/>
      <c r="BA153" s="19"/>
      <c r="BB153" s="19"/>
      <c r="BC153" s="19">
        <v>0</v>
      </c>
      <c r="BD153" s="19">
        <v>2.1</v>
      </c>
      <c r="BE153" s="19">
        <v>0.6</v>
      </c>
      <c r="BF153" s="19">
        <v>0.39</v>
      </c>
      <c r="BG153" s="19">
        <v>0.48</v>
      </c>
      <c r="BH153" s="19">
        <v>0</v>
      </c>
      <c r="BI153" s="19">
        <v>0</v>
      </c>
      <c r="BJ153" s="19">
        <v>0</v>
      </c>
      <c r="BK153" s="19">
        <v>0.44</v>
      </c>
      <c r="BL153" s="19">
        <v>1.48</v>
      </c>
      <c r="BM153" s="19">
        <v>0</v>
      </c>
      <c r="BN153" s="19">
        <v>3.6900000000000261</v>
      </c>
      <c r="BO153" s="19">
        <v>1.71</v>
      </c>
      <c r="BP153" s="19">
        <v>0</v>
      </c>
      <c r="BQ153" s="19">
        <v>0.47</v>
      </c>
      <c r="BR153" s="20"/>
      <c r="BS153" s="9" t="s">
        <v>37</v>
      </c>
      <c r="BT153" s="10">
        <v>38</v>
      </c>
      <c r="BU153" s="17"/>
      <c r="BV153" s="18" t="s">
        <v>105</v>
      </c>
    </row>
    <row r="154" spans="1:74">
      <c r="A154" s="9"/>
      <c r="B154" s="10"/>
      <c r="C154" s="19"/>
      <c r="D154" s="19"/>
      <c r="E154" s="19"/>
      <c r="F154" s="19"/>
      <c r="G154" s="19"/>
      <c r="H154" s="19"/>
      <c r="I154" s="19"/>
      <c r="J154" s="19"/>
      <c r="K154" s="19"/>
      <c r="L154" s="19"/>
      <c r="M154" s="19"/>
      <c r="N154" s="19"/>
      <c r="O154" s="19"/>
      <c r="P154" s="19"/>
      <c r="Q154" s="19"/>
      <c r="R154" s="19"/>
      <c r="S154" s="19"/>
      <c r="T154" s="19"/>
      <c r="U154" s="19"/>
      <c r="V154" s="19"/>
      <c r="W154" s="19"/>
      <c r="X154" s="19"/>
      <c r="Y154" s="19"/>
      <c r="Z154" s="19"/>
      <c r="AA154" s="19"/>
      <c r="AB154" s="19"/>
      <c r="AC154" s="19"/>
      <c r="AD154" s="19"/>
      <c r="AE154" s="19"/>
      <c r="AF154" s="19"/>
      <c r="AG154" s="19"/>
      <c r="AH154" s="19"/>
      <c r="AI154" s="19"/>
      <c r="AJ154" s="19"/>
      <c r="AK154" s="19"/>
      <c r="AL154" s="19"/>
      <c r="AM154" s="19"/>
      <c r="AN154" s="19"/>
      <c r="AO154" s="19"/>
      <c r="AP154" s="19"/>
      <c r="AQ154" s="19"/>
      <c r="AR154" s="19"/>
      <c r="AS154" s="19"/>
      <c r="AT154" s="19"/>
      <c r="AU154" s="19"/>
      <c r="AV154" s="19"/>
      <c r="AW154" s="19"/>
      <c r="AX154" s="19"/>
      <c r="AY154" s="19"/>
      <c r="AZ154" s="19"/>
      <c r="BA154" s="19"/>
      <c r="BB154" s="19"/>
      <c r="BC154" s="19"/>
      <c r="BD154" s="19"/>
      <c r="BE154" s="19"/>
      <c r="BF154" s="19"/>
      <c r="BG154" s="19"/>
      <c r="BH154" s="19"/>
      <c r="BI154" s="19"/>
      <c r="BJ154" s="19"/>
      <c r="BK154" s="19"/>
      <c r="BL154" s="19"/>
      <c r="BM154" s="19"/>
      <c r="BN154" s="19"/>
      <c r="BO154" s="19"/>
      <c r="BP154" s="19"/>
      <c r="BQ154" s="19"/>
      <c r="BR154" s="20"/>
      <c r="BS154" s="9"/>
      <c r="BT154" s="10"/>
      <c r="BU154" s="17"/>
      <c r="BV154" s="18"/>
    </row>
    <row r="155" spans="1:74">
      <c r="A155" s="9"/>
      <c r="B155" s="10"/>
      <c r="C155" s="19"/>
      <c r="D155" s="19"/>
      <c r="E155" s="19"/>
      <c r="F155" s="19"/>
      <c r="G155" s="19"/>
      <c r="H155" s="19"/>
      <c r="I155" s="19"/>
      <c r="J155" s="19"/>
      <c r="K155" s="19"/>
      <c r="L155" s="19"/>
      <c r="M155" s="19"/>
      <c r="N155" s="19"/>
      <c r="O155" s="19"/>
      <c r="P155" s="19"/>
      <c r="Q155" s="19"/>
      <c r="R155" s="19"/>
      <c r="S155" s="19"/>
      <c r="T155" s="19"/>
      <c r="U155" s="19"/>
      <c r="V155" s="19"/>
      <c r="W155" s="19"/>
      <c r="X155" s="19"/>
      <c r="Y155" s="19"/>
      <c r="Z155" s="19"/>
      <c r="AA155" s="19"/>
      <c r="AB155" s="19"/>
      <c r="AC155" s="19"/>
      <c r="AD155" s="19"/>
      <c r="AE155" s="19"/>
      <c r="AF155" s="19"/>
      <c r="AG155" s="19"/>
      <c r="AH155" s="19"/>
      <c r="AI155" s="19"/>
      <c r="AJ155" s="19"/>
      <c r="AK155" s="19"/>
      <c r="AL155" s="19"/>
      <c r="AM155" s="19"/>
      <c r="AN155" s="19"/>
      <c r="AO155" s="19"/>
      <c r="AP155" s="19"/>
      <c r="AQ155" s="19"/>
      <c r="AR155" s="19"/>
      <c r="AS155" s="19"/>
      <c r="AT155" s="19"/>
      <c r="AU155" s="19"/>
      <c r="AV155" s="19"/>
      <c r="AW155" s="19"/>
      <c r="AX155" s="19"/>
      <c r="AY155" s="19"/>
      <c r="AZ155" s="19"/>
      <c r="BA155" s="19"/>
      <c r="BB155" s="19"/>
      <c r="BC155" s="19"/>
      <c r="BD155" s="19"/>
      <c r="BE155" s="19"/>
      <c r="BF155" s="19"/>
      <c r="BG155" s="19"/>
      <c r="BH155" s="19"/>
      <c r="BI155" s="19"/>
      <c r="BJ155" s="19"/>
      <c r="BK155" s="19"/>
      <c r="BL155" s="19"/>
      <c r="BM155" s="19"/>
      <c r="BN155" s="19"/>
      <c r="BO155" s="19"/>
      <c r="BP155" s="19"/>
      <c r="BQ155" s="19"/>
      <c r="BR155" s="20"/>
      <c r="BS155" s="9"/>
      <c r="BT155" s="10"/>
      <c r="BU155" s="17"/>
      <c r="BV155" s="18"/>
    </row>
    <row r="156" spans="1:74">
      <c r="A156" s="9"/>
      <c r="B156" s="10"/>
      <c r="C156" s="19"/>
      <c r="D156" s="19"/>
      <c r="E156" s="19"/>
      <c r="F156" s="19"/>
      <c r="G156" s="19"/>
      <c r="H156" s="19"/>
      <c r="I156" s="19"/>
      <c r="J156" s="19"/>
      <c r="K156" s="19"/>
      <c r="L156" s="19"/>
      <c r="M156" s="19"/>
      <c r="N156" s="19"/>
      <c r="O156" s="19"/>
      <c r="P156" s="19"/>
      <c r="Q156" s="19"/>
      <c r="R156" s="19"/>
      <c r="S156" s="19"/>
      <c r="T156" s="19"/>
      <c r="U156" s="19"/>
      <c r="V156" s="19"/>
      <c r="W156" s="19"/>
      <c r="X156" s="19"/>
      <c r="Y156" s="19"/>
      <c r="Z156" s="19"/>
      <c r="AA156" s="19"/>
      <c r="AB156" s="19"/>
      <c r="AC156" s="19"/>
      <c r="AD156" s="19"/>
      <c r="AE156" s="19"/>
      <c r="AF156" s="19"/>
      <c r="AG156" s="19"/>
      <c r="AH156" s="19"/>
      <c r="AI156" s="19"/>
      <c r="AJ156" s="19"/>
      <c r="AK156" s="19"/>
      <c r="AL156" s="19"/>
      <c r="AM156" s="19"/>
      <c r="AN156" s="19" t="s">
        <v>106</v>
      </c>
      <c r="AO156" s="19"/>
      <c r="AP156" s="19"/>
      <c r="AQ156" s="19"/>
      <c r="AR156" s="19"/>
      <c r="AS156" s="19"/>
      <c r="AT156" s="19"/>
      <c r="AU156" s="19"/>
      <c r="AV156" s="19"/>
      <c r="AW156" s="19"/>
      <c r="AX156" s="19"/>
      <c r="AY156" s="19"/>
      <c r="AZ156" s="19"/>
      <c r="BA156" s="19"/>
      <c r="BB156" s="19"/>
      <c r="BC156" s="19"/>
      <c r="BD156" s="19"/>
      <c r="BE156" s="19"/>
      <c r="BF156" s="19"/>
      <c r="BG156" s="19"/>
      <c r="BH156" s="19"/>
      <c r="BI156" s="19"/>
      <c r="BJ156" s="19"/>
      <c r="BK156" s="19"/>
      <c r="BL156" s="19"/>
      <c r="BM156" s="19"/>
      <c r="BN156" s="19"/>
      <c r="BO156" s="19"/>
      <c r="BP156" s="19"/>
      <c r="BQ156" s="19"/>
      <c r="BR156" s="20"/>
      <c r="BS156" s="9"/>
      <c r="BT156" s="10"/>
      <c r="BU156" s="17"/>
      <c r="BV156" s="18"/>
    </row>
    <row r="157" spans="1:74">
      <c r="A157" s="9">
        <v>40</v>
      </c>
      <c r="B157" s="10" t="s">
        <v>37</v>
      </c>
      <c r="C157" s="15">
        <v>0</v>
      </c>
      <c r="D157" s="15">
        <v>0</v>
      </c>
      <c r="E157" s="15">
        <v>0</v>
      </c>
      <c r="F157" s="15">
        <v>0</v>
      </c>
      <c r="G157" s="15">
        <v>0</v>
      </c>
      <c r="H157" s="15">
        <v>0.3</v>
      </c>
      <c r="I157" s="15">
        <v>1.6266666666666667</v>
      </c>
      <c r="J157" s="15">
        <v>1.6266666666666667</v>
      </c>
      <c r="K157" s="15">
        <v>1.6266666666666667</v>
      </c>
      <c r="L157" s="15">
        <v>0.61</v>
      </c>
      <c r="M157" s="15">
        <v>0.81333333333333335</v>
      </c>
      <c r="N157" s="15">
        <v>0.81333333333333335</v>
      </c>
      <c r="O157" s="15">
        <v>0.81333333333333335</v>
      </c>
      <c r="P157" s="15">
        <v>0</v>
      </c>
      <c r="Q157" s="15">
        <v>0</v>
      </c>
      <c r="R157" s="15">
        <v>0</v>
      </c>
      <c r="S157" s="15">
        <v>0</v>
      </c>
      <c r="T157" s="15">
        <v>1.84</v>
      </c>
      <c r="U157" s="15">
        <v>0</v>
      </c>
      <c r="V157" s="15">
        <v>0.22750000000000001</v>
      </c>
      <c r="W157" s="15">
        <v>0.22750000000000001</v>
      </c>
      <c r="X157" s="15">
        <v>0.22750000000000001</v>
      </c>
      <c r="Y157" s="15">
        <v>0.22750000000000001</v>
      </c>
      <c r="Z157" s="15">
        <v>0</v>
      </c>
      <c r="AA157" s="15">
        <v>0</v>
      </c>
      <c r="AB157" s="15">
        <v>0.28000000000000003</v>
      </c>
      <c r="AC157" s="15">
        <v>0.4</v>
      </c>
      <c r="AD157" s="15">
        <v>2.2999999999999998</v>
      </c>
      <c r="AE157" s="15">
        <v>1.4</v>
      </c>
      <c r="AF157" s="15">
        <v>1</v>
      </c>
      <c r="AG157" s="15">
        <v>0</v>
      </c>
      <c r="AH157" s="15">
        <v>0.7</v>
      </c>
      <c r="AI157" s="15">
        <v>0.4</v>
      </c>
      <c r="AJ157" s="15">
        <v>0.5</v>
      </c>
      <c r="AK157" s="15">
        <v>0.3</v>
      </c>
      <c r="AL157" s="15">
        <v>0</v>
      </c>
      <c r="AM157" s="15">
        <v>0.1</v>
      </c>
      <c r="AN157" s="15"/>
      <c r="AO157" s="15"/>
      <c r="AP157" s="15">
        <v>0.5</v>
      </c>
      <c r="AQ157" s="15">
        <v>0</v>
      </c>
      <c r="AR157" s="15">
        <v>0</v>
      </c>
      <c r="AS157" s="15">
        <v>0.9</v>
      </c>
      <c r="AT157" s="15">
        <v>0.6</v>
      </c>
      <c r="AU157" s="15">
        <v>0.3</v>
      </c>
      <c r="AV157" s="15">
        <v>0</v>
      </c>
      <c r="AW157" s="15">
        <v>0</v>
      </c>
      <c r="AX157" s="15">
        <v>0.1</v>
      </c>
      <c r="AY157" s="15">
        <v>0.2</v>
      </c>
      <c r="AZ157" s="15">
        <v>0</v>
      </c>
      <c r="BA157" s="15">
        <v>0</v>
      </c>
      <c r="BB157" s="15">
        <v>0</v>
      </c>
      <c r="BC157" s="15">
        <v>0</v>
      </c>
      <c r="BD157" s="15">
        <v>0</v>
      </c>
      <c r="BE157" s="15">
        <v>0.4</v>
      </c>
      <c r="BF157" s="15">
        <v>1.45</v>
      </c>
      <c r="BG157" s="15">
        <v>5.26</v>
      </c>
      <c r="BH157" s="15">
        <v>1.002</v>
      </c>
      <c r="BI157" s="15">
        <v>0.4</v>
      </c>
      <c r="BJ157" s="15"/>
      <c r="BK157" s="15"/>
      <c r="BL157" s="15"/>
      <c r="BM157" s="15"/>
      <c r="BN157" s="15"/>
      <c r="BO157" s="15"/>
      <c r="BP157" s="15"/>
      <c r="BQ157" s="15"/>
      <c r="BR157" s="16"/>
      <c r="BS157" s="9">
        <v>40</v>
      </c>
      <c r="BT157" s="10" t="s">
        <v>37</v>
      </c>
      <c r="BU157" s="17" t="s">
        <v>107</v>
      </c>
      <c r="BV157" s="18"/>
    </row>
    <row r="158" spans="1:74">
      <c r="A158" s="9" t="s">
        <v>37</v>
      </c>
      <c r="B158" s="10">
        <v>39</v>
      </c>
      <c r="C158" s="19"/>
      <c r="D158" s="19"/>
      <c r="E158" s="19"/>
      <c r="F158" s="19"/>
      <c r="G158" s="19"/>
      <c r="H158" s="19"/>
      <c r="I158" s="19"/>
      <c r="J158" s="19"/>
      <c r="K158" s="19"/>
      <c r="L158" s="19"/>
      <c r="M158" s="19"/>
      <c r="N158" s="19"/>
      <c r="O158" s="19"/>
      <c r="P158" s="19"/>
      <c r="Q158" s="19"/>
      <c r="R158" s="19"/>
      <c r="S158" s="19"/>
      <c r="T158" s="19"/>
      <c r="U158" s="19"/>
      <c r="V158" s="19"/>
      <c r="W158" s="19"/>
      <c r="X158" s="19"/>
      <c r="Y158" s="19"/>
      <c r="Z158" s="19"/>
      <c r="AA158" s="19"/>
      <c r="AB158" s="19"/>
      <c r="AC158" s="19"/>
      <c r="AD158" s="19"/>
      <c r="AE158" s="19"/>
      <c r="AF158" s="19"/>
      <c r="AG158" s="19"/>
      <c r="AH158" s="19"/>
      <c r="AI158" s="19"/>
      <c r="AJ158" s="19"/>
      <c r="AK158" s="19"/>
      <c r="AL158" s="19"/>
      <c r="AM158" s="19"/>
      <c r="AN158" s="19"/>
      <c r="AO158" s="19"/>
      <c r="AP158" s="19"/>
      <c r="AQ158" s="19"/>
      <c r="AR158" s="19"/>
      <c r="AS158" s="19"/>
      <c r="AT158" s="19"/>
      <c r="AU158" s="19"/>
      <c r="AV158" s="19"/>
      <c r="AW158" s="19"/>
      <c r="AX158" s="19"/>
      <c r="AY158" s="19"/>
      <c r="AZ158" s="19"/>
      <c r="BA158" s="19"/>
      <c r="BB158" s="19"/>
      <c r="BC158" s="19">
        <v>0</v>
      </c>
      <c r="BD158" s="19">
        <v>0</v>
      </c>
      <c r="BE158" s="19">
        <v>0</v>
      </c>
      <c r="BF158" s="19">
        <v>0.71</v>
      </c>
      <c r="BG158" s="19">
        <v>0.62</v>
      </c>
      <c r="BH158" s="19">
        <v>3.97</v>
      </c>
      <c r="BI158" s="19">
        <v>2.5</v>
      </c>
      <c r="BJ158" s="19">
        <v>2.09</v>
      </c>
      <c r="BK158" s="19">
        <v>0</v>
      </c>
      <c r="BL158" s="19">
        <v>0</v>
      </c>
      <c r="BM158" s="19">
        <v>0</v>
      </c>
      <c r="BN158" s="19">
        <v>0</v>
      </c>
      <c r="BO158" s="19">
        <v>0</v>
      </c>
      <c r="BP158" s="19">
        <v>0</v>
      </c>
      <c r="BQ158" s="19">
        <v>1.07</v>
      </c>
      <c r="BR158" s="20"/>
      <c r="BS158" s="9" t="s">
        <v>37</v>
      </c>
      <c r="BT158" s="10">
        <v>39</v>
      </c>
      <c r="BU158" s="17"/>
      <c r="BV158" s="18" t="s">
        <v>108</v>
      </c>
    </row>
    <row r="159" spans="1:74">
      <c r="A159" s="9"/>
      <c r="B159" s="10"/>
      <c r="C159" s="19"/>
      <c r="D159" s="19"/>
      <c r="E159" s="19"/>
      <c r="F159" s="19"/>
      <c r="G159" s="19"/>
      <c r="H159" s="19"/>
      <c r="I159" s="19"/>
      <c r="J159" s="19"/>
      <c r="K159" s="19"/>
      <c r="L159" s="19"/>
      <c r="M159" s="19"/>
      <c r="N159" s="19"/>
      <c r="O159" s="19"/>
      <c r="P159" s="19"/>
      <c r="Q159" s="19"/>
      <c r="R159" s="19"/>
      <c r="S159" s="19"/>
      <c r="T159" s="19"/>
      <c r="U159" s="19"/>
      <c r="V159" s="19"/>
      <c r="W159" s="19"/>
      <c r="X159" s="19"/>
      <c r="Y159" s="19"/>
      <c r="Z159" s="19"/>
      <c r="AA159" s="19"/>
      <c r="AB159" s="19"/>
      <c r="AC159" s="19"/>
      <c r="AD159" s="19"/>
      <c r="AE159" s="19"/>
      <c r="AF159" s="19"/>
      <c r="AG159" s="19"/>
      <c r="AH159" s="19"/>
      <c r="AI159" s="19"/>
      <c r="AJ159" s="19"/>
      <c r="AK159" s="19"/>
      <c r="AL159" s="19"/>
      <c r="AM159" s="19"/>
      <c r="AN159" s="19"/>
      <c r="AO159" s="19"/>
      <c r="AP159" s="19"/>
      <c r="AQ159" s="19"/>
      <c r="AR159" s="19"/>
      <c r="AS159" s="19"/>
      <c r="AT159" s="19"/>
      <c r="AU159" s="19"/>
      <c r="AV159" s="19"/>
      <c r="AW159" s="19"/>
      <c r="AX159" s="19"/>
      <c r="AY159" s="19"/>
      <c r="AZ159" s="19"/>
      <c r="BA159" s="19"/>
      <c r="BB159" s="19"/>
      <c r="BC159" s="19"/>
      <c r="BD159" s="19"/>
      <c r="BE159" s="19"/>
      <c r="BF159" s="19"/>
      <c r="BG159" s="19"/>
      <c r="BH159" s="19"/>
      <c r="BI159" s="19"/>
      <c r="BJ159" s="19"/>
      <c r="BK159" s="19"/>
      <c r="BL159" s="19"/>
      <c r="BM159" s="19"/>
      <c r="BN159" s="19"/>
      <c r="BO159" s="19"/>
      <c r="BP159" s="19"/>
      <c r="BQ159" s="19"/>
      <c r="BR159" s="20"/>
      <c r="BS159" s="9"/>
      <c r="BT159" s="10"/>
      <c r="BU159" s="17"/>
      <c r="BV159" s="18"/>
    </row>
    <row r="160" spans="1:74">
      <c r="A160" s="9"/>
      <c r="B160" s="10"/>
      <c r="C160" s="19"/>
      <c r="D160" s="19"/>
      <c r="E160" s="19"/>
      <c r="F160" s="19"/>
      <c r="G160" s="19"/>
      <c r="H160" s="19"/>
      <c r="I160" s="19"/>
      <c r="J160" s="19"/>
      <c r="K160" s="19"/>
      <c r="L160" s="19"/>
      <c r="M160" s="19"/>
      <c r="N160" s="19"/>
      <c r="O160" s="19"/>
      <c r="P160" s="19"/>
      <c r="Q160" s="19"/>
      <c r="R160" s="19"/>
      <c r="S160" s="19"/>
      <c r="T160" s="19"/>
      <c r="U160" s="19"/>
      <c r="V160" s="19"/>
      <c r="W160" s="19"/>
      <c r="X160" s="19"/>
      <c r="Y160" s="19"/>
      <c r="Z160" s="19"/>
      <c r="AA160" s="19"/>
      <c r="AB160" s="19"/>
      <c r="AC160" s="19"/>
      <c r="AD160" s="19"/>
      <c r="AE160" s="19"/>
      <c r="AF160" s="19"/>
      <c r="AG160" s="19"/>
      <c r="AH160" s="19"/>
      <c r="AI160" s="19"/>
      <c r="AJ160" s="19"/>
      <c r="AK160" s="19"/>
      <c r="AL160" s="19"/>
      <c r="AM160" s="19"/>
      <c r="AN160" s="19"/>
      <c r="AO160" s="19"/>
      <c r="AP160" s="19"/>
      <c r="AQ160" s="19"/>
      <c r="AR160" s="19"/>
      <c r="AS160" s="19"/>
      <c r="AT160" s="19"/>
      <c r="AU160" s="19"/>
      <c r="AV160" s="19"/>
      <c r="AW160" s="19"/>
      <c r="AX160" s="19"/>
      <c r="AY160" s="19"/>
      <c r="AZ160" s="19"/>
      <c r="BA160" s="19"/>
      <c r="BB160" s="19"/>
      <c r="BC160" s="19"/>
      <c r="BD160" s="19"/>
      <c r="BE160" s="19"/>
      <c r="BF160" s="19"/>
      <c r="BG160" s="19"/>
      <c r="BH160" s="19"/>
      <c r="BI160" s="19"/>
      <c r="BJ160" s="19"/>
      <c r="BK160" s="19"/>
      <c r="BL160" s="19"/>
      <c r="BM160" s="19"/>
      <c r="BN160" s="19"/>
      <c r="BO160" s="19"/>
      <c r="BP160" s="19"/>
      <c r="BQ160" s="19"/>
      <c r="BR160" s="20"/>
      <c r="BS160" s="9"/>
      <c r="BT160" s="10"/>
      <c r="BU160" s="17"/>
      <c r="BV160" s="18"/>
    </row>
    <row r="161" spans="1:74">
      <c r="A161" s="9"/>
      <c r="B161" s="10"/>
      <c r="C161" s="19"/>
      <c r="D161" s="19"/>
      <c r="E161" s="19"/>
      <c r="F161" s="19"/>
      <c r="G161" s="19"/>
      <c r="H161" s="19"/>
      <c r="I161" s="19"/>
      <c r="J161" s="19"/>
      <c r="K161" s="19"/>
      <c r="L161" s="19"/>
      <c r="M161" s="19"/>
      <c r="N161" s="19"/>
      <c r="O161" s="19"/>
      <c r="P161" s="19"/>
      <c r="Q161" s="19"/>
      <c r="R161" s="19"/>
      <c r="S161" s="19"/>
      <c r="T161" s="19"/>
      <c r="U161" s="19"/>
      <c r="V161" s="19"/>
      <c r="W161" s="19"/>
      <c r="X161" s="19"/>
      <c r="Y161" s="19"/>
      <c r="Z161" s="19"/>
      <c r="AA161" s="19"/>
      <c r="AB161" s="19"/>
      <c r="AC161" s="19"/>
      <c r="AD161" s="19"/>
      <c r="AE161" s="19"/>
      <c r="AF161" s="19"/>
      <c r="AG161" s="19"/>
      <c r="AH161" s="19"/>
      <c r="AI161" s="19"/>
      <c r="AJ161" s="19"/>
      <c r="AK161" s="19"/>
      <c r="AL161" s="19"/>
      <c r="AM161" s="19"/>
      <c r="AN161" s="19"/>
      <c r="AO161" s="19" t="s">
        <v>109</v>
      </c>
      <c r="AP161" s="19"/>
      <c r="AQ161" s="19"/>
      <c r="AR161" s="19"/>
      <c r="AS161" s="19"/>
      <c r="AT161" s="19"/>
      <c r="AU161" s="19"/>
      <c r="AV161" s="19"/>
      <c r="AW161" s="19"/>
      <c r="AX161" s="19"/>
      <c r="AY161" s="19"/>
      <c r="AZ161" s="19"/>
      <c r="BA161" s="19"/>
      <c r="BB161" s="19"/>
      <c r="BC161" s="19"/>
      <c r="BD161" s="19"/>
      <c r="BE161" s="19"/>
      <c r="BF161" s="19"/>
      <c r="BG161" s="19"/>
      <c r="BH161" s="19"/>
      <c r="BI161" s="19"/>
      <c r="BJ161" s="19"/>
      <c r="BK161" s="19"/>
      <c r="BL161" s="19"/>
      <c r="BM161" s="19"/>
      <c r="BN161" s="19"/>
      <c r="BO161" s="19"/>
      <c r="BP161" s="19"/>
      <c r="BQ161" s="19"/>
      <c r="BR161" s="20"/>
      <c r="BS161" s="9"/>
      <c r="BT161" s="10"/>
      <c r="BU161" s="17"/>
      <c r="BV161" s="18"/>
    </row>
    <row r="162" spans="1:74">
      <c r="A162" s="9">
        <v>41</v>
      </c>
      <c r="B162" s="10" t="s">
        <v>37</v>
      </c>
      <c r="C162" s="15">
        <v>0</v>
      </c>
      <c r="D162" s="15">
        <v>0</v>
      </c>
      <c r="E162" s="15">
        <v>0</v>
      </c>
      <c r="F162" s="15">
        <v>0</v>
      </c>
      <c r="G162" s="15">
        <v>0</v>
      </c>
      <c r="H162" s="15">
        <v>0</v>
      </c>
      <c r="I162" s="15">
        <v>0</v>
      </c>
      <c r="J162" s="15">
        <v>0</v>
      </c>
      <c r="K162" s="15">
        <v>0</v>
      </c>
      <c r="L162" s="15">
        <v>0.3</v>
      </c>
      <c r="M162" s="15">
        <v>0.50666666666666671</v>
      </c>
      <c r="N162" s="15">
        <v>0.50666666666666671</v>
      </c>
      <c r="O162" s="15">
        <v>0.50666666666666671</v>
      </c>
      <c r="P162" s="15">
        <v>0</v>
      </c>
      <c r="Q162" s="15">
        <v>0</v>
      </c>
      <c r="R162" s="15">
        <v>0.15</v>
      </c>
      <c r="S162" s="15">
        <v>0.15</v>
      </c>
      <c r="T162" s="15">
        <v>0</v>
      </c>
      <c r="U162" s="15">
        <v>0</v>
      </c>
      <c r="V162" s="15">
        <v>0.1525</v>
      </c>
      <c r="W162" s="15">
        <v>0.1525</v>
      </c>
      <c r="X162" s="15">
        <v>0.1525</v>
      </c>
      <c r="Y162" s="15">
        <v>0.1525</v>
      </c>
      <c r="Z162" s="15">
        <v>0.23</v>
      </c>
      <c r="AA162" s="15">
        <v>0.23</v>
      </c>
      <c r="AB162" s="15">
        <v>0</v>
      </c>
      <c r="AC162" s="15">
        <v>0</v>
      </c>
      <c r="AD162" s="15">
        <v>0</v>
      </c>
      <c r="AE162" s="15">
        <v>2.2999999999999998</v>
      </c>
      <c r="AF162" s="15">
        <v>1.4</v>
      </c>
      <c r="AG162" s="15">
        <v>1.8</v>
      </c>
      <c r="AH162" s="15">
        <v>1</v>
      </c>
      <c r="AI162" s="15">
        <v>0.6</v>
      </c>
      <c r="AJ162" s="15">
        <v>0</v>
      </c>
      <c r="AK162" s="15">
        <v>1.3</v>
      </c>
      <c r="AL162" s="15">
        <v>0</v>
      </c>
      <c r="AM162" s="15">
        <v>0</v>
      </c>
      <c r="AN162" s="15">
        <v>0.1</v>
      </c>
      <c r="AO162" s="15">
        <v>0</v>
      </c>
      <c r="AP162" s="15">
        <v>1.2</v>
      </c>
      <c r="AQ162" s="15">
        <v>0</v>
      </c>
      <c r="AR162" s="15">
        <v>0</v>
      </c>
      <c r="AS162" s="15">
        <v>0.45</v>
      </c>
      <c r="AT162" s="15">
        <v>0</v>
      </c>
      <c r="AU162" s="15">
        <v>0</v>
      </c>
      <c r="AV162" s="15">
        <v>0</v>
      </c>
      <c r="AW162" s="15">
        <v>0.5</v>
      </c>
      <c r="AX162" s="15">
        <v>0</v>
      </c>
      <c r="AY162" s="15">
        <v>0.1</v>
      </c>
      <c r="AZ162" s="15">
        <v>0</v>
      </c>
      <c r="BA162" s="15">
        <v>0</v>
      </c>
      <c r="BB162" s="15">
        <v>0.4</v>
      </c>
      <c r="BC162" s="15">
        <v>0</v>
      </c>
      <c r="BD162" s="15">
        <v>0</v>
      </c>
      <c r="BE162" s="15">
        <v>3.66</v>
      </c>
      <c r="BF162" s="15">
        <v>0.48</v>
      </c>
      <c r="BG162" s="15">
        <v>0.89</v>
      </c>
      <c r="BH162" s="15">
        <v>0</v>
      </c>
      <c r="BI162" s="15">
        <v>0</v>
      </c>
      <c r="BJ162" s="15"/>
      <c r="BK162" s="15"/>
      <c r="BL162" s="15"/>
      <c r="BM162" s="15"/>
      <c r="BN162" s="15"/>
      <c r="BO162" s="15"/>
      <c r="BP162" s="15"/>
      <c r="BQ162" s="15"/>
      <c r="BR162" s="16"/>
      <c r="BS162" s="9">
        <v>41</v>
      </c>
      <c r="BT162" s="10" t="s">
        <v>37</v>
      </c>
      <c r="BU162" s="17" t="s">
        <v>110</v>
      </c>
      <c r="BV162" s="18"/>
    </row>
    <row r="163" spans="1:74">
      <c r="A163" s="9" t="s">
        <v>37</v>
      </c>
      <c r="B163" s="10">
        <v>40</v>
      </c>
      <c r="C163" s="19"/>
      <c r="D163" s="19"/>
      <c r="E163" s="19"/>
      <c r="F163" s="19"/>
      <c r="G163" s="19"/>
      <c r="H163" s="19"/>
      <c r="I163" s="19"/>
      <c r="J163" s="19"/>
      <c r="K163" s="19"/>
      <c r="L163" s="19"/>
      <c r="M163" s="19"/>
      <c r="N163" s="19"/>
      <c r="O163" s="19"/>
      <c r="P163" s="19"/>
      <c r="Q163" s="19"/>
      <c r="R163" s="19"/>
      <c r="S163" s="19"/>
      <c r="T163" s="19"/>
      <c r="U163" s="19"/>
      <c r="V163" s="19"/>
      <c r="W163" s="19"/>
      <c r="X163" s="19"/>
      <c r="Y163" s="19"/>
      <c r="Z163" s="19"/>
      <c r="AA163" s="19"/>
      <c r="AB163" s="19"/>
      <c r="AC163" s="19"/>
      <c r="AD163" s="19"/>
      <c r="AE163" s="19"/>
      <c r="AF163" s="19"/>
      <c r="AG163" s="19"/>
      <c r="AH163" s="19"/>
      <c r="AI163" s="19"/>
      <c r="AJ163" s="19"/>
      <c r="AK163" s="19"/>
      <c r="AL163" s="19"/>
      <c r="AM163" s="19"/>
      <c r="AN163" s="19"/>
      <c r="AO163" s="19"/>
      <c r="AP163" s="19"/>
      <c r="AQ163" s="19"/>
      <c r="AR163" s="19"/>
      <c r="AS163" s="19"/>
      <c r="AT163" s="19"/>
      <c r="AU163" s="19"/>
      <c r="AV163" s="19"/>
      <c r="AW163" s="19"/>
      <c r="AX163" s="19"/>
      <c r="AY163" s="19"/>
      <c r="AZ163" s="19"/>
      <c r="BA163" s="19"/>
      <c r="BB163" s="19"/>
      <c r="BC163" s="19">
        <v>0</v>
      </c>
      <c r="BD163" s="19">
        <v>0</v>
      </c>
      <c r="BE163" s="19">
        <v>0</v>
      </c>
      <c r="BF163" s="19">
        <v>1.23</v>
      </c>
      <c r="BG163" s="19">
        <v>0</v>
      </c>
      <c r="BH163" s="19">
        <v>1.1200000000000001</v>
      </c>
      <c r="BI163" s="19">
        <v>0</v>
      </c>
      <c r="BJ163" s="19">
        <v>0</v>
      </c>
      <c r="BK163" s="19">
        <v>0</v>
      </c>
      <c r="BL163" s="19">
        <v>0.56999999999999995</v>
      </c>
      <c r="BM163" s="19">
        <v>0</v>
      </c>
      <c r="BN163" s="19">
        <v>0</v>
      </c>
      <c r="BO163" s="19">
        <v>0</v>
      </c>
      <c r="BP163" s="19">
        <v>0</v>
      </c>
      <c r="BQ163" s="19">
        <v>3.01</v>
      </c>
      <c r="BR163" s="20">
        <v>0.72</v>
      </c>
      <c r="BS163" s="9" t="s">
        <v>37</v>
      </c>
      <c r="BT163" s="10">
        <v>40</v>
      </c>
      <c r="BU163" s="17"/>
      <c r="BV163" s="18" t="s">
        <v>111</v>
      </c>
    </row>
    <row r="164" spans="1:74">
      <c r="A164" s="9">
        <v>42</v>
      </c>
      <c r="B164" s="10" t="s">
        <v>37</v>
      </c>
      <c r="C164" s="15">
        <v>0.61</v>
      </c>
      <c r="D164" s="15">
        <v>0.61</v>
      </c>
      <c r="E164" s="15">
        <v>0.61</v>
      </c>
      <c r="F164" s="15">
        <v>0.61</v>
      </c>
      <c r="G164" s="15">
        <v>0.61</v>
      </c>
      <c r="H164" s="15">
        <v>0</v>
      </c>
      <c r="I164" s="15">
        <v>0.40666666666666668</v>
      </c>
      <c r="J164" s="15">
        <v>0.40666666666666668</v>
      </c>
      <c r="K164" s="15">
        <v>0.40666666666666668</v>
      </c>
      <c r="L164" s="15">
        <v>0</v>
      </c>
      <c r="M164" s="15">
        <v>9.9999999999999992E-2</v>
      </c>
      <c r="N164" s="15">
        <v>9.9999999999999992E-2</v>
      </c>
      <c r="O164" s="15">
        <v>9.9999999999999992E-2</v>
      </c>
      <c r="P164" s="15">
        <v>0</v>
      </c>
      <c r="Q164" s="15">
        <v>0</v>
      </c>
      <c r="R164" s="15">
        <v>1.37</v>
      </c>
      <c r="S164" s="15">
        <v>1.37</v>
      </c>
      <c r="T164" s="15">
        <v>0</v>
      </c>
      <c r="U164" s="15">
        <v>0</v>
      </c>
      <c r="V164" s="15">
        <v>0</v>
      </c>
      <c r="W164" s="15">
        <v>0</v>
      </c>
      <c r="X164" s="15">
        <v>0</v>
      </c>
      <c r="Y164" s="15">
        <v>0</v>
      </c>
      <c r="Z164" s="15">
        <v>0</v>
      </c>
      <c r="AA164" s="15">
        <v>0</v>
      </c>
      <c r="AB164" s="15">
        <v>0.01</v>
      </c>
      <c r="AC164" s="15">
        <v>0</v>
      </c>
      <c r="AD164" s="15">
        <v>0.6</v>
      </c>
      <c r="AE164" s="15">
        <v>0</v>
      </c>
      <c r="AF164" s="15">
        <v>0</v>
      </c>
      <c r="AG164" s="15">
        <v>0</v>
      </c>
      <c r="AH164" s="15"/>
      <c r="AI164" s="15"/>
      <c r="AJ164" s="15"/>
      <c r="AK164" s="15"/>
      <c r="AL164" s="15"/>
      <c r="AM164" s="15"/>
      <c r="AN164" s="15"/>
      <c r="AO164" s="15"/>
      <c r="AP164" s="15">
        <v>0</v>
      </c>
      <c r="AQ164" s="15">
        <v>0</v>
      </c>
      <c r="AR164" s="15">
        <v>0</v>
      </c>
      <c r="AS164" s="15">
        <v>0</v>
      </c>
      <c r="AT164" s="15">
        <v>0</v>
      </c>
      <c r="AU164" s="15">
        <v>0</v>
      </c>
      <c r="AV164" s="15">
        <v>0</v>
      </c>
      <c r="AW164" s="15">
        <v>0.7</v>
      </c>
      <c r="AX164" s="15">
        <v>0.5</v>
      </c>
      <c r="AY164" s="15">
        <v>0</v>
      </c>
      <c r="AZ164" s="15">
        <v>0.9</v>
      </c>
      <c r="BA164" s="15">
        <v>0</v>
      </c>
      <c r="BB164" s="15">
        <v>0.6</v>
      </c>
      <c r="BC164" s="15">
        <v>0</v>
      </c>
      <c r="BD164" s="15">
        <v>0</v>
      </c>
      <c r="BE164" s="15">
        <v>0</v>
      </c>
      <c r="BF164" s="15">
        <v>1.08</v>
      </c>
      <c r="BG164" s="15">
        <v>0</v>
      </c>
      <c r="BH164" s="15">
        <v>0</v>
      </c>
      <c r="BI164" s="15">
        <v>0</v>
      </c>
      <c r="BJ164" s="15"/>
      <c r="BK164" s="15"/>
      <c r="BL164" s="15"/>
      <c r="BM164" s="15"/>
      <c r="BN164" s="15"/>
      <c r="BO164" s="15"/>
      <c r="BP164" s="15"/>
      <c r="BQ164" s="15"/>
      <c r="BR164" s="16"/>
      <c r="BS164" s="9">
        <v>42</v>
      </c>
      <c r="BT164" s="10" t="s">
        <v>37</v>
      </c>
      <c r="BU164" s="17" t="s">
        <v>112</v>
      </c>
      <c r="BV164" s="18"/>
    </row>
    <row r="165" spans="1:74">
      <c r="A165" s="9"/>
      <c r="B165" s="10"/>
      <c r="C165" s="19"/>
      <c r="D165" s="19"/>
      <c r="E165" s="19"/>
      <c r="F165" s="19"/>
      <c r="G165" s="19"/>
      <c r="H165" s="19"/>
      <c r="I165" s="19"/>
      <c r="J165" s="19"/>
      <c r="K165" s="19"/>
      <c r="L165" s="19"/>
      <c r="M165" s="19"/>
      <c r="N165" s="19"/>
      <c r="O165" s="19"/>
      <c r="P165" s="19"/>
      <c r="Q165" s="19"/>
      <c r="R165" s="19"/>
      <c r="S165" s="19"/>
      <c r="T165" s="19"/>
      <c r="U165" s="19"/>
      <c r="V165" s="19"/>
      <c r="W165" s="19"/>
      <c r="X165" s="19"/>
      <c r="Y165" s="19"/>
      <c r="Z165" s="19"/>
      <c r="AA165" s="19"/>
      <c r="AB165" s="19"/>
      <c r="AC165" s="19"/>
      <c r="AD165" s="19"/>
      <c r="AE165" s="19"/>
      <c r="AF165" s="19"/>
      <c r="AG165" s="19"/>
      <c r="AH165" s="19"/>
      <c r="AI165" s="19"/>
      <c r="AJ165" s="19"/>
      <c r="AK165" s="19"/>
      <c r="AL165" s="19"/>
      <c r="AM165" s="19"/>
      <c r="AN165" s="19"/>
      <c r="AO165" s="19"/>
      <c r="AP165" s="19"/>
      <c r="AQ165" s="19"/>
      <c r="AR165" s="19"/>
      <c r="AS165" s="19"/>
      <c r="AT165" s="19"/>
      <c r="AU165" s="19"/>
      <c r="AV165" s="19"/>
      <c r="AW165" s="19"/>
      <c r="AX165" s="19"/>
      <c r="AY165" s="19"/>
      <c r="AZ165" s="19"/>
      <c r="BA165" s="19"/>
      <c r="BB165" s="19"/>
      <c r="BC165" s="19"/>
      <c r="BD165" s="19"/>
      <c r="BE165" s="19"/>
      <c r="BF165" s="19"/>
      <c r="BG165" s="19"/>
      <c r="BH165" s="19"/>
      <c r="BI165" s="19"/>
      <c r="BJ165" s="19"/>
      <c r="BK165" s="19"/>
      <c r="BL165" s="19"/>
      <c r="BM165" s="19"/>
      <c r="BN165" s="19"/>
      <c r="BO165" s="19"/>
      <c r="BP165" s="19"/>
      <c r="BQ165" s="19"/>
      <c r="BR165" s="20"/>
      <c r="BS165" s="9"/>
      <c r="BT165" s="10"/>
      <c r="BU165" s="17"/>
      <c r="BV165" s="18"/>
    </row>
    <row r="166" spans="1:74">
      <c r="A166" s="9"/>
      <c r="B166" s="10"/>
      <c r="C166" s="19"/>
      <c r="D166" s="19"/>
      <c r="E166" s="19"/>
      <c r="F166" s="19"/>
      <c r="G166" s="19"/>
      <c r="H166" s="19"/>
      <c r="I166" s="19"/>
      <c r="J166" s="19"/>
      <c r="K166" s="19"/>
      <c r="L166" s="19"/>
      <c r="M166" s="19"/>
      <c r="N166" s="19"/>
      <c r="O166" s="19"/>
      <c r="P166" s="19"/>
      <c r="Q166" s="19"/>
      <c r="R166" s="19"/>
      <c r="S166" s="19"/>
      <c r="T166" s="19"/>
      <c r="U166" s="19"/>
      <c r="V166" s="19"/>
      <c r="W166" s="19"/>
      <c r="X166" s="19"/>
      <c r="Y166" s="19"/>
      <c r="Z166" s="19"/>
      <c r="AA166" s="19"/>
      <c r="AB166" s="19"/>
      <c r="AC166" s="19"/>
      <c r="AD166" s="19"/>
      <c r="AE166" s="19"/>
      <c r="AF166" s="19"/>
      <c r="AG166" s="19"/>
      <c r="AH166" s="19"/>
      <c r="AI166" s="19"/>
      <c r="AJ166" s="19"/>
      <c r="AK166" s="19"/>
      <c r="AL166" s="19"/>
      <c r="AM166" s="19"/>
      <c r="AN166" s="19"/>
      <c r="AO166" s="19"/>
      <c r="AP166" s="19"/>
      <c r="AQ166" s="19"/>
      <c r="AR166" s="19"/>
      <c r="AS166" s="19"/>
      <c r="AT166" s="19"/>
      <c r="AU166" s="19"/>
      <c r="AV166" s="19"/>
      <c r="AW166" s="19"/>
      <c r="AX166" s="19"/>
      <c r="AY166" s="19"/>
      <c r="AZ166" s="19"/>
      <c r="BA166" s="19"/>
      <c r="BB166" s="19"/>
      <c r="BC166" s="19"/>
      <c r="BD166" s="19"/>
      <c r="BE166" s="19"/>
      <c r="BF166" s="19"/>
      <c r="BG166" s="19"/>
      <c r="BH166" s="19"/>
      <c r="BI166" s="19"/>
      <c r="BJ166" s="19"/>
      <c r="BK166" s="19"/>
      <c r="BL166" s="19"/>
      <c r="BM166" s="19"/>
      <c r="BN166" s="19"/>
      <c r="BO166" s="19"/>
      <c r="BP166" s="19"/>
      <c r="BQ166" s="19"/>
      <c r="BR166" s="20"/>
      <c r="BS166" s="9"/>
      <c r="BT166" s="10"/>
      <c r="BU166" s="17"/>
      <c r="BV166" s="18"/>
    </row>
    <row r="167" spans="1:74">
      <c r="A167" s="9">
        <v>43</v>
      </c>
      <c r="B167" s="10" t="s">
        <v>37</v>
      </c>
      <c r="C167" s="15">
        <v>0</v>
      </c>
      <c r="D167" s="15">
        <v>0</v>
      </c>
      <c r="E167" s="15">
        <v>0</v>
      </c>
      <c r="F167" s="15">
        <v>0</v>
      </c>
      <c r="G167" s="15">
        <v>0</v>
      </c>
      <c r="H167" s="15">
        <v>0.3</v>
      </c>
      <c r="I167" s="15">
        <v>0</v>
      </c>
      <c r="J167" s="15">
        <v>0</v>
      </c>
      <c r="K167" s="15">
        <v>0</v>
      </c>
      <c r="L167" s="15">
        <v>0</v>
      </c>
      <c r="M167" s="15">
        <v>0</v>
      </c>
      <c r="N167" s="15">
        <v>0</v>
      </c>
      <c r="O167" s="15">
        <v>0</v>
      </c>
      <c r="P167" s="15">
        <v>0</v>
      </c>
      <c r="Q167" s="15">
        <v>0</v>
      </c>
      <c r="R167" s="15">
        <v>0</v>
      </c>
      <c r="S167" s="15">
        <v>0</v>
      </c>
      <c r="T167" s="15">
        <v>0.61</v>
      </c>
      <c r="U167" s="15">
        <v>0.3</v>
      </c>
      <c r="V167" s="15">
        <v>0.1525</v>
      </c>
      <c r="W167" s="15">
        <v>0.1525</v>
      </c>
      <c r="X167" s="15">
        <v>0.1525</v>
      </c>
      <c r="Y167" s="15">
        <v>0.1525</v>
      </c>
      <c r="Z167" s="15">
        <v>0</v>
      </c>
      <c r="AA167" s="15">
        <v>0</v>
      </c>
      <c r="AB167" s="15">
        <v>0</v>
      </c>
      <c r="AC167" s="15">
        <v>0</v>
      </c>
      <c r="AD167" s="15">
        <v>0</v>
      </c>
      <c r="AE167" s="15"/>
      <c r="AF167" s="15">
        <v>0.1</v>
      </c>
      <c r="AG167" s="15">
        <v>0.1</v>
      </c>
      <c r="AH167" s="15">
        <v>0</v>
      </c>
      <c r="AI167" s="15">
        <v>0.2</v>
      </c>
      <c r="AJ167" s="15">
        <v>0</v>
      </c>
      <c r="AK167" s="15">
        <v>0</v>
      </c>
      <c r="AL167" s="15">
        <v>0</v>
      </c>
      <c r="AM167" s="15">
        <v>0</v>
      </c>
      <c r="AN167" s="15">
        <v>0</v>
      </c>
      <c r="AO167" s="15">
        <v>0</v>
      </c>
      <c r="AP167" s="15">
        <v>0</v>
      </c>
      <c r="AQ167" s="15">
        <v>0</v>
      </c>
      <c r="AR167" s="15">
        <v>0</v>
      </c>
      <c r="AS167" s="15">
        <v>0.1</v>
      </c>
      <c r="AT167" s="15">
        <v>0</v>
      </c>
      <c r="AU167" s="15">
        <v>0</v>
      </c>
      <c r="AV167" s="15">
        <v>0</v>
      </c>
      <c r="AW167" s="15">
        <v>0.1</v>
      </c>
      <c r="AX167" s="15">
        <v>0</v>
      </c>
      <c r="AY167" s="15">
        <v>0</v>
      </c>
      <c r="AZ167" s="15">
        <v>0</v>
      </c>
      <c r="BA167" s="15">
        <v>0</v>
      </c>
      <c r="BB167" s="15">
        <v>0</v>
      </c>
      <c r="BC167" s="15">
        <v>0</v>
      </c>
      <c r="BD167" s="15">
        <v>0</v>
      </c>
      <c r="BE167" s="15">
        <v>0</v>
      </c>
      <c r="BF167" s="15">
        <v>0</v>
      </c>
      <c r="BG167" s="15">
        <v>0</v>
      </c>
      <c r="BH167" s="15">
        <v>0</v>
      </c>
      <c r="BI167" s="15">
        <v>0</v>
      </c>
      <c r="BJ167" s="15"/>
      <c r="BK167" s="15"/>
      <c r="BL167" s="15"/>
      <c r="BM167" s="15"/>
      <c r="BN167" s="15"/>
      <c r="BO167" s="15"/>
      <c r="BP167" s="15"/>
      <c r="BQ167" s="15"/>
      <c r="BR167" s="16"/>
      <c r="BS167" s="9">
        <v>43</v>
      </c>
      <c r="BT167" s="10" t="s">
        <v>37</v>
      </c>
      <c r="BU167" s="17" t="s">
        <v>113</v>
      </c>
      <c r="BV167" s="18"/>
    </row>
    <row r="168" spans="1:74">
      <c r="A168" s="9" t="s">
        <v>37</v>
      </c>
      <c r="B168" s="10">
        <v>41</v>
      </c>
      <c r="C168" s="19"/>
      <c r="D168" s="19"/>
      <c r="E168" s="19"/>
      <c r="F168" s="19"/>
      <c r="G168" s="19"/>
      <c r="H168" s="19"/>
      <c r="I168" s="19"/>
      <c r="J168" s="19"/>
      <c r="K168" s="19"/>
      <c r="L168" s="19"/>
      <c r="M168" s="19"/>
      <c r="N168" s="19"/>
      <c r="O168" s="19"/>
      <c r="P168" s="19"/>
      <c r="Q168" s="19"/>
      <c r="R168" s="19"/>
      <c r="S168" s="19"/>
      <c r="T168" s="19"/>
      <c r="U168" s="19"/>
      <c r="V168" s="19"/>
      <c r="W168" s="19"/>
      <c r="X168" s="19"/>
      <c r="Y168" s="19"/>
      <c r="Z168" s="19"/>
      <c r="AA168" s="19"/>
      <c r="AB168" s="19"/>
      <c r="AC168" s="19"/>
      <c r="AD168" s="19"/>
      <c r="AE168" s="19"/>
      <c r="AF168" s="19"/>
      <c r="AG168" s="19"/>
      <c r="AH168" s="19"/>
      <c r="AI168" s="19"/>
      <c r="AJ168" s="19"/>
      <c r="AK168" s="19"/>
      <c r="AL168" s="19"/>
      <c r="AM168" s="19"/>
      <c r="AN168" s="19"/>
      <c r="AO168" s="19"/>
      <c r="AP168" s="19"/>
      <c r="AQ168" s="19"/>
      <c r="AR168" s="19"/>
      <c r="AS168" s="19"/>
      <c r="AT168" s="19"/>
      <c r="AU168" s="19"/>
      <c r="AV168" s="19"/>
      <c r="AW168" s="19"/>
      <c r="AX168" s="19"/>
      <c r="AY168" s="19"/>
      <c r="AZ168" s="19"/>
      <c r="BA168" s="19"/>
      <c r="BB168" s="19"/>
      <c r="BC168" s="19">
        <v>0</v>
      </c>
      <c r="BD168" s="19">
        <v>0</v>
      </c>
      <c r="BE168" s="19">
        <v>0</v>
      </c>
      <c r="BF168" s="19">
        <v>0</v>
      </c>
      <c r="BG168" s="19">
        <v>0</v>
      </c>
      <c r="BH168" s="19">
        <v>0</v>
      </c>
      <c r="BI168" s="19">
        <v>0</v>
      </c>
      <c r="BJ168" s="19">
        <v>0</v>
      </c>
      <c r="BK168" s="19">
        <v>0</v>
      </c>
      <c r="BL168" s="19">
        <v>0</v>
      </c>
      <c r="BM168" s="19">
        <v>0</v>
      </c>
      <c r="BN168" s="19">
        <v>0</v>
      </c>
      <c r="BO168" s="19">
        <v>0</v>
      </c>
      <c r="BP168" s="19">
        <v>0</v>
      </c>
      <c r="BQ168" s="19">
        <v>0</v>
      </c>
      <c r="BR168" s="20"/>
      <c r="BS168" s="9" t="s">
        <v>37</v>
      </c>
      <c r="BT168" s="10">
        <v>41</v>
      </c>
      <c r="BU168" s="17"/>
      <c r="BV168" s="18" t="s">
        <v>114</v>
      </c>
    </row>
    <row r="169" spans="1:74">
      <c r="A169" s="9"/>
      <c r="B169" s="10"/>
      <c r="C169" s="19"/>
      <c r="D169" s="19"/>
      <c r="E169" s="19"/>
      <c r="F169" s="19"/>
      <c r="G169" s="19"/>
      <c r="H169" s="19"/>
      <c r="I169" s="19"/>
      <c r="J169" s="19"/>
      <c r="K169" s="19"/>
      <c r="L169" s="19"/>
      <c r="M169" s="19"/>
      <c r="N169" s="19"/>
      <c r="O169" s="19"/>
      <c r="P169" s="19"/>
      <c r="Q169" s="19"/>
      <c r="R169" s="19"/>
      <c r="S169" s="19"/>
      <c r="T169" s="19"/>
      <c r="U169" s="19"/>
      <c r="V169" s="19"/>
      <c r="W169" s="19"/>
      <c r="X169" s="19"/>
      <c r="Y169" s="19"/>
      <c r="Z169" s="19"/>
      <c r="AA169" s="19"/>
      <c r="AB169" s="19"/>
      <c r="AC169" s="19"/>
      <c r="AD169" s="19"/>
      <c r="AE169" s="19"/>
      <c r="AF169" s="19"/>
      <c r="AG169" s="19"/>
      <c r="AH169" s="19"/>
      <c r="AI169" s="19"/>
      <c r="AJ169" s="19"/>
      <c r="AK169" s="19"/>
      <c r="AL169" s="19"/>
      <c r="AM169" s="19"/>
      <c r="AN169" s="19"/>
      <c r="AO169" s="19"/>
      <c r="AP169" s="19"/>
      <c r="AQ169" s="19"/>
      <c r="AR169" s="19"/>
      <c r="AS169" s="19"/>
      <c r="AT169" s="19"/>
      <c r="AU169" s="19"/>
      <c r="AV169" s="19"/>
      <c r="AW169" s="19"/>
      <c r="AX169" s="19"/>
      <c r="AY169" s="19"/>
      <c r="AZ169" s="19"/>
      <c r="BA169" s="19"/>
      <c r="BB169" s="19"/>
      <c r="BC169" s="19"/>
      <c r="BD169" s="19"/>
      <c r="BE169" s="19"/>
      <c r="BF169" s="19"/>
      <c r="BG169" s="19"/>
      <c r="BH169" s="19"/>
      <c r="BI169" s="19"/>
      <c r="BJ169" s="19"/>
      <c r="BK169" s="19"/>
      <c r="BL169" s="19"/>
      <c r="BM169" s="19"/>
      <c r="BN169" s="19"/>
      <c r="BO169" s="19"/>
      <c r="BP169" s="19"/>
      <c r="BQ169" s="19"/>
      <c r="BR169" s="20"/>
      <c r="BS169" s="9"/>
      <c r="BT169" s="10"/>
      <c r="BU169" s="17"/>
      <c r="BV169" s="18"/>
    </row>
    <row r="170" spans="1:74">
      <c r="A170" s="9"/>
      <c r="B170" s="10"/>
      <c r="C170" s="19"/>
      <c r="D170" s="19"/>
      <c r="E170" s="19"/>
      <c r="F170" s="19"/>
      <c r="G170" s="19"/>
      <c r="H170" s="19"/>
      <c r="I170" s="19"/>
      <c r="J170" s="19"/>
      <c r="K170" s="19"/>
      <c r="L170" s="19"/>
      <c r="M170" s="19"/>
      <c r="N170" s="19"/>
      <c r="O170" s="19"/>
      <c r="P170" s="19"/>
      <c r="Q170" s="19"/>
      <c r="R170" s="19"/>
      <c r="S170" s="19"/>
      <c r="T170" s="19"/>
      <c r="U170" s="19"/>
      <c r="V170" s="19"/>
      <c r="W170" s="19"/>
      <c r="X170" s="19"/>
      <c r="Y170" s="19"/>
      <c r="Z170" s="19"/>
      <c r="AA170" s="19"/>
      <c r="AB170" s="19"/>
      <c r="AC170" s="19"/>
      <c r="AD170" s="19"/>
      <c r="AE170" s="19"/>
      <c r="AF170" s="19"/>
      <c r="AG170" s="19"/>
      <c r="AH170" s="19"/>
      <c r="AI170" s="19"/>
      <c r="AJ170" s="19"/>
      <c r="AK170" s="19"/>
      <c r="AL170" s="19"/>
      <c r="AM170" s="19"/>
      <c r="AN170" s="19"/>
      <c r="AO170" s="19"/>
      <c r="AP170" s="19"/>
      <c r="AQ170" s="19"/>
      <c r="AR170" s="19"/>
      <c r="AS170" s="19"/>
      <c r="AT170" s="19"/>
      <c r="AU170" s="19"/>
      <c r="AV170" s="19"/>
      <c r="AW170" s="19"/>
      <c r="AX170" s="19"/>
      <c r="AY170" s="19"/>
      <c r="AZ170" s="19"/>
      <c r="BA170" s="19"/>
      <c r="BB170" s="19"/>
      <c r="BC170" s="19"/>
      <c r="BD170" s="19"/>
      <c r="BE170" s="19"/>
      <c r="BF170" s="19"/>
      <c r="BG170" s="19"/>
      <c r="BH170" s="19"/>
      <c r="BI170" s="19"/>
      <c r="BJ170" s="19"/>
      <c r="BK170" s="19"/>
      <c r="BL170" s="19"/>
      <c r="BM170" s="19"/>
      <c r="BN170" s="19"/>
      <c r="BO170" s="19"/>
      <c r="BP170" s="19"/>
      <c r="BQ170" s="19"/>
      <c r="BR170" s="20"/>
      <c r="BS170" s="9"/>
      <c r="BT170" s="10"/>
      <c r="BU170" s="17"/>
      <c r="BV170" s="18"/>
    </row>
    <row r="171" spans="1:74">
      <c r="A171" s="9"/>
      <c r="B171" s="10"/>
      <c r="C171" s="19"/>
      <c r="D171" s="19"/>
      <c r="E171" s="19"/>
      <c r="F171" s="19"/>
      <c r="G171" s="19"/>
      <c r="H171" s="19"/>
      <c r="I171" s="19"/>
      <c r="J171" s="19"/>
      <c r="K171" s="19"/>
      <c r="L171" s="19"/>
      <c r="M171" s="19"/>
      <c r="N171" s="19"/>
      <c r="O171" s="19"/>
      <c r="P171" s="19"/>
      <c r="Q171" s="19"/>
      <c r="R171" s="19"/>
      <c r="S171" s="19"/>
      <c r="T171" s="19"/>
      <c r="U171" s="19"/>
      <c r="V171" s="19"/>
      <c r="W171" s="19"/>
      <c r="X171" s="19"/>
      <c r="Y171" s="19"/>
      <c r="Z171" s="19"/>
      <c r="AA171" s="19"/>
      <c r="AB171" s="19"/>
      <c r="AC171" s="19"/>
      <c r="AD171" s="19"/>
      <c r="AE171" s="19"/>
      <c r="AF171" s="19"/>
      <c r="AG171" s="19"/>
      <c r="AH171" s="19"/>
      <c r="AI171" s="19"/>
      <c r="AJ171" s="19"/>
      <c r="AK171" s="19"/>
      <c r="AL171" s="19"/>
      <c r="AM171" s="19"/>
      <c r="AN171" s="19"/>
      <c r="AO171" s="19"/>
      <c r="AP171" s="19"/>
      <c r="AQ171" s="19"/>
      <c r="AR171" s="19"/>
      <c r="AS171" s="19"/>
      <c r="AT171" s="19"/>
      <c r="AU171" s="19"/>
      <c r="AV171" s="19"/>
      <c r="AW171" s="19"/>
      <c r="AX171" s="19"/>
      <c r="AY171" s="19"/>
      <c r="AZ171" s="19"/>
      <c r="BA171" s="19"/>
      <c r="BB171" s="19"/>
      <c r="BC171" s="19"/>
      <c r="BD171" s="19"/>
      <c r="BE171" s="19"/>
      <c r="BF171" s="19"/>
      <c r="BG171" s="19"/>
      <c r="BH171" s="19"/>
      <c r="BI171" s="19"/>
      <c r="BJ171" s="19"/>
      <c r="BK171" s="19"/>
      <c r="BL171" s="19"/>
      <c r="BM171" s="19"/>
      <c r="BN171" s="19"/>
      <c r="BO171" s="19"/>
      <c r="BP171" s="19"/>
      <c r="BQ171" s="19"/>
      <c r="BR171" s="20"/>
      <c r="BS171" s="9"/>
      <c r="BT171" s="10"/>
      <c r="BU171" s="17"/>
      <c r="BV171" s="18"/>
    </row>
    <row r="172" spans="1:74">
      <c r="A172" s="9"/>
      <c r="B172" s="10"/>
      <c r="C172" s="19"/>
      <c r="D172" s="19"/>
      <c r="E172" s="19"/>
      <c r="F172" s="19"/>
      <c r="G172" s="19"/>
      <c r="H172" s="19"/>
      <c r="I172" s="19"/>
      <c r="J172" s="19"/>
      <c r="K172" s="19"/>
      <c r="L172" s="19"/>
      <c r="M172" s="19"/>
      <c r="N172" s="19"/>
      <c r="O172" s="19"/>
      <c r="P172" s="19"/>
      <c r="Q172" s="19"/>
      <c r="R172" s="19"/>
      <c r="S172" s="19"/>
      <c r="T172" s="19"/>
      <c r="U172" s="19"/>
      <c r="V172" s="19"/>
      <c r="W172" s="19"/>
      <c r="X172" s="19"/>
      <c r="Y172" s="19"/>
      <c r="Z172" s="19"/>
      <c r="AA172" s="19"/>
      <c r="AB172" s="19"/>
      <c r="AC172" s="19"/>
      <c r="AD172" s="19"/>
      <c r="AE172" s="19"/>
      <c r="AF172" s="19"/>
      <c r="AG172" s="19"/>
      <c r="AH172" s="19"/>
      <c r="AI172" s="19"/>
      <c r="AJ172" s="19"/>
      <c r="AK172" s="19"/>
      <c r="AL172" s="19"/>
      <c r="AM172" s="19"/>
      <c r="AN172" s="19"/>
      <c r="AO172" s="19"/>
      <c r="AP172" s="19"/>
      <c r="AQ172" s="19"/>
      <c r="AR172" s="19"/>
      <c r="AS172" s="19"/>
      <c r="AT172" s="19"/>
      <c r="AU172" s="19"/>
      <c r="AV172" s="19"/>
      <c r="AW172" s="19"/>
      <c r="AX172" s="19"/>
      <c r="AY172" s="19"/>
      <c r="AZ172" s="19"/>
      <c r="BA172" s="19"/>
      <c r="BB172" s="19"/>
      <c r="BC172" s="19"/>
      <c r="BD172" s="19"/>
      <c r="BE172" s="19"/>
      <c r="BF172" s="19"/>
      <c r="BG172" s="19"/>
      <c r="BH172" s="19"/>
      <c r="BI172" s="19"/>
      <c r="BJ172" s="19"/>
      <c r="BK172" s="19"/>
      <c r="BL172" s="19"/>
      <c r="BM172" s="19"/>
      <c r="BN172" s="19"/>
      <c r="BO172" s="19"/>
      <c r="BP172" s="19"/>
      <c r="BQ172" s="19"/>
      <c r="BR172" s="20"/>
      <c r="BS172" s="9"/>
      <c r="BT172" s="10"/>
      <c r="BU172" s="17"/>
      <c r="BV172" s="18"/>
    </row>
    <row r="173" spans="1:74">
      <c r="A173" s="9" t="s">
        <v>37</v>
      </c>
      <c r="B173" s="10">
        <v>42</v>
      </c>
      <c r="C173" s="19"/>
      <c r="D173" s="19"/>
      <c r="E173" s="19"/>
      <c r="F173" s="19"/>
      <c r="G173" s="19"/>
      <c r="H173" s="19"/>
      <c r="I173" s="19"/>
      <c r="J173" s="19"/>
      <c r="K173" s="19"/>
      <c r="L173" s="19"/>
      <c r="M173" s="19"/>
      <c r="N173" s="19"/>
      <c r="O173" s="19"/>
      <c r="P173" s="19"/>
      <c r="Q173" s="19"/>
      <c r="R173" s="19"/>
      <c r="S173" s="19"/>
      <c r="T173" s="19"/>
      <c r="U173" s="19"/>
      <c r="V173" s="19"/>
      <c r="W173" s="19"/>
      <c r="X173" s="19"/>
      <c r="Y173" s="19"/>
      <c r="Z173" s="19"/>
      <c r="AA173" s="19"/>
      <c r="AB173" s="19"/>
      <c r="AC173" s="19"/>
      <c r="AD173" s="19"/>
      <c r="AE173" s="19"/>
      <c r="AF173" s="19"/>
      <c r="AG173" s="19"/>
      <c r="AH173" s="19"/>
      <c r="AI173" s="19"/>
      <c r="AJ173" s="19"/>
      <c r="AK173" s="19"/>
      <c r="AL173" s="19"/>
      <c r="AM173" s="19"/>
      <c r="AN173" s="19"/>
      <c r="AO173" s="19"/>
      <c r="AP173" s="19"/>
      <c r="AQ173" s="19"/>
      <c r="AR173" s="19"/>
      <c r="AS173" s="19"/>
      <c r="AT173" s="19"/>
      <c r="AU173" s="19"/>
      <c r="AV173" s="19"/>
      <c r="AW173" s="19"/>
      <c r="AX173" s="19"/>
      <c r="AY173" s="19"/>
      <c r="AZ173" s="19"/>
      <c r="BA173" s="19"/>
      <c r="BB173" s="19"/>
      <c r="BC173" s="19"/>
      <c r="BD173" s="19"/>
      <c r="BE173" s="19"/>
      <c r="BF173" s="19"/>
      <c r="BG173" s="19"/>
      <c r="BH173" s="19"/>
      <c r="BI173" s="19"/>
      <c r="BJ173" s="19"/>
      <c r="BK173" s="19"/>
      <c r="BL173" s="19"/>
      <c r="BM173" s="19"/>
      <c r="BN173" s="19"/>
      <c r="BO173" s="19"/>
      <c r="BP173" s="19"/>
      <c r="BQ173" s="19"/>
      <c r="BR173" s="20"/>
      <c r="BS173" s="9" t="s">
        <v>37</v>
      </c>
      <c r="BT173" s="10">
        <v>42</v>
      </c>
      <c r="BU173" s="17"/>
      <c r="BV173" s="18" t="s">
        <v>115</v>
      </c>
    </row>
    <row r="174" spans="1:74">
      <c r="A174" s="9"/>
      <c r="B174" s="10"/>
      <c r="C174" s="19"/>
      <c r="D174" s="19"/>
      <c r="E174" s="19"/>
      <c r="F174" s="19"/>
      <c r="G174" s="19"/>
      <c r="H174" s="19"/>
      <c r="I174" s="19"/>
      <c r="J174" s="19"/>
      <c r="K174" s="19"/>
      <c r="L174" s="19"/>
      <c r="M174" s="19"/>
      <c r="N174" s="19"/>
      <c r="O174" s="19"/>
      <c r="P174" s="19"/>
      <c r="Q174" s="19"/>
      <c r="R174" s="19"/>
      <c r="S174" s="19"/>
      <c r="T174" s="19"/>
      <c r="U174" s="19"/>
      <c r="V174" s="19"/>
      <c r="W174" s="19"/>
      <c r="X174" s="19"/>
      <c r="Y174" s="19"/>
      <c r="Z174" s="19"/>
      <c r="AA174" s="19"/>
      <c r="AB174" s="19"/>
      <c r="AC174" s="19"/>
      <c r="AD174" s="19"/>
      <c r="AE174" s="19"/>
      <c r="AF174" s="19"/>
      <c r="AG174" s="19"/>
      <c r="AH174" s="19"/>
      <c r="AI174" s="19"/>
      <c r="AJ174" s="19"/>
      <c r="AK174" s="19"/>
      <c r="AL174" s="19"/>
      <c r="AM174" s="19"/>
      <c r="AN174" s="19"/>
      <c r="AO174" s="19"/>
      <c r="AP174" s="19"/>
      <c r="AQ174" s="19"/>
      <c r="AR174" s="19"/>
      <c r="AS174" s="19"/>
      <c r="AT174" s="19"/>
      <c r="AU174" s="19"/>
      <c r="AV174" s="19"/>
      <c r="AW174" s="19"/>
      <c r="AX174" s="19"/>
      <c r="AY174" s="19"/>
      <c r="AZ174" s="19"/>
      <c r="BA174" s="19"/>
      <c r="BB174" s="19"/>
      <c r="BC174" s="19"/>
      <c r="BD174" s="19"/>
      <c r="BE174" s="19"/>
      <c r="BF174" s="19"/>
      <c r="BG174" s="19"/>
      <c r="BH174" s="19"/>
      <c r="BI174" s="19"/>
      <c r="BJ174" s="19"/>
      <c r="BK174" s="19"/>
      <c r="BL174" s="19"/>
      <c r="BM174" s="19"/>
      <c r="BN174" s="19"/>
      <c r="BO174" s="19"/>
      <c r="BP174" s="19"/>
      <c r="BQ174" s="19"/>
      <c r="BR174" s="20"/>
      <c r="BS174" s="9"/>
      <c r="BT174" s="10"/>
      <c r="BU174" s="17"/>
      <c r="BV174" s="18"/>
    </row>
    <row r="175" spans="1:74">
      <c r="A175" s="9"/>
      <c r="B175" s="10"/>
      <c r="C175" s="19"/>
      <c r="D175" s="19"/>
      <c r="E175" s="19"/>
      <c r="F175" s="19"/>
      <c r="G175" s="19"/>
      <c r="H175" s="19"/>
      <c r="I175" s="19"/>
      <c r="J175" s="19"/>
      <c r="K175" s="19"/>
      <c r="L175" s="19"/>
      <c r="M175" s="19"/>
      <c r="N175" s="19"/>
      <c r="O175" s="19"/>
      <c r="P175" s="19"/>
      <c r="Q175" s="19"/>
      <c r="R175" s="19"/>
      <c r="S175" s="19"/>
      <c r="T175" s="19"/>
      <c r="U175" s="19"/>
      <c r="V175" s="19"/>
      <c r="W175" s="19"/>
      <c r="X175" s="19"/>
      <c r="Y175" s="19"/>
      <c r="Z175" s="19"/>
      <c r="AA175" s="19"/>
      <c r="AB175" s="19"/>
      <c r="AC175" s="19"/>
      <c r="AD175" s="19"/>
      <c r="AE175" s="19"/>
      <c r="AF175" s="19"/>
      <c r="AG175" s="19"/>
      <c r="AH175" s="19"/>
      <c r="AI175" s="19"/>
      <c r="AJ175" s="19"/>
      <c r="AK175" s="19"/>
      <c r="AL175" s="19"/>
      <c r="AM175" s="19"/>
      <c r="AN175" s="19"/>
      <c r="AO175" s="19"/>
      <c r="AP175" s="19"/>
      <c r="AQ175" s="19"/>
      <c r="AR175" s="19"/>
      <c r="AS175" s="19"/>
      <c r="AT175" s="19"/>
      <c r="AU175" s="19"/>
      <c r="AV175" s="19"/>
      <c r="AW175" s="19"/>
      <c r="AX175" s="19"/>
      <c r="AY175" s="19"/>
      <c r="AZ175" s="19"/>
      <c r="BA175" s="19"/>
      <c r="BB175" s="19"/>
      <c r="BC175" s="19"/>
      <c r="BD175" s="19"/>
      <c r="BE175" s="19"/>
      <c r="BF175" s="19"/>
      <c r="BG175" s="19"/>
      <c r="BH175" s="19"/>
      <c r="BI175" s="19"/>
      <c r="BJ175" s="19"/>
      <c r="BK175" s="19"/>
      <c r="BL175" s="19"/>
      <c r="BM175" s="19"/>
      <c r="BN175" s="19"/>
      <c r="BO175" s="19"/>
      <c r="BP175" s="19"/>
      <c r="BQ175" s="19"/>
      <c r="BR175" s="20"/>
      <c r="BS175" s="9"/>
      <c r="BT175" s="10"/>
      <c r="BU175" s="17"/>
      <c r="BV175" s="18"/>
    </row>
    <row r="176" spans="1:74">
      <c r="A176" s="9"/>
      <c r="B176" s="10"/>
      <c r="C176" s="19"/>
      <c r="D176" s="19"/>
      <c r="E176" s="19"/>
      <c r="F176" s="19"/>
      <c r="G176" s="19"/>
      <c r="H176" s="19"/>
      <c r="I176" s="19"/>
      <c r="J176" s="19"/>
      <c r="K176" s="19"/>
      <c r="L176" s="19"/>
      <c r="M176" s="19"/>
      <c r="N176" s="19"/>
      <c r="O176" s="19"/>
      <c r="P176" s="19"/>
      <c r="Q176" s="19"/>
      <c r="R176" s="19"/>
      <c r="S176" s="19"/>
      <c r="T176" s="19"/>
      <c r="U176" s="19"/>
      <c r="V176" s="19"/>
      <c r="W176" s="19"/>
      <c r="X176" s="19"/>
      <c r="Y176" s="19"/>
      <c r="Z176" s="19"/>
      <c r="AA176" s="19"/>
      <c r="AB176" s="19"/>
      <c r="AC176" s="19"/>
      <c r="AD176" s="19"/>
      <c r="AE176" s="19"/>
      <c r="AF176" s="19"/>
      <c r="AG176" s="19"/>
      <c r="AH176" s="19"/>
      <c r="AI176" s="19"/>
      <c r="AJ176" s="19"/>
      <c r="AK176" s="19"/>
      <c r="AL176" s="19"/>
      <c r="AM176" s="19"/>
      <c r="AN176" s="19"/>
      <c r="AO176" s="19"/>
      <c r="AP176" s="19"/>
      <c r="AQ176" s="19"/>
      <c r="AR176" s="19"/>
      <c r="AS176" s="19"/>
      <c r="AT176" s="19"/>
      <c r="AU176" s="19"/>
      <c r="AV176" s="19"/>
      <c r="AW176" s="19"/>
      <c r="AX176" s="19"/>
      <c r="AY176" s="19"/>
      <c r="AZ176" s="19"/>
      <c r="BA176" s="19"/>
      <c r="BB176" s="19"/>
      <c r="BC176" s="19"/>
      <c r="BD176" s="19"/>
      <c r="BE176" s="19"/>
      <c r="BF176" s="19"/>
      <c r="BG176" s="19"/>
      <c r="BH176" s="19"/>
      <c r="BI176" s="19"/>
      <c r="BJ176" s="19"/>
      <c r="BK176" s="19"/>
      <c r="BL176" s="19"/>
      <c r="BM176" s="19"/>
      <c r="BN176" s="19"/>
      <c r="BO176" s="19"/>
      <c r="BP176" s="19"/>
      <c r="BQ176" s="19"/>
      <c r="BR176" s="20"/>
      <c r="BS176" s="9"/>
      <c r="BT176" s="10"/>
      <c r="BU176" s="17"/>
      <c r="BV176" s="18"/>
    </row>
    <row r="177" spans="1:74">
      <c r="A177" s="9"/>
      <c r="B177" s="10"/>
      <c r="C177" s="19"/>
      <c r="D177" s="19"/>
      <c r="E177" s="19"/>
      <c r="F177" s="19"/>
      <c r="G177" s="19"/>
      <c r="H177" s="19"/>
      <c r="I177" s="19"/>
      <c r="J177" s="19"/>
      <c r="K177" s="19"/>
      <c r="L177" s="19"/>
      <c r="M177" s="19"/>
      <c r="N177" s="19"/>
      <c r="O177" s="19"/>
      <c r="P177" s="19"/>
      <c r="Q177" s="19"/>
      <c r="R177" s="19"/>
      <c r="S177" s="19"/>
      <c r="T177" s="19"/>
      <c r="U177" s="19"/>
      <c r="V177" s="19"/>
      <c r="W177" s="19"/>
      <c r="X177" s="19"/>
      <c r="Y177" s="19"/>
      <c r="Z177" s="19"/>
      <c r="AA177" s="19"/>
      <c r="AB177" s="19"/>
      <c r="AC177" s="19"/>
      <c r="AD177" s="19"/>
      <c r="AE177" s="19"/>
      <c r="AF177" s="19"/>
      <c r="AG177" s="19"/>
      <c r="AH177" s="19"/>
      <c r="AI177" s="19"/>
      <c r="AJ177" s="19"/>
      <c r="AK177" s="19"/>
      <c r="AL177" s="19"/>
      <c r="AM177" s="19"/>
      <c r="AN177" s="19"/>
      <c r="AO177" s="19"/>
      <c r="AP177" s="19"/>
      <c r="AQ177" s="19"/>
      <c r="AR177" s="19"/>
      <c r="AS177" s="19"/>
      <c r="AT177" s="19"/>
      <c r="AU177" s="19"/>
      <c r="AV177" s="19"/>
      <c r="AW177" s="19"/>
      <c r="AX177" s="19"/>
      <c r="AY177" s="19"/>
      <c r="AZ177" s="19"/>
      <c r="BA177" s="19"/>
      <c r="BB177" s="19"/>
      <c r="BC177" s="19"/>
      <c r="BD177" s="19"/>
      <c r="BE177" s="19"/>
      <c r="BF177" s="19"/>
      <c r="BG177" s="19"/>
      <c r="BH177" s="19"/>
      <c r="BI177" s="19"/>
      <c r="BJ177" s="19"/>
      <c r="BK177" s="19"/>
      <c r="BL177" s="19"/>
      <c r="BM177" s="19"/>
      <c r="BN177" s="19"/>
      <c r="BO177" s="19"/>
      <c r="BP177" s="19"/>
      <c r="BQ177" s="19"/>
      <c r="BR177" s="20"/>
      <c r="BS177" s="9"/>
      <c r="BT177" s="10"/>
      <c r="BU177" s="17"/>
      <c r="BV177" s="18"/>
    </row>
    <row r="178" spans="1:74">
      <c r="A178" s="9" t="s">
        <v>37</v>
      </c>
      <c r="B178" s="10">
        <v>43</v>
      </c>
      <c r="C178" s="19"/>
      <c r="D178" s="19"/>
      <c r="E178" s="19"/>
      <c r="F178" s="19"/>
      <c r="G178" s="19"/>
      <c r="H178" s="19"/>
      <c r="I178" s="19"/>
      <c r="J178" s="19"/>
      <c r="K178" s="19"/>
      <c r="L178" s="19"/>
      <c r="M178" s="19"/>
      <c r="N178" s="19"/>
      <c r="O178" s="19"/>
      <c r="P178" s="19"/>
      <c r="Q178" s="19"/>
      <c r="R178" s="19"/>
      <c r="S178" s="19"/>
      <c r="T178" s="19"/>
      <c r="U178" s="19"/>
      <c r="V178" s="19"/>
      <c r="W178" s="19"/>
      <c r="X178" s="19"/>
      <c r="Y178" s="19"/>
      <c r="Z178" s="19"/>
      <c r="AA178" s="19"/>
      <c r="AB178" s="19"/>
      <c r="AC178" s="19"/>
      <c r="AD178" s="19"/>
      <c r="AE178" s="19"/>
      <c r="AF178" s="19"/>
      <c r="AG178" s="19"/>
      <c r="AH178" s="19"/>
      <c r="AI178" s="19"/>
      <c r="AJ178" s="19"/>
      <c r="AK178" s="19"/>
      <c r="AL178" s="19"/>
      <c r="AM178" s="19"/>
      <c r="AN178" s="19"/>
      <c r="AO178" s="19"/>
      <c r="AP178" s="19"/>
      <c r="AQ178" s="19"/>
      <c r="AR178" s="19"/>
      <c r="AS178" s="19"/>
      <c r="AT178" s="19"/>
      <c r="AU178" s="19"/>
      <c r="AV178" s="19"/>
      <c r="AW178" s="19"/>
      <c r="AX178" s="19"/>
      <c r="AY178" s="19"/>
      <c r="AZ178" s="19"/>
      <c r="BA178" s="19"/>
      <c r="BB178" s="19"/>
      <c r="BC178" s="19"/>
      <c r="BD178" s="19"/>
      <c r="BE178" s="19"/>
      <c r="BF178" s="19"/>
      <c r="BG178" s="19"/>
      <c r="BH178" s="19"/>
      <c r="BI178" s="19"/>
      <c r="BJ178" s="19"/>
      <c r="BK178" s="19"/>
      <c r="BL178" s="19"/>
      <c r="BM178" s="19"/>
      <c r="BN178" s="19"/>
      <c r="BO178" s="19"/>
      <c r="BP178" s="19"/>
      <c r="BQ178" s="19"/>
      <c r="BR178" s="20"/>
      <c r="BS178" s="9" t="s">
        <v>37</v>
      </c>
      <c r="BT178" s="10">
        <v>43</v>
      </c>
      <c r="BU178" s="17"/>
      <c r="BV178" s="18" t="s">
        <v>115</v>
      </c>
    </row>
    <row r="179" spans="1:74">
      <c r="A179" s="9"/>
      <c r="B179" s="10"/>
      <c r="C179" s="19"/>
      <c r="D179" s="19"/>
      <c r="E179" s="19"/>
      <c r="F179" s="19"/>
      <c r="G179" s="19"/>
      <c r="H179" s="19"/>
      <c r="I179" s="19"/>
      <c r="J179" s="19"/>
      <c r="K179" s="19"/>
      <c r="L179" s="19"/>
      <c r="M179" s="19"/>
      <c r="N179" s="19"/>
      <c r="O179" s="19"/>
      <c r="P179" s="19"/>
      <c r="Q179" s="19"/>
      <c r="R179" s="19"/>
      <c r="S179" s="19"/>
      <c r="T179" s="19"/>
      <c r="U179" s="19"/>
      <c r="V179" s="19"/>
      <c r="W179" s="19"/>
      <c r="X179" s="19"/>
      <c r="Y179" s="19"/>
      <c r="Z179" s="19"/>
      <c r="AA179" s="19"/>
      <c r="AB179" s="19"/>
      <c r="AC179" s="19"/>
      <c r="AD179" s="19"/>
      <c r="AE179" s="19"/>
      <c r="AF179" s="19"/>
      <c r="AG179" s="19"/>
      <c r="AH179" s="19"/>
      <c r="AI179" s="19"/>
      <c r="AJ179" s="19"/>
      <c r="AK179" s="19"/>
      <c r="AL179" s="19"/>
      <c r="AM179" s="19"/>
      <c r="AN179" s="19"/>
      <c r="AO179" s="19"/>
      <c r="AP179" s="19"/>
      <c r="AQ179" s="19"/>
      <c r="AR179" s="19"/>
      <c r="AS179" s="19"/>
      <c r="AT179" s="19"/>
      <c r="AU179" s="19"/>
      <c r="AV179" s="19"/>
      <c r="AW179" s="19"/>
      <c r="AX179" s="19"/>
      <c r="AY179" s="19"/>
      <c r="AZ179" s="19"/>
      <c r="BA179" s="19"/>
      <c r="BB179" s="19"/>
      <c r="BC179" s="19"/>
      <c r="BD179" s="19"/>
      <c r="BE179" s="19"/>
      <c r="BF179" s="19"/>
      <c r="BG179" s="19"/>
      <c r="BH179" s="19"/>
      <c r="BI179" s="19"/>
      <c r="BJ179" s="19"/>
      <c r="BK179" s="19"/>
      <c r="BL179" s="19"/>
      <c r="BM179" s="19"/>
      <c r="BN179" s="19"/>
      <c r="BO179" s="19"/>
      <c r="BP179" s="19"/>
      <c r="BQ179" s="19"/>
      <c r="BR179" s="20"/>
      <c r="BS179" s="9"/>
      <c r="BT179" s="10"/>
      <c r="BU179" s="17"/>
      <c r="BV179" s="18"/>
    </row>
    <row r="180" spans="1:74">
      <c r="A180" s="9"/>
      <c r="B180" s="10"/>
      <c r="C180" s="19"/>
      <c r="D180" s="19"/>
      <c r="E180" s="19"/>
      <c r="F180" s="19"/>
      <c r="G180" s="19"/>
      <c r="H180" s="19"/>
      <c r="I180" s="19"/>
      <c r="J180" s="19"/>
      <c r="K180" s="19"/>
      <c r="L180" s="19"/>
      <c r="M180" s="19"/>
      <c r="N180" s="19"/>
      <c r="O180" s="19"/>
      <c r="P180" s="19"/>
      <c r="Q180" s="19"/>
      <c r="R180" s="19"/>
      <c r="S180" s="19"/>
      <c r="T180" s="19"/>
      <c r="U180" s="19"/>
      <c r="V180" s="19"/>
      <c r="W180" s="19"/>
      <c r="X180" s="19"/>
      <c r="Y180" s="19"/>
      <c r="Z180" s="19"/>
      <c r="AA180" s="19"/>
      <c r="AB180" s="19"/>
      <c r="AC180" s="19"/>
      <c r="AD180" s="19"/>
      <c r="AE180" s="19"/>
      <c r="AF180" s="19"/>
      <c r="AG180" s="19"/>
      <c r="AH180" s="19"/>
      <c r="AI180" s="19"/>
      <c r="AJ180" s="19"/>
      <c r="AK180" s="19"/>
      <c r="AL180" s="19"/>
      <c r="AM180" s="19"/>
      <c r="AN180" s="19"/>
      <c r="AO180" s="19"/>
      <c r="AP180" s="19"/>
      <c r="AQ180" s="19"/>
      <c r="AR180" s="19"/>
      <c r="AS180" s="19"/>
      <c r="AT180" s="19"/>
      <c r="AU180" s="19"/>
      <c r="AV180" s="19"/>
      <c r="AW180" s="19"/>
      <c r="AX180" s="19"/>
      <c r="AY180" s="19"/>
      <c r="AZ180" s="19"/>
      <c r="BA180" s="19"/>
      <c r="BB180" s="19"/>
      <c r="BC180" s="19"/>
      <c r="BD180" s="19"/>
      <c r="BE180" s="19"/>
      <c r="BF180" s="19"/>
      <c r="BG180" s="19"/>
      <c r="BH180" s="19"/>
      <c r="BI180" s="19"/>
      <c r="BJ180" s="19"/>
      <c r="BK180" s="19"/>
      <c r="BL180" s="19"/>
      <c r="BM180" s="19"/>
      <c r="BN180" s="19"/>
      <c r="BO180" s="19"/>
      <c r="BP180" s="19"/>
      <c r="BQ180" s="19"/>
      <c r="BR180" s="20"/>
      <c r="BS180" s="9"/>
      <c r="BT180" s="10"/>
      <c r="BU180" s="17"/>
      <c r="BV180" s="18"/>
    </row>
    <row r="181" spans="1:74">
      <c r="A181" s="9"/>
      <c r="B181" s="10"/>
      <c r="C181" s="19"/>
      <c r="D181" s="19"/>
      <c r="E181" s="19"/>
      <c r="F181" s="19"/>
      <c r="G181" s="19"/>
      <c r="H181" s="19"/>
      <c r="I181" s="19"/>
      <c r="J181" s="19"/>
      <c r="K181" s="19"/>
      <c r="L181" s="19"/>
      <c r="M181" s="19"/>
      <c r="N181" s="19"/>
      <c r="O181" s="19"/>
      <c r="P181" s="19"/>
      <c r="Q181" s="19"/>
      <c r="R181" s="19"/>
      <c r="S181" s="19"/>
      <c r="T181" s="19"/>
      <c r="U181" s="19"/>
      <c r="V181" s="19"/>
      <c r="W181" s="19"/>
      <c r="X181" s="19"/>
      <c r="Y181" s="19"/>
      <c r="Z181" s="19"/>
      <c r="AA181" s="19"/>
      <c r="AB181" s="19"/>
      <c r="AC181" s="19"/>
      <c r="AD181" s="19"/>
      <c r="AE181" s="19"/>
      <c r="AF181" s="19"/>
      <c r="AG181" s="19"/>
      <c r="AH181" s="19"/>
      <c r="AI181" s="19"/>
      <c r="AJ181" s="19"/>
      <c r="AK181" s="19"/>
      <c r="AL181" s="19"/>
      <c r="AM181" s="19"/>
      <c r="AN181" s="19"/>
      <c r="AO181" s="19"/>
      <c r="AP181" s="19"/>
      <c r="AQ181" s="19"/>
      <c r="AR181" s="19"/>
      <c r="AS181" s="19"/>
      <c r="AT181" s="19"/>
      <c r="AU181" s="19"/>
      <c r="AV181" s="19"/>
      <c r="AW181" s="19"/>
      <c r="AX181" s="19"/>
      <c r="AY181" s="19"/>
      <c r="AZ181" s="19"/>
      <c r="BA181" s="19"/>
      <c r="BB181" s="19"/>
      <c r="BC181" s="19"/>
      <c r="BD181" s="19"/>
      <c r="BE181" s="19"/>
      <c r="BF181" s="19"/>
      <c r="BG181" s="19"/>
      <c r="BH181" s="19"/>
      <c r="BI181" s="19"/>
      <c r="BJ181" s="19"/>
      <c r="BK181" s="19"/>
      <c r="BL181" s="19"/>
      <c r="BM181" s="19"/>
      <c r="BN181" s="19"/>
      <c r="BO181" s="19"/>
      <c r="BP181" s="19"/>
      <c r="BQ181" s="19"/>
      <c r="BR181" s="20"/>
      <c r="BS181" s="9"/>
      <c r="BT181" s="10"/>
      <c r="BU181" s="17"/>
      <c r="BV181" s="18"/>
    </row>
    <row r="182" spans="1:74">
      <c r="A182" s="9"/>
      <c r="B182" s="10"/>
      <c r="C182" s="19"/>
      <c r="D182" s="19"/>
      <c r="E182" s="19"/>
      <c r="F182" s="19"/>
      <c r="G182" s="19"/>
      <c r="H182" s="19"/>
      <c r="I182" s="19"/>
      <c r="J182" s="19"/>
      <c r="K182" s="19"/>
      <c r="L182" s="19"/>
      <c r="M182" s="19"/>
      <c r="N182" s="19"/>
      <c r="O182" s="19"/>
      <c r="P182" s="19"/>
      <c r="Q182" s="19"/>
      <c r="R182" s="19"/>
      <c r="S182" s="19"/>
      <c r="T182" s="19"/>
      <c r="U182" s="19"/>
      <c r="V182" s="19"/>
      <c r="W182" s="19"/>
      <c r="X182" s="19"/>
      <c r="Y182" s="19"/>
      <c r="Z182" s="19"/>
      <c r="AA182" s="19"/>
      <c r="AB182" s="19"/>
      <c r="AC182" s="19"/>
      <c r="AD182" s="19"/>
      <c r="AE182" s="19"/>
      <c r="AF182" s="19"/>
      <c r="AG182" s="19"/>
      <c r="AH182" s="19"/>
      <c r="AI182" s="19"/>
      <c r="AJ182" s="19"/>
      <c r="AK182" s="19"/>
      <c r="AL182" s="19"/>
      <c r="AM182" s="19"/>
      <c r="AN182" s="19"/>
      <c r="AO182" s="19"/>
      <c r="AP182" s="19"/>
      <c r="AQ182" s="19"/>
      <c r="AR182" s="19"/>
      <c r="AS182" s="19"/>
      <c r="AT182" s="19"/>
      <c r="AU182" s="19"/>
      <c r="AV182" s="19"/>
      <c r="AW182" s="19"/>
      <c r="AX182" s="19"/>
      <c r="AY182" s="19"/>
      <c r="AZ182" s="19"/>
      <c r="BA182" s="19"/>
      <c r="BB182" s="19"/>
      <c r="BC182" s="19"/>
      <c r="BD182" s="19"/>
      <c r="BE182" s="19"/>
      <c r="BF182" s="19"/>
      <c r="BG182" s="19"/>
      <c r="BH182" s="19"/>
      <c r="BI182" s="19"/>
      <c r="BJ182" s="19"/>
      <c r="BK182" s="19"/>
      <c r="BL182" s="19"/>
      <c r="BM182" s="19"/>
      <c r="BN182" s="19"/>
      <c r="BO182" s="19"/>
      <c r="BP182" s="19"/>
      <c r="BQ182" s="19"/>
      <c r="BR182" s="20"/>
      <c r="BS182" s="9"/>
      <c r="BT182" s="10"/>
      <c r="BU182" s="17"/>
      <c r="BV182" s="18"/>
    </row>
    <row r="183" spans="1:74">
      <c r="A183" s="9" t="s">
        <v>37</v>
      </c>
      <c r="B183" s="10">
        <v>44</v>
      </c>
      <c r="C183" s="19"/>
      <c r="D183" s="19"/>
      <c r="E183" s="19"/>
      <c r="F183" s="19"/>
      <c r="G183" s="19"/>
      <c r="H183" s="19"/>
      <c r="I183" s="19"/>
      <c r="J183" s="19"/>
      <c r="K183" s="19"/>
      <c r="L183" s="19"/>
      <c r="M183" s="19"/>
      <c r="N183" s="19"/>
      <c r="O183" s="19"/>
      <c r="P183" s="19"/>
      <c r="Q183" s="19"/>
      <c r="R183" s="19"/>
      <c r="S183" s="19"/>
      <c r="T183" s="19"/>
      <c r="U183" s="19"/>
      <c r="V183" s="19"/>
      <c r="W183" s="19"/>
      <c r="X183" s="19"/>
      <c r="Y183" s="19"/>
      <c r="Z183" s="19"/>
      <c r="AA183" s="19"/>
      <c r="AB183" s="19"/>
      <c r="AC183" s="19"/>
      <c r="AD183" s="19"/>
      <c r="AE183" s="19"/>
      <c r="AF183" s="19"/>
      <c r="AG183" s="19"/>
      <c r="AH183" s="19"/>
      <c r="AI183" s="19"/>
      <c r="AJ183" s="19"/>
      <c r="AK183" s="19"/>
      <c r="AL183" s="19"/>
      <c r="AM183" s="19"/>
      <c r="AN183" s="19"/>
      <c r="AO183" s="19"/>
      <c r="AP183" s="19"/>
      <c r="AQ183" s="19"/>
      <c r="AR183" s="19"/>
      <c r="AS183" s="19"/>
      <c r="AT183" s="19"/>
      <c r="AU183" s="19"/>
      <c r="AV183" s="19"/>
      <c r="AW183" s="19"/>
      <c r="AX183" s="19"/>
      <c r="AY183" s="19"/>
      <c r="AZ183" s="19"/>
      <c r="BA183" s="19"/>
      <c r="BB183" s="19"/>
      <c r="BC183" s="19"/>
      <c r="BD183" s="19"/>
      <c r="BE183" s="19"/>
      <c r="BF183" s="19"/>
      <c r="BG183" s="19"/>
      <c r="BH183" s="19"/>
      <c r="BI183" s="19"/>
      <c r="BJ183" s="19"/>
      <c r="BK183" s="19"/>
      <c r="BL183" s="19"/>
      <c r="BM183" s="19"/>
      <c r="BN183" s="19"/>
      <c r="BO183" s="19"/>
      <c r="BP183" s="19"/>
      <c r="BQ183" s="19"/>
      <c r="BR183" s="20"/>
      <c r="BS183" s="9" t="s">
        <v>37</v>
      </c>
      <c r="BT183" s="10">
        <v>44</v>
      </c>
      <c r="BU183" s="17"/>
      <c r="BV183" s="18" t="s">
        <v>115</v>
      </c>
    </row>
    <row r="184" spans="1:74">
      <c r="A184" s="9"/>
      <c r="B184" s="10"/>
      <c r="C184" s="19"/>
      <c r="D184" s="19"/>
      <c r="E184" s="19"/>
      <c r="F184" s="19"/>
      <c r="G184" s="19"/>
      <c r="H184" s="19"/>
      <c r="I184" s="19"/>
      <c r="J184" s="19"/>
      <c r="K184" s="19"/>
      <c r="L184" s="19"/>
      <c r="M184" s="19"/>
      <c r="N184" s="19"/>
      <c r="O184" s="19"/>
      <c r="P184" s="19"/>
      <c r="Q184" s="19"/>
      <c r="R184" s="19"/>
      <c r="S184" s="19"/>
      <c r="T184" s="19"/>
      <c r="U184" s="19"/>
      <c r="V184" s="19"/>
      <c r="W184" s="19"/>
      <c r="X184" s="19"/>
      <c r="Y184" s="19"/>
      <c r="Z184" s="19"/>
      <c r="AA184" s="19"/>
      <c r="AB184" s="19"/>
      <c r="AC184" s="19"/>
      <c r="AD184" s="19"/>
      <c r="AE184" s="19"/>
      <c r="AF184" s="19"/>
      <c r="AG184" s="19"/>
      <c r="AH184" s="19"/>
      <c r="AI184" s="19"/>
      <c r="AJ184" s="19"/>
      <c r="AK184" s="19"/>
      <c r="AL184" s="19"/>
      <c r="AM184" s="19"/>
      <c r="AN184" s="19"/>
      <c r="AO184" s="19"/>
      <c r="AP184" s="19"/>
      <c r="AQ184" s="19"/>
      <c r="AR184" s="19"/>
      <c r="AS184" s="19"/>
      <c r="AT184" s="19"/>
      <c r="AU184" s="19"/>
      <c r="AV184" s="19"/>
      <c r="AW184" s="19"/>
      <c r="AX184" s="19"/>
      <c r="AY184" s="19"/>
      <c r="AZ184" s="19"/>
      <c r="BA184" s="19"/>
      <c r="BB184" s="19"/>
      <c r="BC184" s="19"/>
      <c r="BD184" s="19"/>
      <c r="BE184" s="19"/>
      <c r="BF184" s="19"/>
      <c r="BG184" s="19"/>
      <c r="BH184" s="19"/>
      <c r="BI184" s="19"/>
      <c r="BJ184" s="19"/>
      <c r="BK184" s="19"/>
      <c r="BL184" s="19"/>
      <c r="BM184" s="19"/>
      <c r="BN184" s="19"/>
      <c r="BO184" s="19"/>
      <c r="BP184" s="19"/>
      <c r="BQ184" s="19"/>
      <c r="BR184" s="20"/>
      <c r="BS184" s="9"/>
      <c r="BT184" s="10"/>
      <c r="BU184" s="17"/>
      <c r="BV184" s="18"/>
    </row>
    <row r="185" spans="1:74">
      <c r="A185" s="9"/>
      <c r="B185" s="10"/>
      <c r="C185" s="19"/>
      <c r="D185" s="19"/>
      <c r="E185" s="19"/>
      <c r="F185" s="19"/>
      <c r="G185" s="19"/>
      <c r="H185" s="19"/>
      <c r="I185" s="19"/>
      <c r="J185" s="19"/>
      <c r="K185" s="19"/>
      <c r="L185" s="19"/>
      <c r="M185" s="19"/>
      <c r="N185" s="19"/>
      <c r="O185" s="19"/>
      <c r="P185" s="19"/>
      <c r="Q185" s="19"/>
      <c r="R185" s="19"/>
      <c r="S185" s="19"/>
      <c r="T185" s="19"/>
      <c r="U185" s="19"/>
      <c r="V185" s="19"/>
      <c r="W185" s="19"/>
      <c r="X185" s="19"/>
      <c r="Y185" s="19"/>
      <c r="Z185" s="19"/>
      <c r="AA185" s="19"/>
      <c r="AB185" s="19"/>
      <c r="AC185" s="19"/>
      <c r="AD185" s="19"/>
      <c r="AE185" s="19"/>
      <c r="AF185" s="19"/>
      <c r="AG185" s="19"/>
      <c r="AH185" s="19"/>
      <c r="AI185" s="19"/>
      <c r="AJ185" s="19"/>
      <c r="AK185" s="19"/>
      <c r="AL185" s="19"/>
      <c r="AM185" s="19"/>
      <c r="AN185" s="19"/>
      <c r="AO185" s="19"/>
      <c r="AP185" s="19"/>
      <c r="AQ185" s="19"/>
      <c r="AR185" s="19"/>
      <c r="AS185" s="19"/>
      <c r="AT185" s="19"/>
      <c r="AU185" s="19"/>
      <c r="AV185" s="19"/>
      <c r="AW185" s="19"/>
      <c r="AX185" s="19"/>
      <c r="AY185" s="19"/>
      <c r="AZ185" s="19"/>
      <c r="BA185" s="19"/>
      <c r="BB185" s="19"/>
      <c r="BC185" s="19"/>
      <c r="BD185" s="19"/>
      <c r="BE185" s="19"/>
      <c r="BF185" s="19"/>
      <c r="BG185" s="19"/>
      <c r="BH185" s="19"/>
      <c r="BI185" s="19"/>
      <c r="BJ185" s="19"/>
      <c r="BK185" s="19"/>
      <c r="BL185" s="19"/>
      <c r="BM185" s="19"/>
      <c r="BN185" s="19"/>
      <c r="BO185" s="19"/>
      <c r="BP185" s="19"/>
      <c r="BQ185" s="19"/>
      <c r="BR185" s="20"/>
      <c r="BS185" s="9"/>
      <c r="BT185" s="10"/>
      <c r="BU185" s="17"/>
      <c r="BV185" s="18"/>
    </row>
    <row r="186" spans="1:74">
      <c r="A186" s="9"/>
      <c r="B186" s="10"/>
      <c r="C186" s="19"/>
      <c r="D186" s="19"/>
      <c r="E186" s="19"/>
      <c r="F186" s="19"/>
      <c r="G186" s="19"/>
      <c r="H186" s="19"/>
      <c r="I186" s="19"/>
      <c r="J186" s="19"/>
      <c r="K186" s="19"/>
      <c r="L186" s="19"/>
      <c r="M186" s="19"/>
      <c r="N186" s="19"/>
      <c r="O186" s="19"/>
      <c r="P186" s="19"/>
      <c r="Q186" s="19"/>
      <c r="R186" s="19"/>
      <c r="S186" s="19"/>
      <c r="T186" s="19"/>
      <c r="U186" s="19"/>
      <c r="V186" s="19"/>
      <c r="W186" s="19"/>
      <c r="X186" s="19"/>
      <c r="Y186" s="19"/>
      <c r="Z186" s="19"/>
      <c r="AA186" s="19"/>
      <c r="AB186" s="19"/>
      <c r="AC186" s="19"/>
      <c r="AD186" s="19"/>
      <c r="AE186" s="19"/>
      <c r="AF186" s="19"/>
      <c r="AG186" s="19"/>
      <c r="AH186" s="19"/>
      <c r="AI186" s="19"/>
      <c r="AJ186" s="19"/>
      <c r="AK186" s="19"/>
      <c r="AL186" s="19"/>
      <c r="AM186" s="19"/>
      <c r="AN186" s="19"/>
      <c r="AO186" s="19"/>
      <c r="AP186" s="19"/>
      <c r="AQ186" s="19"/>
      <c r="AR186" s="19"/>
      <c r="AS186" s="19"/>
      <c r="AT186" s="19"/>
      <c r="AU186" s="19"/>
      <c r="AV186" s="19"/>
      <c r="AW186" s="19"/>
      <c r="AX186" s="19"/>
      <c r="AY186" s="19"/>
      <c r="AZ186" s="19"/>
      <c r="BA186" s="19"/>
      <c r="BB186" s="19"/>
      <c r="BC186" s="19"/>
      <c r="BD186" s="19"/>
      <c r="BE186" s="19"/>
      <c r="BF186" s="19"/>
      <c r="BG186" s="19"/>
      <c r="BH186" s="19"/>
      <c r="BI186" s="19"/>
      <c r="BJ186" s="19"/>
      <c r="BK186" s="19"/>
      <c r="BL186" s="19"/>
      <c r="BM186" s="19"/>
      <c r="BN186" s="19"/>
      <c r="BO186" s="19"/>
      <c r="BP186" s="19"/>
      <c r="BQ186" s="19"/>
      <c r="BR186" s="20"/>
      <c r="BS186" s="9"/>
      <c r="BT186" s="10"/>
      <c r="BU186" s="17"/>
      <c r="BV186" s="18"/>
    </row>
    <row r="187" spans="1:74">
      <c r="A187" s="9">
        <v>44</v>
      </c>
      <c r="B187" s="10" t="s">
        <v>37</v>
      </c>
      <c r="C187" s="15">
        <v>2.6675</v>
      </c>
      <c r="D187" s="15">
        <v>2.6675</v>
      </c>
      <c r="E187" s="15">
        <v>2.6675</v>
      </c>
      <c r="F187" s="15">
        <v>2.6675</v>
      </c>
      <c r="G187" s="15">
        <v>0.61</v>
      </c>
      <c r="H187" s="15">
        <v>5.18</v>
      </c>
      <c r="I187" s="15">
        <v>0.81333333333333335</v>
      </c>
      <c r="J187" s="15">
        <v>0.81333333333333335</v>
      </c>
      <c r="K187" s="15">
        <v>0.81333333333333335</v>
      </c>
      <c r="L187" s="15">
        <v>0</v>
      </c>
      <c r="M187" s="15">
        <v>0.50666666666666671</v>
      </c>
      <c r="N187" s="15">
        <v>0.50666666666666671</v>
      </c>
      <c r="O187" s="15">
        <v>0.50666666666666671</v>
      </c>
      <c r="P187" s="15">
        <v>0.61</v>
      </c>
      <c r="Q187" s="15">
        <v>1.52</v>
      </c>
      <c r="R187" s="15">
        <v>0.45500000000000002</v>
      </c>
      <c r="S187" s="15">
        <v>0.45500000000000002</v>
      </c>
      <c r="T187" s="15">
        <v>0.3</v>
      </c>
      <c r="U187" s="15">
        <v>0</v>
      </c>
      <c r="V187" s="15">
        <v>0.30249999999999999</v>
      </c>
      <c r="W187" s="15">
        <v>0.30249999999999999</v>
      </c>
      <c r="X187" s="15">
        <v>0.30249999999999999</v>
      </c>
      <c r="Y187" s="15">
        <v>0.30249999999999999</v>
      </c>
      <c r="Z187" s="15">
        <v>0</v>
      </c>
      <c r="AA187" s="15">
        <v>0</v>
      </c>
      <c r="AB187" s="15">
        <v>2.37</v>
      </c>
      <c r="AC187" s="15">
        <v>1.2</v>
      </c>
      <c r="AD187" s="15">
        <v>0</v>
      </c>
      <c r="AE187" s="15">
        <v>0.2</v>
      </c>
      <c r="AF187" s="15">
        <v>0.9</v>
      </c>
      <c r="AG187" s="15">
        <v>0.3</v>
      </c>
      <c r="AH187" s="15"/>
      <c r="AI187" s="15">
        <v>8.1</v>
      </c>
      <c r="AJ187" s="15">
        <v>1.5</v>
      </c>
      <c r="AK187" s="15">
        <v>2.8</v>
      </c>
      <c r="AL187" s="15">
        <v>4.2</v>
      </c>
      <c r="AM187" s="15">
        <v>0.4</v>
      </c>
      <c r="AN187" s="15">
        <v>3.4</v>
      </c>
      <c r="AO187" s="15"/>
      <c r="AP187" s="15">
        <v>6.1</v>
      </c>
      <c r="AQ187" s="15">
        <v>0</v>
      </c>
      <c r="AR187" s="15">
        <v>0</v>
      </c>
      <c r="AS187" s="15">
        <v>0</v>
      </c>
      <c r="AT187" s="15">
        <v>0.6</v>
      </c>
      <c r="AU187" s="15">
        <v>0</v>
      </c>
      <c r="AV187" s="15">
        <v>0</v>
      </c>
      <c r="AW187" s="15">
        <v>0.1</v>
      </c>
      <c r="AX187" s="15">
        <v>0</v>
      </c>
      <c r="AY187" s="15">
        <v>0.3</v>
      </c>
      <c r="AZ187" s="15">
        <v>1</v>
      </c>
      <c r="BA187" s="15">
        <v>0</v>
      </c>
      <c r="BB187" s="15">
        <v>3.65</v>
      </c>
      <c r="BC187" s="15">
        <v>0.9</v>
      </c>
      <c r="BD187" s="15">
        <v>0</v>
      </c>
      <c r="BE187" s="15">
        <v>7.98</v>
      </c>
      <c r="BF187" s="15">
        <v>0</v>
      </c>
      <c r="BG187" s="15">
        <v>9.09</v>
      </c>
      <c r="BH187" s="15">
        <v>5.4180000000000001</v>
      </c>
      <c r="BI187" s="15">
        <v>2.39</v>
      </c>
      <c r="BJ187" s="15"/>
      <c r="BK187" s="15"/>
      <c r="BL187" s="15"/>
      <c r="BM187" s="15"/>
      <c r="BN187" s="15"/>
      <c r="BO187" s="15"/>
      <c r="BP187" s="15"/>
      <c r="BQ187" s="15"/>
      <c r="BR187" s="16"/>
      <c r="BS187" s="9">
        <v>44</v>
      </c>
      <c r="BT187" s="10" t="s">
        <v>37</v>
      </c>
      <c r="BU187" s="17" t="s">
        <v>116</v>
      </c>
      <c r="BV187" s="18"/>
    </row>
    <row r="188" spans="1:74">
      <c r="A188" s="9" t="s">
        <v>37</v>
      </c>
      <c r="B188" s="10">
        <v>45</v>
      </c>
      <c r="C188" s="19"/>
      <c r="D188" s="19"/>
      <c r="E188" s="19"/>
      <c r="F188" s="19"/>
      <c r="G188" s="19"/>
      <c r="H188" s="19"/>
      <c r="I188" s="19"/>
      <c r="J188" s="19"/>
      <c r="K188" s="19"/>
      <c r="L188" s="19"/>
      <c r="M188" s="19"/>
      <c r="N188" s="19"/>
      <c r="O188" s="19"/>
      <c r="P188" s="19"/>
      <c r="Q188" s="19"/>
      <c r="R188" s="19"/>
      <c r="S188" s="19"/>
      <c r="T188" s="19"/>
      <c r="U188" s="19"/>
      <c r="V188" s="19"/>
      <c r="W188" s="19"/>
      <c r="X188" s="19"/>
      <c r="Y188" s="19"/>
      <c r="Z188" s="19"/>
      <c r="AA188" s="19"/>
      <c r="AB188" s="19"/>
      <c r="AC188" s="19"/>
      <c r="AD188" s="19"/>
      <c r="AE188" s="19"/>
      <c r="AF188" s="19"/>
      <c r="AG188" s="19"/>
      <c r="AH188" s="19"/>
      <c r="AI188" s="19"/>
      <c r="AJ188" s="19"/>
      <c r="AK188" s="19"/>
      <c r="AL188" s="19"/>
      <c r="AM188" s="19"/>
      <c r="AN188" s="19"/>
      <c r="AO188" s="19"/>
      <c r="AP188" s="19"/>
      <c r="AQ188" s="19"/>
      <c r="AR188" s="19"/>
      <c r="AS188" s="19"/>
      <c r="AT188" s="19"/>
      <c r="AU188" s="19"/>
      <c r="AV188" s="19"/>
      <c r="AW188" s="19"/>
      <c r="AX188" s="19"/>
      <c r="AY188" s="19"/>
      <c r="AZ188" s="19"/>
      <c r="BA188" s="19"/>
      <c r="BB188" s="19"/>
      <c r="BC188" s="19">
        <v>0</v>
      </c>
      <c r="BD188" s="19">
        <v>6.3</v>
      </c>
      <c r="BE188" s="19">
        <v>0</v>
      </c>
      <c r="BF188" s="19">
        <v>4.5999999999999996</v>
      </c>
      <c r="BG188" s="19">
        <v>7.02</v>
      </c>
      <c r="BH188" s="19">
        <v>4.72</v>
      </c>
      <c r="BI188" s="19">
        <v>6.33</v>
      </c>
      <c r="BJ188" s="19">
        <v>3.82</v>
      </c>
      <c r="BK188" s="19">
        <v>0.19</v>
      </c>
      <c r="BL188" s="19">
        <v>0.69</v>
      </c>
      <c r="BM188" s="19">
        <v>0</v>
      </c>
      <c r="BN188" s="19">
        <v>0</v>
      </c>
      <c r="BO188" s="19">
        <v>0</v>
      </c>
      <c r="BP188" s="19">
        <v>5.7</v>
      </c>
      <c r="BQ188" s="19">
        <v>2.19</v>
      </c>
      <c r="BR188" s="20"/>
      <c r="BS188" s="9" t="s">
        <v>37</v>
      </c>
      <c r="BT188" s="10">
        <v>45</v>
      </c>
      <c r="BU188" s="17"/>
      <c r="BV188" s="18" t="s">
        <v>117</v>
      </c>
    </row>
    <row r="189" spans="1:74">
      <c r="A189" s="9">
        <v>45</v>
      </c>
      <c r="B189" s="10" t="s">
        <v>37</v>
      </c>
      <c r="C189" s="15">
        <v>2.9725000000000001</v>
      </c>
      <c r="D189" s="15">
        <v>2.9725000000000001</v>
      </c>
      <c r="E189" s="15">
        <v>2.9725000000000001</v>
      </c>
      <c r="F189" s="15">
        <v>2.9725000000000001</v>
      </c>
      <c r="G189" s="15">
        <v>0</v>
      </c>
      <c r="H189" s="15">
        <v>3.05</v>
      </c>
      <c r="I189" s="15">
        <v>4.47</v>
      </c>
      <c r="J189" s="15">
        <v>4.47</v>
      </c>
      <c r="K189" s="15">
        <v>4.47</v>
      </c>
      <c r="L189" s="15">
        <v>0.91</v>
      </c>
      <c r="M189" s="15">
        <v>1.93</v>
      </c>
      <c r="N189" s="15">
        <v>1.93</v>
      </c>
      <c r="O189" s="15">
        <v>1.93</v>
      </c>
      <c r="P189" s="15">
        <v>3.66</v>
      </c>
      <c r="Q189" s="15">
        <v>1.83</v>
      </c>
      <c r="R189" s="15">
        <v>4.2649999999999997</v>
      </c>
      <c r="S189" s="15">
        <v>4.2649999999999997</v>
      </c>
      <c r="T189" s="15">
        <v>0.3</v>
      </c>
      <c r="U189" s="15">
        <v>1.52</v>
      </c>
      <c r="V189" s="15"/>
      <c r="W189" s="15"/>
      <c r="X189" s="15"/>
      <c r="Y189" s="15"/>
      <c r="Z189" s="15"/>
      <c r="AA189" s="15"/>
      <c r="AB189" s="15">
        <v>1.1000000000000001</v>
      </c>
      <c r="AC189" s="15">
        <v>5.55</v>
      </c>
      <c r="AD189" s="15">
        <v>0.6</v>
      </c>
      <c r="AE189" s="15">
        <v>0.3</v>
      </c>
      <c r="AF189" s="15">
        <v>0</v>
      </c>
      <c r="AG189" s="15">
        <v>6.1</v>
      </c>
      <c r="AH189" s="15">
        <v>2.1</v>
      </c>
      <c r="AI189" s="15">
        <v>3.1</v>
      </c>
      <c r="AJ189" s="15">
        <v>4.2</v>
      </c>
      <c r="AK189" s="15">
        <v>8.9</v>
      </c>
      <c r="AL189" s="15">
        <v>1</v>
      </c>
      <c r="AM189" s="15">
        <v>4.8</v>
      </c>
      <c r="AN189" s="15">
        <v>0</v>
      </c>
      <c r="AO189" s="15">
        <v>0.6</v>
      </c>
      <c r="AP189" s="15">
        <v>2.4</v>
      </c>
      <c r="AQ189" s="15">
        <v>2.0499999999999998</v>
      </c>
      <c r="AR189" s="15">
        <v>2.0499999999999998</v>
      </c>
      <c r="AS189" s="15">
        <v>2</v>
      </c>
      <c r="AT189" s="15">
        <v>0.1</v>
      </c>
      <c r="AU189" s="15">
        <v>0</v>
      </c>
      <c r="AV189" s="15">
        <v>0</v>
      </c>
      <c r="AW189" s="15">
        <v>0.6</v>
      </c>
      <c r="AX189" s="15">
        <v>3.1</v>
      </c>
      <c r="AY189" s="15">
        <v>2.2999999999999998</v>
      </c>
      <c r="AZ189" s="15">
        <v>3.0999999999999996</v>
      </c>
      <c r="BA189" s="15">
        <v>0</v>
      </c>
      <c r="BB189" s="15">
        <v>0</v>
      </c>
      <c r="BC189" s="15">
        <v>0</v>
      </c>
      <c r="BD189" s="15">
        <v>7.5</v>
      </c>
      <c r="BE189" s="15">
        <v>4.42</v>
      </c>
      <c r="BF189" s="15">
        <v>6.67</v>
      </c>
      <c r="BG189" s="15">
        <v>7.09</v>
      </c>
      <c r="BH189" s="15">
        <v>1.0760000000000001</v>
      </c>
      <c r="BI189" s="15">
        <v>3.78</v>
      </c>
      <c r="BJ189" s="15"/>
      <c r="BK189" s="15"/>
      <c r="BL189" s="15"/>
      <c r="BM189" s="15"/>
      <c r="BN189" s="15"/>
      <c r="BO189" s="15"/>
      <c r="BP189" s="15"/>
      <c r="BQ189" s="15"/>
      <c r="BR189" s="16"/>
      <c r="BS189" s="9">
        <v>45</v>
      </c>
      <c r="BT189" s="10" t="s">
        <v>37</v>
      </c>
      <c r="BU189" s="17" t="s">
        <v>118</v>
      </c>
      <c r="BV189" s="18"/>
    </row>
    <row r="190" spans="1:74">
      <c r="A190" s="9"/>
      <c r="B190" s="10"/>
      <c r="C190" s="15"/>
      <c r="D190" s="15"/>
      <c r="E190" s="15"/>
      <c r="F190" s="15"/>
      <c r="G190" s="15"/>
      <c r="H190" s="15"/>
      <c r="I190" s="15"/>
      <c r="J190" s="15"/>
      <c r="K190" s="15"/>
      <c r="L190" s="15"/>
      <c r="M190" s="15"/>
      <c r="N190" s="15"/>
      <c r="O190" s="15"/>
      <c r="P190" s="15"/>
      <c r="Q190" s="15"/>
      <c r="R190" s="15"/>
      <c r="S190" s="15"/>
      <c r="T190" s="15"/>
      <c r="U190" s="15"/>
      <c r="V190" s="15"/>
      <c r="W190" s="15"/>
      <c r="X190" s="15"/>
      <c r="Y190" s="15"/>
      <c r="Z190" s="15"/>
      <c r="AA190" s="15"/>
      <c r="AB190" s="15"/>
      <c r="AC190" s="15"/>
      <c r="AD190" s="15"/>
      <c r="AE190" s="15"/>
      <c r="AF190" s="15"/>
      <c r="AG190" s="15"/>
      <c r="AH190" s="15"/>
      <c r="AI190" s="15"/>
      <c r="AJ190" s="15"/>
      <c r="AK190" s="15"/>
      <c r="AL190" s="15"/>
      <c r="AM190" s="15"/>
      <c r="AN190" s="15"/>
      <c r="AO190" s="15"/>
      <c r="AP190" s="15"/>
      <c r="AQ190" s="15"/>
      <c r="AR190" s="15"/>
      <c r="AS190" s="15"/>
      <c r="AT190" s="15"/>
      <c r="AU190" s="15"/>
      <c r="AV190" s="15"/>
      <c r="AW190" s="15"/>
      <c r="AX190" s="15"/>
      <c r="AY190" s="15"/>
      <c r="AZ190" s="15"/>
      <c r="BA190" s="15"/>
      <c r="BB190" s="15"/>
      <c r="BC190" s="15"/>
      <c r="BD190" s="15"/>
      <c r="BE190" s="15"/>
      <c r="BF190" s="15"/>
      <c r="BG190" s="15"/>
      <c r="BH190" s="15"/>
      <c r="BI190" s="15"/>
      <c r="BJ190" s="15"/>
      <c r="BK190" s="15"/>
      <c r="BL190" s="15"/>
      <c r="BM190" s="15"/>
      <c r="BN190" s="15"/>
      <c r="BO190" s="15"/>
      <c r="BP190" s="15"/>
      <c r="BQ190" s="15"/>
      <c r="BR190" s="16"/>
      <c r="BS190" s="9"/>
      <c r="BT190" s="10"/>
      <c r="BU190" s="17"/>
      <c r="BV190" s="18"/>
    </row>
    <row r="191" spans="1:74">
      <c r="A191" s="9"/>
      <c r="B191" s="10"/>
      <c r="C191" s="19"/>
      <c r="D191" s="19"/>
      <c r="E191" s="19"/>
      <c r="F191" s="19"/>
      <c r="G191" s="19"/>
      <c r="H191" s="19"/>
      <c r="I191" s="19"/>
      <c r="J191" s="19"/>
      <c r="K191" s="19"/>
      <c r="L191" s="19"/>
      <c r="M191" s="19"/>
      <c r="N191" s="19"/>
      <c r="O191" s="19"/>
      <c r="P191" s="19"/>
      <c r="Q191" s="19"/>
      <c r="R191" s="19"/>
      <c r="S191" s="19"/>
      <c r="T191" s="19"/>
      <c r="U191" s="19"/>
      <c r="V191" s="19"/>
      <c r="W191" s="19"/>
      <c r="X191" s="19"/>
      <c r="Y191" s="19"/>
      <c r="Z191" s="19"/>
      <c r="AA191" s="19"/>
      <c r="AB191" s="19"/>
      <c r="AC191" s="19"/>
      <c r="AD191" s="19"/>
      <c r="AE191" s="19"/>
      <c r="AF191" s="19"/>
      <c r="AG191" s="19"/>
      <c r="AH191" s="19"/>
      <c r="AI191" s="19"/>
      <c r="AJ191" s="19"/>
      <c r="AK191" s="19"/>
      <c r="AL191" s="19"/>
      <c r="AM191" s="19"/>
      <c r="AN191" s="19"/>
      <c r="AO191" s="19"/>
      <c r="AP191" s="19"/>
      <c r="AQ191" s="19"/>
      <c r="AR191" s="19"/>
      <c r="AS191" s="19"/>
      <c r="AT191" s="19"/>
      <c r="AU191" s="19"/>
      <c r="AV191" s="19"/>
      <c r="AW191" s="19"/>
      <c r="AX191" s="19"/>
      <c r="AY191" s="19"/>
      <c r="AZ191" s="19"/>
      <c r="BA191" s="19"/>
      <c r="BB191" s="19"/>
      <c r="BC191" s="19"/>
      <c r="BD191" s="19"/>
      <c r="BE191" s="19"/>
      <c r="BF191" s="19"/>
      <c r="BG191" s="19"/>
      <c r="BH191" s="19"/>
      <c r="BI191" s="19"/>
      <c r="BJ191" s="19"/>
      <c r="BK191" s="19"/>
      <c r="BL191" s="19"/>
      <c r="BM191" s="19"/>
      <c r="BN191" s="19"/>
      <c r="BO191" s="19"/>
      <c r="BP191" s="19"/>
      <c r="BQ191" s="19"/>
      <c r="BR191" s="20"/>
      <c r="BS191" s="9"/>
      <c r="BT191" s="10"/>
      <c r="BU191" s="17"/>
      <c r="BV191" s="18"/>
    </row>
    <row r="192" spans="1:74">
      <c r="A192" s="9">
        <v>46</v>
      </c>
      <c r="B192" s="10" t="s">
        <v>37</v>
      </c>
      <c r="C192" s="15">
        <v>3.125</v>
      </c>
      <c r="D192" s="15">
        <v>3.125</v>
      </c>
      <c r="E192" s="15">
        <v>3.125</v>
      </c>
      <c r="F192" s="15">
        <v>3.125</v>
      </c>
      <c r="G192" s="15">
        <v>0.61</v>
      </c>
      <c r="H192" s="15">
        <v>1.22</v>
      </c>
      <c r="I192" s="15">
        <v>5.18</v>
      </c>
      <c r="J192" s="15">
        <v>5.18</v>
      </c>
      <c r="K192" s="15">
        <v>5.18</v>
      </c>
      <c r="L192" s="15">
        <v>0</v>
      </c>
      <c r="M192" s="15">
        <v>0.61</v>
      </c>
      <c r="N192" s="15">
        <v>0.61</v>
      </c>
      <c r="O192" s="15">
        <v>0.61</v>
      </c>
      <c r="P192" s="15">
        <v>4.2699999999999996</v>
      </c>
      <c r="Q192" s="15">
        <v>6.71</v>
      </c>
      <c r="R192" s="15">
        <v>2.44</v>
      </c>
      <c r="S192" s="15">
        <v>2.44</v>
      </c>
      <c r="T192" s="15">
        <v>2.44</v>
      </c>
      <c r="U192" s="15">
        <v>0</v>
      </c>
      <c r="V192" s="15"/>
      <c r="W192" s="15"/>
      <c r="X192" s="15"/>
      <c r="Y192" s="15"/>
      <c r="Z192" s="15">
        <v>3.3250000000000002</v>
      </c>
      <c r="AA192" s="15">
        <v>3.3250000000000002</v>
      </c>
      <c r="AB192" s="15">
        <v>8.35</v>
      </c>
      <c r="AC192" s="15">
        <v>0.25</v>
      </c>
      <c r="AD192" s="15">
        <v>4.7</v>
      </c>
      <c r="AE192" s="15"/>
      <c r="AF192" s="15">
        <v>1.6</v>
      </c>
      <c r="AG192" s="15">
        <v>1.7</v>
      </c>
      <c r="AH192" s="15">
        <v>1.9</v>
      </c>
      <c r="AI192" s="15">
        <v>4.9000000000000004</v>
      </c>
      <c r="AJ192" s="15">
        <v>7.7</v>
      </c>
      <c r="AK192" s="15">
        <v>9.6999999999999993</v>
      </c>
      <c r="AL192" s="15">
        <v>5.4</v>
      </c>
      <c r="AM192" s="15"/>
      <c r="AN192" s="15"/>
      <c r="AO192" s="15"/>
      <c r="AP192" s="15">
        <v>6.1</v>
      </c>
      <c r="AQ192" s="15">
        <v>2.4500000000000002</v>
      </c>
      <c r="AR192" s="15">
        <v>2.4500000000000002</v>
      </c>
      <c r="AS192" s="15">
        <v>2.6</v>
      </c>
      <c r="AT192" s="15">
        <v>0</v>
      </c>
      <c r="AU192" s="15">
        <v>4.3</v>
      </c>
      <c r="AV192" s="15">
        <v>0</v>
      </c>
      <c r="AW192" s="15">
        <v>5.0999999999999996</v>
      </c>
      <c r="AX192" s="15">
        <v>2.4</v>
      </c>
      <c r="AY192" s="15">
        <v>0.1</v>
      </c>
      <c r="AZ192" s="15">
        <v>4.5</v>
      </c>
      <c r="BA192" s="15">
        <v>0</v>
      </c>
      <c r="BB192" s="15">
        <v>1.7</v>
      </c>
      <c r="BC192" s="15">
        <v>6.5</v>
      </c>
      <c r="BD192" s="15">
        <v>0</v>
      </c>
      <c r="BE192" s="15">
        <v>5.7</v>
      </c>
      <c r="BF192" s="15">
        <v>0.45</v>
      </c>
      <c r="BG192" s="15">
        <v>8.25</v>
      </c>
      <c r="BH192" s="15">
        <v>1.381</v>
      </c>
      <c r="BI192" s="15">
        <v>7.37</v>
      </c>
      <c r="BJ192" s="15"/>
      <c r="BK192" s="15"/>
      <c r="BL192" s="15"/>
      <c r="BM192" s="15"/>
      <c r="BN192" s="15"/>
      <c r="BO192" s="15"/>
      <c r="BP192" s="15"/>
      <c r="BQ192" s="15"/>
      <c r="BR192" s="16"/>
      <c r="BS192" s="9">
        <v>46</v>
      </c>
      <c r="BT192" s="10" t="s">
        <v>37</v>
      </c>
      <c r="BU192" s="17" t="s">
        <v>119</v>
      </c>
      <c r="BV192" s="18"/>
    </row>
    <row r="193" spans="1:74">
      <c r="A193" s="9" t="s">
        <v>37</v>
      </c>
      <c r="B193" s="10">
        <v>46</v>
      </c>
      <c r="C193" s="19"/>
      <c r="D193" s="19"/>
      <c r="E193" s="19"/>
      <c r="F193" s="19"/>
      <c r="G193" s="19"/>
      <c r="H193" s="19"/>
      <c r="I193" s="19"/>
      <c r="J193" s="19"/>
      <c r="K193" s="19"/>
      <c r="L193" s="19"/>
      <c r="M193" s="19"/>
      <c r="N193" s="19"/>
      <c r="O193" s="19"/>
      <c r="P193" s="19"/>
      <c r="Q193" s="19"/>
      <c r="R193" s="19"/>
      <c r="S193" s="19"/>
      <c r="T193" s="19"/>
      <c r="U193" s="19"/>
      <c r="V193" s="19"/>
      <c r="W193" s="19"/>
      <c r="X193" s="19"/>
      <c r="Y193" s="19"/>
      <c r="Z193" s="19"/>
      <c r="AA193" s="19"/>
      <c r="AB193" s="19"/>
      <c r="AC193" s="19"/>
      <c r="AD193" s="19"/>
      <c r="AE193" s="19"/>
      <c r="AF193" s="19"/>
      <c r="AG193" s="19"/>
      <c r="AH193" s="19"/>
      <c r="AI193" s="19"/>
      <c r="AJ193" s="19"/>
      <c r="AK193" s="19"/>
      <c r="AL193" s="19"/>
      <c r="AM193" s="19"/>
      <c r="AN193" s="19"/>
      <c r="AO193" s="19"/>
      <c r="AP193" s="19"/>
      <c r="AQ193" s="19"/>
      <c r="AR193" s="19"/>
      <c r="AS193" s="19"/>
      <c r="AT193" s="19"/>
      <c r="AU193" s="19"/>
      <c r="AV193" s="19"/>
      <c r="AW193" s="19"/>
      <c r="AX193" s="19"/>
      <c r="AY193" s="19"/>
      <c r="AZ193" s="19"/>
      <c r="BA193" s="19"/>
      <c r="BB193" s="19"/>
      <c r="BC193" s="19">
        <v>0</v>
      </c>
      <c r="BD193" s="19">
        <v>4.0999999999999996</v>
      </c>
      <c r="BE193" s="19">
        <v>1.82</v>
      </c>
      <c r="BF193" s="19">
        <v>4.63</v>
      </c>
      <c r="BG193" s="19">
        <v>3.3</v>
      </c>
      <c r="BH193" s="19">
        <v>5.59</v>
      </c>
      <c r="BI193" s="19">
        <v>4.0599999999999996</v>
      </c>
      <c r="BJ193" s="19">
        <v>5.76</v>
      </c>
      <c r="BK193" s="19">
        <v>0</v>
      </c>
      <c r="BL193" s="19">
        <v>1.07</v>
      </c>
      <c r="BM193" s="19">
        <v>1.4</v>
      </c>
      <c r="BN193" s="19">
        <v>1.4700000000000273</v>
      </c>
      <c r="BO193" s="19">
        <v>0</v>
      </c>
      <c r="BP193" s="19">
        <v>4.47</v>
      </c>
      <c r="BQ193" s="19">
        <v>0</v>
      </c>
      <c r="BR193" s="20"/>
      <c r="BS193" s="9" t="s">
        <v>37</v>
      </c>
      <c r="BT193" s="10">
        <v>46</v>
      </c>
      <c r="BU193" s="17"/>
      <c r="BV193" s="18" t="s">
        <v>120</v>
      </c>
    </row>
    <row r="194" spans="1:74">
      <c r="A194" s="9"/>
      <c r="B194" s="10"/>
      <c r="C194" s="19"/>
      <c r="D194" s="19"/>
      <c r="E194" s="19"/>
      <c r="F194" s="19"/>
      <c r="G194" s="19"/>
      <c r="H194" s="19"/>
      <c r="I194" s="19"/>
      <c r="J194" s="19"/>
      <c r="K194" s="19"/>
      <c r="L194" s="19"/>
      <c r="M194" s="19"/>
      <c r="N194" s="19"/>
      <c r="O194" s="19"/>
      <c r="P194" s="19"/>
      <c r="Q194" s="19"/>
      <c r="R194" s="19"/>
      <c r="S194" s="19"/>
      <c r="T194" s="19"/>
      <c r="U194" s="19"/>
      <c r="V194" s="19"/>
      <c r="W194" s="19"/>
      <c r="X194" s="19"/>
      <c r="Y194" s="19"/>
      <c r="Z194" s="19"/>
      <c r="AA194" s="19"/>
      <c r="AB194" s="19"/>
      <c r="AC194" s="19"/>
      <c r="AD194" s="19"/>
      <c r="AE194" s="19"/>
      <c r="AF194" s="19"/>
      <c r="AG194" s="19"/>
      <c r="AH194" s="19"/>
      <c r="AI194" s="19"/>
      <c r="AJ194" s="19"/>
      <c r="AK194" s="19"/>
      <c r="AL194" s="19"/>
      <c r="AM194" s="19"/>
      <c r="AN194" s="19"/>
      <c r="AO194" s="19"/>
      <c r="AP194" s="19"/>
      <c r="AQ194" s="19"/>
      <c r="AR194" s="19"/>
      <c r="AS194" s="19"/>
      <c r="AT194" s="19"/>
      <c r="AU194" s="19"/>
      <c r="AV194" s="19"/>
      <c r="AW194" s="19"/>
      <c r="AX194" s="19"/>
      <c r="AY194" s="19"/>
      <c r="AZ194" s="19"/>
      <c r="BA194" s="19"/>
      <c r="BB194" s="19"/>
      <c r="BC194" s="19"/>
      <c r="BD194" s="19"/>
      <c r="BE194" s="19"/>
      <c r="BF194" s="19"/>
      <c r="BG194" s="19"/>
      <c r="BH194" s="19"/>
      <c r="BI194" s="19"/>
      <c r="BJ194" s="19"/>
      <c r="BK194" s="19"/>
      <c r="BL194" s="19"/>
      <c r="BM194" s="19"/>
      <c r="BN194" s="19"/>
      <c r="BO194" s="19"/>
      <c r="BP194" s="19"/>
      <c r="BQ194" s="19"/>
      <c r="BR194" s="20"/>
      <c r="BS194" s="9"/>
      <c r="BT194" s="10"/>
      <c r="BU194" s="17"/>
      <c r="BV194" s="18"/>
    </row>
    <row r="195" spans="1:74">
      <c r="A195" s="9"/>
      <c r="B195" s="10"/>
      <c r="C195" s="19"/>
      <c r="D195" s="19"/>
      <c r="E195" s="19"/>
      <c r="F195" s="19"/>
      <c r="G195" s="19"/>
      <c r="H195" s="19"/>
      <c r="I195" s="19"/>
      <c r="J195" s="19"/>
      <c r="K195" s="19"/>
      <c r="L195" s="19"/>
      <c r="M195" s="19"/>
      <c r="N195" s="19"/>
      <c r="O195" s="19"/>
      <c r="P195" s="19"/>
      <c r="Q195" s="19"/>
      <c r="R195" s="19"/>
      <c r="S195" s="19"/>
      <c r="T195" s="19"/>
      <c r="U195" s="19"/>
      <c r="V195" s="19"/>
      <c r="W195" s="19"/>
      <c r="X195" s="19"/>
      <c r="Y195" s="19"/>
      <c r="Z195" s="19"/>
      <c r="AA195" s="19"/>
      <c r="AB195" s="19"/>
      <c r="AC195" s="19"/>
      <c r="AD195" s="19"/>
      <c r="AE195" s="19"/>
      <c r="AF195" s="19"/>
      <c r="AG195" s="19"/>
      <c r="AH195" s="19"/>
      <c r="AI195" s="19"/>
      <c r="AJ195" s="19"/>
      <c r="AK195" s="19"/>
      <c r="AL195" s="19"/>
      <c r="AM195" s="19"/>
      <c r="AN195" s="19"/>
      <c r="AO195" s="19"/>
      <c r="AP195" s="19"/>
      <c r="AQ195" s="19"/>
      <c r="AR195" s="19"/>
      <c r="AS195" s="19"/>
      <c r="AT195" s="19"/>
      <c r="AU195" s="19"/>
      <c r="AV195" s="19"/>
      <c r="AW195" s="19"/>
      <c r="AX195" s="19"/>
      <c r="AY195" s="19"/>
      <c r="AZ195" s="19"/>
      <c r="BA195" s="19"/>
      <c r="BB195" s="19"/>
      <c r="BC195" s="19"/>
      <c r="BD195" s="19"/>
      <c r="BE195" s="19"/>
      <c r="BF195" s="19"/>
      <c r="BG195" s="19"/>
      <c r="BH195" s="19"/>
      <c r="BI195" s="19"/>
      <c r="BJ195" s="19"/>
      <c r="BK195" s="19"/>
      <c r="BL195" s="19"/>
      <c r="BM195" s="19"/>
      <c r="BN195" s="19"/>
      <c r="BO195" s="19"/>
      <c r="BP195" s="19"/>
      <c r="BQ195" s="19"/>
      <c r="BR195" s="20"/>
      <c r="BS195" s="9"/>
      <c r="BT195" s="10"/>
      <c r="BU195" s="17"/>
      <c r="BV195" s="18"/>
    </row>
    <row r="196" spans="1:74">
      <c r="A196" s="9"/>
      <c r="B196" s="10"/>
      <c r="C196" s="19"/>
      <c r="D196" s="19"/>
      <c r="E196" s="19"/>
      <c r="F196" s="19"/>
      <c r="G196" s="19"/>
      <c r="H196" s="19"/>
      <c r="I196" s="19"/>
      <c r="J196" s="19"/>
      <c r="K196" s="19"/>
      <c r="L196" s="19"/>
      <c r="M196" s="19"/>
      <c r="N196" s="19"/>
      <c r="O196" s="19"/>
      <c r="P196" s="19"/>
      <c r="Q196" s="19"/>
      <c r="R196" s="19"/>
      <c r="S196" s="19"/>
      <c r="T196" s="19"/>
      <c r="U196" s="19"/>
      <c r="V196" s="19"/>
      <c r="W196" s="19"/>
      <c r="X196" s="19"/>
      <c r="Y196" s="19"/>
      <c r="Z196" s="19"/>
      <c r="AA196" s="19"/>
      <c r="AB196" s="19"/>
      <c r="AC196" s="19"/>
      <c r="AD196" s="19"/>
      <c r="AE196" s="19"/>
      <c r="AF196" s="19"/>
      <c r="AG196" s="19"/>
      <c r="AH196" s="19"/>
      <c r="AI196" s="19"/>
      <c r="AJ196" s="19"/>
      <c r="AK196" s="19"/>
      <c r="AL196" s="19"/>
      <c r="AM196" s="19"/>
      <c r="AN196" s="19"/>
      <c r="AO196" s="19"/>
      <c r="AP196" s="19"/>
      <c r="AQ196" s="19"/>
      <c r="AR196" s="19"/>
      <c r="AS196" s="19"/>
      <c r="AT196" s="19"/>
      <c r="AU196" s="19"/>
      <c r="AV196" s="19"/>
      <c r="AW196" s="19"/>
      <c r="AX196" s="19"/>
      <c r="AY196" s="19"/>
      <c r="AZ196" s="19"/>
      <c r="BA196" s="19"/>
      <c r="BB196" s="19"/>
      <c r="BC196" s="19"/>
      <c r="BD196" s="19"/>
      <c r="BE196" s="19"/>
      <c r="BF196" s="19"/>
      <c r="BG196" s="19"/>
      <c r="BH196" s="19"/>
      <c r="BI196" s="19"/>
      <c r="BJ196" s="19"/>
      <c r="BK196" s="19"/>
      <c r="BL196" s="19"/>
      <c r="BM196" s="19"/>
      <c r="BN196" s="19"/>
      <c r="BO196" s="19"/>
      <c r="BP196" s="19"/>
      <c r="BQ196" s="19"/>
      <c r="BR196" s="20"/>
      <c r="BS196" s="9"/>
      <c r="BT196" s="10"/>
      <c r="BU196" s="17"/>
      <c r="BV196" s="18"/>
    </row>
    <row r="197" spans="1:74">
      <c r="A197" s="9"/>
      <c r="B197" s="10"/>
      <c r="C197" s="19"/>
      <c r="D197" s="19"/>
      <c r="E197" s="19"/>
      <c r="F197" s="19"/>
      <c r="G197" s="19"/>
      <c r="H197" s="19"/>
      <c r="I197" s="19"/>
      <c r="J197" s="19"/>
      <c r="K197" s="19"/>
      <c r="L197" s="19"/>
      <c r="M197" s="19"/>
      <c r="N197" s="19"/>
      <c r="O197" s="19"/>
      <c r="P197" s="19"/>
      <c r="Q197" s="19"/>
      <c r="R197" s="19"/>
      <c r="S197" s="19"/>
      <c r="T197" s="19"/>
      <c r="U197" s="19"/>
      <c r="V197" s="19"/>
      <c r="W197" s="19"/>
      <c r="X197" s="19"/>
      <c r="Y197" s="19"/>
      <c r="Z197" s="19"/>
      <c r="AA197" s="19"/>
      <c r="AB197" s="19"/>
      <c r="AC197" s="19"/>
      <c r="AD197" s="19"/>
      <c r="AE197" s="19"/>
      <c r="AF197" s="19"/>
      <c r="AG197" s="19"/>
      <c r="AH197" s="19"/>
      <c r="AI197" s="19"/>
      <c r="AJ197" s="19"/>
      <c r="AK197" s="19"/>
      <c r="AL197" s="19"/>
      <c r="AM197" s="19"/>
      <c r="AN197" s="19"/>
      <c r="AO197" s="19"/>
      <c r="AP197" s="19"/>
      <c r="AQ197" s="19"/>
      <c r="AR197" s="19"/>
      <c r="AS197" s="19"/>
      <c r="AT197" s="19"/>
      <c r="AU197" s="19"/>
      <c r="AV197" s="19"/>
      <c r="AW197" s="19"/>
      <c r="AX197" s="19"/>
      <c r="AY197" s="19"/>
      <c r="AZ197" s="19"/>
      <c r="BA197" s="19"/>
      <c r="BB197" s="19"/>
      <c r="BC197" s="19"/>
      <c r="BD197" s="19"/>
      <c r="BE197" s="19"/>
      <c r="BF197" s="19"/>
      <c r="BG197" s="19"/>
      <c r="BH197" s="19"/>
      <c r="BI197" s="19"/>
      <c r="BJ197" s="19"/>
      <c r="BK197" s="19"/>
      <c r="BL197" s="19"/>
      <c r="BM197" s="19"/>
      <c r="BN197" s="19"/>
      <c r="BO197" s="19"/>
      <c r="BP197" s="19"/>
      <c r="BQ197" s="19"/>
      <c r="BR197" s="20"/>
      <c r="BS197" s="9"/>
      <c r="BT197" s="10"/>
      <c r="BU197" s="17"/>
      <c r="BV197" s="18"/>
    </row>
    <row r="198" spans="1:74">
      <c r="A198" s="9" t="s">
        <v>37</v>
      </c>
      <c r="B198" s="10">
        <v>47</v>
      </c>
      <c r="C198" s="19"/>
      <c r="D198" s="19"/>
      <c r="E198" s="19"/>
      <c r="F198" s="19"/>
      <c r="G198" s="19"/>
      <c r="H198" s="19"/>
      <c r="I198" s="19"/>
      <c r="J198" s="19"/>
      <c r="K198" s="19"/>
      <c r="L198" s="19"/>
      <c r="M198" s="19"/>
      <c r="N198" s="19"/>
      <c r="O198" s="19"/>
      <c r="P198" s="19"/>
      <c r="Q198" s="19"/>
      <c r="R198" s="19"/>
      <c r="S198" s="19"/>
      <c r="T198" s="19"/>
      <c r="U198" s="19"/>
      <c r="V198" s="19"/>
      <c r="W198" s="19"/>
      <c r="X198" s="19"/>
      <c r="Y198" s="19"/>
      <c r="Z198" s="19"/>
      <c r="AA198" s="19"/>
      <c r="AB198" s="19"/>
      <c r="AC198" s="19"/>
      <c r="AD198" s="19"/>
      <c r="AE198" s="19"/>
      <c r="AF198" s="19"/>
      <c r="AG198" s="19"/>
      <c r="AH198" s="19"/>
      <c r="AI198" s="19"/>
      <c r="AJ198" s="19"/>
      <c r="AK198" s="19"/>
      <c r="AL198" s="19"/>
      <c r="AM198" s="19"/>
      <c r="AN198" s="19"/>
      <c r="AO198" s="19"/>
      <c r="AP198" s="19"/>
      <c r="AQ198" s="19"/>
      <c r="AR198" s="19"/>
      <c r="AS198" s="19"/>
      <c r="AT198" s="19"/>
      <c r="AU198" s="19"/>
      <c r="AV198" s="19"/>
      <c r="AW198" s="19"/>
      <c r="AX198" s="19"/>
      <c r="AY198" s="19"/>
      <c r="AZ198" s="19"/>
      <c r="BA198" s="19"/>
      <c r="BB198" s="19"/>
      <c r="BC198" s="19">
        <v>0.8</v>
      </c>
      <c r="BD198" s="19">
        <v>5.8999999999999995</v>
      </c>
      <c r="BE198" s="19">
        <v>2.12</v>
      </c>
      <c r="BF198" s="19">
        <v>1.9300000000000002</v>
      </c>
      <c r="BG198" s="19">
        <v>2.65</v>
      </c>
      <c r="BH198" s="19">
        <v>1.7799999999999998</v>
      </c>
      <c r="BI198" s="19">
        <v>4.5999999999999996</v>
      </c>
      <c r="BJ198" s="19">
        <v>3.87</v>
      </c>
      <c r="BK198" s="19">
        <v>5.2</v>
      </c>
      <c r="BL198" s="19">
        <v>7.44</v>
      </c>
      <c r="BM198" s="19">
        <v>1.6800000000000068</v>
      </c>
      <c r="BN198" s="19">
        <v>0</v>
      </c>
      <c r="BO198" s="19">
        <v>3.62</v>
      </c>
      <c r="BP198" s="19">
        <v>2.35</v>
      </c>
      <c r="BQ198" s="19">
        <v>0.63</v>
      </c>
      <c r="BR198" s="20"/>
      <c r="BS198" s="9" t="s">
        <v>37</v>
      </c>
      <c r="BT198" s="10">
        <v>47</v>
      </c>
      <c r="BU198" s="17"/>
      <c r="BV198" s="18" t="s">
        <v>121</v>
      </c>
    </row>
    <row r="199" spans="1:74">
      <c r="A199" s="9"/>
      <c r="B199" s="10"/>
      <c r="C199" s="19"/>
      <c r="D199" s="19"/>
      <c r="E199" s="19"/>
      <c r="F199" s="19"/>
      <c r="G199" s="19"/>
      <c r="H199" s="19"/>
      <c r="I199" s="19"/>
      <c r="J199" s="19"/>
      <c r="K199" s="19"/>
      <c r="L199" s="19"/>
      <c r="M199" s="19"/>
      <c r="N199" s="19"/>
      <c r="O199" s="19"/>
      <c r="P199" s="19"/>
      <c r="Q199" s="19"/>
      <c r="R199" s="19"/>
      <c r="S199" s="19"/>
      <c r="T199" s="19"/>
      <c r="U199" s="19"/>
      <c r="V199" s="19"/>
      <c r="W199" s="19"/>
      <c r="X199" s="19"/>
      <c r="Y199" s="19"/>
      <c r="Z199" s="19"/>
      <c r="AA199" s="19"/>
      <c r="AB199" s="19"/>
      <c r="AC199" s="19"/>
      <c r="AD199" s="19"/>
      <c r="AE199" s="19"/>
      <c r="AF199" s="19"/>
      <c r="AG199" s="19"/>
      <c r="AH199" s="19"/>
      <c r="AI199" s="19"/>
      <c r="AJ199" s="19"/>
      <c r="AK199" s="19"/>
      <c r="AL199" s="19"/>
      <c r="AM199" s="19"/>
      <c r="AN199" s="19"/>
      <c r="AO199" s="19"/>
      <c r="AP199" s="19"/>
      <c r="AQ199" s="19"/>
      <c r="AR199" s="19"/>
      <c r="AS199" s="19"/>
      <c r="AT199" s="19"/>
      <c r="AU199" s="19"/>
      <c r="AV199" s="19"/>
      <c r="AW199" s="19"/>
      <c r="AX199" s="19"/>
      <c r="AY199" s="19"/>
      <c r="AZ199" s="19"/>
      <c r="BA199" s="19"/>
      <c r="BB199" s="19"/>
      <c r="BC199" s="19"/>
      <c r="BD199" s="19"/>
      <c r="BE199" s="19"/>
      <c r="BF199" s="19"/>
      <c r="BG199" s="19"/>
      <c r="BH199" s="19"/>
      <c r="BI199" s="19"/>
      <c r="BJ199" s="19"/>
      <c r="BK199" s="19"/>
      <c r="BL199" s="19"/>
      <c r="BM199" s="19"/>
      <c r="BN199" s="19"/>
      <c r="BO199" s="19"/>
      <c r="BP199" s="19"/>
      <c r="BQ199" s="19"/>
      <c r="BR199" s="20"/>
      <c r="BS199" s="9"/>
      <c r="BT199" s="10"/>
      <c r="BU199" s="17"/>
      <c r="BV199" s="18"/>
    </row>
    <row r="200" spans="1:74">
      <c r="A200" s="9">
        <v>47</v>
      </c>
      <c r="B200" s="10" t="s">
        <v>37</v>
      </c>
      <c r="C200" s="15">
        <v>0.61</v>
      </c>
      <c r="D200" s="15">
        <v>0.61</v>
      </c>
      <c r="E200" s="15">
        <v>0.30499999999999999</v>
      </c>
      <c r="F200" s="15">
        <v>0.30499999999999999</v>
      </c>
      <c r="G200" s="15">
        <v>0</v>
      </c>
      <c r="H200" s="15">
        <v>0</v>
      </c>
      <c r="I200" s="15">
        <v>2.89</v>
      </c>
      <c r="J200" s="15">
        <v>2.89</v>
      </c>
      <c r="K200" s="15">
        <v>4.26</v>
      </c>
      <c r="L200" s="15">
        <v>0.91</v>
      </c>
      <c r="M200" s="15">
        <v>2.44</v>
      </c>
      <c r="N200" s="15">
        <v>0</v>
      </c>
      <c r="O200" s="15">
        <v>0.31</v>
      </c>
      <c r="P200" s="15">
        <v>5.7850000000000001</v>
      </c>
      <c r="Q200" s="15">
        <v>5.7850000000000001</v>
      </c>
      <c r="R200" s="15">
        <v>0.91</v>
      </c>
      <c r="S200" s="15">
        <v>4.26</v>
      </c>
      <c r="T200" s="15">
        <v>8.5299999999999994</v>
      </c>
      <c r="U200" s="15">
        <v>5.48</v>
      </c>
      <c r="V200" s="15">
        <v>0</v>
      </c>
      <c r="W200" s="15">
        <v>3.35</v>
      </c>
      <c r="X200" s="15">
        <v>0.3</v>
      </c>
      <c r="Y200" s="15">
        <v>0.1</v>
      </c>
      <c r="Z200" s="15">
        <v>2.65</v>
      </c>
      <c r="AA200" s="15">
        <v>2.65</v>
      </c>
      <c r="AB200" s="15">
        <v>0.5</v>
      </c>
      <c r="AC200" s="15">
        <v>1.1000000000000001</v>
      </c>
      <c r="AD200" s="15">
        <v>9</v>
      </c>
      <c r="AE200" s="15">
        <v>0.1</v>
      </c>
      <c r="AF200" s="15">
        <v>2</v>
      </c>
      <c r="AG200" s="15">
        <v>6</v>
      </c>
      <c r="AH200" s="15">
        <v>1.9</v>
      </c>
      <c r="AI200" s="15">
        <v>3.2</v>
      </c>
      <c r="AJ200" s="15">
        <v>2</v>
      </c>
      <c r="AK200" s="15">
        <v>5.05</v>
      </c>
      <c r="AL200" s="15">
        <v>0.95</v>
      </c>
      <c r="AM200" s="15"/>
      <c r="AN200" s="15"/>
      <c r="AO200" s="15">
        <v>5.4</v>
      </c>
      <c r="AP200" s="15">
        <v>1.4</v>
      </c>
      <c r="AQ200" s="15">
        <v>0.05</v>
      </c>
      <c r="AR200" s="15">
        <v>0.05</v>
      </c>
      <c r="AS200" s="15">
        <v>4.4000000000000004</v>
      </c>
      <c r="AT200" s="15">
        <v>0.7</v>
      </c>
      <c r="AU200" s="15">
        <v>0.2</v>
      </c>
      <c r="AV200" s="15">
        <v>0</v>
      </c>
      <c r="AW200" s="15">
        <v>2.9</v>
      </c>
      <c r="AX200" s="15">
        <v>4.3</v>
      </c>
      <c r="AY200" s="15">
        <v>2.2000000000000002</v>
      </c>
      <c r="AZ200" s="15">
        <v>6.1999999999999993</v>
      </c>
      <c r="BA200" s="15">
        <v>0</v>
      </c>
      <c r="BB200" s="15">
        <v>3.4</v>
      </c>
      <c r="BC200" s="15">
        <v>2.2999999999999998</v>
      </c>
      <c r="BD200" s="15">
        <v>0.4</v>
      </c>
      <c r="BE200" s="15">
        <v>5.54</v>
      </c>
      <c r="BF200" s="15">
        <v>0</v>
      </c>
      <c r="BG200" s="15">
        <v>7.66</v>
      </c>
      <c r="BH200" s="15">
        <v>0</v>
      </c>
      <c r="BI200" s="15">
        <v>1.1000000000000001</v>
      </c>
      <c r="BJ200" s="15"/>
      <c r="BK200" s="15"/>
      <c r="BL200" s="15"/>
      <c r="BM200" s="15"/>
      <c r="BN200" s="15"/>
      <c r="BO200" s="15"/>
      <c r="BP200" s="15"/>
      <c r="BQ200" s="15"/>
      <c r="BR200" s="16"/>
      <c r="BS200" s="9">
        <v>47</v>
      </c>
      <c r="BT200" s="10" t="s">
        <v>37</v>
      </c>
      <c r="BU200" s="17" t="s">
        <v>122</v>
      </c>
      <c r="BV200" s="18"/>
    </row>
    <row r="201" spans="1:74">
      <c r="A201" s="9"/>
      <c r="B201" s="10"/>
      <c r="C201" s="19"/>
      <c r="D201" s="19"/>
      <c r="E201" s="19"/>
      <c r="F201" s="19"/>
      <c r="G201" s="19"/>
      <c r="H201" s="19"/>
      <c r="I201" s="19"/>
      <c r="J201" s="19"/>
      <c r="K201" s="19"/>
      <c r="L201" s="19"/>
      <c r="M201" s="19"/>
      <c r="N201" s="19"/>
      <c r="O201" s="19"/>
      <c r="P201" s="19"/>
      <c r="Q201" s="19"/>
      <c r="R201" s="19"/>
      <c r="S201" s="19"/>
      <c r="T201" s="19"/>
      <c r="U201" s="19"/>
      <c r="V201" s="19"/>
      <c r="W201" s="19"/>
      <c r="X201" s="19"/>
      <c r="Y201" s="19"/>
      <c r="Z201" s="19"/>
      <c r="AA201" s="19"/>
      <c r="AB201" s="19"/>
      <c r="AC201" s="19"/>
      <c r="AD201" s="19"/>
      <c r="AE201" s="19"/>
      <c r="AF201" s="19"/>
      <c r="AG201" s="19"/>
      <c r="AH201" s="19"/>
      <c r="AI201" s="19"/>
      <c r="AJ201" s="19"/>
      <c r="AK201" s="19"/>
      <c r="AL201" s="19"/>
      <c r="AM201" s="19"/>
      <c r="AN201" s="19"/>
      <c r="AO201" s="19"/>
      <c r="AP201" s="19"/>
      <c r="AQ201" s="19"/>
      <c r="AR201" s="19"/>
      <c r="AS201" s="19"/>
      <c r="AT201" s="19"/>
      <c r="AU201" s="19"/>
      <c r="AV201" s="19"/>
      <c r="AW201" s="19"/>
      <c r="AX201" s="19"/>
      <c r="AY201" s="19"/>
      <c r="AZ201" s="19"/>
      <c r="BA201" s="19"/>
      <c r="BB201" s="19"/>
      <c r="BC201" s="19"/>
      <c r="BD201" s="19"/>
      <c r="BE201" s="19"/>
      <c r="BF201" s="19"/>
      <c r="BG201" s="19"/>
      <c r="BH201" s="19"/>
      <c r="BI201" s="19"/>
      <c r="BJ201" s="19"/>
      <c r="BK201" s="19"/>
      <c r="BL201" s="19"/>
      <c r="BM201" s="19"/>
      <c r="BN201" s="19"/>
      <c r="BO201" s="19"/>
      <c r="BP201" s="19"/>
      <c r="BQ201" s="19"/>
      <c r="BR201" s="20"/>
      <c r="BS201" s="9"/>
      <c r="BT201" s="10"/>
      <c r="BU201" s="17"/>
      <c r="BV201" s="18"/>
    </row>
    <row r="202" spans="1:74">
      <c r="A202" s="9"/>
      <c r="B202" s="10"/>
      <c r="C202" s="19"/>
      <c r="D202" s="19"/>
      <c r="E202" s="19"/>
      <c r="F202" s="19"/>
      <c r="G202" s="19"/>
      <c r="H202" s="19"/>
      <c r="I202" s="19"/>
      <c r="J202" s="19"/>
      <c r="K202" s="19"/>
      <c r="L202" s="19"/>
      <c r="M202" s="19"/>
      <c r="N202" s="19"/>
      <c r="O202" s="19"/>
      <c r="P202" s="19"/>
      <c r="Q202" s="19"/>
      <c r="R202" s="19"/>
      <c r="S202" s="19"/>
      <c r="T202" s="19"/>
      <c r="U202" s="19"/>
      <c r="V202" s="19"/>
      <c r="W202" s="19"/>
      <c r="X202" s="19"/>
      <c r="Y202" s="19"/>
      <c r="Z202" s="19"/>
      <c r="AA202" s="19"/>
      <c r="AB202" s="19"/>
      <c r="AC202" s="19"/>
      <c r="AD202" s="19"/>
      <c r="AE202" s="19"/>
      <c r="AF202" s="19"/>
      <c r="AG202" s="19"/>
      <c r="AH202" s="19"/>
      <c r="AI202" s="19"/>
      <c r="AJ202" s="19"/>
      <c r="AK202" s="19"/>
      <c r="AL202" s="19"/>
      <c r="AM202" s="19"/>
      <c r="AN202" s="19"/>
      <c r="AO202" s="19"/>
      <c r="AP202" s="19"/>
      <c r="AQ202" s="19"/>
      <c r="AR202" s="19"/>
      <c r="AS202" s="19"/>
      <c r="AT202" s="19"/>
      <c r="AU202" s="19"/>
      <c r="AV202" s="19"/>
      <c r="AW202" s="19"/>
      <c r="AX202" s="19"/>
      <c r="AY202" s="19"/>
      <c r="AZ202" s="19"/>
      <c r="BA202" s="19"/>
      <c r="BB202" s="19"/>
      <c r="BC202" s="19"/>
      <c r="BD202" s="19"/>
      <c r="BE202" s="19"/>
      <c r="BF202" s="19"/>
      <c r="BG202" s="19"/>
      <c r="BH202" s="19"/>
      <c r="BI202" s="19"/>
      <c r="BJ202" s="19"/>
      <c r="BK202" s="19"/>
      <c r="BL202" s="19"/>
      <c r="BM202" s="19"/>
      <c r="BN202" s="19"/>
      <c r="BO202" s="19"/>
      <c r="BP202" s="19"/>
      <c r="BQ202" s="19"/>
      <c r="BR202" s="20"/>
      <c r="BS202" s="9"/>
      <c r="BT202" s="10"/>
      <c r="BU202" s="17"/>
      <c r="BV202" s="18"/>
    </row>
    <row r="203" spans="1:74">
      <c r="A203" s="9" t="s">
        <v>37</v>
      </c>
      <c r="B203" s="10">
        <v>48</v>
      </c>
      <c r="C203" s="19"/>
      <c r="D203" s="19"/>
      <c r="E203" s="19"/>
      <c r="F203" s="19"/>
      <c r="G203" s="19"/>
      <c r="H203" s="19"/>
      <c r="I203" s="19"/>
      <c r="J203" s="19"/>
      <c r="K203" s="19"/>
      <c r="L203" s="19"/>
      <c r="M203" s="19"/>
      <c r="N203" s="19"/>
      <c r="O203" s="19"/>
      <c r="P203" s="19"/>
      <c r="Q203" s="19"/>
      <c r="R203" s="19"/>
      <c r="S203" s="19"/>
      <c r="T203" s="19"/>
      <c r="U203" s="19"/>
      <c r="V203" s="19"/>
      <c r="W203" s="19"/>
      <c r="X203" s="19"/>
      <c r="Y203" s="19"/>
      <c r="Z203" s="19"/>
      <c r="AA203" s="19"/>
      <c r="AB203" s="19"/>
      <c r="AC203" s="19"/>
      <c r="AD203" s="19"/>
      <c r="AE203" s="19"/>
      <c r="AF203" s="19"/>
      <c r="AG203" s="19"/>
      <c r="AH203" s="19"/>
      <c r="AI203" s="19"/>
      <c r="AJ203" s="19"/>
      <c r="AK203" s="19"/>
      <c r="AL203" s="19"/>
      <c r="AM203" s="19"/>
      <c r="AN203" s="19"/>
      <c r="AO203" s="19"/>
      <c r="AP203" s="19"/>
      <c r="AQ203" s="19"/>
      <c r="AR203" s="19"/>
      <c r="AS203" s="19"/>
      <c r="AT203" s="19"/>
      <c r="AU203" s="19"/>
      <c r="AV203" s="19"/>
      <c r="AW203" s="19"/>
      <c r="AX203" s="19"/>
      <c r="AY203" s="19"/>
      <c r="AZ203" s="19"/>
      <c r="BA203" s="19"/>
      <c r="BB203" s="19"/>
      <c r="BC203" s="19">
        <v>0</v>
      </c>
      <c r="BD203" s="19">
        <v>4.7</v>
      </c>
      <c r="BE203" s="19">
        <v>3.92</v>
      </c>
      <c r="BF203" s="19">
        <v>1.53</v>
      </c>
      <c r="BG203" s="19">
        <v>5.51</v>
      </c>
      <c r="BH203" s="19">
        <v>0</v>
      </c>
      <c r="BI203" s="19">
        <v>6.24</v>
      </c>
      <c r="BJ203" s="19">
        <v>1.44</v>
      </c>
      <c r="BK203" s="19">
        <v>2.2799999999999998</v>
      </c>
      <c r="BL203" s="19">
        <v>3.92</v>
      </c>
      <c r="BM203" s="19">
        <v>0</v>
      </c>
      <c r="BN203" s="19">
        <v>3.5799999999999841</v>
      </c>
      <c r="BO203" s="19">
        <v>1.6</v>
      </c>
      <c r="BP203" s="19">
        <v>2.23</v>
      </c>
      <c r="BQ203" s="19">
        <v>1.72</v>
      </c>
      <c r="BR203" s="20"/>
      <c r="BS203" s="9" t="s">
        <v>37</v>
      </c>
      <c r="BT203" s="10">
        <v>48</v>
      </c>
      <c r="BU203" s="17"/>
      <c r="BV203" s="18" t="s">
        <v>123</v>
      </c>
    </row>
    <row r="204" spans="1:74">
      <c r="A204" s="9"/>
      <c r="B204" s="10"/>
      <c r="C204" s="19"/>
      <c r="D204" s="19"/>
      <c r="E204" s="19"/>
      <c r="F204" s="19"/>
      <c r="G204" s="19"/>
      <c r="H204" s="19"/>
      <c r="I204" s="19"/>
      <c r="J204" s="19"/>
      <c r="K204" s="19"/>
      <c r="L204" s="19"/>
      <c r="M204" s="19"/>
      <c r="N204" s="19"/>
      <c r="O204" s="19"/>
      <c r="P204" s="19"/>
      <c r="Q204" s="19"/>
      <c r="R204" s="19"/>
      <c r="S204" s="19"/>
      <c r="T204" s="19"/>
      <c r="U204" s="19"/>
      <c r="V204" s="19"/>
      <c r="W204" s="19"/>
      <c r="X204" s="19"/>
      <c r="Y204" s="19"/>
      <c r="Z204" s="19"/>
      <c r="AA204" s="19"/>
      <c r="AB204" s="19"/>
      <c r="AC204" s="19"/>
      <c r="AD204" s="19"/>
      <c r="AE204" s="19"/>
      <c r="AF204" s="19"/>
      <c r="AG204" s="19"/>
      <c r="AH204" s="19"/>
      <c r="AI204" s="19"/>
      <c r="AJ204" s="19"/>
      <c r="AK204" s="19"/>
      <c r="AL204" s="19"/>
      <c r="AM204" s="19"/>
      <c r="AN204" s="19"/>
      <c r="AO204" s="19"/>
      <c r="AP204" s="19"/>
      <c r="AQ204" s="19"/>
      <c r="AR204" s="19"/>
      <c r="AS204" s="19"/>
      <c r="AT204" s="19"/>
      <c r="AU204" s="19"/>
      <c r="AV204" s="19"/>
      <c r="AW204" s="19"/>
      <c r="AX204" s="19"/>
      <c r="AY204" s="19"/>
      <c r="AZ204" s="19"/>
      <c r="BA204" s="19"/>
      <c r="BB204" s="19"/>
      <c r="BC204" s="19"/>
      <c r="BD204" s="19"/>
      <c r="BE204" s="19"/>
      <c r="BF204" s="19"/>
      <c r="BG204" s="19"/>
      <c r="BH204" s="19"/>
      <c r="BI204" s="19"/>
      <c r="BJ204" s="19"/>
      <c r="BK204" s="19"/>
      <c r="BL204" s="19"/>
      <c r="BM204" s="19"/>
      <c r="BN204" s="19"/>
      <c r="BO204" s="19"/>
      <c r="BP204" s="19"/>
      <c r="BQ204" s="19"/>
      <c r="BR204" s="20"/>
      <c r="BS204" s="9"/>
      <c r="BT204" s="10"/>
      <c r="BU204" s="17"/>
      <c r="BV204" s="18"/>
    </row>
    <row r="205" spans="1:74">
      <c r="A205" s="9"/>
      <c r="B205" s="10"/>
      <c r="C205" s="19"/>
      <c r="D205" s="19"/>
      <c r="E205" s="19"/>
      <c r="F205" s="19"/>
      <c r="G205" s="19"/>
      <c r="H205" s="19"/>
      <c r="I205" s="19"/>
      <c r="J205" s="19"/>
      <c r="K205" s="19"/>
      <c r="L205" s="19"/>
      <c r="M205" s="19"/>
      <c r="N205" s="19"/>
      <c r="O205" s="19"/>
      <c r="P205" s="19"/>
      <c r="Q205" s="19"/>
      <c r="R205" s="19"/>
      <c r="S205" s="19"/>
      <c r="T205" s="19"/>
      <c r="U205" s="19"/>
      <c r="V205" s="19"/>
      <c r="W205" s="19"/>
      <c r="X205" s="19"/>
      <c r="Y205" s="19"/>
      <c r="Z205" s="19"/>
      <c r="AA205" s="19"/>
      <c r="AB205" s="19"/>
      <c r="AC205" s="19"/>
      <c r="AD205" s="19"/>
      <c r="AE205" s="19"/>
      <c r="AF205" s="19"/>
      <c r="AG205" s="19"/>
      <c r="AH205" s="19"/>
      <c r="AI205" s="19"/>
      <c r="AJ205" s="19"/>
      <c r="AK205" s="19"/>
      <c r="AL205" s="19"/>
      <c r="AM205" s="19"/>
      <c r="AN205" s="19"/>
      <c r="AO205" s="19"/>
      <c r="AP205" s="19"/>
      <c r="AQ205" s="19"/>
      <c r="AR205" s="19"/>
      <c r="AS205" s="19"/>
      <c r="AT205" s="19"/>
      <c r="AU205" s="19"/>
      <c r="AV205" s="19"/>
      <c r="AW205" s="19"/>
      <c r="AX205" s="19"/>
      <c r="AY205" s="19"/>
      <c r="AZ205" s="19"/>
      <c r="BA205" s="19"/>
      <c r="BB205" s="19"/>
      <c r="BC205" s="19"/>
      <c r="BD205" s="19"/>
      <c r="BE205" s="19"/>
      <c r="BF205" s="19"/>
      <c r="BG205" s="19"/>
      <c r="BH205" s="19"/>
      <c r="BI205" s="19"/>
      <c r="BJ205" s="19"/>
      <c r="BK205" s="19"/>
      <c r="BL205" s="19"/>
      <c r="BM205" s="19"/>
      <c r="BN205" s="19"/>
      <c r="BO205" s="19"/>
      <c r="BP205" s="19"/>
      <c r="BQ205" s="19"/>
      <c r="BR205" s="20"/>
      <c r="BS205" s="9"/>
      <c r="BT205" s="10"/>
      <c r="BU205" s="17"/>
      <c r="BV205" s="18"/>
    </row>
    <row r="206" spans="1:74">
      <c r="A206" s="9">
        <v>48</v>
      </c>
      <c r="B206" s="10" t="s">
        <v>37</v>
      </c>
      <c r="C206" s="15">
        <v>0.30499999999999999</v>
      </c>
      <c r="D206" s="15">
        <v>0.30499999999999999</v>
      </c>
      <c r="E206" s="15">
        <v>1.83</v>
      </c>
      <c r="F206" s="15">
        <v>1.83</v>
      </c>
      <c r="G206" s="15">
        <v>0.45500000000000002</v>
      </c>
      <c r="H206" s="15">
        <v>0.45500000000000002</v>
      </c>
      <c r="I206" s="15">
        <v>2.59</v>
      </c>
      <c r="J206" s="15">
        <v>2.59</v>
      </c>
      <c r="K206" s="15">
        <v>2.13</v>
      </c>
      <c r="L206" s="15">
        <v>1.83</v>
      </c>
      <c r="M206" s="15">
        <v>10.06</v>
      </c>
      <c r="N206" s="15">
        <v>0</v>
      </c>
      <c r="O206" s="15">
        <v>1.22</v>
      </c>
      <c r="P206" s="15">
        <v>0</v>
      </c>
      <c r="Q206" s="15">
        <v>0</v>
      </c>
      <c r="R206" s="15">
        <v>0</v>
      </c>
      <c r="S206" s="15">
        <v>5.49</v>
      </c>
      <c r="T206" s="15">
        <v>4.88</v>
      </c>
      <c r="U206" s="15">
        <v>1.22</v>
      </c>
      <c r="V206" s="15">
        <v>0</v>
      </c>
      <c r="W206" s="15">
        <v>3.66</v>
      </c>
      <c r="X206" s="15">
        <v>7.01</v>
      </c>
      <c r="Y206" s="15">
        <v>1.25</v>
      </c>
      <c r="Z206" s="15">
        <v>3.65</v>
      </c>
      <c r="AA206" s="15">
        <v>3.65</v>
      </c>
      <c r="AB206" s="15">
        <v>0.25</v>
      </c>
      <c r="AC206" s="15">
        <v>2</v>
      </c>
      <c r="AD206" s="15">
        <v>1.1499999999999999</v>
      </c>
      <c r="AE206" s="15">
        <v>3.8</v>
      </c>
      <c r="AF206" s="15">
        <v>0</v>
      </c>
      <c r="AG206" s="15">
        <v>5.9</v>
      </c>
      <c r="AH206" s="15">
        <v>7.4</v>
      </c>
      <c r="AI206" s="15">
        <v>0.2</v>
      </c>
      <c r="AJ206" s="15">
        <v>0.6</v>
      </c>
      <c r="AK206" s="15">
        <v>8.6</v>
      </c>
      <c r="AL206" s="15">
        <v>2</v>
      </c>
      <c r="AM206" s="15">
        <v>8.3000000000000007</v>
      </c>
      <c r="AN206" s="15">
        <v>1.2</v>
      </c>
      <c r="AO206" s="15">
        <v>0.1</v>
      </c>
      <c r="AP206" s="15" t="s">
        <v>124</v>
      </c>
      <c r="AQ206" s="15" t="s">
        <v>124</v>
      </c>
      <c r="AR206" s="15" t="s">
        <v>124</v>
      </c>
      <c r="AS206" s="15"/>
      <c r="AT206" s="15">
        <v>0.9</v>
      </c>
      <c r="AU206" s="15">
        <v>0.3</v>
      </c>
      <c r="AV206" s="15"/>
      <c r="AW206" s="15">
        <v>2.4</v>
      </c>
      <c r="AX206" s="15">
        <v>3.4</v>
      </c>
      <c r="AY206" s="15">
        <v>0.9</v>
      </c>
      <c r="AZ206" s="15">
        <v>0.6</v>
      </c>
      <c r="BA206" s="15">
        <v>4.5999999999999996</v>
      </c>
      <c r="BB206" s="15">
        <v>5.85</v>
      </c>
      <c r="BC206" s="15">
        <v>0.9</v>
      </c>
      <c r="BD206" s="15">
        <v>0</v>
      </c>
      <c r="BE206" s="15">
        <v>3.34</v>
      </c>
      <c r="BF206" s="15">
        <v>2.5500000000000003</v>
      </c>
      <c r="BG206" s="15">
        <v>0.95</v>
      </c>
      <c r="BH206" s="15">
        <v>0</v>
      </c>
      <c r="BI206" s="15">
        <v>4.82</v>
      </c>
      <c r="BJ206" s="15"/>
      <c r="BK206" s="15"/>
      <c r="BL206" s="15"/>
      <c r="BM206" s="15"/>
      <c r="BN206" s="15"/>
      <c r="BO206" s="15"/>
      <c r="BP206" s="15"/>
      <c r="BQ206" s="15"/>
      <c r="BR206" s="16"/>
      <c r="BS206" s="9">
        <v>48</v>
      </c>
      <c r="BT206" s="10" t="s">
        <v>37</v>
      </c>
      <c r="BU206" s="17" t="s">
        <v>125</v>
      </c>
      <c r="BV206" s="18"/>
    </row>
    <row r="207" spans="1:74">
      <c r="A207" s="9"/>
      <c r="B207" s="10"/>
      <c r="C207" s="19"/>
      <c r="D207" s="19"/>
      <c r="E207" s="19"/>
      <c r="F207" s="19"/>
      <c r="G207" s="19"/>
      <c r="H207" s="19"/>
      <c r="I207" s="19"/>
      <c r="J207" s="19"/>
      <c r="K207" s="19"/>
      <c r="L207" s="19"/>
      <c r="M207" s="19"/>
      <c r="N207" s="19"/>
      <c r="O207" s="19"/>
      <c r="P207" s="19"/>
      <c r="Q207" s="19"/>
      <c r="R207" s="19"/>
      <c r="S207" s="19"/>
      <c r="T207" s="19"/>
      <c r="U207" s="19"/>
      <c r="V207" s="19"/>
      <c r="W207" s="19"/>
      <c r="X207" s="19"/>
      <c r="Y207" s="19"/>
      <c r="Z207" s="19"/>
      <c r="AA207" s="19"/>
      <c r="AB207" s="19"/>
      <c r="AC207" s="19"/>
      <c r="AD207" s="19"/>
      <c r="AE207" s="19"/>
      <c r="AF207" s="19"/>
      <c r="AG207" s="19"/>
      <c r="AH207" s="19"/>
      <c r="AI207" s="19"/>
      <c r="AJ207" s="19"/>
      <c r="AK207" s="19"/>
      <c r="AL207" s="19"/>
      <c r="AM207" s="19"/>
      <c r="AN207" s="19"/>
      <c r="AO207" s="19"/>
      <c r="AP207" s="19"/>
      <c r="AQ207" s="19"/>
      <c r="AR207" s="19"/>
      <c r="AS207" s="19"/>
      <c r="AT207" s="19"/>
      <c r="AU207" s="19"/>
      <c r="AV207" s="19"/>
      <c r="AW207" s="19"/>
      <c r="AX207" s="19"/>
      <c r="AY207" s="19"/>
      <c r="AZ207" s="19"/>
      <c r="BA207" s="19"/>
      <c r="BB207" s="19"/>
      <c r="BC207" s="19"/>
      <c r="BD207" s="19"/>
      <c r="BE207" s="19"/>
      <c r="BF207" s="19"/>
      <c r="BG207" s="19"/>
      <c r="BH207" s="19"/>
      <c r="BI207" s="19"/>
      <c r="BJ207" s="19"/>
      <c r="BK207" s="19"/>
      <c r="BL207" s="19"/>
      <c r="BM207" s="19"/>
      <c r="BN207" s="19"/>
      <c r="BO207" s="19"/>
      <c r="BP207" s="19"/>
      <c r="BQ207" s="19"/>
      <c r="BR207" s="20"/>
      <c r="BS207" s="9"/>
      <c r="BT207" s="10"/>
      <c r="BU207" s="17"/>
      <c r="BV207" s="18"/>
    </row>
    <row r="208" spans="1:74">
      <c r="A208" s="9"/>
      <c r="B208" s="10">
        <v>49</v>
      </c>
      <c r="C208" s="19"/>
      <c r="D208" s="19"/>
      <c r="E208" s="19"/>
      <c r="F208" s="19"/>
      <c r="G208" s="19"/>
      <c r="H208" s="19"/>
      <c r="I208" s="19"/>
      <c r="J208" s="19"/>
      <c r="K208" s="19"/>
      <c r="L208" s="19"/>
      <c r="M208" s="19"/>
      <c r="N208" s="19"/>
      <c r="O208" s="19"/>
      <c r="P208" s="19"/>
      <c r="Q208" s="19"/>
      <c r="R208" s="19"/>
      <c r="S208" s="19"/>
      <c r="T208" s="19"/>
      <c r="U208" s="19"/>
      <c r="V208" s="19"/>
      <c r="W208" s="19"/>
      <c r="X208" s="19"/>
      <c r="Y208" s="19"/>
      <c r="Z208" s="19"/>
      <c r="AA208" s="19"/>
      <c r="AB208" s="19"/>
      <c r="AC208" s="19"/>
      <c r="AD208" s="19"/>
      <c r="AE208" s="19"/>
      <c r="AF208" s="19"/>
      <c r="AG208" s="19"/>
      <c r="AH208" s="19"/>
      <c r="AI208" s="19"/>
      <c r="AJ208" s="19"/>
      <c r="AK208" s="19"/>
      <c r="AL208" s="19"/>
      <c r="AM208" s="19"/>
      <c r="AN208" s="19"/>
      <c r="AO208" s="19"/>
      <c r="AP208" s="19"/>
      <c r="AQ208" s="19"/>
      <c r="AR208" s="19"/>
      <c r="AS208" s="19"/>
      <c r="AT208" s="19"/>
      <c r="AU208" s="19"/>
      <c r="AV208" s="19"/>
      <c r="AW208" s="19"/>
      <c r="AX208" s="19"/>
      <c r="AY208" s="19"/>
      <c r="AZ208" s="19"/>
      <c r="BA208" s="19"/>
      <c r="BB208" s="19"/>
      <c r="BC208" s="19">
        <v>0</v>
      </c>
      <c r="BD208" s="19">
        <v>2.4</v>
      </c>
      <c r="BE208" s="19">
        <v>1.3</v>
      </c>
      <c r="BF208" s="19">
        <v>4.17</v>
      </c>
      <c r="BG208" s="19">
        <v>4.9799999999999995</v>
      </c>
      <c r="BH208" s="19">
        <v>0</v>
      </c>
      <c r="BI208" s="19">
        <v>0</v>
      </c>
      <c r="BJ208" s="19">
        <v>4.71</v>
      </c>
      <c r="BK208" s="19">
        <v>0</v>
      </c>
      <c r="BL208" s="19">
        <v>1.23</v>
      </c>
      <c r="BM208" s="19">
        <v>2.6400000000000432</v>
      </c>
      <c r="BN208" s="19">
        <v>3.0399999999999636</v>
      </c>
      <c r="BO208" s="19">
        <v>2.21</v>
      </c>
      <c r="BP208" s="19">
        <v>0</v>
      </c>
      <c r="BQ208" s="19">
        <v>6.69</v>
      </c>
      <c r="BR208" s="20"/>
      <c r="BS208" s="9"/>
      <c r="BT208" s="10">
        <v>49</v>
      </c>
      <c r="BU208" s="17"/>
      <c r="BV208" s="18" t="s">
        <v>126</v>
      </c>
    </row>
    <row r="209" spans="1:74">
      <c r="A209" s="9">
        <v>49</v>
      </c>
      <c r="B209" s="21"/>
      <c r="C209" s="15">
        <v>0</v>
      </c>
      <c r="D209" s="15">
        <v>0</v>
      </c>
      <c r="E209" s="15">
        <v>0.30499999999999999</v>
      </c>
      <c r="F209" s="15">
        <v>0.30499999999999999</v>
      </c>
      <c r="G209" s="15">
        <v>0</v>
      </c>
      <c r="H209" s="15">
        <v>0</v>
      </c>
      <c r="I209" s="15">
        <v>10.97</v>
      </c>
      <c r="J209" s="15">
        <v>10.97</v>
      </c>
      <c r="K209" s="15">
        <v>1.52</v>
      </c>
      <c r="L209" s="15">
        <v>0</v>
      </c>
      <c r="M209" s="15">
        <v>0.91</v>
      </c>
      <c r="N209" s="15">
        <v>0</v>
      </c>
      <c r="O209" s="15">
        <v>0</v>
      </c>
      <c r="P209" s="15">
        <v>0.76</v>
      </c>
      <c r="Q209" s="15">
        <v>0.76</v>
      </c>
      <c r="R209" s="15">
        <v>6.1</v>
      </c>
      <c r="S209" s="15">
        <v>12.51</v>
      </c>
      <c r="T209" s="15">
        <v>2.4300000000000002</v>
      </c>
      <c r="U209" s="15">
        <v>1.52</v>
      </c>
      <c r="V209" s="15">
        <v>0.31</v>
      </c>
      <c r="W209" s="15">
        <v>0</v>
      </c>
      <c r="X209" s="15">
        <v>7.32</v>
      </c>
      <c r="Y209" s="15">
        <v>4.4000000000000004</v>
      </c>
      <c r="Z209" s="15">
        <v>0.95</v>
      </c>
      <c r="AA209" s="15">
        <v>0.95</v>
      </c>
      <c r="AB209" s="15">
        <v>3.7</v>
      </c>
      <c r="AC209" s="15">
        <v>1.5</v>
      </c>
      <c r="AD209" s="15">
        <v>1.7</v>
      </c>
      <c r="AE209" s="15">
        <v>5.7</v>
      </c>
      <c r="AF209" s="15">
        <v>1.4</v>
      </c>
      <c r="AG209" s="15">
        <v>0.8</v>
      </c>
      <c r="AH209" s="15">
        <v>7.4</v>
      </c>
      <c r="AI209" s="15">
        <v>2.2999999999999998</v>
      </c>
      <c r="AJ209" s="15">
        <v>0</v>
      </c>
      <c r="AK209" s="15"/>
      <c r="AL209" s="15"/>
      <c r="AM209" s="15">
        <v>4</v>
      </c>
      <c r="AN209" s="15">
        <v>0</v>
      </c>
      <c r="AO209" s="15">
        <v>5.0999999999999996</v>
      </c>
      <c r="AP209" s="15">
        <v>13.8</v>
      </c>
      <c r="AQ209" s="15">
        <v>1.85</v>
      </c>
      <c r="AR209" s="15">
        <v>1.85</v>
      </c>
      <c r="AS209" s="15">
        <v>6.4</v>
      </c>
      <c r="AT209" s="15">
        <v>0.2</v>
      </c>
      <c r="AU209" s="15">
        <v>0</v>
      </c>
      <c r="AV209" s="15">
        <v>0</v>
      </c>
      <c r="AW209" s="15">
        <v>0</v>
      </c>
      <c r="AX209" s="15">
        <v>0.5</v>
      </c>
      <c r="AY209" s="15">
        <v>0.2</v>
      </c>
      <c r="AZ209" s="15">
        <v>0</v>
      </c>
      <c r="BA209" s="15">
        <v>3.9</v>
      </c>
      <c r="BB209" s="15">
        <v>1.65</v>
      </c>
      <c r="BC209" s="15">
        <v>0.6</v>
      </c>
      <c r="BD209" s="15">
        <v>2.7</v>
      </c>
      <c r="BE209" s="15">
        <v>2.85</v>
      </c>
      <c r="BF209" s="15">
        <v>1.88</v>
      </c>
      <c r="BG209" s="15">
        <v>4.08</v>
      </c>
      <c r="BH209" s="15">
        <v>0</v>
      </c>
      <c r="BI209" s="15">
        <v>0</v>
      </c>
      <c r="BJ209" s="15"/>
      <c r="BK209" s="15"/>
      <c r="BL209" s="15"/>
      <c r="BM209" s="15"/>
      <c r="BN209" s="15"/>
      <c r="BO209" s="15"/>
      <c r="BP209" s="15"/>
      <c r="BQ209" s="15"/>
      <c r="BR209" s="16"/>
      <c r="BS209" s="9">
        <v>49</v>
      </c>
      <c r="BT209" s="21"/>
      <c r="BU209" s="17" t="s">
        <v>127</v>
      </c>
      <c r="BV209" s="18"/>
    </row>
    <row r="210" spans="1:74">
      <c r="A210" s="9"/>
      <c r="B210" s="10"/>
      <c r="C210" s="19"/>
      <c r="D210" s="19"/>
      <c r="E210" s="19"/>
      <c r="F210" s="19"/>
      <c r="G210" s="19"/>
      <c r="H210" s="19"/>
      <c r="I210" s="19"/>
      <c r="J210" s="19"/>
      <c r="K210" s="19"/>
      <c r="L210" s="19"/>
      <c r="M210" s="19"/>
      <c r="N210" s="19"/>
      <c r="O210" s="19"/>
      <c r="P210" s="19"/>
      <c r="Q210" s="19"/>
      <c r="R210" s="19"/>
      <c r="S210" s="19"/>
      <c r="T210" s="19"/>
      <c r="U210" s="19"/>
      <c r="V210" s="19"/>
      <c r="W210" s="19"/>
      <c r="X210" s="19"/>
      <c r="Y210" s="19"/>
      <c r="Z210" s="19"/>
      <c r="AA210" s="19"/>
      <c r="AB210" s="19"/>
      <c r="AC210" s="19"/>
      <c r="AD210" s="19"/>
      <c r="AE210" s="19"/>
      <c r="AF210" s="19"/>
      <c r="AG210" s="19"/>
      <c r="AH210" s="19"/>
      <c r="AI210" s="19"/>
      <c r="AJ210" s="19"/>
      <c r="AK210" s="19"/>
      <c r="AL210" s="19"/>
      <c r="AM210" s="19"/>
      <c r="AN210" s="19"/>
      <c r="AO210" s="19"/>
      <c r="AP210" s="19"/>
      <c r="AQ210" s="19"/>
      <c r="AR210" s="19"/>
      <c r="AS210" s="19"/>
      <c r="AT210" s="19"/>
      <c r="AU210" s="19"/>
      <c r="AV210" s="19"/>
      <c r="AW210" s="19"/>
      <c r="AX210" s="19"/>
      <c r="AY210" s="19"/>
      <c r="AZ210" s="19"/>
      <c r="BA210" s="19"/>
      <c r="BB210" s="19"/>
      <c r="BC210" s="19"/>
      <c r="BD210" s="19"/>
      <c r="BE210" s="19"/>
      <c r="BF210" s="19"/>
      <c r="BG210" s="19"/>
      <c r="BH210" s="19"/>
      <c r="BI210" s="19"/>
      <c r="BJ210" s="19"/>
      <c r="BK210" s="19"/>
      <c r="BL210" s="19"/>
      <c r="BM210" s="19"/>
      <c r="BN210" s="19"/>
      <c r="BO210" s="19"/>
      <c r="BP210" s="19"/>
      <c r="BQ210" s="19"/>
      <c r="BR210" s="20"/>
      <c r="BS210" s="9"/>
      <c r="BT210" s="10"/>
      <c r="BU210" s="17"/>
      <c r="BV210" s="18"/>
    </row>
    <row r="211" spans="1:74">
      <c r="A211" s="9"/>
      <c r="B211" s="10"/>
      <c r="C211" s="19"/>
      <c r="D211" s="19"/>
      <c r="E211" s="19"/>
      <c r="F211" s="19"/>
      <c r="G211" s="19"/>
      <c r="H211" s="19"/>
      <c r="I211" s="19"/>
      <c r="J211" s="19"/>
      <c r="K211" s="19"/>
      <c r="L211" s="19"/>
      <c r="M211" s="19"/>
      <c r="N211" s="19"/>
      <c r="O211" s="19"/>
      <c r="P211" s="19"/>
      <c r="Q211" s="19"/>
      <c r="R211" s="19"/>
      <c r="S211" s="19"/>
      <c r="T211" s="19"/>
      <c r="U211" s="19"/>
      <c r="V211" s="19"/>
      <c r="W211" s="19"/>
      <c r="X211" s="19"/>
      <c r="Y211" s="19"/>
      <c r="Z211" s="19"/>
      <c r="AA211" s="19"/>
      <c r="AB211" s="19"/>
      <c r="AC211" s="19"/>
      <c r="AD211" s="19"/>
      <c r="AE211" s="19"/>
      <c r="AF211" s="19"/>
      <c r="AG211" s="19"/>
      <c r="AH211" s="19"/>
      <c r="AI211" s="19"/>
      <c r="AJ211" s="19"/>
      <c r="AK211" s="19"/>
      <c r="AL211" s="19"/>
      <c r="AM211" s="19"/>
      <c r="AN211" s="19"/>
      <c r="AO211" s="19"/>
      <c r="AP211" s="19"/>
      <c r="AQ211" s="19"/>
      <c r="AR211" s="19"/>
      <c r="AS211" s="19"/>
      <c r="AT211" s="19"/>
      <c r="AU211" s="19"/>
      <c r="AV211" s="19"/>
      <c r="AW211" s="19"/>
      <c r="AX211" s="19"/>
      <c r="AY211" s="19"/>
      <c r="AZ211" s="19"/>
      <c r="BA211" s="19"/>
      <c r="BB211" s="19"/>
      <c r="BC211" s="19"/>
      <c r="BD211" s="19"/>
      <c r="BE211" s="19"/>
      <c r="BF211" s="19"/>
      <c r="BG211" s="19"/>
      <c r="BH211" s="19"/>
      <c r="BI211" s="19"/>
      <c r="BJ211" s="19"/>
      <c r="BK211" s="19"/>
      <c r="BL211" s="19"/>
      <c r="BM211" s="19"/>
      <c r="BN211" s="19"/>
      <c r="BO211" s="19"/>
      <c r="BP211" s="19"/>
      <c r="BQ211" s="19"/>
      <c r="BR211" s="20"/>
      <c r="BS211" s="9"/>
      <c r="BT211" s="10"/>
      <c r="BU211" s="17"/>
      <c r="BV211" s="18"/>
    </row>
    <row r="212" spans="1:74">
      <c r="A212" s="9">
        <v>50</v>
      </c>
      <c r="B212" s="10" t="s">
        <v>37</v>
      </c>
      <c r="C212" s="15">
        <v>0.30499999999999999</v>
      </c>
      <c r="D212" s="15">
        <v>0.30499999999999999</v>
      </c>
      <c r="E212" s="15">
        <v>2.7450000000000001</v>
      </c>
      <c r="F212" s="15">
        <v>2.7450000000000001</v>
      </c>
      <c r="G212" s="15">
        <v>0</v>
      </c>
      <c r="H212" s="15">
        <v>0</v>
      </c>
      <c r="I212" s="15"/>
      <c r="J212" s="15"/>
      <c r="K212" s="15"/>
      <c r="L212" s="15"/>
      <c r="M212" s="15"/>
      <c r="N212" s="15"/>
      <c r="O212" s="15"/>
      <c r="P212" s="15">
        <v>0</v>
      </c>
      <c r="Q212" s="15">
        <v>0</v>
      </c>
      <c r="R212" s="15">
        <v>1.83</v>
      </c>
      <c r="S212" s="15"/>
      <c r="T212" s="15">
        <v>10.06</v>
      </c>
      <c r="U212" s="15">
        <v>3.05</v>
      </c>
      <c r="V212" s="15">
        <v>2.74</v>
      </c>
      <c r="W212" s="15">
        <v>2.13</v>
      </c>
      <c r="X212" s="15"/>
      <c r="Y212" s="15">
        <v>12.49</v>
      </c>
      <c r="Z212" s="15">
        <v>2.1</v>
      </c>
      <c r="AA212" s="15">
        <v>2.1</v>
      </c>
      <c r="AB212" s="15">
        <v>9.0500000000000007</v>
      </c>
      <c r="AC212" s="15">
        <v>0.95</v>
      </c>
      <c r="AD212" s="15">
        <v>1.4</v>
      </c>
      <c r="AE212" s="15"/>
      <c r="AF212" s="15"/>
      <c r="AG212" s="15"/>
      <c r="AH212" s="15"/>
      <c r="AI212" s="15"/>
      <c r="AJ212" s="15"/>
      <c r="AK212" s="15"/>
      <c r="AL212" s="15"/>
      <c r="AM212" s="15"/>
      <c r="AN212" s="15"/>
      <c r="AO212" s="15"/>
      <c r="AP212" s="15"/>
      <c r="AQ212" s="15"/>
      <c r="AR212" s="15"/>
      <c r="AS212" s="15"/>
      <c r="AT212" s="15"/>
      <c r="AU212" s="15">
        <v>5</v>
      </c>
      <c r="AV212" s="15">
        <v>0.25</v>
      </c>
      <c r="AW212" s="15">
        <v>0.25</v>
      </c>
      <c r="AX212" s="15">
        <v>3.3</v>
      </c>
      <c r="AY212" s="15">
        <v>0</v>
      </c>
      <c r="AZ212" s="15">
        <v>0</v>
      </c>
      <c r="BA212" s="15">
        <v>0</v>
      </c>
      <c r="BB212" s="15">
        <v>0</v>
      </c>
      <c r="BC212" s="15">
        <v>1</v>
      </c>
      <c r="BD212" s="15">
        <v>0</v>
      </c>
      <c r="BE212" s="15">
        <v>0</v>
      </c>
      <c r="BF212" s="15">
        <v>0</v>
      </c>
      <c r="BG212" s="15">
        <v>0</v>
      </c>
      <c r="BH212" s="15">
        <v>0</v>
      </c>
      <c r="BI212" s="15">
        <v>0</v>
      </c>
      <c r="BJ212" s="15"/>
      <c r="BK212" s="15"/>
      <c r="BL212" s="15"/>
      <c r="BM212" s="15"/>
      <c r="BN212" s="15"/>
      <c r="BO212" s="15"/>
      <c r="BP212" s="15"/>
      <c r="BQ212" s="15"/>
      <c r="BR212" s="16"/>
      <c r="BS212" s="9">
        <v>50</v>
      </c>
      <c r="BT212" s="10" t="s">
        <v>37</v>
      </c>
      <c r="BU212" s="17" t="s">
        <v>128</v>
      </c>
      <c r="BV212" s="18"/>
    </row>
    <row r="213" spans="1:74">
      <c r="A213" s="9" t="s">
        <v>37</v>
      </c>
      <c r="B213" s="10">
        <v>50</v>
      </c>
      <c r="C213" s="19"/>
      <c r="D213" s="19"/>
      <c r="E213" s="19"/>
      <c r="F213" s="19"/>
      <c r="G213" s="19"/>
      <c r="H213" s="19"/>
      <c r="I213" s="19"/>
      <c r="J213" s="19"/>
      <c r="K213" s="19"/>
      <c r="L213" s="19"/>
      <c r="M213" s="19"/>
      <c r="N213" s="19"/>
      <c r="O213" s="19"/>
      <c r="P213" s="19"/>
      <c r="Q213" s="19"/>
      <c r="R213" s="19"/>
      <c r="S213" s="19"/>
      <c r="T213" s="19"/>
      <c r="U213" s="19"/>
      <c r="V213" s="19"/>
      <c r="W213" s="19"/>
      <c r="X213" s="19"/>
      <c r="Y213" s="19"/>
      <c r="Z213" s="19"/>
      <c r="AA213" s="19"/>
      <c r="AB213" s="19"/>
      <c r="AC213" s="19"/>
      <c r="AD213" s="19"/>
      <c r="AE213" s="19"/>
      <c r="AF213" s="19"/>
      <c r="AG213" s="19"/>
      <c r="AH213" s="19"/>
      <c r="AI213" s="19"/>
      <c r="AJ213" s="19"/>
      <c r="AK213" s="19"/>
      <c r="AL213" s="19"/>
      <c r="AM213" s="19"/>
      <c r="AN213" s="19"/>
      <c r="AO213" s="19"/>
      <c r="AP213" s="19"/>
      <c r="AQ213" s="19"/>
      <c r="AR213" s="19"/>
      <c r="AS213" s="19"/>
      <c r="AT213" s="19"/>
      <c r="AU213" s="19"/>
      <c r="AV213" s="19"/>
      <c r="AW213" s="19"/>
      <c r="AX213" s="19"/>
      <c r="AY213" s="19"/>
      <c r="AZ213" s="19"/>
      <c r="BA213" s="19"/>
      <c r="BB213" s="19"/>
      <c r="BC213" s="19">
        <v>0</v>
      </c>
      <c r="BD213" s="19">
        <v>0</v>
      </c>
      <c r="BE213" s="19">
        <v>0.63</v>
      </c>
      <c r="BF213" s="19">
        <v>0</v>
      </c>
      <c r="BG213" s="19">
        <v>0.82</v>
      </c>
      <c r="BH213" s="19">
        <v>0</v>
      </c>
      <c r="BI213" s="19">
        <v>0</v>
      </c>
      <c r="BJ213" s="19">
        <v>0</v>
      </c>
      <c r="BK213" s="19">
        <v>0</v>
      </c>
      <c r="BL213" s="19">
        <v>2.64</v>
      </c>
      <c r="BM213" s="19">
        <v>1.4399999999999977</v>
      </c>
      <c r="BN213" s="19">
        <v>1.6400000000000148</v>
      </c>
      <c r="BO213" s="19">
        <v>1.72</v>
      </c>
      <c r="BP213" s="19">
        <v>0</v>
      </c>
      <c r="BQ213" s="19">
        <v>2.1</v>
      </c>
      <c r="BR213" s="20">
        <v>3.77</v>
      </c>
      <c r="BS213" s="9" t="s">
        <v>37</v>
      </c>
      <c r="BT213" s="10">
        <v>50</v>
      </c>
      <c r="BU213" s="17"/>
      <c r="BV213" s="18" t="s">
        <v>129</v>
      </c>
    </row>
    <row r="214" spans="1:74">
      <c r="A214" s="9"/>
      <c r="B214" s="10"/>
      <c r="C214" s="19"/>
      <c r="D214" s="19"/>
      <c r="E214" s="19"/>
      <c r="F214" s="19"/>
      <c r="G214" s="19"/>
      <c r="H214" s="19"/>
      <c r="I214" s="19"/>
      <c r="J214" s="19"/>
      <c r="K214" s="19"/>
      <c r="L214" s="19"/>
      <c r="M214" s="19"/>
      <c r="N214" s="19"/>
      <c r="O214" s="19"/>
      <c r="P214" s="19"/>
      <c r="Q214" s="19"/>
      <c r="R214" s="19"/>
      <c r="S214" s="19"/>
      <c r="T214" s="19"/>
      <c r="U214" s="19"/>
      <c r="V214" s="19"/>
      <c r="W214" s="19"/>
      <c r="X214" s="19"/>
      <c r="Y214" s="19"/>
      <c r="Z214" s="19"/>
      <c r="AA214" s="19"/>
      <c r="AB214" s="19"/>
      <c r="AC214" s="19"/>
      <c r="AD214" s="19"/>
      <c r="AE214" s="19"/>
      <c r="AF214" s="19"/>
      <c r="AG214" s="19"/>
      <c r="AH214" s="19"/>
      <c r="AI214" s="19"/>
      <c r="AJ214" s="19"/>
      <c r="AK214" s="19"/>
      <c r="AL214" s="19"/>
      <c r="AM214" s="19"/>
      <c r="AN214" s="19"/>
      <c r="AO214" s="19"/>
      <c r="AP214" s="19"/>
      <c r="AQ214" s="19"/>
      <c r="AR214" s="19"/>
      <c r="AS214" s="19"/>
      <c r="AT214" s="19"/>
      <c r="AU214" s="19"/>
      <c r="AV214" s="19"/>
      <c r="AW214" s="19"/>
      <c r="AX214" s="19"/>
      <c r="AY214" s="19"/>
      <c r="AZ214" s="19"/>
      <c r="BA214" s="19"/>
      <c r="BB214" s="19"/>
      <c r="BC214" s="19"/>
      <c r="BD214" s="19"/>
      <c r="BE214" s="19"/>
      <c r="BF214" s="19"/>
      <c r="BG214" s="19"/>
      <c r="BH214" s="19"/>
      <c r="BI214" s="19"/>
      <c r="BJ214" s="19"/>
      <c r="BK214" s="19"/>
      <c r="BL214" s="19"/>
      <c r="BM214" s="19"/>
      <c r="BN214" s="19"/>
      <c r="BO214" s="19"/>
      <c r="BP214" s="19"/>
      <c r="BQ214" s="19"/>
      <c r="BR214" s="20"/>
      <c r="BS214" s="9"/>
      <c r="BT214" s="10"/>
      <c r="BU214" s="17"/>
      <c r="BV214" s="18"/>
    </row>
    <row r="215" spans="1:74">
      <c r="A215" s="9"/>
      <c r="B215" s="10"/>
      <c r="C215" s="19"/>
      <c r="D215" s="19"/>
      <c r="E215" s="19"/>
      <c r="F215" s="19"/>
      <c r="G215" s="19"/>
      <c r="H215" s="19"/>
      <c r="I215" s="19"/>
      <c r="J215" s="19"/>
      <c r="K215" s="19"/>
      <c r="L215" s="19"/>
      <c r="M215" s="19"/>
      <c r="N215" s="19"/>
      <c r="O215" s="19"/>
      <c r="P215" s="19"/>
      <c r="Q215" s="19"/>
      <c r="R215" s="19"/>
      <c r="S215" s="19"/>
      <c r="T215" s="19"/>
      <c r="U215" s="19"/>
      <c r="V215" s="19"/>
      <c r="W215" s="19"/>
      <c r="X215" s="19"/>
      <c r="Y215" s="19"/>
      <c r="Z215" s="19"/>
      <c r="AA215" s="19"/>
      <c r="AB215" s="19"/>
      <c r="AC215" s="19"/>
      <c r="AD215" s="19"/>
      <c r="AE215" s="19"/>
      <c r="AF215" s="19"/>
      <c r="AG215" s="19"/>
      <c r="AH215" s="19"/>
      <c r="AI215" s="19"/>
      <c r="AJ215" s="19"/>
      <c r="AK215" s="19"/>
      <c r="AL215" s="19"/>
      <c r="AM215" s="19"/>
      <c r="AN215" s="19"/>
      <c r="AO215" s="19"/>
      <c r="AP215" s="19"/>
      <c r="AQ215" s="19"/>
      <c r="AR215" s="19"/>
      <c r="AS215" s="19"/>
      <c r="AT215" s="19"/>
      <c r="AU215" s="19"/>
      <c r="AV215" s="19"/>
      <c r="AW215" s="19"/>
      <c r="AX215" s="19"/>
      <c r="AY215" s="19"/>
      <c r="AZ215" s="19"/>
      <c r="BA215" s="19"/>
      <c r="BB215" s="19"/>
      <c r="BC215" s="19"/>
      <c r="BD215" s="19"/>
      <c r="BE215" s="19"/>
      <c r="BF215" s="19"/>
      <c r="BG215" s="19"/>
      <c r="BH215" s="19"/>
      <c r="BI215" s="19"/>
      <c r="BJ215" s="19"/>
      <c r="BK215" s="19"/>
      <c r="BL215" s="19"/>
      <c r="BM215" s="19"/>
      <c r="BN215" s="19"/>
      <c r="BO215" s="19"/>
      <c r="BP215" s="19"/>
      <c r="BQ215" s="19"/>
      <c r="BR215" s="20"/>
      <c r="BS215" s="9"/>
      <c r="BT215" s="10"/>
      <c r="BU215" s="17"/>
      <c r="BV215" s="18"/>
    </row>
    <row r="216" spans="1:74">
      <c r="A216" s="9">
        <v>51</v>
      </c>
      <c r="B216" s="10" t="s">
        <v>37</v>
      </c>
      <c r="C216" s="15">
        <v>0.155</v>
      </c>
      <c r="D216" s="15">
        <v>0.155</v>
      </c>
      <c r="E216" s="15">
        <v>1.0649999999999999</v>
      </c>
      <c r="F216" s="15">
        <v>1.0649999999999999</v>
      </c>
      <c r="G216" s="15">
        <v>0.61</v>
      </c>
      <c r="H216" s="15">
        <v>0.61</v>
      </c>
      <c r="I216" s="15">
        <v>1.37</v>
      </c>
      <c r="J216" s="15">
        <v>1.37</v>
      </c>
      <c r="K216" s="15">
        <v>3.66</v>
      </c>
      <c r="L216" s="15">
        <v>2.12</v>
      </c>
      <c r="M216" s="15">
        <v>5.48</v>
      </c>
      <c r="N216" s="15">
        <v>3.05</v>
      </c>
      <c r="O216" s="15">
        <v>0.31</v>
      </c>
      <c r="P216" s="15">
        <v>0.155</v>
      </c>
      <c r="Q216" s="15">
        <v>0.155</v>
      </c>
      <c r="R216" s="15">
        <v>0</v>
      </c>
      <c r="S216" s="15">
        <v>3.36</v>
      </c>
      <c r="T216" s="15">
        <v>3.96</v>
      </c>
      <c r="U216" s="15">
        <v>2.13</v>
      </c>
      <c r="V216" s="15">
        <v>3.05</v>
      </c>
      <c r="W216" s="15">
        <v>0</v>
      </c>
      <c r="X216" s="15">
        <v>0</v>
      </c>
      <c r="Y216" s="15">
        <v>4.0999999999999996</v>
      </c>
      <c r="Z216" s="15">
        <v>1.45</v>
      </c>
      <c r="AA216" s="15">
        <v>1.45</v>
      </c>
      <c r="AB216" s="15">
        <v>5.15</v>
      </c>
      <c r="AC216" s="15">
        <v>1.55</v>
      </c>
      <c r="AD216" s="15">
        <v>3.2</v>
      </c>
      <c r="AE216" s="15">
        <v>1.1000000000000001</v>
      </c>
      <c r="AF216" s="15">
        <v>4.5</v>
      </c>
      <c r="AG216" s="15">
        <v>4.9000000000000004</v>
      </c>
      <c r="AH216" s="15">
        <v>3.3</v>
      </c>
      <c r="AI216" s="15">
        <v>2.6</v>
      </c>
      <c r="AJ216" s="15">
        <v>3</v>
      </c>
      <c r="AK216" s="15">
        <v>5.2</v>
      </c>
      <c r="AL216" s="15">
        <v>3.3</v>
      </c>
      <c r="AM216" s="15">
        <v>1.5</v>
      </c>
      <c r="AN216" s="15">
        <v>1.1000000000000001</v>
      </c>
      <c r="AO216" s="15">
        <v>2.5</v>
      </c>
      <c r="AP216" s="15">
        <v>3.2</v>
      </c>
      <c r="AQ216" s="15">
        <v>0</v>
      </c>
      <c r="AR216" s="15">
        <v>0</v>
      </c>
      <c r="AS216" s="15">
        <v>3.8</v>
      </c>
      <c r="AT216" s="15">
        <v>0</v>
      </c>
      <c r="AU216" s="15">
        <v>0</v>
      </c>
      <c r="AV216" s="15">
        <v>0.9</v>
      </c>
      <c r="AW216" s="15">
        <v>0.1</v>
      </c>
      <c r="AX216" s="15">
        <v>0</v>
      </c>
      <c r="AY216" s="15">
        <v>0</v>
      </c>
      <c r="AZ216" s="15">
        <v>0.9</v>
      </c>
      <c r="BA216" s="15">
        <v>0</v>
      </c>
      <c r="BB216" s="15">
        <v>0</v>
      </c>
      <c r="BC216" s="15">
        <v>0</v>
      </c>
      <c r="BD216" s="15">
        <v>0</v>
      </c>
      <c r="BE216" s="15">
        <v>0</v>
      </c>
      <c r="BF216" s="15">
        <v>0</v>
      </c>
      <c r="BG216" s="15">
        <v>0</v>
      </c>
      <c r="BH216" s="15">
        <v>0</v>
      </c>
      <c r="BI216" s="15">
        <v>0</v>
      </c>
      <c r="BJ216" s="15"/>
      <c r="BK216" s="15"/>
      <c r="BL216" s="15"/>
      <c r="BM216" s="15"/>
      <c r="BN216" s="15"/>
      <c r="BO216" s="15"/>
      <c r="BP216" s="15"/>
      <c r="BQ216" s="15"/>
      <c r="BR216" s="16"/>
      <c r="BS216" s="9">
        <v>51</v>
      </c>
      <c r="BT216" s="10" t="s">
        <v>37</v>
      </c>
      <c r="BU216" s="17" t="s">
        <v>130</v>
      </c>
      <c r="BV216" s="18"/>
    </row>
    <row r="217" spans="1:74">
      <c r="A217" s="9"/>
      <c r="B217" s="10"/>
      <c r="C217" s="19"/>
      <c r="D217" s="19"/>
      <c r="E217" s="19"/>
      <c r="F217" s="19"/>
      <c r="G217" s="19"/>
      <c r="H217" s="19"/>
      <c r="I217" s="19"/>
      <c r="J217" s="19"/>
      <c r="K217" s="19"/>
      <c r="L217" s="19"/>
      <c r="M217" s="19"/>
      <c r="N217" s="19"/>
      <c r="O217" s="19"/>
      <c r="P217" s="19"/>
      <c r="Q217" s="19"/>
      <c r="R217" s="19"/>
      <c r="S217" s="19"/>
      <c r="T217" s="19"/>
      <c r="U217" s="19"/>
      <c r="V217" s="19"/>
      <c r="W217" s="19"/>
      <c r="X217" s="19"/>
      <c r="Y217" s="19"/>
      <c r="Z217" s="19"/>
      <c r="AA217" s="19"/>
      <c r="AB217" s="19"/>
      <c r="AC217" s="19"/>
      <c r="AD217" s="19"/>
      <c r="AE217" s="19"/>
      <c r="AF217" s="19"/>
      <c r="AG217" s="19"/>
      <c r="AH217" s="19"/>
      <c r="AI217" s="19"/>
      <c r="AJ217" s="19"/>
      <c r="AK217" s="19"/>
      <c r="AL217" s="19"/>
      <c r="AM217" s="19"/>
      <c r="AN217" s="19"/>
      <c r="AO217" s="19"/>
      <c r="AP217" s="19"/>
      <c r="AQ217" s="19"/>
      <c r="AR217" s="19"/>
      <c r="AS217" s="19"/>
      <c r="AT217" s="19"/>
      <c r="AU217" s="19"/>
      <c r="AV217" s="19"/>
      <c r="AW217" s="19"/>
      <c r="AX217" s="19"/>
      <c r="AY217" s="19"/>
      <c r="AZ217" s="19"/>
      <c r="BA217" s="19"/>
      <c r="BB217" s="19"/>
      <c r="BC217" s="19"/>
      <c r="BD217" s="19"/>
      <c r="BE217" s="19"/>
      <c r="BF217" s="19"/>
      <c r="BG217" s="19"/>
      <c r="BH217" s="19"/>
      <c r="BI217" s="19"/>
      <c r="BJ217" s="19"/>
      <c r="BK217" s="19"/>
      <c r="BL217" s="19"/>
      <c r="BM217" s="19"/>
      <c r="BN217" s="19"/>
      <c r="BO217" s="19"/>
      <c r="BP217" s="19"/>
      <c r="BQ217" s="19"/>
      <c r="BR217" s="20"/>
      <c r="BS217" s="9"/>
      <c r="BT217" s="10"/>
      <c r="BU217" s="17"/>
      <c r="BV217" s="18"/>
    </row>
    <row r="218" spans="1:74">
      <c r="A218" s="9" t="s">
        <v>37</v>
      </c>
      <c r="B218" s="10">
        <v>51</v>
      </c>
      <c r="C218" s="19"/>
      <c r="D218" s="19"/>
      <c r="E218" s="19"/>
      <c r="F218" s="19"/>
      <c r="G218" s="19"/>
      <c r="H218" s="19"/>
      <c r="I218" s="19"/>
      <c r="J218" s="19"/>
      <c r="K218" s="19"/>
      <c r="L218" s="19"/>
      <c r="M218" s="19"/>
      <c r="N218" s="19"/>
      <c r="O218" s="19"/>
      <c r="P218" s="19"/>
      <c r="Q218" s="19"/>
      <c r="R218" s="19"/>
      <c r="S218" s="19"/>
      <c r="T218" s="19"/>
      <c r="U218" s="19"/>
      <c r="V218" s="19"/>
      <c r="W218" s="19"/>
      <c r="X218" s="19"/>
      <c r="Y218" s="19"/>
      <c r="Z218" s="19"/>
      <c r="AA218" s="19"/>
      <c r="AB218" s="19"/>
      <c r="AC218" s="19"/>
      <c r="AD218" s="19"/>
      <c r="AE218" s="19"/>
      <c r="AF218" s="19"/>
      <c r="AG218" s="19"/>
      <c r="AH218" s="19"/>
      <c r="AI218" s="19"/>
      <c r="AJ218" s="19"/>
      <c r="AK218" s="19"/>
      <c r="AL218" s="19"/>
      <c r="AM218" s="19"/>
      <c r="AN218" s="19"/>
      <c r="AO218" s="19"/>
      <c r="AP218" s="19"/>
      <c r="AQ218" s="19"/>
      <c r="AR218" s="19"/>
      <c r="AS218" s="19"/>
      <c r="AT218" s="19"/>
      <c r="AU218" s="19"/>
      <c r="AV218" s="19"/>
      <c r="AW218" s="19"/>
      <c r="AX218" s="19"/>
      <c r="AY218" s="19"/>
      <c r="AZ218" s="19"/>
      <c r="BA218" s="19"/>
      <c r="BB218" s="19"/>
      <c r="BC218" s="19">
        <v>0</v>
      </c>
      <c r="BD218" s="19">
        <v>0</v>
      </c>
      <c r="BE218" s="19">
        <v>0</v>
      </c>
      <c r="BF218" s="19">
        <v>0</v>
      </c>
      <c r="BG218" s="19">
        <v>0.98</v>
      </c>
      <c r="BH218" s="19">
        <v>0</v>
      </c>
      <c r="BI218" s="19">
        <v>0</v>
      </c>
      <c r="BJ218" s="19">
        <v>0</v>
      </c>
      <c r="BK218" s="19">
        <v>0</v>
      </c>
      <c r="BL218" s="19">
        <v>0</v>
      </c>
      <c r="BM218" s="19">
        <v>0</v>
      </c>
      <c r="BN218" s="19">
        <v>0</v>
      </c>
      <c r="BO218" s="19">
        <v>0</v>
      </c>
      <c r="BP218" s="19">
        <v>0</v>
      </c>
      <c r="BQ218" s="19">
        <v>0</v>
      </c>
      <c r="BR218" s="20"/>
      <c r="BS218" s="9" t="s">
        <v>37</v>
      </c>
      <c r="BT218" s="10">
        <v>51</v>
      </c>
      <c r="BU218" s="17"/>
      <c r="BV218" s="18" t="s">
        <v>131</v>
      </c>
    </row>
    <row r="219" spans="1:74">
      <c r="A219" s="9"/>
      <c r="B219" s="10"/>
      <c r="C219" s="19"/>
      <c r="D219" s="19"/>
      <c r="E219" s="19"/>
      <c r="F219" s="19"/>
      <c r="G219" s="19"/>
      <c r="H219" s="19"/>
      <c r="I219" s="19"/>
      <c r="J219" s="19"/>
      <c r="K219" s="19"/>
      <c r="L219" s="19"/>
      <c r="M219" s="19"/>
      <c r="N219" s="19"/>
      <c r="O219" s="19"/>
      <c r="P219" s="19"/>
      <c r="Q219" s="19"/>
      <c r="R219" s="19"/>
      <c r="S219" s="19"/>
      <c r="T219" s="19"/>
      <c r="U219" s="19"/>
      <c r="V219" s="19"/>
      <c r="W219" s="19"/>
      <c r="X219" s="19"/>
      <c r="Y219" s="19"/>
      <c r="Z219" s="19"/>
      <c r="AA219" s="19"/>
      <c r="AB219" s="19"/>
      <c r="AC219" s="19"/>
      <c r="AD219" s="19"/>
      <c r="AE219" s="19"/>
      <c r="AF219" s="19"/>
      <c r="AG219" s="19"/>
      <c r="AH219" s="19"/>
      <c r="AI219" s="19"/>
      <c r="AJ219" s="19"/>
      <c r="AK219" s="19"/>
      <c r="AL219" s="19"/>
      <c r="AM219" s="19"/>
      <c r="AN219" s="19"/>
      <c r="AO219" s="19"/>
      <c r="AP219" s="19"/>
      <c r="AQ219" s="19"/>
      <c r="AR219" s="19"/>
      <c r="AS219" s="19"/>
      <c r="AT219" s="19"/>
      <c r="AU219" s="19"/>
      <c r="AV219" s="19"/>
      <c r="AW219" s="19"/>
      <c r="AX219" s="19"/>
      <c r="AY219" s="19"/>
      <c r="AZ219" s="19"/>
      <c r="BA219" s="19"/>
      <c r="BB219" s="19"/>
      <c r="BC219" s="19"/>
      <c r="BD219" s="19"/>
      <c r="BE219" s="19"/>
      <c r="BF219" s="19"/>
      <c r="BG219" s="19"/>
      <c r="BH219" s="19"/>
      <c r="BI219" s="19"/>
      <c r="BJ219" s="19"/>
      <c r="BK219" s="19"/>
      <c r="BL219" s="19"/>
      <c r="BM219" s="19"/>
      <c r="BN219" s="19"/>
      <c r="BO219" s="19"/>
      <c r="BP219" s="19"/>
      <c r="BQ219" s="19"/>
      <c r="BR219" s="20"/>
      <c r="BS219" s="9"/>
      <c r="BT219" s="10"/>
      <c r="BU219" s="17"/>
      <c r="BV219" s="18"/>
    </row>
    <row r="220" spans="1:74">
      <c r="A220" s="9"/>
      <c r="B220" s="10"/>
      <c r="C220" s="19"/>
      <c r="D220" s="19"/>
      <c r="E220" s="19"/>
      <c r="F220" s="19"/>
      <c r="G220" s="19"/>
      <c r="H220" s="19"/>
      <c r="I220" s="19"/>
      <c r="J220" s="19"/>
      <c r="K220" s="19"/>
      <c r="L220" s="19"/>
      <c r="M220" s="19"/>
      <c r="N220" s="19"/>
      <c r="O220" s="19"/>
      <c r="P220" s="19"/>
      <c r="Q220" s="19"/>
      <c r="R220" s="19"/>
      <c r="S220" s="19"/>
      <c r="T220" s="19"/>
      <c r="U220" s="19"/>
      <c r="V220" s="19"/>
      <c r="W220" s="19"/>
      <c r="X220" s="19"/>
      <c r="Y220" s="19"/>
      <c r="Z220" s="19"/>
      <c r="AA220" s="19"/>
      <c r="AB220" s="19"/>
      <c r="AC220" s="19"/>
      <c r="AD220" s="19"/>
      <c r="AE220" s="19"/>
      <c r="AF220" s="19"/>
      <c r="AG220" s="19"/>
      <c r="AH220" s="19"/>
      <c r="AI220" s="19"/>
      <c r="AJ220" s="19"/>
      <c r="AK220" s="19"/>
      <c r="AL220" s="19"/>
      <c r="AM220" s="19"/>
      <c r="AN220" s="19"/>
      <c r="AO220" s="19"/>
      <c r="AP220" s="19"/>
      <c r="AQ220" s="19"/>
      <c r="AR220" s="19"/>
      <c r="AS220" s="19"/>
      <c r="AT220" s="19"/>
      <c r="AU220" s="19"/>
      <c r="AV220" s="19"/>
      <c r="AW220" s="19"/>
      <c r="AX220" s="19"/>
      <c r="AY220" s="19"/>
      <c r="AZ220" s="19"/>
      <c r="BA220" s="19"/>
      <c r="BB220" s="19"/>
      <c r="BC220" s="19"/>
      <c r="BD220" s="19"/>
      <c r="BE220" s="19"/>
      <c r="BF220" s="19"/>
      <c r="BG220" s="19"/>
      <c r="BH220" s="19"/>
      <c r="BI220" s="19"/>
      <c r="BJ220" s="19"/>
      <c r="BK220" s="19"/>
      <c r="BL220" s="19"/>
      <c r="BM220" s="19"/>
      <c r="BN220" s="19"/>
      <c r="BO220" s="19"/>
      <c r="BP220" s="19"/>
      <c r="BQ220" s="19"/>
      <c r="BR220" s="20"/>
      <c r="BS220" s="9"/>
      <c r="BT220" s="10"/>
      <c r="BU220" s="17"/>
      <c r="BV220" s="18"/>
    </row>
    <row r="221" spans="1:74">
      <c r="A221" s="9"/>
      <c r="B221" s="10"/>
      <c r="C221" s="19"/>
      <c r="D221" s="19"/>
      <c r="E221" s="19"/>
      <c r="F221" s="19"/>
      <c r="G221" s="19"/>
      <c r="H221" s="19"/>
      <c r="I221" s="19"/>
      <c r="J221" s="19"/>
      <c r="K221" s="19"/>
      <c r="L221" s="19"/>
      <c r="M221" s="19"/>
      <c r="N221" s="19"/>
      <c r="O221" s="19"/>
      <c r="P221" s="19"/>
      <c r="Q221" s="19"/>
      <c r="R221" s="19"/>
      <c r="S221" s="19"/>
      <c r="T221" s="19"/>
      <c r="U221" s="19"/>
      <c r="V221" s="19"/>
      <c r="W221" s="19"/>
      <c r="X221" s="19"/>
      <c r="Y221" s="19"/>
      <c r="Z221" s="19"/>
      <c r="AA221" s="19"/>
      <c r="AB221" s="19"/>
      <c r="AC221" s="19"/>
      <c r="AD221" s="19"/>
      <c r="AE221" s="19"/>
      <c r="AF221" s="19"/>
      <c r="AG221" s="19"/>
      <c r="AH221" s="19"/>
      <c r="AI221" s="19"/>
      <c r="AJ221" s="19"/>
      <c r="AK221" s="19"/>
      <c r="AL221" s="19"/>
      <c r="AM221" s="19"/>
      <c r="AN221" s="19"/>
      <c r="AO221" s="19"/>
      <c r="AP221" s="19"/>
      <c r="AQ221" s="19"/>
      <c r="AR221" s="19"/>
      <c r="AS221" s="19"/>
      <c r="AT221" s="19"/>
      <c r="AU221" s="19"/>
      <c r="AV221" s="19"/>
      <c r="AW221" s="19"/>
      <c r="AX221" s="19"/>
      <c r="AY221" s="19"/>
      <c r="AZ221" s="19"/>
      <c r="BA221" s="19"/>
      <c r="BB221" s="19"/>
      <c r="BC221" s="19"/>
      <c r="BD221" s="19"/>
      <c r="BE221" s="19"/>
      <c r="BF221" s="19"/>
      <c r="BG221" s="19"/>
      <c r="BH221" s="19"/>
      <c r="BI221" s="19"/>
      <c r="BJ221" s="19"/>
      <c r="BK221" s="19"/>
      <c r="BL221" s="19"/>
      <c r="BM221" s="19"/>
      <c r="BN221" s="19"/>
      <c r="BO221" s="19"/>
      <c r="BP221" s="19"/>
      <c r="BQ221" s="19"/>
      <c r="BR221" s="20"/>
      <c r="BS221" s="9"/>
      <c r="BT221" s="10"/>
      <c r="BU221" s="17"/>
      <c r="BV221" s="18"/>
    </row>
    <row r="222" spans="1:74">
      <c r="A222" s="9">
        <v>52</v>
      </c>
      <c r="B222" s="21"/>
      <c r="C222" s="15">
        <v>1.825</v>
      </c>
      <c r="D222" s="15">
        <v>1.825</v>
      </c>
      <c r="E222" s="15">
        <v>0.91500000000000004</v>
      </c>
      <c r="F222" s="15">
        <v>0.91500000000000004</v>
      </c>
      <c r="G222" s="15">
        <v>0</v>
      </c>
      <c r="H222" s="15">
        <v>0</v>
      </c>
      <c r="I222" s="15">
        <v>1.0649999999999999</v>
      </c>
      <c r="J222" s="15">
        <v>1.0649999999999999</v>
      </c>
      <c r="K222" s="15">
        <v>0.61</v>
      </c>
      <c r="L222" s="15">
        <v>0.31</v>
      </c>
      <c r="M222" s="15">
        <v>7.32</v>
      </c>
      <c r="N222" s="15">
        <v>6.09</v>
      </c>
      <c r="O222" s="15">
        <v>0.31</v>
      </c>
      <c r="P222" s="15">
        <v>0</v>
      </c>
      <c r="Q222" s="15">
        <v>0</v>
      </c>
      <c r="R222" s="15">
        <v>5.48</v>
      </c>
      <c r="S222" s="15">
        <v>1.52</v>
      </c>
      <c r="T222" s="15">
        <v>1.83</v>
      </c>
      <c r="U222" s="15">
        <v>0.91</v>
      </c>
      <c r="V222" s="15">
        <v>0</v>
      </c>
      <c r="W222" s="15">
        <v>0.91</v>
      </c>
      <c r="X222" s="15">
        <v>0</v>
      </c>
      <c r="Y222" s="15">
        <v>0</v>
      </c>
      <c r="Z222" s="15">
        <v>3.835</v>
      </c>
      <c r="AA222" s="15">
        <v>3.835</v>
      </c>
      <c r="AB222" s="15">
        <v>0</v>
      </c>
      <c r="AC222" s="15">
        <v>9.1</v>
      </c>
      <c r="AD222" s="15">
        <v>0.2</v>
      </c>
      <c r="AE222" s="15">
        <v>0.3</v>
      </c>
      <c r="AF222" s="15">
        <v>0.8</v>
      </c>
      <c r="AG222" s="15">
        <v>4.8</v>
      </c>
      <c r="AH222" s="15">
        <v>2</v>
      </c>
      <c r="AI222" s="15">
        <v>4.5999999999999996</v>
      </c>
      <c r="AJ222" s="15">
        <v>6.2</v>
      </c>
      <c r="AK222" s="15">
        <v>4.4000000000000004</v>
      </c>
      <c r="AL222" s="15">
        <v>0.9</v>
      </c>
      <c r="AM222" s="15">
        <v>0.4</v>
      </c>
      <c r="AN222" s="15">
        <v>4.9000000000000004</v>
      </c>
      <c r="AO222" s="15">
        <v>5</v>
      </c>
      <c r="AP222" s="15">
        <v>3.3</v>
      </c>
      <c r="AQ222" s="15">
        <v>0.2</v>
      </c>
      <c r="AR222" s="15">
        <v>0.2</v>
      </c>
      <c r="AS222" s="15">
        <v>4.4000000000000004</v>
      </c>
      <c r="AT222" s="15">
        <v>2.2000000000000002</v>
      </c>
      <c r="AU222" s="15">
        <v>0.3</v>
      </c>
      <c r="AV222" s="15">
        <v>3.9</v>
      </c>
      <c r="AW222" s="15">
        <v>6.6999999999999993</v>
      </c>
      <c r="AX222" s="15">
        <v>3.3000000000000003</v>
      </c>
      <c r="AY222" s="15">
        <v>1.5</v>
      </c>
      <c r="AZ222" s="15">
        <v>0.8</v>
      </c>
      <c r="BA222" s="15">
        <v>0.1</v>
      </c>
      <c r="BB222" s="15">
        <v>0</v>
      </c>
      <c r="BC222" s="15">
        <v>0.3</v>
      </c>
      <c r="BD222" s="15">
        <v>0</v>
      </c>
      <c r="BE222" s="15">
        <v>1.96</v>
      </c>
      <c r="BF222" s="15">
        <v>5.74</v>
      </c>
      <c r="BG222" s="15">
        <v>0</v>
      </c>
      <c r="BH222" s="15">
        <v>0</v>
      </c>
      <c r="BI222" s="15">
        <v>2.2799999999999998</v>
      </c>
      <c r="BJ222" s="15"/>
      <c r="BK222" s="15"/>
      <c r="BL222" s="15"/>
      <c r="BM222" s="15"/>
      <c r="BN222" s="15"/>
      <c r="BO222" s="15"/>
      <c r="BP222" s="15"/>
      <c r="BQ222" s="15"/>
      <c r="BR222" s="16"/>
      <c r="BS222" s="9">
        <v>52</v>
      </c>
      <c r="BT222" s="21"/>
      <c r="BU222" s="17" t="s">
        <v>132</v>
      </c>
      <c r="BV222" s="18"/>
    </row>
    <row r="223" spans="1:74">
      <c r="A223" s="9"/>
      <c r="B223" s="10">
        <v>52</v>
      </c>
      <c r="C223" s="19"/>
      <c r="D223" s="19"/>
      <c r="E223" s="19"/>
      <c r="F223" s="19"/>
      <c r="G223" s="19"/>
      <c r="H223" s="19"/>
      <c r="I223" s="19"/>
      <c r="J223" s="19"/>
      <c r="K223" s="19"/>
      <c r="L223" s="19"/>
      <c r="M223" s="19"/>
      <c r="N223" s="19"/>
      <c r="O223" s="19"/>
      <c r="P223" s="19"/>
      <c r="Q223" s="19"/>
      <c r="R223" s="19"/>
      <c r="S223" s="19"/>
      <c r="T223" s="19"/>
      <c r="U223" s="19"/>
      <c r="V223" s="19"/>
      <c r="W223" s="19"/>
      <c r="X223" s="19"/>
      <c r="Y223" s="19"/>
      <c r="Z223" s="19"/>
      <c r="AA223" s="19"/>
      <c r="AB223" s="19"/>
      <c r="AC223" s="19"/>
      <c r="AD223" s="19"/>
      <c r="AE223" s="19"/>
      <c r="AF223" s="19"/>
      <c r="AG223" s="19"/>
      <c r="AH223" s="19"/>
      <c r="AI223" s="19"/>
      <c r="AJ223" s="19"/>
      <c r="AK223" s="19"/>
      <c r="AL223" s="19"/>
      <c r="AM223" s="19"/>
      <c r="AN223" s="19"/>
      <c r="AO223" s="19"/>
      <c r="AP223" s="19"/>
      <c r="AQ223" s="19"/>
      <c r="AR223" s="19"/>
      <c r="AS223" s="19"/>
      <c r="AT223" s="19"/>
      <c r="AU223" s="19"/>
      <c r="AV223" s="19"/>
      <c r="AW223" s="19"/>
      <c r="AX223" s="19"/>
      <c r="AY223" s="19"/>
      <c r="AZ223" s="19"/>
      <c r="BA223" s="19"/>
      <c r="BB223" s="19"/>
      <c r="BC223" s="19">
        <v>0</v>
      </c>
      <c r="BD223" s="19">
        <v>0</v>
      </c>
      <c r="BE223" s="19">
        <v>0</v>
      </c>
      <c r="BF223" s="19">
        <v>6.1099999999999994</v>
      </c>
      <c r="BG223" s="19">
        <v>2.76</v>
      </c>
      <c r="BH223" s="19">
        <v>0</v>
      </c>
      <c r="BI223" s="19">
        <v>3.66</v>
      </c>
      <c r="BJ223" s="19">
        <v>0</v>
      </c>
      <c r="BK223" s="19">
        <v>0</v>
      </c>
      <c r="BL223" s="19">
        <v>0.56999999999999995</v>
      </c>
      <c r="BM223" s="19">
        <v>0</v>
      </c>
      <c r="BN223" s="19">
        <v>3.2800000000000011</v>
      </c>
      <c r="BO223" s="19">
        <v>1.89</v>
      </c>
      <c r="BP223" s="19">
        <v>5.67</v>
      </c>
      <c r="BQ223" s="19">
        <v>4.76</v>
      </c>
      <c r="BR223" s="20">
        <v>1.68</v>
      </c>
      <c r="BS223" s="9"/>
      <c r="BT223" s="10">
        <v>52</v>
      </c>
      <c r="BU223" s="17"/>
      <c r="BV223" s="18" t="s">
        <v>133</v>
      </c>
    </row>
    <row r="224" spans="1:74">
      <c r="A224" s="9"/>
      <c r="B224" s="10"/>
      <c r="C224" s="19"/>
      <c r="D224" s="19"/>
      <c r="E224" s="19"/>
      <c r="F224" s="19"/>
      <c r="G224" s="19"/>
      <c r="H224" s="19"/>
      <c r="I224" s="19"/>
      <c r="J224" s="19"/>
      <c r="K224" s="19"/>
      <c r="L224" s="19"/>
      <c r="M224" s="19"/>
      <c r="N224" s="19"/>
      <c r="O224" s="19"/>
      <c r="P224" s="19"/>
      <c r="Q224" s="19"/>
      <c r="R224" s="19"/>
      <c r="S224" s="19"/>
      <c r="T224" s="19"/>
      <c r="U224" s="19"/>
      <c r="V224" s="19"/>
      <c r="W224" s="19"/>
      <c r="X224" s="19"/>
      <c r="Y224" s="19"/>
      <c r="Z224" s="19"/>
      <c r="AA224" s="19"/>
      <c r="AB224" s="19"/>
      <c r="AC224" s="19"/>
      <c r="AD224" s="19"/>
      <c r="AE224" s="19"/>
      <c r="AF224" s="19"/>
      <c r="AG224" s="19"/>
      <c r="AH224" s="19"/>
      <c r="AI224" s="19"/>
      <c r="AJ224" s="19"/>
      <c r="AK224" s="19"/>
      <c r="AL224" s="19"/>
      <c r="AM224" s="19"/>
      <c r="AN224" s="19"/>
      <c r="AO224" s="19"/>
      <c r="AP224" s="19"/>
      <c r="AQ224" s="19"/>
      <c r="AR224" s="19"/>
      <c r="AS224" s="19"/>
      <c r="AT224" s="19"/>
      <c r="AU224" s="19"/>
      <c r="AV224" s="19"/>
      <c r="AW224" s="19"/>
      <c r="AX224" s="19"/>
      <c r="AY224" s="19"/>
      <c r="AZ224" s="19"/>
      <c r="BA224" s="19"/>
      <c r="BB224" s="19"/>
      <c r="BC224" s="19"/>
      <c r="BD224" s="19"/>
      <c r="BE224" s="19"/>
      <c r="BF224" s="19"/>
      <c r="BG224" s="19"/>
      <c r="BH224" s="19"/>
      <c r="BI224" s="19"/>
      <c r="BJ224" s="19"/>
      <c r="BK224" s="19"/>
      <c r="BL224" s="19"/>
      <c r="BM224" s="19"/>
      <c r="BN224" s="19"/>
      <c r="BO224" s="19"/>
      <c r="BP224" s="19"/>
      <c r="BQ224" s="19"/>
      <c r="BR224" s="20"/>
      <c r="BS224" s="9"/>
      <c r="BT224" s="10"/>
      <c r="BU224" s="17"/>
      <c r="BV224" s="18"/>
    </row>
    <row r="225" spans="1:74">
      <c r="A225" s="9"/>
      <c r="B225" s="10"/>
      <c r="C225" s="19"/>
      <c r="D225" s="19"/>
      <c r="E225" s="19"/>
      <c r="F225" s="19"/>
      <c r="G225" s="19"/>
      <c r="H225" s="19"/>
      <c r="I225" s="19"/>
      <c r="J225" s="19"/>
      <c r="K225" s="19"/>
      <c r="L225" s="19"/>
      <c r="M225" s="19"/>
      <c r="N225" s="19"/>
      <c r="O225" s="19"/>
      <c r="P225" s="19"/>
      <c r="Q225" s="19"/>
      <c r="R225" s="19"/>
      <c r="S225" s="19"/>
      <c r="T225" s="19"/>
      <c r="U225" s="19"/>
      <c r="V225" s="19"/>
      <c r="W225" s="19"/>
      <c r="X225" s="19"/>
      <c r="Y225" s="19"/>
      <c r="Z225" s="19"/>
      <c r="AA225" s="19"/>
      <c r="AB225" s="19"/>
      <c r="AC225" s="19"/>
      <c r="AD225" s="19"/>
      <c r="AE225" s="19"/>
      <c r="AF225" s="19"/>
      <c r="AG225" s="19"/>
      <c r="AH225" s="19"/>
      <c r="AI225" s="19"/>
      <c r="AJ225" s="19"/>
      <c r="AK225" s="19"/>
      <c r="AL225" s="19"/>
      <c r="AM225" s="19"/>
      <c r="AN225" s="19"/>
      <c r="AO225" s="19"/>
      <c r="AP225" s="19"/>
      <c r="AQ225" s="19"/>
      <c r="AR225" s="19"/>
      <c r="AS225" s="19"/>
      <c r="AT225" s="19"/>
      <c r="AU225" s="19"/>
      <c r="AV225" s="19"/>
      <c r="AW225" s="19"/>
      <c r="AX225" s="19"/>
      <c r="AY225" s="19"/>
      <c r="AZ225" s="19"/>
      <c r="BA225" s="19"/>
      <c r="BB225" s="19"/>
      <c r="BC225" s="19"/>
      <c r="BD225" s="19"/>
      <c r="BE225" s="19"/>
      <c r="BF225" s="19"/>
      <c r="BG225" s="19"/>
      <c r="BH225" s="19"/>
      <c r="BI225" s="19"/>
      <c r="BJ225" s="19"/>
      <c r="BK225" s="19"/>
      <c r="BL225" s="19"/>
      <c r="BM225" s="19"/>
      <c r="BN225" s="19"/>
      <c r="BO225" s="19"/>
      <c r="BP225" s="19"/>
      <c r="BQ225" s="19"/>
      <c r="BR225" s="20"/>
      <c r="BS225" s="9"/>
      <c r="BT225" s="10"/>
      <c r="BU225" s="17"/>
      <c r="BV225" s="18"/>
    </row>
    <row r="226" spans="1:74">
      <c r="A226" s="9"/>
      <c r="B226" s="10"/>
      <c r="C226" s="19"/>
      <c r="D226" s="19"/>
      <c r="E226" s="19"/>
      <c r="F226" s="19"/>
      <c r="G226" s="19"/>
      <c r="H226" s="19"/>
      <c r="I226" s="19"/>
      <c r="J226" s="19"/>
      <c r="K226" s="19"/>
      <c r="L226" s="19"/>
      <c r="M226" s="19"/>
      <c r="N226" s="19"/>
      <c r="O226" s="19"/>
      <c r="P226" s="19"/>
      <c r="Q226" s="19"/>
      <c r="R226" s="19"/>
      <c r="S226" s="19"/>
      <c r="T226" s="19"/>
      <c r="U226" s="19"/>
      <c r="V226" s="19"/>
      <c r="W226" s="19"/>
      <c r="X226" s="19"/>
      <c r="Y226" s="19"/>
      <c r="Z226" s="19"/>
      <c r="AA226" s="19"/>
      <c r="AB226" s="19"/>
      <c r="AC226" s="19"/>
      <c r="AD226" s="19"/>
      <c r="AE226" s="19"/>
      <c r="AF226" s="19"/>
      <c r="AG226" s="19"/>
      <c r="AH226" s="19"/>
      <c r="AI226" s="19"/>
      <c r="AJ226" s="19"/>
      <c r="AK226" s="19"/>
      <c r="AL226" s="19"/>
      <c r="AM226" s="19"/>
      <c r="AN226" s="19"/>
      <c r="AO226" s="19"/>
      <c r="AP226" s="19"/>
      <c r="AQ226" s="19"/>
      <c r="AR226" s="19"/>
      <c r="AS226" s="19"/>
      <c r="AT226" s="19"/>
      <c r="AU226" s="19"/>
      <c r="AV226" s="19"/>
      <c r="AW226" s="19"/>
      <c r="AX226" s="19"/>
      <c r="AY226" s="19"/>
      <c r="AZ226" s="19"/>
      <c r="BA226" s="19"/>
      <c r="BB226" s="19"/>
      <c r="BC226" s="19"/>
      <c r="BD226" s="19"/>
      <c r="BE226" s="19"/>
      <c r="BF226" s="19"/>
      <c r="BG226" s="19"/>
      <c r="BH226" s="19"/>
      <c r="BI226" s="19"/>
      <c r="BJ226" s="19"/>
      <c r="BK226" s="19"/>
      <c r="BL226" s="19"/>
      <c r="BM226" s="19"/>
      <c r="BN226" s="19"/>
      <c r="BO226" s="19"/>
      <c r="BP226" s="19"/>
      <c r="BQ226" s="19"/>
      <c r="BR226" s="20"/>
      <c r="BS226" s="9"/>
      <c r="BT226" s="10"/>
      <c r="BU226" s="17"/>
      <c r="BV226" s="18"/>
    </row>
    <row r="227" spans="1:74">
      <c r="A227" s="9">
        <v>53</v>
      </c>
      <c r="B227" s="10" t="s">
        <v>37</v>
      </c>
      <c r="C227" s="15">
        <v>0.45500000000000002</v>
      </c>
      <c r="D227" s="15">
        <v>0.45500000000000002</v>
      </c>
      <c r="E227" s="15">
        <v>1.5249999999999999</v>
      </c>
      <c r="F227" s="15">
        <v>1.5249999999999999</v>
      </c>
      <c r="G227" s="15">
        <v>0.45500000000000002</v>
      </c>
      <c r="H227" s="15">
        <v>0.91</v>
      </c>
      <c r="I227" s="15"/>
      <c r="J227" s="15"/>
      <c r="K227" s="15">
        <v>7.01</v>
      </c>
      <c r="L227" s="15">
        <v>2.13</v>
      </c>
      <c r="M227" s="15">
        <v>4.2699999999999996</v>
      </c>
      <c r="N227" s="15">
        <v>14.01</v>
      </c>
      <c r="O227" s="15">
        <v>3.66</v>
      </c>
      <c r="P227" s="15">
        <v>1.9750000000000001</v>
      </c>
      <c r="Q227" s="15">
        <v>1.9750000000000001</v>
      </c>
      <c r="R227" s="15">
        <v>0</v>
      </c>
      <c r="S227" s="15">
        <v>0</v>
      </c>
      <c r="T227" s="15">
        <v>0.31</v>
      </c>
      <c r="U227" s="15">
        <v>5.18</v>
      </c>
      <c r="V227" s="15">
        <v>0</v>
      </c>
      <c r="W227" s="15">
        <v>1.83</v>
      </c>
      <c r="X227" s="15">
        <v>0</v>
      </c>
      <c r="Y227" s="15">
        <v>10.62</v>
      </c>
      <c r="Z227" s="15">
        <v>3.2</v>
      </c>
      <c r="AA227" s="15">
        <v>3.2</v>
      </c>
      <c r="AB227" s="15">
        <v>4.75</v>
      </c>
      <c r="AC227" s="15"/>
      <c r="AD227" s="15">
        <v>0.5</v>
      </c>
      <c r="AE227" s="15">
        <v>0.2</v>
      </c>
      <c r="AF227" s="15">
        <v>0</v>
      </c>
      <c r="AG227" s="15">
        <v>0.9</v>
      </c>
      <c r="AH227" s="15">
        <v>4.4000000000000004</v>
      </c>
      <c r="AI227" s="15">
        <v>1.4</v>
      </c>
      <c r="AJ227" s="15">
        <v>4.4000000000000004</v>
      </c>
      <c r="AK227" s="15">
        <v>3.4</v>
      </c>
      <c r="AL227" s="15">
        <v>1.9</v>
      </c>
      <c r="AM227" s="15">
        <v>1</v>
      </c>
      <c r="AN227" s="15">
        <v>2.9</v>
      </c>
      <c r="AO227" s="15">
        <v>5.6</v>
      </c>
      <c r="AP227" s="15">
        <v>6.1</v>
      </c>
      <c r="AQ227" s="15"/>
      <c r="AR227" s="15"/>
      <c r="AS227" s="15"/>
      <c r="AT227" s="15"/>
      <c r="AU227" s="15">
        <v>0</v>
      </c>
      <c r="AV227" s="15">
        <v>0</v>
      </c>
      <c r="AW227" s="15">
        <v>1.7</v>
      </c>
      <c r="AX227" s="15">
        <v>5.4</v>
      </c>
      <c r="AY227" s="15">
        <v>9.3000000000000007</v>
      </c>
      <c r="AZ227" s="15">
        <v>0.1</v>
      </c>
      <c r="BA227" s="15">
        <v>1.5</v>
      </c>
      <c r="BB227" s="15">
        <v>3.9</v>
      </c>
      <c r="BC227" s="15">
        <v>0.4</v>
      </c>
      <c r="BD227" s="15">
        <v>0.6</v>
      </c>
      <c r="BE227" s="15">
        <v>4.91</v>
      </c>
      <c r="BF227" s="15">
        <v>7.1400000000000006</v>
      </c>
      <c r="BG227" s="15">
        <v>6.45</v>
      </c>
      <c r="BH227" s="15">
        <v>1.556</v>
      </c>
      <c r="BI227" s="15">
        <v>0</v>
      </c>
      <c r="BJ227" s="15"/>
      <c r="BK227" s="15"/>
      <c r="BL227" s="15"/>
      <c r="BM227" s="15"/>
      <c r="BN227" s="15"/>
      <c r="BO227" s="15"/>
      <c r="BP227" s="15"/>
      <c r="BQ227" s="15"/>
      <c r="BR227" s="16"/>
      <c r="BS227" s="9">
        <v>53</v>
      </c>
      <c r="BT227" s="10" t="s">
        <v>37</v>
      </c>
      <c r="BU227" s="17" t="s">
        <v>134</v>
      </c>
      <c r="BV227" s="18"/>
    </row>
    <row r="228" spans="1:74">
      <c r="A228" s="9" t="s">
        <v>37</v>
      </c>
      <c r="B228" s="10">
        <v>53</v>
      </c>
      <c r="C228" s="19"/>
      <c r="D228" s="19"/>
      <c r="E228" s="19"/>
      <c r="F228" s="19"/>
      <c r="G228" s="19"/>
      <c r="H228" s="19"/>
      <c r="I228" s="19"/>
      <c r="J228" s="19"/>
      <c r="K228" s="19"/>
      <c r="L228" s="19"/>
      <c r="M228" s="19"/>
      <c r="N228" s="19"/>
      <c r="O228" s="19"/>
      <c r="P228" s="19"/>
      <c r="Q228" s="19"/>
      <c r="R228" s="19"/>
      <c r="S228" s="19"/>
      <c r="T228" s="19"/>
      <c r="U228" s="19"/>
      <c r="V228" s="19"/>
      <c r="W228" s="19"/>
      <c r="X228" s="19"/>
      <c r="Y228" s="19"/>
      <c r="Z228" s="19"/>
      <c r="AA228" s="19"/>
      <c r="AB228" s="19"/>
      <c r="AC228" s="19"/>
      <c r="AD228" s="19"/>
      <c r="AE228" s="19"/>
      <c r="AF228" s="19"/>
      <c r="AG228" s="19"/>
      <c r="AH228" s="19"/>
      <c r="AI228" s="19"/>
      <c r="AJ228" s="19"/>
      <c r="AK228" s="19"/>
      <c r="AL228" s="19"/>
      <c r="AM228" s="19"/>
      <c r="AN228" s="19"/>
      <c r="AO228" s="19"/>
      <c r="AP228" s="19"/>
      <c r="AQ228" s="19"/>
      <c r="AR228" s="19"/>
      <c r="AS228" s="19"/>
      <c r="AT228" s="19"/>
      <c r="AU228" s="19"/>
      <c r="AV228" s="19"/>
      <c r="AW228" s="19"/>
      <c r="AX228" s="19"/>
      <c r="AY228" s="19"/>
      <c r="AZ228" s="19"/>
      <c r="BA228" s="19"/>
      <c r="BB228" s="19"/>
      <c r="BC228" s="19">
        <v>0</v>
      </c>
      <c r="BD228" s="19">
        <v>0</v>
      </c>
      <c r="BE228" s="19">
        <v>0.86</v>
      </c>
      <c r="BF228" s="19">
        <v>3.86</v>
      </c>
      <c r="BG228" s="19">
        <v>6.38</v>
      </c>
      <c r="BH228" s="19">
        <v>1.52</v>
      </c>
      <c r="BI228" s="19">
        <v>0</v>
      </c>
      <c r="BJ228" s="19">
        <v>2.06</v>
      </c>
      <c r="BK228" s="19">
        <v>0</v>
      </c>
      <c r="BL228" s="19">
        <v>6.2</v>
      </c>
      <c r="BM228" s="19">
        <v>0</v>
      </c>
      <c r="BN228" s="19">
        <v>0</v>
      </c>
      <c r="BO228" s="19">
        <v>6.54</v>
      </c>
      <c r="BP228" s="19">
        <v>4.18</v>
      </c>
      <c r="BQ228" s="19">
        <v>4.41</v>
      </c>
      <c r="BR228" s="20"/>
      <c r="BS228" s="9" t="s">
        <v>37</v>
      </c>
      <c r="BT228" s="10">
        <v>53</v>
      </c>
      <c r="BU228" s="17"/>
      <c r="BV228" s="18" t="s">
        <v>135</v>
      </c>
    </row>
    <row r="229" spans="1:74">
      <c r="A229" s="9">
        <v>54</v>
      </c>
      <c r="B229" s="10" t="s">
        <v>37</v>
      </c>
      <c r="C229" s="15">
        <v>0.61</v>
      </c>
      <c r="D229" s="15">
        <v>0.61</v>
      </c>
      <c r="E229" s="15">
        <v>0</v>
      </c>
      <c r="F229" s="15">
        <v>0</v>
      </c>
      <c r="G229" s="15">
        <v>0.76</v>
      </c>
      <c r="H229" s="15">
        <v>0.76</v>
      </c>
      <c r="I229" s="15">
        <v>4.1150000000000002</v>
      </c>
      <c r="J229" s="15">
        <v>4.1150000000000002</v>
      </c>
      <c r="K229" s="15">
        <v>0</v>
      </c>
      <c r="L229" s="15">
        <v>0</v>
      </c>
      <c r="M229" s="15">
        <v>2.13</v>
      </c>
      <c r="N229" s="15">
        <v>11.28</v>
      </c>
      <c r="O229" s="15">
        <v>5.79</v>
      </c>
      <c r="P229" s="15">
        <v>2.74</v>
      </c>
      <c r="Q229" s="15">
        <v>2.74</v>
      </c>
      <c r="R229" s="15">
        <v>0</v>
      </c>
      <c r="S229" s="15">
        <v>0.91</v>
      </c>
      <c r="T229" s="15">
        <v>5.79</v>
      </c>
      <c r="U229" s="15">
        <v>0.91</v>
      </c>
      <c r="V229" s="15">
        <v>5.18</v>
      </c>
      <c r="W229" s="15">
        <v>6.4</v>
      </c>
      <c r="X229" s="15">
        <v>4.57</v>
      </c>
      <c r="Y229" s="15">
        <v>2.75</v>
      </c>
      <c r="Z229" s="15">
        <v>0.75</v>
      </c>
      <c r="AA229" s="15">
        <v>0.75</v>
      </c>
      <c r="AB229" s="15">
        <v>4.3499999999999996</v>
      </c>
      <c r="AC229" s="15">
        <v>1.95</v>
      </c>
      <c r="AD229" s="15">
        <v>9.1</v>
      </c>
      <c r="AE229" s="15">
        <v>1.6</v>
      </c>
      <c r="AF229" s="15">
        <v>0.2</v>
      </c>
      <c r="AG229" s="15">
        <v>1.2</v>
      </c>
      <c r="AH229" s="15">
        <v>6.7</v>
      </c>
      <c r="AI229" s="15">
        <v>0.3</v>
      </c>
      <c r="AJ229" s="15">
        <v>2.4</v>
      </c>
      <c r="AK229" s="15">
        <v>2.7</v>
      </c>
      <c r="AL229" s="15"/>
      <c r="AM229" s="15">
        <v>0.5</v>
      </c>
      <c r="AN229" s="15">
        <v>4.3</v>
      </c>
      <c r="AO229" s="15">
        <v>0.2</v>
      </c>
      <c r="AP229" s="15">
        <v>7.6</v>
      </c>
      <c r="AQ229" s="15">
        <v>2.75</v>
      </c>
      <c r="AR229" s="15">
        <v>2.75</v>
      </c>
      <c r="AS229" s="15">
        <v>6.5</v>
      </c>
      <c r="AT229" s="15">
        <v>11.6</v>
      </c>
      <c r="AU229" s="15">
        <v>8.8000000000000007</v>
      </c>
      <c r="AV229" s="15">
        <v>3.3</v>
      </c>
      <c r="AW229" s="15">
        <v>0.30000000000000004</v>
      </c>
      <c r="AX229" s="15"/>
      <c r="AY229" s="15">
        <v>2</v>
      </c>
      <c r="AZ229" s="15">
        <v>0.15</v>
      </c>
      <c r="BA229" s="15">
        <v>0.25</v>
      </c>
      <c r="BB229" s="15">
        <v>0.5</v>
      </c>
      <c r="BC229" s="15">
        <v>0</v>
      </c>
      <c r="BD229" s="15">
        <v>0.3</v>
      </c>
      <c r="BE229" s="15">
        <v>2.91</v>
      </c>
      <c r="BF229" s="15">
        <v>2.98</v>
      </c>
      <c r="BG229" s="15">
        <v>8.36</v>
      </c>
      <c r="BH229" s="15">
        <v>0</v>
      </c>
      <c r="BI229" s="15">
        <v>0</v>
      </c>
      <c r="BJ229" s="15"/>
      <c r="BK229" s="15"/>
      <c r="BL229" s="15"/>
      <c r="BM229" s="15"/>
      <c r="BN229" s="15"/>
      <c r="BO229" s="15"/>
      <c r="BP229" s="15"/>
      <c r="BQ229" s="15"/>
      <c r="BR229" s="16"/>
      <c r="BS229" s="9">
        <v>54</v>
      </c>
      <c r="BT229" s="10" t="s">
        <v>37</v>
      </c>
      <c r="BU229" s="17" t="s">
        <v>136</v>
      </c>
      <c r="BV229" s="18"/>
    </row>
    <row r="230" spans="1:74">
      <c r="A230" s="9"/>
      <c r="B230" s="10"/>
      <c r="C230" s="15"/>
      <c r="D230" s="15"/>
      <c r="E230" s="15"/>
      <c r="F230" s="15"/>
      <c r="G230" s="15"/>
      <c r="H230" s="15"/>
      <c r="I230" s="15"/>
      <c r="J230" s="15"/>
      <c r="K230" s="15"/>
      <c r="L230" s="15"/>
      <c r="M230" s="15"/>
      <c r="N230" s="15"/>
      <c r="O230" s="15"/>
      <c r="P230" s="15"/>
      <c r="Q230" s="15"/>
      <c r="R230" s="15"/>
      <c r="S230" s="15"/>
      <c r="T230" s="15"/>
      <c r="U230" s="15"/>
      <c r="V230" s="15"/>
      <c r="W230" s="15"/>
      <c r="X230" s="15"/>
      <c r="Y230" s="15"/>
      <c r="Z230" s="15"/>
      <c r="AA230" s="15"/>
      <c r="AB230" s="15"/>
      <c r="AC230" s="15"/>
      <c r="AD230" s="15"/>
      <c r="AE230" s="15"/>
      <c r="AF230" s="15"/>
      <c r="AG230" s="15"/>
      <c r="AH230" s="15"/>
      <c r="AI230" s="15"/>
      <c r="AJ230" s="15"/>
      <c r="AK230" s="15"/>
      <c r="AL230" s="15"/>
      <c r="AM230" s="15"/>
      <c r="AN230" s="15"/>
      <c r="AO230" s="15"/>
      <c r="AP230" s="15"/>
      <c r="AQ230" s="15"/>
      <c r="AR230" s="15"/>
      <c r="AS230" s="15"/>
      <c r="AT230" s="15"/>
      <c r="AU230" s="15"/>
      <c r="AV230" s="15"/>
      <c r="AW230" s="15"/>
      <c r="AX230" s="15"/>
      <c r="AY230" s="15"/>
      <c r="AZ230" s="15"/>
      <c r="BA230" s="15"/>
      <c r="BB230" s="15"/>
      <c r="BC230" s="15"/>
      <c r="BD230" s="15"/>
      <c r="BE230" s="15"/>
      <c r="BF230" s="15"/>
      <c r="BG230" s="15"/>
      <c r="BH230" s="15"/>
      <c r="BI230" s="15"/>
      <c r="BJ230" s="15"/>
      <c r="BK230" s="15"/>
      <c r="BL230" s="15"/>
      <c r="BM230" s="15"/>
      <c r="BN230" s="15"/>
      <c r="BO230" s="15"/>
      <c r="BP230" s="15"/>
      <c r="BQ230" s="15"/>
      <c r="BR230" s="16"/>
      <c r="BS230" s="9"/>
      <c r="BT230" s="10"/>
      <c r="BU230" s="17"/>
      <c r="BV230" s="18"/>
    </row>
    <row r="231" spans="1:74">
      <c r="A231" s="9"/>
      <c r="B231" s="10"/>
      <c r="C231" s="19"/>
      <c r="D231" s="19"/>
      <c r="E231" s="19"/>
      <c r="F231" s="19"/>
      <c r="G231" s="19"/>
      <c r="H231" s="19"/>
      <c r="I231" s="19"/>
      <c r="J231" s="19"/>
      <c r="K231" s="19"/>
      <c r="L231" s="19"/>
      <c r="M231" s="19"/>
      <c r="N231" s="19"/>
      <c r="O231" s="19"/>
      <c r="P231" s="19"/>
      <c r="Q231" s="19"/>
      <c r="R231" s="19"/>
      <c r="S231" s="19"/>
      <c r="T231" s="19"/>
      <c r="U231" s="19"/>
      <c r="V231" s="19"/>
      <c r="W231" s="19"/>
      <c r="X231" s="19"/>
      <c r="Y231" s="19"/>
      <c r="Z231" s="19"/>
      <c r="AA231" s="19"/>
      <c r="AB231" s="19"/>
      <c r="AC231" s="19"/>
      <c r="AD231" s="19"/>
      <c r="AE231" s="19"/>
      <c r="AF231" s="19"/>
      <c r="AG231" s="19"/>
      <c r="AH231" s="19"/>
      <c r="AI231" s="19"/>
      <c r="AJ231" s="19"/>
      <c r="AK231" s="19"/>
      <c r="AL231" s="19"/>
      <c r="AM231" s="19"/>
      <c r="AN231" s="19"/>
      <c r="AO231" s="19"/>
      <c r="AP231" s="19"/>
      <c r="AQ231" s="19"/>
      <c r="AR231" s="19"/>
      <c r="AS231" s="19"/>
      <c r="AT231" s="19"/>
      <c r="AU231" s="19"/>
      <c r="AV231" s="19"/>
      <c r="AW231" s="19"/>
      <c r="AX231" s="19"/>
      <c r="AY231" s="19"/>
      <c r="AZ231" s="19"/>
      <c r="BA231" s="19"/>
      <c r="BB231" s="19"/>
      <c r="BC231" s="19"/>
      <c r="BD231" s="19"/>
      <c r="BE231" s="19"/>
      <c r="BF231" s="19"/>
      <c r="BG231" s="19"/>
      <c r="BH231" s="19"/>
      <c r="BI231" s="19"/>
      <c r="BJ231" s="19"/>
      <c r="BK231" s="19"/>
      <c r="BL231" s="19"/>
      <c r="BM231" s="19"/>
      <c r="BN231" s="19"/>
      <c r="BO231" s="19"/>
      <c r="BP231" s="19"/>
      <c r="BQ231" s="19"/>
      <c r="BR231" s="20"/>
      <c r="BS231" s="9"/>
      <c r="BT231" s="10"/>
      <c r="BU231" s="17"/>
      <c r="BV231" s="18"/>
    </row>
    <row r="232" spans="1:74">
      <c r="A232" s="9" t="s">
        <v>37</v>
      </c>
      <c r="B232" s="10">
        <v>54</v>
      </c>
      <c r="C232" s="19"/>
      <c r="D232" s="19"/>
      <c r="E232" s="19"/>
      <c r="F232" s="19"/>
      <c r="G232" s="19"/>
      <c r="H232" s="19"/>
      <c r="I232" s="19"/>
      <c r="J232" s="19"/>
      <c r="K232" s="19"/>
      <c r="L232" s="19"/>
      <c r="M232" s="19"/>
      <c r="N232" s="19"/>
      <c r="O232" s="19"/>
      <c r="P232" s="19"/>
      <c r="Q232" s="19"/>
      <c r="R232" s="19"/>
      <c r="S232" s="19"/>
      <c r="T232" s="19"/>
      <c r="U232" s="19"/>
      <c r="V232" s="19"/>
      <c r="W232" s="19"/>
      <c r="X232" s="19"/>
      <c r="Y232" s="19"/>
      <c r="Z232" s="19"/>
      <c r="AA232" s="19"/>
      <c r="AB232" s="19"/>
      <c r="AC232" s="19"/>
      <c r="AD232" s="19"/>
      <c r="AE232" s="19"/>
      <c r="AF232" s="19"/>
      <c r="AG232" s="19"/>
      <c r="AH232" s="19"/>
      <c r="AI232" s="19"/>
      <c r="AJ232" s="19"/>
      <c r="AK232" s="19"/>
      <c r="AL232" s="19"/>
      <c r="AM232" s="19"/>
      <c r="AN232" s="19"/>
      <c r="AO232" s="19"/>
      <c r="AP232" s="19"/>
      <c r="AQ232" s="19"/>
      <c r="AR232" s="19"/>
      <c r="AS232" s="19"/>
      <c r="AT232" s="19"/>
      <c r="AU232" s="19"/>
      <c r="AV232" s="19"/>
      <c r="AW232" s="19"/>
      <c r="AX232" s="19"/>
      <c r="AY232" s="19"/>
      <c r="AZ232" s="19"/>
      <c r="BA232" s="19"/>
      <c r="BB232" s="19"/>
      <c r="BC232" s="19">
        <v>0</v>
      </c>
      <c r="BD232" s="19">
        <v>0</v>
      </c>
      <c r="BE232" s="19">
        <v>0</v>
      </c>
      <c r="BF232" s="19">
        <v>0</v>
      </c>
      <c r="BG232" s="19">
        <v>7.75</v>
      </c>
      <c r="BH232" s="19">
        <v>3.9899999999999998</v>
      </c>
      <c r="BI232" s="19">
        <v>0</v>
      </c>
      <c r="BJ232" s="19">
        <v>0</v>
      </c>
      <c r="BK232" s="19">
        <v>0</v>
      </c>
      <c r="BL232" s="19">
        <v>4.74</v>
      </c>
      <c r="BM232" s="19">
        <v>2.0199999999999818</v>
      </c>
      <c r="BN232" s="19">
        <v>0</v>
      </c>
      <c r="BO232" s="19">
        <v>0</v>
      </c>
      <c r="BP232" s="19">
        <v>6.92</v>
      </c>
      <c r="BQ232" s="19">
        <v>0</v>
      </c>
      <c r="BR232" s="20">
        <v>3.25</v>
      </c>
      <c r="BS232" s="9" t="s">
        <v>37</v>
      </c>
      <c r="BT232" s="10">
        <v>54</v>
      </c>
      <c r="BU232" s="17"/>
      <c r="BV232" s="18" t="s">
        <v>137</v>
      </c>
    </row>
    <row r="233" spans="1:74">
      <c r="A233" s="9"/>
      <c r="B233" s="10"/>
      <c r="C233" s="19"/>
      <c r="D233" s="19"/>
      <c r="E233" s="19"/>
      <c r="F233" s="19"/>
      <c r="G233" s="19"/>
      <c r="H233" s="19"/>
      <c r="I233" s="19"/>
      <c r="J233" s="19"/>
      <c r="K233" s="19"/>
      <c r="L233" s="19"/>
      <c r="M233" s="19"/>
      <c r="N233" s="19"/>
      <c r="O233" s="19"/>
      <c r="P233" s="19"/>
      <c r="Q233" s="19"/>
      <c r="R233" s="19"/>
      <c r="S233" s="19"/>
      <c r="T233" s="19"/>
      <c r="U233" s="19"/>
      <c r="V233" s="19"/>
      <c r="W233" s="19"/>
      <c r="X233" s="19"/>
      <c r="Y233" s="19"/>
      <c r="Z233" s="19"/>
      <c r="AA233" s="19"/>
      <c r="AB233" s="19"/>
      <c r="AC233" s="19"/>
      <c r="AD233" s="19"/>
      <c r="AE233" s="19"/>
      <c r="AF233" s="19"/>
      <c r="AG233" s="19"/>
      <c r="AH233" s="19"/>
      <c r="AI233" s="19"/>
      <c r="AJ233" s="19"/>
      <c r="AK233" s="19"/>
      <c r="AL233" s="19"/>
      <c r="AM233" s="19"/>
      <c r="AN233" s="19"/>
      <c r="AO233" s="19"/>
      <c r="AP233" s="19"/>
      <c r="AQ233" s="19"/>
      <c r="AR233" s="19"/>
      <c r="AS233" s="19"/>
      <c r="AT233" s="19"/>
      <c r="AU233" s="19"/>
      <c r="AV233" s="19"/>
      <c r="AW233" s="19"/>
      <c r="AX233" s="19"/>
      <c r="AY233" s="19"/>
      <c r="AZ233" s="19"/>
      <c r="BA233" s="19"/>
      <c r="BB233" s="19"/>
      <c r="BC233" s="19"/>
      <c r="BD233" s="19"/>
      <c r="BE233" s="19"/>
      <c r="BF233" s="19"/>
      <c r="BG233" s="19"/>
      <c r="BH233" s="19"/>
      <c r="BI233" s="19"/>
      <c r="BJ233" s="19"/>
      <c r="BK233" s="19"/>
      <c r="BL233" s="19"/>
      <c r="BM233" s="19"/>
      <c r="BN233" s="19"/>
      <c r="BO233" s="19"/>
      <c r="BP233" s="19"/>
      <c r="BQ233" s="19"/>
      <c r="BR233" s="20"/>
      <c r="BS233" s="9"/>
      <c r="BT233" s="10"/>
      <c r="BU233" s="17"/>
      <c r="BV233" s="18"/>
    </row>
    <row r="234" spans="1:74">
      <c r="A234" s="9">
        <v>55</v>
      </c>
      <c r="B234" s="10" t="s">
        <v>37</v>
      </c>
      <c r="C234" s="15">
        <v>0.30499999999999999</v>
      </c>
      <c r="D234" s="15">
        <v>0.30499999999999999</v>
      </c>
      <c r="E234" s="15">
        <v>1.0649999999999999</v>
      </c>
      <c r="F234" s="15">
        <v>1.0649999999999999</v>
      </c>
      <c r="G234" s="15">
        <v>0</v>
      </c>
      <c r="H234" s="15">
        <v>0</v>
      </c>
      <c r="I234" s="15">
        <v>4.2649999999999997</v>
      </c>
      <c r="J234" s="15">
        <v>4.2649999999999997</v>
      </c>
      <c r="K234" s="15">
        <v>0</v>
      </c>
      <c r="L234" s="15">
        <v>0.91</v>
      </c>
      <c r="M234" s="15">
        <v>0</v>
      </c>
      <c r="N234" s="15">
        <v>11.28</v>
      </c>
      <c r="O234" s="15">
        <v>4.28</v>
      </c>
      <c r="P234" s="15">
        <v>5.64</v>
      </c>
      <c r="Q234" s="15">
        <v>5.64</v>
      </c>
      <c r="R234" s="15">
        <v>2.74</v>
      </c>
      <c r="S234" s="15">
        <v>0.61</v>
      </c>
      <c r="T234" s="15">
        <v>0.91</v>
      </c>
      <c r="U234" s="15">
        <v>0</v>
      </c>
      <c r="V234" s="15">
        <v>1.22</v>
      </c>
      <c r="W234" s="15">
        <v>8.84</v>
      </c>
      <c r="X234" s="15">
        <v>0.61</v>
      </c>
      <c r="Y234" s="15">
        <v>8.02</v>
      </c>
      <c r="Z234" s="15">
        <v>0.375</v>
      </c>
      <c r="AA234" s="15">
        <v>0.375</v>
      </c>
      <c r="AB234" s="15">
        <v>0.45</v>
      </c>
      <c r="AC234" s="15">
        <v>0.15</v>
      </c>
      <c r="AD234" s="15">
        <v>9.5500000000000007</v>
      </c>
      <c r="AE234" s="15">
        <v>0</v>
      </c>
      <c r="AF234" s="15">
        <v>3.1</v>
      </c>
      <c r="AG234" s="15">
        <v>2.8</v>
      </c>
      <c r="AH234" s="15"/>
      <c r="AI234" s="15">
        <v>1.1000000000000001</v>
      </c>
      <c r="AJ234" s="15">
        <v>1.7</v>
      </c>
      <c r="AK234" s="15">
        <v>0.5</v>
      </c>
      <c r="AL234" s="15">
        <v>2.2000000000000002</v>
      </c>
      <c r="AM234" s="15">
        <v>1.6</v>
      </c>
      <c r="AN234" s="15">
        <v>0</v>
      </c>
      <c r="AO234" s="15">
        <v>0.1</v>
      </c>
      <c r="AP234" s="15">
        <v>3.9</v>
      </c>
      <c r="AQ234" s="15">
        <v>2</v>
      </c>
      <c r="AR234" s="15" t="s">
        <v>124</v>
      </c>
      <c r="AS234" s="15"/>
      <c r="AT234" s="15">
        <v>6.3999999999999995</v>
      </c>
      <c r="AU234" s="15">
        <v>4.7</v>
      </c>
      <c r="AV234" s="15">
        <v>5.8000000000000007</v>
      </c>
      <c r="AW234" s="15">
        <v>3.6</v>
      </c>
      <c r="AX234" s="15">
        <v>6.5</v>
      </c>
      <c r="AY234" s="15">
        <v>5.9</v>
      </c>
      <c r="AZ234" s="15">
        <v>2.5</v>
      </c>
      <c r="BA234" s="15">
        <v>0.7</v>
      </c>
      <c r="BB234" s="15">
        <v>3.5</v>
      </c>
      <c r="BC234" s="15">
        <v>0.2</v>
      </c>
      <c r="BD234" s="15">
        <v>0.2</v>
      </c>
      <c r="BE234" s="15">
        <v>2.56</v>
      </c>
      <c r="BF234" s="15">
        <v>3.76</v>
      </c>
      <c r="BG234" s="15">
        <v>4.3900000000000006</v>
      </c>
      <c r="BH234" s="15">
        <v>2.036</v>
      </c>
      <c r="BI234" s="15">
        <v>0.15</v>
      </c>
      <c r="BJ234" s="15"/>
      <c r="BK234" s="15"/>
      <c r="BL234" s="15"/>
      <c r="BM234" s="15"/>
      <c r="BN234" s="15"/>
      <c r="BO234" s="15"/>
      <c r="BP234" s="15"/>
      <c r="BQ234" s="15"/>
      <c r="BR234" s="16"/>
      <c r="BS234" s="9">
        <v>55</v>
      </c>
      <c r="BT234" s="10" t="s">
        <v>37</v>
      </c>
      <c r="BU234" s="17" t="s">
        <v>138</v>
      </c>
      <c r="BV234" s="18"/>
    </row>
    <row r="235" spans="1:74">
      <c r="A235" s="9"/>
      <c r="B235" s="10"/>
      <c r="C235" s="19"/>
      <c r="D235" s="19"/>
      <c r="E235" s="19"/>
      <c r="F235" s="19"/>
      <c r="G235" s="19"/>
      <c r="H235" s="19"/>
      <c r="I235" s="19"/>
      <c r="J235" s="19"/>
      <c r="K235" s="19"/>
      <c r="L235" s="19"/>
      <c r="M235" s="19"/>
      <c r="N235" s="19"/>
      <c r="O235" s="19"/>
      <c r="P235" s="19"/>
      <c r="Q235" s="19"/>
      <c r="R235" s="19"/>
      <c r="S235" s="19"/>
      <c r="T235" s="19"/>
      <c r="U235" s="19"/>
      <c r="V235" s="19"/>
      <c r="W235" s="19"/>
      <c r="X235" s="19"/>
      <c r="Y235" s="19"/>
      <c r="Z235" s="19"/>
      <c r="AA235" s="19"/>
      <c r="AB235" s="19"/>
      <c r="AC235" s="19"/>
      <c r="AD235" s="19"/>
      <c r="AE235" s="19"/>
      <c r="AF235" s="19"/>
      <c r="AG235" s="19"/>
      <c r="AH235" s="19"/>
      <c r="AI235" s="19"/>
      <c r="AJ235" s="19"/>
      <c r="AK235" s="19"/>
      <c r="AL235" s="19"/>
      <c r="AM235" s="19"/>
      <c r="AN235" s="19"/>
      <c r="AO235" s="19"/>
      <c r="AP235" s="19"/>
      <c r="AQ235" s="19"/>
      <c r="AR235" s="19"/>
      <c r="AS235" s="19"/>
      <c r="AT235" s="19"/>
      <c r="AU235" s="19"/>
      <c r="AV235" s="19"/>
      <c r="AW235" s="19"/>
      <c r="AX235" s="19"/>
      <c r="AY235" s="19"/>
      <c r="AZ235" s="19"/>
      <c r="BA235" s="19"/>
      <c r="BB235" s="19"/>
      <c r="BC235" s="19"/>
      <c r="BD235" s="19"/>
      <c r="BE235" s="19"/>
      <c r="BF235" s="19"/>
      <c r="BG235" s="19"/>
      <c r="BH235" s="19"/>
      <c r="BI235" s="19"/>
      <c r="BJ235" s="19"/>
      <c r="BK235" s="19"/>
      <c r="BL235" s="19"/>
      <c r="BM235" s="19"/>
      <c r="BN235" s="19"/>
      <c r="BO235" s="19"/>
      <c r="BP235" s="19"/>
      <c r="BQ235" s="19"/>
      <c r="BR235" s="20"/>
      <c r="BS235" s="9"/>
      <c r="BT235" s="10"/>
      <c r="BU235" s="17"/>
      <c r="BV235" s="18"/>
    </row>
    <row r="236" spans="1:74">
      <c r="A236" s="9"/>
      <c r="B236" s="10"/>
      <c r="C236" s="19"/>
      <c r="D236" s="19"/>
      <c r="E236" s="19"/>
      <c r="F236" s="19"/>
      <c r="G236" s="19"/>
      <c r="H236" s="19"/>
      <c r="I236" s="19"/>
      <c r="J236" s="19"/>
      <c r="K236" s="19"/>
      <c r="L236" s="19"/>
      <c r="M236" s="19"/>
      <c r="N236" s="19"/>
      <c r="O236" s="19"/>
      <c r="P236" s="19"/>
      <c r="Q236" s="19"/>
      <c r="R236" s="19"/>
      <c r="S236" s="19"/>
      <c r="T236" s="19"/>
      <c r="U236" s="19"/>
      <c r="V236" s="19"/>
      <c r="W236" s="19"/>
      <c r="X236" s="19"/>
      <c r="Y236" s="19"/>
      <c r="Z236" s="19"/>
      <c r="AA236" s="19"/>
      <c r="AB236" s="19"/>
      <c r="AC236" s="19"/>
      <c r="AD236" s="19"/>
      <c r="AE236" s="19"/>
      <c r="AF236" s="19"/>
      <c r="AG236" s="19"/>
      <c r="AH236" s="19"/>
      <c r="AI236" s="19"/>
      <c r="AJ236" s="19"/>
      <c r="AK236" s="19"/>
      <c r="AL236" s="19"/>
      <c r="AM236" s="19"/>
      <c r="AN236" s="19"/>
      <c r="AO236" s="19"/>
      <c r="AP236" s="19"/>
      <c r="AQ236" s="19"/>
      <c r="AR236" s="19"/>
      <c r="AS236" s="19"/>
      <c r="AT236" s="19"/>
      <c r="AU236" s="19"/>
      <c r="AV236" s="19"/>
      <c r="AW236" s="19"/>
      <c r="AX236" s="19"/>
      <c r="AY236" s="19"/>
      <c r="AZ236" s="19"/>
      <c r="BA236" s="19"/>
      <c r="BB236" s="19"/>
      <c r="BC236" s="19"/>
      <c r="BD236" s="19"/>
      <c r="BE236" s="19"/>
      <c r="BF236" s="19"/>
      <c r="BG236" s="19"/>
      <c r="BH236" s="19"/>
      <c r="BI236" s="19"/>
      <c r="BJ236" s="19"/>
      <c r="BK236" s="19"/>
      <c r="BL236" s="19"/>
      <c r="BM236" s="19"/>
      <c r="BN236" s="19"/>
      <c r="BO236" s="19"/>
      <c r="BP236" s="19"/>
      <c r="BQ236" s="19"/>
      <c r="BR236" s="20"/>
      <c r="BS236" s="9"/>
      <c r="BT236" s="10"/>
      <c r="BU236" s="17"/>
      <c r="BV236" s="18"/>
    </row>
    <row r="237" spans="1:74">
      <c r="A237" s="9" t="s">
        <v>37</v>
      </c>
      <c r="B237" s="10">
        <v>55</v>
      </c>
      <c r="C237" s="19"/>
      <c r="D237" s="19"/>
      <c r="E237" s="19"/>
      <c r="F237" s="19"/>
      <c r="G237" s="19"/>
      <c r="H237" s="19"/>
      <c r="I237" s="19"/>
      <c r="J237" s="19"/>
      <c r="K237" s="19"/>
      <c r="L237" s="19"/>
      <c r="M237" s="19"/>
      <c r="N237" s="19"/>
      <c r="O237" s="19"/>
      <c r="P237" s="19"/>
      <c r="Q237" s="19"/>
      <c r="R237" s="19"/>
      <c r="S237" s="19"/>
      <c r="T237" s="19"/>
      <c r="U237" s="19"/>
      <c r="V237" s="19"/>
      <c r="W237" s="19"/>
      <c r="X237" s="19"/>
      <c r="Y237" s="19"/>
      <c r="Z237" s="19"/>
      <c r="AA237" s="19"/>
      <c r="AB237" s="19"/>
      <c r="AC237" s="19"/>
      <c r="AD237" s="19"/>
      <c r="AE237" s="19"/>
      <c r="AF237" s="19"/>
      <c r="AG237" s="19"/>
      <c r="AH237" s="19"/>
      <c r="AI237" s="19"/>
      <c r="AJ237" s="19"/>
      <c r="AK237" s="19"/>
      <c r="AL237" s="19"/>
      <c r="AM237" s="19"/>
      <c r="AN237" s="19"/>
      <c r="AO237" s="19"/>
      <c r="AP237" s="19"/>
      <c r="AQ237" s="19"/>
      <c r="AR237" s="19"/>
      <c r="AS237" s="19"/>
      <c r="AT237" s="19"/>
      <c r="AU237" s="19"/>
      <c r="AV237" s="19"/>
      <c r="AW237" s="19"/>
      <c r="AX237" s="19"/>
      <c r="AY237" s="19"/>
      <c r="AZ237" s="19"/>
      <c r="BA237" s="19"/>
      <c r="BB237" s="19"/>
      <c r="BC237" s="19">
        <v>0</v>
      </c>
      <c r="BD237" s="19">
        <v>1.7</v>
      </c>
      <c r="BE237" s="19">
        <v>0.6</v>
      </c>
      <c r="BF237" s="19">
        <v>0</v>
      </c>
      <c r="BG237" s="19">
        <v>2.5099999999999998</v>
      </c>
      <c r="BH237" s="19">
        <v>2.85</v>
      </c>
      <c r="BI237" s="19">
        <v>4.25</v>
      </c>
      <c r="BJ237" s="19">
        <v>0.91</v>
      </c>
      <c r="BK237" s="19">
        <v>0</v>
      </c>
      <c r="BL237" s="19">
        <v>4.95</v>
      </c>
      <c r="BM237" s="19">
        <v>4.1199999999999841</v>
      </c>
      <c r="BN237" s="19">
        <v>0</v>
      </c>
      <c r="BO237" s="19">
        <v>3.12</v>
      </c>
      <c r="BP237" s="19">
        <v>0</v>
      </c>
      <c r="BQ237" s="19">
        <v>6.96</v>
      </c>
      <c r="BR237" s="20">
        <v>2.33</v>
      </c>
      <c r="BS237" s="9" t="s">
        <v>37</v>
      </c>
      <c r="BT237" s="10">
        <v>55</v>
      </c>
      <c r="BU237" s="17"/>
      <c r="BV237" s="18" t="s">
        <v>139</v>
      </c>
    </row>
    <row r="238" spans="1:74">
      <c r="A238" s="9">
        <v>56</v>
      </c>
      <c r="B238" s="10" t="s">
        <v>37</v>
      </c>
      <c r="C238" s="15">
        <v>0.61</v>
      </c>
      <c r="D238" s="15">
        <v>0.61</v>
      </c>
      <c r="E238" s="15">
        <v>0.91500000000000004</v>
      </c>
      <c r="F238" s="15">
        <v>0.91500000000000004</v>
      </c>
      <c r="G238" s="15">
        <v>0.155</v>
      </c>
      <c r="H238" s="15">
        <v>0.155</v>
      </c>
      <c r="I238" s="15">
        <v>2.6219999999999999</v>
      </c>
      <c r="J238" s="15">
        <v>2.6219999999999999</v>
      </c>
      <c r="K238" s="15">
        <v>2.6219999999999999</v>
      </c>
      <c r="L238" s="15">
        <v>2.6219999999999999</v>
      </c>
      <c r="M238" s="15">
        <v>2.6219999999999999</v>
      </c>
      <c r="N238" s="15">
        <v>0</v>
      </c>
      <c r="O238" s="15">
        <v>3.05</v>
      </c>
      <c r="P238" s="15">
        <v>0</v>
      </c>
      <c r="Q238" s="15">
        <v>0</v>
      </c>
      <c r="R238" s="15">
        <v>5.335</v>
      </c>
      <c r="S238" s="15">
        <v>5.335</v>
      </c>
      <c r="T238" s="15">
        <v>5.335</v>
      </c>
      <c r="U238" s="15">
        <v>5.335</v>
      </c>
      <c r="V238" s="15">
        <v>0</v>
      </c>
      <c r="W238" s="15">
        <v>4.2699999999999996</v>
      </c>
      <c r="X238" s="15">
        <v>0</v>
      </c>
      <c r="Y238" s="15">
        <v>6</v>
      </c>
      <c r="Z238" s="15">
        <v>0.25</v>
      </c>
      <c r="AA238" s="15">
        <v>0.25</v>
      </c>
      <c r="AB238" s="15">
        <v>0.4</v>
      </c>
      <c r="AC238" s="15">
        <v>0</v>
      </c>
      <c r="AD238" s="15">
        <v>1.2</v>
      </c>
      <c r="AE238" s="15">
        <v>6.8</v>
      </c>
      <c r="AF238" s="15">
        <v>0</v>
      </c>
      <c r="AG238" s="15">
        <v>0.2</v>
      </c>
      <c r="AH238" s="15">
        <v>3.2</v>
      </c>
      <c r="AI238" s="15">
        <v>7.6</v>
      </c>
      <c r="AJ238" s="15">
        <v>1</v>
      </c>
      <c r="AK238" s="15">
        <v>1.3</v>
      </c>
      <c r="AL238" s="15">
        <v>0.8</v>
      </c>
      <c r="AM238" s="15">
        <v>3.9</v>
      </c>
      <c r="AN238" s="15">
        <v>0.6</v>
      </c>
      <c r="AO238" s="15">
        <v>0</v>
      </c>
      <c r="AP238" s="15">
        <v>11.1</v>
      </c>
      <c r="AQ238" s="15"/>
      <c r="AR238" s="15"/>
      <c r="AS238" s="15"/>
      <c r="AT238" s="15">
        <v>15</v>
      </c>
      <c r="AU238" s="15">
        <v>10.199999999999999</v>
      </c>
      <c r="AV238" s="15">
        <v>4.2</v>
      </c>
      <c r="AW238" s="15">
        <v>3.1</v>
      </c>
      <c r="AX238" s="15">
        <v>5.3</v>
      </c>
      <c r="AY238" s="15">
        <v>6.8</v>
      </c>
      <c r="AZ238" s="15">
        <v>4.7</v>
      </c>
      <c r="BA238" s="15">
        <v>0.1</v>
      </c>
      <c r="BB238" s="15">
        <v>4.9000000000000004</v>
      </c>
      <c r="BC238" s="15">
        <v>1.6</v>
      </c>
      <c r="BD238" s="15">
        <v>0.8</v>
      </c>
      <c r="BE238" s="15">
        <v>0.41</v>
      </c>
      <c r="BF238" s="15">
        <v>1.9100000000000001</v>
      </c>
      <c r="BG238" s="15">
        <v>4.53</v>
      </c>
      <c r="BH238" s="15">
        <v>0.87</v>
      </c>
      <c r="BI238" s="15">
        <v>1.55</v>
      </c>
      <c r="BJ238" s="15"/>
      <c r="BK238" s="15"/>
      <c r="BL238" s="15"/>
      <c r="BM238" s="15"/>
      <c r="BN238" s="15"/>
      <c r="BO238" s="15"/>
      <c r="BP238" s="15"/>
      <c r="BQ238" s="15"/>
      <c r="BR238" s="16"/>
      <c r="BS238" s="9">
        <v>56</v>
      </c>
      <c r="BT238" s="10" t="s">
        <v>37</v>
      </c>
      <c r="BU238" s="17" t="s">
        <v>140</v>
      </c>
      <c r="BV238" s="18"/>
    </row>
    <row r="239" spans="1:74">
      <c r="A239" s="9">
        <v>57</v>
      </c>
      <c r="B239" s="10" t="s">
        <v>37</v>
      </c>
      <c r="C239" s="15"/>
      <c r="D239" s="15"/>
      <c r="E239" s="15"/>
      <c r="F239" s="15"/>
      <c r="G239" s="15"/>
      <c r="H239" s="15"/>
      <c r="I239" s="15"/>
      <c r="J239" s="15"/>
      <c r="K239" s="15"/>
      <c r="L239" s="15"/>
      <c r="M239" s="15"/>
      <c r="N239" s="15"/>
      <c r="O239" s="15"/>
      <c r="P239" s="15"/>
      <c r="Q239" s="15"/>
      <c r="R239" s="15"/>
      <c r="S239" s="15"/>
      <c r="T239" s="15"/>
      <c r="U239" s="15"/>
      <c r="V239" s="15"/>
      <c r="W239" s="15"/>
      <c r="X239" s="15"/>
      <c r="Y239" s="15"/>
      <c r="Z239" s="15"/>
      <c r="AA239" s="15"/>
      <c r="AB239" s="15"/>
      <c r="AC239" s="15"/>
      <c r="AD239" s="15"/>
      <c r="AE239" s="15"/>
      <c r="AF239" s="15"/>
      <c r="AG239" s="15"/>
      <c r="AH239" s="15"/>
      <c r="AI239" s="15"/>
      <c r="AJ239" s="15"/>
      <c r="AK239" s="15"/>
      <c r="AL239" s="15"/>
      <c r="AM239" s="15"/>
      <c r="AN239" s="15"/>
      <c r="AO239" s="15"/>
      <c r="AP239" s="15"/>
      <c r="AQ239" s="15"/>
      <c r="AR239" s="15" t="s">
        <v>141</v>
      </c>
      <c r="AS239" s="15">
        <v>4</v>
      </c>
      <c r="AT239" s="15">
        <v>9.3999999999999986</v>
      </c>
      <c r="AU239" s="15">
        <v>11.8</v>
      </c>
      <c r="AV239" s="15">
        <v>7.5</v>
      </c>
      <c r="AW239" s="15">
        <v>2.5</v>
      </c>
      <c r="AX239" s="15">
        <v>6.1</v>
      </c>
      <c r="AY239" s="15">
        <v>15.3</v>
      </c>
      <c r="AZ239" s="15">
        <v>1.1000000000000001</v>
      </c>
      <c r="BA239" s="15">
        <v>0.3</v>
      </c>
      <c r="BB239" s="15">
        <v>7.25</v>
      </c>
      <c r="BC239" s="15">
        <v>1.4</v>
      </c>
      <c r="BD239" s="15">
        <v>1</v>
      </c>
      <c r="BE239" s="15">
        <v>0</v>
      </c>
      <c r="BF239" s="15">
        <v>0.14000000000000001</v>
      </c>
      <c r="BG239" s="15">
        <v>5.81</v>
      </c>
      <c r="BH239" s="15">
        <v>0.89</v>
      </c>
      <c r="BI239" s="15">
        <v>5.31</v>
      </c>
      <c r="BJ239" s="15"/>
      <c r="BK239" s="15"/>
      <c r="BL239" s="15"/>
      <c r="BM239" s="15"/>
      <c r="BN239" s="15"/>
      <c r="BO239" s="15"/>
      <c r="BP239" s="15"/>
      <c r="BQ239" s="15"/>
      <c r="BR239" s="16"/>
      <c r="BS239" s="9">
        <v>57</v>
      </c>
      <c r="BT239" s="10" t="s">
        <v>37</v>
      </c>
      <c r="BU239" s="17" t="s">
        <v>142</v>
      </c>
      <c r="BV239" s="18"/>
    </row>
    <row r="240" spans="1:74">
      <c r="A240" s="9"/>
      <c r="B240" s="10"/>
      <c r="C240" s="19"/>
      <c r="D240" s="19"/>
      <c r="E240" s="19"/>
      <c r="F240" s="19"/>
      <c r="G240" s="19"/>
      <c r="H240" s="19"/>
      <c r="I240" s="19"/>
      <c r="J240" s="19"/>
      <c r="K240" s="19"/>
      <c r="L240" s="19"/>
      <c r="M240" s="19"/>
      <c r="N240" s="19"/>
      <c r="O240" s="19"/>
      <c r="P240" s="19"/>
      <c r="Q240" s="19"/>
      <c r="R240" s="19"/>
      <c r="S240" s="19"/>
      <c r="T240" s="19"/>
      <c r="U240" s="19"/>
      <c r="V240" s="19"/>
      <c r="W240" s="19"/>
      <c r="X240" s="19"/>
      <c r="Y240" s="19"/>
      <c r="Z240" s="19"/>
      <c r="AA240" s="19"/>
      <c r="AB240" s="19"/>
      <c r="AC240" s="19"/>
      <c r="AD240" s="19"/>
      <c r="AE240" s="19"/>
      <c r="AF240" s="19"/>
      <c r="AG240" s="19"/>
      <c r="AH240" s="19"/>
      <c r="AI240" s="19"/>
      <c r="AJ240" s="19"/>
      <c r="AK240" s="19"/>
      <c r="AL240" s="19"/>
      <c r="AM240" s="19"/>
      <c r="AN240" s="19"/>
      <c r="AO240" s="19"/>
      <c r="AP240" s="19"/>
      <c r="AQ240" s="19"/>
      <c r="AR240" s="19"/>
      <c r="AS240" s="19"/>
      <c r="AT240" s="19"/>
      <c r="AU240" s="19"/>
      <c r="AV240" s="19"/>
      <c r="AW240" s="19"/>
      <c r="AX240" s="19"/>
      <c r="AY240" s="19"/>
      <c r="AZ240" s="19"/>
      <c r="BA240" s="19"/>
      <c r="BB240" s="19"/>
      <c r="BC240" s="19"/>
      <c r="BD240" s="19"/>
      <c r="BE240" s="19"/>
      <c r="BF240" s="19"/>
      <c r="BG240" s="19"/>
      <c r="BH240" s="19"/>
      <c r="BI240" s="19"/>
      <c r="BJ240" s="19"/>
      <c r="BK240" s="19"/>
      <c r="BL240" s="19"/>
      <c r="BM240" s="19"/>
      <c r="BN240" s="19"/>
      <c r="BO240" s="19"/>
      <c r="BP240" s="19"/>
      <c r="BQ240" s="19"/>
      <c r="BR240" s="20"/>
      <c r="BS240" s="9"/>
      <c r="BT240" s="10"/>
      <c r="BU240" s="17"/>
      <c r="BV240" s="18"/>
    </row>
    <row r="241" spans="1:74">
      <c r="A241" s="9"/>
      <c r="B241" s="10"/>
      <c r="C241" s="19"/>
      <c r="D241" s="19"/>
      <c r="E241" s="19"/>
      <c r="F241" s="19"/>
      <c r="G241" s="19"/>
      <c r="H241" s="19"/>
      <c r="I241" s="19"/>
      <c r="J241" s="19"/>
      <c r="K241" s="19"/>
      <c r="L241" s="19"/>
      <c r="M241" s="19"/>
      <c r="N241" s="19"/>
      <c r="O241" s="19"/>
      <c r="P241" s="19"/>
      <c r="Q241" s="19"/>
      <c r="R241" s="19"/>
      <c r="S241" s="19"/>
      <c r="T241" s="19"/>
      <c r="U241" s="19"/>
      <c r="V241" s="19"/>
      <c r="W241" s="19"/>
      <c r="X241" s="19"/>
      <c r="Y241" s="19"/>
      <c r="Z241" s="19"/>
      <c r="AA241" s="19"/>
      <c r="AB241" s="19"/>
      <c r="AC241" s="19"/>
      <c r="AD241" s="19"/>
      <c r="AE241" s="19"/>
      <c r="AF241" s="19"/>
      <c r="AG241" s="19"/>
      <c r="AH241" s="19"/>
      <c r="AI241" s="19"/>
      <c r="AJ241" s="19"/>
      <c r="AK241" s="19"/>
      <c r="AL241" s="19"/>
      <c r="AM241" s="19"/>
      <c r="AN241" s="19"/>
      <c r="AO241" s="19"/>
      <c r="AP241" s="19"/>
      <c r="AQ241" s="19"/>
      <c r="AR241" s="19"/>
      <c r="AS241" s="19"/>
      <c r="AT241" s="19"/>
      <c r="AU241" s="19"/>
      <c r="AV241" s="19"/>
      <c r="AW241" s="19"/>
      <c r="AX241" s="19"/>
      <c r="AY241" s="19"/>
      <c r="AZ241" s="19"/>
      <c r="BA241" s="19"/>
      <c r="BB241" s="19"/>
      <c r="BC241" s="19"/>
      <c r="BD241" s="19"/>
      <c r="BE241" s="19"/>
      <c r="BF241" s="19"/>
      <c r="BG241" s="19"/>
      <c r="BH241" s="19"/>
      <c r="BI241" s="19"/>
      <c r="BJ241" s="19"/>
      <c r="BK241" s="19"/>
      <c r="BL241" s="19"/>
      <c r="BM241" s="19"/>
      <c r="BN241" s="19"/>
      <c r="BO241" s="19"/>
      <c r="BP241" s="19"/>
      <c r="BQ241" s="19"/>
      <c r="BR241" s="20"/>
      <c r="BS241" s="9"/>
      <c r="BT241" s="10"/>
      <c r="BU241" s="17"/>
      <c r="BV241" s="18"/>
    </row>
    <row r="242" spans="1:74">
      <c r="A242" s="9" t="s">
        <v>37</v>
      </c>
      <c r="B242" s="10">
        <v>56</v>
      </c>
      <c r="C242" s="19"/>
      <c r="D242" s="19"/>
      <c r="E242" s="19"/>
      <c r="F242" s="19"/>
      <c r="G242" s="19"/>
      <c r="H242" s="19"/>
      <c r="I242" s="19"/>
      <c r="J242" s="19"/>
      <c r="K242" s="19"/>
      <c r="L242" s="19"/>
      <c r="M242" s="19"/>
      <c r="N242" s="19"/>
      <c r="O242" s="19"/>
      <c r="P242" s="19"/>
      <c r="Q242" s="19"/>
      <c r="R242" s="19"/>
      <c r="S242" s="19"/>
      <c r="T242" s="19"/>
      <c r="U242" s="19"/>
      <c r="V242" s="19"/>
      <c r="W242" s="19"/>
      <c r="X242" s="19"/>
      <c r="Y242" s="19"/>
      <c r="Z242" s="19"/>
      <c r="AA242" s="19"/>
      <c r="AB242" s="19"/>
      <c r="AC242" s="19"/>
      <c r="AD242" s="19"/>
      <c r="AE242" s="19"/>
      <c r="AF242" s="19"/>
      <c r="AG242" s="19"/>
      <c r="AH242" s="19"/>
      <c r="AI242" s="19"/>
      <c r="AJ242" s="19"/>
      <c r="AK242" s="19"/>
      <c r="AL242" s="19"/>
      <c r="AM242" s="19"/>
      <c r="AN242" s="19"/>
      <c r="AO242" s="19"/>
      <c r="AP242" s="19"/>
      <c r="AQ242" s="19"/>
      <c r="AR242" s="19"/>
      <c r="AS242" s="19"/>
      <c r="AT242" s="19"/>
      <c r="AU242" s="19"/>
      <c r="AV242" s="19"/>
      <c r="AW242" s="19"/>
      <c r="AX242" s="19"/>
      <c r="AY242" s="19"/>
      <c r="AZ242" s="19"/>
      <c r="BA242" s="19"/>
      <c r="BB242" s="19"/>
      <c r="BC242" s="19">
        <v>0</v>
      </c>
      <c r="BD242" s="19">
        <v>0.3</v>
      </c>
      <c r="BE242" s="19">
        <v>0</v>
      </c>
      <c r="BF242" s="19">
        <v>1.8</v>
      </c>
      <c r="BG242" s="19">
        <v>0.59</v>
      </c>
      <c r="BH242" s="19">
        <v>0.39</v>
      </c>
      <c r="BI242" s="19">
        <v>0</v>
      </c>
      <c r="BJ242" s="19">
        <v>3.6100000000000003</v>
      </c>
      <c r="BK242" s="19">
        <v>0</v>
      </c>
      <c r="BL242" s="19">
        <v>0</v>
      </c>
      <c r="BM242" s="19">
        <v>3.2100000000000364</v>
      </c>
      <c r="BN242" s="19">
        <v>0</v>
      </c>
      <c r="BO242" s="19">
        <v>0</v>
      </c>
      <c r="BP242" s="19">
        <v>0</v>
      </c>
      <c r="BQ242" s="19">
        <v>1.61</v>
      </c>
      <c r="BR242" s="20"/>
      <c r="BS242" s="9" t="s">
        <v>37</v>
      </c>
      <c r="BT242" s="10">
        <v>56</v>
      </c>
      <c r="BU242" s="17"/>
      <c r="BV242" s="18" t="s">
        <v>143</v>
      </c>
    </row>
    <row r="243" spans="1:74">
      <c r="A243" s="9" t="s">
        <v>144</v>
      </c>
      <c r="B243" s="10" t="s">
        <v>37</v>
      </c>
      <c r="C243" s="15"/>
      <c r="D243" s="15"/>
      <c r="E243" s="15"/>
      <c r="F243" s="15"/>
      <c r="G243" s="15"/>
      <c r="H243" s="15"/>
      <c r="I243" s="15"/>
      <c r="J243" s="15"/>
      <c r="K243" s="15"/>
      <c r="L243" s="15"/>
      <c r="M243" s="15"/>
      <c r="N243" s="15"/>
      <c r="O243" s="15"/>
      <c r="P243" s="15"/>
      <c r="Q243" s="15"/>
      <c r="R243" s="15"/>
      <c r="S243" s="15"/>
      <c r="T243" s="15"/>
      <c r="U243" s="15"/>
      <c r="V243" s="15"/>
      <c r="W243" s="15"/>
      <c r="X243" s="15"/>
      <c r="Y243" s="15"/>
      <c r="Z243" s="15"/>
      <c r="AA243" s="15"/>
      <c r="AB243" s="15"/>
      <c r="AC243" s="15"/>
      <c r="AD243" s="15"/>
      <c r="AE243" s="15"/>
      <c r="AF243" s="15"/>
      <c r="AG243" s="15"/>
      <c r="AH243" s="15"/>
      <c r="AI243" s="15"/>
      <c r="AJ243" s="15"/>
      <c r="AK243" s="15"/>
      <c r="AL243" s="15"/>
      <c r="AM243" s="15"/>
      <c r="AN243" s="15"/>
      <c r="AO243" s="15"/>
      <c r="AP243" s="15"/>
      <c r="AQ243" s="15"/>
      <c r="AR243" s="15"/>
      <c r="AS243" s="15"/>
      <c r="AT243" s="15"/>
      <c r="AU243" s="15"/>
      <c r="AV243" s="15"/>
      <c r="AW243" s="15"/>
      <c r="AX243" s="15"/>
      <c r="AY243" s="15">
        <v>5.7</v>
      </c>
      <c r="AZ243" s="15">
        <v>2.8</v>
      </c>
      <c r="BA243" s="15">
        <v>9</v>
      </c>
      <c r="BB243" s="15">
        <v>0.2</v>
      </c>
      <c r="BC243" s="15">
        <v>0</v>
      </c>
      <c r="BD243" s="15">
        <v>1</v>
      </c>
      <c r="BE243" s="15">
        <v>0.27</v>
      </c>
      <c r="BF243" s="15">
        <v>0.6</v>
      </c>
      <c r="BG243" s="15">
        <v>0.45</v>
      </c>
      <c r="BH243" s="15">
        <v>0</v>
      </c>
      <c r="BI243" s="15">
        <v>9.33</v>
      </c>
      <c r="BJ243" s="15"/>
      <c r="BK243" s="15"/>
      <c r="BL243" s="15"/>
      <c r="BM243" s="15"/>
      <c r="BN243" s="15"/>
      <c r="BO243" s="15"/>
      <c r="BP243" s="15"/>
      <c r="BQ243" s="15"/>
      <c r="BR243" s="16"/>
      <c r="BS243" s="9" t="s">
        <v>144</v>
      </c>
      <c r="BT243" s="10" t="s">
        <v>37</v>
      </c>
      <c r="BU243" s="17" t="s">
        <v>145</v>
      </c>
      <c r="BV243" s="18"/>
    </row>
    <row r="244" spans="1:74">
      <c r="A244" s="9"/>
      <c r="B244" s="10"/>
      <c r="C244" s="19"/>
      <c r="D244" s="19"/>
      <c r="E244" s="19"/>
      <c r="F244" s="19"/>
      <c r="G244" s="19"/>
      <c r="H244" s="19"/>
      <c r="I244" s="19"/>
      <c r="J244" s="19"/>
      <c r="K244" s="19"/>
      <c r="L244" s="19"/>
      <c r="M244" s="19"/>
      <c r="N244" s="19"/>
      <c r="O244" s="19"/>
      <c r="P244" s="19"/>
      <c r="Q244" s="19"/>
      <c r="R244" s="19"/>
      <c r="S244" s="19"/>
      <c r="T244" s="19"/>
      <c r="U244" s="19"/>
      <c r="V244" s="19"/>
      <c r="W244" s="19"/>
      <c r="X244" s="19"/>
      <c r="Y244" s="19"/>
      <c r="Z244" s="19"/>
      <c r="AA244" s="19"/>
      <c r="AB244" s="19"/>
      <c r="AC244" s="19"/>
      <c r="AD244" s="19"/>
      <c r="AE244" s="19"/>
      <c r="AF244" s="19"/>
      <c r="AG244" s="19"/>
      <c r="AH244" s="19"/>
      <c r="AI244" s="19"/>
      <c r="AJ244" s="19"/>
      <c r="AK244" s="19"/>
      <c r="AL244" s="19"/>
      <c r="AM244" s="19"/>
      <c r="AN244" s="19"/>
      <c r="AO244" s="19"/>
      <c r="AP244" s="19"/>
      <c r="AQ244" s="19"/>
      <c r="AR244" s="19"/>
      <c r="AS244" s="19"/>
      <c r="AT244" s="19"/>
      <c r="AU244" s="19"/>
      <c r="AV244" s="19"/>
      <c r="AW244" s="19"/>
      <c r="AX244" s="19"/>
      <c r="AY244" s="19"/>
      <c r="AZ244" s="19"/>
      <c r="BA244" s="19"/>
      <c r="BB244" s="19"/>
      <c r="BC244" s="19"/>
      <c r="BD244" s="19"/>
      <c r="BE244" s="19"/>
      <c r="BF244" s="19"/>
      <c r="BG244" s="19"/>
      <c r="BH244" s="19"/>
      <c r="BI244" s="19"/>
      <c r="BJ244" s="19"/>
      <c r="BK244" s="19"/>
      <c r="BL244" s="19"/>
      <c r="BM244" s="19"/>
      <c r="BN244" s="19"/>
      <c r="BO244" s="19"/>
      <c r="BP244" s="19"/>
      <c r="BQ244" s="19"/>
      <c r="BR244" s="20"/>
      <c r="BS244" s="9"/>
      <c r="BT244" s="10"/>
      <c r="BU244" s="17"/>
      <c r="BV244" s="18"/>
    </row>
    <row r="245" spans="1:74">
      <c r="A245" s="9"/>
      <c r="B245" s="10"/>
      <c r="C245" s="19"/>
      <c r="D245" s="19"/>
      <c r="E245" s="19"/>
      <c r="F245" s="19"/>
      <c r="G245" s="19"/>
      <c r="H245" s="19"/>
      <c r="I245" s="19"/>
      <c r="J245" s="19"/>
      <c r="K245" s="19"/>
      <c r="L245" s="19"/>
      <c r="M245" s="19"/>
      <c r="N245" s="19"/>
      <c r="O245" s="19"/>
      <c r="P245" s="19"/>
      <c r="Q245" s="19"/>
      <c r="R245" s="19"/>
      <c r="S245" s="19"/>
      <c r="T245" s="19"/>
      <c r="U245" s="19"/>
      <c r="V245" s="19"/>
      <c r="W245" s="19"/>
      <c r="X245" s="19"/>
      <c r="Y245" s="19"/>
      <c r="Z245" s="19"/>
      <c r="AA245" s="19"/>
      <c r="AB245" s="19"/>
      <c r="AC245" s="19"/>
      <c r="AD245" s="19"/>
      <c r="AE245" s="19"/>
      <c r="AF245" s="19"/>
      <c r="AG245" s="19"/>
      <c r="AH245" s="19"/>
      <c r="AI245" s="19"/>
      <c r="AJ245" s="19"/>
      <c r="AK245" s="19"/>
      <c r="AL245" s="19"/>
      <c r="AM245" s="19"/>
      <c r="AN245" s="19"/>
      <c r="AO245" s="19"/>
      <c r="AP245" s="19"/>
      <c r="AQ245" s="19"/>
      <c r="AR245" s="19"/>
      <c r="AS245" s="19"/>
      <c r="AT245" s="19"/>
      <c r="AU245" s="19"/>
      <c r="AV245" s="19"/>
      <c r="AW245" s="19"/>
      <c r="AX245" s="19"/>
      <c r="AY245" s="19"/>
      <c r="AZ245" s="19"/>
      <c r="BA245" s="19"/>
      <c r="BB245" s="19"/>
      <c r="BC245" s="19"/>
      <c r="BD245" s="19"/>
      <c r="BE245" s="19"/>
      <c r="BF245" s="19"/>
      <c r="BG245" s="19"/>
      <c r="BH245" s="19"/>
      <c r="BI245" s="19"/>
      <c r="BJ245" s="19"/>
      <c r="BK245" s="19"/>
      <c r="BL245" s="19"/>
      <c r="BM245" s="19"/>
      <c r="BN245" s="19"/>
      <c r="BO245" s="19"/>
      <c r="BP245" s="19"/>
      <c r="BQ245" s="19"/>
      <c r="BR245" s="20"/>
      <c r="BS245" s="9"/>
      <c r="BT245" s="10"/>
      <c r="BU245" s="17"/>
      <c r="BV245" s="18"/>
    </row>
    <row r="246" spans="1:74">
      <c r="A246" s="9" t="s">
        <v>146</v>
      </c>
      <c r="B246" s="10" t="s">
        <v>37</v>
      </c>
      <c r="C246" s="15"/>
      <c r="D246" s="15"/>
      <c r="E246" s="15"/>
      <c r="F246" s="15"/>
      <c r="G246" s="15"/>
      <c r="H246" s="15"/>
      <c r="I246" s="15"/>
      <c r="J246" s="15"/>
      <c r="K246" s="15"/>
      <c r="L246" s="15"/>
      <c r="M246" s="15"/>
      <c r="N246" s="15"/>
      <c r="O246" s="15"/>
      <c r="P246" s="15"/>
      <c r="Q246" s="15"/>
      <c r="R246" s="15"/>
      <c r="S246" s="15"/>
      <c r="T246" s="15"/>
      <c r="U246" s="15"/>
      <c r="V246" s="15"/>
      <c r="W246" s="15"/>
      <c r="X246" s="15"/>
      <c r="Y246" s="15"/>
      <c r="Z246" s="15"/>
      <c r="AA246" s="15"/>
      <c r="AB246" s="15"/>
      <c r="AC246" s="15"/>
      <c r="AD246" s="15"/>
      <c r="AE246" s="15"/>
      <c r="AF246" s="15"/>
      <c r="AG246" s="15"/>
      <c r="AH246" s="15"/>
      <c r="AI246" s="15"/>
      <c r="AJ246" s="15"/>
      <c r="AK246" s="15"/>
      <c r="AL246" s="15"/>
      <c r="AM246" s="15"/>
      <c r="AN246" s="15"/>
      <c r="AO246" s="15"/>
      <c r="AP246" s="15"/>
      <c r="AQ246" s="15"/>
      <c r="AR246" s="15"/>
      <c r="AS246" s="15"/>
      <c r="AT246" s="15"/>
      <c r="AU246" s="15"/>
      <c r="AV246" s="15"/>
      <c r="AW246" s="15"/>
      <c r="AX246" s="15"/>
      <c r="AY246" s="15">
        <v>5.7</v>
      </c>
      <c r="AZ246" s="15">
        <v>2.8</v>
      </c>
      <c r="BA246" s="15">
        <v>5.4</v>
      </c>
      <c r="BB246" s="15">
        <v>0</v>
      </c>
      <c r="BC246" s="15">
        <v>2.8</v>
      </c>
      <c r="BD246" s="15">
        <v>4.8</v>
      </c>
      <c r="BE246" s="15">
        <v>1.59</v>
      </c>
      <c r="BF246" s="15">
        <v>3.59</v>
      </c>
      <c r="BG246" s="15">
        <v>0</v>
      </c>
      <c r="BH246" s="15">
        <v>0</v>
      </c>
      <c r="BI246" s="15">
        <v>4.9000000000000004</v>
      </c>
      <c r="BJ246" s="15"/>
      <c r="BK246" s="15"/>
      <c r="BL246" s="15"/>
      <c r="BM246" s="15"/>
      <c r="BN246" s="15"/>
      <c r="BO246" s="15"/>
      <c r="BP246" s="15"/>
      <c r="BQ246" s="15"/>
      <c r="BR246" s="16"/>
      <c r="BS246" s="9" t="s">
        <v>146</v>
      </c>
      <c r="BT246" s="10" t="s">
        <v>37</v>
      </c>
      <c r="BU246" s="17" t="s">
        <v>147</v>
      </c>
      <c r="BV246" s="18"/>
    </row>
    <row r="247" spans="1:74">
      <c r="A247" s="9" t="s">
        <v>37</v>
      </c>
      <c r="B247" s="10">
        <v>57</v>
      </c>
      <c r="C247" s="19"/>
      <c r="D247" s="19"/>
      <c r="E247" s="19"/>
      <c r="F247" s="19"/>
      <c r="G247" s="19"/>
      <c r="H247" s="19"/>
      <c r="I247" s="19"/>
      <c r="J247" s="19"/>
      <c r="K247" s="19"/>
      <c r="L247" s="19"/>
      <c r="M247" s="19"/>
      <c r="N247" s="19"/>
      <c r="O247" s="19"/>
      <c r="P247" s="19"/>
      <c r="Q247" s="19"/>
      <c r="R247" s="19"/>
      <c r="S247" s="19"/>
      <c r="T247" s="19"/>
      <c r="U247" s="19"/>
      <c r="V247" s="19"/>
      <c r="W247" s="19"/>
      <c r="X247" s="19"/>
      <c r="Y247" s="19"/>
      <c r="Z247" s="19"/>
      <c r="AA247" s="19"/>
      <c r="AB247" s="19"/>
      <c r="AC247" s="19"/>
      <c r="AD247" s="19"/>
      <c r="AE247" s="19"/>
      <c r="AF247" s="19"/>
      <c r="AG247" s="19"/>
      <c r="AH247" s="19"/>
      <c r="AI247" s="19"/>
      <c r="AJ247" s="19"/>
      <c r="AK247" s="19"/>
      <c r="AL247" s="19"/>
      <c r="AM247" s="19"/>
      <c r="AN247" s="19"/>
      <c r="AO247" s="19"/>
      <c r="AP247" s="19"/>
      <c r="AQ247" s="19"/>
      <c r="AR247" s="19"/>
      <c r="AS247" s="19"/>
      <c r="AT247" s="19"/>
      <c r="AU247" s="19"/>
      <c r="AV247" s="19"/>
      <c r="AW247" s="19"/>
      <c r="AX247" s="19"/>
      <c r="AY247" s="19"/>
      <c r="AZ247" s="19"/>
      <c r="BA247" s="19"/>
      <c r="BB247" s="19"/>
      <c r="BC247" s="19">
        <v>0</v>
      </c>
      <c r="BD247" s="19">
        <v>9.1999999999999993</v>
      </c>
      <c r="BE247" s="19">
        <v>0</v>
      </c>
      <c r="BF247" s="19">
        <v>2.4900000000000002</v>
      </c>
      <c r="BG247" s="19">
        <v>3.59</v>
      </c>
      <c r="BH247" s="19">
        <v>0</v>
      </c>
      <c r="BI247" s="19">
        <v>7.56</v>
      </c>
      <c r="BJ247" s="19">
        <v>0.82</v>
      </c>
      <c r="BK247" s="19">
        <v>0</v>
      </c>
      <c r="BL247" s="19">
        <v>0</v>
      </c>
      <c r="BM247" s="19">
        <v>0</v>
      </c>
      <c r="BN247" s="19">
        <v>0</v>
      </c>
      <c r="BO247" s="19">
        <v>6.98</v>
      </c>
      <c r="BP247" s="19">
        <v>0</v>
      </c>
      <c r="BQ247" s="19">
        <v>1.74</v>
      </c>
      <c r="BR247" s="20"/>
      <c r="BS247" s="9" t="s">
        <v>37</v>
      </c>
      <c r="BT247" s="10">
        <v>57</v>
      </c>
      <c r="BU247" s="17"/>
      <c r="BV247" s="18" t="s">
        <v>148</v>
      </c>
    </row>
    <row r="248" spans="1:74">
      <c r="A248" s="9"/>
      <c r="B248" s="10"/>
      <c r="C248" s="19"/>
      <c r="D248" s="19"/>
      <c r="E248" s="19"/>
      <c r="F248" s="19"/>
      <c r="G248" s="19"/>
      <c r="H248" s="19"/>
      <c r="I248" s="19"/>
      <c r="J248" s="19"/>
      <c r="K248" s="19"/>
      <c r="L248" s="19"/>
      <c r="M248" s="19"/>
      <c r="N248" s="19"/>
      <c r="O248" s="19"/>
      <c r="P248" s="19"/>
      <c r="Q248" s="19"/>
      <c r="R248" s="19"/>
      <c r="S248" s="19"/>
      <c r="T248" s="19"/>
      <c r="U248" s="19"/>
      <c r="V248" s="19"/>
      <c r="W248" s="19"/>
      <c r="X248" s="19"/>
      <c r="Y248" s="19"/>
      <c r="Z248" s="19"/>
      <c r="AA248" s="19"/>
      <c r="AB248" s="19"/>
      <c r="AC248" s="19"/>
      <c r="AD248" s="19"/>
      <c r="AE248" s="19"/>
      <c r="AF248" s="19"/>
      <c r="AG248" s="19"/>
      <c r="AH248" s="19"/>
      <c r="AI248" s="19"/>
      <c r="AJ248" s="19"/>
      <c r="AK248" s="19"/>
      <c r="AL248" s="19"/>
      <c r="AM248" s="19"/>
      <c r="AN248" s="19"/>
      <c r="AO248" s="19"/>
      <c r="AP248" s="19"/>
      <c r="AQ248" s="19"/>
      <c r="AR248" s="19"/>
      <c r="AS248" s="19"/>
      <c r="AT248" s="19"/>
      <c r="AU248" s="19"/>
      <c r="AV248" s="19"/>
      <c r="AW248" s="19"/>
      <c r="AX248" s="19"/>
      <c r="AY248" s="19"/>
      <c r="AZ248" s="19"/>
      <c r="BA248" s="19"/>
      <c r="BB248" s="19"/>
      <c r="BC248" s="19"/>
      <c r="BD248" s="19"/>
      <c r="BE248" s="19"/>
      <c r="BF248" s="19"/>
      <c r="BG248" s="19"/>
      <c r="BH248" s="19"/>
      <c r="BI248" s="19"/>
      <c r="BJ248" s="19"/>
      <c r="BK248" s="19"/>
      <c r="BL248" s="19"/>
      <c r="BM248" s="19"/>
      <c r="BN248" s="19"/>
      <c r="BO248" s="19"/>
      <c r="BP248" s="19"/>
      <c r="BQ248" s="19"/>
      <c r="BR248" s="20"/>
      <c r="BS248" s="9"/>
      <c r="BT248" s="10"/>
      <c r="BU248" s="17"/>
      <c r="BV248" s="18"/>
    </row>
    <row r="249" spans="1:74">
      <c r="A249" s="9"/>
      <c r="B249" s="10"/>
      <c r="C249" s="19"/>
      <c r="D249" s="19"/>
      <c r="E249" s="19"/>
      <c r="F249" s="19"/>
      <c r="G249" s="19"/>
      <c r="H249" s="19"/>
      <c r="I249" s="19"/>
      <c r="J249" s="19"/>
      <c r="K249" s="19"/>
      <c r="L249" s="19"/>
      <c r="M249" s="19"/>
      <c r="N249" s="19"/>
      <c r="O249" s="19"/>
      <c r="P249" s="19"/>
      <c r="Q249" s="19"/>
      <c r="R249" s="19"/>
      <c r="S249" s="19"/>
      <c r="T249" s="19"/>
      <c r="U249" s="19"/>
      <c r="V249" s="19"/>
      <c r="W249" s="19"/>
      <c r="X249" s="19"/>
      <c r="Y249" s="19"/>
      <c r="Z249" s="19"/>
      <c r="AA249" s="19"/>
      <c r="AB249" s="19"/>
      <c r="AC249" s="19"/>
      <c r="AD249" s="19"/>
      <c r="AE249" s="19"/>
      <c r="AF249" s="19"/>
      <c r="AG249" s="19"/>
      <c r="AH249" s="19"/>
      <c r="AI249" s="19"/>
      <c r="AJ249" s="19"/>
      <c r="AK249" s="19"/>
      <c r="AL249" s="19"/>
      <c r="AM249" s="19"/>
      <c r="AN249" s="19"/>
      <c r="AO249" s="19"/>
      <c r="AP249" s="19"/>
      <c r="AQ249" s="19"/>
      <c r="AR249" s="19"/>
      <c r="AS249" s="19"/>
      <c r="AT249" s="19"/>
      <c r="AU249" s="19"/>
      <c r="AV249" s="19"/>
      <c r="AW249" s="19"/>
      <c r="AX249" s="19"/>
      <c r="AY249" s="19"/>
      <c r="AZ249" s="19"/>
      <c r="BA249" s="19"/>
      <c r="BB249" s="19"/>
      <c r="BC249" s="19"/>
      <c r="BD249" s="19"/>
      <c r="BE249" s="19"/>
      <c r="BF249" s="19"/>
      <c r="BG249" s="19"/>
      <c r="BH249" s="19"/>
      <c r="BI249" s="19"/>
      <c r="BJ249" s="19"/>
      <c r="BK249" s="19"/>
      <c r="BL249" s="19"/>
      <c r="BM249" s="19"/>
      <c r="BN249" s="19"/>
      <c r="BO249" s="19"/>
      <c r="BP249" s="19"/>
      <c r="BQ249" s="19"/>
      <c r="BR249" s="20"/>
      <c r="BS249" s="9"/>
      <c r="BT249" s="10"/>
      <c r="BU249" s="17"/>
      <c r="BV249" s="18"/>
    </row>
    <row r="250" spans="1:74">
      <c r="A250" s="9"/>
      <c r="B250" s="10"/>
      <c r="C250" s="19"/>
      <c r="D250" s="19"/>
      <c r="E250" s="19"/>
      <c r="F250" s="19"/>
      <c r="G250" s="19"/>
      <c r="H250" s="19"/>
      <c r="I250" s="19"/>
      <c r="J250" s="19"/>
      <c r="K250" s="19"/>
      <c r="L250" s="19"/>
      <c r="M250" s="19"/>
      <c r="N250" s="19"/>
      <c r="O250" s="19"/>
      <c r="P250" s="19"/>
      <c r="Q250" s="19"/>
      <c r="R250" s="19"/>
      <c r="S250" s="19"/>
      <c r="T250" s="19"/>
      <c r="U250" s="19"/>
      <c r="V250" s="19"/>
      <c r="W250" s="19"/>
      <c r="X250" s="19"/>
      <c r="Y250" s="19"/>
      <c r="Z250" s="19"/>
      <c r="AA250" s="19"/>
      <c r="AB250" s="19"/>
      <c r="AC250" s="19"/>
      <c r="AD250" s="19"/>
      <c r="AE250" s="19"/>
      <c r="AF250" s="19"/>
      <c r="AG250" s="19"/>
      <c r="AH250" s="19"/>
      <c r="AI250" s="19"/>
      <c r="AJ250" s="19"/>
      <c r="AK250" s="19"/>
      <c r="AL250" s="19"/>
      <c r="AM250" s="19"/>
      <c r="AN250" s="19"/>
      <c r="AO250" s="19"/>
      <c r="AP250" s="19"/>
      <c r="AQ250" s="19"/>
      <c r="AR250" s="19"/>
      <c r="AS250" s="19"/>
      <c r="AT250" s="19"/>
      <c r="AU250" s="19"/>
      <c r="AV250" s="19"/>
      <c r="AW250" s="19"/>
      <c r="AX250" s="19"/>
      <c r="AY250" s="19"/>
      <c r="AZ250" s="19"/>
      <c r="BA250" s="19"/>
      <c r="BB250" s="19"/>
      <c r="BC250" s="19"/>
      <c r="BD250" s="19"/>
      <c r="BE250" s="19"/>
      <c r="BF250" s="19"/>
      <c r="BG250" s="19"/>
      <c r="BH250" s="19"/>
      <c r="BI250" s="19"/>
      <c r="BJ250" s="19"/>
      <c r="BK250" s="19"/>
      <c r="BL250" s="19"/>
      <c r="BM250" s="19"/>
      <c r="BN250" s="19"/>
      <c r="BO250" s="19"/>
      <c r="BP250" s="19"/>
      <c r="BQ250" s="19"/>
      <c r="BR250" s="20"/>
      <c r="BS250" s="9"/>
      <c r="BT250" s="10"/>
      <c r="BU250" s="17"/>
      <c r="BV250" s="18"/>
    </row>
    <row r="251" spans="1:74">
      <c r="A251" s="9"/>
      <c r="B251" s="10"/>
      <c r="C251" s="19"/>
      <c r="D251" s="19"/>
      <c r="E251" s="19"/>
      <c r="F251" s="19"/>
      <c r="G251" s="19"/>
      <c r="H251" s="19"/>
      <c r="I251" s="19"/>
      <c r="J251" s="19"/>
      <c r="K251" s="19"/>
      <c r="L251" s="19"/>
      <c r="M251" s="19"/>
      <c r="N251" s="19"/>
      <c r="O251" s="19"/>
      <c r="P251" s="19"/>
      <c r="Q251" s="19"/>
      <c r="R251" s="19"/>
      <c r="S251" s="19"/>
      <c r="T251" s="19"/>
      <c r="U251" s="19"/>
      <c r="V251" s="19"/>
      <c r="W251" s="19"/>
      <c r="X251" s="19"/>
      <c r="Y251" s="19"/>
      <c r="Z251" s="19"/>
      <c r="AA251" s="19"/>
      <c r="AB251" s="19"/>
      <c r="AC251" s="19"/>
      <c r="AD251" s="19"/>
      <c r="AE251" s="19"/>
      <c r="AF251" s="19"/>
      <c r="AG251" s="19"/>
      <c r="AH251" s="19"/>
      <c r="AI251" s="19"/>
      <c r="AJ251" s="19"/>
      <c r="AK251" s="19"/>
      <c r="AL251" s="19"/>
      <c r="AM251" s="19"/>
      <c r="AN251" s="19"/>
      <c r="AO251" s="19"/>
      <c r="AP251" s="19"/>
      <c r="AQ251" s="19"/>
      <c r="AR251" s="19"/>
      <c r="AS251" s="19"/>
      <c r="AT251" s="19"/>
      <c r="AU251" s="19"/>
      <c r="AV251" s="19"/>
      <c r="AW251" s="19"/>
      <c r="AX251" s="19"/>
      <c r="AY251" s="19"/>
      <c r="AZ251" s="19"/>
      <c r="BA251" s="19"/>
      <c r="BB251" s="19"/>
      <c r="BC251" s="19"/>
      <c r="BD251" s="19"/>
      <c r="BE251" s="19"/>
      <c r="BF251" s="19"/>
      <c r="BG251" s="19"/>
      <c r="BH251" s="19"/>
      <c r="BI251" s="19"/>
      <c r="BJ251" s="19"/>
      <c r="BK251" s="19"/>
      <c r="BL251" s="19"/>
      <c r="BM251" s="19"/>
      <c r="BN251" s="19"/>
      <c r="BO251" s="19"/>
      <c r="BP251" s="19"/>
      <c r="BQ251" s="19"/>
      <c r="BR251" s="20"/>
      <c r="BS251" s="9"/>
      <c r="BT251" s="10"/>
      <c r="BU251" s="17"/>
      <c r="BV251" s="18"/>
    </row>
    <row r="252" spans="1:74">
      <c r="A252" s="9" t="s">
        <v>37</v>
      </c>
      <c r="B252" s="10">
        <v>58</v>
      </c>
      <c r="C252" s="19"/>
      <c r="D252" s="19"/>
      <c r="E252" s="19"/>
      <c r="F252" s="19"/>
      <c r="G252" s="19"/>
      <c r="H252" s="19"/>
      <c r="I252" s="19"/>
      <c r="J252" s="19"/>
      <c r="K252" s="19"/>
      <c r="L252" s="19"/>
      <c r="M252" s="19"/>
      <c r="N252" s="19"/>
      <c r="O252" s="19"/>
      <c r="P252" s="19"/>
      <c r="Q252" s="19"/>
      <c r="R252" s="19"/>
      <c r="S252" s="19"/>
      <c r="T252" s="19"/>
      <c r="U252" s="19"/>
      <c r="V252" s="19"/>
      <c r="W252" s="19"/>
      <c r="X252" s="19"/>
      <c r="Y252" s="19"/>
      <c r="Z252" s="19"/>
      <c r="AA252" s="19"/>
      <c r="AB252" s="19"/>
      <c r="AC252" s="19"/>
      <c r="AD252" s="19"/>
      <c r="AE252" s="19"/>
      <c r="AF252" s="19"/>
      <c r="AG252" s="19"/>
      <c r="AH252" s="19"/>
      <c r="AI252" s="19"/>
      <c r="AJ252" s="19"/>
      <c r="AK252" s="19"/>
      <c r="AL252" s="19"/>
      <c r="AM252" s="19"/>
      <c r="AN252" s="19"/>
      <c r="AO252" s="19"/>
      <c r="AP252" s="19"/>
      <c r="AQ252" s="19"/>
      <c r="AR252" s="19"/>
      <c r="AS252" s="19"/>
      <c r="AT252" s="19"/>
      <c r="AU252" s="19"/>
      <c r="AV252" s="19"/>
      <c r="AW252" s="19"/>
      <c r="AX252" s="19"/>
      <c r="AY252" s="19"/>
      <c r="AZ252" s="19"/>
      <c r="BA252" s="19"/>
      <c r="BB252" s="19"/>
      <c r="BC252" s="19">
        <v>2</v>
      </c>
      <c r="BD252" s="19">
        <v>5</v>
      </c>
      <c r="BE252" s="19">
        <v>0</v>
      </c>
      <c r="BF252" s="19">
        <v>2.9299999999999997</v>
      </c>
      <c r="BG252" s="19">
        <v>4.18</v>
      </c>
      <c r="BH252" s="19">
        <v>0</v>
      </c>
      <c r="BI252" s="19">
        <v>0.81</v>
      </c>
      <c r="BJ252" s="19">
        <v>3.83</v>
      </c>
      <c r="BK252" s="19">
        <v>0</v>
      </c>
      <c r="BL252" s="19">
        <v>7.31</v>
      </c>
      <c r="BM252" s="19">
        <v>0</v>
      </c>
      <c r="BN252" s="19">
        <v>0</v>
      </c>
      <c r="BO252" s="19">
        <v>0.52</v>
      </c>
      <c r="BP252" s="19">
        <v>0</v>
      </c>
      <c r="BQ252" s="19">
        <v>1.23</v>
      </c>
      <c r="BR252" s="20"/>
      <c r="BS252" s="9" t="s">
        <v>37</v>
      </c>
      <c r="BT252" s="10">
        <v>58</v>
      </c>
      <c r="BU252" s="17"/>
      <c r="BV252" s="18" t="s">
        <v>148</v>
      </c>
    </row>
    <row r="253" spans="1:74">
      <c r="A253" s="9"/>
      <c r="B253" s="10"/>
      <c r="C253" s="19"/>
      <c r="D253" s="19"/>
      <c r="E253" s="19"/>
      <c r="F253" s="19"/>
      <c r="G253" s="19"/>
      <c r="H253" s="19"/>
      <c r="I253" s="19"/>
      <c r="J253" s="19"/>
      <c r="K253" s="19"/>
      <c r="L253" s="19"/>
      <c r="M253" s="19"/>
      <c r="N253" s="19"/>
      <c r="O253" s="19"/>
      <c r="P253" s="19"/>
      <c r="Q253" s="19"/>
      <c r="R253" s="19"/>
      <c r="S253" s="19"/>
      <c r="T253" s="19"/>
      <c r="U253" s="19"/>
      <c r="V253" s="19"/>
      <c r="W253" s="19"/>
      <c r="X253" s="19"/>
      <c r="Y253" s="19"/>
      <c r="Z253" s="19"/>
      <c r="AA253" s="19"/>
      <c r="AB253" s="19"/>
      <c r="AC253" s="19"/>
      <c r="AD253" s="19"/>
      <c r="AE253" s="19"/>
      <c r="AF253" s="19"/>
      <c r="AG253" s="19"/>
      <c r="AH253" s="19"/>
      <c r="AI253" s="19"/>
      <c r="AJ253" s="19"/>
      <c r="AK253" s="19"/>
      <c r="AL253" s="19"/>
      <c r="AM253" s="19"/>
      <c r="AN253" s="19"/>
      <c r="AO253" s="19"/>
      <c r="AP253" s="19"/>
      <c r="AQ253" s="19"/>
      <c r="AR253" s="19"/>
      <c r="AS253" s="19"/>
      <c r="AT253" s="19"/>
      <c r="AU253" s="19"/>
      <c r="AV253" s="19"/>
      <c r="AW253" s="19"/>
      <c r="AX253" s="19"/>
      <c r="AY253" s="19"/>
      <c r="AZ253" s="19"/>
      <c r="BA253" s="19"/>
      <c r="BB253" s="19"/>
      <c r="BC253" s="19"/>
      <c r="BD253" s="19"/>
      <c r="BE253" s="19"/>
      <c r="BF253" s="19"/>
      <c r="BG253" s="19"/>
      <c r="BH253" s="19"/>
      <c r="BI253" s="19"/>
      <c r="BJ253" s="19"/>
      <c r="BK253" s="19"/>
      <c r="BL253" s="19"/>
      <c r="BM253" s="19"/>
      <c r="BN253" s="19"/>
      <c r="BO253" s="19"/>
      <c r="BP253" s="19"/>
      <c r="BQ253" s="19"/>
      <c r="BR253" s="20"/>
      <c r="BS253" s="9"/>
      <c r="BT253" s="10"/>
      <c r="BU253" s="17"/>
      <c r="BV253" s="18"/>
    </row>
    <row r="254" spans="1:74">
      <c r="A254" s="9"/>
      <c r="B254" s="10"/>
      <c r="C254" s="19"/>
      <c r="D254" s="19"/>
      <c r="E254" s="19"/>
      <c r="F254" s="19"/>
      <c r="G254" s="19"/>
      <c r="H254" s="19"/>
      <c r="I254" s="19"/>
      <c r="J254" s="19"/>
      <c r="K254" s="19"/>
      <c r="L254" s="19"/>
      <c r="M254" s="19"/>
      <c r="N254" s="19"/>
      <c r="O254" s="19"/>
      <c r="P254" s="19"/>
      <c r="Q254" s="19"/>
      <c r="R254" s="19"/>
      <c r="S254" s="19"/>
      <c r="T254" s="19"/>
      <c r="U254" s="19"/>
      <c r="V254" s="19"/>
      <c r="W254" s="19"/>
      <c r="X254" s="19"/>
      <c r="Y254" s="19"/>
      <c r="Z254" s="19"/>
      <c r="AA254" s="19"/>
      <c r="AB254" s="19"/>
      <c r="AC254" s="19"/>
      <c r="AD254" s="19"/>
      <c r="AE254" s="19"/>
      <c r="AF254" s="19"/>
      <c r="AG254" s="19"/>
      <c r="AH254" s="19"/>
      <c r="AI254" s="19"/>
      <c r="AJ254" s="19"/>
      <c r="AK254" s="19"/>
      <c r="AL254" s="19"/>
      <c r="AM254" s="19"/>
      <c r="AN254" s="19"/>
      <c r="AO254" s="19"/>
      <c r="AP254" s="19"/>
      <c r="AQ254" s="19"/>
      <c r="AR254" s="19"/>
      <c r="AS254" s="19"/>
      <c r="AT254" s="19"/>
      <c r="AU254" s="19"/>
      <c r="AV254" s="19"/>
      <c r="AW254" s="19"/>
      <c r="AX254" s="19"/>
      <c r="AY254" s="19"/>
      <c r="AZ254" s="19"/>
      <c r="BA254" s="19"/>
      <c r="BB254" s="19"/>
      <c r="BC254" s="19"/>
      <c r="BD254" s="19"/>
      <c r="BE254" s="19"/>
      <c r="BF254" s="19"/>
      <c r="BG254" s="19"/>
      <c r="BH254" s="19"/>
      <c r="BI254" s="19"/>
      <c r="BJ254" s="19"/>
      <c r="BK254" s="19"/>
      <c r="BL254" s="19"/>
      <c r="BM254" s="19"/>
      <c r="BN254" s="19"/>
      <c r="BO254" s="19"/>
      <c r="BP254" s="19"/>
      <c r="BQ254" s="19"/>
      <c r="BR254" s="20"/>
      <c r="BS254" s="9"/>
      <c r="BT254" s="10"/>
      <c r="BU254" s="17"/>
      <c r="BV254" s="18"/>
    </row>
    <row r="255" spans="1:74">
      <c r="A255" s="9"/>
      <c r="B255" s="10"/>
      <c r="C255" s="19"/>
      <c r="D255" s="19"/>
      <c r="E255" s="19"/>
      <c r="F255" s="19"/>
      <c r="G255" s="19"/>
      <c r="H255" s="19"/>
      <c r="I255" s="19"/>
      <c r="J255" s="19"/>
      <c r="K255" s="19"/>
      <c r="L255" s="19"/>
      <c r="M255" s="19"/>
      <c r="N255" s="19"/>
      <c r="O255" s="19"/>
      <c r="P255" s="19"/>
      <c r="Q255" s="19"/>
      <c r="R255" s="19"/>
      <c r="S255" s="19"/>
      <c r="T255" s="19"/>
      <c r="U255" s="19"/>
      <c r="V255" s="19"/>
      <c r="W255" s="19"/>
      <c r="X255" s="19"/>
      <c r="Y255" s="19"/>
      <c r="Z255" s="19"/>
      <c r="AA255" s="19"/>
      <c r="AB255" s="19"/>
      <c r="AC255" s="19"/>
      <c r="AD255" s="19"/>
      <c r="AE255" s="19"/>
      <c r="AF255" s="19"/>
      <c r="AG255" s="19"/>
      <c r="AH255" s="19"/>
      <c r="AI255" s="19"/>
      <c r="AJ255" s="19"/>
      <c r="AK255" s="19"/>
      <c r="AL255" s="19"/>
      <c r="AM255" s="19"/>
      <c r="AN255" s="19"/>
      <c r="AO255" s="19"/>
      <c r="AP255" s="19"/>
      <c r="AQ255" s="19"/>
      <c r="AR255" s="19"/>
      <c r="AS255" s="19"/>
      <c r="AT255" s="19"/>
      <c r="AU255" s="19"/>
      <c r="AV255" s="19"/>
      <c r="AW255" s="19"/>
      <c r="AX255" s="19"/>
      <c r="AY255" s="19"/>
      <c r="AZ255" s="19"/>
      <c r="BA255" s="19"/>
      <c r="BB255" s="19"/>
      <c r="BC255" s="19"/>
      <c r="BD255" s="19"/>
      <c r="BE255" s="19"/>
      <c r="BF255" s="19"/>
      <c r="BG255" s="19"/>
      <c r="BH255" s="19"/>
      <c r="BI255" s="19"/>
      <c r="BJ255" s="19"/>
      <c r="BK255" s="19"/>
      <c r="BL255" s="19"/>
      <c r="BM255" s="19"/>
      <c r="BN255" s="19"/>
      <c r="BO255" s="19"/>
      <c r="BP255" s="19"/>
      <c r="BQ255" s="19"/>
      <c r="BR255" s="20"/>
      <c r="BS255" s="9"/>
      <c r="BT255" s="10"/>
      <c r="BU255" s="17"/>
      <c r="BV255" s="18"/>
    </row>
    <row r="256" spans="1:74">
      <c r="A256" s="9"/>
      <c r="B256" s="10"/>
      <c r="C256" s="19"/>
      <c r="D256" s="19"/>
      <c r="E256" s="19"/>
      <c r="F256" s="19"/>
      <c r="G256" s="19"/>
      <c r="H256" s="19"/>
      <c r="I256" s="19"/>
      <c r="J256" s="19"/>
      <c r="K256" s="19"/>
      <c r="L256" s="19"/>
      <c r="M256" s="19"/>
      <c r="N256" s="19"/>
      <c r="O256" s="19"/>
      <c r="P256" s="19"/>
      <c r="Q256" s="19"/>
      <c r="R256" s="19"/>
      <c r="S256" s="19"/>
      <c r="T256" s="19"/>
      <c r="U256" s="19"/>
      <c r="V256" s="19"/>
      <c r="W256" s="19"/>
      <c r="X256" s="19"/>
      <c r="Y256" s="19"/>
      <c r="Z256" s="19"/>
      <c r="AA256" s="19"/>
      <c r="AB256" s="19"/>
      <c r="AC256" s="19"/>
      <c r="AD256" s="19"/>
      <c r="AE256" s="19"/>
      <c r="AF256" s="19"/>
      <c r="AG256" s="19"/>
      <c r="AH256" s="19"/>
      <c r="AI256" s="19"/>
      <c r="AJ256" s="19"/>
      <c r="AK256" s="19"/>
      <c r="AL256" s="19"/>
      <c r="AM256" s="19"/>
      <c r="AN256" s="19"/>
      <c r="AO256" s="19"/>
      <c r="AP256" s="19"/>
      <c r="AQ256" s="19"/>
      <c r="AR256" s="19"/>
      <c r="AS256" s="19"/>
      <c r="AT256" s="19"/>
      <c r="AU256" s="19"/>
      <c r="AV256" s="19"/>
      <c r="AW256" s="19"/>
      <c r="AX256" s="19"/>
      <c r="AY256" s="19"/>
      <c r="AZ256" s="19"/>
      <c r="BA256" s="19"/>
      <c r="BB256" s="19"/>
      <c r="BC256" s="19"/>
      <c r="BD256" s="19"/>
      <c r="BE256" s="19"/>
      <c r="BF256" s="19"/>
      <c r="BG256" s="19"/>
      <c r="BH256" s="19"/>
      <c r="BI256" s="19"/>
      <c r="BJ256" s="19"/>
      <c r="BK256" s="19"/>
      <c r="BL256" s="19"/>
      <c r="BM256" s="19"/>
      <c r="BN256" s="19"/>
      <c r="BO256" s="19"/>
      <c r="BP256" s="19"/>
      <c r="BQ256" s="19"/>
      <c r="BR256" s="20"/>
      <c r="BS256" s="9"/>
      <c r="BT256" s="10"/>
      <c r="BU256" s="17"/>
      <c r="BV256" s="18"/>
    </row>
    <row r="257" spans="1:74">
      <c r="A257" s="9" t="s">
        <v>37</v>
      </c>
      <c r="B257" s="10">
        <v>59</v>
      </c>
      <c r="C257" s="19"/>
      <c r="D257" s="19"/>
      <c r="E257" s="19"/>
      <c r="F257" s="19"/>
      <c r="G257" s="19"/>
      <c r="H257" s="19"/>
      <c r="I257" s="19"/>
      <c r="J257" s="19"/>
      <c r="K257" s="19"/>
      <c r="L257" s="19"/>
      <c r="M257" s="19"/>
      <c r="N257" s="19"/>
      <c r="O257" s="19"/>
      <c r="P257" s="19"/>
      <c r="Q257" s="19"/>
      <c r="R257" s="19"/>
      <c r="S257" s="19"/>
      <c r="T257" s="19"/>
      <c r="U257" s="19"/>
      <c r="V257" s="19"/>
      <c r="W257" s="19"/>
      <c r="X257" s="19"/>
      <c r="Y257" s="19"/>
      <c r="Z257" s="19"/>
      <c r="AA257" s="19"/>
      <c r="AB257" s="19"/>
      <c r="AC257" s="19"/>
      <c r="AD257" s="19"/>
      <c r="AE257" s="19"/>
      <c r="AF257" s="19"/>
      <c r="AG257" s="19"/>
      <c r="AH257" s="19"/>
      <c r="AI257" s="19"/>
      <c r="AJ257" s="19"/>
      <c r="AK257" s="19"/>
      <c r="AL257" s="19"/>
      <c r="AM257" s="19"/>
      <c r="AN257" s="19"/>
      <c r="AO257" s="19"/>
      <c r="AP257" s="19"/>
      <c r="AQ257" s="19"/>
      <c r="AR257" s="19"/>
      <c r="AS257" s="19"/>
      <c r="AT257" s="19"/>
      <c r="AU257" s="19"/>
      <c r="AV257" s="19"/>
      <c r="AW257" s="19"/>
      <c r="AX257" s="19"/>
      <c r="AY257" s="19"/>
      <c r="AZ257" s="19"/>
      <c r="BA257" s="19"/>
      <c r="BB257" s="19"/>
      <c r="BC257" s="19">
        <v>0.3</v>
      </c>
      <c r="BD257" s="19">
        <v>2.8</v>
      </c>
      <c r="BE257" s="19">
        <v>0</v>
      </c>
      <c r="BF257" s="19">
        <v>5.01</v>
      </c>
      <c r="BG257" s="19">
        <v>5.76</v>
      </c>
      <c r="BH257" s="19">
        <v>0</v>
      </c>
      <c r="BI257" s="19">
        <v>0</v>
      </c>
      <c r="BJ257" s="19">
        <v>0</v>
      </c>
      <c r="BK257" s="19">
        <v>0</v>
      </c>
      <c r="BL257" s="19">
        <v>1.87</v>
      </c>
      <c r="BM257" s="19">
        <v>3.0200000000000102</v>
      </c>
      <c r="BN257" s="19">
        <v>0</v>
      </c>
      <c r="BO257" s="19">
        <v>0</v>
      </c>
      <c r="BP257" s="19">
        <v>1.71</v>
      </c>
      <c r="BQ257" s="19">
        <v>2.15</v>
      </c>
      <c r="BR257" s="20">
        <v>1.37</v>
      </c>
      <c r="BS257" s="9" t="s">
        <v>37</v>
      </c>
      <c r="BT257" s="10">
        <v>59</v>
      </c>
      <c r="BU257" s="17"/>
      <c r="BV257" s="18" t="s">
        <v>148</v>
      </c>
    </row>
    <row r="258" spans="1:74">
      <c r="A258" s="9"/>
      <c r="B258" s="10"/>
      <c r="C258" s="19"/>
      <c r="D258" s="19"/>
      <c r="E258" s="19"/>
      <c r="F258" s="19"/>
      <c r="G258" s="19"/>
      <c r="H258" s="19"/>
      <c r="I258" s="19"/>
      <c r="J258" s="19"/>
      <c r="K258" s="19"/>
      <c r="L258" s="19"/>
      <c r="M258" s="19"/>
      <c r="N258" s="19"/>
      <c r="O258" s="19"/>
      <c r="P258" s="19"/>
      <c r="Q258" s="19"/>
      <c r="R258" s="19"/>
      <c r="S258" s="19"/>
      <c r="T258" s="19"/>
      <c r="U258" s="19"/>
      <c r="V258" s="19"/>
      <c r="W258" s="19"/>
      <c r="X258" s="19"/>
      <c r="Y258" s="19"/>
      <c r="Z258" s="19"/>
      <c r="AA258" s="19"/>
      <c r="AB258" s="19"/>
      <c r="AC258" s="19"/>
      <c r="AD258" s="19"/>
      <c r="AE258" s="19"/>
      <c r="AF258" s="19"/>
      <c r="AG258" s="19"/>
      <c r="AH258" s="19"/>
      <c r="AI258" s="19"/>
      <c r="AJ258" s="19"/>
      <c r="AK258" s="19"/>
      <c r="AL258" s="19"/>
      <c r="AM258" s="19"/>
      <c r="AN258" s="19"/>
      <c r="AO258" s="19"/>
      <c r="AP258" s="19"/>
      <c r="AQ258" s="19"/>
      <c r="AR258" s="19"/>
      <c r="AS258" s="19"/>
      <c r="AT258" s="19"/>
      <c r="AU258" s="19"/>
      <c r="AV258" s="19"/>
      <c r="AW258" s="19"/>
      <c r="AX258" s="19"/>
      <c r="AY258" s="19"/>
      <c r="AZ258" s="19"/>
      <c r="BA258" s="19"/>
      <c r="BB258" s="19"/>
      <c r="BC258" s="19"/>
      <c r="BD258" s="19"/>
      <c r="BE258" s="19"/>
      <c r="BF258" s="19"/>
      <c r="BG258" s="19"/>
      <c r="BH258" s="19"/>
      <c r="BI258" s="19"/>
      <c r="BJ258" s="19"/>
      <c r="BK258" s="19"/>
      <c r="BL258" s="19"/>
      <c r="BM258" s="19"/>
      <c r="BN258" s="19"/>
      <c r="BO258" s="19"/>
      <c r="BP258" s="19"/>
      <c r="BQ258" s="19"/>
      <c r="BR258" s="20"/>
      <c r="BS258" s="9"/>
      <c r="BT258" s="10"/>
      <c r="BU258" s="17"/>
      <c r="BV258" s="18"/>
    </row>
    <row r="259" spans="1:74">
      <c r="A259" s="9"/>
      <c r="B259" s="10"/>
      <c r="C259" s="19"/>
      <c r="D259" s="19"/>
      <c r="E259" s="19"/>
      <c r="F259" s="19"/>
      <c r="G259" s="19"/>
      <c r="H259" s="19"/>
      <c r="I259" s="19"/>
      <c r="J259" s="19"/>
      <c r="K259" s="19"/>
      <c r="L259" s="19"/>
      <c r="M259" s="19"/>
      <c r="N259" s="19"/>
      <c r="O259" s="19"/>
      <c r="P259" s="19"/>
      <c r="Q259" s="19"/>
      <c r="R259" s="19"/>
      <c r="S259" s="19"/>
      <c r="T259" s="19"/>
      <c r="U259" s="19"/>
      <c r="V259" s="19"/>
      <c r="W259" s="19"/>
      <c r="X259" s="19"/>
      <c r="Y259" s="19"/>
      <c r="Z259" s="19"/>
      <c r="AA259" s="19"/>
      <c r="AB259" s="19"/>
      <c r="AC259" s="19"/>
      <c r="AD259" s="19"/>
      <c r="AE259" s="19"/>
      <c r="AF259" s="19"/>
      <c r="AG259" s="19"/>
      <c r="AH259" s="19"/>
      <c r="AI259" s="19"/>
      <c r="AJ259" s="19"/>
      <c r="AK259" s="19"/>
      <c r="AL259" s="19"/>
      <c r="AM259" s="19"/>
      <c r="AN259" s="19"/>
      <c r="AO259" s="19"/>
      <c r="AP259" s="19"/>
      <c r="AQ259" s="19"/>
      <c r="AR259" s="19"/>
      <c r="AS259" s="19"/>
      <c r="AT259" s="19"/>
      <c r="AU259" s="19"/>
      <c r="AV259" s="19"/>
      <c r="AW259" s="19"/>
      <c r="AX259" s="19"/>
      <c r="AY259" s="19"/>
      <c r="AZ259" s="19"/>
      <c r="BA259" s="19"/>
      <c r="BB259" s="19"/>
      <c r="BC259" s="19"/>
      <c r="BD259" s="19"/>
      <c r="BE259" s="19"/>
      <c r="BF259" s="19"/>
      <c r="BG259" s="19"/>
      <c r="BH259" s="19"/>
      <c r="BI259" s="19"/>
      <c r="BJ259" s="19"/>
      <c r="BK259" s="19"/>
      <c r="BL259" s="19"/>
      <c r="BM259" s="19"/>
      <c r="BN259" s="19"/>
      <c r="BO259" s="19"/>
      <c r="BP259" s="19"/>
      <c r="BQ259" s="19"/>
      <c r="BR259" s="20"/>
      <c r="BS259" s="9"/>
      <c r="BT259" s="10"/>
      <c r="BU259" s="17"/>
      <c r="BV259" s="18"/>
    </row>
    <row r="260" spans="1:74">
      <c r="A260" s="9"/>
      <c r="B260" s="10"/>
      <c r="C260" s="19"/>
      <c r="D260" s="19"/>
      <c r="E260" s="19"/>
      <c r="F260" s="19"/>
      <c r="G260" s="19"/>
      <c r="H260" s="19"/>
      <c r="I260" s="19"/>
      <c r="J260" s="19"/>
      <c r="K260" s="19"/>
      <c r="L260" s="19"/>
      <c r="M260" s="19"/>
      <c r="N260" s="19"/>
      <c r="O260" s="19"/>
      <c r="P260" s="19"/>
      <c r="Q260" s="19"/>
      <c r="R260" s="19"/>
      <c r="S260" s="19"/>
      <c r="T260" s="19"/>
      <c r="U260" s="19"/>
      <c r="V260" s="19"/>
      <c r="W260" s="19"/>
      <c r="X260" s="19"/>
      <c r="Y260" s="19"/>
      <c r="Z260" s="19"/>
      <c r="AA260" s="19"/>
      <c r="AB260" s="19"/>
      <c r="AC260" s="19"/>
      <c r="AD260" s="19"/>
      <c r="AE260" s="19"/>
      <c r="AF260" s="19"/>
      <c r="AG260" s="19"/>
      <c r="AH260" s="19"/>
      <c r="AI260" s="19"/>
      <c r="AJ260" s="19"/>
      <c r="AK260" s="19"/>
      <c r="AL260" s="19"/>
      <c r="AM260" s="19"/>
      <c r="AN260" s="19"/>
      <c r="AO260" s="19"/>
      <c r="AP260" s="19"/>
      <c r="AQ260" s="19"/>
      <c r="AR260" s="19"/>
      <c r="AS260" s="19"/>
      <c r="AT260" s="19"/>
      <c r="AU260" s="19"/>
      <c r="AV260" s="19"/>
      <c r="AW260" s="19"/>
      <c r="AX260" s="19"/>
      <c r="AY260" s="19"/>
      <c r="AZ260" s="19"/>
      <c r="BA260" s="19"/>
      <c r="BB260" s="19"/>
      <c r="BC260" s="19"/>
      <c r="BD260" s="19"/>
      <c r="BE260" s="19"/>
      <c r="BF260" s="19"/>
      <c r="BG260" s="19"/>
      <c r="BH260" s="19"/>
      <c r="BI260" s="19"/>
      <c r="BJ260" s="19"/>
      <c r="BK260" s="19"/>
      <c r="BL260" s="19"/>
      <c r="BM260" s="19"/>
      <c r="BN260" s="19"/>
      <c r="BO260" s="19"/>
      <c r="BP260" s="19"/>
      <c r="BQ260" s="19"/>
      <c r="BR260" s="20"/>
      <c r="BS260" s="9"/>
      <c r="BT260" s="10"/>
      <c r="BU260" s="17"/>
      <c r="BV260" s="18"/>
    </row>
    <row r="261" spans="1:74">
      <c r="A261" s="9"/>
      <c r="B261" s="10"/>
      <c r="C261" s="19"/>
      <c r="D261" s="19"/>
      <c r="E261" s="19"/>
      <c r="F261" s="19"/>
      <c r="G261" s="19"/>
      <c r="H261" s="19"/>
      <c r="I261" s="19"/>
      <c r="J261" s="19"/>
      <c r="K261" s="19"/>
      <c r="L261" s="19"/>
      <c r="M261" s="19"/>
      <c r="N261" s="19"/>
      <c r="O261" s="19"/>
      <c r="P261" s="19"/>
      <c r="Q261" s="19"/>
      <c r="R261" s="19"/>
      <c r="S261" s="19"/>
      <c r="T261" s="19"/>
      <c r="U261" s="19"/>
      <c r="V261" s="19"/>
      <c r="W261" s="19"/>
      <c r="X261" s="19"/>
      <c r="Y261" s="19"/>
      <c r="Z261" s="19"/>
      <c r="AA261" s="19"/>
      <c r="AB261" s="19"/>
      <c r="AC261" s="19"/>
      <c r="AD261" s="19"/>
      <c r="AE261" s="19"/>
      <c r="AF261" s="19"/>
      <c r="AG261" s="19"/>
      <c r="AH261" s="19"/>
      <c r="AI261" s="19"/>
      <c r="AJ261" s="19"/>
      <c r="AK261" s="19"/>
      <c r="AL261" s="19"/>
      <c r="AM261" s="19"/>
      <c r="AN261" s="19"/>
      <c r="AO261" s="19"/>
      <c r="AP261" s="19"/>
      <c r="AQ261" s="19"/>
      <c r="AR261" s="19"/>
      <c r="AS261" s="19"/>
      <c r="AT261" s="19"/>
      <c r="AU261" s="19"/>
      <c r="AV261" s="19"/>
      <c r="AW261" s="19"/>
      <c r="AX261" s="19"/>
      <c r="AY261" s="19"/>
      <c r="AZ261" s="19"/>
      <c r="BA261" s="19"/>
      <c r="BB261" s="19"/>
      <c r="BC261" s="19"/>
      <c r="BD261" s="19"/>
      <c r="BE261" s="19"/>
      <c r="BF261" s="19"/>
      <c r="BG261" s="19"/>
      <c r="BH261" s="19"/>
      <c r="BI261" s="19"/>
      <c r="BJ261" s="19"/>
      <c r="BK261" s="19"/>
      <c r="BL261" s="19"/>
      <c r="BM261" s="19"/>
      <c r="BN261" s="19"/>
      <c r="BO261" s="19"/>
      <c r="BP261" s="19"/>
      <c r="BQ261" s="19"/>
      <c r="BR261" s="20"/>
      <c r="BS261" s="9"/>
      <c r="BT261" s="10"/>
      <c r="BU261" s="17"/>
      <c r="BV261" s="18"/>
    </row>
    <row r="262" spans="1:74">
      <c r="A262" s="9" t="s">
        <v>37</v>
      </c>
      <c r="B262" s="10">
        <v>60</v>
      </c>
      <c r="C262" s="19"/>
      <c r="D262" s="19"/>
      <c r="E262" s="19"/>
      <c r="F262" s="19"/>
      <c r="G262" s="19"/>
      <c r="H262" s="19"/>
      <c r="I262" s="19"/>
      <c r="J262" s="19"/>
      <c r="K262" s="19"/>
      <c r="L262" s="19"/>
      <c r="M262" s="19"/>
      <c r="N262" s="19"/>
      <c r="O262" s="19"/>
      <c r="P262" s="19"/>
      <c r="Q262" s="19"/>
      <c r="R262" s="19"/>
      <c r="S262" s="19"/>
      <c r="T262" s="19"/>
      <c r="U262" s="19"/>
      <c r="V262" s="19"/>
      <c r="W262" s="19"/>
      <c r="X262" s="19"/>
      <c r="Y262" s="19"/>
      <c r="Z262" s="19"/>
      <c r="AA262" s="19"/>
      <c r="AB262" s="19"/>
      <c r="AC262" s="19"/>
      <c r="AD262" s="19"/>
      <c r="AE262" s="19"/>
      <c r="AF262" s="19"/>
      <c r="AG262" s="19"/>
      <c r="AH262" s="19"/>
      <c r="AI262" s="19"/>
      <c r="AJ262" s="19"/>
      <c r="AK262" s="19"/>
      <c r="AL262" s="19"/>
      <c r="AM262" s="19"/>
      <c r="AN262" s="19"/>
      <c r="AO262" s="19"/>
      <c r="AP262" s="19"/>
      <c r="AQ262" s="19"/>
      <c r="AR262" s="19"/>
      <c r="AS262" s="19"/>
      <c r="AT262" s="19"/>
      <c r="AU262" s="19"/>
      <c r="AV262" s="19"/>
      <c r="AW262" s="19"/>
      <c r="AX262" s="19"/>
      <c r="AY262" s="19"/>
      <c r="AZ262" s="19"/>
      <c r="BA262" s="19"/>
      <c r="BB262" s="19"/>
      <c r="BC262" s="19">
        <v>8.8000000000000007</v>
      </c>
      <c r="BD262" s="19">
        <v>2.5</v>
      </c>
      <c r="BE262" s="19">
        <v>5.62</v>
      </c>
      <c r="BF262" s="19">
        <v>2.2400000000000002</v>
      </c>
      <c r="BG262" s="19">
        <v>1.42</v>
      </c>
      <c r="BH262" s="19">
        <v>0.79</v>
      </c>
      <c r="BI262" s="19">
        <v>0</v>
      </c>
      <c r="BJ262" s="19">
        <v>12.3</v>
      </c>
      <c r="BK262" s="19">
        <v>0</v>
      </c>
      <c r="BL262" s="19">
        <v>1.95</v>
      </c>
      <c r="BM262" s="19">
        <v>0</v>
      </c>
      <c r="BN262" s="19">
        <v>1.3699999999999761</v>
      </c>
      <c r="BO262" s="19">
        <v>4.54</v>
      </c>
      <c r="BP262" s="19">
        <v>0</v>
      </c>
      <c r="BQ262" s="19">
        <v>3.31</v>
      </c>
      <c r="BR262" s="20"/>
      <c r="BS262" s="9" t="s">
        <v>37</v>
      </c>
      <c r="BT262" s="10">
        <v>60</v>
      </c>
      <c r="BU262" s="17"/>
      <c r="BV262" s="18" t="s">
        <v>149</v>
      </c>
    </row>
    <row r="263" spans="1:74">
      <c r="A263" s="9"/>
      <c r="B263" s="10"/>
      <c r="C263" s="19"/>
      <c r="D263" s="19"/>
      <c r="E263" s="19"/>
      <c r="F263" s="19"/>
      <c r="G263" s="19"/>
      <c r="H263" s="19"/>
      <c r="I263" s="19"/>
      <c r="J263" s="19"/>
      <c r="K263" s="19"/>
      <c r="L263" s="19"/>
      <c r="M263" s="19"/>
      <c r="N263" s="19"/>
      <c r="O263" s="19"/>
      <c r="P263" s="19"/>
      <c r="Q263" s="19"/>
      <c r="R263" s="19"/>
      <c r="S263" s="19"/>
      <c r="T263" s="19"/>
      <c r="U263" s="19"/>
      <c r="V263" s="19"/>
      <c r="W263" s="19"/>
      <c r="X263" s="19"/>
      <c r="Y263" s="19"/>
      <c r="Z263" s="19"/>
      <c r="AA263" s="19"/>
      <c r="AB263" s="19"/>
      <c r="AC263" s="19"/>
      <c r="AD263" s="19"/>
      <c r="AE263" s="19"/>
      <c r="AF263" s="19"/>
      <c r="AG263" s="19"/>
      <c r="AH263" s="19"/>
      <c r="AI263" s="19"/>
      <c r="AJ263" s="19"/>
      <c r="AK263" s="19"/>
      <c r="AL263" s="19"/>
      <c r="AM263" s="19"/>
      <c r="AN263" s="19"/>
      <c r="AO263" s="19"/>
      <c r="AP263" s="19"/>
      <c r="AQ263" s="19"/>
      <c r="AR263" s="19"/>
      <c r="AS263" s="19"/>
      <c r="AT263" s="19"/>
      <c r="AU263" s="19"/>
      <c r="AV263" s="19"/>
      <c r="AW263" s="19"/>
      <c r="AX263" s="19"/>
      <c r="AY263" s="19"/>
      <c r="AZ263" s="19"/>
      <c r="BA263" s="19"/>
      <c r="BB263" s="19"/>
      <c r="BC263" s="19"/>
      <c r="BD263" s="19"/>
      <c r="BE263" s="19"/>
      <c r="BF263" s="19"/>
      <c r="BG263" s="19"/>
      <c r="BH263" s="19"/>
      <c r="BI263" s="19"/>
      <c r="BJ263" s="19"/>
      <c r="BK263" s="19"/>
      <c r="BL263" s="19"/>
      <c r="BM263" s="19"/>
      <c r="BN263" s="19"/>
      <c r="BO263" s="19"/>
      <c r="BP263" s="19"/>
      <c r="BQ263" s="19"/>
      <c r="BR263" s="20"/>
      <c r="BS263" s="9"/>
      <c r="BT263" s="10"/>
      <c r="BU263" s="17"/>
      <c r="BV263" s="18"/>
    </row>
    <row r="264" spans="1:74">
      <c r="A264" s="9" t="s">
        <v>150</v>
      </c>
      <c r="B264" s="10" t="s">
        <v>37</v>
      </c>
      <c r="C264" s="15"/>
      <c r="D264" s="15"/>
      <c r="E264" s="15"/>
      <c r="F264" s="15"/>
      <c r="G264" s="15"/>
      <c r="H264" s="15"/>
      <c r="I264" s="15"/>
      <c r="J264" s="15"/>
      <c r="K264" s="15"/>
      <c r="L264" s="15"/>
      <c r="M264" s="15"/>
      <c r="N264" s="15"/>
      <c r="O264" s="15"/>
      <c r="P264" s="15"/>
      <c r="Q264" s="15"/>
      <c r="R264" s="15"/>
      <c r="S264" s="15"/>
      <c r="T264" s="15"/>
      <c r="U264" s="15"/>
      <c r="V264" s="15"/>
      <c r="W264" s="15"/>
      <c r="X264" s="15"/>
      <c r="Y264" s="15"/>
      <c r="Z264" s="15"/>
      <c r="AA264" s="15"/>
      <c r="AB264" s="15"/>
      <c r="AC264" s="15"/>
      <c r="AD264" s="15"/>
      <c r="AE264" s="15"/>
      <c r="AF264" s="15"/>
      <c r="AG264" s="15"/>
      <c r="AH264" s="15"/>
      <c r="AI264" s="15"/>
      <c r="AJ264" s="15"/>
      <c r="AK264" s="15"/>
      <c r="AL264" s="15"/>
      <c r="AM264" s="15"/>
      <c r="AN264" s="15"/>
      <c r="AO264" s="15"/>
      <c r="AP264" s="15"/>
      <c r="AQ264" s="15"/>
      <c r="AR264" s="15"/>
      <c r="AS264" s="15"/>
      <c r="AT264" s="15"/>
      <c r="AU264" s="15"/>
      <c r="AV264" s="15"/>
      <c r="AW264" s="15"/>
      <c r="AX264" s="15"/>
      <c r="AY264" s="15">
        <v>0.3</v>
      </c>
      <c r="AZ264" s="15">
        <v>4.8499999999999996</v>
      </c>
      <c r="BA264" s="15">
        <v>4.75</v>
      </c>
      <c r="BB264" s="15">
        <v>0</v>
      </c>
      <c r="BC264" s="15">
        <v>11.1</v>
      </c>
      <c r="BD264" s="15">
        <v>1.2</v>
      </c>
      <c r="BE264" s="15">
        <v>0.83</v>
      </c>
      <c r="BF264" s="15">
        <v>0.7</v>
      </c>
      <c r="BG264" s="15">
        <v>13.64</v>
      </c>
      <c r="BH264" s="15">
        <v>0</v>
      </c>
      <c r="BI264" s="15">
        <v>0</v>
      </c>
      <c r="BJ264" s="15"/>
      <c r="BK264" s="15"/>
      <c r="BL264" s="15"/>
      <c r="BM264" s="15"/>
      <c r="BN264" s="15"/>
      <c r="BO264" s="15"/>
      <c r="BP264" s="15"/>
      <c r="BQ264" s="15"/>
      <c r="BR264" s="16"/>
      <c r="BS264" s="9" t="s">
        <v>150</v>
      </c>
      <c r="BT264" s="10" t="s">
        <v>37</v>
      </c>
      <c r="BU264" s="17" t="s">
        <v>151</v>
      </c>
      <c r="BV264" s="18"/>
    </row>
    <row r="265" spans="1:74">
      <c r="A265" s="9"/>
      <c r="B265" s="10"/>
      <c r="C265" s="19"/>
      <c r="D265" s="19"/>
      <c r="E265" s="19"/>
      <c r="F265" s="19"/>
      <c r="G265" s="19"/>
      <c r="H265" s="19"/>
      <c r="I265" s="19"/>
      <c r="J265" s="19"/>
      <c r="K265" s="19"/>
      <c r="L265" s="19"/>
      <c r="M265" s="19"/>
      <c r="N265" s="19"/>
      <c r="O265" s="19"/>
      <c r="P265" s="19"/>
      <c r="Q265" s="19"/>
      <c r="R265" s="19"/>
      <c r="S265" s="19"/>
      <c r="T265" s="19"/>
      <c r="U265" s="19"/>
      <c r="V265" s="19"/>
      <c r="W265" s="19"/>
      <c r="X265" s="19"/>
      <c r="Y265" s="19"/>
      <c r="Z265" s="19"/>
      <c r="AA265" s="19"/>
      <c r="AB265" s="19"/>
      <c r="AC265" s="19"/>
      <c r="AD265" s="19"/>
      <c r="AE265" s="19"/>
      <c r="AF265" s="19"/>
      <c r="AG265" s="19"/>
      <c r="AH265" s="19"/>
      <c r="AI265" s="19"/>
      <c r="AJ265" s="19"/>
      <c r="AK265" s="19"/>
      <c r="AL265" s="19"/>
      <c r="AM265" s="19"/>
      <c r="AN265" s="19"/>
      <c r="AO265" s="19"/>
      <c r="AP265" s="19"/>
      <c r="AQ265" s="19"/>
      <c r="AR265" s="19"/>
      <c r="AS265" s="19"/>
      <c r="AT265" s="19"/>
      <c r="AU265" s="19"/>
      <c r="AV265" s="19"/>
      <c r="AW265" s="19"/>
      <c r="AX265" s="19"/>
      <c r="AY265" s="19"/>
      <c r="AZ265" s="19"/>
      <c r="BA265" s="19"/>
      <c r="BB265" s="19"/>
      <c r="BC265" s="19"/>
      <c r="BD265" s="19"/>
      <c r="BE265" s="19"/>
      <c r="BF265" s="19"/>
      <c r="BG265" s="19"/>
      <c r="BH265" s="19"/>
      <c r="BI265" s="19"/>
      <c r="BJ265" s="19"/>
      <c r="BK265" s="19"/>
      <c r="BL265" s="19"/>
      <c r="BM265" s="19"/>
      <c r="BN265" s="19"/>
      <c r="BO265" s="19"/>
      <c r="BP265" s="19"/>
      <c r="BQ265" s="19"/>
      <c r="BR265" s="20"/>
      <c r="BS265" s="9"/>
      <c r="BT265" s="10"/>
      <c r="BU265" s="17"/>
      <c r="BV265" s="18"/>
    </row>
    <row r="266" spans="1:74">
      <c r="A266" s="9"/>
      <c r="B266" s="10"/>
      <c r="C266" s="19"/>
      <c r="D266" s="19"/>
      <c r="E266" s="19"/>
      <c r="F266" s="19"/>
      <c r="G266" s="19"/>
      <c r="H266" s="19"/>
      <c r="I266" s="19"/>
      <c r="J266" s="19"/>
      <c r="K266" s="19"/>
      <c r="L266" s="19"/>
      <c r="M266" s="19"/>
      <c r="N266" s="19"/>
      <c r="O266" s="19"/>
      <c r="P266" s="19"/>
      <c r="Q266" s="19"/>
      <c r="R266" s="19"/>
      <c r="S266" s="19"/>
      <c r="T266" s="19"/>
      <c r="U266" s="19"/>
      <c r="V266" s="19"/>
      <c r="W266" s="19"/>
      <c r="X266" s="19"/>
      <c r="Y266" s="19"/>
      <c r="Z266" s="19"/>
      <c r="AA266" s="19"/>
      <c r="AB266" s="19"/>
      <c r="AC266" s="19"/>
      <c r="AD266" s="19"/>
      <c r="AE266" s="19"/>
      <c r="AF266" s="19"/>
      <c r="AG266" s="19"/>
      <c r="AH266" s="19"/>
      <c r="AI266" s="19"/>
      <c r="AJ266" s="19"/>
      <c r="AK266" s="19"/>
      <c r="AL266" s="19"/>
      <c r="AM266" s="19"/>
      <c r="AN266" s="19"/>
      <c r="AO266" s="19"/>
      <c r="AP266" s="19"/>
      <c r="AQ266" s="19"/>
      <c r="AR266" s="19"/>
      <c r="AS266" s="19"/>
      <c r="AT266" s="19"/>
      <c r="AU266" s="19"/>
      <c r="AV266" s="19"/>
      <c r="AW266" s="19"/>
      <c r="AX266" s="19"/>
      <c r="AY266" s="19"/>
      <c r="AZ266" s="19"/>
      <c r="BA266" s="19"/>
      <c r="BB266" s="19"/>
      <c r="BC266" s="19"/>
      <c r="BD266" s="19"/>
      <c r="BE266" s="19"/>
      <c r="BF266" s="19"/>
      <c r="BG266" s="19"/>
      <c r="BH266" s="19"/>
      <c r="BI266" s="19"/>
      <c r="BJ266" s="19"/>
      <c r="BK266" s="19"/>
      <c r="BL266" s="19"/>
      <c r="BM266" s="19"/>
      <c r="BN266" s="19"/>
      <c r="BO266" s="19"/>
      <c r="BP266" s="19"/>
      <c r="BQ266" s="19"/>
      <c r="BR266" s="20"/>
      <c r="BS266" s="9"/>
      <c r="BT266" s="10"/>
      <c r="BU266" s="17"/>
      <c r="BV266" s="18"/>
    </row>
    <row r="267" spans="1:74">
      <c r="A267" s="9" t="s">
        <v>37</v>
      </c>
      <c r="B267" s="10">
        <v>61</v>
      </c>
      <c r="C267" s="19"/>
      <c r="D267" s="19"/>
      <c r="E267" s="19"/>
      <c r="F267" s="19"/>
      <c r="G267" s="19"/>
      <c r="H267" s="19"/>
      <c r="I267" s="19"/>
      <c r="J267" s="19"/>
      <c r="K267" s="19"/>
      <c r="L267" s="19"/>
      <c r="M267" s="19"/>
      <c r="N267" s="19"/>
      <c r="O267" s="19"/>
      <c r="P267" s="19"/>
      <c r="Q267" s="19"/>
      <c r="R267" s="19"/>
      <c r="S267" s="19"/>
      <c r="T267" s="19"/>
      <c r="U267" s="19"/>
      <c r="V267" s="19"/>
      <c r="W267" s="19"/>
      <c r="X267" s="19"/>
      <c r="Y267" s="19"/>
      <c r="Z267" s="19"/>
      <c r="AA267" s="19"/>
      <c r="AB267" s="19"/>
      <c r="AC267" s="19"/>
      <c r="AD267" s="19"/>
      <c r="AE267" s="19"/>
      <c r="AF267" s="19"/>
      <c r="AG267" s="19"/>
      <c r="AH267" s="19"/>
      <c r="AI267" s="19"/>
      <c r="AJ267" s="19"/>
      <c r="AK267" s="19"/>
      <c r="AL267" s="19"/>
      <c r="AM267" s="19"/>
      <c r="AN267" s="19"/>
      <c r="AO267" s="19"/>
      <c r="AP267" s="19"/>
      <c r="AQ267" s="19"/>
      <c r="AR267" s="19"/>
      <c r="AS267" s="19"/>
      <c r="AT267" s="19"/>
      <c r="AU267" s="19"/>
      <c r="AV267" s="19"/>
      <c r="AW267" s="19"/>
      <c r="AX267" s="19"/>
      <c r="AY267" s="19"/>
      <c r="AZ267" s="19"/>
      <c r="BA267" s="19"/>
      <c r="BB267" s="19"/>
      <c r="BC267" s="19">
        <v>5.6</v>
      </c>
      <c r="BD267" s="19">
        <v>7.6000000000000005</v>
      </c>
      <c r="BE267" s="19">
        <v>0</v>
      </c>
      <c r="BF267" s="19">
        <v>5.44</v>
      </c>
      <c r="BG267" s="19">
        <v>4</v>
      </c>
      <c r="BH267" s="19">
        <v>0</v>
      </c>
      <c r="BI267" s="19">
        <v>1.17</v>
      </c>
      <c r="BJ267" s="19">
        <v>4.99</v>
      </c>
      <c r="BK267" s="19">
        <v>0</v>
      </c>
      <c r="BL267" s="19">
        <v>0.41</v>
      </c>
      <c r="BM267" s="19">
        <v>0</v>
      </c>
      <c r="BN267" s="19">
        <v>3.3400000000000034</v>
      </c>
      <c r="BO267" s="19">
        <v>1.34</v>
      </c>
      <c r="BP267" s="19">
        <v>0</v>
      </c>
      <c r="BQ267" s="19">
        <v>0</v>
      </c>
      <c r="BR267" s="20"/>
      <c r="BS267" s="9" t="s">
        <v>37</v>
      </c>
      <c r="BT267" s="10">
        <v>61</v>
      </c>
      <c r="BU267" s="17"/>
      <c r="BV267" s="18" t="s">
        <v>152</v>
      </c>
    </row>
    <row r="268" spans="1:74">
      <c r="A268" s="9"/>
      <c r="B268" s="10"/>
      <c r="C268" s="19"/>
      <c r="D268" s="19"/>
      <c r="E268" s="19"/>
      <c r="F268" s="19"/>
      <c r="G268" s="19"/>
      <c r="H268" s="19"/>
      <c r="I268" s="19"/>
      <c r="J268" s="19"/>
      <c r="K268" s="19"/>
      <c r="L268" s="19"/>
      <c r="M268" s="19"/>
      <c r="N268" s="19"/>
      <c r="O268" s="19"/>
      <c r="P268" s="19"/>
      <c r="Q268" s="19"/>
      <c r="R268" s="19"/>
      <c r="S268" s="19"/>
      <c r="T268" s="19"/>
      <c r="U268" s="19"/>
      <c r="V268" s="19"/>
      <c r="W268" s="19"/>
      <c r="X268" s="19"/>
      <c r="Y268" s="19"/>
      <c r="Z268" s="19"/>
      <c r="AA268" s="19"/>
      <c r="AB268" s="19"/>
      <c r="AC268" s="19"/>
      <c r="AD268" s="19"/>
      <c r="AE268" s="19"/>
      <c r="AF268" s="19"/>
      <c r="AG268" s="19"/>
      <c r="AH268" s="19"/>
      <c r="AI268" s="19"/>
      <c r="AJ268" s="19"/>
      <c r="AK268" s="19"/>
      <c r="AL268" s="19"/>
      <c r="AM268" s="19"/>
      <c r="AN268" s="19"/>
      <c r="AO268" s="19"/>
      <c r="AP268" s="19"/>
      <c r="AQ268" s="19"/>
      <c r="AR268" s="19"/>
      <c r="AS268" s="19"/>
      <c r="AT268" s="19"/>
      <c r="AU268" s="19"/>
      <c r="AV268" s="19"/>
      <c r="AW268" s="19"/>
      <c r="AX268" s="19"/>
      <c r="AY268" s="19"/>
      <c r="AZ268" s="19"/>
      <c r="BA268" s="19"/>
      <c r="BB268" s="19"/>
      <c r="BC268" s="19"/>
      <c r="BD268" s="19"/>
      <c r="BE268" s="19"/>
      <c r="BF268" s="19"/>
      <c r="BG268" s="19"/>
      <c r="BH268" s="19"/>
      <c r="BI268" s="19"/>
      <c r="BJ268" s="19"/>
      <c r="BK268" s="19"/>
      <c r="BL268" s="19"/>
      <c r="BM268" s="19"/>
      <c r="BN268" s="19"/>
      <c r="BO268" s="19"/>
      <c r="BP268" s="19"/>
      <c r="BQ268" s="19"/>
      <c r="BR268" s="20"/>
      <c r="BS268" s="9"/>
      <c r="BT268" s="10"/>
      <c r="BU268" s="17"/>
      <c r="BV268" s="18"/>
    </row>
    <row r="269" spans="1:74">
      <c r="A269" s="9" t="s">
        <v>153</v>
      </c>
      <c r="B269" s="10" t="s">
        <v>37</v>
      </c>
      <c r="C269" s="15"/>
      <c r="D269" s="15"/>
      <c r="E269" s="15"/>
      <c r="F269" s="15"/>
      <c r="G269" s="15"/>
      <c r="H269" s="15"/>
      <c r="I269" s="15"/>
      <c r="J269" s="15"/>
      <c r="K269" s="15"/>
      <c r="L269" s="15"/>
      <c r="M269" s="15"/>
      <c r="N269" s="15"/>
      <c r="O269" s="15"/>
      <c r="P269" s="15"/>
      <c r="Q269" s="15"/>
      <c r="R269" s="15"/>
      <c r="S269" s="15"/>
      <c r="T269" s="15"/>
      <c r="U269" s="15"/>
      <c r="V269" s="15"/>
      <c r="W269" s="15"/>
      <c r="X269" s="15"/>
      <c r="Y269" s="15"/>
      <c r="Z269" s="15"/>
      <c r="AA269" s="15"/>
      <c r="AB269" s="15"/>
      <c r="AC269" s="15"/>
      <c r="AD269" s="15"/>
      <c r="AE269" s="15"/>
      <c r="AF269" s="15"/>
      <c r="AG269" s="15"/>
      <c r="AH269" s="15"/>
      <c r="AI269" s="15"/>
      <c r="AJ269" s="15"/>
      <c r="AK269" s="15"/>
      <c r="AL269" s="15"/>
      <c r="AM269" s="15"/>
      <c r="AN269" s="15"/>
      <c r="AO269" s="15"/>
      <c r="AP269" s="15"/>
      <c r="AQ269" s="15"/>
      <c r="AR269" s="15"/>
      <c r="AS269" s="15"/>
      <c r="AT269" s="15"/>
      <c r="AU269" s="15"/>
      <c r="AV269" s="15"/>
      <c r="AW269" s="15"/>
      <c r="AX269" s="15"/>
      <c r="AY269" s="15"/>
      <c r="AZ269" s="15">
        <v>1.4</v>
      </c>
      <c r="BA269" s="15">
        <v>0</v>
      </c>
      <c r="BB269" s="15">
        <v>0</v>
      </c>
      <c r="BC269" s="15">
        <v>7.9</v>
      </c>
      <c r="BD269" s="15">
        <v>2.4300000000000002</v>
      </c>
      <c r="BE269" s="15">
        <v>0</v>
      </c>
      <c r="BF269" s="15">
        <v>1.2</v>
      </c>
      <c r="BG269" s="15">
        <v>6.79</v>
      </c>
      <c r="BH269" s="15">
        <v>6.0179999999999998</v>
      </c>
      <c r="BI269" s="15">
        <v>0</v>
      </c>
      <c r="BJ269" s="15"/>
      <c r="BK269" s="15"/>
      <c r="BL269" s="15"/>
      <c r="BM269" s="15"/>
      <c r="BN269" s="15"/>
      <c r="BO269" s="15"/>
      <c r="BP269" s="15"/>
      <c r="BQ269" s="15"/>
      <c r="BR269" s="16"/>
      <c r="BS269" s="9" t="s">
        <v>153</v>
      </c>
      <c r="BT269" s="10" t="s">
        <v>37</v>
      </c>
      <c r="BU269" s="17" t="s">
        <v>154</v>
      </c>
      <c r="BV269" s="18"/>
    </row>
    <row r="270" spans="1:74">
      <c r="A270" s="9"/>
      <c r="B270" s="10"/>
      <c r="C270" s="19"/>
      <c r="D270" s="19"/>
      <c r="E270" s="19"/>
      <c r="F270" s="19"/>
      <c r="G270" s="19"/>
      <c r="H270" s="19"/>
      <c r="I270" s="19"/>
      <c r="J270" s="19"/>
      <c r="K270" s="19"/>
      <c r="L270" s="19"/>
      <c r="M270" s="19"/>
      <c r="N270" s="19"/>
      <c r="O270" s="19"/>
      <c r="P270" s="19"/>
      <c r="Q270" s="19"/>
      <c r="R270" s="19"/>
      <c r="S270" s="19"/>
      <c r="T270" s="19"/>
      <c r="U270" s="19"/>
      <c r="V270" s="19"/>
      <c r="W270" s="19"/>
      <c r="X270" s="19"/>
      <c r="Y270" s="19"/>
      <c r="Z270" s="19"/>
      <c r="AA270" s="19"/>
      <c r="AB270" s="19"/>
      <c r="AC270" s="19"/>
      <c r="AD270" s="19"/>
      <c r="AE270" s="19"/>
      <c r="AF270" s="19"/>
      <c r="AG270" s="19"/>
      <c r="AH270" s="19"/>
      <c r="AI270" s="19"/>
      <c r="AJ270" s="19"/>
      <c r="AK270" s="19"/>
      <c r="AL270" s="19"/>
      <c r="AM270" s="19"/>
      <c r="AN270" s="19"/>
      <c r="AO270" s="19"/>
      <c r="AP270" s="19"/>
      <c r="AQ270" s="19"/>
      <c r="AR270" s="19"/>
      <c r="AS270" s="19"/>
      <c r="AT270" s="19"/>
      <c r="AU270" s="19"/>
      <c r="AV270" s="19"/>
      <c r="AW270" s="19"/>
      <c r="AX270" s="19"/>
      <c r="AY270" s="19"/>
      <c r="AZ270" s="19"/>
      <c r="BA270" s="19"/>
      <c r="BB270" s="19"/>
      <c r="BC270" s="19"/>
      <c r="BD270" s="19"/>
      <c r="BE270" s="19"/>
      <c r="BF270" s="19"/>
      <c r="BG270" s="19"/>
      <c r="BH270" s="19"/>
      <c r="BI270" s="19"/>
      <c r="BJ270" s="19"/>
      <c r="BK270" s="19"/>
      <c r="BL270" s="19"/>
      <c r="BM270" s="19"/>
      <c r="BN270" s="19"/>
      <c r="BO270" s="19"/>
      <c r="BP270" s="19"/>
      <c r="BQ270" s="19"/>
      <c r="BR270" s="20"/>
      <c r="BS270" s="9"/>
      <c r="BT270" s="10"/>
      <c r="BU270" s="17"/>
      <c r="BV270" s="18"/>
    </row>
    <row r="271" spans="1:74">
      <c r="A271" s="9"/>
      <c r="B271" s="10"/>
      <c r="C271" s="19"/>
      <c r="D271" s="19"/>
      <c r="E271" s="19"/>
      <c r="F271" s="19"/>
      <c r="G271" s="19"/>
      <c r="H271" s="19"/>
      <c r="I271" s="19"/>
      <c r="J271" s="19"/>
      <c r="K271" s="19"/>
      <c r="L271" s="19"/>
      <c r="M271" s="19"/>
      <c r="N271" s="19"/>
      <c r="O271" s="19"/>
      <c r="P271" s="19"/>
      <c r="Q271" s="19"/>
      <c r="R271" s="19"/>
      <c r="S271" s="19"/>
      <c r="T271" s="19"/>
      <c r="U271" s="19"/>
      <c r="V271" s="19"/>
      <c r="W271" s="19"/>
      <c r="X271" s="19"/>
      <c r="Y271" s="19"/>
      <c r="Z271" s="19"/>
      <c r="AA271" s="19"/>
      <c r="AB271" s="19"/>
      <c r="AC271" s="19"/>
      <c r="AD271" s="19"/>
      <c r="AE271" s="19"/>
      <c r="AF271" s="19"/>
      <c r="AG271" s="19"/>
      <c r="AH271" s="19"/>
      <c r="AI271" s="19"/>
      <c r="AJ271" s="19"/>
      <c r="AK271" s="19"/>
      <c r="AL271" s="19"/>
      <c r="AM271" s="19"/>
      <c r="AN271" s="19"/>
      <c r="AO271" s="19"/>
      <c r="AP271" s="19"/>
      <c r="AQ271" s="19"/>
      <c r="AR271" s="19"/>
      <c r="AS271" s="19"/>
      <c r="AT271" s="19"/>
      <c r="AU271" s="19"/>
      <c r="AV271" s="19"/>
      <c r="AW271" s="19"/>
      <c r="AX271" s="19"/>
      <c r="AY271" s="19"/>
      <c r="AZ271" s="19"/>
      <c r="BA271" s="19"/>
      <c r="BB271" s="19"/>
      <c r="BC271" s="19"/>
      <c r="BD271" s="19"/>
      <c r="BE271" s="19"/>
      <c r="BF271" s="19"/>
      <c r="BG271" s="19"/>
      <c r="BH271" s="19"/>
      <c r="BI271" s="19"/>
      <c r="BJ271" s="19"/>
      <c r="BK271" s="19"/>
      <c r="BL271" s="19"/>
      <c r="BM271" s="19"/>
      <c r="BN271" s="19"/>
      <c r="BO271" s="19"/>
      <c r="BP271" s="19"/>
      <c r="BQ271" s="19"/>
      <c r="BR271" s="20"/>
      <c r="BS271" s="9"/>
      <c r="BT271" s="10"/>
      <c r="BU271" s="17"/>
      <c r="BV271" s="18"/>
    </row>
    <row r="272" spans="1:74">
      <c r="A272" s="9" t="s">
        <v>37</v>
      </c>
      <c r="B272" s="10">
        <v>62</v>
      </c>
      <c r="C272" s="19"/>
      <c r="D272" s="19"/>
      <c r="E272" s="19"/>
      <c r="F272" s="19"/>
      <c r="G272" s="19"/>
      <c r="H272" s="19"/>
      <c r="I272" s="19"/>
      <c r="J272" s="19"/>
      <c r="K272" s="19"/>
      <c r="L272" s="19"/>
      <c r="M272" s="19"/>
      <c r="N272" s="19"/>
      <c r="O272" s="19"/>
      <c r="P272" s="19"/>
      <c r="Q272" s="19"/>
      <c r="R272" s="19"/>
      <c r="S272" s="19"/>
      <c r="T272" s="19"/>
      <c r="U272" s="19"/>
      <c r="V272" s="19"/>
      <c r="W272" s="19"/>
      <c r="X272" s="19"/>
      <c r="Y272" s="19"/>
      <c r="Z272" s="19"/>
      <c r="AA272" s="19"/>
      <c r="AB272" s="19"/>
      <c r="AC272" s="19"/>
      <c r="AD272" s="19"/>
      <c r="AE272" s="19"/>
      <c r="AF272" s="19"/>
      <c r="AG272" s="19"/>
      <c r="AH272" s="19"/>
      <c r="AI272" s="19"/>
      <c r="AJ272" s="19"/>
      <c r="AK272" s="19"/>
      <c r="AL272" s="19"/>
      <c r="AM272" s="19"/>
      <c r="AN272" s="19"/>
      <c r="AO272" s="19"/>
      <c r="AP272" s="19"/>
      <c r="AQ272" s="19"/>
      <c r="AR272" s="19"/>
      <c r="AS272" s="19"/>
      <c r="AT272" s="19"/>
      <c r="AU272" s="19"/>
      <c r="AV272" s="19"/>
      <c r="AW272" s="19"/>
      <c r="AX272" s="19"/>
      <c r="AY272" s="19"/>
      <c r="AZ272" s="19"/>
      <c r="BA272" s="19"/>
      <c r="BB272" s="19"/>
      <c r="BC272" s="19">
        <v>3</v>
      </c>
      <c r="BD272" s="19">
        <v>6.7</v>
      </c>
      <c r="BE272" s="19">
        <v>1.2</v>
      </c>
      <c r="BF272" s="19">
        <v>6.0299999999999994</v>
      </c>
      <c r="BG272" s="19">
        <v>0.32</v>
      </c>
      <c r="BH272" s="19">
        <v>8.1300000000000008</v>
      </c>
      <c r="BI272" s="19">
        <v>3.66</v>
      </c>
      <c r="BJ272" s="19">
        <v>5.98</v>
      </c>
      <c r="BK272" s="19">
        <v>0</v>
      </c>
      <c r="BL272" s="19">
        <v>4.88</v>
      </c>
      <c r="BM272" s="19">
        <v>0</v>
      </c>
      <c r="BN272" s="19">
        <v>0.77000000000001023</v>
      </c>
      <c r="BO272" s="19">
        <v>0</v>
      </c>
      <c r="BP272" s="19">
        <v>0</v>
      </c>
      <c r="BQ272" s="19">
        <v>1.66</v>
      </c>
      <c r="BR272" s="20"/>
      <c r="BS272" s="9" t="s">
        <v>37</v>
      </c>
      <c r="BT272" s="10">
        <v>62</v>
      </c>
      <c r="BU272" s="17"/>
      <c r="BV272" s="18" t="s">
        <v>155</v>
      </c>
    </row>
    <row r="273" spans="1:74">
      <c r="A273" s="9"/>
      <c r="B273" s="10"/>
      <c r="C273" s="19"/>
      <c r="D273" s="19"/>
      <c r="E273" s="19"/>
      <c r="F273" s="19"/>
      <c r="G273" s="19"/>
      <c r="H273" s="19"/>
      <c r="I273" s="19"/>
      <c r="J273" s="19"/>
      <c r="K273" s="19"/>
      <c r="L273" s="19"/>
      <c r="M273" s="19"/>
      <c r="N273" s="19"/>
      <c r="O273" s="19"/>
      <c r="P273" s="19"/>
      <c r="Q273" s="19"/>
      <c r="R273" s="19"/>
      <c r="S273" s="19"/>
      <c r="T273" s="19"/>
      <c r="U273" s="19"/>
      <c r="V273" s="19"/>
      <c r="W273" s="19"/>
      <c r="X273" s="19"/>
      <c r="Y273" s="19"/>
      <c r="Z273" s="19"/>
      <c r="AA273" s="19"/>
      <c r="AB273" s="19"/>
      <c r="AC273" s="19"/>
      <c r="AD273" s="19"/>
      <c r="AE273" s="19"/>
      <c r="AF273" s="19"/>
      <c r="AG273" s="19"/>
      <c r="AH273" s="19"/>
      <c r="AI273" s="19"/>
      <c r="AJ273" s="19"/>
      <c r="AK273" s="19"/>
      <c r="AL273" s="19"/>
      <c r="AM273" s="19"/>
      <c r="AN273" s="19"/>
      <c r="AO273" s="19"/>
      <c r="AP273" s="19"/>
      <c r="AQ273" s="19"/>
      <c r="AR273" s="19"/>
      <c r="AS273" s="19"/>
      <c r="AT273" s="19"/>
      <c r="AU273" s="19"/>
      <c r="AV273" s="19"/>
      <c r="AW273" s="19"/>
      <c r="AX273" s="19"/>
      <c r="AY273" s="19"/>
      <c r="AZ273" s="19"/>
      <c r="BA273" s="19"/>
      <c r="BB273" s="19"/>
      <c r="BC273" s="19"/>
      <c r="BD273" s="19"/>
      <c r="BE273" s="19"/>
      <c r="BF273" s="19"/>
      <c r="BG273" s="19"/>
      <c r="BH273" s="19"/>
      <c r="BI273" s="19"/>
      <c r="BJ273" s="19"/>
      <c r="BK273" s="19"/>
      <c r="BL273" s="19"/>
      <c r="BM273" s="19"/>
      <c r="BN273" s="19"/>
      <c r="BO273" s="19"/>
      <c r="BP273" s="19"/>
      <c r="BQ273" s="19"/>
      <c r="BR273" s="20"/>
      <c r="BS273" s="9"/>
      <c r="BT273" s="10"/>
      <c r="BU273" s="17"/>
      <c r="BV273" s="18"/>
    </row>
    <row r="274" spans="1:74">
      <c r="A274" s="9">
        <v>58</v>
      </c>
      <c r="B274" s="10" t="s">
        <v>37</v>
      </c>
      <c r="C274" s="15">
        <v>1.0649999999999999</v>
      </c>
      <c r="D274" s="15">
        <v>1.0649999999999999</v>
      </c>
      <c r="E274" s="15">
        <v>0.76</v>
      </c>
      <c r="F274" s="15">
        <v>0.76</v>
      </c>
      <c r="G274" s="15">
        <v>0</v>
      </c>
      <c r="H274" s="15">
        <v>0</v>
      </c>
      <c r="I274" s="15">
        <v>1.22</v>
      </c>
      <c r="J274" s="15">
        <v>1.22</v>
      </c>
      <c r="K274" s="15">
        <v>0</v>
      </c>
      <c r="L274" s="15">
        <v>0</v>
      </c>
      <c r="M274" s="15">
        <v>1.22</v>
      </c>
      <c r="N274" s="15">
        <v>4.57</v>
      </c>
      <c r="O274" s="15">
        <v>0.31</v>
      </c>
      <c r="P274" s="15">
        <v>1.52</v>
      </c>
      <c r="Q274" s="15">
        <v>1.52</v>
      </c>
      <c r="R274" s="15">
        <v>0</v>
      </c>
      <c r="S274" s="15">
        <v>0.61</v>
      </c>
      <c r="T274" s="15">
        <v>9.15</v>
      </c>
      <c r="U274" s="15">
        <v>0.91</v>
      </c>
      <c r="V274" s="15">
        <v>0.31</v>
      </c>
      <c r="W274" s="15">
        <v>0.61</v>
      </c>
      <c r="X274" s="15">
        <v>0</v>
      </c>
      <c r="Y274" s="15">
        <v>0</v>
      </c>
      <c r="Z274" s="15">
        <v>0</v>
      </c>
      <c r="AA274" s="15">
        <v>0</v>
      </c>
      <c r="AB274" s="15">
        <v>6.65</v>
      </c>
      <c r="AC274" s="15">
        <v>0.9</v>
      </c>
      <c r="AD274" s="15">
        <v>2.4</v>
      </c>
      <c r="AE274" s="15">
        <v>13.2</v>
      </c>
      <c r="AF274" s="15">
        <v>0.4</v>
      </c>
      <c r="AG274" s="15">
        <v>11.8</v>
      </c>
      <c r="AH274" s="15">
        <v>0</v>
      </c>
      <c r="AI274" s="15">
        <v>0.4</v>
      </c>
      <c r="AJ274" s="15">
        <v>1.5</v>
      </c>
      <c r="AK274" s="15">
        <v>3.4</v>
      </c>
      <c r="AL274" s="15">
        <v>4</v>
      </c>
      <c r="AM274" s="15">
        <v>1.7</v>
      </c>
      <c r="AN274" s="15">
        <v>2</v>
      </c>
      <c r="AO274" s="15">
        <v>1.1000000000000001</v>
      </c>
      <c r="AP274" s="15">
        <v>13.5</v>
      </c>
      <c r="AQ274" s="15">
        <v>0</v>
      </c>
      <c r="AR274" s="15">
        <v>0</v>
      </c>
      <c r="AS274" s="15">
        <v>0.3</v>
      </c>
      <c r="AT274" s="15">
        <v>10.5</v>
      </c>
      <c r="AU274" s="15">
        <v>0</v>
      </c>
      <c r="AV274" s="15">
        <v>0.8</v>
      </c>
      <c r="AW274" s="15">
        <v>0.8</v>
      </c>
      <c r="AX274" s="15">
        <v>4.2</v>
      </c>
      <c r="AY274" s="15">
        <v>2.7</v>
      </c>
      <c r="AZ274" s="15">
        <v>0.2</v>
      </c>
      <c r="BA274" s="15">
        <v>0.4</v>
      </c>
      <c r="BB274" s="15">
        <v>0</v>
      </c>
      <c r="BC274" s="15">
        <v>3.5</v>
      </c>
      <c r="BD274" s="15">
        <v>0</v>
      </c>
      <c r="BE274" s="15">
        <v>13.75</v>
      </c>
      <c r="BF274" s="15">
        <v>0</v>
      </c>
      <c r="BG274" s="15">
        <v>0</v>
      </c>
      <c r="BH274" s="15">
        <v>1.25</v>
      </c>
      <c r="BI274" s="15">
        <v>1.92</v>
      </c>
      <c r="BJ274" s="15"/>
      <c r="BK274" s="15"/>
      <c r="BL274" s="15"/>
      <c r="BM274" s="15"/>
      <c r="BN274" s="15"/>
      <c r="BO274" s="15"/>
      <c r="BP274" s="15"/>
      <c r="BQ274" s="15"/>
      <c r="BR274" s="16"/>
      <c r="BS274" s="9">
        <v>58</v>
      </c>
      <c r="BT274" s="10" t="s">
        <v>37</v>
      </c>
      <c r="BU274" s="17" t="s">
        <v>156</v>
      </c>
      <c r="BV274" s="18"/>
    </row>
    <row r="275" spans="1:74">
      <c r="A275" s="9"/>
      <c r="B275" s="10"/>
      <c r="C275" s="19"/>
      <c r="D275" s="19"/>
      <c r="E275" s="19"/>
      <c r="F275" s="19"/>
      <c r="G275" s="19"/>
      <c r="H275" s="19"/>
      <c r="I275" s="19"/>
      <c r="J275" s="19"/>
      <c r="K275" s="19"/>
      <c r="L275" s="19"/>
      <c r="M275" s="19"/>
      <c r="N275" s="19"/>
      <c r="O275" s="19"/>
      <c r="P275" s="19"/>
      <c r="Q275" s="19"/>
      <c r="R275" s="19"/>
      <c r="S275" s="19"/>
      <c r="T275" s="19"/>
      <c r="U275" s="19"/>
      <c r="V275" s="19"/>
      <c r="W275" s="19"/>
      <c r="X275" s="19"/>
      <c r="Y275" s="19"/>
      <c r="Z275" s="19"/>
      <c r="AA275" s="19"/>
      <c r="AB275" s="19"/>
      <c r="AC275" s="19"/>
      <c r="AD275" s="19"/>
      <c r="AE275" s="19"/>
      <c r="AF275" s="19"/>
      <c r="AG275" s="19"/>
      <c r="AH275" s="19"/>
      <c r="AI275" s="19"/>
      <c r="AJ275" s="19"/>
      <c r="AK275" s="19"/>
      <c r="AL275" s="19"/>
      <c r="AM275" s="19"/>
      <c r="AN275" s="19"/>
      <c r="AO275" s="19"/>
      <c r="AP275" s="19"/>
      <c r="AQ275" s="19"/>
      <c r="AR275" s="19"/>
      <c r="AS275" s="19"/>
      <c r="AT275" s="19"/>
      <c r="AU275" s="19"/>
      <c r="AV275" s="19"/>
      <c r="AW275" s="19"/>
      <c r="AX275" s="19"/>
      <c r="AY275" s="19"/>
      <c r="AZ275" s="19"/>
      <c r="BA275" s="19"/>
      <c r="BB275" s="19"/>
      <c r="BC275" s="19"/>
      <c r="BD275" s="19"/>
      <c r="BE275" s="19"/>
      <c r="BF275" s="19"/>
      <c r="BG275" s="19"/>
      <c r="BH275" s="19"/>
      <c r="BI275" s="19"/>
      <c r="BJ275" s="19"/>
      <c r="BK275" s="19"/>
      <c r="BL275" s="19"/>
      <c r="BM275" s="19"/>
      <c r="BN275" s="19"/>
      <c r="BO275" s="19"/>
      <c r="BP275" s="19"/>
      <c r="BQ275" s="19"/>
      <c r="BR275" s="20"/>
      <c r="BS275" s="9"/>
      <c r="BT275" s="10"/>
      <c r="BU275" s="17"/>
      <c r="BV275" s="18"/>
    </row>
    <row r="276" spans="1:74">
      <c r="A276" s="9"/>
      <c r="B276" s="10"/>
      <c r="C276" s="19"/>
      <c r="D276" s="19"/>
      <c r="E276" s="19"/>
      <c r="F276" s="19"/>
      <c r="G276" s="19"/>
      <c r="H276" s="19"/>
      <c r="I276" s="19"/>
      <c r="J276" s="19"/>
      <c r="K276" s="19"/>
      <c r="L276" s="19"/>
      <c r="M276" s="19"/>
      <c r="N276" s="19"/>
      <c r="O276" s="19"/>
      <c r="P276" s="19"/>
      <c r="Q276" s="19"/>
      <c r="R276" s="19"/>
      <c r="S276" s="19"/>
      <c r="T276" s="19"/>
      <c r="U276" s="19"/>
      <c r="V276" s="19"/>
      <c r="W276" s="19"/>
      <c r="X276" s="19"/>
      <c r="Y276" s="19"/>
      <c r="Z276" s="19"/>
      <c r="AA276" s="19"/>
      <c r="AB276" s="19"/>
      <c r="AC276" s="19"/>
      <c r="AD276" s="19"/>
      <c r="AE276" s="19"/>
      <c r="AF276" s="19"/>
      <c r="AG276" s="19"/>
      <c r="AH276" s="19"/>
      <c r="AI276" s="19"/>
      <c r="AJ276" s="19"/>
      <c r="AK276" s="19"/>
      <c r="AL276" s="19"/>
      <c r="AM276" s="19"/>
      <c r="AN276" s="19"/>
      <c r="AO276" s="19"/>
      <c r="AP276" s="19"/>
      <c r="AQ276" s="19"/>
      <c r="AR276" s="19"/>
      <c r="AS276" s="19"/>
      <c r="AT276" s="19"/>
      <c r="AU276" s="19"/>
      <c r="AV276" s="19"/>
      <c r="AW276" s="19"/>
      <c r="AX276" s="19"/>
      <c r="AY276" s="19"/>
      <c r="AZ276" s="19"/>
      <c r="BA276" s="19"/>
      <c r="BB276" s="19"/>
      <c r="BC276" s="19"/>
      <c r="BD276" s="19"/>
      <c r="BE276" s="19"/>
      <c r="BF276" s="19"/>
      <c r="BG276" s="19"/>
      <c r="BH276" s="19"/>
      <c r="BI276" s="19"/>
      <c r="BJ276" s="19"/>
      <c r="BK276" s="19"/>
      <c r="BL276" s="19"/>
      <c r="BM276" s="19"/>
      <c r="BN276" s="19"/>
      <c r="BO276" s="19"/>
      <c r="BP276" s="19"/>
      <c r="BQ276" s="19"/>
      <c r="BR276" s="20"/>
      <c r="BS276" s="9"/>
      <c r="BT276" s="10"/>
      <c r="BU276" s="17"/>
      <c r="BV276" s="18"/>
    </row>
    <row r="277" spans="1:74">
      <c r="A277" s="9"/>
      <c r="B277" s="10">
        <v>63</v>
      </c>
      <c r="C277" s="19"/>
      <c r="D277" s="19"/>
      <c r="E277" s="19"/>
      <c r="F277" s="19"/>
      <c r="G277" s="19"/>
      <c r="H277" s="19"/>
      <c r="I277" s="19"/>
      <c r="J277" s="19"/>
      <c r="K277" s="19"/>
      <c r="L277" s="19"/>
      <c r="M277" s="19"/>
      <c r="N277" s="19"/>
      <c r="O277" s="19"/>
      <c r="P277" s="19"/>
      <c r="Q277" s="19"/>
      <c r="R277" s="19"/>
      <c r="S277" s="19"/>
      <c r="T277" s="19"/>
      <c r="U277" s="19"/>
      <c r="V277" s="19"/>
      <c r="W277" s="19"/>
      <c r="X277" s="19"/>
      <c r="Y277" s="19"/>
      <c r="Z277" s="19"/>
      <c r="AA277" s="19"/>
      <c r="AB277" s="19"/>
      <c r="AC277" s="19"/>
      <c r="AD277" s="19"/>
      <c r="AE277" s="19"/>
      <c r="AF277" s="19"/>
      <c r="AG277" s="19"/>
      <c r="AH277" s="19"/>
      <c r="AI277" s="19"/>
      <c r="AJ277" s="19"/>
      <c r="AK277" s="19"/>
      <c r="AL277" s="19"/>
      <c r="AM277" s="19"/>
      <c r="AN277" s="19"/>
      <c r="AO277" s="19"/>
      <c r="AP277" s="19"/>
      <c r="AQ277" s="19"/>
      <c r="AR277" s="19"/>
      <c r="AS277" s="19"/>
      <c r="AT277" s="19"/>
      <c r="AU277" s="19"/>
      <c r="AV277" s="19"/>
      <c r="AW277" s="19"/>
      <c r="AX277" s="19"/>
      <c r="AY277" s="19"/>
      <c r="AZ277" s="19"/>
      <c r="BA277" s="19"/>
      <c r="BB277" s="19"/>
      <c r="BC277" s="19">
        <v>0</v>
      </c>
      <c r="BD277" s="19">
        <v>0.9</v>
      </c>
      <c r="BE277" s="19">
        <v>4.28</v>
      </c>
      <c r="BF277" s="19">
        <v>7.1</v>
      </c>
      <c r="BG277" s="19">
        <v>0</v>
      </c>
      <c r="BH277" s="19">
        <v>4.8899999999999997</v>
      </c>
      <c r="BI277" s="19">
        <v>0</v>
      </c>
      <c r="BJ277" s="19">
        <v>2.52</v>
      </c>
      <c r="BK277" s="19">
        <v>0</v>
      </c>
      <c r="BL277" s="19">
        <v>10.82</v>
      </c>
      <c r="BM277" s="19">
        <v>0</v>
      </c>
      <c r="BN277" s="19">
        <v>1.3699999999999761</v>
      </c>
      <c r="BO277" s="19">
        <v>0</v>
      </c>
      <c r="BP277" s="19">
        <v>0</v>
      </c>
      <c r="BQ277" s="19">
        <v>1.1100000000000001</v>
      </c>
      <c r="BR277" s="20"/>
      <c r="BS277" s="9"/>
      <c r="BT277" s="10">
        <v>63</v>
      </c>
      <c r="BU277" s="17"/>
      <c r="BV277" s="18" t="s">
        <v>157</v>
      </c>
    </row>
    <row r="278" spans="1:74">
      <c r="A278" s="9"/>
      <c r="B278" s="10"/>
      <c r="C278" s="19"/>
      <c r="D278" s="19"/>
      <c r="E278" s="19"/>
      <c r="F278" s="19"/>
      <c r="G278" s="19"/>
      <c r="H278" s="19"/>
      <c r="I278" s="19"/>
      <c r="J278" s="19"/>
      <c r="K278" s="19"/>
      <c r="L278" s="19"/>
      <c r="M278" s="19"/>
      <c r="N278" s="19"/>
      <c r="O278" s="19"/>
      <c r="P278" s="19"/>
      <c r="Q278" s="19"/>
      <c r="R278" s="19"/>
      <c r="S278" s="19"/>
      <c r="T278" s="19"/>
      <c r="U278" s="19"/>
      <c r="V278" s="19"/>
      <c r="W278" s="19"/>
      <c r="X278" s="19"/>
      <c r="Y278" s="19"/>
      <c r="Z278" s="19"/>
      <c r="AA278" s="19"/>
      <c r="AB278" s="19"/>
      <c r="AC278" s="19"/>
      <c r="AD278" s="19"/>
      <c r="AE278" s="19"/>
      <c r="AF278" s="19"/>
      <c r="AG278" s="19"/>
      <c r="AH278" s="19"/>
      <c r="AI278" s="19"/>
      <c r="AJ278" s="19"/>
      <c r="AK278" s="19"/>
      <c r="AL278" s="19"/>
      <c r="AM278" s="19"/>
      <c r="AN278" s="19"/>
      <c r="AO278" s="19"/>
      <c r="AP278" s="19"/>
      <c r="AQ278" s="19"/>
      <c r="AR278" s="19"/>
      <c r="AS278" s="19"/>
      <c r="AT278" s="19"/>
      <c r="AU278" s="19"/>
      <c r="AV278" s="19"/>
      <c r="AW278" s="19"/>
      <c r="AX278" s="19"/>
      <c r="AY278" s="19"/>
      <c r="AZ278" s="19"/>
      <c r="BA278" s="19"/>
      <c r="BB278" s="19"/>
      <c r="BC278" s="19"/>
      <c r="BD278" s="19"/>
      <c r="BE278" s="19"/>
      <c r="BF278" s="19"/>
      <c r="BG278" s="19"/>
      <c r="BH278" s="19"/>
      <c r="BI278" s="19"/>
      <c r="BJ278" s="19"/>
      <c r="BK278" s="19"/>
      <c r="BL278" s="19"/>
      <c r="BM278" s="19"/>
      <c r="BN278" s="19"/>
      <c r="BO278" s="19"/>
      <c r="BP278" s="19"/>
      <c r="BQ278" s="19"/>
      <c r="BR278" s="20"/>
      <c r="BS278" s="9"/>
      <c r="BT278" s="10"/>
      <c r="BU278" s="17"/>
      <c r="BV278" s="18"/>
    </row>
    <row r="279" spans="1:74">
      <c r="A279" s="9"/>
      <c r="B279" s="10"/>
      <c r="C279" s="19"/>
      <c r="D279" s="19"/>
      <c r="E279" s="19"/>
      <c r="F279" s="19"/>
      <c r="G279" s="19"/>
      <c r="H279" s="19"/>
      <c r="I279" s="19"/>
      <c r="J279" s="19"/>
      <c r="K279" s="19"/>
      <c r="L279" s="19"/>
      <c r="M279" s="19"/>
      <c r="N279" s="19"/>
      <c r="O279" s="19"/>
      <c r="P279" s="19"/>
      <c r="Q279" s="19"/>
      <c r="R279" s="19"/>
      <c r="S279" s="19"/>
      <c r="T279" s="19"/>
      <c r="U279" s="19"/>
      <c r="V279" s="19"/>
      <c r="W279" s="19"/>
      <c r="X279" s="19"/>
      <c r="Y279" s="19"/>
      <c r="Z279" s="19"/>
      <c r="AA279" s="19"/>
      <c r="AB279" s="19"/>
      <c r="AC279" s="19"/>
      <c r="AD279" s="19"/>
      <c r="AE279" s="19"/>
      <c r="AF279" s="19"/>
      <c r="AG279" s="19"/>
      <c r="AH279" s="19"/>
      <c r="AI279" s="19"/>
      <c r="AJ279" s="19"/>
      <c r="AK279" s="19"/>
      <c r="AL279" s="19"/>
      <c r="AM279" s="19"/>
      <c r="AN279" s="19"/>
      <c r="AO279" s="19"/>
      <c r="AP279" s="19"/>
      <c r="AQ279" s="19"/>
      <c r="AR279" s="19"/>
      <c r="AS279" s="19"/>
      <c r="AT279" s="19"/>
      <c r="AU279" s="19"/>
      <c r="AV279" s="19"/>
      <c r="AW279" s="19"/>
      <c r="AX279" s="19"/>
      <c r="AY279" s="19"/>
      <c r="AZ279" s="19"/>
      <c r="BA279" s="19"/>
      <c r="BB279" s="19"/>
      <c r="BC279" s="19"/>
      <c r="BD279" s="19"/>
      <c r="BE279" s="19"/>
      <c r="BF279" s="19"/>
      <c r="BG279" s="19"/>
      <c r="BH279" s="19"/>
      <c r="BI279" s="19"/>
      <c r="BJ279" s="19"/>
      <c r="BK279" s="19"/>
      <c r="BL279" s="19"/>
      <c r="BM279" s="19"/>
      <c r="BN279" s="19"/>
      <c r="BO279" s="19"/>
      <c r="BP279" s="19"/>
      <c r="BQ279" s="19"/>
      <c r="BR279" s="20"/>
      <c r="BS279" s="9"/>
      <c r="BT279" s="10"/>
      <c r="BU279" s="17"/>
      <c r="BV279" s="18"/>
    </row>
    <row r="280" spans="1:74">
      <c r="A280" s="9"/>
      <c r="B280" s="10"/>
      <c r="C280" s="19"/>
      <c r="D280" s="19"/>
      <c r="E280" s="19"/>
      <c r="F280" s="19"/>
      <c r="G280" s="19"/>
      <c r="H280" s="19"/>
      <c r="I280" s="19"/>
      <c r="J280" s="19"/>
      <c r="K280" s="19"/>
      <c r="L280" s="19"/>
      <c r="M280" s="19"/>
      <c r="N280" s="19"/>
      <c r="O280" s="19"/>
      <c r="P280" s="19"/>
      <c r="Q280" s="19"/>
      <c r="R280" s="19"/>
      <c r="S280" s="19"/>
      <c r="T280" s="19"/>
      <c r="U280" s="19"/>
      <c r="V280" s="19"/>
      <c r="W280" s="19"/>
      <c r="X280" s="19"/>
      <c r="Y280" s="19"/>
      <c r="Z280" s="19"/>
      <c r="AA280" s="19"/>
      <c r="AB280" s="19"/>
      <c r="AC280" s="19"/>
      <c r="AD280" s="19"/>
      <c r="AE280" s="19"/>
      <c r="AF280" s="19"/>
      <c r="AG280" s="19"/>
      <c r="AH280" s="19"/>
      <c r="AI280" s="19"/>
      <c r="AJ280" s="19"/>
      <c r="AK280" s="19"/>
      <c r="AL280" s="19"/>
      <c r="AM280" s="19"/>
      <c r="AN280" s="19"/>
      <c r="AO280" s="19"/>
      <c r="AP280" s="19"/>
      <c r="AQ280" s="19"/>
      <c r="AR280" s="19"/>
      <c r="AS280" s="19"/>
      <c r="AT280" s="19"/>
      <c r="AU280" s="19"/>
      <c r="AV280" s="19"/>
      <c r="AW280" s="19"/>
      <c r="AX280" s="19"/>
      <c r="AY280" s="19"/>
      <c r="AZ280" s="19"/>
      <c r="BA280" s="19"/>
      <c r="BB280" s="19"/>
      <c r="BC280" s="19"/>
      <c r="BD280" s="19"/>
      <c r="BE280" s="19"/>
      <c r="BF280" s="19"/>
      <c r="BG280" s="19"/>
      <c r="BH280" s="19"/>
      <c r="BI280" s="19"/>
      <c r="BJ280" s="19"/>
      <c r="BK280" s="19"/>
      <c r="BL280" s="19"/>
      <c r="BM280" s="19"/>
      <c r="BN280" s="19"/>
      <c r="BO280" s="19"/>
      <c r="BP280" s="19"/>
      <c r="BQ280" s="19"/>
      <c r="BR280" s="20"/>
      <c r="BS280" s="9"/>
      <c r="BT280" s="10"/>
      <c r="BU280" s="17"/>
      <c r="BV280" s="18"/>
    </row>
    <row r="281" spans="1:74">
      <c r="A281" s="9">
        <v>59</v>
      </c>
      <c r="B281" s="10" t="s">
        <v>37</v>
      </c>
      <c r="C281" s="15">
        <v>0.45500000000000002</v>
      </c>
      <c r="D281" s="15">
        <v>0.45500000000000002</v>
      </c>
      <c r="E281" s="15">
        <v>0.30499999999999999</v>
      </c>
      <c r="F281" s="15">
        <v>0.30499999999999999</v>
      </c>
      <c r="G281" s="15">
        <v>0.76</v>
      </c>
      <c r="H281" s="15">
        <v>0.76</v>
      </c>
      <c r="I281" s="15">
        <v>0</v>
      </c>
      <c r="J281" s="15">
        <v>0</v>
      </c>
      <c r="K281" s="15">
        <v>0.76</v>
      </c>
      <c r="L281" s="15">
        <v>0.76</v>
      </c>
      <c r="M281" s="15">
        <v>0.91</v>
      </c>
      <c r="N281" s="15">
        <v>2.13</v>
      </c>
      <c r="O281" s="15">
        <v>0.31</v>
      </c>
      <c r="P281" s="15">
        <v>0.155</v>
      </c>
      <c r="Q281" s="15">
        <v>0.155</v>
      </c>
      <c r="R281" s="15">
        <v>0</v>
      </c>
      <c r="S281" s="15">
        <v>0</v>
      </c>
      <c r="T281" s="15">
        <v>4.57</v>
      </c>
      <c r="U281" s="15">
        <v>0</v>
      </c>
      <c r="V281" s="15">
        <v>1.83</v>
      </c>
      <c r="W281" s="15">
        <v>7.01</v>
      </c>
      <c r="X281" s="15">
        <v>0</v>
      </c>
      <c r="Y281" s="15">
        <v>0</v>
      </c>
      <c r="Z281" s="15">
        <v>3.6</v>
      </c>
      <c r="AA281" s="15">
        <v>3.6</v>
      </c>
      <c r="AB281" s="15">
        <v>1.4</v>
      </c>
      <c r="AC281" s="15">
        <v>4.95</v>
      </c>
      <c r="AD281" s="15">
        <v>1.9</v>
      </c>
      <c r="AE281" s="15">
        <v>0.95</v>
      </c>
      <c r="AF281" s="15">
        <v>1.8</v>
      </c>
      <c r="AG281" s="15">
        <v>5.8</v>
      </c>
      <c r="AH281" s="15">
        <v>0.8</v>
      </c>
      <c r="AI281" s="15">
        <v>3</v>
      </c>
      <c r="AJ281" s="15">
        <v>0</v>
      </c>
      <c r="AK281" s="15">
        <v>1.7</v>
      </c>
      <c r="AL281" s="15">
        <v>3.1</v>
      </c>
      <c r="AM281" s="15">
        <v>3.4</v>
      </c>
      <c r="AN281" s="15">
        <v>2.7</v>
      </c>
      <c r="AO281" s="15">
        <v>0.1</v>
      </c>
      <c r="AP281" s="15">
        <v>0.6</v>
      </c>
      <c r="AQ281" s="15">
        <v>1.45</v>
      </c>
      <c r="AR281" s="15">
        <v>1.45</v>
      </c>
      <c r="AS281" s="15">
        <v>0.9</v>
      </c>
      <c r="AT281" s="15">
        <v>4.8</v>
      </c>
      <c r="AU281" s="15">
        <v>12</v>
      </c>
      <c r="AV281" s="15">
        <v>2.2999999999999998</v>
      </c>
      <c r="AW281" s="15">
        <v>1.1000000000000001</v>
      </c>
      <c r="AX281" s="15">
        <v>1.2000000000000002</v>
      </c>
      <c r="AY281" s="15">
        <v>1.4</v>
      </c>
      <c r="AZ281" s="15"/>
      <c r="BA281" s="15"/>
      <c r="BB281" s="15">
        <v>6.55</v>
      </c>
      <c r="BC281" s="15">
        <v>3.05</v>
      </c>
      <c r="BD281" s="15">
        <v>0</v>
      </c>
      <c r="BE281" s="15">
        <v>6.79</v>
      </c>
      <c r="BF281" s="15">
        <v>5.0299999999999994</v>
      </c>
      <c r="BG281" s="15">
        <v>3.9</v>
      </c>
      <c r="BH281" s="15">
        <v>0.41</v>
      </c>
      <c r="BI281" s="15">
        <v>1.9</v>
      </c>
      <c r="BJ281" s="15"/>
      <c r="BK281" s="15"/>
      <c r="BL281" s="15"/>
      <c r="BM281" s="15"/>
      <c r="BN281" s="15"/>
      <c r="BO281" s="15"/>
      <c r="BP281" s="15"/>
      <c r="BQ281" s="15"/>
      <c r="BR281" s="16"/>
      <c r="BS281" s="9">
        <v>59</v>
      </c>
      <c r="BT281" s="10" t="s">
        <v>37</v>
      </c>
      <c r="BU281" s="17" t="s">
        <v>158</v>
      </c>
      <c r="BV281" s="18"/>
    </row>
    <row r="282" spans="1:74">
      <c r="A282" s="9"/>
      <c r="B282" s="10">
        <v>64</v>
      </c>
      <c r="C282" s="19"/>
      <c r="D282" s="19"/>
      <c r="E282" s="19"/>
      <c r="F282" s="19"/>
      <c r="G282" s="19"/>
      <c r="H282" s="19"/>
      <c r="I282" s="19"/>
      <c r="J282" s="19"/>
      <c r="K282" s="19"/>
      <c r="L282" s="19"/>
      <c r="M282" s="19"/>
      <c r="N282" s="19"/>
      <c r="O282" s="19"/>
      <c r="P282" s="19"/>
      <c r="Q282" s="19"/>
      <c r="R282" s="19"/>
      <c r="S282" s="19"/>
      <c r="T282" s="19"/>
      <c r="U282" s="19"/>
      <c r="V282" s="19"/>
      <c r="W282" s="19"/>
      <c r="X282" s="19"/>
      <c r="Y282" s="19"/>
      <c r="Z282" s="19"/>
      <c r="AA282" s="19"/>
      <c r="AB282" s="19"/>
      <c r="AC282" s="19"/>
      <c r="AD282" s="19"/>
      <c r="AE282" s="19"/>
      <c r="AF282" s="19"/>
      <c r="AG282" s="19"/>
      <c r="AH282" s="19"/>
      <c r="AI282" s="19"/>
      <c r="AJ282" s="19"/>
      <c r="AK282" s="19"/>
      <c r="AL282" s="19"/>
      <c r="AM282" s="19"/>
      <c r="AN282" s="19"/>
      <c r="AO282" s="19"/>
      <c r="AP282" s="19"/>
      <c r="AQ282" s="19"/>
      <c r="AR282" s="19"/>
      <c r="AS282" s="19"/>
      <c r="AT282" s="19"/>
      <c r="AU282" s="19"/>
      <c r="AV282" s="19"/>
      <c r="AW282" s="19"/>
      <c r="AX282" s="19"/>
      <c r="AY282" s="19"/>
      <c r="AZ282" s="19"/>
      <c r="BA282" s="19"/>
      <c r="BB282" s="19"/>
      <c r="BC282" s="19">
        <v>0</v>
      </c>
      <c r="BD282" s="19">
        <v>0.3</v>
      </c>
      <c r="BE282" s="19">
        <v>6.12</v>
      </c>
      <c r="BF282" s="19">
        <v>2.76</v>
      </c>
      <c r="BG282" s="19">
        <v>2.36</v>
      </c>
      <c r="BH282" s="19">
        <v>0</v>
      </c>
      <c r="BI282" s="19">
        <v>0</v>
      </c>
      <c r="BJ282" s="19">
        <v>2.3199999999999998</v>
      </c>
      <c r="BK282" s="19">
        <v>1.91</v>
      </c>
      <c r="BL282" s="19">
        <v>2.83</v>
      </c>
      <c r="BM282" s="19">
        <v>3.8299999999999841</v>
      </c>
      <c r="BN282" s="19">
        <v>9.0699999999999932</v>
      </c>
      <c r="BO282" s="19">
        <v>0.94</v>
      </c>
      <c r="BP282" s="19">
        <v>0</v>
      </c>
      <c r="BQ282" s="19">
        <v>1.99</v>
      </c>
      <c r="BR282" s="20"/>
      <c r="BS282" s="9"/>
      <c r="BT282" s="10">
        <v>64</v>
      </c>
      <c r="BU282" s="17"/>
      <c r="BV282" s="18" t="s">
        <v>159</v>
      </c>
    </row>
    <row r="283" spans="1:74">
      <c r="A283" s="9"/>
      <c r="B283" s="10"/>
      <c r="C283" s="19"/>
      <c r="D283" s="19"/>
      <c r="E283" s="19"/>
      <c r="F283" s="19"/>
      <c r="G283" s="19"/>
      <c r="H283" s="19"/>
      <c r="I283" s="19"/>
      <c r="J283" s="19"/>
      <c r="K283" s="19"/>
      <c r="L283" s="19"/>
      <c r="M283" s="19"/>
      <c r="N283" s="19"/>
      <c r="O283" s="19"/>
      <c r="P283" s="19"/>
      <c r="Q283" s="19"/>
      <c r="R283" s="19"/>
      <c r="S283" s="19"/>
      <c r="T283" s="19"/>
      <c r="U283" s="19"/>
      <c r="V283" s="19"/>
      <c r="W283" s="19"/>
      <c r="X283" s="19"/>
      <c r="Y283" s="19"/>
      <c r="Z283" s="19"/>
      <c r="AA283" s="19"/>
      <c r="AB283" s="19"/>
      <c r="AC283" s="19"/>
      <c r="AD283" s="19"/>
      <c r="AE283" s="19"/>
      <c r="AF283" s="19"/>
      <c r="AG283" s="19"/>
      <c r="AH283" s="19"/>
      <c r="AI283" s="19"/>
      <c r="AJ283" s="19"/>
      <c r="AK283" s="19"/>
      <c r="AL283" s="19"/>
      <c r="AM283" s="19"/>
      <c r="AN283" s="19"/>
      <c r="AO283" s="19"/>
      <c r="AP283" s="19"/>
      <c r="AQ283" s="19"/>
      <c r="AR283" s="19"/>
      <c r="AS283" s="19"/>
      <c r="AT283" s="19"/>
      <c r="AU283" s="19"/>
      <c r="AV283" s="19"/>
      <c r="AW283" s="19"/>
      <c r="AX283" s="19"/>
      <c r="AY283" s="19"/>
      <c r="AZ283" s="19"/>
      <c r="BA283" s="19"/>
      <c r="BB283" s="19"/>
      <c r="BC283" s="19"/>
      <c r="BD283" s="19"/>
      <c r="BE283" s="19"/>
      <c r="BF283" s="19"/>
      <c r="BG283" s="19"/>
      <c r="BH283" s="19"/>
      <c r="BI283" s="19"/>
      <c r="BJ283" s="19"/>
      <c r="BK283" s="19"/>
      <c r="BL283" s="19"/>
      <c r="BM283" s="19"/>
      <c r="BN283" s="19"/>
      <c r="BO283" s="19"/>
      <c r="BP283" s="19"/>
      <c r="BQ283" s="19"/>
      <c r="BR283" s="20"/>
      <c r="BS283" s="9"/>
      <c r="BT283" s="10"/>
      <c r="BU283" s="17"/>
      <c r="BV283" s="18"/>
    </row>
    <row r="284" spans="1:74">
      <c r="A284" s="9">
        <v>60</v>
      </c>
      <c r="B284" s="10" t="s">
        <v>37</v>
      </c>
      <c r="C284" s="15">
        <v>0.30499999999999999</v>
      </c>
      <c r="D284" s="15">
        <v>0.30499999999999999</v>
      </c>
      <c r="E284" s="15">
        <v>0.61</v>
      </c>
      <c r="F284" s="15">
        <v>0.61</v>
      </c>
      <c r="G284" s="15">
        <v>0</v>
      </c>
      <c r="H284" s="15">
        <v>0</v>
      </c>
      <c r="I284" s="15">
        <v>0</v>
      </c>
      <c r="J284" s="15">
        <v>0</v>
      </c>
      <c r="K284" s="15">
        <v>0.45500000000000002</v>
      </c>
      <c r="L284" s="15">
        <v>0.45500000000000002</v>
      </c>
      <c r="M284" s="15">
        <v>0.61</v>
      </c>
      <c r="N284" s="15">
        <v>0.61</v>
      </c>
      <c r="O284" s="15">
        <v>0.10333333333333333</v>
      </c>
      <c r="P284" s="15">
        <v>0.10333333333333333</v>
      </c>
      <c r="Q284" s="15">
        <v>0.10333333333333333</v>
      </c>
      <c r="R284" s="15">
        <v>0</v>
      </c>
      <c r="S284" s="15">
        <v>0</v>
      </c>
      <c r="T284" s="15">
        <v>0.91</v>
      </c>
      <c r="U284" s="15">
        <v>8.84</v>
      </c>
      <c r="V284" s="15">
        <v>1.22</v>
      </c>
      <c r="W284" s="15">
        <v>4.2699999999999996</v>
      </c>
      <c r="X284" s="15"/>
      <c r="Y284" s="15">
        <v>0.44</v>
      </c>
      <c r="Z284" s="15">
        <v>6.45</v>
      </c>
      <c r="AA284" s="15">
        <v>6.45</v>
      </c>
      <c r="AB284" s="15">
        <v>4.45</v>
      </c>
      <c r="AC284" s="15">
        <v>0.3</v>
      </c>
      <c r="AD284" s="15">
        <v>0.9</v>
      </c>
      <c r="AE284" s="15">
        <v>0</v>
      </c>
      <c r="AF284" s="15">
        <v>0.3</v>
      </c>
      <c r="AG284" s="15">
        <v>4.0999999999999996</v>
      </c>
      <c r="AH284" s="15">
        <v>0</v>
      </c>
      <c r="AI284" s="15">
        <v>4.8</v>
      </c>
      <c r="AJ284" s="15">
        <v>0.5</v>
      </c>
      <c r="AK284" s="15">
        <v>0</v>
      </c>
      <c r="AL284" s="15">
        <v>0.5</v>
      </c>
      <c r="AM284" s="15">
        <v>0.3</v>
      </c>
      <c r="AN284" s="15">
        <v>13.1</v>
      </c>
      <c r="AO284" s="15">
        <v>1.4</v>
      </c>
      <c r="AP284" s="15">
        <v>3.5</v>
      </c>
      <c r="AQ284" s="15">
        <v>0.95</v>
      </c>
      <c r="AR284" s="15">
        <v>0.95</v>
      </c>
      <c r="AS284" s="15">
        <v>0</v>
      </c>
      <c r="AT284" s="15">
        <v>0.5</v>
      </c>
      <c r="AU284" s="15">
        <v>0</v>
      </c>
      <c r="AV284" s="15">
        <v>0</v>
      </c>
      <c r="AW284" s="15">
        <v>5.3000000000000007</v>
      </c>
      <c r="AX284" s="15">
        <v>7.1</v>
      </c>
      <c r="AY284" s="15">
        <v>0.2</v>
      </c>
      <c r="AZ284" s="15">
        <v>0.7</v>
      </c>
      <c r="BA284" s="15">
        <v>0</v>
      </c>
      <c r="BB284" s="15">
        <v>0</v>
      </c>
      <c r="BC284" s="15">
        <v>0</v>
      </c>
      <c r="BD284" s="15">
        <v>0</v>
      </c>
      <c r="BE284" s="15">
        <v>4.42</v>
      </c>
      <c r="BF284" s="15">
        <v>2.9</v>
      </c>
      <c r="BG284" s="15">
        <v>6.55</v>
      </c>
      <c r="BH284" s="15">
        <v>0</v>
      </c>
      <c r="BI284" s="15">
        <v>0</v>
      </c>
      <c r="BJ284" s="15"/>
      <c r="BK284" s="15"/>
      <c r="BL284" s="15"/>
      <c r="BM284" s="15"/>
      <c r="BN284" s="15"/>
      <c r="BO284" s="15"/>
      <c r="BP284" s="15"/>
      <c r="BQ284" s="15"/>
      <c r="BR284" s="16"/>
      <c r="BS284" s="9">
        <v>60</v>
      </c>
      <c r="BT284" s="10" t="s">
        <v>37</v>
      </c>
      <c r="BU284" s="17" t="s">
        <v>160</v>
      </c>
      <c r="BV284" s="18"/>
    </row>
    <row r="285" spans="1:74">
      <c r="A285" s="9"/>
      <c r="B285" s="10"/>
      <c r="C285" s="19"/>
      <c r="D285" s="19"/>
      <c r="E285" s="19"/>
      <c r="F285" s="19"/>
      <c r="G285" s="19"/>
      <c r="H285" s="19"/>
      <c r="I285" s="19"/>
      <c r="J285" s="19"/>
      <c r="K285" s="19"/>
      <c r="L285" s="19"/>
      <c r="M285" s="19"/>
      <c r="N285" s="19"/>
      <c r="O285" s="19"/>
      <c r="P285" s="19"/>
      <c r="Q285" s="19"/>
      <c r="R285" s="19"/>
      <c r="S285" s="19"/>
      <c r="T285" s="19"/>
      <c r="U285" s="19"/>
      <c r="V285" s="19"/>
      <c r="W285" s="19"/>
      <c r="X285" s="19"/>
      <c r="Y285" s="19"/>
      <c r="Z285" s="19"/>
      <c r="AA285" s="19"/>
      <c r="AB285" s="19"/>
      <c r="AC285" s="19"/>
      <c r="AD285" s="19"/>
      <c r="AE285" s="19"/>
      <c r="AF285" s="19"/>
      <c r="AG285" s="19"/>
      <c r="AH285" s="19"/>
      <c r="AI285" s="19"/>
      <c r="AJ285" s="19"/>
      <c r="AK285" s="19"/>
      <c r="AL285" s="19"/>
      <c r="AM285" s="19"/>
      <c r="AN285" s="19"/>
      <c r="AO285" s="19"/>
      <c r="AP285" s="19"/>
      <c r="AQ285" s="19"/>
      <c r="AR285" s="19"/>
      <c r="AS285" s="19"/>
      <c r="AT285" s="19"/>
      <c r="AU285" s="19"/>
      <c r="AV285" s="19"/>
      <c r="AW285" s="19"/>
      <c r="AX285" s="19"/>
      <c r="AY285" s="19"/>
      <c r="AZ285" s="19"/>
      <c r="BA285" s="19"/>
      <c r="BB285" s="19"/>
      <c r="BC285" s="19"/>
      <c r="BD285" s="19"/>
      <c r="BE285" s="19"/>
      <c r="BF285" s="19"/>
      <c r="BG285" s="19"/>
      <c r="BH285" s="19"/>
      <c r="BI285" s="19"/>
      <c r="BJ285" s="19"/>
      <c r="BK285" s="19"/>
      <c r="BL285" s="19"/>
      <c r="BM285" s="19"/>
      <c r="BN285" s="19"/>
      <c r="BO285" s="19"/>
      <c r="BP285" s="19"/>
      <c r="BQ285" s="19"/>
      <c r="BR285" s="20"/>
      <c r="BS285" s="9"/>
      <c r="BT285" s="10"/>
      <c r="BU285" s="17"/>
      <c r="BV285" s="18"/>
    </row>
    <row r="286" spans="1:74">
      <c r="A286" s="9"/>
      <c r="B286" s="10"/>
      <c r="C286" s="19"/>
      <c r="D286" s="19"/>
      <c r="E286" s="19"/>
      <c r="F286" s="19"/>
      <c r="G286" s="19"/>
      <c r="H286" s="19"/>
      <c r="I286" s="19"/>
      <c r="J286" s="19"/>
      <c r="K286" s="19"/>
      <c r="L286" s="19"/>
      <c r="M286" s="19"/>
      <c r="N286" s="19"/>
      <c r="O286" s="19"/>
      <c r="P286" s="19"/>
      <c r="Q286" s="19"/>
      <c r="R286" s="19"/>
      <c r="S286" s="19"/>
      <c r="T286" s="19"/>
      <c r="U286" s="19"/>
      <c r="V286" s="19"/>
      <c r="W286" s="19"/>
      <c r="X286" s="19"/>
      <c r="Y286" s="19"/>
      <c r="Z286" s="19"/>
      <c r="AA286" s="19"/>
      <c r="AB286" s="19"/>
      <c r="AC286" s="19"/>
      <c r="AD286" s="19"/>
      <c r="AE286" s="19"/>
      <c r="AF286" s="19"/>
      <c r="AG286" s="19"/>
      <c r="AH286" s="19"/>
      <c r="AI286" s="19"/>
      <c r="AJ286" s="19"/>
      <c r="AK286" s="19"/>
      <c r="AL286" s="19"/>
      <c r="AM286" s="19"/>
      <c r="AN286" s="19"/>
      <c r="AO286" s="19"/>
      <c r="AP286" s="19"/>
      <c r="AQ286" s="19"/>
      <c r="AR286" s="19"/>
      <c r="AS286" s="19"/>
      <c r="AT286" s="19"/>
      <c r="AU286" s="19"/>
      <c r="AV286" s="19"/>
      <c r="AW286" s="19"/>
      <c r="AX286" s="19"/>
      <c r="AY286" s="19"/>
      <c r="AZ286" s="19"/>
      <c r="BA286" s="19"/>
      <c r="BB286" s="19"/>
      <c r="BC286" s="19"/>
      <c r="BD286" s="19"/>
      <c r="BE286" s="19"/>
      <c r="BF286" s="19"/>
      <c r="BG286" s="19"/>
      <c r="BH286" s="19"/>
      <c r="BI286" s="19"/>
      <c r="BJ286" s="19"/>
      <c r="BK286" s="19"/>
      <c r="BL286" s="19"/>
      <c r="BM286" s="19"/>
      <c r="BN286" s="19"/>
      <c r="BO286" s="19"/>
      <c r="BP286" s="19"/>
      <c r="BQ286" s="19"/>
      <c r="BR286" s="20"/>
      <c r="BS286" s="9"/>
      <c r="BT286" s="10"/>
      <c r="BU286" s="17"/>
      <c r="BV286" s="18"/>
    </row>
    <row r="287" spans="1:74">
      <c r="A287" s="9"/>
      <c r="B287" s="10">
        <v>65</v>
      </c>
      <c r="C287" s="19"/>
      <c r="D287" s="19"/>
      <c r="E287" s="19"/>
      <c r="F287" s="19"/>
      <c r="G287" s="19"/>
      <c r="H287" s="19"/>
      <c r="I287" s="19"/>
      <c r="J287" s="19"/>
      <c r="K287" s="19"/>
      <c r="L287" s="19"/>
      <c r="M287" s="19"/>
      <c r="N287" s="19"/>
      <c r="O287" s="19"/>
      <c r="P287" s="19"/>
      <c r="Q287" s="19"/>
      <c r="R287" s="19"/>
      <c r="S287" s="19"/>
      <c r="T287" s="19"/>
      <c r="U287" s="19"/>
      <c r="V287" s="19"/>
      <c r="W287" s="19"/>
      <c r="X287" s="19"/>
      <c r="Y287" s="19"/>
      <c r="Z287" s="19"/>
      <c r="AA287" s="19"/>
      <c r="AB287" s="19"/>
      <c r="AC287" s="19"/>
      <c r="AD287" s="19"/>
      <c r="AE287" s="19"/>
      <c r="AF287" s="19"/>
      <c r="AG287" s="19"/>
      <c r="AH287" s="19"/>
      <c r="AI287" s="19"/>
      <c r="AJ287" s="19"/>
      <c r="AK287" s="19"/>
      <c r="AL287" s="19"/>
      <c r="AM287" s="19"/>
      <c r="AN287" s="19"/>
      <c r="AO287" s="19"/>
      <c r="AP287" s="19"/>
      <c r="AQ287" s="19"/>
      <c r="AR287" s="19"/>
      <c r="AS287" s="19"/>
      <c r="AT287" s="19"/>
      <c r="AU287" s="19"/>
      <c r="AV287" s="19"/>
      <c r="AW287" s="19"/>
      <c r="AX287" s="19"/>
      <c r="AY287" s="19"/>
      <c r="AZ287" s="19"/>
      <c r="BA287" s="19"/>
      <c r="BB287" s="19"/>
      <c r="BC287" s="19">
        <v>0</v>
      </c>
      <c r="BD287" s="19">
        <v>10.200000000000001</v>
      </c>
      <c r="BE287" s="19">
        <v>0</v>
      </c>
      <c r="BF287" s="19">
        <v>0</v>
      </c>
      <c r="BG287" s="19">
        <v>10.29</v>
      </c>
      <c r="BH287" s="19">
        <v>3.62</v>
      </c>
      <c r="BI287" s="19">
        <v>0</v>
      </c>
      <c r="BJ287" s="19">
        <v>3.11</v>
      </c>
      <c r="BK287" s="19">
        <v>0</v>
      </c>
      <c r="BL287" s="19">
        <v>2.81</v>
      </c>
      <c r="BM287" s="19">
        <v>8.17</v>
      </c>
      <c r="BN287" s="19">
        <v>0</v>
      </c>
      <c r="BO287" s="19">
        <v>1.96</v>
      </c>
      <c r="BP287" s="19">
        <v>0</v>
      </c>
      <c r="BQ287" s="19">
        <v>0.87</v>
      </c>
      <c r="BR287" s="20"/>
      <c r="BS287" s="9"/>
      <c r="BT287" s="10">
        <v>65</v>
      </c>
      <c r="BU287" s="17"/>
      <c r="BV287" s="18" t="s">
        <v>161</v>
      </c>
    </row>
    <row r="288" spans="1:74">
      <c r="A288" s="9">
        <v>61</v>
      </c>
      <c r="B288" s="10" t="s">
        <v>37</v>
      </c>
      <c r="C288" s="15">
        <v>0.155</v>
      </c>
      <c r="D288" s="15">
        <v>0.155</v>
      </c>
      <c r="E288" s="15">
        <v>3.2</v>
      </c>
      <c r="F288" s="15">
        <v>3.2</v>
      </c>
      <c r="G288" s="15">
        <v>0</v>
      </c>
      <c r="H288" s="15">
        <v>0</v>
      </c>
      <c r="I288" s="15">
        <v>0</v>
      </c>
      <c r="J288" s="15">
        <v>0</v>
      </c>
      <c r="K288" s="15">
        <v>0</v>
      </c>
      <c r="L288" s="15">
        <v>0</v>
      </c>
      <c r="M288" s="15">
        <v>0</v>
      </c>
      <c r="N288" s="15">
        <v>0.31</v>
      </c>
      <c r="O288" s="15">
        <v>0.20333333333333334</v>
      </c>
      <c r="P288" s="15">
        <v>0.20333333333333334</v>
      </c>
      <c r="Q288" s="15">
        <v>0.20333333333333334</v>
      </c>
      <c r="R288" s="15">
        <v>0.61</v>
      </c>
      <c r="S288" s="15">
        <v>0</v>
      </c>
      <c r="T288" s="15">
        <v>0</v>
      </c>
      <c r="U288" s="15">
        <v>0</v>
      </c>
      <c r="V288" s="15">
        <v>5.18</v>
      </c>
      <c r="W288" s="15">
        <v>3.66</v>
      </c>
      <c r="X288" s="15">
        <v>4.57</v>
      </c>
      <c r="Y288" s="15">
        <v>0.48</v>
      </c>
      <c r="Z288" s="15">
        <v>0</v>
      </c>
      <c r="AA288" s="15">
        <v>0</v>
      </c>
      <c r="AB288" s="15">
        <v>0</v>
      </c>
      <c r="AC288" s="15">
        <v>0.7</v>
      </c>
      <c r="AD288" s="15">
        <v>7.7</v>
      </c>
      <c r="AE288" s="15">
        <v>7.7</v>
      </c>
      <c r="AF288" s="15">
        <v>0</v>
      </c>
      <c r="AG288" s="15">
        <v>0</v>
      </c>
      <c r="AH288" s="15">
        <v>3.3</v>
      </c>
      <c r="AI288" s="15">
        <v>0</v>
      </c>
      <c r="AJ288" s="15">
        <v>0.8</v>
      </c>
      <c r="AK288" s="15">
        <v>4.2</v>
      </c>
      <c r="AL288" s="15">
        <v>0.2</v>
      </c>
      <c r="AM288" s="15">
        <v>1</v>
      </c>
      <c r="AN288" s="15">
        <v>0.4</v>
      </c>
      <c r="AO288" s="15">
        <v>0.3</v>
      </c>
      <c r="AP288" s="15">
        <v>10.7</v>
      </c>
      <c r="AQ288" s="15">
        <v>0.1</v>
      </c>
      <c r="AR288" s="15">
        <v>0.1</v>
      </c>
      <c r="AS288" s="15">
        <v>0</v>
      </c>
      <c r="AT288" s="15">
        <v>2.2999999999999998</v>
      </c>
      <c r="AU288" s="15">
        <v>0</v>
      </c>
      <c r="AV288" s="15">
        <v>0</v>
      </c>
      <c r="AW288" s="15">
        <v>5</v>
      </c>
      <c r="AX288" s="15">
        <v>4.9000000000000004</v>
      </c>
      <c r="AY288" s="15">
        <v>0.5</v>
      </c>
      <c r="AZ288" s="15">
        <v>1.2</v>
      </c>
      <c r="BA288" s="15">
        <v>1</v>
      </c>
      <c r="BB288" s="15">
        <v>1.5</v>
      </c>
      <c r="BC288" s="15">
        <v>7</v>
      </c>
      <c r="BD288" s="15">
        <v>1.04</v>
      </c>
      <c r="BE288" s="15">
        <v>3.56</v>
      </c>
      <c r="BF288" s="15">
        <v>4.4619999999999997</v>
      </c>
      <c r="BG288" s="15">
        <v>1.1599999999999999</v>
      </c>
      <c r="BH288" s="15">
        <v>0</v>
      </c>
      <c r="BI288" s="15">
        <v>2.14</v>
      </c>
      <c r="BJ288" s="15"/>
      <c r="BK288" s="15"/>
      <c r="BL288" s="15"/>
      <c r="BM288" s="15"/>
      <c r="BN288" s="15"/>
      <c r="BO288" s="15"/>
      <c r="BP288" s="15"/>
      <c r="BQ288" s="15"/>
      <c r="BR288" s="16"/>
      <c r="BS288" s="9">
        <v>61</v>
      </c>
      <c r="BT288" s="10" t="s">
        <v>37</v>
      </c>
      <c r="BU288" s="17" t="s">
        <v>162</v>
      </c>
      <c r="BV288" s="18"/>
    </row>
    <row r="289" spans="1:74">
      <c r="A289" s="9"/>
      <c r="B289" s="10"/>
      <c r="C289" s="19"/>
      <c r="D289" s="19"/>
      <c r="E289" s="19"/>
      <c r="F289" s="19"/>
      <c r="G289" s="19"/>
      <c r="H289" s="19"/>
      <c r="I289" s="19"/>
      <c r="J289" s="19"/>
      <c r="K289" s="19"/>
      <c r="L289" s="19"/>
      <c r="M289" s="19"/>
      <c r="N289" s="19"/>
      <c r="O289" s="19"/>
      <c r="P289" s="19"/>
      <c r="Q289" s="19"/>
      <c r="R289" s="19"/>
      <c r="S289" s="19"/>
      <c r="T289" s="19"/>
      <c r="U289" s="19"/>
      <c r="V289" s="19"/>
      <c r="W289" s="19"/>
      <c r="X289" s="19"/>
      <c r="Y289" s="19"/>
      <c r="Z289" s="19"/>
      <c r="AA289" s="19"/>
      <c r="AB289" s="19"/>
      <c r="AC289" s="19"/>
      <c r="AD289" s="19"/>
      <c r="AE289" s="19"/>
      <c r="AF289" s="19"/>
      <c r="AG289" s="19"/>
      <c r="AH289" s="19"/>
      <c r="AI289" s="19"/>
      <c r="AJ289" s="19"/>
      <c r="AK289" s="19"/>
      <c r="AL289" s="19"/>
      <c r="AM289" s="19"/>
      <c r="AN289" s="19"/>
      <c r="AO289" s="19"/>
      <c r="AP289" s="19"/>
      <c r="AQ289" s="19"/>
      <c r="AR289" s="19"/>
      <c r="AS289" s="19"/>
      <c r="AT289" s="19"/>
      <c r="AU289" s="19"/>
      <c r="AV289" s="19"/>
      <c r="AW289" s="19"/>
      <c r="AX289" s="19"/>
      <c r="AY289" s="19"/>
      <c r="AZ289" s="19"/>
      <c r="BA289" s="19"/>
      <c r="BB289" s="19"/>
      <c r="BC289" s="19"/>
      <c r="BD289" s="19"/>
      <c r="BE289" s="19"/>
      <c r="BF289" s="19"/>
      <c r="BG289" s="19"/>
      <c r="BH289" s="19"/>
      <c r="BI289" s="19"/>
      <c r="BJ289" s="19"/>
      <c r="BK289" s="19"/>
      <c r="BL289" s="19"/>
      <c r="BM289" s="19"/>
      <c r="BN289" s="19"/>
      <c r="BO289" s="19"/>
      <c r="BP289" s="19"/>
      <c r="BQ289" s="19"/>
      <c r="BR289" s="20"/>
      <c r="BS289" s="9"/>
      <c r="BT289" s="10"/>
      <c r="BU289" s="17"/>
      <c r="BV289" s="18"/>
    </row>
    <row r="290" spans="1:74">
      <c r="A290" s="9"/>
      <c r="B290" s="10"/>
      <c r="C290" s="19"/>
      <c r="D290" s="19"/>
      <c r="E290" s="19"/>
      <c r="F290" s="19"/>
      <c r="G290" s="19"/>
      <c r="H290" s="19"/>
      <c r="I290" s="19"/>
      <c r="J290" s="19"/>
      <c r="K290" s="19"/>
      <c r="L290" s="19"/>
      <c r="M290" s="19"/>
      <c r="N290" s="19"/>
      <c r="O290" s="19"/>
      <c r="P290" s="19"/>
      <c r="Q290" s="19"/>
      <c r="R290" s="19"/>
      <c r="S290" s="19"/>
      <c r="T290" s="19"/>
      <c r="U290" s="19"/>
      <c r="V290" s="19"/>
      <c r="W290" s="19"/>
      <c r="X290" s="19"/>
      <c r="Y290" s="19"/>
      <c r="Z290" s="19"/>
      <c r="AA290" s="19"/>
      <c r="AB290" s="19"/>
      <c r="AC290" s="19"/>
      <c r="AD290" s="19"/>
      <c r="AE290" s="19"/>
      <c r="AF290" s="19"/>
      <c r="AG290" s="19"/>
      <c r="AH290" s="19"/>
      <c r="AI290" s="19"/>
      <c r="AJ290" s="19"/>
      <c r="AK290" s="19"/>
      <c r="AL290" s="19"/>
      <c r="AM290" s="19"/>
      <c r="AN290" s="19"/>
      <c r="AO290" s="19"/>
      <c r="AP290" s="19"/>
      <c r="AQ290" s="19"/>
      <c r="AR290" s="19"/>
      <c r="AS290" s="19"/>
      <c r="AT290" s="19"/>
      <c r="AU290" s="19"/>
      <c r="AV290" s="19"/>
      <c r="AW290" s="19"/>
      <c r="AX290" s="19"/>
      <c r="AY290" s="19"/>
      <c r="AZ290" s="19"/>
      <c r="BA290" s="19"/>
      <c r="BB290" s="19"/>
      <c r="BC290" s="19"/>
      <c r="BD290" s="19"/>
      <c r="BE290" s="19"/>
      <c r="BF290" s="19"/>
      <c r="BG290" s="19"/>
      <c r="BH290" s="19"/>
      <c r="BI290" s="19"/>
      <c r="BJ290" s="19"/>
      <c r="BK290" s="19"/>
      <c r="BL290" s="19"/>
      <c r="BM290" s="19"/>
      <c r="BN290" s="19"/>
      <c r="BO290" s="19"/>
      <c r="BP290" s="19"/>
      <c r="BQ290" s="19"/>
      <c r="BR290" s="20"/>
      <c r="BS290" s="9"/>
      <c r="BT290" s="10"/>
      <c r="BU290" s="17"/>
      <c r="BV290" s="18"/>
    </row>
    <row r="291" spans="1:74">
      <c r="A291" s="9"/>
      <c r="B291" s="10"/>
      <c r="C291" s="19"/>
      <c r="D291" s="19"/>
      <c r="E291" s="19"/>
      <c r="F291" s="19"/>
      <c r="G291" s="19"/>
      <c r="H291" s="19"/>
      <c r="I291" s="19"/>
      <c r="J291" s="19"/>
      <c r="K291" s="19"/>
      <c r="L291" s="19"/>
      <c r="M291" s="19"/>
      <c r="N291" s="19"/>
      <c r="O291" s="19"/>
      <c r="P291" s="19"/>
      <c r="Q291" s="19"/>
      <c r="R291" s="19"/>
      <c r="S291" s="19"/>
      <c r="T291" s="19"/>
      <c r="U291" s="19"/>
      <c r="V291" s="19"/>
      <c r="W291" s="19"/>
      <c r="X291" s="19"/>
      <c r="Y291" s="19"/>
      <c r="Z291" s="19"/>
      <c r="AA291" s="19"/>
      <c r="AB291" s="19"/>
      <c r="AC291" s="19"/>
      <c r="AD291" s="19"/>
      <c r="AE291" s="19"/>
      <c r="AF291" s="19"/>
      <c r="AG291" s="19"/>
      <c r="AH291" s="19"/>
      <c r="AI291" s="19"/>
      <c r="AJ291" s="19"/>
      <c r="AK291" s="19"/>
      <c r="AL291" s="19"/>
      <c r="AM291" s="19"/>
      <c r="AN291" s="19"/>
      <c r="AO291" s="19"/>
      <c r="AP291" s="19"/>
      <c r="AQ291" s="19"/>
      <c r="AR291" s="19"/>
      <c r="AS291" s="19"/>
      <c r="AT291" s="19"/>
      <c r="AU291" s="19"/>
      <c r="AV291" s="19"/>
      <c r="AW291" s="19"/>
      <c r="AX291" s="19"/>
      <c r="AY291" s="19"/>
      <c r="AZ291" s="19"/>
      <c r="BA291" s="19"/>
      <c r="BB291" s="19"/>
      <c r="BC291" s="19"/>
      <c r="BD291" s="19"/>
      <c r="BE291" s="19"/>
      <c r="BF291" s="19"/>
      <c r="BG291" s="19"/>
      <c r="BH291" s="19"/>
      <c r="BI291" s="19"/>
      <c r="BJ291" s="19"/>
      <c r="BK291" s="19"/>
      <c r="BL291" s="19"/>
      <c r="BM291" s="19"/>
      <c r="BN291" s="19"/>
      <c r="BO291" s="19"/>
      <c r="BP291" s="19"/>
      <c r="BQ291" s="19"/>
      <c r="BR291" s="20"/>
      <c r="BS291" s="9"/>
      <c r="BT291" s="10"/>
      <c r="BU291" s="17"/>
      <c r="BV291" s="18"/>
    </row>
    <row r="292" spans="1:74">
      <c r="A292" s="9"/>
      <c r="B292" s="10">
        <v>66</v>
      </c>
      <c r="C292" s="19"/>
      <c r="D292" s="19"/>
      <c r="E292" s="19"/>
      <c r="F292" s="19"/>
      <c r="G292" s="19"/>
      <c r="H292" s="19"/>
      <c r="I292" s="19"/>
      <c r="J292" s="19"/>
      <c r="K292" s="19"/>
      <c r="L292" s="19"/>
      <c r="M292" s="19"/>
      <c r="N292" s="19"/>
      <c r="O292" s="19"/>
      <c r="P292" s="19"/>
      <c r="Q292" s="19"/>
      <c r="R292" s="19"/>
      <c r="S292" s="19"/>
      <c r="T292" s="19"/>
      <c r="U292" s="19"/>
      <c r="V292" s="19"/>
      <c r="W292" s="19"/>
      <c r="X292" s="19"/>
      <c r="Y292" s="19"/>
      <c r="Z292" s="19"/>
      <c r="AA292" s="19"/>
      <c r="AB292" s="19"/>
      <c r="AC292" s="19"/>
      <c r="AD292" s="19"/>
      <c r="AE292" s="19"/>
      <c r="AF292" s="19"/>
      <c r="AG292" s="19"/>
      <c r="AH292" s="19"/>
      <c r="AI292" s="19"/>
      <c r="AJ292" s="19"/>
      <c r="AK292" s="19"/>
      <c r="AL292" s="19"/>
      <c r="AM292" s="19"/>
      <c r="AN292" s="19"/>
      <c r="AO292" s="19"/>
      <c r="AP292" s="19"/>
      <c r="AQ292" s="19"/>
      <c r="AR292" s="19"/>
      <c r="AS292" s="19"/>
      <c r="AT292" s="19"/>
      <c r="AU292" s="19"/>
      <c r="AV292" s="19"/>
      <c r="AW292" s="19"/>
      <c r="AX292" s="19"/>
      <c r="AY292" s="19"/>
      <c r="AZ292" s="19"/>
      <c r="BA292" s="19"/>
      <c r="BB292" s="19"/>
      <c r="BC292" s="19">
        <v>2.2999999999999998</v>
      </c>
      <c r="BD292" s="19">
        <v>6.8999999999999995</v>
      </c>
      <c r="BE292" s="19">
        <v>3.2</v>
      </c>
      <c r="BF292" s="19">
        <v>1.96</v>
      </c>
      <c r="BG292" s="19">
        <v>5.43</v>
      </c>
      <c r="BH292" s="19">
        <v>6.1800000000000006</v>
      </c>
      <c r="BI292" s="19">
        <v>2.5299999999999998</v>
      </c>
      <c r="BJ292" s="19">
        <v>2.9699999999999998</v>
      </c>
      <c r="BK292" s="19">
        <v>0</v>
      </c>
      <c r="BL292" s="19">
        <v>0</v>
      </c>
      <c r="BM292" s="19">
        <v>2.2000000000000002</v>
      </c>
      <c r="BN292" s="19">
        <v>1.1900000000000261</v>
      </c>
      <c r="BO292" s="19">
        <v>0.88</v>
      </c>
      <c r="BP292" s="19">
        <v>0.82</v>
      </c>
      <c r="BQ292" s="19">
        <v>2.4</v>
      </c>
      <c r="BR292" s="20"/>
      <c r="BS292" s="9"/>
      <c r="BT292" s="10">
        <v>66</v>
      </c>
      <c r="BU292" s="17"/>
      <c r="BV292" s="18" t="s">
        <v>163</v>
      </c>
    </row>
    <row r="293" spans="1:74">
      <c r="A293" s="9">
        <v>62</v>
      </c>
      <c r="B293" s="10" t="s">
        <v>37</v>
      </c>
      <c r="C293" s="15">
        <v>1.22</v>
      </c>
      <c r="D293" s="15">
        <v>1.22</v>
      </c>
      <c r="E293" s="15">
        <v>2.13</v>
      </c>
      <c r="F293" s="15">
        <v>2.13</v>
      </c>
      <c r="G293" s="15">
        <v>0.61</v>
      </c>
      <c r="H293" s="15">
        <v>0.61</v>
      </c>
      <c r="I293" s="15">
        <v>5.03</v>
      </c>
      <c r="J293" s="15">
        <v>5.03</v>
      </c>
      <c r="K293" s="15">
        <v>0.45500000000000002</v>
      </c>
      <c r="L293" s="15">
        <v>0.45500000000000002</v>
      </c>
      <c r="M293" s="15">
        <v>0</v>
      </c>
      <c r="N293" s="15">
        <v>0</v>
      </c>
      <c r="O293" s="15">
        <v>1.0166666666666666</v>
      </c>
      <c r="P293" s="15">
        <v>1.0166666666666666</v>
      </c>
      <c r="Q293" s="15">
        <v>1.0166666666666666</v>
      </c>
      <c r="R293" s="15">
        <v>0</v>
      </c>
      <c r="S293" s="15">
        <v>0.61</v>
      </c>
      <c r="T293" s="15">
        <v>6.4</v>
      </c>
      <c r="U293" s="15">
        <v>2.44</v>
      </c>
      <c r="V293" s="15">
        <v>0</v>
      </c>
      <c r="W293" s="15">
        <v>7.32</v>
      </c>
      <c r="X293" s="15">
        <v>0.31</v>
      </c>
      <c r="Y293" s="15">
        <v>10.130000000000001</v>
      </c>
      <c r="Z293" s="15"/>
      <c r="AA293" s="15"/>
      <c r="AB293" s="15">
        <v>1.55</v>
      </c>
      <c r="AC293" s="15">
        <v>0</v>
      </c>
      <c r="AD293" s="15">
        <v>6.3</v>
      </c>
      <c r="AE293" s="15">
        <v>5.4</v>
      </c>
      <c r="AF293" s="15">
        <v>2.1</v>
      </c>
      <c r="AG293" s="15">
        <v>0.9</v>
      </c>
      <c r="AH293" s="15">
        <v>0.6</v>
      </c>
      <c r="AI293" s="15">
        <v>6.8</v>
      </c>
      <c r="AJ293" s="15">
        <v>1.9</v>
      </c>
      <c r="AK293" s="15">
        <v>0.5</v>
      </c>
      <c r="AL293" s="15">
        <v>0.4</v>
      </c>
      <c r="AM293" s="15">
        <v>0.7</v>
      </c>
      <c r="AN293" s="15">
        <v>0.2</v>
      </c>
      <c r="AO293" s="15">
        <v>0.1</v>
      </c>
      <c r="AP293" s="15">
        <v>3.5</v>
      </c>
      <c r="AQ293" s="15">
        <v>0.45</v>
      </c>
      <c r="AR293" s="15">
        <v>0.45</v>
      </c>
      <c r="AS293" s="15">
        <v>0.7</v>
      </c>
      <c r="AT293" s="15">
        <v>0.4</v>
      </c>
      <c r="AU293" s="15">
        <v>0</v>
      </c>
      <c r="AV293" s="15">
        <v>1.4</v>
      </c>
      <c r="AW293" s="15">
        <v>5.4</v>
      </c>
      <c r="AX293" s="15">
        <v>6.3</v>
      </c>
      <c r="AY293" s="15">
        <v>0</v>
      </c>
      <c r="AZ293" s="15">
        <v>4.4000000000000004</v>
      </c>
      <c r="BA293" s="15">
        <v>0.4</v>
      </c>
      <c r="BB293" s="15">
        <v>4.2</v>
      </c>
      <c r="BC293" s="15">
        <v>6.6</v>
      </c>
      <c r="BD293" s="15">
        <v>4.84</v>
      </c>
      <c r="BE293" s="15">
        <v>3.84</v>
      </c>
      <c r="BF293" s="15">
        <v>4.66</v>
      </c>
      <c r="BG293" s="15">
        <v>2.42</v>
      </c>
      <c r="BH293" s="15">
        <v>7.5720000000000001</v>
      </c>
      <c r="BI293" s="15">
        <v>2.84</v>
      </c>
      <c r="BJ293" s="15"/>
      <c r="BK293" s="15"/>
      <c r="BL293" s="15"/>
      <c r="BM293" s="15"/>
      <c r="BN293" s="15"/>
      <c r="BO293" s="15"/>
      <c r="BP293" s="15"/>
      <c r="BQ293" s="15"/>
      <c r="BR293" s="16"/>
      <c r="BS293" s="9">
        <v>62</v>
      </c>
      <c r="BT293" s="10" t="s">
        <v>37</v>
      </c>
      <c r="BU293" s="17" t="s">
        <v>164</v>
      </c>
      <c r="BV293" s="18"/>
    </row>
    <row r="294" spans="1:74">
      <c r="A294" s="9"/>
      <c r="B294" s="10"/>
      <c r="C294" s="19"/>
      <c r="D294" s="19"/>
      <c r="E294" s="19"/>
      <c r="F294" s="19"/>
      <c r="G294" s="19"/>
      <c r="H294" s="19"/>
      <c r="I294" s="19"/>
      <c r="J294" s="19"/>
      <c r="K294" s="19"/>
      <c r="L294" s="19"/>
      <c r="M294" s="19"/>
      <c r="N294" s="19"/>
      <c r="O294" s="19"/>
      <c r="P294" s="19"/>
      <c r="Q294" s="19"/>
      <c r="R294" s="19"/>
      <c r="S294" s="19"/>
      <c r="T294" s="19"/>
      <c r="U294" s="19"/>
      <c r="V294" s="19"/>
      <c r="W294" s="19"/>
      <c r="X294" s="19"/>
      <c r="Y294" s="19"/>
      <c r="Z294" s="19"/>
      <c r="AA294" s="19"/>
      <c r="AB294" s="19"/>
      <c r="AC294" s="19"/>
      <c r="AD294" s="19"/>
      <c r="AE294" s="19"/>
      <c r="AF294" s="19"/>
      <c r="AG294" s="19"/>
      <c r="AH294" s="19"/>
      <c r="AI294" s="19"/>
      <c r="AJ294" s="19"/>
      <c r="AK294" s="19"/>
      <c r="AL294" s="19"/>
      <c r="AM294" s="19"/>
      <c r="AN294" s="19"/>
      <c r="AO294" s="19"/>
      <c r="AP294" s="19"/>
      <c r="AQ294" s="19"/>
      <c r="AR294" s="19"/>
      <c r="AS294" s="19"/>
      <c r="AT294" s="19"/>
      <c r="AU294" s="19"/>
      <c r="AV294" s="19"/>
      <c r="AW294" s="19"/>
      <c r="AX294" s="19"/>
      <c r="AY294" s="19"/>
      <c r="AZ294" s="19"/>
      <c r="BA294" s="19"/>
      <c r="BB294" s="19"/>
      <c r="BC294" s="19"/>
      <c r="BD294" s="19"/>
      <c r="BE294" s="19"/>
      <c r="BF294" s="19"/>
      <c r="BG294" s="19"/>
      <c r="BH294" s="19"/>
      <c r="BI294" s="19"/>
      <c r="BJ294" s="19"/>
      <c r="BK294" s="19"/>
      <c r="BL294" s="19"/>
      <c r="BM294" s="19"/>
      <c r="BN294" s="19"/>
      <c r="BO294" s="19"/>
      <c r="BP294" s="19"/>
      <c r="BQ294" s="19"/>
      <c r="BR294" s="20"/>
      <c r="BS294" s="9"/>
      <c r="BT294" s="10"/>
      <c r="BU294" s="17"/>
      <c r="BV294" s="18"/>
    </row>
    <row r="295" spans="1:74">
      <c r="A295" s="9"/>
      <c r="B295" s="10"/>
      <c r="C295" s="19"/>
      <c r="D295" s="19"/>
      <c r="E295" s="19"/>
      <c r="F295" s="19"/>
      <c r="G295" s="19"/>
      <c r="H295" s="19"/>
      <c r="I295" s="19"/>
      <c r="J295" s="19"/>
      <c r="K295" s="19"/>
      <c r="L295" s="19"/>
      <c r="M295" s="19"/>
      <c r="N295" s="19"/>
      <c r="O295" s="19"/>
      <c r="P295" s="19"/>
      <c r="Q295" s="19"/>
      <c r="R295" s="19"/>
      <c r="S295" s="19"/>
      <c r="T295" s="19"/>
      <c r="U295" s="19"/>
      <c r="V295" s="19"/>
      <c r="W295" s="19"/>
      <c r="X295" s="19"/>
      <c r="Y295" s="19"/>
      <c r="Z295" s="19"/>
      <c r="AA295" s="19"/>
      <c r="AB295" s="19"/>
      <c r="AC295" s="19"/>
      <c r="AD295" s="19"/>
      <c r="AE295" s="19"/>
      <c r="AF295" s="19"/>
      <c r="AG295" s="19"/>
      <c r="AH295" s="19"/>
      <c r="AI295" s="19"/>
      <c r="AJ295" s="19"/>
      <c r="AK295" s="19"/>
      <c r="AL295" s="19"/>
      <c r="AM295" s="19"/>
      <c r="AN295" s="19"/>
      <c r="AO295" s="19"/>
      <c r="AP295" s="19"/>
      <c r="AQ295" s="19"/>
      <c r="AR295" s="19"/>
      <c r="AS295" s="19"/>
      <c r="AT295" s="19"/>
      <c r="AU295" s="19"/>
      <c r="AV295" s="19"/>
      <c r="AW295" s="19"/>
      <c r="AX295" s="19"/>
      <c r="AY295" s="19"/>
      <c r="AZ295" s="19"/>
      <c r="BA295" s="19"/>
      <c r="BB295" s="19"/>
      <c r="BC295" s="19"/>
      <c r="BD295" s="19"/>
      <c r="BE295" s="19"/>
      <c r="BF295" s="19"/>
      <c r="BG295" s="19"/>
      <c r="BH295" s="19"/>
      <c r="BI295" s="19"/>
      <c r="BJ295" s="19"/>
      <c r="BK295" s="19"/>
      <c r="BL295" s="19"/>
      <c r="BM295" s="19"/>
      <c r="BN295" s="19"/>
      <c r="BO295" s="19"/>
      <c r="BP295" s="19"/>
      <c r="BQ295" s="19"/>
      <c r="BR295" s="20"/>
      <c r="BS295" s="9"/>
      <c r="BT295" s="10"/>
      <c r="BU295" s="17"/>
      <c r="BV295" s="18"/>
    </row>
    <row r="296" spans="1:74">
      <c r="A296" s="9"/>
      <c r="B296" s="10"/>
      <c r="C296" s="19"/>
      <c r="D296" s="19"/>
      <c r="E296" s="19"/>
      <c r="F296" s="19"/>
      <c r="G296" s="19"/>
      <c r="H296" s="19"/>
      <c r="I296" s="19"/>
      <c r="J296" s="19"/>
      <c r="K296" s="19"/>
      <c r="L296" s="19"/>
      <c r="M296" s="19"/>
      <c r="N296" s="19"/>
      <c r="O296" s="19"/>
      <c r="P296" s="19"/>
      <c r="Q296" s="19"/>
      <c r="R296" s="19"/>
      <c r="S296" s="19"/>
      <c r="T296" s="19"/>
      <c r="U296" s="19"/>
      <c r="V296" s="19"/>
      <c r="W296" s="19"/>
      <c r="X296" s="19"/>
      <c r="Y296" s="19"/>
      <c r="Z296" s="19"/>
      <c r="AA296" s="19"/>
      <c r="AB296" s="19"/>
      <c r="AC296" s="19"/>
      <c r="AD296" s="19"/>
      <c r="AE296" s="19"/>
      <c r="AF296" s="19"/>
      <c r="AG296" s="19"/>
      <c r="AH296" s="19"/>
      <c r="AI296" s="19"/>
      <c r="AJ296" s="19"/>
      <c r="AK296" s="19"/>
      <c r="AL296" s="19"/>
      <c r="AM296" s="19"/>
      <c r="AN296" s="19"/>
      <c r="AO296" s="19"/>
      <c r="AP296" s="19"/>
      <c r="AQ296" s="19"/>
      <c r="AR296" s="19"/>
      <c r="AS296" s="19"/>
      <c r="AT296" s="19"/>
      <c r="AU296" s="19"/>
      <c r="AV296" s="19"/>
      <c r="AW296" s="19"/>
      <c r="AX296" s="19"/>
      <c r="AY296" s="19"/>
      <c r="AZ296" s="19"/>
      <c r="BA296" s="19"/>
      <c r="BB296" s="19"/>
      <c r="BC296" s="19"/>
      <c r="BD296" s="19"/>
      <c r="BE296" s="19"/>
      <c r="BF296" s="19"/>
      <c r="BG296" s="19"/>
      <c r="BH296" s="19"/>
      <c r="BI296" s="19"/>
      <c r="BJ296" s="19"/>
      <c r="BK296" s="19"/>
      <c r="BL296" s="19"/>
      <c r="BM296" s="19"/>
      <c r="BN296" s="19"/>
      <c r="BO296" s="19"/>
      <c r="BP296" s="19"/>
      <c r="BQ296" s="19"/>
      <c r="BR296" s="20"/>
      <c r="BS296" s="9"/>
      <c r="BT296" s="10"/>
      <c r="BU296" s="17"/>
      <c r="BV296" s="18"/>
    </row>
    <row r="297" spans="1:74">
      <c r="A297" s="9"/>
      <c r="B297" s="10">
        <v>67</v>
      </c>
      <c r="C297" s="19"/>
      <c r="D297" s="19"/>
      <c r="E297" s="19"/>
      <c r="F297" s="19"/>
      <c r="G297" s="19"/>
      <c r="H297" s="19"/>
      <c r="I297" s="19"/>
      <c r="J297" s="19"/>
      <c r="K297" s="19"/>
      <c r="L297" s="19"/>
      <c r="M297" s="19"/>
      <c r="N297" s="19"/>
      <c r="O297" s="19"/>
      <c r="P297" s="19"/>
      <c r="Q297" s="19"/>
      <c r="R297" s="19"/>
      <c r="S297" s="19"/>
      <c r="T297" s="19"/>
      <c r="U297" s="19"/>
      <c r="V297" s="19"/>
      <c r="W297" s="19"/>
      <c r="X297" s="19"/>
      <c r="Y297" s="19"/>
      <c r="Z297" s="19"/>
      <c r="AA297" s="19"/>
      <c r="AB297" s="19"/>
      <c r="AC297" s="19"/>
      <c r="AD297" s="19"/>
      <c r="AE297" s="19"/>
      <c r="AF297" s="19"/>
      <c r="AG297" s="19"/>
      <c r="AH297" s="19"/>
      <c r="AI297" s="19"/>
      <c r="AJ297" s="19"/>
      <c r="AK297" s="19"/>
      <c r="AL297" s="19"/>
      <c r="AM297" s="19"/>
      <c r="AN297" s="19"/>
      <c r="AO297" s="19"/>
      <c r="AP297" s="19"/>
      <c r="AQ297" s="19"/>
      <c r="AR297" s="19"/>
      <c r="AS297" s="19"/>
      <c r="AT297" s="19"/>
      <c r="AU297" s="19"/>
      <c r="AV297" s="19"/>
      <c r="AW297" s="19"/>
      <c r="AX297" s="19"/>
      <c r="AY297" s="19"/>
      <c r="AZ297" s="19"/>
      <c r="BA297" s="19"/>
      <c r="BB297" s="19"/>
      <c r="BC297" s="19">
        <v>3.8</v>
      </c>
      <c r="BD297" s="19">
        <v>5.1000000000000005</v>
      </c>
      <c r="BE297" s="19">
        <v>1.8900000000000001</v>
      </c>
      <c r="BF297" s="19">
        <v>0.57999999999999996</v>
      </c>
      <c r="BG297" s="19">
        <v>3.22</v>
      </c>
      <c r="BH297" s="19">
        <v>6.94</v>
      </c>
      <c r="BI297" s="19">
        <v>4.6100000000000003</v>
      </c>
      <c r="BJ297" s="19">
        <v>1.62</v>
      </c>
      <c r="BK297" s="19">
        <v>0</v>
      </c>
      <c r="BL297" s="19">
        <v>0</v>
      </c>
      <c r="BM297" s="19">
        <v>3.4400000000000035</v>
      </c>
      <c r="BN297" s="19">
        <v>0</v>
      </c>
      <c r="BO297" s="19">
        <v>3.35</v>
      </c>
      <c r="BP297" s="19">
        <v>3.8</v>
      </c>
      <c r="BQ297" s="19">
        <v>2.27</v>
      </c>
      <c r="BR297" s="20"/>
      <c r="BS297" s="9"/>
      <c r="BT297" s="10">
        <v>67</v>
      </c>
      <c r="BU297" s="17"/>
      <c r="BV297" s="18" t="s">
        <v>165</v>
      </c>
    </row>
    <row r="298" spans="1:74">
      <c r="A298" s="9">
        <v>63</v>
      </c>
      <c r="B298" s="10" t="s">
        <v>37</v>
      </c>
      <c r="C298" s="15">
        <v>0.61</v>
      </c>
      <c r="D298" s="15">
        <v>0.61</v>
      </c>
      <c r="E298" s="15">
        <v>1.22</v>
      </c>
      <c r="F298" s="15">
        <v>1.22</v>
      </c>
      <c r="G298" s="15">
        <v>0</v>
      </c>
      <c r="H298" s="15">
        <v>0</v>
      </c>
      <c r="I298" s="15">
        <v>7.77</v>
      </c>
      <c r="J298" s="15">
        <v>7.77</v>
      </c>
      <c r="K298" s="15">
        <v>0.30499999999999999</v>
      </c>
      <c r="L298" s="15">
        <v>0.30499999999999999</v>
      </c>
      <c r="M298" s="15">
        <v>4.42</v>
      </c>
      <c r="N298" s="15">
        <v>4.42</v>
      </c>
      <c r="O298" s="15">
        <v>0</v>
      </c>
      <c r="P298" s="15">
        <v>0</v>
      </c>
      <c r="Q298" s="15">
        <v>0</v>
      </c>
      <c r="R298" s="15">
        <v>0.91</v>
      </c>
      <c r="S298" s="15">
        <v>0</v>
      </c>
      <c r="T298" s="15">
        <v>6.1</v>
      </c>
      <c r="U298" s="15">
        <v>3.35</v>
      </c>
      <c r="V298" s="15">
        <v>0.91</v>
      </c>
      <c r="W298" s="15">
        <v>0</v>
      </c>
      <c r="X298" s="15">
        <v>9.75</v>
      </c>
      <c r="Y298" s="15">
        <v>0.09</v>
      </c>
      <c r="Z298" s="15"/>
      <c r="AA298" s="15"/>
      <c r="AB298" s="15">
        <v>0</v>
      </c>
      <c r="AC298" s="15">
        <v>1</v>
      </c>
      <c r="AD298" s="15">
        <v>0</v>
      </c>
      <c r="AE298" s="15">
        <v>7.3</v>
      </c>
      <c r="AF298" s="15">
        <v>5.5</v>
      </c>
      <c r="AG298" s="15">
        <v>0.1</v>
      </c>
      <c r="AH298" s="15">
        <v>0.2</v>
      </c>
      <c r="AI298" s="15">
        <v>0.5</v>
      </c>
      <c r="AJ298" s="15"/>
      <c r="AK298" s="15">
        <v>0.4</v>
      </c>
      <c r="AL298" s="15">
        <v>0.1</v>
      </c>
      <c r="AM298" s="15">
        <v>0.1</v>
      </c>
      <c r="AN298" s="15">
        <v>0</v>
      </c>
      <c r="AO298" s="15">
        <v>0.5</v>
      </c>
      <c r="AP298" s="15">
        <v>9.8000000000000007</v>
      </c>
      <c r="AQ298" s="15">
        <v>1.45</v>
      </c>
      <c r="AR298" s="15">
        <v>1.45</v>
      </c>
      <c r="AS298" s="15">
        <v>0.6</v>
      </c>
      <c r="AT298" s="15">
        <v>0</v>
      </c>
      <c r="AU298" s="15">
        <v>0</v>
      </c>
      <c r="AV298" s="15">
        <v>0.1</v>
      </c>
      <c r="AW298" s="15">
        <v>0</v>
      </c>
      <c r="AX298" s="15">
        <v>11.55</v>
      </c>
      <c r="AY298" s="15">
        <v>4.6500000000000004</v>
      </c>
      <c r="AZ298" s="15">
        <v>2.2000000000000002</v>
      </c>
      <c r="BA298" s="15">
        <v>0</v>
      </c>
      <c r="BB298" s="15">
        <v>0</v>
      </c>
      <c r="BC298" s="15">
        <v>3.7</v>
      </c>
      <c r="BD298" s="15">
        <v>4.96</v>
      </c>
      <c r="BE298" s="15">
        <v>4.0599999999999996</v>
      </c>
      <c r="BF298" s="15">
        <v>2.27</v>
      </c>
      <c r="BG298" s="15">
        <v>1.88</v>
      </c>
      <c r="BH298" s="15">
        <v>0</v>
      </c>
      <c r="BI298" s="15">
        <v>7.5</v>
      </c>
      <c r="BJ298" s="15"/>
      <c r="BK298" s="15"/>
      <c r="BL298" s="15"/>
      <c r="BM298" s="15"/>
      <c r="BN298" s="15"/>
      <c r="BO298" s="15"/>
      <c r="BP298" s="15"/>
      <c r="BQ298" s="15"/>
      <c r="BR298" s="16"/>
      <c r="BS298" s="9">
        <v>63</v>
      </c>
      <c r="BT298" s="10" t="s">
        <v>37</v>
      </c>
      <c r="BU298" s="17" t="s">
        <v>166</v>
      </c>
      <c r="BV298" s="18"/>
    </row>
    <row r="299" spans="1:74">
      <c r="A299" s="9"/>
      <c r="B299" s="10"/>
      <c r="C299" s="19"/>
      <c r="D299" s="19"/>
      <c r="E299" s="19"/>
      <c r="F299" s="19"/>
      <c r="G299" s="19"/>
      <c r="H299" s="19"/>
      <c r="I299" s="19"/>
      <c r="J299" s="19"/>
      <c r="K299" s="19"/>
      <c r="L299" s="19"/>
      <c r="M299" s="19"/>
      <c r="N299" s="19"/>
      <c r="O299" s="19"/>
      <c r="P299" s="19"/>
      <c r="Q299" s="19"/>
      <c r="R299" s="19"/>
      <c r="S299" s="19"/>
      <c r="T299" s="19"/>
      <c r="U299" s="19"/>
      <c r="V299" s="19"/>
      <c r="W299" s="19"/>
      <c r="X299" s="19"/>
      <c r="Y299" s="19"/>
      <c r="Z299" s="19"/>
      <c r="AA299" s="19"/>
      <c r="AB299" s="19"/>
      <c r="AC299" s="19"/>
      <c r="AD299" s="19"/>
      <c r="AE299" s="19"/>
      <c r="AF299" s="19"/>
      <c r="AG299" s="19"/>
      <c r="AH299" s="19"/>
      <c r="AI299" s="19"/>
      <c r="AJ299" s="19"/>
      <c r="AK299" s="19"/>
      <c r="AL299" s="19"/>
      <c r="AM299" s="19"/>
      <c r="AN299" s="19"/>
      <c r="AO299" s="19"/>
      <c r="AP299" s="19"/>
      <c r="AQ299" s="19"/>
      <c r="AR299" s="19"/>
      <c r="AS299" s="19"/>
      <c r="AT299" s="19"/>
      <c r="AU299" s="19"/>
      <c r="AV299" s="19"/>
      <c r="AW299" s="19"/>
      <c r="AX299" s="19"/>
      <c r="AY299" s="19"/>
      <c r="AZ299" s="19"/>
      <c r="BA299" s="19"/>
      <c r="BB299" s="19"/>
      <c r="BC299" s="19"/>
      <c r="BD299" s="19"/>
      <c r="BE299" s="19"/>
      <c r="BF299" s="19"/>
      <c r="BG299" s="19"/>
      <c r="BH299" s="19"/>
      <c r="BI299" s="19"/>
      <c r="BJ299" s="19"/>
      <c r="BK299" s="19"/>
      <c r="BL299" s="19"/>
      <c r="BM299" s="19"/>
      <c r="BN299" s="19"/>
      <c r="BO299" s="19"/>
      <c r="BP299" s="19"/>
      <c r="BQ299" s="19"/>
      <c r="BR299" s="20"/>
      <c r="BS299" s="9"/>
      <c r="BT299" s="10"/>
      <c r="BU299" s="17"/>
      <c r="BV299" s="18"/>
    </row>
    <row r="300" spans="1:74">
      <c r="A300" s="9"/>
      <c r="B300" s="10"/>
      <c r="C300" s="19"/>
      <c r="D300" s="19"/>
      <c r="E300" s="19"/>
      <c r="F300" s="19"/>
      <c r="G300" s="19"/>
      <c r="H300" s="19"/>
      <c r="I300" s="19"/>
      <c r="J300" s="19"/>
      <c r="K300" s="19"/>
      <c r="L300" s="19"/>
      <c r="M300" s="19"/>
      <c r="N300" s="19"/>
      <c r="O300" s="19"/>
      <c r="P300" s="19"/>
      <c r="Q300" s="19"/>
      <c r="R300" s="19"/>
      <c r="S300" s="19"/>
      <c r="T300" s="19"/>
      <c r="U300" s="19"/>
      <c r="V300" s="19"/>
      <c r="W300" s="19"/>
      <c r="X300" s="19"/>
      <c r="Y300" s="19"/>
      <c r="Z300" s="19"/>
      <c r="AA300" s="19"/>
      <c r="AB300" s="19"/>
      <c r="AC300" s="19"/>
      <c r="AD300" s="19"/>
      <c r="AE300" s="19"/>
      <c r="AF300" s="19"/>
      <c r="AG300" s="19"/>
      <c r="AH300" s="19"/>
      <c r="AI300" s="19"/>
      <c r="AJ300" s="19"/>
      <c r="AK300" s="19"/>
      <c r="AL300" s="19"/>
      <c r="AM300" s="19"/>
      <c r="AN300" s="19"/>
      <c r="AO300" s="19"/>
      <c r="AP300" s="19"/>
      <c r="AQ300" s="19"/>
      <c r="AR300" s="19"/>
      <c r="AS300" s="19"/>
      <c r="AT300" s="19"/>
      <c r="AU300" s="19"/>
      <c r="AV300" s="19"/>
      <c r="AW300" s="19"/>
      <c r="AX300" s="19"/>
      <c r="AY300" s="19"/>
      <c r="AZ300" s="19"/>
      <c r="BA300" s="19"/>
      <c r="BB300" s="19"/>
      <c r="BC300" s="19"/>
      <c r="BD300" s="19"/>
      <c r="BE300" s="19"/>
      <c r="BF300" s="19"/>
      <c r="BG300" s="19"/>
      <c r="BH300" s="19"/>
      <c r="BI300" s="19"/>
      <c r="BJ300" s="19"/>
      <c r="BK300" s="19"/>
      <c r="BL300" s="19"/>
      <c r="BM300" s="19"/>
      <c r="BN300" s="19"/>
      <c r="BO300" s="19"/>
      <c r="BP300" s="19"/>
      <c r="BQ300" s="19"/>
      <c r="BR300" s="20"/>
      <c r="BS300" s="9"/>
      <c r="BT300" s="10"/>
      <c r="BU300" s="17"/>
      <c r="BV300" s="18"/>
    </row>
    <row r="301" spans="1:74">
      <c r="A301" s="9"/>
      <c r="B301" s="10"/>
      <c r="C301" s="19"/>
      <c r="D301" s="19"/>
      <c r="E301" s="19"/>
      <c r="F301" s="19"/>
      <c r="G301" s="19"/>
      <c r="H301" s="19"/>
      <c r="I301" s="19"/>
      <c r="J301" s="19"/>
      <c r="K301" s="19"/>
      <c r="L301" s="19"/>
      <c r="M301" s="19"/>
      <c r="N301" s="19"/>
      <c r="O301" s="19"/>
      <c r="P301" s="19"/>
      <c r="Q301" s="19"/>
      <c r="R301" s="19"/>
      <c r="S301" s="19"/>
      <c r="T301" s="19"/>
      <c r="U301" s="19"/>
      <c r="V301" s="19"/>
      <c r="W301" s="19"/>
      <c r="X301" s="19"/>
      <c r="Y301" s="19"/>
      <c r="Z301" s="19"/>
      <c r="AA301" s="19"/>
      <c r="AB301" s="19"/>
      <c r="AC301" s="19"/>
      <c r="AD301" s="19"/>
      <c r="AE301" s="19"/>
      <c r="AF301" s="19"/>
      <c r="AG301" s="19"/>
      <c r="AH301" s="19"/>
      <c r="AI301" s="19"/>
      <c r="AJ301" s="19"/>
      <c r="AK301" s="19"/>
      <c r="AL301" s="19"/>
      <c r="AM301" s="19"/>
      <c r="AN301" s="19"/>
      <c r="AO301" s="19"/>
      <c r="AP301" s="19"/>
      <c r="AQ301" s="19"/>
      <c r="AR301" s="19"/>
      <c r="AS301" s="19"/>
      <c r="AT301" s="19"/>
      <c r="AU301" s="19"/>
      <c r="AV301" s="19"/>
      <c r="AW301" s="19"/>
      <c r="AX301" s="19"/>
      <c r="AY301" s="19"/>
      <c r="AZ301" s="19"/>
      <c r="BA301" s="19"/>
      <c r="BB301" s="19"/>
      <c r="BC301" s="19"/>
      <c r="BD301" s="19"/>
      <c r="BE301" s="19"/>
      <c r="BF301" s="19"/>
      <c r="BG301" s="19"/>
      <c r="BH301" s="19"/>
      <c r="BI301" s="19"/>
      <c r="BJ301" s="19"/>
      <c r="BK301" s="19"/>
      <c r="BL301" s="19"/>
      <c r="BM301" s="19"/>
      <c r="BN301" s="19"/>
      <c r="BO301" s="19"/>
      <c r="BP301" s="19"/>
      <c r="BQ301" s="19"/>
      <c r="BR301" s="20"/>
      <c r="BS301" s="9"/>
      <c r="BT301" s="10"/>
      <c r="BU301" s="17"/>
      <c r="BV301" s="18"/>
    </row>
    <row r="302" spans="1:74">
      <c r="A302" s="9"/>
      <c r="B302" s="10">
        <v>68</v>
      </c>
      <c r="C302" s="19"/>
      <c r="D302" s="19"/>
      <c r="E302" s="19"/>
      <c r="F302" s="19"/>
      <c r="G302" s="19"/>
      <c r="H302" s="19"/>
      <c r="I302" s="19"/>
      <c r="J302" s="19"/>
      <c r="K302" s="19"/>
      <c r="L302" s="19"/>
      <c r="M302" s="19"/>
      <c r="N302" s="19"/>
      <c r="O302" s="19"/>
      <c r="P302" s="19"/>
      <c r="Q302" s="19"/>
      <c r="R302" s="19"/>
      <c r="S302" s="19"/>
      <c r="T302" s="19"/>
      <c r="U302" s="19"/>
      <c r="V302" s="19"/>
      <c r="W302" s="19"/>
      <c r="X302" s="19"/>
      <c r="Y302" s="19"/>
      <c r="Z302" s="19"/>
      <c r="AA302" s="19"/>
      <c r="AB302" s="19"/>
      <c r="AC302" s="19"/>
      <c r="AD302" s="19"/>
      <c r="AE302" s="19"/>
      <c r="AF302" s="19"/>
      <c r="AG302" s="19"/>
      <c r="AH302" s="19"/>
      <c r="AI302" s="19"/>
      <c r="AJ302" s="19"/>
      <c r="AK302" s="19"/>
      <c r="AL302" s="19"/>
      <c r="AM302" s="19"/>
      <c r="AN302" s="19"/>
      <c r="AO302" s="19"/>
      <c r="AP302" s="19"/>
      <c r="AQ302" s="19"/>
      <c r="AR302" s="19"/>
      <c r="AS302" s="19"/>
      <c r="AT302" s="19"/>
      <c r="AU302" s="19"/>
      <c r="AV302" s="19"/>
      <c r="AW302" s="19"/>
      <c r="AX302" s="19"/>
      <c r="AY302" s="19"/>
      <c r="AZ302" s="19"/>
      <c r="BA302" s="19"/>
      <c r="BB302" s="19"/>
      <c r="BC302" s="19">
        <v>0</v>
      </c>
      <c r="BD302" s="19">
        <v>0.3</v>
      </c>
      <c r="BE302" s="19">
        <v>9.56</v>
      </c>
      <c r="BF302" s="19">
        <v>4.05</v>
      </c>
      <c r="BG302" s="19">
        <v>0</v>
      </c>
      <c r="BH302" s="19">
        <v>4.74</v>
      </c>
      <c r="BI302" s="19">
        <v>8.84</v>
      </c>
      <c r="BJ302" s="19">
        <v>0</v>
      </c>
      <c r="BK302" s="19">
        <v>0</v>
      </c>
      <c r="BL302" s="19">
        <v>3.3</v>
      </c>
      <c r="BM302" s="19">
        <v>0</v>
      </c>
      <c r="BN302" s="19">
        <v>0</v>
      </c>
      <c r="BO302" s="19">
        <v>0</v>
      </c>
      <c r="BP302" s="19">
        <v>0</v>
      </c>
      <c r="BQ302" s="19">
        <v>0</v>
      </c>
      <c r="BR302" s="20">
        <v>7.36</v>
      </c>
      <c r="BS302" s="9"/>
      <c r="BT302" s="10">
        <v>68</v>
      </c>
      <c r="BU302" s="17"/>
      <c r="BV302" s="18" t="s">
        <v>167</v>
      </c>
    </row>
    <row r="303" spans="1:74">
      <c r="A303" s="9">
        <v>64</v>
      </c>
      <c r="B303" s="10" t="s">
        <v>37</v>
      </c>
      <c r="C303" s="15">
        <v>0.45500000000000002</v>
      </c>
      <c r="D303" s="15">
        <v>0.45500000000000002</v>
      </c>
      <c r="E303" s="15">
        <v>0.61</v>
      </c>
      <c r="F303" s="15">
        <v>0.61</v>
      </c>
      <c r="G303" s="15">
        <v>0</v>
      </c>
      <c r="H303" s="15">
        <v>0</v>
      </c>
      <c r="I303" s="15"/>
      <c r="J303" s="15"/>
      <c r="K303" s="15"/>
      <c r="L303" s="15"/>
      <c r="M303" s="15">
        <v>0.31</v>
      </c>
      <c r="N303" s="15">
        <v>1.52</v>
      </c>
      <c r="O303" s="15">
        <v>0</v>
      </c>
      <c r="P303" s="15">
        <v>0</v>
      </c>
      <c r="Q303" s="15">
        <v>0</v>
      </c>
      <c r="R303" s="15">
        <v>0.61</v>
      </c>
      <c r="S303" s="15">
        <v>0</v>
      </c>
      <c r="T303" s="15">
        <v>3.96</v>
      </c>
      <c r="U303" s="15">
        <v>5.18</v>
      </c>
      <c r="V303" s="15">
        <v>0</v>
      </c>
      <c r="W303" s="15">
        <v>0</v>
      </c>
      <c r="X303" s="15">
        <v>0</v>
      </c>
      <c r="Y303" s="15">
        <v>11.85</v>
      </c>
      <c r="Z303" s="15">
        <v>3.4</v>
      </c>
      <c r="AA303" s="15">
        <v>3.4</v>
      </c>
      <c r="AB303" s="15">
        <v>2.7</v>
      </c>
      <c r="AC303" s="15">
        <v>1.1000000000000001</v>
      </c>
      <c r="AD303" s="15">
        <v>0</v>
      </c>
      <c r="AE303" s="15">
        <v>0</v>
      </c>
      <c r="AF303" s="15">
        <v>6.5</v>
      </c>
      <c r="AG303" s="15">
        <v>2.2000000000000002</v>
      </c>
      <c r="AH303" s="15">
        <v>0.6</v>
      </c>
      <c r="AI303" s="15">
        <v>0</v>
      </c>
      <c r="AJ303" s="15">
        <v>2.4</v>
      </c>
      <c r="AK303" s="15">
        <v>3</v>
      </c>
      <c r="AL303" s="15">
        <v>0.3</v>
      </c>
      <c r="AM303" s="15">
        <v>0.3</v>
      </c>
      <c r="AN303" s="15">
        <v>0</v>
      </c>
      <c r="AO303" s="15">
        <v>0.1</v>
      </c>
      <c r="AP303" s="15">
        <v>0.1</v>
      </c>
      <c r="AQ303" s="15"/>
      <c r="AR303" s="15"/>
      <c r="AS303" s="15"/>
      <c r="AT303" s="15">
        <v>1.2</v>
      </c>
      <c r="AU303" s="15">
        <v>1</v>
      </c>
      <c r="AV303" s="15">
        <v>1.7</v>
      </c>
      <c r="AW303" s="15">
        <v>0</v>
      </c>
      <c r="AX303" s="15">
        <v>0.8</v>
      </c>
      <c r="AY303" s="15">
        <v>7.8</v>
      </c>
      <c r="AZ303" s="15">
        <v>3.1333333333333333</v>
      </c>
      <c r="BA303" s="15">
        <v>1.5666666666666667</v>
      </c>
      <c r="BB303" s="15">
        <v>0</v>
      </c>
      <c r="BC303" s="15">
        <v>1.4</v>
      </c>
      <c r="BD303" s="15">
        <v>0.8</v>
      </c>
      <c r="BE303" s="15">
        <v>15.540000000000001</v>
      </c>
      <c r="BF303" s="15">
        <v>2.1</v>
      </c>
      <c r="BG303" s="15">
        <v>0</v>
      </c>
      <c r="BH303" s="15">
        <v>5.18</v>
      </c>
      <c r="BI303" s="15">
        <v>5.05</v>
      </c>
      <c r="BJ303" s="15"/>
      <c r="BK303" s="15"/>
      <c r="BL303" s="15"/>
      <c r="BM303" s="15"/>
      <c r="BN303" s="15"/>
      <c r="BO303" s="15"/>
      <c r="BP303" s="15"/>
      <c r="BQ303" s="15"/>
      <c r="BR303" s="16"/>
      <c r="BS303" s="9">
        <v>64</v>
      </c>
      <c r="BT303" s="10" t="s">
        <v>37</v>
      </c>
      <c r="BU303" s="17" t="s">
        <v>168</v>
      </c>
      <c r="BV303" s="18"/>
    </row>
    <row r="304" spans="1:74">
      <c r="A304" s="9"/>
      <c r="B304" s="10"/>
      <c r="C304" s="19"/>
      <c r="D304" s="19"/>
      <c r="E304" s="19"/>
      <c r="F304" s="19"/>
      <c r="G304" s="19"/>
      <c r="H304" s="19"/>
      <c r="I304" s="19"/>
      <c r="J304" s="19"/>
      <c r="K304" s="19"/>
      <c r="L304" s="19"/>
      <c r="M304" s="19"/>
      <c r="N304" s="19"/>
      <c r="O304" s="19"/>
      <c r="P304" s="19"/>
      <c r="Q304" s="19"/>
      <c r="R304" s="19"/>
      <c r="S304" s="19"/>
      <c r="T304" s="19"/>
      <c r="U304" s="19"/>
      <c r="V304" s="19"/>
      <c r="W304" s="19"/>
      <c r="X304" s="19"/>
      <c r="Y304" s="19"/>
      <c r="Z304" s="19"/>
      <c r="AA304" s="19"/>
      <c r="AB304" s="19"/>
      <c r="AC304" s="19"/>
      <c r="AD304" s="19"/>
      <c r="AE304" s="19"/>
      <c r="AF304" s="19"/>
      <c r="AG304" s="19"/>
      <c r="AH304" s="19"/>
      <c r="AI304" s="19"/>
      <c r="AJ304" s="19"/>
      <c r="AK304" s="19"/>
      <c r="AL304" s="19"/>
      <c r="AM304" s="19"/>
      <c r="AN304" s="19"/>
      <c r="AO304" s="19"/>
      <c r="AP304" s="19"/>
      <c r="AQ304" s="19"/>
      <c r="AR304" s="19"/>
      <c r="AS304" s="19"/>
      <c r="AT304" s="19"/>
      <c r="AU304" s="19"/>
      <c r="AV304" s="19"/>
      <c r="AW304" s="19"/>
      <c r="AX304" s="19"/>
      <c r="AY304" s="19"/>
      <c r="AZ304" s="19"/>
      <c r="BA304" s="19"/>
      <c r="BB304" s="19"/>
      <c r="BC304" s="19"/>
      <c r="BD304" s="19"/>
      <c r="BE304" s="19"/>
      <c r="BF304" s="19"/>
      <c r="BG304" s="19"/>
      <c r="BH304" s="19"/>
      <c r="BI304" s="19"/>
      <c r="BJ304" s="19"/>
      <c r="BK304" s="19"/>
      <c r="BL304" s="19"/>
      <c r="BM304" s="19"/>
      <c r="BN304" s="19"/>
      <c r="BO304" s="19"/>
      <c r="BP304" s="19"/>
      <c r="BQ304" s="19"/>
      <c r="BR304" s="20"/>
      <c r="BS304" s="9"/>
      <c r="BT304" s="10"/>
      <c r="BU304" s="17"/>
      <c r="BV304" s="18"/>
    </row>
    <row r="305" spans="1:74">
      <c r="A305" s="9"/>
      <c r="B305" s="10"/>
      <c r="C305" s="19"/>
      <c r="D305" s="19"/>
      <c r="E305" s="19"/>
      <c r="F305" s="19"/>
      <c r="G305" s="19"/>
      <c r="H305" s="19"/>
      <c r="I305" s="19"/>
      <c r="J305" s="19"/>
      <c r="K305" s="19"/>
      <c r="L305" s="19"/>
      <c r="M305" s="19"/>
      <c r="N305" s="19"/>
      <c r="O305" s="19"/>
      <c r="P305" s="19"/>
      <c r="Q305" s="19"/>
      <c r="R305" s="19"/>
      <c r="S305" s="19"/>
      <c r="T305" s="19"/>
      <c r="U305" s="19"/>
      <c r="V305" s="19"/>
      <c r="W305" s="19"/>
      <c r="X305" s="19"/>
      <c r="Y305" s="19"/>
      <c r="Z305" s="19"/>
      <c r="AA305" s="19"/>
      <c r="AB305" s="19"/>
      <c r="AC305" s="19"/>
      <c r="AD305" s="19"/>
      <c r="AE305" s="19"/>
      <c r="AF305" s="19"/>
      <c r="AG305" s="19"/>
      <c r="AH305" s="19"/>
      <c r="AI305" s="19"/>
      <c r="AJ305" s="19"/>
      <c r="AK305" s="19"/>
      <c r="AL305" s="19"/>
      <c r="AM305" s="19"/>
      <c r="AN305" s="19"/>
      <c r="AO305" s="19"/>
      <c r="AP305" s="19"/>
      <c r="AQ305" s="19"/>
      <c r="AR305" s="19"/>
      <c r="AS305" s="19"/>
      <c r="AT305" s="19"/>
      <c r="AU305" s="19"/>
      <c r="AV305" s="19"/>
      <c r="AW305" s="19"/>
      <c r="AX305" s="19"/>
      <c r="AY305" s="19"/>
      <c r="AZ305" s="19"/>
      <c r="BA305" s="19"/>
      <c r="BB305" s="19"/>
      <c r="BC305" s="19"/>
      <c r="BD305" s="19"/>
      <c r="BE305" s="19"/>
      <c r="BF305" s="19"/>
      <c r="BG305" s="19"/>
      <c r="BH305" s="19"/>
      <c r="BI305" s="19"/>
      <c r="BJ305" s="19"/>
      <c r="BK305" s="19"/>
      <c r="BL305" s="19"/>
      <c r="BM305" s="19"/>
      <c r="BN305" s="19"/>
      <c r="BO305" s="19"/>
      <c r="BP305" s="19"/>
      <c r="BQ305" s="19"/>
      <c r="BR305" s="20"/>
      <c r="BS305" s="9"/>
      <c r="BT305" s="10"/>
      <c r="BU305" s="17"/>
      <c r="BV305" s="18"/>
    </row>
    <row r="306" spans="1:74">
      <c r="A306" s="9">
        <v>65</v>
      </c>
      <c r="B306" s="10" t="s">
        <v>37</v>
      </c>
      <c r="C306" s="15">
        <v>0.45500000000000002</v>
      </c>
      <c r="D306" s="15">
        <v>0.45500000000000002</v>
      </c>
      <c r="E306" s="15">
        <v>4.2649999999999997</v>
      </c>
      <c r="F306" s="15">
        <v>4.2649999999999997</v>
      </c>
      <c r="G306" s="15">
        <v>0.91500000000000004</v>
      </c>
      <c r="H306" s="15">
        <v>0.91500000000000004</v>
      </c>
      <c r="I306" s="15">
        <v>5.0250000000000004</v>
      </c>
      <c r="J306" s="15">
        <v>5.0250000000000004</v>
      </c>
      <c r="K306" s="15">
        <v>1.5249999999999999</v>
      </c>
      <c r="L306" s="15">
        <v>1.5249999999999999</v>
      </c>
      <c r="M306" s="15">
        <v>0.91</v>
      </c>
      <c r="N306" s="15">
        <v>0</v>
      </c>
      <c r="O306" s="15">
        <v>0</v>
      </c>
      <c r="P306" s="15">
        <v>0.45500000000000002</v>
      </c>
      <c r="Q306" s="15">
        <v>0.45500000000000002</v>
      </c>
      <c r="R306" s="15">
        <v>1.22</v>
      </c>
      <c r="S306" s="15">
        <v>0</v>
      </c>
      <c r="T306" s="15">
        <v>0</v>
      </c>
      <c r="U306" s="15">
        <v>8.83</v>
      </c>
      <c r="V306" s="15">
        <v>4.57</v>
      </c>
      <c r="W306" s="15">
        <v>5.79</v>
      </c>
      <c r="X306" s="15">
        <v>1.22</v>
      </c>
      <c r="Y306" s="15">
        <v>6.24</v>
      </c>
      <c r="Z306" s="15">
        <v>3.65</v>
      </c>
      <c r="AA306" s="15">
        <v>3.65</v>
      </c>
      <c r="AB306" s="15">
        <v>2</v>
      </c>
      <c r="AC306" s="15">
        <v>0.5</v>
      </c>
      <c r="AD306" s="15">
        <v>0</v>
      </c>
      <c r="AE306" s="15">
        <v>0.5</v>
      </c>
      <c r="AF306" s="15">
        <v>6.3</v>
      </c>
      <c r="AG306" s="15">
        <v>3</v>
      </c>
      <c r="AH306" s="15">
        <v>0.1</v>
      </c>
      <c r="AI306" s="15">
        <v>12.4</v>
      </c>
      <c r="AJ306" s="15">
        <v>0.2</v>
      </c>
      <c r="AK306" s="15">
        <v>2</v>
      </c>
      <c r="AL306" s="15"/>
      <c r="AM306" s="15"/>
      <c r="AN306" s="15"/>
      <c r="AO306" s="15"/>
      <c r="AP306" s="15"/>
      <c r="AQ306" s="15"/>
      <c r="AR306" s="15"/>
      <c r="AS306" s="15"/>
      <c r="AT306" s="15"/>
      <c r="AU306" s="15">
        <v>0</v>
      </c>
      <c r="AV306" s="15">
        <v>6.6</v>
      </c>
      <c r="AW306" s="15">
        <v>1.9</v>
      </c>
      <c r="AX306" s="15">
        <v>1.5</v>
      </c>
      <c r="AY306" s="15"/>
      <c r="AZ306" s="15"/>
      <c r="BA306" s="15">
        <v>0</v>
      </c>
      <c r="BB306" s="15">
        <v>0</v>
      </c>
      <c r="BC306" s="15">
        <v>0</v>
      </c>
      <c r="BD306" s="15">
        <v>7.1099999999999994</v>
      </c>
      <c r="BE306" s="15">
        <v>9.91</v>
      </c>
      <c r="BF306" s="15">
        <v>4.6899999999999995</v>
      </c>
      <c r="BG306" s="15">
        <v>0.47</v>
      </c>
      <c r="BH306" s="15">
        <v>0</v>
      </c>
      <c r="BI306" s="15">
        <v>1.76</v>
      </c>
      <c r="BJ306" s="15"/>
      <c r="BK306" s="15"/>
      <c r="BL306" s="15"/>
      <c r="BM306" s="15"/>
      <c r="BN306" s="15"/>
      <c r="BO306" s="15"/>
      <c r="BP306" s="15"/>
      <c r="BQ306" s="15"/>
      <c r="BR306" s="16"/>
      <c r="BS306" s="9">
        <v>65</v>
      </c>
      <c r="BT306" s="10" t="s">
        <v>37</v>
      </c>
      <c r="BU306" s="17" t="s">
        <v>169</v>
      </c>
      <c r="BV306" s="18"/>
    </row>
    <row r="307" spans="1:74">
      <c r="A307" s="9"/>
      <c r="B307" s="10">
        <v>69</v>
      </c>
      <c r="C307" s="19"/>
      <c r="D307" s="19"/>
      <c r="E307" s="19"/>
      <c r="F307" s="19"/>
      <c r="G307" s="19"/>
      <c r="H307" s="19"/>
      <c r="I307" s="19"/>
      <c r="J307" s="19"/>
      <c r="K307" s="19"/>
      <c r="L307" s="19"/>
      <c r="M307" s="19"/>
      <c r="N307" s="19"/>
      <c r="O307" s="19"/>
      <c r="P307" s="19"/>
      <c r="Q307" s="19"/>
      <c r="R307" s="19"/>
      <c r="S307" s="19"/>
      <c r="T307" s="19"/>
      <c r="U307" s="19"/>
      <c r="V307" s="19"/>
      <c r="W307" s="19"/>
      <c r="X307" s="19"/>
      <c r="Y307" s="19"/>
      <c r="Z307" s="19"/>
      <c r="AA307" s="19"/>
      <c r="AB307" s="19"/>
      <c r="AC307" s="19"/>
      <c r="AD307" s="19"/>
      <c r="AE307" s="19"/>
      <c r="AF307" s="19"/>
      <c r="AG307" s="19"/>
      <c r="AH307" s="19"/>
      <c r="AI307" s="19"/>
      <c r="AJ307" s="19"/>
      <c r="AK307" s="19"/>
      <c r="AL307" s="19"/>
      <c r="AM307" s="19"/>
      <c r="AN307" s="19"/>
      <c r="AO307" s="19"/>
      <c r="AP307" s="19"/>
      <c r="AQ307" s="19"/>
      <c r="AR307" s="19"/>
      <c r="AS307" s="19"/>
      <c r="AT307" s="19"/>
      <c r="AU307" s="19"/>
      <c r="AV307" s="19"/>
      <c r="AW307" s="19"/>
      <c r="AX307" s="19"/>
      <c r="AY307" s="19"/>
      <c r="AZ307" s="19"/>
      <c r="BA307" s="19"/>
      <c r="BB307" s="19"/>
      <c r="BC307" s="19">
        <v>1.5</v>
      </c>
      <c r="BD307" s="19">
        <v>0.5</v>
      </c>
      <c r="BE307" s="19">
        <v>7.5</v>
      </c>
      <c r="BF307" s="19">
        <v>10.35</v>
      </c>
      <c r="BG307" s="19">
        <v>4.25</v>
      </c>
      <c r="BH307" s="19">
        <v>0</v>
      </c>
      <c r="BI307" s="19">
        <v>0</v>
      </c>
      <c r="BJ307" s="19">
        <v>3.48</v>
      </c>
      <c r="BK307" s="19">
        <v>0</v>
      </c>
      <c r="BL307" s="19">
        <v>0</v>
      </c>
      <c r="BM307" s="19">
        <v>2.4599999999999795</v>
      </c>
      <c r="BN307" s="19">
        <v>0</v>
      </c>
      <c r="BO307" s="19">
        <v>0</v>
      </c>
      <c r="BP307" s="19">
        <v>0</v>
      </c>
      <c r="BQ307" s="19">
        <v>3.8</v>
      </c>
      <c r="BR307" s="20"/>
      <c r="BS307" s="9"/>
      <c r="BT307" s="10">
        <v>69</v>
      </c>
      <c r="BU307" s="17"/>
      <c r="BV307" s="18" t="s">
        <v>170</v>
      </c>
    </row>
    <row r="308" spans="1:74">
      <c r="A308" s="9"/>
      <c r="B308" s="10"/>
      <c r="C308" s="19"/>
      <c r="D308" s="19"/>
      <c r="E308" s="19"/>
      <c r="F308" s="19"/>
      <c r="G308" s="19"/>
      <c r="H308" s="19"/>
      <c r="I308" s="19"/>
      <c r="J308" s="19"/>
      <c r="K308" s="19"/>
      <c r="L308" s="19"/>
      <c r="M308" s="19"/>
      <c r="N308" s="19"/>
      <c r="O308" s="19"/>
      <c r="P308" s="19"/>
      <c r="Q308" s="19"/>
      <c r="R308" s="19"/>
      <c r="S308" s="19"/>
      <c r="T308" s="19"/>
      <c r="U308" s="19"/>
      <c r="V308" s="19"/>
      <c r="W308" s="19"/>
      <c r="X308" s="19"/>
      <c r="Y308" s="19"/>
      <c r="Z308" s="19"/>
      <c r="AA308" s="19"/>
      <c r="AB308" s="19"/>
      <c r="AC308" s="19"/>
      <c r="AD308" s="19"/>
      <c r="AE308" s="19"/>
      <c r="AF308" s="19"/>
      <c r="AG308" s="19"/>
      <c r="AH308" s="19"/>
      <c r="AI308" s="19"/>
      <c r="AJ308" s="19"/>
      <c r="AK308" s="19"/>
      <c r="AL308" s="19"/>
      <c r="AM308" s="19"/>
      <c r="AN308" s="19"/>
      <c r="AO308" s="19"/>
      <c r="AP308" s="19"/>
      <c r="AQ308" s="19"/>
      <c r="AR308" s="19"/>
      <c r="AS308" s="19"/>
      <c r="AT308" s="19"/>
      <c r="AU308" s="19"/>
      <c r="AV308" s="19"/>
      <c r="AW308" s="19"/>
      <c r="AX308" s="19"/>
      <c r="AY308" s="19"/>
      <c r="AZ308" s="19"/>
      <c r="BA308" s="19"/>
      <c r="BB308" s="19"/>
      <c r="BC308" s="19"/>
      <c r="BD308" s="19"/>
      <c r="BE308" s="19"/>
      <c r="BF308" s="19"/>
      <c r="BG308" s="19"/>
      <c r="BH308" s="19"/>
      <c r="BI308" s="19"/>
      <c r="BJ308" s="19"/>
      <c r="BK308" s="19"/>
      <c r="BL308" s="19"/>
      <c r="BM308" s="19"/>
      <c r="BN308" s="19"/>
      <c r="BO308" s="19"/>
      <c r="BP308" s="19"/>
      <c r="BQ308" s="19"/>
      <c r="BR308" s="20"/>
      <c r="BS308" s="9"/>
      <c r="BT308" s="10"/>
      <c r="BU308" s="17"/>
      <c r="BV308" s="18"/>
    </row>
    <row r="309" spans="1:74">
      <c r="A309" s="9"/>
      <c r="B309" s="10"/>
      <c r="C309" s="19"/>
      <c r="D309" s="19"/>
      <c r="E309" s="19"/>
      <c r="F309" s="19"/>
      <c r="G309" s="19"/>
      <c r="H309" s="19"/>
      <c r="I309" s="19"/>
      <c r="J309" s="19"/>
      <c r="K309" s="19"/>
      <c r="L309" s="19"/>
      <c r="M309" s="19"/>
      <c r="N309" s="19"/>
      <c r="O309" s="19"/>
      <c r="P309" s="19"/>
      <c r="Q309" s="19"/>
      <c r="R309" s="19"/>
      <c r="S309" s="19"/>
      <c r="T309" s="19"/>
      <c r="U309" s="19"/>
      <c r="V309" s="19"/>
      <c r="W309" s="19"/>
      <c r="X309" s="19"/>
      <c r="Y309" s="19"/>
      <c r="Z309" s="19"/>
      <c r="AA309" s="19"/>
      <c r="AB309" s="19"/>
      <c r="AC309" s="19"/>
      <c r="AD309" s="19"/>
      <c r="AE309" s="19"/>
      <c r="AF309" s="19"/>
      <c r="AG309" s="19"/>
      <c r="AH309" s="19"/>
      <c r="AI309" s="19"/>
      <c r="AJ309" s="19"/>
      <c r="AK309" s="19"/>
      <c r="AL309" s="19"/>
      <c r="AM309" s="19"/>
      <c r="AN309" s="19"/>
      <c r="AO309" s="19"/>
      <c r="AP309" s="19"/>
      <c r="AQ309" s="19"/>
      <c r="AR309" s="19"/>
      <c r="AS309" s="19"/>
      <c r="AT309" s="19"/>
      <c r="AU309" s="19"/>
      <c r="AV309" s="19"/>
      <c r="AW309" s="19"/>
      <c r="AX309" s="19"/>
      <c r="AY309" s="19"/>
      <c r="AZ309" s="19"/>
      <c r="BA309" s="19"/>
      <c r="BB309" s="19"/>
      <c r="BC309" s="19"/>
      <c r="BD309" s="19"/>
      <c r="BE309" s="19"/>
      <c r="BF309" s="19"/>
      <c r="BG309" s="19"/>
      <c r="BH309" s="19"/>
      <c r="BI309" s="19"/>
      <c r="BJ309" s="19"/>
      <c r="BK309" s="19"/>
      <c r="BL309" s="19"/>
      <c r="BM309" s="19"/>
      <c r="BN309" s="19"/>
      <c r="BO309" s="19"/>
      <c r="BP309" s="19"/>
      <c r="BQ309" s="19"/>
      <c r="BR309" s="20"/>
      <c r="BS309" s="9"/>
      <c r="BT309" s="10"/>
      <c r="BU309" s="17"/>
      <c r="BV309" s="18"/>
    </row>
    <row r="310" spans="1:74">
      <c r="A310" s="9"/>
      <c r="B310" s="10"/>
      <c r="C310" s="19"/>
      <c r="D310" s="19"/>
      <c r="E310" s="19"/>
      <c r="F310" s="19"/>
      <c r="G310" s="19"/>
      <c r="H310" s="19"/>
      <c r="I310" s="19"/>
      <c r="J310" s="19"/>
      <c r="K310" s="19"/>
      <c r="L310" s="19"/>
      <c r="M310" s="19"/>
      <c r="N310" s="19"/>
      <c r="O310" s="19"/>
      <c r="P310" s="19"/>
      <c r="Q310" s="19"/>
      <c r="R310" s="19"/>
      <c r="S310" s="19"/>
      <c r="T310" s="19"/>
      <c r="U310" s="19"/>
      <c r="V310" s="19"/>
      <c r="W310" s="19"/>
      <c r="X310" s="19"/>
      <c r="Y310" s="19"/>
      <c r="Z310" s="19"/>
      <c r="AA310" s="19"/>
      <c r="AB310" s="19"/>
      <c r="AC310" s="19"/>
      <c r="AD310" s="19"/>
      <c r="AE310" s="19"/>
      <c r="AF310" s="19"/>
      <c r="AG310" s="19"/>
      <c r="AH310" s="19"/>
      <c r="AI310" s="19"/>
      <c r="AJ310" s="19"/>
      <c r="AK310" s="19"/>
      <c r="AL310" s="19"/>
      <c r="AM310" s="19"/>
      <c r="AN310" s="19"/>
      <c r="AO310" s="19"/>
      <c r="AP310" s="19"/>
      <c r="AQ310" s="19"/>
      <c r="AR310" s="19"/>
      <c r="AS310" s="19"/>
      <c r="AT310" s="19"/>
      <c r="AU310" s="19"/>
      <c r="AV310" s="19"/>
      <c r="AW310" s="19"/>
      <c r="AX310" s="19"/>
      <c r="AY310" s="19"/>
      <c r="AZ310" s="19"/>
      <c r="BA310" s="19"/>
      <c r="BB310" s="19"/>
      <c r="BC310" s="19"/>
      <c r="BD310" s="19"/>
      <c r="BE310" s="19"/>
      <c r="BF310" s="19"/>
      <c r="BG310" s="19"/>
      <c r="BH310" s="19"/>
      <c r="BI310" s="19"/>
      <c r="BJ310" s="19"/>
      <c r="BK310" s="19"/>
      <c r="BL310" s="19"/>
      <c r="BM310" s="19"/>
      <c r="BN310" s="19"/>
      <c r="BO310" s="19"/>
      <c r="BP310" s="19"/>
      <c r="BQ310" s="19"/>
      <c r="BR310" s="20"/>
      <c r="BS310" s="9"/>
      <c r="BT310" s="10"/>
      <c r="BU310" s="17"/>
      <c r="BV310" s="18"/>
    </row>
    <row r="311" spans="1:74">
      <c r="A311" s="9">
        <v>66</v>
      </c>
      <c r="B311" s="10" t="s">
        <v>37</v>
      </c>
      <c r="C311" s="15">
        <v>0.30499999999999999</v>
      </c>
      <c r="D311" s="15">
        <v>0.30499999999999999</v>
      </c>
      <c r="E311" s="15">
        <v>5.335</v>
      </c>
      <c r="F311" s="15">
        <v>5.335</v>
      </c>
      <c r="G311" s="15">
        <v>0</v>
      </c>
      <c r="H311" s="15">
        <v>0</v>
      </c>
      <c r="I311" s="15"/>
      <c r="J311" s="15"/>
      <c r="K311" s="15">
        <v>0.61</v>
      </c>
      <c r="L311" s="15">
        <v>0.61</v>
      </c>
      <c r="M311" s="15">
        <v>2.44</v>
      </c>
      <c r="N311" s="15">
        <v>2.44</v>
      </c>
      <c r="O311" s="15">
        <v>0</v>
      </c>
      <c r="P311" s="15">
        <v>1.37</v>
      </c>
      <c r="Q311" s="15">
        <v>1.37</v>
      </c>
      <c r="R311" s="15">
        <v>0</v>
      </c>
      <c r="S311" s="15">
        <v>0</v>
      </c>
      <c r="T311" s="15">
        <v>0</v>
      </c>
      <c r="U311" s="15">
        <v>12.5</v>
      </c>
      <c r="V311" s="15">
        <v>0.61</v>
      </c>
      <c r="W311" s="15">
        <v>0</v>
      </c>
      <c r="X311" s="15">
        <v>0</v>
      </c>
      <c r="Y311" s="15">
        <v>0</v>
      </c>
      <c r="Z311" s="15">
        <v>1.85</v>
      </c>
      <c r="AA311" s="15">
        <v>1.85</v>
      </c>
      <c r="AB311" s="15">
        <v>10.1</v>
      </c>
      <c r="AC311" s="15">
        <v>0</v>
      </c>
      <c r="AD311" s="15">
        <v>5.6</v>
      </c>
      <c r="AE311" s="15">
        <v>0.65</v>
      </c>
      <c r="AF311" s="15">
        <v>0.65</v>
      </c>
      <c r="AG311" s="15">
        <v>0</v>
      </c>
      <c r="AH311" s="15">
        <v>0</v>
      </c>
      <c r="AI311" s="15">
        <v>4.7</v>
      </c>
      <c r="AJ311" s="15">
        <v>0.1</v>
      </c>
      <c r="AK311" s="15">
        <v>10.199999999999999</v>
      </c>
      <c r="AL311" s="15">
        <v>0.4</v>
      </c>
      <c r="AM311" s="15">
        <v>0.3</v>
      </c>
      <c r="AN311" s="15">
        <v>2.2000000000000002</v>
      </c>
      <c r="AO311" s="15">
        <v>0.3</v>
      </c>
      <c r="AP311" s="15">
        <v>0.3</v>
      </c>
      <c r="AQ311" s="15">
        <v>2.6</v>
      </c>
      <c r="AR311" s="15">
        <v>2.6</v>
      </c>
      <c r="AS311" s="15">
        <v>6.2</v>
      </c>
      <c r="AT311" s="15">
        <v>9.1999999999999993</v>
      </c>
      <c r="AU311" s="15">
        <v>2</v>
      </c>
      <c r="AV311" s="15">
        <v>1.7</v>
      </c>
      <c r="AW311" s="15">
        <v>2.2000000000000002</v>
      </c>
      <c r="AX311" s="15">
        <v>0</v>
      </c>
      <c r="AY311" s="15">
        <v>6.7</v>
      </c>
      <c r="AZ311" s="15">
        <v>4.6000000000000005</v>
      </c>
      <c r="BA311" s="15">
        <v>2.5000000000000004</v>
      </c>
      <c r="BB311" s="15">
        <v>1.1000000000000001</v>
      </c>
      <c r="BC311" s="15">
        <v>0</v>
      </c>
      <c r="BD311" s="15">
        <v>0.76</v>
      </c>
      <c r="BE311" s="15">
        <v>0</v>
      </c>
      <c r="BF311" s="15">
        <v>9.15</v>
      </c>
      <c r="BG311" s="15">
        <v>2.58</v>
      </c>
      <c r="BH311" s="15">
        <v>1.2669999999999999</v>
      </c>
      <c r="BI311" s="15">
        <v>0.88</v>
      </c>
      <c r="BJ311" s="15"/>
      <c r="BK311" s="15"/>
      <c r="BL311" s="15"/>
      <c r="BM311" s="15"/>
      <c r="BN311" s="15"/>
      <c r="BO311" s="15"/>
      <c r="BP311" s="15"/>
      <c r="BQ311" s="15"/>
      <c r="BR311" s="16"/>
      <c r="BS311" s="9">
        <v>66</v>
      </c>
      <c r="BT311" s="10" t="s">
        <v>37</v>
      </c>
      <c r="BU311" s="17" t="s">
        <v>171</v>
      </c>
      <c r="BV311" s="18"/>
    </row>
    <row r="312" spans="1:74">
      <c r="A312" s="9"/>
      <c r="B312" s="10">
        <v>70</v>
      </c>
      <c r="C312" s="19"/>
      <c r="D312" s="19"/>
      <c r="E312" s="19"/>
      <c r="F312" s="19"/>
      <c r="G312" s="19"/>
      <c r="H312" s="19"/>
      <c r="I312" s="19"/>
      <c r="J312" s="19"/>
      <c r="K312" s="19"/>
      <c r="L312" s="19"/>
      <c r="M312" s="19"/>
      <c r="N312" s="19"/>
      <c r="O312" s="19"/>
      <c r="P312" s="19"/>
      <c r="Q312" s="19"/>
      <c r="R312" s="19"/>
      <c r="S312" s="19"/>
      <c r="T312" s="19"/>
      <c r="U312" s="19"/>
      <c r="V312" s="19"/>
      <c r="W312" s="19"/>
      <c r="X312" s="19"/>
      <c r="Y312" s="19"/>
      <c r="Z312" s="19"/>
      <c r="AA312" s="19"/>
      <c r="AB312" s="19"/>
      <c r="AC312" s="19"/>
      <c r="AD312" s="19"/>
      <c r="AE312" s="19"/>
      <c r="AF312" s="19"/>
      <c r="AG312" s="19"/>
      <c r="AH312" s="19"/>
      <c r="AI312" s="19"/>
      <c r="AJ312" s="19"/>
      <c r="AK312" s="19"/>
      <c r="AL312" s="19"/>
      <c r="AM312" s="19"/>
      <c r="AN312" s="19"/>
      <c r="AO312" s="19"/>
      <c r="AP312" s="19"/>
      <c r="AQ312" s="19"/>
      <c r="AR312" s="19"/>
      <c r="AS312" s="19"/>
      <c r="AT312" s="19"/>
      <c r="AU312" s="19"/>
      <c r="AV312" s="19"/>
      <c r="AW312" s="19"/>
      <c r="AX312" s="19"/>
      <c r="AY312" s="19"/>
      <c r="AZ312" s="19"/>
      <c r="BA312" s="19"/>
      <c r="BB312" s="19"/>
      <c r="BC312" s="19">
        <v>3.8</v>
      </c>
      <c r="BD312" s="19">
        <v>0.9</v>
      </c>
      <c r="BE312" s="19">
        <v>0.7</v>
      </c>
      <c r="BF312" s="19">
        <v>6.04</v>
      </c>
      <c r="BG312" s="19">
        <v>6.68</v>
      </c>
      <c r="BH312" s="19">
        <v>0</v>
      </c>
      <c r="BI312" s="19">
        <v>0.28999999999999998</v>
      </c>
      <c r="BJ312" s="19">
        <v>0</v>
      </c>
      <c r="BK312" s="19">
        <v>0</v>
      </c>
      <c r="BL312" s="19">
        <v>9.33</v>
      </c>
      <c r="BM312" s="19">
        <v>1.75</v>
      </c>
      <c r="BN312" s="19">
        <v>2.410000000000025</v>
      </c>
      <c r="BO312" s="19">
        <v>0</v>
      </c>
      <c r="BP312" s="19">
        <v>0</v>
      </c>
      <c r="BQ312" s="19">
        <v>8.06</v>
      </c>
      <c r="BR312" s="20"/>
      <c r="BS312" s="9"/>
      <c r="BT312" s="10">
        <v>70</v>
      </c>
      <c r="BU312" s="17"/>
      <c r="BV312" s="18" t="s">
        <v>170</v>
      </c>
    </row>
    <row r="313" spans="1:74">
      <c r="A313" s="9"/>
      <c r="B313" s="10"/>
      <c r="C313" s="19"/>
      <c r="D313" s="19"/>
      <c r="E313" s="19"/>
      <c r="F313" s="19"/>
      <c r="G313" s="19"/>
      <c r="H313" s="19"/>
      <c r="I313" s="19"/>
      <c r="J313" s="19"/>
      <c r="K313" s="19"/>
      <c r="L313" s="19"/>
      <c r="M313" s="19"/>
      <c r="N313" s="19"/>
      <c r="O313" s="19"/>
      <c r="P313" s="19"/>
      <c r="Q313" s="19"/>
      <c r="R313" s="19"/>
      <c r="S313" s="19"/>
      <c r="T313" s="19"/>
      <c r="U313" s="19"/>
      <c r="V313" s="19"/>
      <c r="W313" s="19"/>
      <c r="X313" s="19"/>
      <c r="Y313" s="19"/>
      <c r="Z313" s="19"/>
      <c r="AA313" s="19"/>
      <c r="AB313" s="19"/>
      <c r="AC313" s="19"/>
      <c r="AD313" s="19"/>
      <c r="AE313" s="19"/>
      <c r="AF313" s="19"/>
      <c r="AG313" s="19"/>
      <c r="AH313" s="19"/>
      <c r="AI313" s="19"/>
      <c r="AJ313" s="19"/>
      <c r="AK313" s="19"/>
      <c r="AL313" s="19"/>
      <c r="AM313" s="19"/>
      <c r="AN313" s="19"/>
      <c r="AO313" s="19"/>
      <c r="AP313" s="19"/>
      <c r="AQ313" s="19"/>
      <c r="AR313" s="19"/>
      <c r="AS313" s="19"/>
      <c r="AT313" s="19"/>
      <c r="AU313" s="19"/>
      <c r="AV313" s="19"/>
      <c r="AW313" s="19"/>
      <c r="AX313" s="19"/>
      <c r="AY313" s="19"/>
      <c r="AZ313" s="19"/>
      <c r="BA313" s="19"/>
      <c r="BB313" s="19"/>
      <c r="BC313" s="19"/>
      <c r="BD313" s="19"/>
      <c r="BE313" s="19"/>
      <c r="BF313" s="19"/>
      <c r="BG313" s="19"/>
      <c r="BH313" s="19"/>
      <c r="BI313" s="19"/>
      <c r="BJ313" s="19"/>
      <c r="BK313" s="19"/>
      <c r="BL313" s="19"/>
      <c r="BM313" s="19"/>
      <c r="BN313" s="19"/>
      <c r="BO313" s="19"/>
      <c r="BP313" s="19"/>
      <c r="BQ313" s="19"/>
      <c r="BR313" s="20"/>
      <c r="BS313" s="9"/>
      <c r="BT313" s="10"/>
      <c r="BU313" s="17"/>
      <c r="BV313" s="18"/>
    </row>
    <row r="314" spans="1:74">
      <c r="A314" s="9"/>
      <c r="B314" s="10"/>
      <c r="C314" s="19"/>
      <c r="D314" s="19"/>
      <c r="E314" s="19"/>
      <c r="F314" s="19"/>
      <c r="G314" s="19"/>
      <c r="H314" s="19"/>
      <c r="I314" s="19"/>
      <c r="J314" s="19"/>
      <c r="K314" s="19"/>
      <c r="L314" s="19"/>
      <c r="M314" s="19"/>
      <c r="N314" s="19"/>
      <c r="O314" s="19"/>
      <c r="P314" s="19"/>
      <c r="Q314" s="19"/>
      <c r="R314" s="19"/>
      <c r="S314" s="19"/>
      <c r="T314" s="19"/>
      <c r="U314" s="19"/>
      <c r="V314" s="19"/>
      <c r="W314" s="19"/>
      <c r="X314" s="19"/>
      <c r="Y314" s="19"/>
      <c r="Z314" s="19"/>
      <c r="AA314" s="19"/>
      <c r="AB314" s="19"/>
      <c r="AC314" s="19"/>
      <c r="AD314" s="19"/>
      <c r="AE314" s="19"/>
      <c r="AF314" s="19"/>
      <c r="AG314" s="19"/>
      <c r="AH314" s="19"/>
      <c r="AI314" s="19"/>
      <c r="AJ314" s="19"/>
      <c r="AK314" s="19"/>
      <c r="AL314" s="19"/>
      <c r="AM314" s="19"/>
      <c r="AN314" s="19"/>
      <c r="AO314" s="19"/>
      <c r="AP314" s="19"/>
      <c r="AQ314" s="19"/>
      <c r="AR314" s="19"/>
      <c r="AS314" s="19"/>
      <c r="AT314" s="19"/>
      <c r="AU314" s="19"/>
      <c r="AV314" s="19"/>
      <c r="AW314" s="19"/>
      <c r="AX314" s="19"/>
      <c r="AY314" s="19"/>
      <c r="AZ314" s="19"/>
      <c r="BA314" s="19"/>
      <c r="BB314" s="19"/>
      <c r="BC314" s="19"/>
      <c r="BD314" s="19"/>
      <c r="BE314" s="19"/>
      <c r="BF314" s="19"/>
      <c r="BG314" s="19"/>
      <c r="BH314" s="19"/>
      <c r="BI314" s="19"/>
      <c r="BJ314" s="19"/>
      <c r="BK314" s="19"/>
      <c r="BL314" s="19"/>
      <c r="BM314" s="19"/>
      <c r="BN314" s="19"/>
      <c r="BO314" s="19"/>
      <c r="BP314" s="19"/>
      <c r="BQ314" s="19"/>
      <c r="BR314" s="20"/>
      <c r="BS314" s="9"/>
      <c r="BT314" s="10"/>
      <c r="BU314" s="17"/>
      <c r="BV314" s="18"/>
    </row>
    <row r="315" spans="1:74">
      <c r="A315" s="9"/>
      <c r="B315" s="10"/>
      <c r="C315" s="19"/>
      <c r="D315" s="19"/>
      <c r="E315" s="19"/>
      <c r="F315" s="19"/>
      <c r="G315" s="19"/>
      <c r="H315" s="19"/>
      <c r="I315" s="19"/>
      <c r="J315" s="19"/>
      <c r="K315" s="19"/>
      <c r="L315" s="19"/>
      <c r="M315" s="19"/>
      <c r="N315" s="19"/>
      <c r="O315" s="19"/>
      <c r="P315" s="19"/>
      <c r="Q315" s="19"/>
      <c r="R315" s="19"/>
      <c r="S315" s="19"/>
      <c r="T315" s="19"/>
      <c r="U315" s="19"/>
      <c r="V315" s="19"/>
      <c r="W315" s="19"/>
      <c r="X315" s="19"/>
      <c r="Y315" s="19"/>
      <c r="Z315" s="19"/>
      <c r="AA315" s="19"/>
      <c r="AB315" s="19"/>
      <c r="AC315" s="19"/>
      <c r="AD315" s="19"/>
      <c r="AE315" s="19"/>
      <c r="AF315" s="19"/>
      <c r="AG315" s="19"/>
      <c r="AH315" s="19"/>
      <c r="AI315" s="19"/>
      <c r="AJ315" s="19"/>
      <c r="AK315" s="19"/>
      <c r="AL315" s="19"/>
      <c r="AM315" s="19"/>
      <c r="AN315" s="19"/>
      <c r="AO315" s="19"/>
      <c r="AP315" s="19"/>
      <c r="AQ315" s="19"/>
      <c r="AR315" s="19"/>
      <c r="AS315" s="19"/>
      <c r="AT315" s="19"/>
      <c r="AU315" s="19"/>
      <c r="AV315" s="19"/>
      <c r="AW315" s="19"/>
      <c r="AX315" s="19"/>
      <c r="AY315" s="19"/>
      <c r="AZ315" s="19"/>
      <c r="BA315" s="19"/>
      <c r="BB315" s="19"/>
      <c r="BC315" s="19"/>
      <c r="BD315" s="19"/>
      <c r="BE315" s="19"/>
      <c r="BF315" s="19"/>
      <c r="BG315" s="19"/>
      <c r="BH315" s="19"/>
      <c r="BI315" s="19"/>
      <c r="BJ315" s="19"/>
      <c r="BK315" s="19"/>
      <c r="BL315" s="19"/>
      <c r="BM315" s="19"/>
      <c r="BN315" s="19"/>
      <c r="BO315" s="19"/>
      <c r="BP315" s="19"/>
      <c r="BQ315" s="19"/>
      <c r="BR315" s="20"/>
      <c r="BS315" s="9"/>
      <c r="BT315" s="10"/>
      <c r="BU315" s="17"/>
      <c r="BV315" s="18"/>
    </row>
    <row r="316" spans="1:74">
      <c r="A316" s="9"/>
      <c r="B316" s="10"/>
      <c r="C316" s="19"/>
      <c r="D316" s="19"/>
      <c r="E316" s="19"/>
      <c r="F316" s="19"/>
      <c r="G316" s="19"/>
      <c r="H316" s="19"/>
      <c r="I316" s="19"/>
      <c r="J316" s="19"/>
      <c r="K316" s="19"/>
      <c r="L316" s="19"/>
      <c r="M316" s="19"/>
      <c r="N316" s="19"/>
      <c r="O316" s="19"/>
      <c r="P316" s="19"/>
      <c r="Q316" s="19"/>
      <c r="R316" s="19"/>
      <c r="S316" s="19"/>
      <c r="T316" s="19"/>
      <c r="U316" s="19"/>
      <c r="V316" s="19"/>
      <c r="W316" s="19"/>
      <c r="X316" s="19"/>
      <c r="Y316" s="19"/>
      <c r="Z316" s="19"/>
      <c r="AA316" s="19"/>
      <c r="AB316" s="19"/>
      <c r="AC316" s="19"/>
      <c r="AD316" s="19"/>
      <c r="AE316" s="19"/>
      <c r="AF316" s="19"/>
      <c r="AG316" s="19"/>
      <c r="AH316" s="19"/>
      <c r="AI316" s="19"/>
      <c r="AJ316" s="19"/>
      <c r="AK316" s="19"/>
      <c r="AL316" s="19"/>
      <c r="AM316" s="19"/>
      <c r="AN316" s="19"/>
      <c r="AO316" s="19"/>
      <c r="AP316" s="19"/>
      <c r="AQ316" s="19"/>
      <c r="AR316" s="19"/>
      <c r="AS316" s="19"/>
      <c r="AT316" s="19"/>
      <c r="AU316" s="19"/>
      <c r="AV316" s="19"/>
      <c r="AW316" s="19"/>
      <c r="AX316" s="19"/>
      <c r="AY316" s="19"/>
      <c r="AZ316" s="19"/>
      <c r="BA316" s="19"/>
      <c r="BB316" s="19"/>
      <c r="BC316" s="19"/>
      <c r="BD316" s="19"/>
      <c r="BE316" s="19"/>
      <c r="BF316" s="19"/>
      <c r="BG316" s="19"/>
      <c r="BH316" s="19"/>
      <c r="BI316" s="19"/>
      <c r="BJ316" s="19"/>
      <c r="BK316" s="19"/>
      <c r="BL316" s="19"/>
      <c r="BM316" s="19"/>
      <c r="BN316" s="19"/>
      <c r="BO316" s="19"/>
      <c r="BP316" s="19"/>
      <c r="BQ316" s="19"/>
      <c r="BR316" s="20"/>
      <c r="BS316" s="9"/>
      <c r="BT316" s="10"/>
      <c r="BU316" s="17"/>
      <c r="BV316" s="18"/>
    </row>
    <row r="317" spans="1:74">
      <c r="A317" s="9"/>
      <c r="B317" s="10">
        <v>71</v>
      </c>
      <c r="C317" s="19"/>
      <c r="D317" s="19"/>
      <c r="E317" s="19"/>
      <c r="F317" s="19"/>
      <c r="G317" s="19"/>
      <c r="H317" s="19"/>
      <c r="I317" s="19"/>
      <c r="J317" s="19"/>
      <c r="K317" s="19"/>
      <c r="L317" s="19"/>
      <c r="M317" s="19"/>
      <c r="N317" s="19"/>
      <c r="O317" s="19"/>
      <c r="P317" s="19"/>
      <c r="Q317" s="19"/>
      <c r="R317" s="19"/>
      <c r="S317" s="19"/>
      <c r="T317" s="19"/>
      <c r="U317" s="19"/>
      <c r="V317" s="19"/>
      <c r="W317" s="19"/>
      <c r="X317" s="19"/>
      <c r="Y317" s="19"/>
      <c r="Z317" s="19"/>
      <c r="AA317" s="19"/>
      <c r="AB317" s="19"/>
      <c r="AC317" s="19"/>
      <c r="AD317" s="19"/>
      <c r="AE317" s="19"/>
      <c r="AF317" s="19"/>
      <c r="AG317" s="19"/>
      <c r="AH317" s="19"/>
      <c r="AI317" s="19"/>
      <c r="AJ317" s="19"/>
      <c r="AK317" s="19"/>
      <c r="AL317" s="19"/>
      <c r="AM317" s="19"/>
      <c r="AN317" s="19"/>
      <c r="AO317" s="19"/>
      <c r="AP317" s="19"/>
      <c r="AQ317" s="19"/>
      <c r="AR317" s="19"/>
      <c r="AS317" s="19"/>
      <c r="AT317" s="19"/>
      <c r="AU317" s="19"/>
      <c r="AV317" s="19"/>
      <c r="AW317" s="19"/>
      <c r="AX317" s="19"/>
      <c r="AY317" s="19"/>
      <c r="AZ317" s="19"/>
      <c r="BA317" s="19"/>
      <c r="BB317" s="19"/>
      <c r="BC317" s="19">
        <v>2.5</v>
      </c>
      <c r="BD317" s="19">
        <v>4.1999999999999993</v>
      </c>
      <c r="BE317" s="19">
        <v>1.96</v>
      </c>
      <c r="BF317" s="19">
        <v>3.59</v>
      </c>
      <c r="BG317" s="19">
        <v>11.27</v>
      </c>
      <c r="BH317" s="19">
        <v>0</v>
      </c>
      <c r="BI317" s="19">
        <v>3.61</v>
      </c>
      <c r="BJ317" s="19">
        <v>0</v>
      </c>
      <c r="BK317" s="19">
        <v>0</v>
      </c>
      <c r="BL317" s="19">
        <v>0.89</v>
      </c>
      <c r="BM317" s="19">
        <v>5.8100000000000041</v>
      </c>
      <c r="BN317" s="19">
        <v>1.5900000000000034</v>
      </c>
      <c r="BO317" s="19">
        <v>0</v>
      </c>
      <c r="BP317" s="19">
        <v>0</v>
      </c>
      <c r="BQ317" s="19">
        <v>7.92</v>
      </c>
      <c r="BR317" s="20"/>
      <c r="BS317" s="9"/>
      <c r="BT317" s="10">
        <v>71</v>
      </c>
      <c r="BU317" s="17"/>
      <c r="BV317" s="18" t="s">
        <v>172</v>
      </c>
    </row>
    <row r="318" spans="1:74">
      <c r="A318" s="9">
        <v>67</v>
      </c>
      <c r="B318" s="10" t="s">
        <v>37</v>
      </c>
      <c r="C318" s="15">
        <v>0.45500000000000002</v>
      </c>
      <c r="D318" s="15">
        <v>0.45500000000000002</v>
      </c>
      <c r="E318" s="15">
        <v>6.7050000000000001</v>
      </c>
      <c r="F318" s="15">
        <v>6.7050000000000001</v>
      </c>
      <c r="G318" s="15">
        <v>0</v>
      </c>
      <c r="H318" s="15">
        <v>0</v>
      </c>
      <c r="I318" s="15">
        <v>0.155</v>
      </c>
      <c r="J318" s="15">
        <v>0.155</v>
      </c>
      <c r="K318" s="15">
        <v>0</v>
      </c>
      <c r="L318" s="15">
        <v>0</v>
      </c>
      <c r="M318" s="15">
        <v>0</v>
      </c>
      <c r="N318" s="15">
        <v>0.31</v>
      </c>
      <c r="O318" s="15">
        <v>0</v>
      </c>
      <c r="P318" s="15">
        <v>3.35</v>
      </c>
      <c r="Q318" s="15">
        <v>3.35</v>
      </c>
      <c r="R318" s="15">
        <v>0</v>
      </c>
      <c r="S318" s="15">
        <v>0</v>
      </c>
      <c r="T318" s="15">
        <v>9.4600000000000009</v>
      </c>
      <c r="U318" s="15">
        <v>3.35</v>
      </c>
      <c r="V318" s="15">
        <v>0</v>
      </c>
      <c r="W318" s="15">
        <v>0</v>
      </c>
      <c r="X318" s="15">
        <v>0</v>
      </c>
      <c r="Y318" s="15">
        <v>0.47</v>
      </c>
      <c r="Z318" s="15">
        <v>3.85</v>
      </c>
      <c r="AA318" s="15">
        <v>3.85</v>
      </c>
      <c r="AB318" s="15">
        <v>6.35</v>
      </c>
      <c r="AC318" s="15">
        <v>2.75</v>
      </c>
      <c r="AD318" s="15">
        <v>0</v>
      </c>
      <c r="AE318" s="15">
        <v>0.95</v>
      </c>
      <c r="AF318" s="15">
        <v>0.95</v>
      </c>
      <c r="AG318" s="15">
        <v>0</v>
      </c>
      <c r="AH318" s="15">
        <v>0</v>
      </c>
      <c r="AI318" s="15">
        <v>4</v>
      </c>
      <c r="AJ318" s="15">
        <v>3.1</v>
      </c>
      <c r="AK318" s="15">
        <v>4.3</v>
      </c>
      <c r="AL318" s="15">
        <v>3.6</v>
      </c>
      <c r="AM318" s="15">
        <v>0</v>
      </c>
      <c r="AN318" s="15">
        <v>0.2</v>
      </c>
      <c r="AO318" s="15">
        <v>0</v>
      </c>
      <c r="AP318" s="15">
        <v>0</v>
      </c>
      <c r="AQ318" s="15">
        <v>3.65</v>
      </c>
      <c r="AR318" s="15">
        <v>3.65</v>
      </c>
      <c r="AS318" s="15">
        <v>2</v>
      </c>
      <c r="AT318" s="15">
        <v>3</v>
      </c>
      <c r="AU318" s="15">
        <v>0</v>
      </c>
      <c r="AV318" s="15"/>
      <c r="AW318" s="15"/>
      <c r="AX318" s="15"/>
      <c r="AY318" s="15"/>
      <c r="AZ318" s="15"/>
      <c r="BA318" s="15"/>
      <c r="BB318" s="15">
        <v>0</v>
      </c>
      <c r="BC318" s="15">
        <v>0.4</v>
      </c>
      <c r="BD318" s="15">
        <v>4.0999999999999996</v>
      </c>
      <c r="BE318" s="15">
        <v>4.96</v>
      </c>
      <c r="BF318" s="15">
        <v>3.87</v>
      </c>
      <c r="BG318" s="15">
        <v>0.5</v>
      </c>
      <c r="BH318" s="15">
        <v>1.1100000000000001</v>
      </c>
      <c r="BI318" s="15">
        <v>5.42</v>
      </c>
      <c r="BJ318" s="15"/>
      <c r="BK318" s="15"/>
      <c r="BL318" s="15"/>
      <c r="BM318" s="15"/>
      <c r="BN318" s="15"/>
      <c r="BO318" s="15"/>
      <c r="BP318" s="15"/>
      <c r="BQ318" s="15"/>
      <c r="BR318" s="16"/>
      <c r="BS318" s="9">
        <v>67</v>
      </c>
      <c r="BT318" s="10" t="s">
        <v>37</v>
      </c>
      <c r="BU318" s="17" t="s">
        <v>173</v>
      </c>
      <c r="BV318" s="18"/>
    </row>
    <row r="319" spans="1:74">
      <c r="A319" s="9"/>
      <c r="B319" s="10"/>
      <c r="C319" s="19"/>
      <c r="D319" s="19"/>
      <c r="E319" s="19"/>
      <c r="F319" s="19"/>
      <c r="G319" s="19"/>
      <c r="H319" s="19"/>
      <c r="I319" s="19"/>
      <c r="J319" s="19"/>
      <c r="K319" s="19"/>
      <c r="L319" s="19"/>
      <c r="M319" s="19"/>
      <c r="N319" s="19"/>
      <c r="O319" s="19"/>
      <c r="P319" s="19"/>
      <c r="Q319" s="19"/>
      <c r="R319" s="19"/>
      <c r="S319" s="19"/>
      <c r="T319" s="19"/>
      <c r="U319" s="19"/>
      <c r="V319" s="19"/>
      <c r="W319" s="19"/>
      <c r="X319" s="19"/>
      <c r="Y319" s="19"/>
      <c r="Z319" s="19"/>
      <c r="AA319" s="19"/>
      <c r="AB319" s="19"/>
      <c r="AC319" s="19"/>
      <c r="AD319" s="19"/>
      <c r="AE319" s="19"/>
      <c r="AF319" s="19"/>
      <c r="AG319" s="19"/>
      <c r="AH319" s="19"/>
      <c r="AI319" s="19"/>
      <c r="AJ319" s="19"/>
      <c r="AK319" s="19"/>
      <c r="AL319" s="19"/>
      <c r="AM319" s="19"/>
      <c r="AN319" s="19"/>
      <c r="AO319" s="19"/>
      <c r="AP319" s="19"/>
      <c r="AQ319" s="19"/>
      <c r="AR319" s="19"/>
      <c r="AS319" s="19"/>
      <c r="AT319" s="19"/>
      <c r="AU319" s="19"/>
      <c r="AV319" s="19"/>
      <c r="AW319" s="19"/>
      <c r="AX319" s="19"/>
      <c r="AY319" s="19"/>
      <c r="AZ319" s="19"/>
      <c r="BA319" s="19"/>
      <c r="BB319" s="19"/>
      <c r="BC319" s="19"/>
      <c r="BD319" s="19"/>
      <c r="BE319" s="19"/>
      <c r="BF319" s="19"/>
      <c r="BG319" s="19"/>
      <c r="BH319" s="19"/>
      <c r="BI319" s="19"/>
      <c r="BJ319" s="19"/>
      <c r="BK319" s="19"/>
      <c r="BL319" s="19"/>
      <c r="BM319" s="19"/>
      <c r="BN319" s="19"/>
      <c r="BO319" s="19"/>
      <c r="BP319" s="19"/>
      <c r="BQ319" s="19"/>
      <c r="BR319" s="20"/>
      <c r="BS319" s="9"/>
      <c r="BT319" s="10"/>
      <c r="BU319" s="17"/>
      <c r="BV319" s="18"/>
    </row>
    <row r="320" spans="1:74">
      <c r="A320" s="9"/>
      <c r="B320" s="10"/>
      <c r="C320" s="19"/>
      <c r="D320" s="19"/>
      <c r="E320" s="19"/>
      <c r="F320" s="19"/>
      <c r="G320" s="19"/>
      <c r="H320" s="19"/>
      <c r="I320" s="19"/>
      <c r="J320" s="19"/>
      <c r="K320" s="19"/>
      <c r="L320" s="19"/>
      <c r="M320" s="19"/>
      <c r="N320" s="19"/>
      <c r="O320" s="19"/>
      <c r="P320" s="19"/>
      <c r="Q320" s="19"/>
      <c r="R320" s="19"/>
      <c r="S320" s="19"/>
      <c r="T320" s="19"/>
      <c r="U320" s="19"/>
      <c r="V320" s="19"/>
      <c r="W320" s="19"/>
      <c r="X320" s="19"/>
      <c r="Y320" s="19"/>
      <c r="Z320" s="19"/>
      <c r="AA320" s="19"/>
      <c r="AB320" s="19"/>
      <c r="AC320" s="19"/>
      <c r="AD320" s="19"/>
      <c r="AE320" s="19"/>
      <c r="AF320" s="19"/>
      <c r="AG320" s="19"/>
      <c r="AH320" s="19"/>
      <c r="AI320" s="19"/>
      <c r="AJ320" s="19"/>
      <c r="AK320" s="19"/>
      <c r="AL320" s="19"/>
      <c r="AM320" s="19"/>
      <c r="AN320" s="19"/>
      <c r="AO320" s="19"/>
      <c r="AP320" s="19"/>
      <c r="AQ320" s="19"/>
      <c r="AR320" s="19"/>
      <c r="AS320" s="19"/>
      <c r="AT320" s="19"/>
      <c r="AU320" s="19"/>
      <c r="AV320" s="19"/>
      <c r="AW320" s="19"/>
      <c r="AX320" s="19"/>
      <c r="AY320" s="19"/>
      <c r="AZ320" s="19"/>
      <c r="BA320" s="19"/>
      <c r="BB320" s="19"/>
      <c r="BC320" s="19"/>
      <c r="BD320" s="19"/>
      <c r="BE320" s="19"/>
      <c r="BF320" s="19"/>
      <c r="BG320" s="19"/>
      <c r="BH320" s="19"/>
      <c r="BI320" s="19"/>
      <c r="BJ320" s="19"/>
      <c r="BK320" s="19"/>
      <c r="BL320" s="19"/>
      <c r="BM320" s="19"/>
      <c r="BN320" s="19"/>
      <c r="BO320" s="19"/>
      <c r="BP320" s="19"/>
      <c r="BQ320" s="19"/>
      <c r="BR320" s="20"/>
      <c r="BS320" s="9"/>
      <c r="BT320" s="10"/>
      <c r="BU320" s="17"/>
      <c r="BV320" s="18"/>
    </row>
    <row r="321" spans="1:74">
      <c r="A321" s="9"/>
      <c r="B321" s="10"/>
      <c r="C321" s="19"/>
      <c r="D321" s="19"/>
      <c r="E321" s="19"/>
      <c r="F321" s="19"/>
      <c r="G321" s="19"/>
      <c r="H321" s="19"/>
      <c r="I321" s="19"/>
      <c r="J321" s="19"/>
      <c r="K321" s="19"/>
      <c r="L321" s="19"/>
      <c r="M321" s="19"/>
      <c r="N321" s="19"/>
      <c r="O321" s="19"/>
      <c r="P321" s="19"/>
      <c r="Q321" s="19"/>
      <c r="R321" s="19"/>
      <c r="S321" s="19"/>
      <c r="T321" s="19"/>
      <c r="U321" s="19"/>
      <c r="V321" s="19"/>
      <c r="W321" s="19"/>
      <c r="X321" s="19"/>
      <c r="Y321" s="19"/>
      <c r="Z321" s="19"/>
      <c r="AA321" s="19"/>
      <c r="AB321" s="19"/>
      <c r="AC321" s="19"/>
      <c r="AD321" s="19"/>
      <c r="AE321" s="19"/>
      <c r="AF321" s="19"/>
      <c r="AG321" s="19"/>
      <c r="AH321" s="19"/>
      <c r="AI321" s="19"/>
      <c r="AJ321" s="19"/>
      <c r="AK321" s="19"/>
      <c r="AL321" s="19"/>
      <c r="AM321" s="19"/>
      <c r="AN321" s="19"/>
      <c r="AO321" s="19"/>
      <c r="AP321" s="19"/>
      <c r="AQ321" s="19"/>
      <c r="AR321" s="19"/>
      <c r="AS321" s="19"/>
      <c r="AT321" s="19"/>
      <c r="AU321" s="19"/>
      <c r="AV321" s="19"/>
      <c r="AW321" s="19"/>
      <c r="AX321" s="19"/>
      <c r="AY321" s="19"/>
      <c r="AZ321" s="19"/>
      <c r="BA321" s="19"/>
      <c r="BB321" s="19"/>
      <c r="BC321" s="19"/>
      <c r="BD321" s="19"/>
      <c r="BE321" s="19"/>
      <c r="BF321" s="19"/>
      <c r="BG321" s="19"/>
      <c r="BH321" s="19"/>
      <c r="BI321" s="19"/>
      <c r="BJ321" s="19"/>
      <c r="BK321" s="19"/>
      <c r="BL321" s="19"/>
      <c r="BM321" s="19"/>
      <c r="BN321" s="19"/>
      <c r="BO321" s="19"/>
      <c r="BP321" s="19"/>
      <c r="BQ321" s="19"/>
      <c r="BR321" s="20"/>
      <c r="BS321" s="9"/>
      <c r="BT321" s="10"/>
      <c r="BU321" s="17"/>
      <c r="BV321" s="18"/>
    </row>
    <row r="322" spans="1:74">
      <c r="A322" s="9"/>
      <c r="B322" s="10">
        <v>72</v>
      </c>
      <c r="C322" s="19"/>
      <c r="D322" s="19"/>
      <c r="E322" s="19"/>
      <c r="F322" s="19"/>
      <c r="G322" s="19"/>
      <c r="H322" s="19"/>
      <c r="I322" s="19"/>
      <c r="J322" s="19"/>
      <c r="K322" s="19"/>
      <c r="L322" s="19"/>
      <c r="M322" s="19"/>
      <c r="N322" s="19"/>
      <c r="O322" s="19"/>
      <c r="P322" s="19"/>
      <c r="Q322" s="19"/>
      <c r="R322" s="19"/>
      <c r="S322" s="19"/>
      <c r="T322" s="19"/>
      <c r="U322" s="19"/>
      <c r="V322" s="19"/>
      <c r="W322" s="19"/>
      <c r="X322" s="19"/>
      <c r="Y322" s="19"/>
      <c r="Z322" s="19"/>
      <c r="AA322" s="19"/>
      <c r="AB322" s="19"/>
      <c r="AC322" s="19"/>
      <c r="AD322" s="19"/>
      <c r="AE322" s="19"/>
      <c r="AF322" s="19"/>
      <c r="AG322" s="19"/>
      <c r="AH322" s="19"/>
      <c r="AI322" s="19"/>
      <c r="AJ322" s="19"/>
      <c r="AK322" s="19"/>
      <c r="AL322" s="19"/>
      <c r="AM322" s="19"/>
      <c r="AN322" s="19"/>
      <c r="AO322" s="19"/>
      <c r="AP322" s="19"/>
      <c r="AQ322" s="19"/>
      <c r="AR322" s="19"/>
      <c r="AS322" s="19"/>
      <c r="AT322" s="19"/>
      <c r="AU322" s="19"/>
      <c r="AV322" s="19"/>
      <c r="AW322" s="19"/>
      <c r="AX322" s="19"/>
      <c r="AY322" s="19"/>
      <c r="AZ322" s="19"/>
      <c r="BA322" s="19"/>
      <c r="BB322" s="19"/>
      <c r="BC322" s="19">
        <v>0</v>
      </c>
      <c r="BD322" s="19">
        <v>0.5</v>
      </c>
      <c r="BE322" s="19">
        <v>9.48</v>
      </c>
      <c r="BF322" s="19">
        <v>0</v>
      </c>
      <c r="BG322" s="19">
        <v>1.4100000000000001</v>
      </c>
      <c r="BH322" s="19">
        <v>9.06</v>
      </c>
      <c r="BI322" s="19">
        <v>0</v>
      </c>
      <c r="BJ322" s="19">
        <v>0</v>
      </c>
      <c r="BK322" s="19">
        <v>3.47</v>
      </c>
      <c r="BL322" s="19">
        <v>0</v>
      </c>
      <c r="BM322" s="19">
        <v>1</v>
      </c>
      <c r="BN322" s="19">
        <v>0</v>
      </c>
      <c r="BO322" s="19">
        <v>0</v>
      </c>
      <c r="BP322" s="19">
        <v>5.4</v>
      </c>
      <c r="BQ322" s="19">
        <v>6.93</v>
      </c>
      <c r="BR322" s="20">
        <v>7.36</v>
      </c>
      <c r="BS322" s="9"/>
      <c r="BT322" s="10">
        <v>72</v>
      </c>
      <c r="BU322" s="17"/>
      <c r="BV322" s="18" t="s">
        <v>174</v>
      </c>
    </row>
    <row r="323" spans="1:74">
      <c r="A323" s="9">
        <v>68</v>
      </c>
      <c r="B323" s="10" t="s">
        <v>37</v>
      </c>
      <c r="C323" s="15">
        <v>0.45500000000000002</v>
      </c>
      <c r="D323" s="15">
        <v>0.45500000000000002</v>
      </c>
      <c r="E323" s="15">
        <v>0.76</v>
      </c>
      <c r="F323" s="15">
        <v>0.76</v>
      </c>
      <c r="G323" s="15">
        <v>0</v>
      </c>
      <c r="H323" s="15">
        <v>0</v>
      </c>
      <c r="I323" s="15">
        <v>4.8849999999999998</v>
      </c>
      <c r="J323" s="15">
        <v>4.8849999999999998</v>
      </c>
      <c r="K323" s="15">
        <v>0</v>
      </c>
      <c r="L323" s="15">
        <v>0</v>
      </c>
      <c r="M323" s="15">
        <v>1.52</v>
      </c>
      <c r="N323" s="15">
        <v>0.61</v>
      </c>
      <c r="O323" s="15">
        <v>0.61</v>
      </c>
      <c r="P323" s="15">
        <v>0.45500000000000002</v>
      </c>
      <c r="Q323" s="15">
        <v>0.45500000000000002</v>
      </c>
      <c r="R323" s="15">
        <v>0</v>
      </c>
      <c r="S323" s="15">
        <v>0</v>
      </c>
      <c r="T323" s="15">
        <v>1.22</v>
      </c>
      <c r="U323" s="15">
        <v>7.62</v>
      </c>
      <c r="V323" s="15">
        <v>2.44</v>
      </c>
      <c r="W323" s="15">
        <v>0.91</v>
      </c>
      <c r="X323" s="15">
        <v>0.3</v>
      </c>
      <c r="Y323" s="15">
        <v>0.26</v>
      </c>
      <c r="Z323" s="15">
        <v>1.3</v>
      </c>
      <c r="AA323" s="15">
        <v>1.3</v>
      </c>
      <c r="AB323" s="15">
        <v>12.7</v>
      </c>
      <c r="AC323" s="15">
        <v>0.3</v>
      </c>
      <c r="AD323" s="15">
        <v>0.5</v>
      </c>
      <c r="AE323" s="15">
        <v>0</v>
      </c>
      <c r="AF323" s="15">
        <v>0</v>
      </c>
      <c r="AG323" s="15">
        <v>0</v>
      </c>
      <c r="AH323" s="15">
        <v>2.7</v>
      </c>
      <c r="AI323" s="15">
        <v>5.6</v>
      </c>
      <c r="AJ323" s="15">
        <v>0</v>
      </c>
      <c r="AK323" s="15">
        <v>5.3</v>
      </c>
      <c r="AL323" s="15">
        <v>0.5</v>
      </c>
      <c r="AM323" s="15">
        <v>2.9</v>
      </c>
      <c r="AN323" s="15">
        <v>0</v>
      </c>
      <c r="AO323" s="15">
        <v>0.4</v>
      </c>
      <c r="AP323" s="15">
        <v>0.4</v>
      </c>
      <c r="AQ323" s="15">
        <v>5.5</v>
      </c>
      <c r="AR323" s="15">
        <v>5.5</v>
      </c>
      <c r="AS323" s="15">
        <v>3</v>
      </c>
      <c r="AT323" s="15">
        <v>0.4</v>
      </c>
      <c r="AU323" s="15">
        <v>0.2</v>
      </c>
      <c r="AV323" s="15">
        <v>0.2</v>
      </c>
      <c r="AW323" s="15">
        <v>6.1</v>
      </c>
      <c r="AX323" s="15">
        <v>2</v>
      </c>
      <c r="AY323" s="15">
        <v>0</v>
      </c>
      <c r="AZ323" s="15">
        <v>0.3</v>
      </c>
      <c r="BA323" s="15">
        <v>0</v>
      </c>
      <c r="BB323" s="15">
        <v>0</v>
      </c>
      <c r="BC323" s="15">
        <v>15.2</v>
      </c>
      <c r="BD323" s="15">
        <v>0</v>
      </c>
      <c r="BE323" s="15">
        <v>6.05</v>
      </c>
      <c r="BF323" s="15">
        <v>0</v>
      </c>
      <c r="BG323" s="15">
        <v>5.42</v>
      </c>
      <c r="BH323" s="15">
        <v>2.36</v>
      </c>
      <c r="BI323" s="15">
        <v>0</v>
      </c>
      <c r="BJ323" s="15"/>
      <c r="BK323" s="15"/>
      <c r="BL323" s="15"/>
      <c r="BM323" s="15"/>
      <c r="BN323" s="15"/>
      <c r="BO323" s="15"/>
      <c r="BP323" s="15"/>
      <c r="BQ323" s="15"/>
      <c r="BR323" s="16"/>
      <c r="BS323" s="9">
        <v>68</v>
      </c>
      <c r="BT323" s="10" t="s">
        <v>37</v>
      </c>
      <c r="BU323" s="17" t="s">
        <v>175</v>
      </c>
      <c r="BV323" s="18"/>
    </row>
    <row r="324" spans="1:74">
      <c r="A324" s="9"/>
      <c r="B324" s="10"/>
      <c r="C324" s="19"/>
      <c r="D324" s="19"/>
      <c r="E324" s="19"/>
      <c r="F324" s="19"/>
      <c r="G324" s="19"/>
      <c r="H324" s="19"/>
      <c r="I324" s="19"/>
      <c r="J324" s="19"/>
      <c r="K324" s="19"/>
      <c r="L324" s="19"/>
      <c r="M324" s="19"/>
      <c r="N324" s="19"/>
      <c r="O324" s="19"/>
      <c r="P324" s="19"/>
      <c r="Q324" s="19"/>
      <c r="R324" s="19"/>
      <c r="S324" s="19"/>
      <c r="T324" s="19"/>
      <c r="U324" s="19"/>
      <c r="V324" s="19"/>
      <c r="W324" s="19"/>
      <c r="X324" s="19"/>
      <c r="Y324" s="19"/>
      <c r="Z324" s="19"/>
      <c r="AA324" s="19"/>
      <c r="AB324" s="19"/>
      <c r="AC324" s="19"/>
      <c r="AD324" s="19"/>
      <c r="AE324" s="19"/>
      <c r="AF324" s="19"/>
      <c r="AG324" s="19"/>
      <c r="AH324" s="19"/>
      <c r="AI324" s="19"/>
      <c r="AJ324" s="19"/>
      <c r="AK324" s="19"/>
      <c r="AL324" s="19"/>
      <c r="AM324" s="19"/>
      <c r="AN324" s="19"/>
      <c r="AO324" s="19"/>
      <c r="AP324" s="19"/>
      <c r="AQ324" s="19"/>
      <c r="AR324" s="19"/>
      <c r="AS324" s="19"/>
      <c r="AT324" s="19"/>
      <c r="AU324" s="19"/>
      <c r="AV324" s="19"/>
      <c r="AW324" s="19"/>
      <c r="AX324" s="19"/>
      <c r="AY324" s="19"/>
      <c r="AZ324" s="19"/>
      <c r="BA324" s="19"/>
      <c r="BB324" s="19"/>
      <c r="BC324" s="19"/>
      <c r="BD324" s="19"/>
      <c r="BE324" s="19"/>
      <c r="BF324" s="19"/>
      <c r="BG324" s="19"/>
      <c r="BH324" s="19"/>
      <c r="BI324" s="19"/>
      <c r="BJ324" s="19"/>
      <c r="BK324" s="19"/>
      <c r="BL324" s="19"/>
      <c r="BM324" s="19"/>
      <c r="BN324" s="19"/>
      <c r="BO324" s="19"/>
      <c r="BP324" s="19"/>
      <c r="BQ324" s="19"/>
      <c r="BR324" s="20"/>
      <c r="BS324" s="9"/>
      <c r="BT324" s="10"/>
      <c r="BU324" s="17"/>
      <c r="BV324" s="18"/>
    </row>
    <row r="325" spans="1:74">
      <c r="A325" s="9"/>
      <c r="B325" s="10"/>
      <c r="C325" s="19"/>
      <c r="D325" s="19"/>
      <c r="E325" s="19"/>
      <c r="F325" s="19"/>
      <c r="G325" s="19"/>
      <c r="H325" s="19"/>
      <c r="I325" s="19"/>
      <c r="J325" s="19"/>
      <c r="K325" s="19"/>
      <c r="L325" s="19"/>
      <c r="M325" s="19"/>
      <c r="N325" s="19"/>
      <c r="O325" s="19"/>
      <c r="P325" s="19"/>
      <c r="Q325" s="19"/>
      <c r="R325" s="19"/>
      <c r="S325" s="19"/>
      <c r="T325" s="19"/>
      <c r="U325" s="19"/>
      <c r="V325" s="19"/>
      <c r="W325" s="19"/>
      <c r="X325" s="19"/>
      <c r="Y325" s="19"/>
      <c r="Z325" s="19"/>
      <c r="AA325" s="19"/>
      <c r="AB325" s="19"/>
      <c r="AC325" s="19"/>
      <c r="AD325" s="19"/>
      <c r="AE325" s="19"/>
      <c r="AF325" s="19"/>
      <c r="AG325" s="19"/>
      <c r="AH325" s="19"/>
      <c r="AI325" s="19"/>
      <c r="AJ325" s="19"/>
      <c r="AK325" s="19"/>
      <c r="AL325" s="19"/>
      <c r="AM325" s="19"/>
      <c r="AN325" s="19"/>
      <c r="AO325" s="19"/>
      <c r="AP325" s="19"/>
      <c r="AQ325" s="19"/>
      <c r="AR325" s="19"/>
      <c r="AS325" s="19"/>
      <c r="AT325" s="19"/>
      <c r="AU325" s="19"/>
      <c r="AV325" s="19"/>
      <c r="AW325" s="19"/>
      <c r="AX325" s="19"/>
      <c r="AY325" s="19"/>
      <c r="AZ325" s="19"/>
      <c r="BA325" s="19"/>
      <c r="BB325" s="19"/>
      <c r="BC325" s="19"/>
      <c r="BD325" s="19"/>
      <c r="BE325" s="19"/>
      <c r="BF325" s="19"/>
      <c r="BG325" s="19"/>
      <c r="BH325" s="19"/>
      <c r="BI325" s="19"/>
      <c r="BJ325" s="19"/>
      <c r="BK325" s="19"/>
      <c r="BL325" s="19"/>
      <c r="BM325" s="19"/>
      <c r="BN325" s="19"/>
      <c r="BO325" s="19"/>
      <c r="BP325" s="19"/>
      <c r="BQ325" s="19"/>
      <c r="BR325" s="20"/>
      <c r="BS325" s="9"/>
      <c r="BT325" s="10"/>
      <c r="BU325" s="17"/>
      <c r="BV325" s="18"/>
    </row>
    <row r="326" spans="1:74">
      <c r="A326" s="9"/>
      <c r="B326" s="10"/>
      <c r="C326" s="19"/>
      <c r="D326" s="19"/>
      <c r="E326" s="19"/>
      <c r="F326" s="19"/>
      <c r="G326" s="19"/>
      <c r="H326" s="19"/>
      <c r="I326" s="19"/>
      <c r="J326" s="19"/>
      <c r="K326" s="19"/>
      <c r="L326" s="19"/>
      <c r="M326" s="19"/>
      <c r="N326" s="19"/>
      <c r="O326" s="19"/>
      <c r="P326" s="19"/>
      <c r="Q326" s="19"/>
      <c r="R326" s="19"/>
      <c r="S326" s="19"/>
      <c r="T326" s="19"/>
      <c r="U326" s="19"/>
      <c r="V326" s="19"/>
      <c r="W326" s="19"/>
      <c r="X326" s="19"/>
      <c r="Y326" s="19"/>
      <c r="Z326" s="19"/>
      <c r="AA326" s="19"/>
      <c r="AB326" s="19"/>
      <c r="AC326" s="19"/>
      <c r="AD326" s="19"/>
      <c r="AE326" s="19"/>
      <c r="AF326" s="19"/>
      <c r="AG326" s="19"/>
      <c r="AH326" s="19"/>
      <c r="AI326" s="19"/>
      <c r="AJ326" s="19"/>
      <c r="AK326" s="19"/>
      <c r="AL326" s="19"/>
      <c r="AM326" s="19"/>
      <c r="AN326" s="19"/>
      <c r="AO326" s="19"/>
      <c r="AP326" s="19"/>
      <c r="AQ326" s="19"/>
      <c r="AR326" s="19"/>
      <c r="AS326" s="19"/>
      <c r="AT326" s="19"/>
      <c r="AU326" s="19"/>
      <c r="AV326" s="19"/>
      <c r="AW326" s="19"/>
      <c r="AX326" s="19"/>
      <c r="AY326" s="19"/>
      <c r="AZ326" s="19"/>
      <c r="BA326" s="19"/>
      <c r="BB326" s="19"/>
      <c r="BC326" s="19"/>
      <c r="BD326" s="19"/>
      <c r="BE326" s="19"/>
      <c r="BF326" s="19"/>
      <c r="BG326" s="19"/>
      <c r="BH326" s="19"/>
      <c r="BI326" s="19"/>
      <c r="BJ326" s="19"/>
      <c r="BK326" s="19"/>
      <c r="BL326" s="19"/>
      <c r="BM326" s="19"/>
      <c r="BN326" s="19"/>
      <c r="BO326" s="19"/>
      <c r="BP326" s="19"/>
      <c r="BQ326" s="19"/>
      <c r="BR326" s="20"/>
      <c r="BS326" s="9"/>
      <c r="BT326" s="10"/>
      <c r="BU326" s="17"/>
      <c r="BV326" s="18"/>
    </row>
    <row r="327" spans="1:74">
      <c r="A327" s="9"/>
      <c r="B327" s="10">
        <v>73</v>
      </c>
      <c r="C327" s="19"/>
      <c r="D327" s="19"/>
      <c r="E327" s="19"/>
      <c r="F327" s="19"/>
      <c r="G327" s="19"/>
      <c r="H327" s="19"/>
      <c r="I327" s="19"/>
      <c r="J327" s="19"/>
      <c r="K327" s="19"/>
      <c r="L327" s="19"/>
      <c r="M327" s="19"/>
      <c r="N327" s="19"/>
      <c r="O327" s="19"/>
      <c r="P327" s="19"/>
      <c r="Q327" s="19"/>
      <c r="R327" s="19"/>
      <c r="S327" s="19"/>
      <c r="T327" s="19"/>
      <c r="U327" s="19"/>
      <c r="V327" s="19"/>
      <c r="W327" s="19"/>
      <c r="X327" s="19"/>
      <c r="Y327" s="19"/>
      <c r="Z327" s="19"/>
      <c r="AA327" s="19"/>
      <c r="AB327" s="19"/>
      <c r="AC327" s="19"/>
      <c r="AD327" s="19"/>
      <c r="AE327" s="19"/>
      <c r="AF327" s="19"/>
      <c r="AG327" s="19"/>
      <c r="AH327" s="19"/>
      <c r="AI327" s="19"/>
      <c r="AJ327" s="19"/>
      <c r="AK327" s="19"/>
      <c r="AL327" s="19"/>
      <c r="AM327" s="19"/>
      <c r="AN327" s="19"/>
      <c r="AO327" s="19"/>
      <c r="AP327" s="19"/>
      <c r="AQ327" s="19"/>
      <c r="AR327" s="19"/>
      <c r="AS327" s="19"/>
      <c r="AT327" s="19"/>
      <c r="AU327" s="19"/>
      <c r="AV327" s="19"/>
      <c r="AW327" s="19"/>
      <c r="AX327" s="19"/>
      <c r="AY327" s="19"/>
      <c r="AZ327" s="19"/>
      <c r="BA327" s="19"/>
      <c r="BB327" s="19"/>
      <c r="BC327" s="19">
        <v>0</v>
      </c>
      <c r="BD327" s="19">
        <v>0.8</v>
      </c>
      <c r="BE327" s="19">
        <v>0.6</v>
      </c>
      <c r="BF327" s="19">
        <v>4.93</v>
      </c>
      <c r="BG327" s="19">
        <v>6.82</v>
      </c>
      <c r="BH327" s="19">
        <v>4.51</v>
      </c>
      <c r="BI327" s="19">
        <v>0</v>
      </c>
      <c r="BJ327" s="19">
        <v>2.67</v>
      </c>
      <c r="BK327" s="19">
        <v>0</v>
      </c>
      <c r="BL327" s="19">
        <v>3.01</v>
      </c>
      <c r="BM327" s="19">
        <v>9.460000000000008</v>
      </c>
      <c r="BN327" s="19">
        <v>2.210000000000008</v>
      </c>
      <c r="BO327" s="19">
        <v>0</v>
      </c>
      <c r="BP327" s="19">
        <v>5.27</v>
      </c>
      <c r="BQ327" s="19">
        <v>1.53</v>
      </c>
      <c r="BR327" s="20"/>
      <c r="BS327" s="9"/>
      <c r="BT327" s="10">
        <v>73</v>
      </c>
      <c r="BU327" s="17"/>
      <c r="BV327" s="18" t="s">
        <v>176</v>
      </c>
    </row>
    <row r="328" spans="1:74">
      <c r="A328" s="9"/>
      <c r="B328" s="10"/>
      <c r="C328" s="19"/>
      <c r="D328" s="19"/>
      <c r="E328" s="19"/>
      <c r="F328" s="19"/>
      <c r="G328" s="19"/>
      <c r="H328" s="19"/>
      <c r="I328" s="19"/>
      <c r="J328" s="19"/>
      <c r="K328" s="19"/>
      <c r="L328" s="19"/>
      <c r="M328" s="19"/>
      <c r="N328" s="19"/>
      <c r="O328" s="19"/>
      <c r="P328" s="19"/>
      <c r="Q328" s="19"/>
      <c r="R328" s="19"/>
      <c r="S328" s="19"/>
      <c r="T328" s="19"/>
      <c r="U328" s="19"/>
      <c r="V328" s="19"/>
      <c r="W328" s="19"/>
      <c r="X328" s="19"/>
      <c r="Y328" s="19"/>
      <c r="Z328" s="19"/>
      <c r="AA328" s="19"/>
      <c r="AB328" s="19"/>
      <c r="AC328" s="19"/>
      <c r="AD328" s="19"/>
      <c r="AE328" s="19"/>
      <c r="AF328" s="19"/>
      <c r="AG328" s="19"/>
      <c r="AH328" s="19"/>
      <c r="AI328" s="19"/>
      <c r="AJ328" s="19"/>
      <c r="AK328" s="19"/>
      <c r="AL328" s="19"/>
      <c r="AM328" s="19"/>
      <c r="AN328" s="19"/>
      <c r="AO328" s="19"/>
      <c r="AP328" s="19"/>
      <c r="AQ328" s="19"/>
      <c r="AR328" s="19"/>
      <c r="AS328" s="19"/>
      <c r="AT328" s="19"/>
      <c r="AU328" s="19"/>
      <c r="AV328" s="19"/>
      <c r="AW328" s="19"/>
      <c r="AX328" s="19"/>
      <c r="AY328" s="19"/>
      <c r="AZ328" s="19"/>
      <c r="BA328" s="19"/>
      <c r="BB328" s="19"/>
      <c r="BC328" s="19"/>
      <c r="BD328" s="19"/>
      <c r="BE328" s="19"/>
      <c r="BF328" s="19"/>
      <c r="BG328" s="19"/>
      <c r="BH328" s="19"/>
      <c r="BI328" s="19"/>
      <c r="BJ328" s="19"/>
      <c r="BK328" s="19"/>
      <c r="BL328" s="19"/>
      <c r="BM328" s="19"/>
      <c r="BN328" s="19"/>
      <c r="BO328" s="19"/>
      <c r="BP328" s="19"/>
      <c r="BQ328" s="19"/>
      <c r="BR328" s="20"/>
      <c r="BS328" s="9"/>
      <c r="BT328" s="10"/>
      <c r="BU328" s="17"/>
      <c r="BV328" s="18"/>
    </row>
    <row r="329" spans="1:74">
      <c r="A329" s="9">
        <v>69</v>
      </c>
      <c r="B329" s="10" t="s">
        <v>37</v>
      </c>
      <c r="C329" s="15">
        <v>0.45500000000000002</v>
      </c>
      <c r="D329" s="15">
        <v>0.45500000000000002</v>
      </c>
      <c r="E329" s="15">
        <v>0.155</v>
      </c>
      <c r="F329" s="15">
        <v>0.155</v>
      </c>
      <c r="G329" s="15">
        <v>0</v>
      </c>
      <c r="H329" s="15">
        <v>0</v>
      </c>
      <c r="I329" s="15">
        <v>1.52</v>
      </c>
      <c r="J329" s="15">
        <v>1.52</v>
      </c>
      <c r="K329" s="15">
        <v>8.318181818181819E-2</v>
      </c>
      <c r="L329" s="15">
        <v>8.318181818181819E-2</v>
      </c>
      <c r="M329" s="15">
        <v>0</v>
      </c>
      <c r="N329" s="15">
        <v>0</v>
      </c>
      <c r="O329" s="15">
        <v>0</v>
      </c>
      <c r="P329" s="15">
        <v>0</v>
      </c>
      <c r="Q329" s="15">
        <v>0</v>
      </c>
      <c r="R329" s="15">
        <v>0</v>
      </c>
      <c r="S329" s="15">
        <v>0</v>
      </c>
      <c r="T329" s="15">
        <v>8.5399999999999991</v>
      </c>
      <c r="U329" s="15">
        <v>2.44</v>
      </c>
      <c r="V329" s="15">
        <v>0</v>
      </c>
      <c r="W329" s="15">
        <v>0</v>
      </c>
      <c r="X329" s="15">
        <v>3.35</v>
      </c>
      <c r="Y329" s="15">
        <v>0.15</v>
      </c>
      <c r="Z329" s="15">
        <v>4.2</v>
      </c>
      <c r="AA329" s="15">
        <v>4.2</v>
      </c>
      <c r="AB329" s="15">
        <v>11.3</v>
      </c>
      <c r="AC329" s="15"/>
      <c r="AD329" s="15">
        <v>0.4</v>
      </c>
      <c r="AE329" s="15">
        <v>2.1</v>
      </c>
      <c r="AF329" s="15">
        <v>7.6</v>
      </c>
      <c r="AG329" s="15">
        <v>0.8</v>
      </c>
      <c r="AH329" s="15">
        <v>1.5</v>
      </c>
      <c r="AI329" s="15">
        <v>0.1</v>
      </c>
      <c r="AJ329" s="15">
        <v>0.2</v>
      </c>
      <c r="AK329" s="15">
        <v>2.6</v>
      </c>
      <c r="AL329" s="15">
        <v>1.1000000000000001</v>
      </c>
      <c r="AM329" s="15">
        <v>0.2</v>
      </c>
      <c r="AN329" s="15">
        <v>0.3</v>
      </c>
      <c r="AO329" s="15"/>
      <c r="AP329" s="15">
        <v>0</v>
      </c>
      <c r="AQ329" s="15">
        <v>1.3</v>
      </c>
      <c r="AR329" s="15">
        <v>1.3</v>
      </c>
      <c r="AS329" s="15">
        <v>4.8</v>
      </c>
      <c r="AT329" s="15">
        <v>1.2</v>
      </c>
      <c r="AU329" s="15">
        <v>0</v>
      </c>
      <c r="AV329" s="15">
        <v>0</v>
      </c>
      <c r="AW329" s="15">
        <v>6.3500000000000005</v>
      </c>
      <c r="AX329" s="15">
        <v>5.55</v>
      </c>
      <c r="AY329" s="15">
        <v>11</v>
      </c>
      <c r="AZ329" s="15">
        <v>0</v>
      </c>
      <c r="BA329" s="15">
        <v>2.6</v>
      </c>
      <c r="BB329" s="15">
        <v>0.3</v>
      </c>
      <c r="BC329" s="15">
        <v>0</v>
      </c>
      <c r="BD329" s="15">
        <v>3.3200000000000003</v>
      </c>
      <c r="BE329" s="15">
        <v>6.2693506493506499</v>
      </c>
      <c r="BF329" s="15">
        <v>10.199999999999999</v>
      </c>
      <c r="BG329" s="15">
        <v>0</v>
      </c>
      <c r="BH329" s="15">
        <v>0</v>
      </c>
      <c r="BI329" s="15">
        <v>8.52</v>
      </c>
      <c r="BJ329" s="15"/>
      <c r="BK329" s="15"/>
      <c r="BL329" s="15"/>
      <c r="BM329" s="15"/>
      <c r="BN329" s="15"/>
      <c r="BO329" s="15"/>
      <c r="BP329" s="15"/>
      <c r="BQ329" s="15"/>
      <c r="BR329" s="16"/>
      <c r="BS329" s="9">
        <v>69</v>
      </c>
      <c r="BT329" s="10" t="s">
        <v>37</v>
      </c>
      <c r="BU329" s="17" t="s">
        <v>177</v>
      </c>
      <c r="BV329" s="18"/>
    </row>
    <row r="330" spans="1:74">
      <c r="A330" s="9"/>
      <c r="B330" s="10"/>
      <c r="C330" s="15"/>
      <c r="D330" s="15"/>
      <c r="E330" s="15"/>
      <c r="F330" s="15"/>
      <c r="G330" s="15"/>
      <c r="H330" s="15"/>
      <c r="I330" s="15"/>
      <c r="J330" s="15"/>
      <c r="K330" s="15"/>
      <c r="L330" s="15"/>
      <c r="M330" s="15"/>
      <c r="N330" s="15"/>
      <c r="O330" s="15"/>
      <c r="P330" s="15"/>
      <c r="Q330" s="15"/>
      <c r="R330" s="15"/>
      <c r="S330" s="15"/>
      <c r="T330" s="15"/>
      <c r="U330" s="15"/>
      <c r="V330" s="15"/>
      <c r="W330" s="15"/>
      <c r="X330" s="15"/>
      <c r="Y330" s="15"/>
      <c r="Z330" s="15"/>
      <c r="AA330" s="15"/>
      <c r="AB330" s="15"/>
      <c r="AC330" s="15"/>
      <c r="AD330" s="15"/>
      <c r="AE330" s="15"/>
      <c r="AF330" s="15"/>
      <c r="AG330" s="15"/>
      <c r="AH330" s="15"/>
      <c r="AI330" s="15"/>
      <c r="AJ330" s="15"/>
      <c r="AK330" s="15"/>
      <c r="AL330" s="15"/>
      <c r="AM330" s="15"/>
      <c r="AN330" s="15"/>
      <c r="AO330" s="15"/>
      <c r="AP330" s="15"/>
      <c r="AQ330" s="15"/>
      <c r="AR330" s="15"/>
      <c r="AS330" s="15"/>
      <c r="AT330" s="15"/>
      <c r="AU330" s="15"/>
      <c r="AV330" s="15"/>
      <c r="AW330" s="15"/>
      <c r="AX330" s="15"/>
      <c r="AY330" s="15"/>
      <c r="AZ330" s="15"/>
      <c r="BA330" s="15"/>
      <c r="BB330" s="15"/>
      <c r="BC330" s="15"/>
      <c r="BD330" s="15"/>
      <c r="BE330" s="15"/>
      <c r="BF330" s="15"/>
      <c r="BG330" s="15"/>
      <c r="BH330" s="15"/>
      <c r="BI330" s="15"/>
      <c r="BJ330" s="15"/>
      <c r="BK330" s="15"/>
      <c r="BL330" s="15"/>
      <c r="BM330" s="15"/>
      <c r="BN330" s="15"/>
      <c r="BO330" s="15"/>
      <c r="BP330" s="15"/>
      <c r="BQ330" s="15"/>
      <c r="BR330" s="16"/>
      <c r="BS330" s="9"/>
      <c r="BT330" s="10"/>
      <c r="BU330" s="17"/>
      <c r="BV330" s="18"/>
    </row>
    <row r="331" spans="1:74">
      <c r="A331" s="9"/>
      <c r="B331" s="10"/>
      <c r="C331" s="19"/>
      <c r="D331" s="19"/>
      <c r="E331" s="19"/>
      <c r="F331" s="19"/>
      <c r="G331" s="19"/>
      <c r="H331" s="19"/>
      <c r="I331" s="19"/>
      <c r="J331" s="19"/>
      <c r="K331" s="19"/>
      <c r="L331" s="19"/>
      <c r="M331" s="19"/>
      <c r="N331" s="19"/>
      <c r="O331" s="19"/>
      <c r="P331" s="19"/>
      <c r="Q331" s="19"/>
      <c r="R331" s="19"/>
      <c r="S331" s="19"/>
      <c r="T331" s="19"/>
      <c r="U331" s="19"/>
      <c r="V331" s="19"/>
      <c r="W331" s="19"/>
      <c r="X331" s="19"/>
      <c r="Y331" s="19"/>
      <c r="Z331" s="19"/>
      <c r="AA331" s="19"/>
      <c r="AB331" s="19"/>
      <c r="AC331" s="19"/>
      <c r="AD331" s="19"/>
      <c r="AE331" s="19"/>
      <c r="AF331" s="19"/>
      <c r="AG331" s="19"/>
      <c r="AH331" s="19"/>
      <c r="AI331" s="19"/>
      <c r="AJ331" s="19"/>
      <c r="AK331" s="19"/>
      <c r="AL331" s="19"/>
      <c r="AM331" s="19"/>
      <c r="AN331" s="19"/>
      <c r="AO331" s="19"/>
      <c r="AP331" s="19"/>
      <c r="AQ331" s="19"/>
      <c r="AR331" s="19"/>
      <c r="AS331" s="19"/>
      <c r="AT331" s="19"/>
      <c r="AU331" s="19"/>
      <c r="AV331" s="19"/>
      <c r="AW331" s="19"/>
      <c r="AX331" s="19"/>
      <c r="AY331" s="19"/>
      <c r="AZ331" s="19"/>
      <c r="BA331" s="19"/>
      <c r="BB331" s="19"/>
      <c r="BC331" s="19"/>
      <c r="BD331" s="19"/>
      <c r="BE331" s="19"/>
      <c r="BF331" s="19"/>
      <c r="BG331" s="19"/>
      <c r="BH331" s="19"/>
      <c r="BI331" s="19"/>
      <c r="BJ331" s="19"/>
      <c r="BK331" s="19"/>
      <c r="BL331" s="19"/>
      <c r="BM331" s="19"/>
      <c r="BN331" s="19"/>
      <c r="BO331" s="19"/>
      <c r="BP331" s="19"/>
      <c r="BQ331" s="19"/>
      <c r="BR331" s="20"/>
      <c r="BS331" s="9"/>
      <c r="BT331" s="10"/>
      <c r="BU331" s="17"/>
      <c r="BV331" s="18"/>
    </row>
    <row r="332" spans="1:74">
      <c r="A332" s="9"/>
      <c r="B332" s="10">
        <v>74</v>
      </c>
      <c r="C332" s="19"/>
      <c r="D332" s="19"/>
      <c r="E332" s="19"/>
      <c r="F332" s="19"/>
      <c r="G332" s="19"/>
      <c r="H332" s="19"/>
      <c r="I332" s="19"/>
      <c r="J332" s="19"/>
      <c r="K332" s="19"/>
      <c r="L332" s="19"/>
      <c r="M332" s="19"/>
      <c r="N332" s="19"/>
      <c r="O332" s="19"/>
      <c r="P332" s="19"/>
      <c r="Q332" s="19"/>
      <c r="R332" s="19"/>
      <c r="S332" s="19"/>
      <c r="T332" s="19"/>
      <c r="U332" s="19"/>
      <c r="V332" s="19"/>
      <c r="W332" s="19"/>
      <c r="X332" s="19"/>
      <c r="Y332" s="19"/>
      <c r="Z332" s="19"/>
      <c r="AA332" s="19"/>
      <c r="AB332" s="19"/>
      <c r="AC332" s="19"/>
      <c r="AD332" s="19"/>
      <c r="AE332" s="19"/>
      <c r="AF332" s="19"/>
      <c r="AG332" s="19"/>
      <c r="AH332" s="19"/>
      <c r="AI332" s="19"/>
      <c r="AJ332" s="19"/>
      <c r="AK332" s="19"/>
      <c r="AL332" s="19"/>
      <c r="AM332" s="19"/>
      <c r="AN332" s="19"/>
      <c r="AO332" s="19"/>
      <c r="AP332" s="19"/>
      <c r="AQ332" s="19"/>
      <c r="AR332" s="19"/>
      <c r="AS332" s="19"/>
      <c r="AT332" s="19"/>
      <c r="AU332" s="19"/>
      <c r="AV332" s="19"/>
      <c r="AW332" s="19"/>
      <c r="AX332" s="19"/>
      <c r="AY332" s="19"/>
      <c r="AZ332" s="19"/>
      <c r="BA332" s="19"/>
      <c r="BB332" s="19"/>
      <c r="BC332" s="19">
        <v>0</v>
      </c>
      <c r="BD332" s="19">
        <v>0.3</v>
      </c>
      <c r="BE332" s="19">
        <v>0</v>
      </c>
      <c r="BF332" s="19">
        <v>1.57</v>
      </c>
      <c r="BG332" s="19">
        <v>1.18</v>
      </c>
      <c r="BH332" s="19">
        <v>2.98</v>
      </c>
      <c r="BI332" s="19">
        <v>6.89</v>
      </c>
      <c r="BJ332" s="19">
        <v>0</v>
      </c>
      <c r="BK332" s="19">
        <v>4.8</v>
      </c>
      <c r="BL332" s="19">
        <v>1.31</v>
      </c>
      <c r="BM332" s="19">
        <v>1.58</v>
      </c>
      <c r="BN332" s="19">
        <v>3.8199999999999932</v>
      </c>
      <c r="BO332" s="19">
        <v>1.0900000000000001</v>
      </c>
      <c r="BP332" s="19">
        <v>0.64</v>
      </c>
      <c r="BQ332" s="19">
        <v>5.0199999999999996</v>
      </c>
      <c r="BR332" s="20"/>
      <c r="BS332" s="9"/>
      <c r="BT332" s="10">
        <v>74</v>
      </c>
      <c r="BU332" s="17"/>
      <c r="BV332" s="18" t="s">
        <v>178</v>
      </c>
    </row>
    <row r="333" spans="1:74">
      <c r="A333" s="9"/>
      <c r="B333" s="10"/>
      <c r="C333" s="19"/>
      <c r="D333" s="19"/>
      <c r="E333" s="19"/>
      <c r="F333" s="19"/>
      <c r="G333" s="19"/>
      <c r="H333" s="19"/>
      <c r="I333" s="19"/>
      <c r="J333" s="19"/>
      <c r="K333" s="19"/>
      <c r="L333" s="19"/>
      <c r="M333" s="19"/>
      <c r="N333" s="19"/>
      <c r="O333" s="19"/>
      <c r="P333" s="19"/>
      <c r="Q333" s="19"/>
      <c r="R333" s="19"/>
      <c r="S333" s="19"/>
      <c r="T333" s="19"/>
      <c r="U333" s="19"/>
      <c r="V333" s="19"/>
      <c r="W333" s="19"/>
      <c r="X333" s="19"/>
      <c r="Y333" s="19"/>
      <c r="Z333" s="19"/>
      <c r="AA333" s="19"/>
      <c r="AB333" s="19"/>
      <c r="AC333" s="19"/>
      <c r="AD333" s="19"/>
      <c r="AE333" s="19"/>
      <c r="AF333" s="19"/>
      <c r="AG333" s="19"/>
      <c r="AH333" s="19"/>
      <c r="AI333" s="19"/>
      <c r="AJ333" s="19"/>
      <c r="AK333" s="19"/>
      <c r="AL333" s="19"/>
      <c r="AM333" s="19"/>
      <c r="AN333" s="19"/>
      <c r="AO333" s="19"/>
      <c r="AP333" s="19"/>
      <c r="AQ333" s="19"/>
      <c r="AR333" s="19"/>
      <c r="AS333" s="19"/>
      <c r="AT333" s="19"/>
      <c r="AU333" s="19"/>
      <c r="AV333" s="19"/>
      <c r="AW333" s="19"/>
      <c r="AX333" s="19"/>
      <c r="AY333" s="19"/>
      <c r="AZ333" s="19"/>
      <c r="BA333" s="19"/>
      <c r="BB333" s="19"/>
      <c r="BC333" s="19"/>
      <c r="BD333" s="19"/>
      <c r="BE333" s="19"/>
      <c r="BF333" s="19"/>
      <c r="BG333" s="19"/>
      <c r="BH333" s="19"/>
      <c r="BI333" s="19"/>
      <c r="BJ333" s="19"/>
      <c r="BK333" s="19"/>
      <c r="BL333" s="19"/>
      <c r="BM333" s="19"/>
      <c r="BN333" s="19"/>
      <c r="BO333" s="19"/>
      <c r="BP333" s="19"/>
      <c r="BQ333" s="19"/>
      <c r="BR333" s="20"/>
      <c r="BS333" s="9"/>
      <c r="BT333" s="10"/>
      <c r="BU333" s="17"/>
      <c r="BV333" s="18"/>
    </row>
    <row r="334" spans="1:74">
      <c r="A334" s="9"/>
      <c r="B334" s="10"/>
      <c r="C334" s="19"/>
      <c r="D334" s="19"/>
      <c r="E334" s="19"/>
      <c r="F334" s="19"/>
      <c r="G334" s="19"/>
      <c r="H334" s="19"/>
      <c r="I334" s="19"/>
      <c r="J334" s="19"/>
      <c r="K334" s="19"/>
      <c r="L334" s="19"/>
      <c r="M334" s="19"/>
      <c r="N334" s="19"/>
      <c r="O334" s="19"/>
      <c r="P334" s="19"/>
      <c r="Q334" s="19"/>
      <c r="R334" s="19"/>
      <c r="S334" s="19"/>
      <c r="T334" s="19"/>
      <c r="U334" s="19"/>
      <c r="V334" s="19"/>
      <c r="W334" s="19"/>
      <c r="X334" s="19"/>
      <c r="Y334" s="19"/>
      <c r="Z334" s="19"/>
      <c r="AA334" s="19"/>
      <c r="AB334" s="19"/>
      <c r="AC334" s="19"/>
      <c r="AD334" s="19"/>
      <c r="AE334" s="19"/>
      <c r="AF334" s="19"/>
      <c r="AG334" s="19"/>
      <c r="AH334" s="19"/>
      <c r="AI334" s="19"/>
      <c r="AJ334" s="19"/>
      <c r="AK334" s="19"/>
      <c r="AL334" s="19"/>
      <c r="AM334" s="19"/>
      <c r="AN334" s="19"/>
      <c r="AO334" s="19"/>
      <c r="AP334" s="19"/>
      <c r="AQ334" s="19"/>
      <c r="AR334" s="19"/>
      <c r="AS334" s="19"/>
      <c r="AT334" s="19"/>
      <c r="AU334" s="19"/>
      <c r="AV334" s="19"/>
      <c r="AW334" s="19"/>
      <c r="AX334" s="19"/>
      <c r="AY334" s="19"/>
      <c r="AZ334" s="19"/>
      <c r="BA334" s="19"/>
      <c r="BB334" s="19"/>
      <c r="BC334" s="19"/>
      <c r="BD334" s="19"/>
      <c r="BE334" s="19"/>
      <c r="BF334" s="19"/>
      <c r="BG334" s="19"/>
      <c r="BH334" s="19"/>
      <c r="BI334" s="19"/>
      <c r="BJ334" s="19"/>
      <c r="BK334" s="19"/>
      <c r="BL334" s="19"/>
      <c r="BM334" s="19"/>
      <c r="BN334" s="19"/>
      <c r="BO334" s="19"/>
      <c r="BP334" s="19"/>
      <c r="BQ334" s="19"/>
      <c r="BR334" s="20"/>
      <c r="BS334" s="9"/>
      <c r="BT334" s="10"/>
      <c r="BU334" s="17"/>
      <c r="BV334" s="18"/>
    </row>
    <row r="335" spans="1:74">
      <c r="A335" s="9"/>
      <c r="B335" s="10"/>
      <c r="C335" s="19"/>
      <c r="D335" s="19"/>
      <c r="E335" s="19"/>
      <c r="F335" s="19"/>
      <c r="G335" s="19"/>
      <c r="H335" s="19"/>
      <c r="I335" s="19"/>
      <c r="J335" s="19"/>
      <c r="K335" s="19"/>
      <c r="L335" s="19"/>
      <c r="M335" s="19"/>
      <c r="N335" s="19"/>
      <c r="O335" s="19"/>
      <c r="P335" s="19"/>
      <c r="Q335" s="19"/>
      <c r="R335" s="19"/>
      <c r="S335" s="19"/>
      <c r="T335" s="19"/>
      <c r="U335" s="19"/>
      <c r="V335" s="19"/>
      <c r="W335" s="19"/>
      <c r="X335" s="19"/>
      <c r="Y335" s="19"/>
      <c r="Z335" s="19"/>
      <c r="AA335" s="19"/>
      <c r="AB335" s="19"/>
      <c r="AC335" s="19"/>
      <c r="AD335" s="19"/>
      <c r="AE335" s="19"/>
      <c r="AF335" s="19"/>
      <c r="AG335" s="19"/>
      <c r="AH335" s="19"/>
      <c r="AI335" s="19"/>
      <c r="AJ335" s="19"/>
      <c r="AK335" s="19"/>
      <c r="AL335" s="19"/>
      <c r="AM335" s="19"/>
      <c r="AN335" s="19"/>
      <c r="AO335" s="19"/>
      <c r="AP335" s="19"/>
      <c r="AQ335" s="19"/>
      <c r="AR335" s="19"/>
      <c r="AS335" s="19"/>
      <c r="AT335" s="19"/>
      <c r="AU335" s="19"/>
      <c r="AV335" s="19"/>
      <c r="AW335" s="19"/>
      <c r="AX335" s="19"/>
      <c r="AY335" s="19"/>
      <c r="AZ335" s="19"/>
      <c r="BA335" s="19"/>
      <c r="BB335" s="19"/>
      <c r="BC335" s="19"/>
      <c r="BD335" s="19"/>
      <c r="BE335" s="19"/>
      <c r="BF335" s="19"/>
      <c r="BG335" s="19"/>
      <c r="BH335" s="19"/>
      <c r="BI335" s="19"/>
      <c r="BJ335" s="19"/>
      <c r="BK335" s="19"/>
      <c r="BL335" s="19"/>
      <c r="BM335" s="19"/>
      <c r="BN335" s="19"/>
      <c r="BO335" s="19"/>
      <c r="BP335" s="19"/>
      <c r="BQ335" s="19"/>
      <c r="BR335" s="20"/>
      <c r="BS335" s="9"/>
      <c r="BT335" s="10"/>
      <c r="BU335" s="17"/>
      <c r="BV335" s="18"/>
    </row>
    <row r="336" spans="1:74">
      <c r="A336" s="9">
        <v>70</v>
      </c>
      <c r="B336" s="10" t="s">
        <v>37</v>
      </c>
      <c r="C336" s="15">
        <v>0.61</v>
      </c>
      <c r="D336" s="15">
        <v>0.61</v>
      </c>
      <c r="E336" s="15">
        <v>1.52</v>
      </c>
      <c r="F336" s="15">
        <v>1.52</v>
      </c>
      <c r="G336" s="15">
        <v>0.61</v>
      </c>
      <c r="H336" s="15">
        <v>0.61</v>
      </c>
      <c r="I336" s="15"/>
      <c r="J336" s="15"/>
      <c r="K336" s="15"/>
      <c r="L336" s="15"/>
      <c r="M336" s="15"/>
      <c r="N336" s="15"/>
      <c r="O336" s="15"/>
      <c r="P336" s="15"/>
      <c r="Q336" s="15"/>
      <c r="R336" s="15"/>
      <c r="S336" s="15"/>
      <c r="T336" s="15"/>
      <c r="U336" s="15"/>
      <c r="V336" s="15"/>
      <c r="W336" s="15">
        <v>0</v>
      </c>
      <c r="X336" s="15">
        <v>0</v>
      </c>
      <c r="Y336" s="15">
        <v>5.6</v>
      </c>
      <c r="Z336" s="15">
        <v>0.35</v>
      </c>
      <c r="AA336" s="15">
        <v>0.35</v>
      </c>
      <c r="AB336" s="15">
        <v>3</v>
      </c>
      <c r="AC336" s="15">
        <v>4.8</v>
      </c>
      <c r="AD336" s="15">
        <v>3.1</v>
      </c>
      <c r="AE336" s="15"/>
      <c r="AF336" s="15"/>
      <c r="AG336" s="15">
        <v>9.4</v>
      </c>
      <c r="AH336" s="15">
        <v>0.4</v>
      </c>
      <c r="AI336" s="15">
        <v>1.6</v>
      </c>
      <c r="AJ336" s="15">
        <v>0</v>
      </c>
      <c r="AK336" s="15">
        <v>2.7</v>
      </c>
      <c r="AL336" s="15">
        <v>0</v>
      </c>
      <c r="AM336" s="15">
        <v>1.8</v>
      </c>
      <c r="AN336" s="15">
        <v>0</v>
      </c>
      <c r="AO336" s="15">
        <v>0</v>
      </c>
      <c r="AP336" s="15">
        <v>0</v>
      </c>
      <c r="AQ336" s="15">
        <v>2.8</v>
      </c>
      <c r="AR336" s="15">
        <v>2.8</v>
      </c>
      <c r="AS336" s="15">
        <v>5.6</v>
      </c>
      <c r="AT336" s="15">
        <v>2.2999999999999998</v>
      </c>
      <c r="AU336" s="15">
        <v>0</v>
      </c>
      <c r="AV336" s="15">
        <v>0.9</v>
      </c>
      <c r="AW336" s="15">
        <v>0</v>
      </c>
      <c r="AX336" s="15">
        <v>4.3</v>
      </c>
      <c r="AY336" s="15">
        <v>4.8</v>
      </c>
      <c r="AZ336" s="15">
        <v>0.5</v>
      </c>
      <c r="BA336" s="15">
        <v>1.5</v>
      </c>
      <c r="BB336" s="15">
        <v>0</v>
      </c>
      <c r="BC336" s="15">
        <v>0.7</v>
      </c>
      <c r="BD336" s="15">
        <v>0.22</v>
      </c>
      <c r="BE336" s="15">
        <v>5.5340767927724501</v>
      </c>
      <c r="BF336" s="15">
        <v>5.77</v>
      </c>
      <c r="BG336" s="15">
        <v>0</v>
      </c>
      <c r="BH336" s="15">
        <v>0</v>
      </c>
      <c r="BI336" s="15">
        <v>0</v>
      </c>
      <c r="BJ336" s="15"/>
      <c r="BK336" s="15"/>
      <c r="BL336" s="15"/>
      <c r="BM336" s="15"/>
      <c r="BN336" s="15"/>
      <c r="BO336" s="15"/>
      <c r="BP336" s="15"/>
      <c r="BQ336" s="15"/>
      <c r="BR336" s="16"/>
      <c r="BS336" s="9">
        <v>70</v>
      </c>
      <c r="BT336" s="10" t="s">
        <v>37</v>
      </c>
      <c r="BU336" s="17" t="s">
        <v>179</v>
      </c>
      <c r="BV336" s="18"/>
    </row>
    <row r="337" spans="1:74">
      <c r="A337" s="9"/>
      <c r="B337" s="10">
        <v>75</v>
      </c>
      <c r="C337" s="19"/>
      <c r="D337" s="19"/>
      <c r="E337" s="19"/>
      <c r="F337" s="19"/>
      <c r="G337" s="19"/>
      <c r="H337" s="19"/>
      <c r="I337" s="19"/>
      <c r="J337" s="19"/>
      <c r="K337" s="19"/>
      <c r="L337" s="19"/>
      <c r="M337" s="19"/>
      <c r="N337" s="19"/>
      <c r="O337" s="19"/>
      <c r="P337" s="19"/>
      <c r="Q337" s="19"/>
      <c r="R337" s="19"/>
      <c r="S337" s="19"/>
      <c r="T337" s="19"/>
      <c r="U337" s="19"/>
      <c r="V337" s="19"/>
      <c r="W337" s="19"/>
      <c r="X337" s="19"/>
      <c r="Y337" s="19"/>
      <c r="Z337" s="19"/>
      <c r="AA337" s="19"/>
      <c r="AB337" s="19"/>
      <c r="AC337" s="19"/>
      <c r="AD337" s="19"/>
      <c r="AE337" s="19"/>
      <c r="AF337" s="19"/>
      <c r="AG337" s="19"/>
      <c r="AH337" s="19"/>
      <c r="AI337" s="19"/>
      <c r="AJ337" s="19"/>
      <c r="AK337" s="19"/>
      <c r="AL337" s="19"/>
      <c r="AM337" s="19"/>
      <c r="AN337" s="19"/>
      <c r="AO337" s="19"/>
      <c r="AP337" s="19"/>
      <c r="AQ337" s="19"/>
      <c r="AR337" s="19"/>
      <c r="AS337" s="19"/>
      <c r="AT337" s="19"/>
      <c r="AU337" s="19"/>
      <c r="AV337" s="19"/>
      <c r="AW337" s="19"/>
      <c r="AX337" s="19"/>
      <c r="AY337" s="19"/>
      <c r="AZ337" s="19"/>
      <c r="BA337" s="19"/>
      <c r="BB337" s="19"/>
      <c r="BC337" s="19">
        <v>0</v>
      </c>
      <c r="BD337" s="19">
        <v>2</v>
      </c>
      <c r="BE337" s="19">
        <v>0.7</v>
      </c>
      <c r="BF337" s="19">
        <v>1.8</v>
      </c>
      <c r="BG337" s="19">
        <v>5.72</v>
      </c>
      <c r="BH337" s="19">
        <v>0</v>
      </c>
      <c r="BI337" s="19">
        <v>0</v>
      </c>
      <c r="BJ337" s="19">
        <v>3.99</v>
      </c>
      <c r="BK337" s="19">
        <v>1.35</v>
      </c>
      <c r="BL337" s="19">
        <v>3.77</v>
      </c>
      <c r="BM337" s="19">
        <v>2.73</v>
      </c>
      <c r="BN337" s="19">
        <v>1.039999999999992</v>
      </c>
      <c r="BO337" s="19">
        <v>1.82</v>
      </c>
      <c r="BP337" s="19">
        <v>1.59</v>
      </c>
      <c r="BQ337" s="19">
        <v>7.7</v>
      </c>
      <c r="BR337" s="20"/>
      <c r="BS337" s="9"/>
      <c r="BT337" s="10">
        <v>75</v>
      </c>
      <c r="BU337" s="17"/>
      <c r="BV337" s="18" t="s">
        <v>180</v>
      </c>
    </row>
    <row r="338" spans="1:74">
      <c r="A338" s="9"/>
      <c r="B338" s="10"/>
      <c r="C338" s="19"/>
      <c r="D338" s="19"/>
      <c r="E338" s="19"/>
      <c r="F338" s="19"/>
      <c r="G338" s="19"/>
      <c r="H338" s="19"/>
      <c r="I338" s="19"/>
      <c r="J338" s="19"/>
      <c r="K338" s="19"/>
      <c r="L338" s="19"/>
      <c r="M338" s="19"/>
      <c r="N338" s="19"/>
      <c r="O338" s="19"/>
      <c r="P338" s="19"/>
      <c r="Q338" s="19"/>
      <c r="R338" s="19"/>
      <c r="S338" s="19"/>
      <c r="T338" s="19"/>
      <c r="U338" s="19"/>
      <c r="V338" s="19"/>
      <c r="W338" s="19"/>
      <c r="X338" s="19"/>
      <c r="Y338" s="19"/>
      <c r="Z338" s="19"/>
      <c r="AA338" s="19"/>
      <c r="AB338" s="19"/>
      <c r="AC338" s="19"/>
      <c r="AD338" s="19"/>
      <c r="AE338" s="19"/>
      <c r="AF338" s="19"/>
      <c r="AG338" s="19"/>
      <c r="AH338" s="19"/>
      <c r="AI338" s="19"/>
      <c r="AJ338" s="19"/>
      <c r="AK338" s="19"/>
      <c r="AL338" s="19"/>
      <c r="AM338" s="19"/>
      <c r="AN338" s="19"/>
      <c r="AO338" s="19"/>
      <c r="AP338" s="19"/>
      <c r="AQ338" s="19"/>
      <c r="AR338" s="19"/>
      <c r="AS338" s="19"/>
      <c r="AT338" s="19"/>
      <c r="AU338" s="19"/>
      <c r="AV338" s="19"/>
      <c r="AW338" s="19"/>
      <c r="AX338" s="19"/>
      <c r="AY338" s="19"/>
      <c r="AZ338" s="19"/>
      <c r="BA338" s="19"/>
      <c r="BB338" s="19"/>
      <c r="BC338" s="19"/>
      <c r="BD338" s="19"/>
      <c r="BE338" s="19"/>
      <c r="BF338" s="19"/>
      <c r="BG338" s="19"/>
      <c r="BH338" s="19"/>
      <c r="BI338" s="19"/>
      <c r="BJ338" s="19"/>
      <c r="BK338" s="19"/>
      <c r="BL338" s="19"/>
      <c r="BM338" s="19"/>
      <c r="BN338" s="19"/>
      <c r="BO338" s="19"/>
      <c r="BP338" s="19"/>
      <c r="BQ338" s="19"/>
      <c r="BR338" s="20"/>
      <c r="BS338" s="9"/>
      <c r="BT338" s="10"/>
      <c r="BU338" s="17"/>
      <c r="BV338" s="18"/>
    </row>
    <row r="339" spans="1:74">
      <c r="A339" s="9"/>
      <c r="B339" s="10"/>
      <c r="C339" s="19"/>
      <c r="D339" s="19"/>
      <c r="E339" s="19"/>
      <c r="F339" s="19"/>
      <c r="G339" s="19"/>
      <c r="H339" s="19"/>
      <c r="I339" s="19"/>
      <c r="J339" s="19"/>
      <c r="K339" s="19"/>
      <c r="L339" s="19"/>
      <c r="M339" s="19"/>
      <c r="N339" s="19"/>
      <c r="O339" s="19"/>
      <c r="P339" s="19"/>
      <c r="Q339" s="19"/>
      <c r="R339" s="19"/>
      <c r="S339" s="19"/>
      <c r="T339" s="19"/>
      <c r="U339" s="19"/>
      <c r="V339" s="19"/>
      <c r="W339" s="19"/>
      <c r="X339" s="19"/>
      <c r="Y339" s="19"/>
      <c r="Z339" s="19"/>
      <c r="AA339" s="19"/>
      <c r="AB339" s="19"/>
      <c r="AC339" s="19"/>
      <c r="AD339" s="19"/>
      <c r="AE339" s="19"/>
      <c r="AF339" s="19"/>
      <c r="AG339" s="19"/>
      <c r="AH339" s="19"/>
      <c r="AI339" s="19"/>
      <c r="AJ339" s="19"/>
      <c r="AK339" s="19"/>
      <c r="AL339" s="19"/>
      <c r="AM339" s="19"/>
      <c r="AN339" s="19"/>
      <c r="AO339" s="19"/>
      <c r="AP339" s="19"/>
      <c r="AQ339" s="19"/>
      <c r="AR339" s="19"/>
      <c r="AS339" s="19"/>
      <c r="AT339" s="19"/>
      <c r="AU339" s="19"/>
      <c r="AV339" s="19"/>
      <c r="AW339" s="19"/>
      <c r="AX339" s="19"/>
      <c r="AY339" s="19"/>
      <c r="AZ339" s="19"/>
      <c r="BA339" s="19"/>
      <c r="BB339" s="19"/>
      <c r="BC339" s="19"/>
      <c r="BD339" s="19"/>
      <c r="BE339" s="19"/>
      <c r="BF339" s="19"/>
      <c r="BG339" s="19"/>
      <c r="BH339" s="19"/>
      <c r="BI339" s="19"/>
      <c r="BJ339" s="19"/>
      <c r="BK339" s="19"/>
      <c r="BL339" s="19"/>
      <c r="BM339" s="19"/>
      <c r="BN339" s="19"/>
      <c r="BO339" s="19"/>
      <c r="BP339" s="19"/>
      <c r="BQ339" s="19"/>
      <c r="BR339" s="20"/>
      <c r="BS339" s="9"/>
      <c r="BT339" s="10"/>
      <c r="BU339" s="17"/>
      <c r="BV339" s="18"/>
    </row>
    <row r="340" spans="1:74">
      <c r="A340" s="9">
        <v>71</v>
      </c>
      <c r="B340" s="10" t="s">
        <v>37</v>
      </c>
      <c r="C340" s="15">
        <v>2.895</v>
      </c>
      <c r="D340" s="15">
        <v>2.895</v>
      </c>
      <c r="E340" s="15">
        <v>0</v>
      </c>
      <c r="F340" s="15">
        <v>0</v>
      </c>
      <c r="G340" s="15">
        <v>0</v>
      </c>
      <c r="H340" s="15">
        <v>0</v>
      </c>
      <c r="I340" s="15">
        <v>7.7499999999999999E-2</v>
      </c>
      <c r="J340" s="15">
        <v>7.7499999999999999E-2</v>
      </c>
      <c r="K340" s="15">
        <v>7.7499999999999999E-2</v>
      </c>
      <c r="L340" s="15">
        <v>7.7499999999999999E-2</v>
      </c>
      <c r="M340" s="15">
        <v>0</v>
      </c>
      <c r="N340" s="15">
        <v>0</v>
      </c>
      <c r="O340" s="15">
        <v>0</v>
      </c>
      <c r="P340" s="15">
        <v>0.30499999999999999</v>
      </c>
      <c r="Q340" s="15">
        <v>0.30499999999999999</v>
      </c>
      <c r="R340" s="15">
        <v>0.31</v>
      </c>
      <c r="S340" s="15">
        <v>0</v>
      </c>
      <c r="T340" s="15">
        <v>3.65</v>
      </c>
      <c r="U340" s="15">
        <v>1.22</v>
      </c>
      <c r="V340" s="15">
        <v>0</v>
      </c>
      <c r="W340" s="15">
        <v>17.07</v>
      </c>
      <c r="X340" s="15">
        <v>0.61</v>
      </c>
      <c r="Y340" s="15">
        <v>5.88</v>
      </c>
      <c r="Z340" s="15">
        <v>4.25</v>
      </c>
      <c r="AA340" s="15">
        <v>4.25</v>
      </c>
      <c r="AB340" s="15">
        <v>0</v>
      </c>
      <c r="AC340" s="15">
        <v>9.8000000000000007</v>
      </c>
      <c r="AD340" s="15">
        <v>13.3</v>
      </c>
      <c r="AE340" s="15">
        <v>2</v>
      </c>
      <c r="AF340" s="15">
        <v>0</v>
      </c>
      <c r="AG340" s="15">
        <v>0</v>
      </c>
      <c r="AH340" s="15">
        <v>2.2999999999999998</v>
      </c>
      <c r="AI340" s="15">
        <v>0</v>
      </c>
      <c r="AJ340" s="15">
        <v>0</v>
      </c>
      <c r="AK340" s="15">
        <v>3.1</v>
      </c>
      <c r="AL340" s="15">
        <v>0.2</v>
      </c>
      <c r="AM340" s="15">
        <v>2</v>
      </c>
      <c r="AN340" s="15">
        <v>2.5</v>
      </c>
      <c r="AO340" s="15">
        <v>0.2</v>
      </c>
      <c r="AP340" s="15">
        <v>0.3</v>
      </c>
      <c r="AQ340" s="15"/>
      <c r="AR340" s="15"/>
      <c r="AS340" s="15"/>
      <c r="AT340" s="15"/>
      <c r="AU340" s="15">
        <v>0</v>
      </c>
      <c r="AV340" s="15"/>
      <c r="AW340" s="15">
        <v>0</v>
      </c>
      <c r="AX340" s="15"/>
      <c r="AY340" s="15"/>
      <c r="AZ340" s="15"/>
      <c r="BA340" s="15"/>
      <c r="BB340" s="15">
        <v>0.2</v>
      </c>
      <c r="BC340" s="15">
        <v>0.2</v>
      </c>
      <c r="BD340" s="15">
        <v>1.3</v>
      </c>
      <c r="BE340" s="15">
        <v>0.34</v>
      </c>
      <c r="BF340" s="15">
        <v>0.3</v>
      </c>
      <c r="BG340" s="15">
        <v>8.08</v>
      </c>
      <c r="BH340" s="15">
        <v>0</v>
      </c>
      <c r="BI340" s="15">
        <v>1.98</v>
      </c>
      <c r="BJ340" s="15"/>
      <c r="BK340" s="15"/>
      <c r="BL340" s="15"/>
      <c r="BM340" s="15"/>
      <c r="BN340" s="15"/>
      <c r="BO340" s="15"/>
      <c r="BP340" s="15"/>
      <c r="BQ340" s="15"/>
      <c r="BR340" s="16"/>
      <c r="BS340" s="9">
        <v>71</v>
      </c>
      <c r="BT340" s="10" t="s">
        <v>37</v>
      </c>
      <c r="BU340" s="17" t="s">
        <v>181</v>
      </c>
      <c r="BV340" s="18"/>
    </row>
    <row r="341" spans="1:74">
      <c r="A341" s="9"/>
      <c r="B341" s="10"/>
      <c r="C341" s="19"/>
      <c r="D341" s="19"/>
      <c r="E341" s="19"/>
      <c r="F341" s="19"/>
      <c r="G341" s="19"/>
      <c r="H341" s="19"/>
      <c r="I341" s="19"/>
      <c r="J341" s="19"/>
      <c r="K341" s="19"/>
      <c r="L341" s="19"/>
      <c r="M341" s="19"/>
      <c r="N341" s="19"/>
      <c r="O341" s="19"/>
      <c r="P341" s="19"/>
      <c r="Q341" s="19"/>
      <c r="R341" s="19"/>
      <c r="S341" s="19"/>
      <c r="T341" s="19"/>
      <c r="U341" s="19"/>
      <c r="V341" s="19"/>
      <c r="W341" s="19"/>
      <c r="X341" s="19"/>
      <c r="Y341" s="19"/>
      <c r="Z341" s="19"/>
      <c r="AA341" s="19"/>
      <c r="AB341" s="19"/>
      <c r="AC341" s="19"/>
      <c r="AD341" s="19"/>
      <c r="AE341" s="19"/>
      <c r="AF341" s="19"/>
      <c r="AG341" s="19"/>
      <c r="AH341" s="19"/>
      <c r="AI341" s="19"/>
      <c r="AJ341" s="19"/>
      <c r="AK341" s="19"/>
      <c r="AL341" s="19"/>
      <c r="AM341" s="19"/>
      <c r="AN341" s="19"/>
      <c r="AO341" s="19"/>
      <c r="AP341" s="19"/>
      <c r="AQ341" s="19"/>
      <c r="AR341" s="19"/>
      <c r="AS341" s="19"/>
      <c r="AT341" s="19"/>
      <c r="AU341" s="19"/>
      <c r="AV341" s="19"/>
      <c r="AW341" s="19"/>
      <c r="AX341" s="19"/>
      <c r="AY341" s="19"/>
      <c r="AZ341" s="19"/>
      <c r="BA341" s="19"/>
      <c r="BB341" s="19"/>
      <c r="BC341" s="19"/>
      <c r="BD341" s="19"/>
      <c r="BE341" s="19"/>
      <c r="BF341" s="19"/>
      <c r="BG341" s="19"/>
      <c r="BH341" s="19"/>
      <c r="BI341" s="19"/>
      <c r="BJ341" s="19"/>
      <c r="BK341" s="19"/>
      <c r="BL341" s="19"/>
      <c r="BM341" s="19"/>
      <c r="BN341" s="19"/>
      <c r="BO341" s="19"/>
      <c r="BP341" s="19"/>
      <c r="BQ341" s="19"/>
      <c r="BR341" s="20"/>
      <c r="BS341" s="9"/>
      <c r="BT341" s="10"/>
      <c r="BU341" s="17"/>
      <c r="BV341" s="18"/>
    </row>
    <row r="342" spans="1:74">
      <c r="A342" s="9"/>
      <c r="B342" s="10">
        <v>76</v>
      </c>
      <c r="C342" s="19"/>
      <c r="D342" s="19"/>
      <c r="E342" s="19"/>
      <c r="F342" s="19"/>
      <c r="G342" s="19"/>
      <c r="H342" s="19"/>
      <c r="I342" s="19"/>
      <c r="J342" s="19"/>
      <c r="K342" s="19"/>
      <c r="L342" s="19"/>
      <c r="M342" s="19"/>
      <c r="N342" s="19"/>
      <c r="O342" s="19"/>
      <c r="P342" s="19"/>
      <c r="Q342" s="19"/>
      <c r="R342" s="19"/>
      <c r="S342" s="19"/>
      <c r="T342" s="19"/>
      <c r="U342" s="19"/>
      <c r="V342" s="19"/>
      <c r="W342" s="19"/>
      <c r="X342" s="19"/>
      <c r="Y342" s="19"/>
      <c r="Z342" s="19"/>
      <c r="AA342" s="19"/>
      <c r="AB342" s="19"/>
      <c r="AC342" s="19"/>
      <c r="AD342" s="19"/>
      <c r="AE342" s="19"/>
      <c r="AF342" s="19"/>
      <c r="AG342" s="19"/>
      <c r="AH342" s="19"/>
      <c r="AI342" s="19"/>
      <c r="AJ342" s="19"/>
      <c r="AK342" s="19"/>
      <c r="AL342" s="19"/>
      <c r="AM342" s="19"/>
      <c r="AN342" s="19"/>
      <c r="AO342" s="19"/>
      <c r="AP342" s="19"/>
      <c r="AQ342" s="19"/>
      <c r="AR342" s="19"/>
      <c r="AS342" s="19"/>
      <c r="AT342" s="19"/>
      <c r="AU342" s="19"/>
      <c r="AV342" s="19"/>
      <c r="AW342" s="19"/>
      <c r="AX342" s="19"/>
      <c r="AY342" s="19"/>
      <c r="AZ342" s="19"/>
      <c r="BA342" s="19"/>
      <c r="BB342" s="19"/>
      <c r="BC342" s="19">
        <v>0</v>
      </c>
      <c r="BD342" s="19">
        <v>2.2000000000000002</v>
      </c>
      <c r="BE342" s="19">
        <v>0</v>
      </c>
      <c r="BF342" s="19">
        <v>0</v>
      </c>
      <c r="BG342" s="19">
        <v>5.67</v>
      </c>
      <c r="BH342" s="19">
        <v>1.44</v>
      </c>
      <c r="BI342" s="19">
        <v>1.42</v>
      </c>
      <c r="BJ342" s="19">
        <v>1.28</v>
      </c>
      <c r="BK342" s="19">
        <v>1.04</v>
      </c>
      <c r="BL342" s="19">
        <v>4.91</v>
      </c>
      <c r="BM342" s="19">
        <v>4.7100000000000115</v>
      </c>
      <c r="BN342" s="19">
        <v>0</v>
      </c>
      <c r="BO342" s="19">
        <v>0</v>
      </c>
      <c r="BP342" s="19">
        <v>0</v>
      </c>
      <c r="BQ342" s="19">
        <v>7.79</v>
      </c>
      <c r="BR342" s="20"/>
      <c r="BS342" s="9"/>
      <c r="BT342" s="10">
        <v>76</v>
      </c>
      <c r="BU342" s="17"/>
      <c r="BV342" s="18" t="s">
        <v>182</v>
      </c>
    </row>
    <row r="343" spans="1:74">
      <c r="A343" s="9"/>
      <c r="B343" s="10"/>
      <c r="C343" s="19"/>
      <c r="D343" s="19"/>
      <c r="E343" s="19"/>
      <c r="F343" s="19"/>
      <c r="G343" s="19"/>
      <c r="H343" s="19"/>
      <c r="I343" s="19"/>
      <c r="J343" s="19"/>
      <c r="K343" s="19"/>
      <c r="L343" s="19"/>
      <c r="M343" s="19"/>
      <c r="N343" s="19"/>
      <c r="O343" s="19"/>
      <c r="P343" s="19"/>
      <c r="Q343" s="19"/>
      <c r="R343" s="19"/>
      <c r="S343" s="19"/>
      <c r="T343" s="19"/>
      <c r="U343" s="19"/>
      <c r="V343" s="19"/>
      <c r="W343" s="19"/>
      <c r="X343" s="19"/>
      <c r="Y343" s="19"/>
      <c r="Z343" s="19"/>
      <c r="AA343" s="19"/>
      <c r="AB343" s="19"/>
      <c r="AC343" s="19"/>
      <c r="AD343" s="19"/>
      <c r="AE343" s="19"/>
      <c r="AF343" s="19"/>
      <c r="AG343" s="19"/>
      <c r="AH343" s="19"/>
      <c r="AI343" s="19"/>
      <c r="AJ343" s="19"/>
      <c r="AK343" s="19"/>
      <c r="AL343" s="19"/>
      <c r="AM343" s="19"/>
      <c r="AN343" s="19"/>
      <c r="AO343" s="19"/>
      <c r="AP343" s="19"/>
      <c r="AQ343" s="19"/>
      <c r="AR343" s="19"/>
      <c r="AS343" s="19"/>
      <c r="AT343" s="19"/>
      <c r="AU343" s="19"/>
      <c r="AV343" s="19"/>
      <c r="AW343" s="19"/>
      <c r="AX343" s="19"/>
      <c r="AY343" s="19"/>
      <c r="AZ343" s="19"/>
      <c r="BA343" s="19"/>
      <c r="BB343" s="19"/>
      <c r="BC343" s="19"/>
      <c r="BD343" s="19"/>
      <c r="BE343" s="19"/>
      <c r="BF343" s="19"/>
      <c r="BG343" s="19"/>
      <c r="BH343" s="19"/>
      <c r="BI343" s="19"/>
      <c r="BJ343" s="19"/>
      <c r="BK343" s="19"/>
      <c r="BL343" s="19"/>
      <c r="BM343" s="19"/>
      <c r="BN343" s="19"/>
      <c r="BO343" s="19"/>
      <c r="BP343" s="19"/>
      <c r="BQ343" s="19"/>
      <c r="BR343" s="20"/>
      <c r="BS343" s="9"/>
      <c r="BT343" s="10"/>
      <c r="BU343" s="17"/>
      <c r="BV343" s="18"/>
    </row>
    <row r="344" spans="1:74">
      <c r="A344" s="9"/>
      <c r="B344" s="10"/>
      <c r="C344" s="19"/>
      <c r="D344" s="19"/>
      <c r="E344" s="19"/>
      <c r="F344" s="19"/>
      <c r="G344" s="19"/>
      <c r="H344" s="19"/>
      <c r="I344" s="19"/>
      <c r="J344" s="19"/>
      <c r="K344" s="19"/>
      <c r="L344" s="19"/>
      <c r="M344" s="19"/>
      <c r="N344" s="19"/>
      <c r="O344" s="19"/>
      <c r="P344" s="19"/>
      <c r="Q344" s="19"/>
      <c r="R344" s="19"/>
      <c r="S344" s="19"/>
      <c r="T344" s="19"/>
      <c r="U344" s="19"/>
      <c r="V344" s="19"/>
      <c r="W344" s="19"/>
      <c r="X344" s="19"/>
      <c r="Y344" s="19"/>
      <c r="Z344" s="19"/>
      <c r="AA344" s="19"/>
      <c r="AB344" s="19"/>
      <c r="AC344" s="19"/>
      <c r="AD344" s="19"/>
      <c r="AE344" s="19"/>
      <c r="AF344" s="19"/>
      <c r="AG344" s="19"/>
      <c r="AH344" s="19"/>
      <c r="AI344" s="19"/>
      <c r="AJ344" s="19"/>
      <c r="AK344" s="19"/>
      <c r="AL344" s="19"/>
      <c r="AM344" s="19"/>
      <c r="AN344" s="19"/>
      <c r="AO344" s="19"/>
      <c r="AP344" s="19"/>
      <c r="AQ344" s="19"/>
      <c r="AR344" s="19"/>
      <c r="AS344" s="19"/>
      <c r="AT344" s="19"/>
      <c r="AU344" s="19"/>
      <c r="AV344" s="19"/>
      <c r="AW344" s="19"/>
      <c r="AX344" s="19"/>
      <c r="AY344" s="19"/>
      <c r="AZ344" s="19"/>
      <c r="BA344" s="19"/>
      <c r="BB344" s="19"/>
      <c r="BC344" s="19"/>
      <c r="BD344" s="19"/>
      <c r="BE344" s="19"/>
      <c r="BF344" s="19"/>
      <c r="BG344" s="19"/>
      <c r="BH344" s="19"/>
      <c r="BI344" s="19"/>
      <c r="BJ344" s="19"/>
      <c r="BK344" s="19"/>
      <c r="BL344" s="19"/>
      <c r="BM344" s="19"/>
      <c r="BN344" s="19"/>
      <c r="BO344" s="19"/>
      <c r="BP344" s="19"/>
      <c r="BQ344" s="19"/>
      <c r="BR344" s="20"/>
      <c r="BS344" s="9"/>
      <c r="BT344" s="10"/>
      <c r="BU344" s="17"/>
      <c r="BV344" s="18"/>
    </row>
    <row r="345" spans="1:74">
      <c r="A345" s="9">
        <v>72</v>
      </c>
      <c r="B345" s="10" t="s">
        <v>37</v>
      </c>
      <c r="C345" s="15">
        <v>0.76500000000000001</v>
      </c>
      <c r="D345" s="15">
        <v>0.76500000000000001</v>
      </c>
      <c r="E345" s="15">
        <v>0</v>
      </c>
      <c r="F345" s="15">
        <v>0</v>
      </c>
      <c r="G345" s="15">
        <v>2.44</v>
      </c>
      <c r="H345" s="15">
        <v>0</v>
      </c>
      <c r="I345" s="15">
        <v>0</v>
      </c>
      <c r="J345" s="15">
        <v>0</v>
      </c>
      <c r="K345" s="15">
        <v>0</v>
      </c>
      <c r="L345" s="15">
        <v>0</v>
      </c>
      <c r="M345" s="15">
        <v>0</v>
      </c>
      <c r="N345" s="15">
        <v>0</v>
      </c>
      <c r="O345" s="15">
        <v>3.39</v>
      </c>
      <c r="P345" s="15">
        <v>0.76500000000000001</v>
      </c>
      <c r="Q345" s="15">
        <v>0.76500000000000001</v>
      </c>
      <c r="R345" s="15">
        <v>0</v>
      </c>
      <c r="S345" s="15">
        <v>0</v>
      </c>
      <c r="T345" s="15">
        <v>5.79</v>
      </c>
      <c r="U345" s="15">
        <v>1.53</v>
      </c>
      <c r="V345" s="15">
        <v>0</v>
      </c>
      <c r="W345" s="15">
        <v>0</v>
      </c>
      <c r="X345" s="15">
        <v>0.61</v>
      </c>
      <c r="Y345" s="15">
        <v>0</v>
      </c>
      <c r="Z345" s="15">
        <v>3.375</v>
      </c>
      <c r="AA345" s="15">
        <v>3.375</v>
      </c>
      <c r="AB345" s="15">
        <v>0.3</v>
      </c>
      <c r="AC345" s="15">
        <v>0.3</v>
      </c>
      <c r="AD345" s="15">
        <v>7</v>
      </c>
      <c r="AE345" s="15">
        <v>3.6</v>
      </c>
      <c r="AF345" s="15">
        <v>3.1</v>
      </c>
      <c r="AG345" s="15">
        <v>0.4</v>
      </c>
      <c r="AH345" s="15">
        <v>0.9</v>
      </c>
      <c r="AI345" s="15">
        <v>1</v>
      </c>
      <c r="AJ345" s="15">
        <v>0</v>
      </c>
      <c r="AK345" s="15">
        <v>0.4</v>
      </c>
      <c r="AL345" s="15">
        <v>0</v>
      </c>
      <c r="AM345" s="15">
        <v>0.1</v>
      </c>
      <c r="AN345" s="15">
        <v>0</v>
      </c>
      <c r="AO345" s="15">
        <v>6.9</v>
      </c>
      <c r="AP345" s="15">
        <v>1.2</v>
      </c>
      <c r="AQ345" s="15">
        <v>2.7</v>
      </c>
      <c r="AR345" s="15">
        <v>2.7</v>
      </c>
      <c r="AS345" s="15">
        <v>0.1</v>
      </c>
      <c r="AT345" s="15">
        <v>1.8</v>
      </c>
      <c r="AU345" s="15">
        <v>0</v>
      </c>
      <c r="AV345" s="15">
        <v>0.3</v>
      </c>
      <c r="AW345" s="15">
        <v>0</v>
      </c>
      <c r="AX345" s="15">
        <v>0</v>
      </c>
      <c r="AY345" s="15">
        <v>8</v>
      </c>
      <c r="AZ345" s="15">
        <v>1.2000000000000002</v>
      </c>
      <c r="BA345" s="15">
        <v>0.3</v>
      </c>
      <c r="BB345" s="15">
        <v>1</v>
      </c>
      <c r="BC345" s="15">
        <v>6.7</v>
      </c>
      <c r="BD345" s="15">
        <v>0</v>
      </c>
      <c r="BE345" s="15">
        <v>2.04</v>
      </c>
      <c r="BF345" s="15">
        <v>0</v>
      </c>
      <c r="BG345" s="15">
        <v>0</v>
      </c>
      <c r="BH345" s="15">
        <v>4.4000000000000004</v>
      </c>
      <c r="BI345" s="15">
        <v>2.68</v>
      </c>
      <c r="BJ345" s="15"/>
      <c r="BK345" s="15"/>
      <c r="BL345" s="15"/>
      <c r="BM345" s="15"/>
      <c r="BN345" s="15"/>
      <c r="BO345" s="15"/>
      <c r="BP345" s="15"/>
      <c r="BQ345" s="15"/>
      <c r="BR345" s="16"/>
      <c r="BS345" s="9">
        <v>72</v>
      </c>
      <c r="BT345" s="10" t="s">
        <v>37</v>
      </c>
      <c r="BU345" s="17" t="s">
        <v>183</v>
      </c>
      <c r="BV345" s="18"/>
    </row>
    <row r="346" spans="1:74">
      <c r="A346" s="9"/>
      <c r="B346" s="10"/>
      <c r="C346" s="19"/>
      <c r="D346" s="19"/>
      <c r="E346" s="19"/>
      <c r="F346" s="19"/>
      <c r="G346" s="19"/>
      <c r="H346" s="19"/>
      <c r="I346" s="19"/>
      <c r="J346" s="19"/>
      <c r="K346" s="19"/>
      <c r="L346" s="19"/>
      <c r="M346" s="19"/>
      <c r="N346" s="19"/>
      <c r="O346" s="19"/>
      <c r="P346" s="19"/>
      <c r="Q346" s="19"/>
      <c r="R346" s="19"/>
      <c r="S346" s="19"/>
      <c r="T346" s="19"/>
      <c r="U346" s="19"/>
      <c r="V346" s="19"/>
      <c r="W346" s="19"/>
      <c r="X346" s="19"/>
      <c r="Y346" s="19"/>
      <c r="Z346" s="19"/>
      <c r="AA346" s="19"/>
      <c r="AB346" s="19"/>
      <c r="AC346" s="19"/>
      <c r="AD346" s="19"/>
      <c r="AE346" s="19"/>
      <c r="AF346" s="19"/>
      <c r="AG346" s="19"/>
      <c r="AH346" s="19"/>
      <c r="AI346" s="19"/>
      <c r="AJ346" s="19"/>
      <c r="AK346" s="19"/>
      <c r="AL346" s="19"/>
      <c r="AM346" s="19"/>
      <c r="AN346" s="19"/>
      <c r="AO346" s="19"/>
      <c r="AP346" s="19"/>
      <c r="AQ346" s="19"/>
      <c r="AR346" s="19"/>
      <c r="AS346" s="19"/>
      <c r="AT346" s="19"/>
      <c r="AU346" s="19"/>
      <c r="AV346" s="19"/>
      <c r="AW346" s="19"/>
      <c r="AX346" s="19"/>
      <c r="AY346" s="19"/>
      <c r="AZ346" s="19"/>
      <c r="BA346" s="19"/>
      <c r="BB346" s="19"/>
      <c r="BC346" s="19"/>
      <c r="BD346" s="19"/>
      <c r="BE346" s="19"/>
      <c r="BF346" s="19"/>
      <c r="BG346" s="19"/>
      <c r="BH346" s="19"/>
      <c r="BI346" s="19"/>
      <c r="BJ346" s="19"/>
      <c r="BK346" s="19"/>
      <c r="BL346" s="19"/>
      <c r="BM346" s="19"/>
      <c r="BN346" s="19"/>
      <c r="BO346" s="19"/>
      <c r="BP346" s="19"/>
      <c r="BQ346" s="19"/>
      <c r="BR346" s="20"/>
      <c r="BS346" s="9"/>
      <c r="BT346" s="10"/>
      <c r="BU346" s="17"/>
      <c r="BV346" s="18"/>
    </row>
    <row r="347" spans="1:74">
      <c r="A347" s="9"/>
      <c r="B347" s="10">
        <v>77</v>
      </c>
      <c r="C347" s="19"/>
      <c r="D347" s="19"/>
      <c r="E347" s="19"/>
      <c r="F347" s="19"/>
      <c r="G347" s="19"/>
      <c r="H347" s="19"/>
      <c r="I347" s="19"/>
      <c r="J347" s="19"/>
      <c r="K347" s="19"/>
      <c r="L347" s="19"/>
      <c r="M347" s="19"/>
      <c r="N347" s="19"/>
      <c r="O347" s="19"/>
      <c r="P347" s="19"/>
      <c r="Q347" s="19"/>
      <c r="R347" s="19"/>
      <c r="S347" s="19"/>
      <c r="T347" s="19"/>
      <c r="U347" s="19"/>
      <c r="V347" s="19"/>
      <c r="W347" s="19"/>
      <c r="X347" s="19"/>
      <c r="Y347" s="19"/>
      <c r="Z347" s="19"/>
      <c r="AA347" s="19"/>
      <c r="AB347" s="19"/>
      <c r="AC347" s="19"/>
      <c r="AD347" s="19"/>
      <c r="AE347" s="19"/>
      <c r="AF347" s="19"/>
      <c r="AG347" s="19"/>
      <c r="AH347" s="19"/>
      <c r="AI347" s="19"/>
      <c r="AJ347" s="19"/>
      <c r="AK347" s="19"/>
      <c r="AL347" s="19"/>
      <c r="AM347" s="19"/>
      <c r="AN347" s="19"/>
      <c r="AO347" s="19"/>
      <c r="AP347" s="19"/>
      <c r="AQ347" s="19"/>
      <c r="AR347" s="19"/>
      <c r="AS347" s="19"/>
      <c r="AT347" s="19"/>
      <c r="AU347" s="19"/>
      <c r="AV347" s="19"/>
      <c r="AW347" s="19"/>
      <c r="AX347" s="19"/>
      <c r="AY347" s="19"/>
      <c r="AZ347" s="19"/>
      <c r="BA347" s="19"/>
      <c r="BB347" s="19"/>
      <c r="BC347" s="19">
        <v>1.5</v>
      </c>
      <c r="BD347" s="19">
        <v>0</v>
      </c>
      <c r="BE347" s="19">
        <v>0</v>
      </c>
      <c r="BF347" s="19">
        <v>0</v>
      </c>
      <c r="BG347" s="19">
        <v>9.01</v>
      </c>
      <c r="BH347" s="19">
        <v>0</v>
      </c>
      <c r="BI347" s="19">
        <v>4.7699999999999996</v>
      </c>
      <c r="BJ347" s="19">
        <v>0.59</v>
      </c>
      <c r="BK347" s="19">
        <v>1.51</v>
      </c>
      <c r="BL347" s="19">
        <v>6.41</v>
      </c>
      <c r="BM347" s="19">
        <v>5.8199999999999932</v>
      </c>
      <c r="BN347" s="19">
        <v>0</v>
      </c>
      <c r="BO347" s="19">
        <v>1.03</v>
      </c>
      <c r="BP347" s="19">
        <v>0</v>
      </c>
      <c r="BQ347" s="19">
        <v>2</v>
      </c>
      <c r="BR347" s="20">
        <v>3.59</v>
      </c>
      <c r="BS347" s="9"/>
      <c r="BT347" s="10">
        <v>77</v>
      </c>
      <c r="BU347" s="17"/>
      <c r="BV347" s="18" t="s">
        <v>184</v>
      </c>
    </row>
    <row r="348" spans="1:74">
      <c r="A348" s="9"/>
      <c r="B348" s="10"/>
      <c r="C348" s="19"/>
      <c r="D348" s="19"/>
      <c r="E348" s="19"/>
      <c r="F348" s="19"/>
      <c r="G348" s="19"/>
      <c r="H348" s="19"/>
      <c r="I348" s="19"/>
      <c r="J348" s="19"/>
      <c r="K348" s="19"/>
      <c r="L348" s="19"/>
      <c r="M348" s="19"/>
      <c r="N348" s="19"/>
      <c r="O348" s="19"/>
      <c r="P348" s="19"/>
      <c r="Q348" s="19"/>
      <c r="R348" s="19"/>
      <c r="S348" s="19"/>
      <c r="T348" s="19"/>
      <c r="U348" s="19"/>
      <c r="V348" s="19"/>
      <c r="W348" s="19"/>
      <c r="X348" s="19"/>
      <c r="Y348" s="19"/>
      <c r="Z348" s="19"/>
      <c r="AA348" s="19"/>
      <c r="AB348" s="19"/>
      <c r="AC348" s="19"/>
      <c r="AD348" s="19"/>
      <c r="AE348" s="19"/>
      <c r="AF348" s="19"/>
      <c r="AG348" s="19"/>
      <c r="AH348" s="19"/>
      <c r="AI348" s="19"/>
      <c r="AJ348" s="19"/>
      <c r="AK348" s="19"/>
      <c r="AL348" s="19"/>
      <c r="AM348" s="19"/>
      <c r="AN348" s="19"/>
      <c r="AO348" s="19"/>
      <c r="AP348" s="19"/>
      <c r="AQ348" s="19"/>
      <c r="AR348" s="19"/>
      <c r="AS348" s="19"/>
      <c r="AT348" s="19"/>
      <c r="AU348" s="19"/>
      <c r="AV348" s="19"/>
      <c r="AW348" s="19"/>
      <c r="AX348" s="19"/>
      <c r="AY348" s="19"/>
      <c r="AZ348" s="19"/>
      <c r="BA348" s="19"/>
      <c r="BB348" s="19"/>
      <c r="BC348" s="19"/>
      <c r="BD348" s="19"/>
      <c r="BE348" s="19"/>
      <c r="BF348" s="19"/>
      <c r="BG348" s="19"/>
      <c r="BH348" s="19"/>
      <c r="BI348" s="19"/>
      <c r="BJ348" s="19"/>
      <c r="BK348" s="19"/>
      <c r="BL348" s="19"/>
      <c r="BM348" s="19"/>
      <c r="BN348" s="19"/>
      <c r="BO348" s="19"/>
      <c r="BP348" s="19"/>
      <c r="BQ348" s="19"/>
      <c r="BR348" s="20"/>
      <c r="BS348" s="9"/>
      <c r="BT348" s="10"/>
      <c r="BU348" s="17"/>
      <c r="BV348" s="18"/>
    </row>
    <row r="349" spans="1:74">
      <c r="A349" s="9"/>
      <c r="B349" s="10"/>
      <c r="C349" s="19"/>
      <c r="D349" s="19"/>
      <c r="E349" s="19"/>
      <c r="F349" s="19"/>
      <c r="G349" s="19"/>
      <c r="H349" s="19"/>
      <c r="I349" s="19"/>
      <c r="J349" s="19"/>
      <c r="K349" s="19"/>
      <c r="L349" s="19"/>
      <c r="M349" s="19"/>
      <c r="N349" s="19"/>
      <c r="O349" s="19"/>
      <c r="P349" s="19"/>
      <c r="Q349" s="19"/>
      <c r="R349" s="19"/>
      <c r="S349" s="19"/>
      <c r="T349" s="19"/>
      <c r="U349" s="19"/>
      <c r="V349" s="19"/>
      <c r="W349" s="19"/>
      <c r="X349" s="19"/>
      <c r="Y349" s="19"/>
      <c r="Z349" s="19"/>
      <c r="AA349" s="19"/>
      <c r="AB349" s="19"/>
      <c r="AC349" s="19"/>
      <c r="AD349" s="19"/>
      <c r="AE349" s="19"/>
      <c r="AF349" s="19"/>
      <c r="AG349" s="19"/>
      <c r="AH349" s="19"/>
      <c r="AI349" s="19"/>
      <c r="AJ349" s="19"/>
      <c r="AK349" s="19"/>
      <c r="AL349" s="19"/>
      <c r="AM349" s="19"/>
      <c r="AN349" s="19"/>
      <c r="AO349" s="19"/>
      <c r="AP349" s="19"/>
      <c r="AQ349" s="19"/>
      <c r="AR349" s="19"/>
      <c r="AS349" s="19"/>
      <c r="AT349" s="19"/>
      <c r="AU349" s="19"/>
      <c r="AV349" s="19"/>
      <c r="AW349" s="19"/>
      <c r="AX349" s="19"/>
      <c r="AY349" s="19"/>
      <c r="AZ349" s="19"/>
      <c r="BA349" s="19"/>
      <c r="BB349" s="19"/>
      <c r="BC349" s="19"/>
      <c r="BD349" s="19"/>
      <c r="BE349" s="19"/>
      <c r="BF349" s="19"/>
      <c r="BG349" s="19"/>
      <c r="BH349" s="19"/>
      <c r="BI349" s="19"/>
      <c r="BJ349" s="19"/>
      <c r="BK349" s="19"/>
      <c r="BL349" s="19"/>
      <c r="BM349" s="19"/>
      <c r="BN349" s="19"/>
      <c r="BO349" s="19"/>
      <c r="BP349" s="19"/>
      <c r="BQ349" s="19"/>
      <c r="BR349" s="20"/>
      <c r="BS349" s="9"/>
      <c r="BT349" s="10"/>
      <c r="BU349" s="17"/>
      <c r="BV349" s="18"/>
    </row>
    <row r="350" spans="1:74">
      <c r="A350" s="9">
        <v>73</v>
      </c>
      <c r="B350" s="10" t="s">
        <v>37</v>
      </c>
      <c r="C350" s="15">
        <v>0.30499999999999999</v>
      </c>
      <c r="D350" s="15">
        <v>0.30499999999999999</v>
      </c>
      <c r="E350" s="15">
        <v>0.76</v>
      </c>
      <c r="F350" s="15">
        <v>0.76</v>
      </c>
      <c r="G350" s="15">
        <v>2.13</v>
      </c>
      <c r="H350" s="15">
        <v>0</v>
      </c>
      <c r="I350" s="15">
        <v>1.1425000000000001</v>
      </c>
      <c r="J350" s="15">
        <v>1.1425000000000001</v>
      </c>
      <c r="K350" s="15">
        <v>1.1425000000000001</v>
      </c>
      <c r="L350" s="15">
        <v>1.1425000000000001</v>
      </c>
      <c r="M350" s="15">
        <v>0</v>
      </c>
      <c r="N350" s="15">
        <v>0</v>
      </c>
      <c r="O350" s="15">
        <v>0</v>
      </c>
      <c r="P350" s="15">
        <v>0.45500000000000002</v>
      </c>
      <c r="Q350" s="15">
        <v>0.45500000000000002</v>
      </c>
      <c r="R350" s="15">
        <v>0.61</v>
      </c>
      <c r="S350" s="15">
        <v>0</v>
      </c>
      <c r="T350" s="15">
        <v>1.52</v>
      </c>
      <c r="U350" s="15">
        <v>0.31</v>
      </c>
      <c r="V350" s="15">
        <v>0</v>
      </c>
      <c r="W350" s="15">
        <v>0</v>
      </c>
      <c r="X350" s="15">
        <v>0</v>
      </c>
      <c r="Y350" s="15">
        <v>0</v>
      </c>
      <c r="Z350" s="15">
        <v>1.87</v>
      </c>
      <c r="AA350" s="15">
        <v>1.87</v>
      </c>
      <c r="AB350" s="15">
        <v>2</v>
      </c>
      <c r="AC350" s="15">
        <v>0</v>
      </c>
      <c r="AD350" s="15">
        <v>0</v>
      </c>
      <c r="AE350" s="15">
        <v>4</v>
      </c>
      <c r="AF350" s="15">
        <v>0.3</v>
      </c>
      <c r="AG350" s="15">
        <v>2.6</v>
      </c>
      <c r="AH350" s="15">
        <v>4.5999999999999996</v>
      </c>
      <c r="AI350" s="15">
        <v>1.6</v>
      </c>
      <c r="AJ350" s="15">
        <v>0</v>
      </c>
      <c r="AK350" s="15">
        <v>5.7</v>
      </c>
      <c r="AL350" s="15">
        <v>0.3</v>
      </c>
      <c r="AM350" s="15"/>
      <c r="AN350" s="15">
        <v>5.6</v>
      </c>
      <c r="AO350" s="15">
        <v>0.3</v>
      </c>
      <c r="AP350" s="15">
        <v>0.1</v>
      </c>
      <c r="AQ350" s="15">
        <v>0.05</v>
      </c>
      <c r="AR350" s="15">
        <v>0.05</v>
      </c>
      <c r="AS350" s="15">
        <v>5.7</v>
      </c>
      <c r="AT350" s="15">
        <v>1.2000000000000002</v>
      </c>
      <c r="AU350" s="15">
        <v>0.5</v>
      </c>
      <c r="AV350" s="15">
        <v>0.2</v>
      </c>
      <c r="AW350" s="15">
        <v>0</v>
      </c>
      <c r="AX350" s="15">
        <v>0.6</v>
      </c>
      <c r="AY350" s="15">
        <v>1.5</v>
      </c>
      <c r="AZ350" s="15">
        <v>0.6</v>
      </c>
      <c r="BA350" s="15">
        <v>0.2</v>
      </c>
      <c r="BB350" s="15">
        <v>2.1</v>
      </c>
      <c r="BC350" s="15">
        <v>6.7</v>
      </c>
      <c r="BD350" s="15">
        <v>0</v>
      </c>
      <c r="BE350" s="15">
        <v>0</v>
      </c>
      <c r="BF350" s="15">
        <v>0</v>
      </c>
      <c r="BG350" s="15">
        <v>4.55</v>
      </c>
      <c r="BH350" s="15">
        <v>0.67200000000000004</v>
      </c>
      <c r="BI350" s="15">
        <v>0.99</v>
      </c>
      <c r="BJ350" s="15"/>
      <c r="BK350" s="15"/>
      <c r="BL350" s="15"/>
      <c r="BM350" s="15"/>
      <c r="BN350" s="15"/>
      <c r="BO350" s="15"/>
      <c r="BP350" s="15"/>
      <c r="BQ350" s="15"/>
      <c r="BR350" s="16"/>
      <c r="BS350" s="9">
        <v>73</v>
      </c>
      <c r="BT350" s="10" t="s">
        <v>37</v>
      </c>
      <c r="BU350" s="17" t="s">
        <v>185</v>
      </c>
      <c r="BV350" s="18"/>
    </row>
    <row r="351" spans="1:74">
      <c r="A351" s="9"/>
      <c r="B351" s="10"/>
      <c r="C351" s="19"/>
      <c r="D351" s="19"/>
      <c r="E351" s="19"/>
      <c r="F351" s="19"/>
      <c r="G351" s="19"/>
      <c r="H351" s="19"/>
      <c r="I351" s="19"/>
      <c r="J351" s="19"/>
      <c r="K351" s="19"/>
      <c r="L351" s="19"/>
      <c r="M351" s="19"/>
      <c r="N351" s="19"/>
      <c r="O351" s="19"/>
      <c r="P351" s="19"/>
      <c r="Q351" s="19"/>
      <c r="R351" s="19"/>
      <c r="S351" s="19"/>
      <c r="T351" s="19"/>
      <c r="U351" s="19"/>
      <c r="V351" s="19"/>
      <c r="W351" s="19"/>
      <c r="X351" s="19"/>
      <c r="Y351" s="19"/>
      <c r="Z351" s="19"/>
      <c r="AA351" s="19"/>
      <c r="AB351" s="19"/>
      <c r="AC351" s="19"/>
      <c r="AD351" s="19"/>
      <c r="AE351" s="19"/>
      <c r="AF351" s="19"/>
      <c r="AG351" s="19"/>
      <c r="AH351" s="19"/>
      <c r="AI351" s="19"/>
      <c r="AJ351" s="19"/>
      <c r="AK351" s="19"/>
      <c r="AL351" s="19"/>
      <c r="AM351" s="19"/>
      <c r="AN351" s="19"/>
      <c r="AO351" s="19"/>
      <c r="AP351" s="19"/>
      <c r="AQ351" s="19"/>
      <c r="AR351" s="19"/>
      <c r="AS351" s="19"/>
      <c r="AT351" s="19"/>
      <c r="AU351" s="19"/>
      <c r="AV351" s="19"/>
      <c r="AW351" s="19"/>
      <c r="AX351" s="19"/>
      <c r="AY351" s="19"/>
      <c r="AZ351" s="19"/>
      <c r="BA351" s="19"/>
      <c r="BB351" s="19"/>
      <c r="BC351" s="19"/>
      <c r="BD351" s="19"/>
      <c r="BE351" s="19"/>
      <c r="BF351" s="19"/>
      <c r="BG351" s="19"/>
      <c r="BH351" s="19"/>
      <c r="BI351" s="19"/>
      <c r="BJ351" s="19"/>
      <c r="BK351" s="19"/>
      <c r="BL351" s="19"/>
      <c r="BM351" s="19"/>
      <c r="BN351" s="19"/>
      <c r="BO351" s="19"/>
      <c r="BP351" s="19"/>
      <c r="BQ351" s="19"/>
      <c r="BR351" s="20"/>
      <c r="BS351" s="9"/>
      <c r="BT351" s="10"/>
      <c r="BU351" s="17"/>
      <c r="BV351" s="18"/>
    </row>
    <row r="352" spans="1:74">
      <c r="A352" s="9"/>
      <c r="B352" s="10">
        <v>78</v>
      </c>
      <c r="C352" s="19"/>
      <c r="D352" s="19"/>
      <c r="E352" s="19"/>
      <c r="F352" s="19"/>
      <c r="G352" s="19"/>
      <c r="H352" s="19"/>
      <c r="I352" s="19"/>
      <c r="J352" s="19"/>
      <c r="K352" s="19"/>
      <c r="L352" s="19"/>
      <c r="M352" s="19"/>
      <c r="N352" s="19"/>
      <c r="O352" s="19"/>
      <c r="P352" s="19"/>
      <c r="Q352" s="19"/>
      <c r="R352" s="19"/>
      <c r="S352" s="19"/>
      <c r="T352" s="19"/>
      <c r="U352" s="19"/>
      <c r="V352" s="19"/>
      <c r="W352" s="19"/>
      <c r="X352" s="19"/>
      <c r="Y352" s="19"/>
      <c r="Z352" s="19"/>
      <c r="AA352" s="19"/>
      <c r="AB352" s="19"/>
      <c r="AC352" s="19"/>
      <c r="AD352" s="19"/>
      <c r="AE352" s="19"/>
      <c r="AF352" s="19"/>
      <c r="AG352" s="19"/>
      <c r="AH352" s="19"/>
      <c r="AI352" s="19"/>
      <c r="AJ352" s="19"/>
      <c r="AK352" s="19"/>
      <c r="AL352" s="19"/>
      <c r="AM352" s="19"/>
      <c r="AN352" s="19"/>
      <c r="AO352" s="19"/>
      <c r="AP352" s="19"/>
      <c r="AQ352" s="19"/>
      <c r="AR352" s="19"/>
      <c r="AS352" s="19"/>
      <c r="AT352" s="19"/>
      <c r="AU352" s="19"/>
      <c r="AV352" s="19"/>
      <c r="AW352" s="19"/>
      <c r="AX352" s="19"/>
      <c r="AY352" s="19"/>
      <c r="AZ352" s="19"/>
      <c r="BA352" s="19"/>
      <c r="BB352" s="19"/>
      <c r="BC352" s="19">
        <v>0</v>
      </c>
      <c r="BD352" s="19">
        <v>0.5</v>
      </c>
      <c r="BE352" s="19">
        <v>0</v>
      </c>
      <c r="BF352" s="19">
        <v>0</v>
      </c>
      <c r="BG352" s="19">
        <v>9.9499999999999993</v>
      </c>
      <c r="BH352" s="19">
        <v>0</v>
      </c>
      <c r="BI352" s="19">
        <v>2.97</v>
      </c>
      <c r="BJ352" s="19">
        <v>4.7699999999999996</v>
      </c>
      <c r="BK352" s="19">
        <v>0</v>
      </c>
      <c r="BL352" s="19">
        <v>11.47</v>
      </c>
      <c r="BM352" s="19">
        <v>0</v>
      </c>
      <c r="BN352" s="19">
        <v>4.089999999999975</v>
      </c>
      <c r="BO352" s="19">
        <v>4.76</v>
      </c>
      <c r="BP352" s="19">
        <v>0</v>
      </c>
      <c r="BQ352" s="19">
        <v>1.36</v>
      </c>
      <c r="BR352" s="20"/>
      <c r="BS352" s="9"/>
      <c r="BT352" s="10">
        <v>78</v>
      </c>
      <c r="BU352" s="17"/>
      <c r="BV352" s="18" t="s">
        <v>186</v>
      </c>
    </row>
    <row r="353" spans="1:74">
      <c r="A353" s="9"/>
      <c r="B353" s="10"/>
      <c r="C353" s="19"/>
      <c r="D353" s="19"/>
      <c r="E353" s="19"/>
      <c r="F353" s="19"/>
      <c r="G353" s="19"/>
      <c r="H353" s="19"/>
      <c r="I353" s="19"/>
      <c r="J353" s="19"/>
      <c r="K353" s="19"/>
      <c r="L353" s="19"/>
      <c r="M353" s="19"/>
      <c r="N353" s="19"/>
      <c r="O353" s="19"/>
      <c r="P353" s="19"/>
      <c r="Q353" s="19"/>
      <c r="R353" s="19"/>
      <c r="S353" s="19"/>
      <c r="T353" s="19"/>
      <c r="U353" s="19"/>
      <c r="V353" s="19"/>
      <c r="W353" s="19"/>
      <c r="X353" s="19"/>
      <c r="Y353" s="19"/>
      <c r="Z353" s="19"/>
      <c r="AA353" s="19"/>
      <c r="AB353" s="19"/>
      <c r="AC353" s="19"/>
      <c r="AD353" s="19"/>
      <c r="AE353" s="19"/>
      <c r="AF353" s="19"/>
      <c r="AG353" s="19"/>
      <c r="AH353" s="19"/>
      <c r="AI353" s="19"/>
      <c r="AJ353" s="19"/>
      <c r="AK353" s="19"/>
      <c r="AL353" s="19"/>
      <c r="AM353" s="19"/>
      <c r="AN353" s="19"/>
      <c r="AO353" s="19"/>
      <c r="AP353" s="19"/>
      <c r="AQ353" s="19"/>
      <c r="AR353" s="19"/>
      <c r="AS353" s="19"/>
      <c r="AT353" s="19"/>
      <c r="AU353" s="19"/>
      <c r="AV353" s="19"/>
      <c r="AW353" s="19"/>
      <c r="AX353" s="19"/>
      <c r="AY353" s="19"/>
      <c r="AZ353" s="19"/>
      <c r="BA353" s="19"/>
      <c r="BB353" s="19"/>
      <c r="BC353" s="19"/>
      <c r="BD353" s="19"/>
      <c r="BE353" s="19"/>
      <c r="BF353" s="19"/>
      <c r="BG353" s="19"/>
      <c r="BH353" s="19"/>
      <c r="BI353" s="19"/>
      <c r="BJ353" s="19"/>
      <c r="BK353" s="19"/>
      <c r="BL353" s="19"/>
      <c r="BM353" s="19"/>
      <c r="BN353" s="19"/>
      <c r="BO353" s="19"/>
      <c r="BP353" s="19"/>
      <c r="BQ353" s="19"/>
      <c r="BR353" s="20"/>
      <c r="BS353" s="9"/>
      <c r="BT353" s="10"/>
      <c r="BU353" s="17"/>
      <c r="BV353" s="18"/>
    </row>
    <row r="354" spans="1:74">
      <c r="A354" s="9"/>
      <c r="B354" s="10"/>
      <c r="C354" s="19"/>
      <c r="D354" s="19"/>
      <c r="E354" s="19"/>
      <c r="F354" s="19"/>
      <c r="G354" s="19"/>
      <c r="H354" s="19"/>
      <c r="I354" s="19"/>
      <c r="J354" s="19"/>
      <c r="K354" s="19"/>
      <c r="L354" s="19"/>
      <c r="M354" s="19"/>
      <c r="N354" s="19"/>
      <c r="O354" s="19"/>
      <c r="P354" s="19"/>
      <c r="Q354" s="19"/>
      <c r="R354" s="19"/>
      <c r="S354" s="19"/>
      <c r="T354" s="19"/>
      <c r="U354" s="19"/>
      <c r="V354" s="19"/>
      <c r="W354" s="19"/>
      <c r="X354" s="19"/>
      <c r="Y354" s="19"/>
      <c r="Z354" s="19"/>
      <c r="AA354" s="19"/>
      <c r="AB354" s="19"/>
      <c r="AC354" s="19"/>
      <c r="AD354" s="19"/>
      <c r="AE354" s="19"/>
      <c r="AF354" s="19"/>
      <c r="AG354" s="19"/>
      <c r="AH354" s="19"/>
      <c r="AI354" s="19"/>
      <c r="AJ354" s="19"/>
      <c r="AK354" s="19"/>
      <c r="AL354" s="19"/>
      <c r="AM354" s="19"/>
      <c r="AN354" s="19"/>
      <c r="AO354" s="19"/>
      <c r="AP354" s="19"/>
      <c r="AQ354" s="19"/>
      <c r="AR354" s="19"/>
      <c r="AS354" s="19"/>
      <c r="AT354" s="19"/>
      <c r="AU354" s="19"/>
      <c r="AV354" s="19"/>
      <c r="AW354" s="19"/>
      <c r="AX354" s="19"/>
      <c r="AY354" s="19"/>
      <c r="AZ354" s="19"/>
      <c r="BA354" s="19"/>
      <c r="BB354" s="19"/>
      <c r="BC354" s="19"/>
      <c r="BD354" s="19"/>
      <c r="BE354" s="19"/>
      <c r="BF354" s="19"/>
      <c r="BG354" s="19"/>
      <c r="BH354" s="19"/>
      <c r="BI354" s="19"/>
      <c r="BJ354" s="19"/>
      <c r="BK354" s="19"/>
      <c r="BL354" s="19"/>
      <c r="BM354" s="19"/>
      <c r="BN354" s="19"/>
      <c r="BO354" s="19"/>
      <c r="BP354" s="19"/>
      <c r="BQ354" s="19"/>
      <c r="BR354" s="20"/>
      <c r="BS354" s="9"/>
      <c r="BT354" s="10"/>
      <c r="BU354" s="17"/>
      <c r="BV354" s="18"/>
    </row>
    <row r="355" spans="1:74">
      <c r="A355" s="9">
        <v>74</v>
      </c>
      <c r="B355" s="10" t="s">
        <v>37</v>
      </c>
      <c r="C355" s="15">
        <v>0</v>
      </c>
      <c r="D355" s="15">
        <v>0</v>
      </c>
      <c r="E355" s="15">
        <v>0.155</v>
      </c>
      <c r="F355" s="15">
        <v>0.155</v>
      </c>
      <c r="G355" s="15">
        <v>0.61</v>
      </c>
      <c r="H355" s="15">
        <v>0</v>
      </c>
      <c r="I355" s="15">
        <v>1.675</v>
      </c>
      <c r="J355" s="15">
        <v>1.675</v>
      </c>
      <c r="K355" s="15">
        <v>0.30499999999999999</v>
      </c>
      <c r="L355" s="15">
        <v>0.30499999999999999</v>
      </c>
      <c r="M355" s="15">
        <v>0</v>
      </c>
      <c r="N355" s="15">
        <v>0.31</v>
      </c>
      <c r="O355" s="15">
        <v>0</v>
      </c>
      <c r="P355" s="15">
        <v>0.61</v>
      </c>
      <c r="Q355" s="15">
        <v>0.61</v>
      </c>
      <c r="R355" s="15">
        <v>0</v>
      </c>
      <c r="S355" s="15">
        <v>0</v>
      </c>
      <c r="T355" s="15">
        <v>0</v>
      </c>
      <c r="U355" s="15">
        <v>0.61</v>
      </c>
      <c r="V355" s="15">
        <v>0</v>
      </c>
      <c r="W355" s="15">
        <v>4.57</v>
      </c>
      <c r="X355" s="15">
        <v>0</v>
      </c>
      <c r="Y355" s="15">
        <v>0</v>
      </c>
      <c r="Z355" s="15">
        <v>2.8450000000000002</v>
      </c>
      <c r="AA355" s="15">
        <v>2.8450000000000002</v>
      </c>
      <c r="AB355" s="15">
        <v>2.4</v>
      </c>
      <c r="AC355" s="15">
        <v>1</v>
      </c>
      <c r="AD355" s="15">
        <v>0</v>
      </c>
      <c r="AE355" s="15">
        <v>0</v>
      </c>
      <c r="AF355" s="15">
        <v>2.7</v>
      </c>
      <c r="AG355" s="15">
        <v>0.4</v>
      </c>
      <c r="AH355" s="15">
        <v>3</v>
      </c>
      <c r="AI355" s="15">
        <v>6.7</v>
      </c>
      <c r="AJ355" s="15">
        <v>0</v>
      </c>
      <c r="AK355" s="15">
        <v>2</v>
      </c>
      <c r="AL355" s="15">
        <v>0</v>
      </c>
      <c r="AM355" s="15">
        <v>0</v>
      </c>
      <c r="AN355" s="15">
        <v>0.4</v>
      </c>
      <c r="AO355" s="15">
        <v>0.5</v>
      </c>
      <c r="AP355" s="15">
        <v>0</v>
      </c>
      <c r="AQ355" s="15">
        <v>3.1</v>
      </c>
      <c r="AR355" s="15">
        <v>3.1</v>
      </c>
      <c r="AS355" s="15"/>
      <c r="AT355" s="15">
        <v>0.2</v>
      </c>
      <c r="AU355" s="15">
        <v>3.7</v>
      </c>
      <c r="AV355" s="15">
        <v>0</v>
      </c>
      <c r="AW355" s="15">
        <v>4.5999999999999996</v>
      </c>
      <c r="AX355" s="15">
        <v>2.7</v>
      </c>
      <c r="AY355" s="15">
        <v>2</v>
      </c>
      <c r="AZ355" s="15">
        <v>0.6</v>
      </c>
      <c r="BA355" s="15">
        <v>0.30000000000000004</v>
      </c>
      <c r="BB355" s="15">
        <v>0.3</v>
      </c>
      <c r="BC355" s="15">
        <v>1.9</v>
      </c>
      <c r="BD355" s="15">
        <v>6</v>
      </c>
      <c r="BE355" s="15">
        <v>0.95</v>
      </c>
      <c r="BF355" s="15">
        <v>4.63</v>
      </c>
      <c r="BG355" s="15">
        <v>0</v>
      </c>
      <c r="BH355" s="15">
        <v>4.8179999999999996</v>
      </c>
      <c r="BI355" s="15">
        <v>0</v>
      </c>
      <c r="BJ355" s="15"/>
      <c r="BK355" s="15"/>
      <c r="BL355" s="15"/>
      <c r="BM355" s="15"/>
      <c r="BN355" s="15"/>
      <c r="BO355" s="15"/>
      <c r="BP355" s="15"/>
      <c r="BQ355" s="15"/>
      <c r="BR355" s="16"/>
      <c r="BS355" s="9">
        <v>74</v>
      </c>
      <c r="BT355" s="10" t="s">
        <v>37</v>
      </c>
      <c r="BU355" s="17" t="s">
        <v>187</v>
      </c>
      <c r="BV355" s="18"/>
    </row>
    <row r="356" spans="1:74">
      <c r="A356" s="9"/>
      <c r="B356" s="10"/>
      <c r="C356" s="19"/>
      <c r="D356" s="19"/>
      <c r="E356" s="19"/>
      <c r="F356" s="19"/>
      <c r="G356" s="19"/>
      <c r="H356" s="19"/>
      <c r="I356" s="19"/>
      <c r="J356" s="19"/>
      <c r="K356" s="19"/>
      <c r="L356" s="19"/>
      <c r="M356" s="19"/>
      <c r="N356" s="19"/>
      <c r="O356" s="19"/>
      <c r="P356" s="19"/>
      <c r="Q356" s="19"/>
      <c r="R356" s="19"/>
      <c r="S356" s="19"/>
      <c r="T356" s="19"/>
      <c r="U356" s="19"/>
      <c r="V356" s="19"/>
      <c r="W356" s="19"/>
      <c r="X356" s="19"/>
      <c r="Y356" s="19"/>
      <c r="Z356" s="19"/>
      <c r="AA356" s="19"/>
      <c r="AB356" s="19"/>
      <c r="AC356" s="19"/>
      <c r="AD356" s="19"/>
      <c r="AE356" s="19"/>
      <c r="AF356" s="19"/>
      <c r="AG356" s="19"/>
      <c r="AH356" s="19"/>
      <c r="AI356" s="19"/>
      <c r="AJ356" s="19"/>
      <c r="AK356" s="19"/>
      <c r="AL356" s="19"/>
      <c r="AM356" s="19"/>
      <c r="AN356" s="19"/>
      <c r="AO356" s="19"/>
      <c r="AP356" s="19"/>
      <c r="AQ356" s="19"/>
      <c r="AR356" s="19"/>
      <c r="AS356" s="19"/>
      <c r="AT356" s="19"/>
      <c r="AU356" s="19"/>
      <c r="AV356" s="19"/>
      <c r="AW356" s="19"/>
      <c r="AX356" s="19"/>
      <c r="AY356" s="19"/>
      <c r="AZ356" s="19"/>
      <c r="BA356" s="19"/>
      <c r="BB356" s="19"/>
      <c r="BC356" s="19"/>
      <c r="BD356" s="19"/>
      <c r="BE356" s="19"/>
      <c r="BF356" s="19"/>
      <c r="BG356" s="19"/>
      <c r="BH356" s="19"/>
      <c r="BI356" s="19"/>
      <c r="BJ356" s="19"/>
      <c r="BK356" s="19"/>
      <c r="BL356" s="19"/>
      <c r="BM356" s="19"/>
      <c r="BN356" s="19"/>
      <c r="BO356" s="19"/>
      <c r="BP356" s="19"/>
      <c r="BQ356" s="19"/>
      <c r="BR356" s="20"/>
      <c r="BS356" s="9"/>
      <c r="BT356" s="10"/>
      <c r="BU356" s="17"/>
      <c r="BV356" s="18"/>
    </row>
    <row r="357" spans="1:74">
      <c r="A357" s="9"/>
      <c r="B357" s="10">
        <v>79</v>
      </c>
      <c r="C357" s="19"/>
      <c r="D357" s="19"/>
      <c r="E357" s="19"/>
      <c r="F357" s="19"/>
      <c r="G357" s="19"/>
      <c r="H357" s="19"/>
      <c r="I357" s="19"/>
      <c r="J357" s="19"/>
      <c r="K357" s="19"/>
      <c r="L357" s="19"/>
      <c r="M357" s="19"/>
      <c r="N357" s="19"/>
      <c r="O357" s="19"/>
      <c r="P357" s="19"/>
      <c r="Q357" s="19"/>
      <c r="R357" s="19"/>
      <c r="S357" s="19"/>
      <c r="T357" s="19"/>
      <c r="U357" s="19"/>
      <c r="V357" s="19"/>
      <c r="W357" s="19"/>
      <c r="X357" s="19"/>
      <c r="Y357" s="19"/>
      <c r="Z357" s="19"/>
      <c r="AA357" s="19"/>
      <c r="AB357" s="19"/>
      <c r="AC357" s="19"/>
      <c r="AD357" s="19"/>
      <c r="AE357" s="19"/>
      <c r="AF357" s="19"/>
      <c r="AG357" s="19"/>
      <c r="AH357" s="19"/>
      <c r="AI357" s="19"/>
      <c r="AJ357" s="19"/>
      <c r="AK357" s="19"/>
      <c r="AL357" s="19"/>
      <c r="AM357" s="19"/>
      <c r="AN357" s="19"/>
      <c r="AO357" s="19"/>
      <c r="AP357" s="19"/>
      <c r="AQ357" s="19"/>
      <c r="AR357" s="19"/>
      <c r="AS357" s="19"/>
      <c r="AT357" s="19"/>
      <c r="AU357" s="19"/>
      <c r="AV357" s="19"/>
      <c r="AW357" s="19"/>
      <c r="AX357" s="19"/>
      <c r="AY357" s="19"/>
      <c r="AZ357" s="19"/>
      <c r="BA357" s="19"/>
      <c r="BB357" s="19"/>
      <c r="BC357" s="19">
        <v>0</v>
      </c>
      <c r="BD357" s="19">
        <v>14.200000000000001</v>
      </c>
      <c r="BE357" s="19">
        <v>4.37</v>
      </c>
      <c r="BF357" s="19">
        <v>2.0099999999999998</v>
      </c>
      <c r="BG357" s="19">
        <v>1.46</v>
      </c>
      <c r="BH357" s="19">
        <v>0</v>
      </c>
      <c r="BI357" s="19">
        <v>2.5</v>
      </c>
      <c r="BJ357" s="19">
        <v>2.87</v>
      </c>
      <c r="BK357" s="19">
        <v>0</v>
      </c>
      <c r="BL357" s="19">
        <v>4.8099999999999996</v>
      </c>
      <c r="BM357" s="19">
        <v>0</v>
      </c>
      <c r="BN357" s="19">
        <v>7.8700000000000045</v>
      </c>
      <c r="BO357" s="19">
        <v>6.32</v>
      </c>
      <c r="BP357" s="19">
        <v>0</v>
      </c>
      <c r="BQ357" s="19">
        <v>0.9</v>
      </c>
      <c r="BR357" s="20"/>
      <c r="BS357" s="9"/>
      <c r="BT357" s="10">
        <v>79</v>
      </c>
      <c r="BU357" s="17"/>
      <c r="BV357" s="18" t="s">
        <v>188</v>
      </c>
    </row>
    <row r="358" spans="1:74">
      <c r="A358" s="9"/>
      <c r="B358" s="10"/>
      <c r="C358" s="19"/>
      <c r="D358" s="19"/>
      <c r="E358" s="19"/>
      <c r="F358" s="19"/>
      <c r="G358" s="19"/>
      <c r="H358" s="19"/>
      <c r="I358" s="19"/>
      <c r="J358" s="19"/>
      <c r="K358" s="19"/>
      <c r="L358" s="19"/>
      <c r="M358" s="19"/>
      <c r="N358" s="19"/>
      <c r="O358" s="19"/>
      <c r="P358" s="19"/>
      <c r="Q358" s="19"/>
      <c r="R358" s="19"/>
      <c r="S358" s="19"/>
      <c r="T358" s="19"/>
      <c r="U358" s="19"/>
      <c r="V358" s="19"/>
      <c r="W358" s="19"/>
      <c r="X358" s="19"/>
      <c r="Y358" s="19"/>
      <c r="Z358" s="19"/>
      <c r="AA358" s="19"/>
      <c r="AB358" s="19"/>
      <c r="AC358" s="19"/>
      <c r="AD358" s="19"/>
      <c r="AE358" s="19"/>
      <c r="AF358" s="19"/>
      <c r="AG358" s="19"/>
      <c r="AH358" s="19"/>
      <c r="AI358" s="19"/>
      <c r="AJ358" s="19"/>
      <c r="AK358" s="19"/>
      <c r="AL358" s="19"/>
      <c r="AM358" s="19"/>
      <c r="AN358" s="19"/>
      <c r="AO358" s="19"/>
      <c r="AP358" s="19"/>
      <c r="AQ358" s="19"/>
      <c r="AR358" s="19"/>
      <c r="AS358" s="19"/>
      <c r="AT358" s="19"/>
      <c r="AU358" s="19"/>
      <c r="AV358" s="19"/>
      <c r="AW358" s="19"/>
      <c r="AX358" s="19"/>
      <c r="AY358" s="19"/>
      <c r="AZ358" s="19"/>
      <c r="BA358" s="19"/>
      <c r="BB358" s="19"/>
      <c r="BC358" s="19"/>
      <c r="BD358" s="19"/>
      <c r="BE358" s="19"/>
      <c r="BF358" s="19"/>
      <c r="BG358" s="19"/>
      <c r="BH358" s="19"/>
      <c r="BI358" s="19"/>
      <c r="BJ358" s="19"/>
      <c r="BK358" s="19"/>
      <c r="BL358" s="19"/>
      <c r="BM358" s="19"/>
      <c r="BN358" s="19"/>
      <c r="BO358" s="19"/>
      <c r="BP358" s="19"/>
      <c r="BQ358" s="19"/>
      <c r="BR358" s="20"/>
      <c r="BS358" s="9"/>
      <c r="BT358" s="10"/>
      <c r="BU358" s="17"/>
      <c r="BV358" s="18"/>
    </row>
    <row r="359" spans="1:74">
      <c r="A359" s="9">
        <v>75</v>
      </c>
      <c r="B359" s="10" t="s">
        <v>37</v>
      </c>
      <c r="C359" s="15">
        <v>0.30499999999999999</v>
      </c>
      <c r="D359" s="15">
        <v>0.30499999999999999</v>
      </c>
      <c r="E359" s="15">
        <v>0.60499999999999998</v>
      </c>
      <c r="F359" s="15">
        <v>0.60499999999999998</v>
      </c>
      <c r="G359" s="15">
        <v>0.30499999999999999</v>
      </c>
      <c r="H359" s="15">
        <v>0.30499999999999999</v>
      </c>
      <c r="I359" s="15">
        <v>0.61</v>
      </c>
      <c r="J359" s="15">
        <v>0.61</v>
      </c>
      <c r="K359" s="15">
        <v>0.61</v>
      </c>
      <c r="L359" s="15">
        <v>0.61</v>
      </c>
      <c r="M359" s="15">
        <v>0</v>
      </c>
      <c r="N359" s="15">
        <v>0</v>
      </c>
      <c r="O359" s="15">
        <v>1.21</v>
      </c>
      <c r="P359" s="15">
        <v>0</v>
      </c>
      <c r="Q359" s="15">
        <v>0</v>
      </c>
      <c r="R359" s="15">
        <v>1.21</v>
      </c>
      <c r="S359" s="15">
        <v>0.61</v>
      </c>
      <c r="T359" s="15">
        <v>2.42</v>
      </c>
      <c r="U359" s="15">
        <v>0.61</v>
      </c>
      <c r="V359" s="15">
        <v>0</v>
      </c>
      <c r="W359" s="15">
        <v>0</v>
      </c>
      <c r="X359" s="15">
        <v>0</v>
      </c>
      <c r="Y359" s="15">
        <v>0</v>
      </c>
      <c r="Z359" s="15">
        <v>1.4950000000000001</v>
      </c>
      <c r="AA359" s="15">
        <v>1.4950000000000001</v>
      </c>
      <c r="AB359" s="15">
        <v>12.6</v>
      </c>
      <c r="AC359" s="15">
        <v>0.1</v>
      </c>
      <c r="AD359" s="15">
        <v>0</v>
      </c>
      <c r="AE359" s="15">
        <v>1.2</v>
      </c>
      <c r="AF359" s="15">
        <v>0</v>
      </c>
      <c r="AG359" s="15">
        <v>1.2</v>
      </c>
      <c r="AH359" s="15">
        <v>2.5</v>
      </c>
      <c r="AI359" s="15">
        <v>2.2000000000000002</v>
      </c>
      <c r="AJ359" s="15">
        <v>9.4</v>
      </c>
      <c r="AK359" s="15">
        <v>1.8</v>
      </c>
      <c r="AL359" s="15">
        <v>3.1</v>
      </c>
      <c r="AM359" s="15">
        <v>1.1000000000000001</v>
      </c>
      <c r="AN359" s="15">
        <v>0.1</v>
      </c>
      <c r="AO359" s="15">
        <v>0.3</v>
      </c>
      <c r="AP359" s="15">
        <v>0.9</v>
      </c>
      <c r="AQ359" s="15">
        <v>3</v>
      </c>
      <c r="AR359" s="15">
        <v>3</v>
      </c>
      <c r="AS359" s="15">
        <v>5.0999999999999996</v>
      </c>
      <c r="AT359" s="15">
        <v>0</v>
      </c>
      <c r="AU359" s="15">
        <v>2</v>
      </c>
      <c r="AV359" s="15">
        <v>4.2</v>
      </c>
      <c r="AW359" s="15">
        <v>2.5</v>
      </c>
      <c r="AX359" s="15">
        <v>2</v>
      </c>
      <c r="AY359" s="15">
        <v>2.1</v>
      </c>
      <c r="AZ359" s="15">
        <v>3.5</v>
      </c>
      <c r="BA359" s="15">
        <v>0</v>
      </c>
      <c r="BB359" s="15">
        <v>0</v>
      </c>
      <c r="BC359" s="15">
        <v>1.8</v>
      </c>
      <c r="BD359" s="15">
        <v>8.8000000000000007</v>
      </c>
      <c r="BE359" s="15">
        <v>5.48</v>
      </c>
      <c r="BF359" s="15">
        <v>0.91</v>
      </c>
      <c r="BG359" s="15">
        <v>0</v>
      </c>
      <c r="BH359" s="15">
        <v>0</v>
      </c>
      <c r="BI359" s="15">
        <v>4.6900000000000004</v>
      </c>
      <c r="BJ359" s="15"/>
      <c r="BK359" s="15"/>
      <c r="BL359" s="15"/>
      <c r="BM359" s="15"/>
      <c r="BN359" s="15"/>
      <c r="BO359" s="15"/>
      <c r="BP359" s="15"/>
      <c r="BQ359" s="15"/>
      <c r="BR359" s="16"/>
      <c r="BS359" s="9">
        <v>75</v>
      </c>
      <c r="BT359" s="10" t="s">
        <v>37</v>
      </c>
      <c r="BU359" s="17" t="s">
        <v>187</v>
      </c>
      <c r="BV359" s="18"/>
    </row>
    <row r="360" spans="1:74">
      <c r="A360" s="9"/>
      <c r="B360" s="10"/>
      <c r="C360" s="19"/>
      <c r="D360" s="19"/>
      <c r="E360" s="19"/>
      <c r="F360" s="19"/>
      <c r="G360" s="19"/>
      <c r="H360" s="19"/>
      <c r="I360" s="19"/>
      <c r="J360" s="19"/>
      <c r="K360" s="19"/>
      <c r="L360" s="19"/>
      <c r="M360" s="19"/>
      <c r="N360" s="19"/>
      <c r="O360" s="19"/>
      <c r="P360" s="19"/>
      <c r="Q360" s="19"/>
      <c r="R360" s="19"/>
      <c r="S360" s="19"/>
      <c r="T360" s="19"/>
      <c r="U360" s="19"/>
      <c r="V360" s="19"/>
      <c r="W360" s="19"/>
      <c r="X360" s="19"/>
      <c r="Y360" s="19"/>
      <c r="Z360" s="19"/>
      <c r="AA360" s="19"/>
      <c r="AB360" s="19"/>
      <c r="AC360" s="19"/>
      <c r="AD360" s="19"/>
      <c r="AE360" s="19"/>
      <c r="AF360" s="19"/>
      <c r="AG360" s="19"/>
      <c r="AH360" s="19"/>
      <c r="AI360" s="19"/>
      <c r="AJ360" s="19"/>
      <c r="AK360" s="19"/>
      <c r="AL360" s="19"/>
      <c r="AM360" s="19"/>
      <c r="AN360" s="19"/>
      <c r="AO360" s="19"/>
      <c r="AP360" s="19"/>
      <c r="AQ360" s="19"/>
      <c r="AR360" s="19"/>
      <c r="AS360" s="19"/>
      <c r="AT360" s="19"/>
      <c r="AU360" s="19"/>
      <c r="AV360" s="19"/>
      <c r="AW360" s="19"/>
      <c r="AX360" s="19"/>
      <c r="AY360" s="19"/>
      <c r="AZ360" s="19"/>
      <c r="BA360" s="19"/>
      <c r="BB360" s="19"/>
      <c r="BC360" s="19"/>
      <c r="BD360" s="19"/>
      <c r="BE360" s="19"/>
      <c r="BF360" s="19"/>
      <c r="BG360" s="19"/>
      <c r="BH360" s="19"/>
      <c r="BI360" s="19"/>
      <c r="BJ360" s="19"/>
      <c r="BK360" s="19"/>
      <c r="BL360" s="19"/>
      <c r="BM360" s="19"/>
      <c r="BN360" s="19"/>
      <c r="BO360" s="19"/>
      <c r="BP360" s="19"/>
      <c r="BQ360" s="19"/>
      <c r="BR360" s="20"/>
      <c r="BS360" s="9"/>
      <c r="BT360" s="10"/>
      <c r="BU360" s="17"/>
      <c r="BV360" s="18"/>
    </row>
    <row r="361" spans="1:74">
      <c r="A361" s="9"/>
      <c r="B361" s="10"/>
      <c r="C361" s="19"/>
      <c r="D361" s="19"/>
      <c r="E361" s="19"/>
      <c r="F361" s="19"/>
      <c r="G361" s="19"/>
      <c r="H361" s="19"/>
      <c r="I361" s="19"/>
      <c r="J361" s="19"/>
      <c r="K361" s="19"/>
      <c r="L361" s="19"/>
      <c r="M361" s="19"/>
      <c r="N361" s="19"/>
      <c r="O361" s="19"/>
      <c r="P361" s="19"/>
      <c r="Q361" s="19"/>
      <c r="R361" s="19"/>
      <c r="S361" s="19"/>
      <c r="T361" s="19"/>
      <c r="U361" s="19"/>
      <c r="V361" s="19"/>
      <c r="W361" s="19"/>
      <c r="X361" s="19"/>
      <c r="Y361" s="19"/>
      <c r="Z361" s="19"/>
      <c r="AA361" s="19"/>
      <c r="AB361" s="19"/>
      <c r="AC361" s="19"/>
      <c r="AD361" s="19"/>
      <c r="AE361" s="19"/>
      <c r="AF361" s="19"/>
      <c r="AG361" s="19"/>
      <c r="AH361" s="19"/>
      <c r="AI361" s="19"/>
      <c r="AJ361" s="19"/>
      <c r="AK361" s="19"/>
      <c r="AL361" s="19"/>
      <c r="AM361" s="19"/>
      <c r="AN361" s="19"/>
      <c r="AO361" s="19"/>
      <c r="AP361" s="19"/>
      <c r="AQ361" s="19"/>
      <c r="AR361" s="19"/>
      <c r="AS361" s="19"/>
      <c r="AT361" s="19"/>
      <c r="AU361" s="19"/>
      <c r="AV361" s="19"/>
      <c r="AW361" s="19"/>
      <c r="AX361" s="19"/>
      <c r="AY361" s="19"/>
      <c r="AZ361" s="19"/>
      <c r="BA361" s="19"/>
      <c r="BB361" s="19"/>
      <c r="BC361" s="19"/>
      <c r="BD361" s="19"/>
      <c r="BE361" s="19"/>
      <c r="BF361" s="19"/>
      <c r="BG361" s="19"/>
      <c r="BH361" s="19"/>
      <c r="BI361" s="19"/>
      <c r="BJ361" s="19"/>
      <c r="BK361" s="19"/>
      <c r="BL361" s="19"/>
      <c r="BM361" s="19"/>
      <c r="BN361" s="19"/>
      <c r="BO361" s="19"/>
      <c r="BP361" s="19"/>
      <c r="BQ361" s="19"/>
      <c r="BR361" s="20"/>
      <c r="BS361" s="9"/>
      <c r="BT361" s="10"/>
      <c r="BU361" s="17"/>
      <c r="BV361" s="18"/>
    </row>
    <row r="362" spans="1:74">
      <c r="A362" s="9"/>
      <c r="B362" s="10">
        <v>80</v>
      </c>
      <c r="C362" s="19"/>
      <c r="D362" s="19"/>
      <c r="E362" s="19"/>
      <c r="F362" s="19"/>
      <c r="G362" s="19"/>
      <c r="H362" s="19"/>
      <c r="I362" s="19"/>
      <c r="J362" s="19"/>
      <c r="K362" s="19"/>
      <c r="L362" s="19"/>
      <c r="M362" s="19"/>
      <c r="N362" s="19"/>
      <c r="O362" s="19"/>
      <c r="P362" s="19"/>
      <c r="Q362" s="19"/>
      <c r="R362" s="19"/>
      <c r="S362" s="19"/>
      <c r="T362" s="19"/>
      <c r="U362" s="19"/>
      <c r="V362" s="19"/>
      <c r="W362" s="19"/>
      <c r="X362" s="19"/>
      <c r="Y362" s="19"/>
      <c r="Z362" s="19"/>
      <c r="AA362" s="19"/>
      <c r="AB362" s="19"/>
      <c r="AC362" s="19"/>
      <c r="AD362" s="19"/>
      <c r="AE362" s="19"/>
      <c r="AF362" s="19"/>
      <c r="AG362" s="19"/>
      <c r="AH362" s="19"/>
      <c r="AI362" s="19"/>
      <c r="AJ362" s="19"/>
      <c r="AK362" s="19"/>
      <c r="AL362" s="19"/>
      <c r="AM362" s="19"/>
      <c r="AN362" s="19"/>
      <c r="AO362" s="19"/>
      <c r="AP362" s="19"/>
      <c r="AQ362" s="19"/>
      <c r="AR362" s="19"/>
      <c r="AS362" s="19"/>
      <c r="AT362" s="19"/>
      <c r="AU362" s="19"/>
      <c r="AV362" s="19"/>
      <c r="AW362" s="19"/>
      <c r="AX362" s="19"/>
      <c r="AY362" s="19"/>
      <c r="AZ362" s="19"/>
      <c r="BA362" s="19"/>
      <c r="BB362" s="19"/>
      <c r="BC362" s="19">
        <v>0</v>
      </c>
      <c r="BD362" s="19">
        <v>5.7</v>
      </c>
      <c r="BE362" s="19">
        <v>6.8999999999999995</v>
      </c>
      <c r="BF362" s="19">
        <v>0.37</v>
      </c>
      <c r="BG362" s="19">
        <v>2.29</v>
      </c>
      <c r="BH362" s="19">
        <v>0</v>
      </c>
      <c r="BI362" s="19">
        <v>1.47</v>
      </c>
      <c r="BJ362" s="19">
        <v>1.64</v>
      </c>
      <c r="BK362" s="19">
        <v>0</v>
      </c>
      <c r="BL362" s="19">
        <v>3.54</v>
      </c>
      <c r="BM362" s="19">
        <v>1.9200000000000159</v>
      </c>
      <c r="BN362" s="19">
        <v>2.4300000000000068</v>
      </c>
      <c r="BO362" s="19">
        <v>9.5500000000000007</v>
      </c>
      <c r="BP362" s="19">
        <v>7.26</v>
      </c>
      <c r="BQ362" s="19">
        <v>1.04</v>
      </c>
      <c r="BR362" s="20"/>
      <c r="BS362" s="9"/>
      <c r="BT362" s="10">
        <v>80</v>
      </c>
      <c r="BU362" s="17"/>
      <c r="BV362" s="18" t="s">
        <v>189</v>
      </c>
    </row>
    <row r="363" spans="1:74">
      <c r="A363" s="9">
        <v>76</v>
      </c>
      <c r="B363" s="10" t="s">
        <v>37</v>
      </c>
      <c r="C363" s="15">
        <v>0.15</v>
      </c>
      <c r="D363" s="15">
        <v>0.15</v>
      </c>
      <c r="E363" s="15">
        <v>0.45500000000000002</v>
      </c>
      <c r="F363" s="15">
        <v>0.45500000000000002</v>
      </c>
      <c r="G363" s="15">
        <v>8.84</v>
      </c>
      <c r="H363" s="15">
        <v>0</v>
      </c>
      <c r="I363" s="15">
        <v>0.61</v>
      </c>
      <c r="J363" s="15">
        <v>0.61</v>
      </c>
      <c r="K363" s="15">
        <v>1.99</v>
      </c>
      <c r="L363" s="15">
        <v>1.99</v>
      </c>
      <c r="M363" s="15">
        <v>0.61</v>
      </c>
      <c r="N363" s="15">
        <v>0.31</v>
      </c>
      <c r="O363" s="15">
        <v>0</v>
      </c>
      <c r="P363" s="15">
        <v>0</v>
      </c>
      <c r="Q363" s="15">
        <v>0</v>
      </c>
      <c r="R363" s="15">
        <v>0.61</v>
      </c>
      <c r="S363" s="15">
        <v>0</v>
      </c>
      <c r="T363" s="15">
        <v>0</v>
      </c>
      <c r="U363" s="15">
        <v>1.22</v>
      </c>
      <c r="V363" s="15">
        <v>0</v>
      </c>
      <c r="W363" s="15">
        <v>0</v>
      </c>
      <c r="X363" s="15">
        <v>0.61</v>
      </c>
      <c r="Y363" s="15">
        <v>0</v>
      </c>
      <c r="Z363" s="15">
        <v>0.05</v>
      </c>
      <c r="AA363" s="15">
        <v>0.05</v>
      </c>
      <c r="AB363" s="15">
        <v>2.2000000000000002</v>
      </c>
      <c r="AC363" s="15">
        <v>2.2000000000000002</v>
      </c>
      <c r="AD363" s="15">
        <v>0</v>
      </c>
      <c r="AE363" s="15">
        <v>0.5</v>
      </c>
      <c r="AF363" s="15">
        <v>0.4</v>
      </c>
      <c r="AG363" s="15">
        <v>0</v>
      </c>
      <c r="AH363" s="15">
        <v>2.1</v>
      </c>
      <c r="AI363" s="15">
        <v>2.6</v>
      </c>
      <c r="AJ363" s="15">
        <v>5.9</v>
      </c>
      <c r="AK363" s="15">
        <v>5.2</v>
      </c>
      <c r="AL363" s="15">
        <v>2.8</v>
      </c>
      <c r="AM363" s="15">
        <v>0.9</v>
      </c>
      <c r="AN363" s="15">
        <v>1</v>
      </c>
      <c r="AO363" s="15"/>
      <c r="AP363" s="15">
        <v>0</v>
      </c>
      <c r="AQ363" s="15">
        <v>0</v>
      </c>
      <c r="AR363" s="15">
        <v>0</v>
      </c>
      <c r="AS363" s="15">
        <v>4.4000000000000004</v>
      </c>
      <c r="AT363" s="15">
        <v>2.4</v>
      </c>
      <c r="AU363" s="15">
        <v>0</v>
      </c>
      <c r="AV363" s="15">
        <v>0</v>
      </c>
      <c r="AW363" s="15">
        <v>11.2</v>
      </c>
      <c r="AX363" s="15">
        <v>6.2</v>
      </c>
      <c r="AY363" s="15">
        <v>0</v>
      </c>
      <c r="AZ363" s="15">
        <v>0</v>
      </c>
      <c r="BA363" s="15">
        <v>0</v>
      </c>
      <c r="BB363" s="15">
        <v>0</v>
      </c>
      <c r="BC363" s="15">
        <v>0</v>
      </c>
      <c r="BD363" s="15">
        <v>7.15</v>
      </c>
      <c r="BE363" s="15">
        <v>5.14</v>
      </c>
      <c r="BF363" s="15">
        <v>1.5</v>
      </c>
      <c r="BG363" s="15">
        <v>0.33</v>
      </c>
      <c r="BH363" s="15">
        <v>0</v>
      </c>
      <c r="BI363" s="15">
        <v>0</v>
      </c>
      <c r="BJ363" s="15"/>
      <c r="BK363" s="15"/>
      <c r="BL363" s="15"/>
      <c r="BM363" s="15"/>
      <c r="BN363" s="15"/>
      <c r="BO363" s="15"/>
      <c r="BP363" s="15"/>
      <c r="BQ363" s="15"/>
      <c r="BR363" s="16"/>
      <c r="BS363" s="9">
        <v>76</v>
      </c>
      <c r="BT363" s="10" t="s">
        <v>37</v>
      </c>
      <c r="BU363" s="17" t="s">
        <v>190</v>
      </c>
      <c r="BV363" s="18"/>
    </row>
    <row r="364" spans="1:74">
      <c r="A364" s="9"/>
      <c r="B364" s="10"/>
      <c r="C364" s="19"/>
      <c r="D364" s="19"/>
      <c r="E364" s="19"/>
      <c r="F364" s="19"/>
      <c r="G364" s="19"/>
      <c r="H364" s="19"/>
      <c r="I364" s="19"/>
      <c r="J364" s="19"/>
      <c r="K364" s="19"/>
      <c r="L364" s="19"/>
      <c r="M364" s="19"/>
      <c r="N364" s="19"/>
      <c r="O364" s="19"/>
      <c r="P364" s="19"/>
      <c r="Q364" s="19"/>
      <c r="R364" s="19"/>
      <c r="S364" s="19"/>
      <c r="T364" s="19"/>
      <c r="U364" s="19"/>
      <c r="V364" s="19"/>
      <c r="W364" s="19"/>
      <c r="X364" s="19"/>
      <c r="Y364" s="19"/>
      <c r="Z364" s="19"/>
      <c r="AA364" s="19"/>
      <c r="AB364" s="19"/>
      <c r="AC364" s="19"/>
      <c r="AD364" s="19"/>
      <c r="AE364" s="19"/>
      <c r="AF364" s="19"/>
      <c r="AG364" s="19"/>
      <c r="AH364" s="19"/>
      <c r="AI364" s="19"/>
      <c r="AJ364" s="19"/>
      <c r="AK364" s="19"/>
      <c r="AL364" s="19"/>
      <c r="AM364" s="19"/>
      <c r="AN364" s="19"/>
      <c r="AO364" s="19"/>
      <c r="AP364" s="19"/>
      <c r="AQ364" s="19"/>
      <c r="AR364" s="19"/>
      <c r="AS364" s="19"/>
      <c r="AT364" s="19"/>
      <c r="AU364" s="19"/>
      <c r="AV364" s="19"/>
      <c r="AW364" s="19"/>
      <c r="AX364" s="19"/>
      <c r="AY364" s="19"/>
      <c r="AZ364" s="19"/>
      <c r="BA364" s="19"/>
      <c r="BB364" s="19"/>
      <c r="BC364" s="19"/>
      <c r="BD364" s="19"/>
      <c r="BE364" s="19"/>
      <c r="BF364" s="19"/>
      <c r="BG364" s="19"/>
      <c r="BH364" s="19"/>
      <c r="BI364" s="19"/>
      <c r="BJ364" s="19"/>
      <c r="BK364" s="19"/>
      <c r="BL364" s="19"/>
      <c r="BM364" s="19"/>
      <c r="BN364" s="19"/>
      <c r="BO364" s="19"/>
      <c r="BP364" s="19"/>
      <c r="BQ364" s="19"/>
      <c r="BR364" s="20"/>
      <c r="BS364" s="9"/>
      <c r="BT364" s="10"/>
      <c r="BU364" s="17"/>
      <c r="BV364" s="18"/>
    </row>
    <row r="365" spans="1:74">
      <c r="A365" s="9"/>
      <c r="B365" s="10"/>
      <c r="C365" s="19"/>
      <c r="D365" s="19"/>
      <c r="E365" s="19"/>
      <c r="F365" s="19"/>
      <c r="G365" s="19"/>
      <c r="H365" s="19"/>
      <c r="I365" s="19"/>
      <c r="J365" s="19"/>
      <c r="K365" s="19"/>
      <c r="L365" s="19"/>
      <c r="M365" s="19"/>
      <c r="N365" s="19"/>
      <c r="O365" s="19"/>
      <c r="P365" s="19"/>
      <c r="Q365" s="19"/>
      <c r="R365" s="19"/>
      <c r="S365" s="19"/>
      <c r="T365" s="19"/>
      <c r="U365" s="19"/>
      <c r="V365" s="19"/>
      <c r="W365" s="19"/>
      <c r="X365" s="19"/>
      <c r="Y365" s="19"/>
      <c r="Z365" s="19"/>
      <c r="AA365" s="19"/>
      <c r="AB365" s="19"/>
      <c r="AC365" s="19"/>
      <c r="AD365" s="19"/>
      <c r="AE365" s="19"/>
      <c r="AF365" s="19"/>
      <c r="AG365" s="19"/>
      <c r="AH365" s="19"/>
      <c r="AI365" s="19"/>
      <c r="AJ365" s="19"/>
      <c r="AK365" s="19"/>
      <c r="AL365" s="19"/>
      <c r="AM365" s="19"/>
      <c r="AN365" s="19"/>
      <c r="AO365" s="19"/>
      <c r="AP365" s="19"/>
      <c r="AQ365" s="19"/>
      <c r="AR365" s="19"/>
      <c r="AS365" s="19"/>
      <c r="AT365" s="19"/>
      <c r="AU365" s="19"/>
      <c r="AV365" s="19"/>
      <c r="AW365" s="19"/>
      <c r="AX365" s="19"/>
      <c r="AY365" s="19"/>
      <c r="AZ365" s="19"/>
      <c r="BA365" s="19"/>
      <c r="BB365" s="19"/>
      <c r="BC365" s="19"/>
      <c r="BD365" s="19"/>
      <c r="BE365" s="19"/>
      <c r="BF365" s="19"/>
      <c r="BG365" s="19"/>
      <c r="BH365" s="19"/>
      <c r="BI365" s="19"/>
      <c r="BJ365" s="19"/>
      <c r="BK365" s="19"/>
      <c r="BL365" s="19"/>
      <c r="BM365" s="19"/>
      <c r="BN365" s="19"/>
      <c r="BO365" s="19"/>
      <c r="BP365" s="19"/>
      <c r="BQ365" s="19"/>
      <c r="BR365" s="20"/>
      <c r="BS365" s="9"/>
      <c r="BT365" s="10"/>
      <c r="BU365" s="17"/>
      <c r="BV365" s="18"/>
    </row>
    <row r="366" spans="1:74">
      <c r="A366" s="9">
        <v>77</v>
      </c>
      <c r="B366" s="10" t="s">
        <v>37</v>
      </c>
      <c r="C366" s="15">
        <v>0</v>
      </c>
      <c r="D366" s="15">
        <v>0</v>
      </c>
      <c r="E366" s="15">
        <v>0.45500000000000002</v>
      </c>
      <c r="F366" s="15">
        <v>0.45500000000000002</v>
      </c>
      <c r="G366" s="15">
        <v>4.88</v>
      </c>
      <c r="H366" s="15">
        <v>0</v>
      </c>
      <c r="I366" s="15">
        <v>2.89</v>
      </c>
      <c r="J366" s="15">
        <v>2.89</v>
      </c>
      <c r="K366" s="15">
        <v>0.61</v>
      </c>
      <c r="L366" s="15">
        <v>0.61</v>
      </c>
      <c r="M366" s="15">
        <v>1.81</v>
      </c>
      <c r="N366" s="15">
        <v>0</v>
      </c>
      <c r="O366" s="15">
        <v>0</v>
      </c>
      <c r="P366" s="15">
        <v>1.06</v>
      </c>
      <c r="Q366" s="15">
        <v>1.06</v>
      </c>
      <c r="R366" s="15">
        <v>0</v>
      </c>
      <c r="S366" s="15">
        <v>0</v>
      </c>
      <c r="T366" s="15">
        <v>0</v>
      </c>
      <c r="U366" s="15">
        <v>0.61</v>
      </c>
      <c r="V366" s="15">
        <v>0</v>
      </c>
      <c r="W366" s="15">
        <v>0</v>
      </c>
      <c r="X366" s="15">
        <v>0.61</v>
      </c>
      <c r="Y366" s="15">
        <v>0</v>
      </c>
      <c r="Z366" s="15">
        <v>0.13</v>
      </c>
      <c r="AA366" s="15">
        <v>0.13</v>
      </c>
      <c r="AB366" s="15">
        <v>0</v>
      </c>
      <c r="AC366" s="15">
        <v>1.2</v>
      </c>
      <c r="AD366" s="15">
        <v>0</v>
      </c>
      <c r="AE366" s="15">
        <v>0</v>
      </c>
      <c r="AF366" s="15">
        <v>0</v>
      </c>
      <c r="AG366" s="15">
        <v>0</v>
      </c>
      <c r="AH366" s="15">
        <v>5.6</v>
      </c>
      <c r="AI366" s="15">
        <v>0.9</v>
      </c>
      <c r="AJ366" s="15">
        <v>4.0999999999999996</v>
      </c>
      <c r="AK366" s="15">
        <v>7.9</v>
      </c>
      <c r="AL366" s="15">
        <v>1.7</v>
      </c>
      <c r="AM366" s="15">
        <v>3.7</v>
      </c>
      <c r="AN366" s="15">
        <v>6.9</v>
      </c>
      <c r="AO366" s="15">
        <v>0.9</v>
      </c>
      <c r="AP366" s="15">
        <v>0</v>
      </c>
      <c r="AQ366" s="15">
        <v>0.75</v>
      </c>
      <c r="AR366" s="15">
        <v>0.75</v>
      </c>
      <c r="AS366" s="15">
        <v>1.4</v>
      </c>
      <c r="AT366" s="15">
        <v>0.4</v>
      </c>
      <c r="AU366" s="15">
        <v>0</v>
      </c>
      <c r="AV366" s="15">
        <v>2.9</v>
      </c>
      <c r="AW366" s="15">
        <v>4</v>
      </c>
      <c r="AX366" s="15">
        <v>1.5</v>
      </c>
      <c r="AY366" s="15">
        <v>6.2</v>
      </c>
      <c r="AZ366" s="15">
        <v>2.2999999999999998</v>
      </c>
      <c r="BA366" s="15">
        <v>1.8</v>
      </c>
      <c r="BB366" s="15">
        <v>0.8</v>
      </c>
      <c r="BC366" s="15">
        <v>0.3</v>
      </c>
      <c r="BD366" s="15">
        <v>0.87</v>
      </c>
      <c r="BE366" s="15">
        <v>7.58</v>
      </c>
      <c r="BF366" s="15">
        <v>1.8</v>
      </c>
      <c r="BG366" s="15">
        <v>0.57999999999999996</v>
      </c>
      <c r="BH366" s="15">
        <v>0</v>
      </c>
      <c r="BI366" s="15">
        <v>0</v>
      </c>
      <c r="BJ366" s="15"/>
      <c r="BK366" s="15"/>
      <c r="BL366" s="15"/>
      <c r="BM366" s="15"/>
      <c r="BN366" s="15"/>
      <c r="BO366" s="15"/>
      <c r="BP366" s="15"/>
      <c r="BQ366" s="15"/>
      <c r="BR366" s="16"/>
      <c r="BS366" s="9">
        <v>77</v>
      </c>
      <c r="BT366" s="10" t="s">
        <v>37</v>
      </c>
      <c r="BU366" s="17" t="s">
        <v>191</v>
      </c>
      <c r="BV366" s="18"/>
    </row>
    <row r="367" spans="1:74">
      <c r="A367" s="9"/>
      <c r="B367" s="10">
        <v>81</v>
      </c>
      <c r="C367" s="19"/>
      <c r="D367" s="19"/>
      <c r="E367" s="19"/>
      <c r="F367" s="19"/>
      <c r="G367" s="19"/>
      <c r="H367" s="19"/>
      <c r="I367" s="19"/>
      <c r="J367" s="19"/>
      <c r="K367" s="19"/>
      <c r="L367" s="19"/>
      <c r="M367" s="19"/>
      <c r="N367" s="19"/>
      <c r="O367" s="19"/>
      <c r="P367" s="19"/>
      <c r="Q367" s="19"/>
      <c r="R367" s="19"/>
      <c r="S367" s="19"/>
      <c r="T367" s="19"/>
      <c r="U367" s="19"/>
      <c r="V367" s="19"/>
      <c r="W367" s="19"/>
      <c r="X367" s="19"/>
      <c r="Y367" s="19"/>
      <c r="Z367" s="19"/>
      <c r="AA367" s="19"/>
      <c r="AB367" s="19"/>
      <c r="AC367" s="19"/>
      <c r="AD367" s="19"/>
      <c r="AE367" s="19"/>
      <c r="AF367" s="19"/>
      <c r="AG367" s="19"/>
      <c r="AH367" s="19"/>
      <c r="AI367" s="19"/>
      <c r="AJ367" s="19"/>
      <c r="AK367" s="19"/>
      <c r="AL367" s="19"/>
      <c r="AM367" s="19"/>
      <c r="AN367" s="19"/>
      <c r="AO367" s="19"/>
      <c r="AP367" s="19"/>
      <c r="AQ367" s="19"/>
      <c r="AR367" s="19"/>
      <c r="AS367" s="19"/>
      <c r="AT367" s="19"/>
      <c r="AU367" s="19"/>
      <c r="AV367" s="19"/>
      <c r="AW367" s="19"/>
      <c r="AX367" s="19"/>
      <c r="AY367" s="19"/>
      <c r="AZ367" s="19"/>
      <c r="BA367" s="19"/>
      <c r="BB367" s="19"/>
      <c r="BC367" s="19">
        <v>0</v>
      </c>
      <c r="BD367" s="19">
        <v>0</v>
      </c>
      <c r="BE367" s="19">
        <v>6.62</v>
      </c>
      <c r="BF367" s="19">
        <v>6.11</v>
      </c>
      <c r="BG367" s="19">
        <v>0</v>
      </c>
      <c r="BH367" s="19">
        <v>0</v>
      </c>
      <c r="BI367" s="19">
        <v>0</v>
      </c>
      <c r="BJ367" s="19">
        <v>0.68</v>
      </c>
      <c r="BK367" s="19">
        <v>0</v>
      </c>
      <c r="BL367" s="19">
        <v>3.65</v>
      </c>
      <c r="BM367" s="19">
        <v>1.4000000000000057</v>
      </c>
      <c r="BN367" s="19">
        <v>4.0500000000000114</v>
      </c>
      <c r="BO367" s="19">
        <v>5.17</v>
      </c>
      <c r="BP367" s="19">
        <v>6.93</v>
      </c>
      <c r="BQ367" s="19">
        <v>1.61</v>
      </c>
      <c r="BR367" s="20"/>
      <c r="BS367" s="9"/>
      <c r="BT367" s="10">
        <v>81</v>
      </c>
      <c r="BU367" s="17"/>
      <c r="BV367" s="18" t="s">
        <v>192</v>
      </c>
    </row>
    <row r="368" spans="1:74">
      <c r="A368" s="9"/>
      <c r="B368" s="10"/>
      <c r="C368" s="19"/>
      <c r="D368" s="19"/>
      <c r="E368" s="19"/>
      <c r="F368" s="19"/>
      <c r="G368" s="19"/>
      <c r="H368" s="19"/>
      <c r="I368" s="19"/>
      <c r="J368" s="19"/>
      <c r="K368" s="19"/>
      <c r="L368" s="19"/>
      <c r="M368" s="19"/>
      <c r="N368" s="19"/>
      <c r="O368" s="19"/>
      <c r="P368" s="19"/>
      <c r="Q368" s="19"/>
      <c r="R368" s="19"/>
      <c r="S368" s="19"/>
      <c r="T368" s="19"/>
      <c r="U368" s="19"/>
      <c r="V368" s="19"/>
      <c r="W368" s="19"/>
      <c r="X368" s="19"/>
      <c r="Y368" s="19"/>
      <c r="Z368" s="19"/>
      <c r="AA368" s="19"/>
      <c r="AB368" s="19"/>
      <c r="AC368" s="19"/>
      <c r="AD368" s="19"/>
      <c r="AE368" s="19"/>
      <c r="AF368" s="19"/>
      <c r="AG368" s="19"/>
      <c r="AH368" s="19"/>
      <c r="AI368" s="19"/>
      <c r="AJ368" s="19"/>
      <c r="AK368" s="19"/>
      <c r="AL368" s="19"/>
      <c r="AM368" s="19"/>
      <c r="AN368" s="19"/>
      <c r="AO368" s="19"/>
      <c r="AP368" s="19"/>
      <c r="AQ368" s="19"/>
      <c r="AR368" s="19"/>
      <c r="AS368" s="19"/>
      <c r="AT368" s="19"/>
      <c r="AU368" s="19"/>
      <c r="AV368" s="19"/>
      <c r="AW368" s="19"/>
      <c r="AX368" s="19"/>
      <c r="AY368" s="19"/>
      <c r="AZ368" s="19"/>
      <c r="BA368" s="19"/>
      <c r="BB368" s="19"/>
      <c r="BC368" s="19"/>
      <c r="BD368" s="19"/>
      <c r="BE368" s="19"/>
      <c r="BF368" s="19"/>
      <c r="BG368" s="19"/>
      <c r="BH368" s="19"/>
      <c r="BI368" s="19"/>
      <c r="BJ368" s="19"/>
      <c r="BK368" s="19"/>
      <c r="BL368" s="19"/>
      <c r="BM368" s="19"/>
      <c r="BN368" s="19"/>
      <c r="BO368" s="19"/>
      <c r="BP368" s="19"/>
      <c r="BQ368" s="19"/>
      <c r="BR368" s="20"/>
      <c r="BS368" s="9"/>
      <c r="BT368" s="10"/>
      <c r="BU368" s="17"/>
      <c r="BV368" s="18"/>
    </row>
    <row r="369" spans="1:74">
      <c r="A369" s="9"/>
      <c r="B369" s="10"/>
      <c r="C369" s="19"/>
      <c r="D369" s="19"/>
      <c r="E369" s="19"/>
      <c r="F369" s="19"/>
      <c r="G369" s="19"/>
      <c r="H369" s="19"/>
      <c r="I369" s="19"/>
      <c r="J369" s="19"/>
      <c r="K369" s="19"/>
      <c r="L369" s="19"/>
      <c r="M369" s="19"/>
      <c r="N369" s="19"/>
      <c r="O369" s="19"/>
      <c r="P369" s="19"/>
      <c r="Q369" s="19"/>
      <c r="R369" s="19"/>
      <c r="S369" s="19"/>
      <c r="T369" s="19"/>
      <c r="U369" s="19"/>
      <c r="V369" s="19"/>
      <c r="W369" s="19"/>
      <c r="X369" s="19"/>
      <c r="Y369" s="19"/>
      <c r="Z369" s="19"/>
      <c r="AA369" s="19"/>
      <c r="AB369" s="19"/>
      <c r="AC369" s="19"/>
      <c r="AD369" s="19"/>
      <c r="AE369" s="19"/>
      <c r="AF369" s="19"/>
      <c r="AG369" s="19"/>
      <c r="AH369" s="19"/>
      <c r="AI369" s="19"/>
      <c r="AJ369" s="19"/>
      <c r="AK369" s="19"/>
      <c r="AL369" s="19"/>
      <c r="AM369" s="19"/>
      <c r="AN369" s="19"/>
      <c r="AO369" s="19"/>
      <c r="AP369" s="19"/>
      <c r="AQ369" s="19"/>
      <c r="AR369" s="19"/>
      <c r="AS369" s="19"/>
      <c r="AT369" s="19"/>
      <c r="AU369" s="19"/>
      <c r="AV369" s="19"/>
      <c r="AW369" s="19"/>
      <c r="AX369" s="19"/>
      <c r="AY369" s="19"/>
      <c r="AZ369" s="19"/>
      <c r="BA369" s="19"/>
      <c r="BB369" s="19"/>
      <c r="BC369" s="19"/>
      <c r="BD369" s="19"/>
      <c r="BE369" s="19"/>
      <c r="BF369" s="19"/>
      <c r="BG369" s="19"/>
      <c r="BH369" s="19"/>
      <c r="BI369" s="19"/>
      <c r="BJ369" s="19"/>
      <c r="BK369" s="19"/>
      <c r="BL369" s="19"/>
      <c r="BM369" s="19"/>
      <c r="BN369" s="19"/>
      <c r="BO369" s="19"/>
      <c r="BP369" s="19"/>
      <c r="BQ369" s="19"/>
      <c r="BR369" s="20"/>
      <c r="BS369" s="9"/>
      <c r="BT369" s="10"/>
      <c r="BU369" s="17"/>
      <c r="BV369" s="18"/>
    </row>
    <row r="370" spans="1:74">
      <c r="A370" s="9">
        <v>78</v>
      </c>
      <c r="B370" s="10" t="s">
        <v>37</v>
      </c>
      <c r="C370" s="15">
        <v>0</v>
      </c>
      <c r="D370" s="15">
        <v>0</v>
      </c>
      <c r="E370" s="15">
        <v>0.45500000000000002</v>
      </c>
      <c r="F370" s="15">
        <v>0.45500000000000002</v>
      </c>
      <c r="G370" s="15">
        <v>3.05</v>
      </c>
      <c r="H370" s="15">
        <v>0</v>
      </c>
      <c r="I370" s="15">
        <v>0.45500000000000002</v>
      </c>
      <c r="J370" s="15">
        <v>0.45500000000000002</v>
      </c>
      <c r="K370" s="15">
        <v>0.45500000000000002</v>
      </c>
      <c r="L370" s="15">
        <v>0.45500000000000002</v>
      </c>
      <c r="M370" s="15">
        <v>0.91</v>
      </c>
      <c r="N370" s="15">
        <v>0</v>
      </c>
      <c r="O370" s="15">
        <v>0</v>
      </c>
      <c r="P370" s="15">
        <v>0.92</v>
      </c>
      <c r="Q370" s="15">
        <v>0.92</v>
      </c>
      <c r="R370" s="15">
        <v>0</v>
      </c>
      <c r="S370" s="15">
        <v>0.31</v>
      </c>
      <c r="T370" s="15">
        <v>0</v>
      </c>
      <c r="U370" s="15">
        <v>0</v>
      </c>
      <c r="V370" s="15">
        <v>0</v>
      </c>
      <c r="W370" s="15">
        <v>0</v>
      </c>
      <c r="X370" s="15">
        <v>0</v>
      </c>
      <c r="Y370" s="15">
        <v>0</v>
      </c>
      <c r="Z370" s="15">
        <v>0</v>
      </c>
      <c r="AA370" s="15">
        <v>0</v>
      </c>
      <c r="AB370" s="15">
        <v>0.2</v>
      </c>
      <c r="AC370" s="15">
        <v>5.2</v>
      </c>
      <c r="AD370" s="15">
        <v>0.1</v>
      </c>
      <c r="AE370" s="15">
        <v>2</v>
      </c>
      <c r="AF370" s="15">
        <v>0</v>
      </c>
      <c r="AG370" s="15">
        <v>1.1000000000000001</v>
      </c>
      <c r="AH370" s="15">
        <v>0</v>
      </c>
      <c r="AI370" s="15">
        <v>2.2000000000000002</v>
      </c>
      <c r="AJ370" s="15">
        <v>3.3</v>
      </c>
      <c r="AK370" s="15">
        <v>6</v>
      </c>
      <c r="AL370" s="15">
        <v>0</v>
      </c>
      <c r="AM370" s="15">
        <v>0.3</v>
      </c>
      <c r="AN370" s="15">
        <v>2.2999999999999998</v>
      </c>
      <c r="AO370" s="15">
        <v>8.1999999999999993</v>
      </c>
      <c r="AP370" s="15">
        <v>1.4</v>
      </c>
      <c r="AQ370" s="15">
        <v>1.1000000000000001</v>
      </c>
      <c r="AR370" s="15">
        <v>1.1000000000000001</v>
      </c>
      <c r="AS370" s="15">
        <v>0.2</v>
      </c>
      <c r="AT370" s="15">
        <v>1</v>
      </c>
      <c r="AU370" s="15">
        <v>0.1</v>
      </c>
      <c r="AV370" s="15">
        <v>0</v>
      </c>
      <c r="AW370" s="15">
        <v>2.1</v>
      </c>
      <c r="AX370" s="15">
        <v>4.4000000000000004</v>
      </c>
      <c r="AY370" s="15">
        <v>2.5</v>
      </c>
      <c r="AZ370" s="15">
        <v>5.5</v>
      </c>
      <c r="BA370" s="15">
        <v>3.3</v>
      </c>
      <c r="BB370" s="15">
        <v>2.2000000000000002</v>
      </c>
      <c r="BC370" s="15">
        <v>0</v>
      </c>
      <c r="BD370" s="15">
        <v>0</v>
      </c>
      <c r="BE370" s="15">
        <v>8.75</v>
      </c>
      <c r="BF370" s="15">
        <v>2.5</v>
      </c>
      <c r="BG370" s="15">
        <v>2.96</v>
      </c>
      <c r="BH370" s="15">
        <v>0</v>
      </c>
      <c r="BI370" s="15">
        <v>0</v>
      </c>
      <c r="BJ370" s="15"/>
      <c r="BK370" s="15"/>
      <c r="BL370" s="15"/>
      <c r="BM370" s="15"/>
      <c r="BN370" s="15"/>
      <c r="BO370" s="15"/>
      <c r="BP370" s="15"/>
      <c r="BQ370" s="15"/>
      <c r="BR370" s="16"/>
      <c r="BS370" s="9">
        <v>78</v>
      </c>
      <c r="BT370" s="10" t="s">
        <v>37</v>
      </c>
      <c r="BU370" s="17" t="s">
        <v>193</v>
      </c>
      <c r="BV370" s="18"/>
    </row>
    <row r="371" spans="1:74">
      <c r="A371" s="9"/>
      <c r="B371" s="10"/>
      <c r="C371" s="19"/>
      <c r="D371" s="19"/>
      <c r="E371" s="19"/>
      <c r="F371" s="19"/>
      <c r="G371" s="19"/>
      <c r="H371" s="19"/>
      <c r="I371" s="19"/>
      <c r="J371" s="19"/>
      <c r="K371" s="19"/>
      <c r="L371" s="19"/>
      <c r="M371" s="19"/>
      <c r="N371" s="19"/>
      <c r="O371" s="19"/>
      <c r="P371" s="19"/>
      <c r="Q371" s="19"/>
      <c r="R371" s="19"/>
      <c r="S371" s="19"/>
      <c r="T371" s="19"/>
      <c r="U371" s="19"/>
      <c r="V371" s="19"/>
      <c r="W371" s="19"/>
      <c r="X371" s="19"/>
      <c r="Y371" s="19"/>
      <c r="Z371" s="19"/>
      <c r="AA371" s="19"/>
      <c r="AB371" s="19"/>
      <c r="AC371" s="19"/>
      <c r="AD371" s="19"/>
      <c r="AE371" s="19"/>
      <c r="AF371" s="19"/>
      <c r="AG371" s="19"/>
      <c r="AH371" s="19"/>
      <c r="AI371" s="19"/>
      <c r="AJ371" s="19"/>
      <c r="AK371" s="19"/>
      <c r="AL371" s="19"/>
      <c r="AM371" s="19"/>
      <c r="AN371" s="19"/>
      <c r="AO371" s="19"/>
      <c r="AP371" s="19"/>
      <c r="AQ371" s="19"/>
      <c r="AR371" s="19"/>
      <c r="AS371" s="19"/>
      <c r="AT371" s="19"/>
      <c r="AU371" s="19"/>
      <c r="AV371" s="19"/>
      <c r="AW371" s="19"/>
      <c r="AX371" s="19"/>
      <c r="AY371" s="19"/>
      <c r="AZ371" s="19"/>
      <c r="BA371" s="19"/>
      <c r="BB371" s="19"/>
      <c r="BC371" s="19"/>
      <c r="BD371" s="19"/>
      <c r="BE371" s="19"/>
      <c r="BF371" s="19"/>
      <c r="BG371" s="19"/>
      <c r="BH371" s="19"/>
      <c r="BI371" s="19"/>
      <c r="BJ371" s="19"/>
      <c r="BK371" s="19"/>
      <c r="BL371" s="19"/>
      <c r="BM371" s="19"/>
      <c r="BN371" s="19"/>
      <c r="BO371" s="19"/>
      <c r="BP371" s="19"/>
      <c r="BQ371" s="19"/>
      <c r="BR371" s="20"/>
      <c r="BS371" s="9"/>
      <c r="BT371" s="10"/>
      <c r="BU371" s="17"/>
      <c r="BV371" s="18"/>
    </row>
    <row r="372" spans="1:74">
      <c r="A372" s="9"/>
      <c r="B372" s="10">
        <v>82</v>
      </c>
      <c r="C372" s="19"/>
      <c r="D372" s="19"/>
      <c r="E372" s="19"/>
      <c r="F372" s="19"/>
      <c r="G372" s="19"/>
      <c r="H372" s="19"/>
      <c r="I372" s="19"/>
      <c r="J372" s="19"/>
      <c r="K372" s="19"/>
      <c r="L372" s="19"/>
      <c r="M372" s="19"/>
      <c r="N372" s="19"/>
      <c r="O372" s="19"/>
      <c r="P372" s="19"/>
      <c r="Q372" s="19"/>
      <c r="R372" s="19"/>
      <c r="S372" s="19"/>
      <c r="T372" s="19"/>
      <c r="U372" s="19"/>
      <c r="V372" s="19"/>
      <c r="W372" s="19"/>
      <c r="X372" s="19"/>
      <c r="Y372" s="19"/>
      <c r="Z372" s="19"/>
      <c r="AA372" s="19"/>
      <c r="AB372" s="19"/>
      <c r="AC372" s="19"/>
      <c r="AD372" s="19"/>
      <c r="AE372" s="19"/>
      <c r="AF372" s="19"/>
      <c r="AG372" s="19"/>
      <c r="AH372" s="19"/>
      <c r="AI372" s="19"/>
      <c r="AJ372" s="19"/>
      <c r="AK372" s="19"/>
      <c r="AL372" s="19"/>
      <c r="AM372" s="19"/>
      <c r="AN372" s="19"/>
      <c r="AO372" s="19"/>
      <c r="AP372" s="19"/>
      <c r="AQ372" s="19"/>
      <c r="AR372" s="19"/>
      <c r="AS372" s="19"/>
      <c r="AT372" s="19"/>
      <c r="AU372" s="19"/>
      <c r="AV372" s="19"/>
      <c r="AW372" s="19"/>
      <c r="AX372" s="19"/>
      <c r="AY372" s="19"/>
      <c r="AZ372" s="19"/>
      <c r="BA372" s="19"/>
      <c r="BB372" s="19"/>
      <c r="BC372" s="19">
        <v>0.4</v>
      </c>
      <c r="BD372" s="19">
        <v>0</v>
      </c>
      <c r="BE372" s="19">
        <v>0</v>
      </c>
      <c r="BF372" s="19">
        <v>8.9499999999999993</v>
      </c>
      <c r="BG372" s="19">
        <v>5.9799999999999995</v>
      </c>
      <c r="BH372" s="19">
        <v>0.67</v>
      </c>
      <c r="BI372" s="19">
        <v>0</v>
      </c>
      <c r="BJ372" s="19">
        <v>0.72</v>
      </c>
      <c r="BK372" s="19">
        <v>0</v>
      </c>
      <c r="BL372" s="19">
        <v>1.19</v>
      </c>
      <c r="BM372" s="19">
        <v>0.9299999999999784</v>
      </c>
      <c r="BN372" s="19">
        <v>1.1599999999999966</v>
      </c>
      <c r="BO372" s="19">
        <v>2.0099999999999998</v>
      </c>
      <c r="BP372" s="19">
        <v>6.29</v>
      </c>
      <c r="BQ372" s="19">
        <v>9.3000000000000007</v>
      </c>
      <c r="BR372" s="20"/>
      <c r="BS372" s="9"/>
      <c r="BT372" s="10">
        <v>82</v>
      </c>
      <c r="BU372" s="17"/>
      <c r="BV372" s="18" t="s">
        <v>194</v>
      </c>
    </row>
    <row r="373" spans="1:74">
      <c r="A373" s="9"/>
      <c r="B373" s="10"/>
      <c r="C373" s="19"/>
      <c r="D373" s="19"/>
      <c r="E373" s="19"/>
      <c r="F373" s="19"/>
      <c r="G373" s="19"/>
      <c r="H373" s="19"/>
      <c r="I373" s="19"/>
      <c r="J373" s="19"/>
      <c r="K373" s="19"/>
      <c r="L373" s="19"/>
      <c r="M373" s="19"/>
      <c r="N373" s="19"/>
      <c r="O373" s="19"/>
      <c r="P373" s="19"/>
      <c r="Q373" s="19"/>
      <c r="R373" s="19"/>
      <c r="S373" s="19"/>
      <c r="T373" s="19"/>
      <c r="U373" s="19"/>
      <c r="V373" s="19"/>
      <c r="W373" s="19"/>
      <c r="X373" s="19"/>
      <c r="Y373" s="19"/>
      <c r="Z373" s="19"/>
      <c r="AA373" s="19"/>
      <c r="AB373" s="19"/>
      <c r="AC373" s="19"/>
      <c r="AD373" s="19"/>
      <c r="AE373" s="19"/>
      <c r="AF373" s="19"/>
      <c r="AG373" s="19"/>
      <c r="AH373" s="19"/>
      <c r="AI373" s="19"/>
      <c r="AJ373" s="19"/>
      <c r="AK373" s="19"/>
      <c r="AL373" s="19"/>
      <c r="AM373" s="19"/>
      <c r="AN373" s="19"/>
      <c r="AO373" s="19"/>
      <c r="AP373" s="19"/>
      <c r="AQ373" s="19"/>
      <c r="AR373" s="19"/>
      <c r="AS373" s="19"/>
      <c r="AT373" s="19"/>
      <c r="AU373" s="19"/>
      <c r="AV373" s="19"/>
      <c r="AW373" s="19"/>
      <c r="AX373" s="19"/>
      <c r="AY373" s="19"/>
      <c r="AZ373" s="19"/>
      <c r="BA373" s="19"/>
      <c r="BB373" s="19"/>
      <c r="BC373" s="19"/>
      <c r="BD373" s="19"/>
      <c r="BE373" s="19"/>
      <c r="BF373" s="19"/>
      <c r="BG373" s="19"/>
      <c r="BH373" s="19"/>
      <c r="BI373" s="19"/>
      <c r="BJ373" s="19"/>
      <c r="BK373" s="19"/>
      <c r="BL373" s="19"/>
      <c r="BM373" s="19"/>
      <c r="BN373" s="19"/>
      <c r="BO373" s="19"/>
      <c r="BP373" s="19"/>
      <c r="BQ373" s="19"/>
      <c r="BR373" s="20"/>
      <c r="BS373" s="9"/>
      <c r="BT373" s="10"/>
      <c r="BU373" s="17"/>
      <c r="BV373" s="18"/>
    </row>
    <row r="374" spans="1:74">
      <c r="A374" s="9">
        <v>79</v>
      </c>
      <c r="B374" s="10" t="s">
        <v>37</v>
      </c>
      <c r="C374" s="15">
        <v>0.91</v>
      </c>
      <c r="D374" s="15">
        <v>0.91</v>
      </c>
      <c r="E374" s="15">
        <v>1.83</v>
      </c>
      <c r="F374" s="15">
        <v>1.83</v>
      </c>
      <c r="G374" s="15">
        <v>7.62</v>
      </c>
      <c r="H374" s="15">
        <v>0</v>
      </c>
      <c r="I374" s="15">
        <v>2.29</v>
      </c>
      <c r="J374" s="15">
        <v>2.29</v>
      </c>
      <c r="K374" s="15">
        <v>0.45500000000000002</v>
      </c>
      <c r="L374" s="15">
        <v>0.45500000000000002</v>
      </c>
      <c r="M374" s="15">
        <v>0</v>
      </c>
      <c r="N374" s="15">
        <v>0</v>
      </c>
      <c r="O374" s="15">
        <v>0</v>
      </c>
      <c r="P374" s="15">
        <v>0</v>
      </c>
      <c r="Q374" s="15">
        <v>0</v>
      </c>
      <c r="R374" s="15">
        <v>0</v>
      </c>
      <c r="S374" s="15">
        <v>0</v>
      </c>
      <c r="T374" s="15">
        <v>0</v>
      </c>
      <c r="U374" s="15">
        <v>0</v>
      </c>
      <c r="V374" s="15">
        <v>0</v>
      </c>
      <c r="W374" s="15">
        <v>3.35</v>
      </c>
      <c r="X374" s="15">
        <v>0</v>
      </c>
      <c r="Y374" s="15"/>
      <c r="Z374" s="15">
        <v>3.65</v>
      </c>
      <c r="AA374" s="15">
        <v>3.65</v>
      </c>
      <c r="AB374" s="15">
        <v>0</v>
      </c>
      <c r="AC374" s="15">
        <v>2.4</v>
      </c>
      <c r="AD374" s="15">
        <v>0</v>
      </c>
      <c r="AE374" s="15">
        <v>5</v>
      </c>
      <c r="AF374" s="15">
        <v>0</v>
      </c>
      <c r="AG374" s="15">
        <v>0.3</v>
      </c>
      <c r="AH374" s="15">
        <v>0</v>
      </c>
      <c r="AI374" s="15"/>
      <c r="AJ374" s="15"/>
      <c r="AK374" s="15"/>
      <c r="AL374" s="15"/>
      <c r="AM374" s="15">
        <v>2.5</v>
      </c>
      <c r="AN374" s="15">
        <v>5</v>
      </c>
      <c r="AO374" s="15">
        <v>8.4</v>
      </c>
      <c r="AP374" s="15">
        <v>9.9</v>
      </c>
      <c r="AQ374" s="15">
        <v>1.7</v>
      </c>
      <c r="AR374" s="15">
        <v>1.7</v>
      </c>
      <c r="AS374" s="15">
        <v>0</v>
      </c>
      <c r="AT374" s="15">
        <v>0</v>
      </c>
      <c r="AU374" s="15">
        <v>0</v>
      </c>
      <c r="AV374" s="15">
        <v>0</v>
      </c>
      <c r="AW374" s="15">
        <v>0</v>
      </c>
      <c r="AX374" s="15">
        <v>0.1</v>
      </c>
      <c r="AY374" s="15">
        <v>0</v>
      </c>
      <c r="AZ374" s="15">
        <v>2.4</v>
      </c>
      <c r="BA374" s="15">
        <v>2.2999999999999998</v>
      </c>
      <c r="BB374" s="15">
        <v>9.1</v>
      </c>
      <c r="BC374" s="15">
        <v>1.9</v>
      </c>
      <c r="BD374" s="15">
        <v>1.4</v>
      </c>
      <c r="BE374" s="15">
        <v>0</v>
      </c>
      <c r="BF374" s="15">
        <v>10.780000000000001</v>
      </c>
      <c r="BG374" s="15">
        <v>3.58</v>
      </c>
      <c r="BH374" s="15">
        <v>0</v>
      </c>
      <c r="BI374" s="15">
        <v>0.85</v>
      </c>
      <c r="BJ374" s="15"/>
      <c r="BK374" s="15"/>
      <c r="BL374" s="15"/>
      <c r="BM374" s="15"/>
      <c r="BN374" s="15"/>
      <c r="BO374" s="15"/>
      <c r="BP374" s="15"/>
      <c r="BQ374" s="15"/>
      <c r="BR374" s="16"/>
      <c r="BS374" s="9">
        <v>79</v>
      </c>
      <c r="BT374" s="10" t="s">
        <v>37</v>
      </c>
      <c r="BU374" s="17" t="s">
        <v>195</v>
      </c>
      <c r="BV374" s="18"/>
    </row>
    <row r="375" spans="1:74">
      <c r="A375" s="9"/>
      <c r="B375" s="10"/>
      <c r="C375" s="19"/>
      <c r="D375" s="19"/>
      <c r="E375" s="19"/>
      <c r="F375" s="19"/>
      <c r="G375" s="19"/>
      <c r="H375" s="19"/>
      <c r="I375" s="19"/>
      <c r="J375" s="19"/>
      <c r="K375" s="19"/>
      <c r="L375" s="19"/>
      <c r="M375" s="19"/>
      <c r="N375" s="19"/>
      <c r="O375" s="19"/>
      <c r="P375" s="19"/>
      <c r="Q375" s="19"/>
      <c r="R375" s="19"/>
      <c r="S375" s="19"/>
      <c r="T375" s="19"/>
      <c r="U375" s="19"/>
      <c r="V375" s="19"/>
      <c r="W375" s="19"/>
      <c r="X375" s="19"/>
      <c r="Y375" s="19"/>
      <c r="Z375" s="19"/>
      <c r="AA375" s="19"/>
      <c r="AB375" s="19"/>
      <c r="AC375" s="19"/>
      <c r="AD375" s="19"/>
      <c r="AE375" s="19"/>
      <c r="AF375" s="19"/>
      <c r="AG375" s="19"/>
      <c r="AH375" s="19"/>
      <c r="AI375" s="19"/>
      <c r="AJ375" s="19"/>
      <c r="AK375" s="19"/>
      <c r="AL375" s="19"/>
      <c r="AM375" s="19"/>
      <c r="AN375" s="19"/>
      <c r="AO375" s="19"/>
      <c r="AP375" s="19"/>
      <c r="AQ375" s="19"/>
      <c r="AR375" s="19"/>
      <c r="AS375" s="19"/>
      <c r="AT375" s="19"/>
      <c r="AU375" s="19"/>
      <c r="AV375" s="19"/>
      <c r="AW375" s="19"/>
      <c r="AX375" s="19"/>
      <c r="AY375" s="19"/>
      <c r="AZ375" s="19"/>
      <c r="BA375" s="19"/>
      <c r="BB375" s="19"/>
      <c r="BC375" s="19"/>
      <c r="BD375" s="19"/>
      <c r="BE375" s="19"/>
      <c r="BF375" s="19"/>
      <c r="BG375" s="19"/>
      <c r="BH375" s="19"/>
      <c r="BI375" s="19"/>
      <c r="BJ375" s="19"/>
      <c r="BK375" s="19"/>
      <c r="BL375" s="19"/>
      <c r="BM375" s="19"/>
      <c r="BN375" s="19"/>
      <c r="BO375" s="19"/>
      <c r="BP375" s="19"/>
      <c r="BQ375" s="19"/>
      <c r="BR375" s="20"/>
      <c r="BS375" s="9"/>
      <c r="BT375" s="10"/>
      <c r="BU375" s="17"/>
      <c r="BV375" s="18"/>
    </row>
    <row r="376" spans="1:74">
      <c r="A376" s="9">
        <v>80</v>
      </c>
      <c r="B376" s="10" t="s">
        <v>37</v>
      </c>
      <c r="C376" s="15">
        <v>0.45500000000000002</v>
      </c>
      <c r="D376" s="15">
        <v>0.45500000000000002</v>
      </c>
      <c r="E376" s="15">
        <v>0.91</v>
      </c>
      <c r="F376" s="15">
        <v>0.91</v>
      </c>
      <c r="G376" s="15">
        <v>4.57</v>
      </c>
      <c r="H376" s="15">
        <v>0</v>
      </c>
      <c r="I376" s="15"/>
      <c r="J376" s="15"/>
      <c r="K376" s="15"/>
      <c r="L376" s="15"/>
      <c r="M376" s="15"/>
      <c r="N376" s="15"/>
      <c r="O376" s="15"/>
      <c r="P376" s="15">
        <v>0.76</v>
      </c>
      <c r="Q376" s="15">
        <v>0.76</v>
      </c>
      <c r="R376" s="15">
        <v>1.83</v>
      </c>
      <c r="S376" s="15">
        <v>0</v>
      </c>
      <c r="T376" s="15">
        <v>0</v>
      </c>
      <c r="U376" s="15">
        <v>2.74</v>
      </c>
      <c r="V376" s="15">
        <v>0</v>
      </c>
      <c r="W376" s="15">
        <v>0.91</v>
      </c>
      <c r="X376" s="15">
        <v>0</v>
      </c>
      <c r="Y376" s="15">
        <v>1.8</v>
      </c>
      <c r="Z376" s="15">
        <v>0.45</v>
      </c>
      <c r="AA376" s="15">
        <v>0.45</v>
      </c>
      <c r="AB376" s="15">
        <v>0.7</v>
      </c>
      <c r="AC376" s="15">
        <v>1.3</v>
      </c>
      <c r="AD376" s="15">
        <v>6.7</v>
      </c>
      <c r="AE376" s="15">
        <v>6</v>
      </c>
      <c r="AF376" s="15">
        <v>2</v>
      </c>
      <c r="AG376" s="15">
        <v>1.5</v>
      </c>
      <c r="AH376" s="15">
        <v>0</v>
      </c>
      <c r="AI376" s="15">
        <v>0</v>
      </c>
      <c r="AJ376" s="15">
        <v>1.4</v>
      </c>
      <c r="AK376" s="15">
        <v>1.9</v>
      </c>
      <c r="AL376" s="15">
        <v>0.1</v>
      </c>
      <c r="AM376" s="15">
        <v>0.15</v>
      </c>
      <c r="AN376" s="15"/>
      <c r="AO376" s="15"/>
      <c r="AP376" s="15">
        <v>13.6</v>
      </c>
      <c r="AQ376" s="15">
        <v>2.7</v>
      </c>
      <c r="AR376" s="15">
        <v>2.7</v>
      </c>
      <c r="AS376" s="15">
        <v>0.1</v>
      </c>
      <c r="AT376" s="15">
        <v>0.1</v>
      </c>
      <c r="AU376" s="15">
        <v>0.1</v>
      </c>
      <c r="AV376" s="15">
        <v>0</v>
      </c>
      <c r="AW376" s="15">
        <v>0.5</v>
      </c>
      <c r="AX376" s="15">
        <v>0.8</v>
      </c>
      <c r="AY376" s="15">
        <v>0</v>
      </c>
      <c r="AZ376" s="15">
        <v>0</v>
      </c>
      <c r="BA376" s="15">
        <v>1.2</v>
      </c>
      <c r="BB376" s="15">
        <v>3.9</v>
      </c>
      <c r="BC376" s="15">
        <v>2.6</v>
      </c>
      <c r="BD376" s="15">
        <v>0.7</v>
      </c>
      <c r="BE376" s="15">
        <v>0.58000000000000007</v>
      </c>
      <c r="BF376" s="15">
        <v>10.17</v>
      </c>
      <c r="BG376" s="15">
        <v>2.19</v>
      </c>
      <c r="BH376" s="15">
        <v>0</v>
      </c>
      <c r="BI376" s="15">
        <v>1.35</v>
      </c>
      <c r="BJ376" s="15"/>
      <c r="BK376" s="15"/>
      <c r="BL376" s="15"/>
      <c r="BM376" s="15"/>
      <c r="BN376" s="15"/>
      <c r="BO376" s="15"/>
      <c r="BP376" s="15"/>
      <c r="BQ376" s="15"/>
      <c r="BR376" s="16"/>
      <c r="BS376" s="9">
        <v>80</v>
      </c>
      <c r="BT376" s="10" t="s">
        <v>37</v>
      </c>
      <c r="BU376" s="17" t="s">
        <v>196</v>
      </c>
      <c r="BV376" s="18"/>
    </row>
    <row r="377" spans="1:74">
      <c r="A377" s="9"/>
      <c r="B377" s="10">
        <v>83</v>
      </c>
      <c r="C377" s="19"/>
      <c r="D377" s="19"/>
      <c r="E377" s="19"/>
      <c r="F377" s="19"/>
      <c r="G377" s="19"/>
      <c r="H377" s="19"/>
      <c r="I377" s="19"/>
      <c r="J377" s="19"/>
      <c r="K377" s="19"/>
      <c r="L377" s="19"/>
      <c r="M377" s="19"/>
      <c r="N377" s="19"/>
      <c r="O377" s="19"/>
      <c r="P377" s="19"/>
      <c r="Q377" s="19"/>
      <c r="R377" s="19"/>
      <c r="S377" s="19"/>
      <c r="T377" s="19"/>
      <c r="U377" s="19"/>
      <c r="V377" s="19"/>
      <c r="W377" s="19"/>
      <c r="X377" s="19"/>
      <c r="Y377" s="19"/>
      <c r="Z377" s="19"/>
      <c r="AA377" s="19"/>
      <c r="AB377" s="19"/>
      <c r="AC377" s="19"/>
      <c r="AD377" s="19"/>
      <c r="AE377" s="19"/>
      <c r="AF377" s="19"/>
      <c r="AG377" s="19"/>
      <c r="AH377" s="19"/>
      <c r="AI377" s="19"/>
      <c r="AJ377" s="19"/>
      <c r="AK377" s="19"/>
      <c r="AL377" s="19"/>
      <c r="AM377" s="19"/>
      <c r="AN377" s="19"/>
      <c r="AO377" s="19"/>
      <c r="AP377" s="19"/>
      <c r="AQ377" s="19"/>
      <c r="AR377" s="19"/>
      <c r="AS377" s="19"/>
      <c r="AT377" s="19"/>
      <c r="AU377" s="19"/>
      <c r="AV377" s="19"/>
      <c r="AW377" s="19"/>
      <c r="AX377" s="19"/>
      <c r="AY377" s="19"/>
      <c r="AZ377" s="19"/>
      <c r="BA377" s="19"/>
      <c r="BB377" s="19"/>
      <c r="BC377" s="19">
        <v>1.7000000000000002</v>
      </c>
      <c r="BD377" s="19">
        <v>0.60000000000000009</v>
      </c>
      <c r="BE377" s="19">
        <v>0.28000000000000003</v>
      </c>
      <c r="BF377" s="19">
        <v>2.46</v>
      </c>
      <c r="BG377" s="19">
        <v>15.79</v>
      </c>
      <c r="BH377" s="19">
        <v>0</v>
      </c>
      <c r="BI377" s="19">
        <v>0</v>
      </c>
      <c r="BJ377" s="19">
        <v>1.39</v>
      </c>
      <c r="BK377" s="19">
        <v>0</v>
      </c>
      <c r="BL377" s="19">
        <v>2.71</v>
      </c>
      <c r="BM377" s="19">
        <v>9.3799999999999972</v>
      </c>
      <c r="BN377" s="19">
        <v>1.1700000000000017</v>
      </c>
      <c r="BO377" s="19">
        <v>0</v>
      </c>
      <c r="BP377" s="19">
        <v>0</v>
      </c>
      <c r="BQ377" s="19">
        <v>0</v>
      </c>
      <c r="BR377" s="20">
        <v>1.8</v>
      </c>
      <c r="BS377" s="9"/>
      <c r="BT377" s="10">
        <v>83</v>
      </c>
      <c r="BU377" s="17"/>
      <c r="BV377" s="18" t="s">
        <v>197</v>
      </c>
    </row>
    <row r="378" spans="1:74">
      <c r="A378" s="9"/>
      <c r="B378" s="10"/>
      <c r="C378" s="19"/>
      <c r="D378" s="19"/>
      <c r="E378" s="19"/>
      <c r="F378" s="19"/>
      <c r="G378" s="19"/>
      <c r="H378" s="19"/>
      <c r="I378" s="19"/>
      <c r="J378" s="19"/>
      <c r="K378" s="19"/>
      <c r="L378" s="19"/>
      <c r="M378" s="19"/>
      <c r="N378" s="19"/>
      <c r="O378" s="19"/>
      <c r="P378" s="19"/>
      <c r="Q378" s="19"/>
      <c r="R378" s="19"/>
      <c r="S378" s="19"/>
      <c r="T378" s="19"/>
      <c r="U378" s="19"/>
      <c r="V378" s="19"/>
      <c r="W378" s="19"/>
      <c r="X378" s="19"/>
      <c r="Y378" s="19"/>
      <c r="Z378" s="19"/>
      <c r="AA378" s="19"/>
      <c r="AB378" s="19"/>
      <c r="AC378" s="19"/>
      <c r="AD378" s="19"/>
      <c r="AE378" s="19"/>
      <c r="AF378" s="19"/>
      <c r="AG378" s="19"/>
      <c r="AH378" s="19"/>
      <c r="AI378" s="19"/>
      <c r="AJ378" s="19"/>
      <c r="AK378" s="19"/>
      <c r="AL378" s="19"/>
      <c r="AM378" s="19"/>
      <c r="AN378" s="19"/>
      <c r="AO378" s="19"/>
      <c r="AP378" s="19"/>
      <c r="AQ378" s="19"/>
      <c r="AR378" s="19"/>
      <c r="AS378" s="19"/>
      <c r="AT378" s="19"/>
      <c r="AU378" s="19"/>
      <c r="AV378" s="19"/>
      <c r="AW378" s="19"/>
      <c r="AX378" s="19"/>
      <c r="AY378" s="19"/>
      <c r="AZ378" s="19"/>
      <c r="BA378" s="19"/>
      <c r="BB378" s="19"/>
      <c r="BC378" s="19"/>
      <c r="BD378" s="19"/>
      <c r="BE378" s="19"/>
      <c r="BF378" s="19"/>
      <c r="BG378" s="19"/>
      <c r="BH378" s="19"/>
      <c r="BI378" s="19"/>
      <c r="BJ378" s="19"/>
      <c r="BK378" s="19"/>
      <c r="BL378" s="19"/>
      <c r="BM378" s="19"/>
      <c r="BN378" s="19"/>
      <c r="BO378" s="19"/>
      <c r="BP378" s="19"/>
      <c r="BQ378" s="19"/>
      <c r="BR378" s="20"/>
      <c r="BS378" s="9"/>
      <c r="BT378" s="10"/>
      <c r="BU378" s="17"/>
      <c r="BV378" s="18"/>
    </row>
    <row r="379" spans="1:74">
      <c r="A379" s="9"/>
      <c r="B379" s="10"/>
      <c r="C379" s="19"/>
      <c r="D379" s="19"/>
      <c r="E379" s="19"/>
      <c r="F379" s="19"/>
      <c r="G379" s="19"/>
      <c r="H379" s="19"/>
      <c r="I379" s="19"/>
      <c r="J379" s="19"/>
      <c r="K379" s="19"/>
      <c r="L379" s="19"/>
      <c r="M379" s="19"/>
      <c r="N379" s="19"/>
      <c r="O379" s="19"/>
      <c r="P379" s="19"/>
      <c r="Q379" s="19"/>
      <c r="R379" s="19"/>
      <c r="S379" s="19"/>
      <c r="T379" s="19"/>
      <c r="U379" s="19"/>
      <c r="V379" s="19"/>
      <c r="W379" s="19"/>
      <c r="X379" s="19"/>
      <c r="Y379" s="19"/>
      <c r="Z379" s="19"/>
      <c r="AA379" s="19"/>
      <c r="AB379" s="19"/>
      <c r="AC379" s="19"/>
      <c r="AD379" s="19"/>
      <c r="AE379" s="19"/>
      <c r="AF379" s="19"/>
      <c r="AG379" s="19"/>
      <c r="AH379" s="19"/>
      <c r="AI379" s="19"/>
      <c r="AJ379" s="19"/>
      <c r="AK379" s="19"/>
      <c r="AL379" s="19"/>
      <c r="AM379" s="19"/>
      <c r="AN379" s="19"/>
      <c r="AO379" s="19"/>
      <c r="AP379" s="19"/>
      <c r="AQ379" s="19"/>
      <c r="AR379" s="19"/>
      <c r="AS379" s="19"/>
      <c r="AT379" s="19"/>
      <c r="AU379" s="19"/>
      <c r="AV379" s="19"/>
      <c r="AW379" s="19"/>
      <c r="AX379" s="19"/>
      <c r="AY379" s="19"/>
      <c r="AZ379" s="19"/>
      <c r="BA379" s="19"/>
      <c r="BB379" s="19"/>
      <c r="BC379" s="19"/>
      <c r="BD379" s="19"/>
      <c r="BE379" s="19"/>
      <c r="BF379" s="19"/>
      <c r="BG379" s="19"/>
      <c r="BH379" s="19"/>
      <c r="BI379" s="19"/>
      <c r="BJ379" s="19"/>
      <c r="BK379" s="19"/>
      <c r="BL379" s="19"/>
      <c r="BM379" s="19"/>
      <c r="BN379" s="19"/>
      <c r="BO379" s="19"/>
      <c r="BP379" s="19"/>
      <c r="BQ379" s="19"/>
      <c r="BR379" s="20"/>
      <c r="BS379" s="9"/>
      <c r="BT379" s="10"/>
      <c r="BU379" s="17"/>
      <c r="BV379" s="18"/>
    </row>
    <row r="380" spans="1:74">
      <c r="A380" s="9"/>
      <c r="B380" s="10"/>
      <c r="C380" s="19"/>
      <c r="D380" s="19"/>
      <c r="E380" s="19"/>
      <c r="F380" s="19"/>
      <c r="G380" s="19"/>
      <c r="H380" s="19"/>
      <c r="I380" s="19"/>
      <c r="J380" s="19"/>
      <c r="K380" s="19"/>
      <c r="L380" s="19"/>
      <c r="M380" s="19"/>
      <c r="N380" s="19"/>
      <c r="O380" s="19"/>
      <c r="P380" s="19"/>
      <c r="Q380" s="19"/>
      <c r="R380" s="19"/>
      <c r="S380" s="19"/>
      <c r="T380" s="19"/>
      <c r="U380" s="19"/>
      <c r="V380" s="19"/>
      <c r="W380" s="19"/>
      <c r="X380" s="19"/>
      <c r="Y380" s="19"/>
      <c r="Z380" s="19"/>
      <c r="AA380" s="19"/>
      <c r="AB380" s="19"/>
      <c r="AC380" s="19"/>
      <c r="AD380" s="19"/>
      <c r="AE380" s="19"/>
      <c r="AF380" s="19"/>
      <c r="AG380" s="19"/>
      <c r="AH380" s="19"/>
      <c r="AI380" s="19"/>
      <c r="AJ380" s="19"/>
      <c r="AK380" s="19"/>
      <c r="AL380" s="19"/>
      <c r="AM380" s="19"/>
      <c r="AN380" s="19"/>
      <c r="AO380" s="19"/>
      <c r="AP380" s="19"/>
      <c r="AQ380" s="19"/>
      <c r="AR380" s="19"/>
      <c r="AS380" s="19"/>
      <c r="AT380" s="19"/>
      <c r="AU380" s="19"/>
      <c r="AV380" s="19"/>
      <c r="AW380" s="19"/>
      <c r="AX380" s="19"/>
      <c r="AY380" s="19"/>
      <c r="AZ380" s="19"/>
      <c r="BA380" s="19"/>
      <c r="BB380" s="19"/>
      <c r="BC380" s="19"/>
      <c r="BD380" s="19"/>
      <c r="BE380" s="19"/>
      <c r="BF380" s="19"/>
      <c r="BG380" s="19"/>
      <c r="BH380" s="19"/>
      <c r="BI380" s="19"/>
      <c r="BJ380" s="19"/>
      <c r="BK380" s="19"/>
      <c r="BL380" s="19"/>
      <c r="BM380" s="19"/>
      <c r="BN380" s="19"/>
      <c r="BO380" s="19"/>
      <c r="BP380" s="19"/>
      <c r="BQ380" s="19"/>
      <c r="BR380" s="20"/>
      <c r="BS380" s="9"/>
      <c r="BT380" s="10"/>
      <c r="BU380" s="17"/>
      <c r="BV380" s="18"/>
    </row>
    <row r="381" spans="1:74">
      <c r="A381" s="9"/>
      <c r="B381" s="10"/>
      <c r="C381" s="19"/>
      <c r="D381" s="19"/>
      <c r="E381" s="19"/>
      <c r="F381" s="19"/>
      <c r="G381" s="19"/>
      <c r="H381" s="19"/>
      <c r="I381" s="19"/>
      <c r="J381" s="19"/>
      <c r="K381" s="19"/>
      <c r="L381" s="19"/>
      <c r="M381" s="19"/>
      <c r="N381" s="19"/>
      <c r="O381" s="19"/>
      <c r="P381" s="19"/>
      <c r="Q381" s="19"/>
      <c r="R381" s="19"/>
      <c r="S381" s="19"/>
      <c r="T381" s="19"/>
      <c r="U381" s="19"/>
      <c r="V381" s="19"/>
      <c r="W381" s="19"/>
      <c r="X381" s="19"/>
      <c r="Y381" s="19"/>
      <c r="Z381" s="19"/>
      <c r="AA381" s="19"/>
      <c r="AB381" s="19"/>
      <c r="AC381" s="19"/>
      <c r="AD381" s="19"/>
      <c r="AE381" s="19"/>
      <c r="AF381" s="19"/>
      <c r="AG381" s="19"/>
      <c r="AH381" s="19"/>
      <c r="AI381" s="19"/>
      <c r="AJ381" s="19"/>
      <c r="AK381" s="19"/>
      <c r="AL381" s="19"/>
      <c r="AM381" s="19"/>
      <c r="AN381" s="19"/>
      <c r="AO381" s="19"/>
      <c r="AP381" s="19"/>
      <c r="AQ381" s="19"/>
      <c r="AR381" s="19"/>
      <c r="AS381" s="19"/>
      <c r="AT381" s="19"/>
      <c r="AU381" s="19"/>
      <c r="AV381" s="19"/>
      <c r="AW381" s="19"/>
      <c r="AX381" s="19"/>
      <c r="AY381" s="19"/>
      <c r="AZ381" s="19"/>
      <c r="BA381" s="19"/>
      <c r="BB381" s="19"/>
      <c r="BC381" s="19"/>
      <c r="BD381" s="19"/>
      <c r="BE381" s="19"/>
      <c r="BF381" s="19"/>
      <c r="BG381" s="19"/>
      <c r="BH381" s="19"/>
      <c r="BI381" s="19"/>
      <c r="BJ381" s="19"/>
      <c r="BK381" s="19"/>
      <c r="BL381" s="19"/>
      <c r="BM381" s="19"/>
      <c r="BN381" s="19"/>
      <c r="BO381" s="19"/>
      <c r="BP381" s="19"/>
      <c r="BQ381" s="19"/>
      <c r="BR381" s="20"/>
      <c r="BS381" s="9"/>
      <c r="BT381" s="10"/>
      <c r="BU381" s="17"/>
      <c r="BV381" s="18"/>
    </row>
    <row r="382" spans="1:74">
      <c r="A382" s="9"/>
      <c r="B382" s="10">
        <v>84</v>
      </c>
      <c r="C382" s="19"/>
      <c r="D382" s="19"/>
      <c r="E382" s="19"/>
      <c r="F382" s="19"/>
      <c r="G382" s="19"/>
      <c r="H382" s="19"/>
      <c r="I382" s="19"/>
      <c r="J382" s="19"/>
      <c r="K382" s="19"/>
      <c r="L382" s="19"/>
      <c r="M382" s="19"/>
      <c r="N382" s="19"/>
      <c r="O382" s="19"/>
      <c r="P382" s="19"/>
      <c r="Q382" s="19"/>
      <c r="R382" s="19"/>
      <c r="S382" s="19"/>
      <c r="T382" s="19"/>
      <c r="U382" s="19"/>
      <c r="V382" s="19"/>
      <c r="W382" s="19"/>
      <c r="X382" s="19"/>
      <c r="Y382" s="19"/>
      <c r="Z382" s="19"/>
      <c r="AA382" s="19"/>
      <c r="AB382" s="19"/>
      <c r="AC382" s="19"/>
      <c r="AD382" s="19"/>
      <c r="AE382" s="19"/>
      <c r="AF382" s="19"/>
      <c r="AG382" s="19"/>
      <c r="AH382" s="19"/>
      <c r="AI382" s="19"/>
      <c r="AJ382" s="19"/>
      <c r="AK382" s="19"/>
      <c r="AL382" s="19"/>
      <c r="AM382" s="19"/>
      <c r="AN382" s="19"/>
      <c r="AO382" s="19"/>
      <c r="AP382" s="19"/>
      <c r="AQ382" s="19"/>
      <c r="AR382" s="19"/>
      <c r="AS382" s="19"/>
      <c r="AT382" s="19"/>
      <c r="AU382" s="19"/>
      <c r="AV382" s="19"/>
      <c r="AW382" s="19"/>
      <c r="AX382" s="19"/>
      <c r="AY382" s="19"/>
      <c r="AZ382" s="19"/>
      <c r="BA382" s="19"/>
      <c r="BB382" s="19"/>
      <c r="BC382" s="19">
        <v>3.6</v>
      </c>
      <c r="BD382" s="19">
        <v>2.2000000000000002</v>
      </c>
      <c r="BE382" s="19">
        <v>0</v>
      </c>
      <c r="BF382" s="19">
        <v>2.04</v>
      </c>
      <c r="BG382" s="19">
        <v>11.120000000000001</v>
      </c>
      <c r="BH382" s="19">
        <v>0.91</v>
      </c>
      <c r="BI382" s="19">
        <v>0</v>
      </c>
      <c r="BJ382" s="19">
        <v>0.62</v>
      </c>
      <c r="BK382" s="19">
        <v>0</v>
      </c>
      <c r="BL382" s="19">
        <v>0</v>
      </c>
      <c r="BM382" s="19">
        <v>3.3000000000000114</v>
      </c>
      <c r="BN382" s="19">
        <v>1.75</v>
      </c>
      <c r="BO382" s="19">
        <v>0</v>
      </c>
      <c r="BP382" s="19">
        <v>0</v>
      </c>
      <c r="BQ382" s="19">
        <v>4.42</v>
      </c>
      <c r="BR382" s="20">
        <v>2.31</v>
      </c>
      <c r="BS382" s="9"/>
      <c r="BT382" s="10">
        <v>84</v>
      </c>
      <c r="BU382" s="17"/>
      <c r="BV382" s="18" t="s">
        <v>198</v>
      </c>
    </row>
    <row r="383" spans="1:74">
      <c r="A383" s="9">
        <v>81</v>
      </c>
      <c r="B383" s="10" t="s">
        <v>37</v>
      </c>
      <c r="C383" s="15">
        <v>0.45500000000000002</v>
      </c>
      <c r="D383" s="15">
        <v>0.45500000000000002</v>
      </c>
      <c r="E383" s="15">
        <v>1.0649999999999999</v>
      </c>
      <c r="F383" s="15">
        <v>1.0649999999999999</v>
      </c>
      <c r="G383" s="15">
        <v>0</v>
      </c>
      <c r="H383" s="15">
        <v>0</v>
      </c>
      <c r="I383" s="15"/>
      <c r="J383" s="15"/>
      <c r="K383" s="15"/>
      <c r="L383" s="15"/>
      <c r="M383" s="15"/>
      <c r="N383" s="15"/>
      <c r="O383" s="15"/>
      <c r="P383" s="15"/>
      <c r="Q383" s="15"/>
      <c r="R383" s="15"/>
      <c r="S383" s="15"/>
      <c r="T383" s="15"/>
      <c r="U383" s="15"/>
      <c r="V383" s="15"/>
      <c r="W383" s="15"/>
      <c r="X383" s="15"/>
      <c r="Y383" s="15"/>
      <c r="Z383" s="15"/>
      <c r="AA383" s="15"/>
      <c r="AB383" s="15">
        <v>2.0499999999999998</v>
      </c>
      <c r="AC383" s="15">
        <v>0</v>
      </c>
      <c r="AD383" s="15">
        <v>0.05</v>
      </c>
      <c r="AE383" s="15">
        <v>0</v>
      </c>
      <c r="AF383" s="15">
        <v>0.9</v>
      </c>
      <c r="AG383" s="15">
        <v>0.9</v>
      </c>
      <c r="AH383" s="15">
        <v>0.1</v>
      </c>
      <c r="AI383" s="15">
        <v>1</v>
      </c>
      <c r="AJ383" s="15">
        <v>0</v>
      </c>
      <c r="AK383" s="15">
        <v>0.9</v>
      </c>
      <c r="AL383" s="15">
        <v>0</v>
      </c>
      <c r="AM383" s="15">
        <v>0.2</v>
      </c>
      <c r="AN383" s="15">
        <v>1.7</v>
      </c>
      <c r="AO383" s="15">
        <v>0</v>
      </c>
      <c r="AP383" s="15">
        <v>3.4</v>
      </c>
      <c r="AQ383" s="15">
        <v>3.75</v>
      </c>
      <c r="AR383" s="15">
        <v>3.75</v>
      </c>
      <c r="AS383" s="15">
        <v>3.9</v>
      </c>
      <c r="AT383" s="15">
        <v>1.4</v>
      </c>
      <c r="AU383" s="15">
        <v>0.1</v>
      </c>
      <c r="AV383" s="15">
        <v>0</v>
      </c>
      <c r="AW383" s="15">
        <v>0.3666666666666667</v>
      </c>
      <c r="AX383" s="15">
        <v>0.73333333333333339</v>
      </c>
      <c r="AY383" s="15">
        <v>0</v>
      </c>
      <c r="AZ383" s="15">
        <v>0.5</v>
      </c>
      <c r="BA383" s="15">
        <v>1</v>
      </c>
      <c r="BB383" s="15">
        <v>0</v>
      </c>
      <c r="BC383" s="15">
        <v>6.8000000000000007</v>
      </c>
      <c r="BD383" s="15">
        <v>0.84000000000000008</v>
      </c>
      <c r="BE383" s="15">
        <v>0.75</v>
      </c>
      <c r="BF383" s="15">
        <v>2.52</v>
      </c>
      <c r="BG383" s="15">
        <v>6.6899999999999995</v>
      </c>
      <c r="BH383" s="15">
        <v>1.823</v>
      </c>
      <c r="BI383" s="15">
        <v>1.57</v>
      </c>
      <c r="BJ383" s="15"/>
      <c r="BK383" s="15"/>
      <c r="BL383" s="15"/>
      <c r="BM383" s="15"/>
      <c r="BN383" s="15"/>
      <c r="BO383" s="15"/>
      <c r="BP383" s="15"/>
      <c r="BQ383" s="15"/>
      <c r="BR383" s="16"/>
      <c r="BS383" s="9">
        <v>81</v>
      </c>
      <c r="BT383" s="10" t="s">
        <v>37</v>
      </c>
      <c r="BU383" s="17" t="s">
        <v>199</v>
      </c>
      <c r="BV383" s="18"/>
    </row>
    <row r="384" spans="1:74">
      <c r="A384" s="9"/>
      <c r="B384" s="10"/>
      <c r="C384" s="19"/>
      <c r="D384" s="19"/>
      <c r="E384" s="19"/>
      <c r="F384" s="19"/>
      <c r="G384" s="19"/>
      <c r="H384" s="19"/>
      <c r="I384" s="19"/>
      <c r="J384" s="19"/>
      <c r="K384" s="19"/>
      <c r="L384" s="19"/>
      <c r="M384" s="19"/>
      <c r="N384" s="19"/>
      <c r="O384" s="19"/>
      <c r="P384" s="19"/>
      <c r="Q384" s="19"/>
      <c r="R384" s="19"/>
      <c r="S384" s="19"/>
      <c r="T384" s="19"/>
      <c r="U384" s="19"/>
      <c r="V384" s="19"/>
      <c r="W384" s="19"/>
      <c r="X384" s="19"/>
      <c r="Y384" s="19"/>
      <c r="Z384" s="19"/>
      <c r="AA384" s="19"/>
      <c r="AB384" s="19"/>
      <c r="AC384" s="19"/>
      <c r="AD384" s="19"/>
      <c r="AE384" s="19"/>
      <c r="AF384" s="19"/>
      <c r="AG384" s="19"/>
      <c r="AH384" s="19"/>
      <c r="AI384" s="19"/>
      <c r="AJ384" s="19"/>
      <c r="AK384" s="19"/>
      <c r="AL384" s="19"/>
      <c r="AM384" s="19"/>
      <c r="AN384" s="19"/>
      <c r="AO384" s="19"/>
      <c r="AP384" s="19"/>
      <c r="AQ384" s="19"/>
      <c r="AR384" s="19"/>
      <c r="AS384" s="19"/>
      <c r="AT384" s="19"/>
      <c r="AU384" s="19"/>
      <c r="AV384" s="19"/>
      <c r="AW384" s="19"/>
      <c r="AX384" s="19"/>
      <c r="AY384" s="19"/>
      <c r="AZ384" s="19"/>
      <c r="BA384" s="19"/>
      <c r="BB384" s="19"/>
      <c r="BC384" s="19"/>
      <c r="BD384" s="19"/>
      <c r="BE384" s="19"/>
      <c r="BF384" s="19"/>
      <c r="BG384" s="19"/>
      <c r="BH384" s="19"/>
      <c r="BI384" s="19"/>
      <c r="BJ384" s="19"/>
      <c r="BK384" s="19"/>
      <c r="BL384" s="19"/>
      <c r="BM384" s="19"/>
      <c r="BN384" s="19"/>
      <c r="BO384" s="19"/>
      <c r="BP384" s="19"/>
      <c r="BQ384" s="19"/>
      <c r="BR384" s="20"/>
      <c r="BS384" s="9"/>
      <c r="BT384" s="10"/>
      <c r="BU384" s="17"/>
      <c r="BV384" s="18"/>
    </row>
    <row r="385" spans="1:74">
      <c r="A385" s="9"/>
      <c r="B385" s="10"/>
      <c r="C385" s="19"/>
      <c r="D385" s="19"/>
      <c r="E385" s="19"/>
      <c r="F385" s="19"/>
      <c r="G385" s="19"/>
      <c r="H385" s="19"/>
      <c r="I385" s="19"/>
      <c r="J385" s="19"/>
      <c r="K385" s="19"/>
      <c r="L385" s="19"/>
      <c r="M385" s="19"/>
      <c r="N385" s="19"/>
      <c r="O385" s="19"/>
      <c r="P385" s="19"/>
      <c r="Q385" s="19"/>
      <c r="R385" s="19"/>
      <c r="S385" s="19"/>
      <c r="T385" s="19"/>
      <c r="U385" s="19"/>
      <c r="V385" s="19"/>
      <c r="W385" s="19"/>
      <c r="X385" s="19"/>
      <c r="Y385" s="19"/>
      <c r="Z385" s="19"/>
      <c r="AA385" s="19"/>
      <c r="AB385" s="19"/>
      <c r="AC385" s="19"/>
      <c r="AD385" s="19"/>
      <c r="AE385" s="19"/>
      <c r="AF385" s="19"/>
      <c r="AG385" s="19"/>
      <c r="AH385" s="19"/>
      <c r="AI385" s="19"/>
      <c r="AJ385" s="19"/>
      <c r="AK385" s="19"/>
      <c r="AL385" s="19"/>
      <c r="AM385" s="19"/>
      <c r="AN385" s="19"/>
      <c r="AO385" s="19"/>
      <c r="AP385" s="19"/>
      <c r="AQ385" s="19"/>
      <c r="AR385" s="19"/>
      <c r="AS385" s="19"/>
      <c r="AT385" s="19"/>
      <c r="AU385" s="19"/>
      <c r="AV385" s="19"/>
      <c r="AW385" s="19"/>
      <c r="AX385" s="19"/>
      <c r="AY385" s="19"/>
      <c r="AZ385" s="19"/>
      <c r="BA385" s="19"/>
      <c r="BB385" s="19"/>
      <c r="BC385" s="19"/>
      <c r="BD385" s="19"/>
      <c r="BE385" s="19"/>
      <c r="BF385" s="19"/>
      <c r="BG385" s="19"/>
      <c r="BH385" s="19"/>
      <c r="BI385" s="19"/>
      <c r="BJ385" s="19"/>
      <c r="BK385" s="19"/>
      <c r="BL385" s="19"/>
      <c r="BM385" s="19"/>
      <c r="BN385" s="19"/>
      <c r="BO385" s="19"/>
      <c r="BP385" s="19"/>
      <c r="BQ385" s="19"/>
      <c r="BR385" s="20"/>
      <c r="BS385" s="9"/>
      <c r="BT385" s="10"/>
      <c r="BU385" s="17"/>
      <c r="BV385" s="18"/>
    </row>
    <row r="386" spans="1:74">
      <c r="A386" s="9">
        <v>82</v>
      </c>
      <c r="B386" s="10" t="s">
        <v>37</v>
      </c>
      <c r="C386" s="15">
        <v>0.76</v>
      </c>
      <c r="D386" s="15">
        <v>0.76</v>
      </c>
      <c r="E386" s="15">
        <v>0.76</v>
      </c>
      <c r="F386" s="15">
        <v>0.76</v>
      </c>
      <c r="G386" s="15">
        <v>3.35</v>
      </c>
      <c r="H386" s="15">
        <v>0</v>
      </c>
      <c r="I386" s="15">
        <v>5.18</v>
      </c>
      <c r="J386" s="15">
        <v>5.18</v>
      </c>
      <c r="K386" s="15">
        <v>3.0449999999999999</v>
      </c>
      <c r="L386" s="15">
        <v>3.0449999999999999</v>
      </c>
      <c r="M386" s="15">
        <v>0.31</v>
      </c>
      <c r="N386" s="15">
        <v>0.91</v>
      </c>
      <c r="O386" s="15">
        <v>0</v>
      </c>
      <c r="P386" s="15">
        <v>1.98</v>
      </c>
      <c r="Q386" s="15">
        <v>1.98</v>
      </c>
      <c r="R386" s="15">
        <v>0</v>
      </c>
      <c r="S386" s="15">
        <v>1.22</v>
      </c>
      <c r="T386" s="15">
        <v>0</v>
      </c>
      <c r="U386" s="15">
        <v>0</v>
      </c>
      <c r="V386" s="15">
        <v>0.31</v>
      </c>
      <c r="W386" s="15">
        <v>0</v>
      </c>
      <c r="X386" s="15"/>
      <c r="Y386" s="15"/>
      <c r="Z386" s="15">
        <v>0</v>
      </c>
      <c r="AA386" s="15">
        <v>0</v>
      </c>
      <c r="AB386" s="15">
        <v>0</v>
      </c>
      <c r="AC386" s="15">
        <v>0</v>
      </c>
      <c r="AD386" s="15">
        <v>0.2</v>
      </c>
      <c r="AE386" s="15">
        <v>0</v>
      </c>
      <c r="AF386" s="15">
        <v>0</v>
      </c>
      <c r="AG386" s="15">
        <v>0</v>
      </c>
      <c r="AH386" s="15">
        <v>0.3</v>
      </c>
      <c r="AI386" s="15">
        <v>0</v>
      </c>
      <c r="AJ386" s="15">
        <v>0</v>
      </c>
      <c r="AK386" s="15">
        <v>0</v>
      </c>
      <c r="AL386" s="15">
        <v>0</v>
      </c>
      <c r="AM386" s="15">
        <v>0</v>
      </c>
      <c r="AN386" s="15">
        <v>3.2</v>
      </c>
      <c r="AO386" s="15">
        <v>0</v>
      </c>
      <c r="AP386" s="15">
        <v>0.1</v>
      </c>
      <c r="AQ386" s="15">
        <v>1.2</v>
      </c>
      <c r="AR386" s="15">
        <v>1.2</v>
      </c>
      <c r="AS386" s="15">
        <v>0</v>
      </c>
      <c r="AT386" s="15">
        <v>2.7</v>
      </c>
      <c r="AU386" s="15">
        <v>1.9</v>
      </c>
      <c r="AV386" s="15">
        <v>0.6</v>
      </c>
      <c r="AW386" s="15">
        <v>0</v>
      </c>
      <c r="AX386" s="15">
        <v>0</v>
      </c>
      <c r="AY386" s="15">
        <v>0</v>
      </c>
      <c r="AZ386" s="15">
        <v>1.5</v>
      </c>
      <c r="BA386" s="15">
        <v>0.7</v>
      </c>
      <c r="BB386" s="15">
        <v>0</v>
      </c>
      <c r="BC386" s="15">
        <v>6.8</v>
      </c>
      <c r="BD386" s="15">
        <v>5.59</v>
      </c>
      <c r="BE386" s="15">
        <v>0.64</v>
      </c>
      <c r="BF386" s="15">
        <v>0.43</v>
      </c>
      <c r="BG386" s="15">
        <v>13.16</v>
      </c>
      <c r="BH386" s="15">
        <v>6.5960000000000001</v>
      </c>
      <c r="BI386" s="15">
        <v>1.32</v>
      </c>
      <c r="BJ386" s="15"/>
      <c r="BK386" s="15"/>
      <c r="BL386" s="15"/>
      <c r="BM386" s="15"/>
      <c r="BN386" s="15"/>
      <c r="BO386" s="15"/>
      <c r="BP386" s="15"/>
      <c r="BQ386" s="15"/>
      <c r="BR386" s="16"/>
      <c r="BS386" s="9">
        <v>82</v>
      </c>
      <c r="BT386" s="10" t="s">
        <v>37</v>
      </c>
      <c r="BU386" s="17" t="s">
        <v>200</v>
      </c>
      <c r="BV386" s="18"/>
    </row>
    <row r="387" spans="1:74">
      <c r="A387" s="9"/>
      <c r="B387" s="10">
        <v>85</v>
      </c>
      <c r="C387" s="19"/>
      <c r="D387" s="19"/>
      <c r="E387" s="19"/>
      <c r="F387" s="19"/>
      <c r="G387" s="19"/>
      <c r="H387" s="19"/>
      <c r="I387" s="19"/>
      <c r="J387" s="19"/>
      <c r="K387" s="19"/>
      <c r="L387" s="19"/>
      <c r="M387" s="19"/>
      <c r="N387" s="19"/>
      <c r="O387" s="19"/>
      <c r="P387" s="19"/>
      <c r="Q387" s="19"/>
      <c r="R387" s="19"/>
      <c r="S387" s="19"/>
      <c r="T387" s="19"/>
      <c r="U387" s="19"/>
      <c r="V387" s="19"/>
      <c r="W387" s="19"/>
      <c r="X387" s="19"/>
      <c r="Y387" s="19"/>
      <c r="Z387" s="19"/>
      <c r="AA387" s="19"/>
      <c r="AB387" s="19"/>
      <c r="AC387" s="19"/>
      <c r="AD387" s="19"/>
      <c r="AE387" s="19"/>
      <c r="AF387" s="19"/>
      <c r="AG387" s="19"/>
      <c r="AH387" s="19"/>
      <c r="AI387" s="19"/>
      <c r="AJ387" s="19"/>
      <c r="AK387" s="19"/>
      <c r="AL387" s="19"/>
      <c r="AM387" s="19"/>
      <c r="AN387" s="19"/>
      <c r="AO387" s="19"/>
      <c r="AP387" s="19"/>
      <c r="AQ387" s="19"/>
      <c r="AR387" s="19"/>
      <c r="AS387" s="19"/>
      <c r="AT387" s="19"/>
      <c r="AU387" s="19"/>
      <c r="AV387" s="19"/>
      <c r="AW387" s="19"/>
      <c r="AX387" s="19"/>
      <c r="AY387" s="19"/>
      <c r="AZ387" s="19"/>
      <c r="BA387" s="19"/>
      <c r="BB387" s="19"/>
      <c r="BC387" s="19">
        <v>0</v>
      </c>
      <c r="BD387" s="19">
        <v>9.1999999999999993</v>
      </c>
      <c r="BE387" s="19">
        <v>0.47</v>
      </c>
      <c r="BF387" s="19">
        <v>0.4</v>
      </c>
      <c r="BG387" s="19">
        <v>5.54</v>
      </c>
      <c r="BH387" s="19">
        <v>11.47</v>
      </c>
      <c r="BI387" s="19">
        <v>2.99</v>
      </c>
      <c r="BJ387" s="19">
        <v>0</v>
      </c>
      <c r="BK387" s="19">
        <v>1.34</v>
      </c>
      <c r="BL387" s="19">
        <v>2.15</v>
      </c>
      <c r="BM387" s="19">
        <v>0</v>
      </c>
      <c r="BN387" s="19">
        <v>0</v>
      </c>
      <c r="BO387" s="19">
        <v>0</v>
      </c>
      <c r="BP387" s="19">
        <v>0</v>
      </c>
      <c r="BQ387" s="19">
        <v>0</v>
      </c>
      <c r="BR387" s="20"/>
      <c r="BS387" s="9"/>
      <c r="BT387" s="10">
        <v>85</v>
      </c>
      <c r="BU387" s="17"/>
      <c r="BV387" s="18" t="s">
        <v>201</v>
      </c>
    </row>
    <row r="388" spans="1:74">
      <c r="A388" s="9"/>
      <c r="B388" s="10"/>
      <c r="C388" s="19"/>
      <c r="D388" s="19"/>
      <c r="E388" s="19"/>
      <c r="F388" s="19"/>
      <c r="G388" s="19"/>
      <c r="H388" s="19"/>
      <c r="I388" s="19"/>
      <c r="J388" s="19"/>
      <c r="K388" s="19"/>
      <c r="L388" s="19"/>
      <c r="M388" s="19"/>
      <c r="N388" s="19"/>
      <c r="O388" s="19"/>
      <c r="P388" s="19"/>
      <c r="Q388" s="19"/>
      <c r="R388" s="19"/>
      <c r="S388" s="19"/>
      <c r="T388" s="19"/>
      <c r="U388" s="19"/>
      <c r="V388" s="19"/>
      <c r="W388" s="19"/>
      <c r="X388" s="19"/>
      <c r="Y388" s="19"/>
      <c r="Z388" s="19"/>
      <c r="AA388" s="19"/>
      <c r="AB388" s="19"/>
      <c r="AC388" s="19"/>
      <c r="AD388" s="19"/>
      <c r="AE388" s="19"/>
      <c r="AF388" s="19"/>
      <c r="AG388" s="19"/>
      <c r="AH388" s="19"/>
      <c r="AI388" s="19"/>
      <c r="AJ388" s="19"/>
      <c r="AK388" s="19"/>
      <c r="AL388" s="19"/>
      <c r="AM388" s="19"/>
      <c r="AN388" s="19"/>
      <c r="AO388" s="19"/>
      <c r="AP388" s="19"/>
      <c r="AQ388" s="19"/>
      <c r="AR388" s="19"/>
      <c r="AS388" s="19"/>
      <c r="AT388" s="19"/>
      <c r="AU388" s="19"/>
      <c r="AV388" s="19"/>
      <c r="AW388" s="19"/>
      <c r="AX388" s="19"/>
      <c r="AY388" s="19"/>
      <c r="AZ388" s="19"/>
      <c r="BA388" s="19"/>
      <c r="BB388" s="19"/>
      <c r="BC388" s="19"/>
      <c r="BD388" s="19"/>
      <c r="BE388" s="19"/>
      <c r="BF388" s="19"/>
      <c r="BG388" s="19"/>
      <c r="BH388" s="19"/>
      <c r="BI388" s="19"/>
      <c r="BJ388" s="19"/>
      <c r="BK388" s="19"/>
      <c r="BL388" s="19"/>
      <c r="BM388" s="19"/>
      <c r="BN388" s="19"/>
      <c r="BO388" s="19"/>
      <c r="BP388" s="19"/>
      <c r="BQ388" s="19"/>
      <c r="BR388" s="20"/>
      <c r="BS388" s="9"/>
      <c r="BT388" s="10"/>
      <c r="BU388" s="17"/>
      <c r="BV388" s="18"/>
    </row>
    <row r="389" spans="1:74">
      <c r="A389" s="9"/>
      <c r="B389" s="10"/>
      <c r="C389" s="19"/>
      <c r="D389" s="19"/>
      <c r="E389" s="19"/>
      <c r="F389" s="19"/>
      <c r="G389" s="19"/>
      <c r="H389" s="19"/>
      <c r="I389" s="19"/>
      <c r="J389" s="19"/>
      <c r="K389" s="19"/>
      <c r="L389" s="19"/>
      <c r="M389" s="19"/>
      <c r="N389" s="19"/>
      <c r="O389" s="19"/>
      <c r="P389" s="19"/>
      <c r="Q389" s="19"/>
      <c r="R389" s="19"/>
      <c r="S389" s="19"/>
      <c r="T389" s="19"/>
      <c r="U389" s="19"/>
      <c r="V389" s="19"/>
      <c r="W389" s="19"/>
      <c r="X389" s="19"/>
      <c r="Y389" s="19"/>
      <c r="Z389" s="19"/>
      <c r="AA389" s="19"/>
      <c r="AB389" s="19"/>
      <c r="AC389" s="19"/>
      <c r="AD389" s="19"/>
      <c r="AE389" s="19"/>
      <c r="AF389" s="19"/>
      <c r="AG389" s="19"/>
      <c r="AH389" s="19"/>
      <c r="AI389" s="19"/>
      <c r="AJ389" s="19"/>
      <c r="AK389" s="19"/>
      <c r="AL389" s="19"/>
      <c r="AM389" s="19"/>
      <c r="AN389" s="19"/>
      <c r="AO389" s="19"/>
      <c r="AP389" s="19"/>
      <c r="AQ389" s="19"/>
      <c r="AR389" s="19"/>
      <c r="AS389" s="19"/>
      <c r="AT389" s="19"/>
      <c r="AU389" s="19"/>
      <c r="AV389" s="19"/>
      <c r="AW389" s="19"/>
      <c r="AX389" s="19"/>
      <c r="AY389" s="19"/>
      <c r="AZ389" s="19"/>
      <c r="BA389" s="19"/>
      <c r="BB389" s="19"/>
      <c r="BC389" s="19"/>
      <c r="BD389" s="19"/>
      <c r="BE389" s="19"/>
      <c r="BF389" s="19"/>
      <c r="BG389" s="19"/>
      <c r="BH389" s="19"/>
      <c r="BI389" s="19"/>
      <c r="BJ389" s="19"/>
      <c r="BK389" s="19"/>
      <c r="BL389" s="19"/>
      <c r="BM389" s="19"/>
      <c r="BN389" s="19"/>
      <c r="BO389" s="19"/>
      <c r="BP389" s="19"/>
      <c r="BQ389" s="19"/>
      <c r="BR389" s="20"/>
      <c r="BS389" s="9"/>
      <c r="BT389" s="10"/>
      <c r="BU389" s="17"/>
      <c r="BV389" s="18"/>
    </row>
    <row r="390" spans="1:74">
      <c r="A390" s="9"/>
      <c r="B390" s="10"/>
      <c r="C390" s="19"/>
      <c r="D390" s="19"/>
      <c r="E390" s="19"/>
      <c r="F390" s="19"/>
      <c r="G390" s="19"/>
      <c r="H390" s="19"/>
      <c r="I390" s="19"/>
      <c r="J390" s="19"/>
      <c r="K390" s="19"/>
      <c r="L390" s="19"/>
      <c r="M390" s="19"/>
      <c r="N390" s="19"/>
      <c r="O390" s="19"/>
      <c r="P390" s="19"/>
      <c r="Q390" s="19"/>
      <c r="R390" s="19"/>
      <c r="S390" s="19"/>
      <c r="T390" s="19"/>
      <c r="U390" s="19"/>
      <c r="V390" s="19"/>
      <c r="W390" s="19"/>
      <c r="X390" s="19"/>
      <c r="Y390" s="19"/>
      <c r="Z390" s="19"/>
      <c r="AA390" s="19"/>
      <c r="AB390" s="19"/>
      <c r="AC390" s="19"/>
      <c r="AD390" s="19"/>
      <c r="AE390" s="19"/>
      <c r="AF390" s="19"/>
      <c r="AG390" s="19"/>
      <c r="AH390" s="19"/>
      <c r="AI390" s="19"/>
      <c r="AJ390" s="19"/>
      <c r="AK390" s="19"/>
      <c r="AL390" s="19"/>
      <c r="AM390" s="19"/>
      <c r="AN390" s="19"/>
      <c r="AO390" s="19"/>
      <c r="AP390" s="19"/>
      <c r="AQ390" s="19"/>
      <c r="AR390" s="19"/>
      <c r="AS390" s="19"/>
      <c r="AT390" s="19"/>
      <c r="AU390" s="19"/>
      <c r="AV390" s="19"/>
      <c r="AW390" s="19"/>
      <c r="AX390" s="19"/>
      <c r="AY390" s="19"/>
      <c r="AZ390" s="19"/>
      <c r="BA390" s="19"/>
      <c r="BB390" s="19"/>
      <c r="BC390" s="19"/>
      <c r="BD390" s="19"/>
      <c r="BE390" s="19"/>
      <c r="BF390" s="19"/>
      <c r="BG390" s="19"/>
      <c r="BH390" s="19"/>
      <c r="BI390" s="19"/>
      <c r="BJ390" s="19"/>
      <c r="BK390" s="19"/>
      <c r="BL390" s="19"/>
      <c r="BM390" s="19"/>
      <c r="BN390" s="19"/>
      <c r="BO390" s="19"/>
      <c r="BP390" s="19"/>
      <c r="BQ390" s="19"/>
      <c r="BR390" s="20"/>
      <c r="BS390" s="9"/>
      <c r="BT390" s="10"/>
      <c r="BU390" s="17"/>
      <c r="BV390" s="18"/>
    </row>
    <row r="391" spans="1:74">
      <c r="A391" s="9"/>
      <c r="B391" s="10"/>
      <c r="C391" s="19"/>
      <c r="D391" s="19"/>
      <c r="E391" s="19"/>
      <c r="F391" s="19"/>
      <c r="G391" s="19"/>
      <c r="H391" s="19"/>
      <c r="I391" s="19"/>
      <c r="J391" s="19"/>
      <c r="K391" s="19"/>
      <c r="L391" s="19"/>
      <c r="M391" s="19"/>
      <c r="N391" s="19"/>
      <c r="O391" s="19"/>
      <c r="P391" s="19"/>
      <c r="Q391" s="19"/>
      <c r="R391" s="19"/>
      <c r="S391" s="19"/>
      <c r="T391" s="19"/>
      <c r="U391" s="19"/>
      <c r="V391" s="19"/>
      <c r="W391" s="19"/>
      <c r="X391" s="19"/>
      <c r="Y391" s="19"/>
      <c r="Z391" s="19"/>
      <c r="AA391" s="19"/>
      <c r="AB391" s="19"/>
      <c r="AC391" s="19"/>
      <c r="AD391" s="19"/>
      <c r="AE391" s="19"/>
      <c r="AF391" s="19"/>
      <c r="AG391" s="19"/>
      <c r="AH391" s="19"/>
      <c r="AI391" s="19"/>
      <c r="AJ391" s="19"/>
      <c r="AK391" s="19"/>
      <c r="AL391" s="19"/>
      <c r="AM391" s="19"/>
      <c r="AN391" s="19"/>
      <c r="AO391" s="19"/>
      <c r="AP391" s="19"/>
      <c r="AQ391" s="19"/>
      <c r="AR391" s="19"/>
      <c r="AS391" s="19"/>
      <c r="AT391" s="19"/>
      <c r="AU391" s="19"/>
      <c r="AV391" s="19"/>
      <c r="AW391" s="19"/>
      <c r="AX391" s="19"/>
      <c r="AY391" s="19"/>
      <c r="AZ391" s="19"/>
      <c r="BA391" s="19"/>
      <c r="BB391" s="19"/>
      <c r="BC391" s="19"/>
      <c r="BD391" s="19"/>
      <c r="BE391" s="19"/>
      <c r="BF391" s="19"/>
      <c r="BG391" s="19"/>
      <c r="BH391" s="19"/>
      <c r="BI391" s="19"/>
      <c r="BJ391" s="19"/>
      <c r="BK391" s="19"/>
      <c r="BL391" s="19"/>
      <c r="BM391" s="19"/>
      <c r="BN391" s="19"/>
      <c r="BO391" s="19"/>
      <c r="BP391" s="19"/>
      <c r="BQ391" s="19"/>
      <c r="BR391" s="20"/>
      <c r="BS391" s="9"/>
      <c r="BT391" s="10"/>
      <c r="BU391" s="17"/>
      <c r="BV391" s="18"/>
    </row>
    <row r="392" spans="1:74">
      <c r="A392" s="9"/>
      <c r="B392" s="10">
        <v>86</v>
      </c>
      <c r="C392" s="19"/>
      <c r="D392" s="19"/>
      <c r="E392" s="19"/>
      <c r="F392" s="19"/>
      <c r="G392" s="19"/>
      <c r="H392" s="19"/>
      <c r="I392" s="19"/>
      <c r="J392" s="19"/>
      <c r="K392" s="19"/>
      <c r="L392" s="19"/>
      <c r="M392" s="19"/>
      <c r="N392" s="19"/>
      <c r="O392" s="19"/>
      <c r="P392" s="19"/>
      <c r="Q392" s="19"/>
      <c r="R392" s="19"/>
      <c r="S392" s="19"/>
      <c r="T392" s="19"/>
      <c r="U392" s="19"/>
      <c r="V392" s="19"/>
      <c r="W392" s="19"/>
      <c r="X392" s="19"/>
      <c r="Y392" s="19"/>
      <c r="Z392" s="19"/>
      <c r="AA392" s="19"/>
      <c r="AB392" s="19"/>
      <c r="AC392" s="19"/>
      <c r="AD392" s="19"/>
      <c r="AE392" s="19"/>
      <c r="AF392" s="19"/>
      <c r="AG392" s="19"/>
      <c r="AH392" s="19"/>
      <c r="AI392" s="19"/>
      <c r="AJ392" s="19"/>
      <c r="AK392" s="19"/>
      <c r="AL392" s="19"/>
      <c r="AM392" s="19"/>
      <c r="AN392" s="19"/>
      <c r="AO392" s="19"/>
      <c r="AP392" s="19"/>
      <c r="AQ392" s="19"/>
      <c r="AR392" s="19"/>
      <c r="AS392" s="19"/>
      <c r="AT392" s="19"/>
      <c r="AU392" s="19"/>
      <c r="AV392" s="19"/>
      <c r="AW392" s="19"/>
      <c r="AX392" s="19"/>
      <c r="AY392" s="19"/>
      <c r="AZ392" s="19"/>
      <c r="BA392" s="19"/>
      <c r="BB392" s="19"/>
      <c r="BC392" s="19">
        <v>0</v>
      </c>
      <c r="BD392" s="19">
        <v>3.4</v>
      </c>
      <c r="BE392" s="19">
        <v>2.2599999999999998</v>
      </c>
      <c r="BF392" s="19">
        <v>1.24</v>
      </c>
      <c r="BG392" s="19">
        <v>0.97</v>
      </c>
      <c r="BH392" s="19">
        <v>4.83</v>
      </c>
      <c r="BI392" s="19">
        <v>4.8899999999999997</v>
      </c>
      <c r="BJ392" s="19">
        <v>6.08</v>
      </c>
      <c r="BK392" s="19">
        <v>0.51</v>
      </c>
      <c r="BL392" s="19">
        <v>1.07</v>
      </c>
      <c r="BM392" s="19">
        <v>1.75</v>
      </c>
      <c r="BN392" s="19">
        <v>0</v>
      </c>
      <c r="BO392" s="19">
        <v>0.43</v>
      </c>
      <c r="BP392" s="19">
        <v>0</v>
      </c>
      <c r="BQ392" s="19">
        <v>0</v>
      </c>
      <c r="BR392" s="20"/>
      <c r="BS392" s="9"/>
      <c r="BT392" s="10">
        <v>86</v>
      </c>
      <c r="BU392" s="17"/>
      <c r="BV392" s="18" t="s">
        <v>202</v>
      </c>
    </row>
    <row r="393" spans="1:74">
      <c r="A393" s="9"/>
      <c r="B393" s="10"/>
      <c r="C393" s="19"/>
      <c r="D393" s="19"/>
      <c r="E393" s="19"/>
      <c r="F393" s="19"/>
      <c r="G393" s="19"/>
      <c r="H393" s="19"/>
      <c r="I393" s="19"/>
      <c r="J393" s="19"/>
      <c r="K393" s="19"/>
      <c r="L393" s="19"/>
      <c r="M393" s="19"/>
      <c r="N393" s="19"/>
      <c r="O393" s="19"/>
      <c r="P393" s="19"/>
      <c r="Q393" s="19"/>
      <c r="R393" s="19"/>
      <c r="S393" s="19"/>
      <c r="T393" s="19"/>
      <c r="U393" s="19"/>
      <c r="V393" s="19"/>
      <c r="W393" s="19"/>
      <c r="X393" s="19"/>
      <c r="Y393" s="19"/>
      <c r="Z393" s="19"/>
      <c r="AA393" s="19"/>
      <c r="AB393" s="19"/>
      <c r="AC393" s="19"/>
      <c r="AD393" s="19"/>
      <c r="AE393" s="19"/>
      <c r="AF393" s="19"/>
      <c r="AG393" s="19"/>
      <c r="AH393" s="19"/>
      <c r="AI393" s="19"/>
      <c r="AJ393" s="19"/>
      <c r="AK393" s="19"/>
      <c r="AL393" s="19"/>
      <c r="AM393" s="19"/>
      <c r="AN393" s="19"/>
      <c r="AO393" s="19"/>
      <c r="AP393" s="19"/>
      <c r="AQ393" s="19"/>
      <c r="AR393" s="19"/>
      <c r="AS393" s="19"/>
      <c r="AT393" s="19"/>
      <c r="AU393" s="19"/>
      <c r="AV393" s="19"/>
      <c r="AW393" s="19"/>
      <c r="AX393" s="19"/>
      <c r="AY393" s="19"/>
      <c r="AZ393" s="19"/>
      <c r="BA393" s="19"/>
      <c r="BB393" s="19"/>
      <c r="BC393" s="19"/>
      <c r="BD393" s="19"/>
      <c r="BE393" s="19"/>
      <c r="BF393" s="19"/>
      <c r="BG393" s="19"/>
      <c r="BH393" s="19"/>
      <c r="BI393" s="19"/>
      <c r="BJ393" s="19"/>
      <c r="BK393" s="19"/>
      <c r="BL393" s="19"/>
      <c r="BM393" s="19"/>
      <c r="BN393" s="19"/>
      <c r="BO393" s="19"/>
      <c r="BP393" s="19"/>
      <c r="BQ393" s="19"/>
      <c r="BR393" s="20"/>
      <c r="BS393" s="9"/>
      <c r="BT393" s="10"/>
      <c r="BU393" s="17"/>
      <c r="BV393" s="18"/>
    </row>
    <row r="394" spans="1:74">
      <c r="A394" s="9">
        <v>83</v>
      </c>
      <c r="B394" s="10" t="s">
        <v>37</v>
      </c>
      <c r="C394" s="15">
        <v>0.76</v>
      </c>
      <c r="D394" s="15">
        <v>0.76</v>
      </c>
      <c r="E394" s="15">
        <v>3.05</v>
      </c>
      <c r="F394" s="15">
        <v>3.05</v>
      </c>
      <c r="G394" s="15">
        <v>0.61</v>
      </c>
      <c r="H394" s="15">
        <v>0</v>
      </c>
      <c r="I394" s="15">
        <v>0.91500000000000004</v>
      </c>
      <c r="J394" s="15">
        <v>0.91500000000000004</v>
      </c>
      <c r="K394" s="15">
        <v>1.83</v>
      </c>
      <c r="L394" s="15">
        <v>1.83</v>
      </c>
      <c r="M394" s="15">
        <v>1.83</v>
      </c>
      <c r="N394" s="15">
        <v>2.74</v>
      </c>
      <c r="O394" s="15">
        <v>0</v>
      </c>
      <c r="P394" s="15">
        <v>2.13</v>
      </c>
      <c r="Q394" s="15">
        <v>2.13</v>
      </c>
      <c r="R394" s="15">
        <v>0</v>
      </c>
      <c r="S394" s="15">
        <v>0</v>
      </c>
      <c r="T394" s="15">
        <v>2.75</v>
      </c>
      <c r="U394" s="15">
        <v>1.22</v>
      </c>
      <c r="V394" s="15">
        <v>0</v>
      </c>
      <c r="W394" s="15">
        <v>0</v>
      </c>
      <c r="X394" s="15">
        <v>0</v>
      </c>
      <c r="Y394" s="15">
        <v>0</v>
      </c>
      <c r="Z394" s="15">
        <v>0</v>
      </c>
      <c r="AA394" s="15">
        <v>0</v>
      </c>
      <c r="AB394" s="15">
        <v>0</v>
      </c>
      <c r="AC394" s="15">
        <v>0.1</v>
      </c>
      <c r="AD394" s="15">
        <v>0.05</v>
      </c>
      <c r="AE394" s="15">
        <v>0.05</v>
      </c>
      <c r="AF394" s="15">
        <v>0</v>
      </c>
      <c r="AG394" s="15">
        <v>0</v>
      </c>
      <c r="AH394" s="15">
        <v>0</v>
      </c>
      <c r="AI394" s="15">
        <v>0</v>
      </c>
      <c r="AJ394" s="15">
        <v>0</v>
      </c>
      <c r="AK394" s="15">
        <v>0.6</v>
      </c>
      <c r="AL394" s="15">
        <v>0</v>
      </c>
      <c r="AM394" s="15">
        <v>0.7</v>
      </c>
      <c r="AN394" s="15">
        <v>0.2</v>
      </c>
      <c r="AO394" s="15">
        <v>0.2</v>
      </c>
      <c r="AP394" s="15">
        <v>0.9</v>
      </c>
      <c r="AQ394" s="15">
        <v>1.25</v>
      </c>
      <c r="AR394" s="15">
        <v>1.25</v>
      </c>
      <c r="AS394" s="15">
        <v>0.8</v>
      </c>
      <c r="AT394" s="15">
        <v>0.79999999999999993</v>
      </c>
      <c r="AU394" s="15">
        <v>3.2</v>
      </c>
      <c r="AV394" s="15">
        <v>3.8</v>
      </c>
      <c r="AW394" s="15">
        <v>0</v>
      </c>
      <c r="AX394" s="15">
        <v>0</v>
      </c>
      <c r="AY394" s="15">
        <v>0.1</v>
      </c>
      <c r="AZ394" s="15">
        <v>3.2</v>
      </c>
      <c r="BA394" s="15">
        <v>0.3</v>
      </c>
      <c r="BB394" s="15">
        <v>0</v>
      </c>
      <c r="BC394" s="15">
        <v>0</v>
      </c>
      <c r="BD394" s="15">
        <v>2.8200000000000003</v>
      </c>
      <c r="BE394" s="15">
        <v>2.02</v>
      </c>
      <c r="BF394" s="15">
        <v>1.92</v>
      </c>
      <c r="BG394" s="15">
        <v>1.67</v>
      </c>
      <c r="BH394" s="15">
        <v>0</v>
      </c>
      <c r="BI394" s="15">
        <v>11.68</v>
      </c>
      <c r="BJ394" s="15"/>
      <c r="BK394" s="15"/>
      <c r="BL394" s="15"/>
      <c r="BM394" s="15"/>
      <c r="BN394" s="15"/>
      <c r="BO394" s="15"/>
      <c r="BP394" s="15"/>
      <c r="BQ394" s="15"/>
      <c r="BR394" s="16"/>
      <c r="BS394" s="9">
        <v>83</v>
      </c>
      <c r="BT394" s="10" t="s">
        <v>37</v>
      </c>
      <c r="BU394" s="17" t="s">
        <v>203</v>
      </c>
      <c r="BV394" s="18"/>
    </row>
    <row r="395" spans="1:74">
      <c r="A395" s="9"/>
      <c r="B395" s="10"/>
      <c r="C395" s="19"/>
      <c r="D395" s="19"/>
      <c r="E395" s="19"/>
      <c r="F395" s="19"/>
      <c r="G395" s="19"/>
      <c r="H395" s="19"/>
      <c r="I395" s="19"/>
      <c r="J395" s="19"/>
      <c r="K395" s="19"/>
      <c r="L395" s="19"/>
      <c r="M395" s="19"/>
      <c r="N395" s="19"/>
      <c r="O395" s="19"/>
      <c r="P395" s="19"/>
      <c r="Q395" s="19"/>
      <c r="R395" s="19"/>
      <c r="S395" s="19"/>
      <c r="T395" s="19"/>
      <c r="U395" s="19"/>
      <c r="V395" s="19"/>
      <c r="W395" s="19"/>
      <c r="X395" s="19"/>
      <c r="Y395" s="19"/>
      <c r="Z395" s="19"/>
      <c r="AA395" s="19"/>
      <c r="AB395" s="19"/>
      <c r="AC395" s="19"/>
      <c r="AD395" s="19"/>
      <c r="AE395" s="19"/>
      <c r="AF395" s="19"/>
      <c r="AG395" s="19"/>
      <c r="AH395" s="19"/>
      <c r="AI395" s="19"/>
      <c r="AJ395" s="19"/>
      <c r="AK395" s="19"/>
      <c r="AL395" s="19"/>
      <c r="AM395" s="19"/>
      <c r="AN395" s="19"/>
      <c r="AO395" s="19"/>
      <c r="AP395" s="19"/>
      <c r="AQ395" s="19"/>
      <c r="AR395" s="19"/>
      <c r="AS395" s="19"/>
      <c r="AT395" s="19"/>
      <c r="AU395" s="19"/>
      <c r="AV395" s="19"/>
      <c r="AW395" s="19"/>
      <c r="AX395" s="19"/>
      <c r="AY395" s="19"/>
      <c r="AZ395" s="19"/>
      <c r="BA395" s="19"/>
      <c r="BB395" s="19"/>
      <c r="BC395" s="19"/>
      <c r="BD395" s="19"/>
      <c r="BE395" s="19"/>
      <c r="BF395" s="19"/>
      <c r="BG395" s="19"/>
      <c r="BH395" s="19"/>
      <c r="BI395" s="19"/>
      <c r="BJ395" s="19"/>
      <c r="BK395" s="19"/>
      <c r="BL395" s="19"/>
      <c r="BM395" s="19"/>
      <c r="BN395" s="19"/>
      <c r="BO395" s="19"/>
      <c r="BP395" s="19"/>
      <c r="BQ395" s="19"/>
      <c r="BR395" s="20"/>
      <c r="BS395" s="9"/>
      <c r="BT395" s="10"/>
      <c r="BU395" s="17"/>
      <c r="BV395" s="18"/>
    </row>
    <row r="396" spans="1:74">
      <c r="A396" s="9"/>
      <c r="B396" s="10"/>
      <c r="C396" s="19"/>
      <c r="D396" s="19"/>
      <c r="E396" s="19"/>
      <c r="F396" s="19"/>
      <c r="G396" s="19"/>
      <c r="H396" s="19"/>
      <c r="I396" s="19"/>
      <c r="J396" s="19"/>
      <c r="K396" s="19"/>
      <c r="L396" s="19"/>
      <c r="M396" s="19"/>
      <c r="N396" s="19"/>
      <c r="O396" s="19"/>
      <c r="P396" s="19"/>
      <c r="Q396" s="19"/>
      <c r="R396" s="19"/>
      <c r="S396" s="19"/>
      <c r="T396" s="19"/>
      <c r="U396" s="19"/>
      <c r="V396" s="19"/>
      <c r="W396" s="19"/>
      <c r="X396" s="19"/>
      <c r="Y396" s="19"/>
      <c r="Z396" s="19"/>
      <c r="AA396" s="19"/>
      <c r="AB396" s="19"/>
      <c r="AC396" s="19"/>
      <c r="AD396" s="19"/>
      <c r="AE396" s="19"/>
      <c r="AF396" s="19"/>
      <c r="AG396" s="19"/>
      <c r="AH396" s="19"/>
      <c r="AI396" s="19"/>
      <c r="AJ396" s="19"/>
      <c r="AK396" s="19"/>
      <c r="AL396" s="19"/>
      <c r="AM396" s="19"/>
      <c r="AN396" s="19"/>
      <c r="AO396" s="19"/>
      <c r="AP396" s="19"/>
      <c r="AQ396" s="19"/>
      <c r="AR396" s="19"/>
      <c r="AS396" s="19"/>
      <c r="AT396" s="19"/>
      <c r="AU396" s="19"/>
      <c r="AV396" s="19"/>
      <c r="AW396" s="19"/>
      <c r="AX396" s="19"/>
      <c r="AY396" s="19"/>
      <c r="AZ396" s="19"/>
      <c r="BA396" s="19"/>
      <c r="BB396" s="19"/>
      <c r="BC396" s="19"/>
      <c r="BD396" s="19"/>
      <c r="BE396" s="19"/>
      <c r="BF396" s="19"/>
      <c r="BG396" s="19"/>
      <c r="BH396" s="19"/>
      <c r="BI396" s="19"/>
      <c r="BJ396" s="19"/>
      <c r="BK396" s="19"/>
      <c r="BL396" s="19"/>
      <c r="BM396" s="19"/>
      <c r="BN396" s="19"/>
      <c r="BO396" s="19"/>
      <c r="BP396" s="19"/>
      <c r="BQ396" s="19"/>
      <c r="BR396" s="20"/>
      <c r="BS396" s="9"/>
      <c r="BT396" s="10"/>
      <c r="BU396" s="17"/>
      <c r="BV396" s="18"/>
    </row>
    <row r="397" spans="1:74">
      <c r="A397" s="9"/>
      <c r="B397" s="10">
        <v>87</v>
      </c>
      <c r="C397" s="19"/>
      <c r="D397" s="19"/>
      <c r="E397" s="19"/>
      <c r="F397" s="19"/>
      <c r="G397" s="19"/>
      <c r="H397" s="19"/>
      <c r="I397" s="19"/>
      <c r="J397" s="19"/>
      <c r="K397" s="19"/>
      <c r="L397" s="19"/>
      <c r="M397" s="19"/>
      <c r="N397" s="19"/>
      <c r="O397" s="19"/>
      <c r="P397" s="19"/>
      <c r="Q397" s="19"/>
      <c r="R397" s="19"/>
      <c r="S397" s="19"/>
      <c r="T397" s="19"/>
      <c r="U397" s="19"/>
      <c r="V397" s="19"/>
      <c r="W397" s="19"/>
      <c r="X397" s="19"/>
      <c r="Y397" s="19"/>
      <c r="Z397" s="19"/>
      <c r="AA397" s="19"/>
      <c r="AB397" s="19"/>
      <c r="AC397" s="19"/>
      <c r="AD397" s="19"/>
      <c r="AE397" s="19"/>
      <c r="AF397" s="19"/>
      <c r="AG397" s="19"/>
      <c r="AH397" s="19"/>
      <c r="AI397" s="19"/>
      <c r="AJ397" s="19"/>
      <c r="AK397" s="19"/>
      <c r="AL397" s="19"/>
      <c r="AM397" s="19"/>
      <c r="AN397" s="19"/>
      <c r="AO397" s="19"/>
      <c r="AP397" s="19"/>
      <c r="AQ397" s="19"/>
      <c r="AR397" s="19"/>
      <c r="AS397" s="19"/>
      <c r="AT397" s="19"/>
      <c r="AU397" s="19"/>
      <c r="AV397" s="19"/>
      <c r="AW397" s="19"/>
      <c r="AX397" s="19"/>
      <c r="AY397" s="19"/>
      <c r="AZ397" s="19"/>
      <c r="BA397" s="19"/>
      <c r="BB397" s="19"/>
      <c r="BC397" s="19">
        <v>0</v>
      </c>
      <c r="BD397" s="19">
        <v>6.7</v>
      </c>
      <c r="BE397" s="19">
        <v>2.6</v>
      </c>
      <c r="BF397" s="19">
        <v>0.95</v>
      </c>
      <c r="BG397" s="19">
        <v>1.69</v>
      </c>
      <c r="BH397" s="19">
        <v>0</v>
      </c>
      <c r="BI397" s="19">
        <v>0</v>
      </c>
      <c r="BJ397" s="19">
        <v>10.59</v>
      </c>
      <c r="BK397" s="19">
        <v>2.2999999999999998</v>
      </c>
      <c r="BL397" s="19">
        <v>2</v>
      </c>
      <c r="BM397" s="19">
        <v>2.1500000000000057</v>
      </c>
      <c r="BN397" s="19">
        <v>0</v>
      </c>
      <c r="BO397" s="19">
        <v>0</v>
      </c>
      <c r="BP397" s="19">
        <v>0</v>
      </c>
      <c r="BQ397" s="19">
        <v>0</v>
      </c>
      <c r="BR397" s="20">
        <v>0.55000000000000004</v>
      </c>
      <c r="BS397" s="9"/>
      <c r="BT397" s="10">
        <v>87</v>
      </c>
      <c r="BU397" s="17"/>
      <c r="BV397" s="18" t="s">
        <v>204</v>
      </c>
    </row>
    <row r="398" spans="1:74">
      <c r="A398" s="9"/>
      <c r="B398" s="10"/>
      <c r="C398" s="19"/>
      <c r="D398" s="19"/>
      <c r="E398" s="19"/>
      <c r="F398" s="19"/>
      <c r="G398" s="19"/>
      <c r="H398" s="19"/>
      <c r="I398" s="19"/>
      <c r="J398" s="19"/>
      <c r="K398" s="19"/>
      <c r="L398" s="19"/>
      <c r="M398" s="19"/>
      <c r="N398" s="19"/>
      <c r="O398" s="19"/>
      <c r="P398" s="19"/>
      <c r="Q398" s="19"/>
      <c r="R398" s="19"/>
      <c r="S398" s="19"/>
      <c r="T398" s="19"/>
      <c r="U398" s="19"/>
      <c r="V398" s="19"/>
      <c r="W398" s="19"/>
      <c r="X398" s="19"/>
      <c r="Y398" s="19"/>
      <c r="Z398" s="19"/>
      <c r="AA398" s="19"/>
      <c r="AB398" s="19"/>
      <c r="AC398" s="19"/>
      <c r="AD398" s="19"/>
      <c r="AE398" s="19"/>
      <c r="AF398" s="19"/>
      <c r="AG398" s="19"/>
      <c r="AH398" s="19"/>
      <c r="AI398" s="19"/>
      <c r="AJ398" s="19"/>
      <c r="AK398" s="19"/>
      <c r="AL398" s="19"/>
      <c r="AM398" s="19"/>
      <c r="AN398" s="19"/>
      <c r="AO398" s="19"/>
      <c r="AP398" s="19"/>
      <c r="AQ398" s="19"/>
      <c r="AR398" s="19"/>
      <c r="AS398" s="19"/>
      <c r="AT398" s="19"/>
      <c r="AU398" s="19"/>
      <c r="AV398" s="19"/>
      <c r="AW398" s="19"/>
      <c r="AX398" s="19"/>
      <c r="AY398" s="19"/>
      <c r="AZ398" s="19"/>
      <c r="BA398" s="19"/>
      <c r="BB398" s="19"/>
      <c r="BC398" s="19"/>
      <c r="BD398" s="19"/>
      <c r="BE398" s="19"/>
      <c r="BF398" s="19"/>
      <c r="BG398" s="19"/>
      <c r="BH398" s="19"/>
      <c r="BI398" s="19"/>
      <c r="BJ398" s="19"/>
      <c r="BK398" s="19"/>
      <c r="BL398" s="19"/>
      <c r="BM398" s="19"/>
      <c r="BN398" s="19"/>
      <c r="BO398" s="19"/>
      <c r="BP398" s="19"/>
      <c r="BQ398" s="19"/>
      <c r="BR398" s="20"/>
      <c r="BS398" s="9"/>
      <c r="BT398" s="10"/>
      <c r="BU398" s="17"/>
      <c r="BV398" s="18"/>
    </row>
    <row r="399" spans="1:74">
      <c r="A399" s="9">
        <v>84</v>
      </c>
      <c r="B399" s="10" t="s">
        <v>37</v>
      </c>
      <c r="C399" s="15">
        <v>2.5000000000000001E-2</v>
      </c>
      <c r="D399" s="15">
        <v>2.5000000000000001E-2</v>
      </c>
      <c r="E399" s="15">
        <v>2.5000000000000001E-2</v>
      </c>
      <c r="F399" s="15">
        <v>2.5000000000000001E-2</v>
      </c>
      <c r="G399" s="15">
        <v>3.48</v>
      </c>
      <c r="H399" s="15">
        <v>0.74</v>
      </c>
      <c r="I399" s="15">
        <v>0.36</v>
      </c>
      <c r="J399" s="15">
        <v>9.9999999999999992E-2</v>
      </c>
      <c r="K399" s="15">
        <v>9.9999999999999992E-2</v>
      </c>
      <c r="L399" s="15">
        <v>9.9999999999999992E-2</v>
      </c>
      <c r="M399" s="15"/>
      <c r="N399" s="15">
        <v>0.61</v>
      </c>
      <c r="O399" s="15">
        <v>0.61</v>
      </c>
      <c r="P399" s="15">
        <v>0.15</v>
      </c>
      <c r="Q399" s="15">
        <v>2.29</v>
      </c>
      <c r="R399" s="15">
        <v>0.76</v>
      </c>
      <c r="S399" s="15">
        <v>0.46</v>
      </c>
      <c r="T399" s="15">
        <v>0.3</v>
      </c>
      <c r="U399" s="15">
        <v>1.68</v>
      </c>
      <c r="V399" s="15">
        <v>0.15</v>
      </c>
      <c r="W399" s="15"/>
      <c r="X399" s="15">
        <v>0.31</v>
      </c>
      <c r="Y399" s="15">
        <v>0</v>
      </c>
      <c r="Z399" s="15">
        <v>0</v>
      </c>
      <c r="AA399" s="15">
        <v>0</v>
      </c>
      <c r="AB399" s="15">
        <v>1.55</v>
      </c>
      <c r="AC399" s="15"/>
      <c r="AD399" s="15">
        <v>0</v>
      </c>
      <c r="AE399" s="15">
        <v>0</v>
      </c>
      <c r="AF399" s="15">
        <v>0</v>
      </c>
      <c r="AG399" s="15">
        <v>0</v>
      </c>
      <c r="AH399" s="15">
        <v>0.1</v>
      </c>
      <c r="AI399" s="15">
        <v>0</v>
      </c>
      <c r="AJ399" s="15">
        <v>0</v>
      </c>
      <c r="AK399" s="15">
        <v>0.2</v>
      </c>
      <c r="AL399" s="15">
        <v>0</v>
      </c>
      <c r="AM399" s="15">
        <v>0</v>
      </c>
      <c r="AN399" s="15">
        <v>0.2</v>
      </c>
      <c r="AO399" s="15">
        <v>0.9</v>
      </c>
      <c r="AP399" s="15">
        <v>0</v>
      </c>
      <c r="AQ399" s="15">
        <v>0.9</v>
      </c>
      <c r="AR399" s="15"/>
      <c r="AS399" s="15"/>
      <c r="AT399" s="15">
        <v>1.2</v>
      </c>
      <c r="AU399" s="15">
        <v>0</v>
      </c>
      <c r="AV399" s="15">
        <v>0</v>
      </c>
      <c r="AW399" s="15">
        <v>0</v>
      </c>
      <c r="AX399" s="15">
        <v>0</v>
      </c>
      <c r="AY399" s="15">
        <v>2.1</v>
      </c>
      <c r="AZ399" s="15">
        <v>0.4</v>
      </c>
      <c r="BA399" s="15">
        <v>7.5</v>
      </c>
      <c r="BB399" s="15">
        <v>0.6</v>
      </c>
      <c r="BC399" s="15">
        <v>0.4</v>
      </c>
      <c r="BD399" s="15">
        <v>1.8</v>
      </c>
      <c r="BE399" s="15">
        <v>6.07</v>
      </c>
      <c r="BF399" s="15">
        <v>1.06</v>
      </c>
      <c r="BG399" s="15">
        <v>0</v>
      </c>
      <c r="BH399" s="15">
        <v>0</v>
      </c>
      <c r="BI399" s="15">
        <v>1.0900000000000001</v>
      </c>
      <c r="BJ399" s="15"/>
      <c r="BK399" s="15"/>
      <c r="BL399" s="15"/>
      <c r="BM399" s="15"/>
      <c r="BN399" s="15"/>
      <c r="BO399" s="15"/>
      <c r="BP399" s="15"/>
      <c r="BQ399" s="15"/>
      <c r="BR399" s="16"/>
      <c r="BS399" s="9">
        <v>84</v>
      </c>
      <c r="BT399" s="10" t="s">
        <v>37</v>
      </c>
      <c r="BU399" s="17" t="s">
        <v>205</v>
      </c>
      <c r="BV399" s="18"/>
    </row>
    <row r="400" spans="1:74">
      <c r="A400" s="9"/>
      <c r="B400" s="10"/>
      <c r="C400" s="19"/>
      <c r="D400" s="19"/>
      <c r="E400" s="19"/>
      <c r="F400" s="19"/>
      <c r="G400" s="19"/>
      <c r="H400" s="19"/>
      <c r="I400" s="19"/>
      <c r="J400" s="19"/>
      <c r="K400" s="19"/>
      <c r="L400" s="19"/>
      <c r="M400" s="19"/>
      <c r="N400" s="19"/>
      <c r="O400" s="19"/>
      <c r="P400" s="19"/>
      <c r="Q400" s="19"/>
      <c r="R400" s="19"/>
      <c r="S400" s="19"/>
      <c r="T400" s="19"/>
      <c r="U400" s="19"/>
      <c r="V400" s="19"/>
      <c r="W400" s="19"/>
      <c r="X400" s="19"/>
      <c r="Y400" s="19"/>
      <c r="Z400" s="19"/>
      <c r="AA400" s="19"/>
      <c r="AB400" s="19"/>
      <c r="AC400" s="19"/>
      <c r="AD400" s="19"/>
      <c r="AE400" s="19"/>
      <c r="AF400" s="19"/>
      <c r="AG400" s="19"/>
      <c r="AH400" s="19"/>
      <c r="AI400" s="19"/>
      <c r="AJ400" s="19"/>
      <c r="AK400" s="19"/>
      <c r="AL400" s="19"/>
      <c r="AM400" s="19"/>
      <c r="AN400" s="19"/>
      <c r="AO400" s="19"/>
      <c r="AP400" s="19"/>
      <c r="AQ400" s="19"/>
      <c r="AR400" s="19"/>
      <c r="AS400" s="19"/>
      <c r="AT400" s="19"/>
      <c r="AU400" s="19"/>
      <c r="AV400" s="19"/>
      <c r="AW400" s="19"/>
      <c r="AX400" s="19"/>
      <c r="AY400" s="19"/>
      <c r="AZ400" s="19"/>
      <c r="BA400" s="19"/>
      <c r="BB400" s="19"/>
      <c r="BC400" s="19"/>
      <c r="BD400" s="19"/>
      <c r="BE400" s="19"/>
      <c r="BF400" s="19"/>
      <c r="BG400" s="19"/>
      <c r="BH400" s="19"/>
      <c r="BI400" s="19"/>
      <c r="BJ400" s="19"/>
      <c r="BK400" s="19"/>
      <c r="BL400" s="19"/>
      <c r="BM400" s="19"/>
      <c r="BN400" s="19"/>
      <c r="BO400" s="19"/>
      <c r="BP400" s="19"/>
      <c r="BQ400" s="19"/>
      <c r="BR400" s="20"/>
      <c r="BS400" s="9"/>
      <c r="BT400" s="10"/>
      <c r="BU400" s="17"/>
      <c r="BV400" s="18"/>
    </row>
    <row r="401" spans="1:74">
      <c r="A401" s="9"/>
      <c r="B401" s="10"/>
      <c r="C401" s="19"/>
      <c r="D401" s="19"/>
      <c r="E401" s="19"/>
      <c r="F401" s="19"/>
      <c r="G401" s="19"/>
      <c r="H401" s="19"/>
      <c r="I401" s="19"/>
      <c r="J401" s="19"/>
      <c r="K401" s="19"/>
      <c r="L401" s="19"/>
      <c r="M401" s="19"/>
      <c r="N401" s="19"/>
      <c r="O401" s="19"/>
      <c r="P401" s="19"/>
      <c r="Q401" s="19"/>
      <c r="R401" s="19"/>
      <c r="S401" s="19"/>
      <c r="T401" s="19"/>
      <c r="U401" s="19"/>
      <c r="V401" s="19"/>
      <c r="W401" s="19"/>
      <c r="X401" s="19"/>
      <c r="Y401" s="19"/>
      <c r="Z401" s="19"/>
      <c r="AA401" s="19"/>
      <c r="AB401" s="19"/>
      <c r="AC401" s="19"/>
      <c r="AD401" s="19"/>
      <c r="AE401" s="19"/>
      <c r="AF401" s="19"/>
      <c r="AG401" s="19"/>
      <c r="AH401" s="19"/>
      <c r="AI401" s="19"/>
      <c r="AJ401" s="19"/>
      <c r="AK401" s="19"/>
      <c r="AL401" s="19"/>
      <c r="AM401" s="19"/>
      <c r="AN401" s="19"/>
      <c r="AO401" s="19"/>
      <c r="AP401" s="19"/>
      <c r="AQ401" s="19"/>
      <c r="AR401" s="19"/>
      <c r="AS401" s="19"/>
      <c r="AT401" s="19"/>
      <c r="AU401" s="19"/>
      <c r="AV401" s="19"/>
      <c r="AW401" s="19"/>
      <c r="AX401" s="19"/>
      <c r="AY401" s="19"/>
      <c r="AZ401" s="19"/>
      <c r="BA401" s="19"/>
      <c r="BB401" s="19"/>
      <c r="BC401" s="19"/>
      <c r="BD401" s="19"/>
      <c r="BE401" s="19"/>
      <c r="BF401" s="19"/>
      <c r="BG401" s="19"/>
      <c r="BH401" s="19"/>
      <c r="BI401" s="19"/>
      <c r="BJ401" s="19"/>
      <c r="BK401" s="19"/>
      <c r="BL401" s="19"/>
      <c r="BM401" s="19"/>
      <c r="BN401" s="19"/>
      <c r="BO401" s="19"/>
      <c r="BP401" s="19"/>
      <c r="BQ401" s="19"/>
      <c r="BR401" s="20"/>
      <c r="BS401" s="9"/>
      <c r="BT401" s="10"/>
      <c r="BU401" s="17"/>
      <c r="BV401" s="18"/>
    </row>
    <row r="402" spans="1:74">
      <c r="A402" s="9"/>
      <c r="B402" s="10">
        <v>88</v>
      </c>
      <c r="C402" s="19"/>
      <c r="D402" s="19"/>
      <c r="E402" s="19"/>
      <c r="F402" s="19"/>
      <c r="G402" s="19"/>
      <c r="H402" s="19"/>
      <c r="I402" s="19"/>
      <c r="J402" s="19"/>
      <c r="K402" s="19"/>
      <c r="L402" s="19"/>
      <c r="M402" s="19"/>
      <c r="N402" s="19"/>
      <c r="O402" s="19"/>
      <c r="P402" s="19"/>
      <c r="Q402" s="19"/>
      <c r="R402" s="19"/>
      <c r="S402" s="19"/>
      <c r="T402" s="19"/>
      <c r="U402" s="19"/>
      <c r="V402" s="19"/>
      <c r="W402" s="19"/>
      <c r="X402" s="19"/>
      <c r="Y402" s="19"/>
      <c r="Z402" s="19"/>
      <c r="AA402" s="19"/>
      <c r="AB402" s="19"/>
      <c r="AC402" s="19"/>
      <c r="AD402" s="19"/>
      <c r="AE402" s="19"/>
      <c r="AF402" s="19"/>
      <c r="AG402" s="19"/>
      <c r="AH402" s="19"/>
      <c r="AI402" s="19"/>
      <c r="AJ402" s="19"/>
      <c r="AK402" s="19"/>
      <c r="AL402" s="19"/>
      <c r="AM402" s="19"/>
      <c r="AN402" s="19"/>
      <c r="AO402" s="19"/>
      <c r="AP402" s="19"/>
      <c r="AQ402" s="19"/>
      <c r="AR402" s="19"/>
      <c r="AS402" s="19"/>
      <c r="AT402" s="19"/>
      <c r="AU402" s="19"/>
      <c r="AV402" s="19"/>
      <c r="AW402" s="19"/>
      <c r="AX402" s="19"/>
      <c r="AY402" s="19"/>
      <c r="AZ402" s="19"/>
      <c r="BA402" s="19"/>
      <c r="BB402" s="19"/>
      <c r="BC402" s="19">
        <v>1.2</v>
      </c>
      <c r="BD402" s="19">
        <v>2.5</v>
      </c>
      <c r="BE402" s="19">
        <v>6.3599999999999994</v>
      </c>
      <c r="BF402" s="19">
        <v>3.03</v>
      </c>
      <c r="BG402" s="19">
        <v>2.94</v>
      </c>
      <c r="BH402" s="19">
        <v>0</v>
      </c>
      <c r="BI402" s="19">
        <v>1.51</v>
      </c>
      <c r="BJ402" s="19">
        <v>0</v>
      </c>
      <c r="BK402" s="19">
        <v>0</v>
      </c>
      <c r="BL402" s="19">
        <v>7.01</v>
      </c>
      <c r="BM402" s="19">
        <v>2.5</v>
      </c>
      <c r="BN402" s="19">
        <v>0.90999999999999659</v>
      </c>
      <c r="BO402" s="19">
        <v>0</v>
      </c>
      <c r="BP402" s="19">
        <v>0.89</v>
      </c>
      <c r="BQ402" s="19">
        <v>0.81</v>
      </c>
      <c r="BR402" s="20">
        <v>1.19</v>
      </c>
      <c r="BS402" s="9"/>
      <c r="BT402" s="10">
        <v>88</v>
      </c>
      <c r="BU402" s="17"/>
      <c r="BV402" s="18" t="s">
        <v>206</v>
      </c>
    </row>
    <row r="403" spans="1:74">
      <c r="A403" s="9">
        <v>85</v>
      </c>
      <c r="B403" s="10" t="s">
        <v>37</v>
      </c>
      <c r="C403" s="15">
        <v>0.2475</v>
      </c>
      <c r="D403" s="15">
        <v>0.2475</v>
      </c>
      <c r="E403" s="15">
        <v>0.2475</v>
      </c>
      <c r="F403" s="15">
        <v>0.2475</v>
      </c>
      <c r="G403" s="15">
        <v>3.78</v>
      </c>
      <c r="H403" s="15">
        <v>0.18</v>
      </c>
      <c r="I403" s="15">
        <v>0.61</v>
      </c>
      <c r="J403" s="15">
        <v>0.20333333333333334</v>
      </c>
      <c r="K403" s="15">
        <v>0.20333333333333334</v>
      </c>
      <c r="L403" s="15">
        <v>0.20333333333333334</v>
      </c>
      <c r="M403" s="15"/>
      <c r="N403" s="15">
        <v>0.3</v>
      </c>
      <c r="O403" s="15">
        <v>0</v>
      </c>
      <c r="P403" s="15">
        <v>0.61</v>
      </c>
      <c r="Q403" s="15">
        <v>1.22</v>
      </c>
      <c r="R403" s="15">
        <v>0.91</v>
      </c>
      <c r="S403" s="15">
        <v>0.91</v>
      </c>
      <c r="T403" s="15"/>
      <c r="U403" s="15">
        <v>0.61</v>
      </c>
      <c r="V403" s="15">
        <v>0</v>
      </c>
      <c r="W403" s="15"/>
      <c r="X403" s="15">
        <v>0</v>
      </c>
      <c r="Y403" s="15">
        <v>0</v>
      </c>
      <c r="Z403" s="15">
        <v>0.05</v>
      </c>
      <c r="AA403" s="15">
        <v>0.05</v>
      </c>
      <c r="AB403" s="15">
        <v>0.3</v>
      </c>
      <c r="AC403" s="15">
        <v>0</v>
      </c>
      <c r="AD403" s="15">
        <v>0.7</v>
      </c>
      <c r="AE403" s="15">
        <v>1</v>
      </c>
      <c r="AF403" s="15">
        <v>0</v>
      </c>
      <c r="AG403" s="15"/>
      <c r="AH403" s="15">
        <v>6.2</v>
      </c>
      <c r="AI403" s="15">
        <v>0</v>
      </c>
      <c r="AJ403" s="15">
        <v>0</v>
      </c>
      <c r="AK403" s="15">
        <v>0</v>
      </c>
      <c r="AL403" s="15">
        <v>0</v>
      </c>
      <c r="AM403" s="15">
        <v>0</v>
      </c>
      <c r="AN403" s="15">
        <v>0</v>
      </c>
      <c r="AO403" s="15">
        <v>1.8</v>
      </c>
      <c r="AP403" s="15">
        <v>2.7</v>
      </c>
      <c r="AQ403" s="15">
        <v>0.2</v>
      </c>
      <c r="AR403" s="15"/>
      <c r="AS403" s="15"/>
      <c r="AT403" s="15">
        <v>0.1</v>
      </c>
      <c r="AU403" s="15">
        <v>0</v>
      </c>
      <c r="AV403" s="15">
        <v>0</v>
      </c>
      <c r="AW403" s="15">
        <v>0</v>
      </c>
      <c r="AX403" s="15">
        <v>0</v>
      </c>
      <c r="AY403" s="15">
        <v>2.5</v>
      </c>
      <c r="AZ403" s="15">
        <v>0.6</v>
      </c>
      <c r="BA403" s="15">
        <v>0.2</v>
      </c>
      <c r="BB403" s="15">
        <v>0.2</v>
      </c>
      <c r="BC403" s="15">
        <v>0.3</v>
      </c>
      <c r="BD403" s="15">
        <v>2.6</v>
      </c>
      <c r="BE403" s="15">
        <v>5.68</v>
      </c>
      <c r="BF403" s="15">
        <v>2.8</v>
      </c>
      <c r="BG403" s="15">
        <v>2.3200000000000003</v>
      </c>
      <c r="BH403" s="15">
        <v>0</v>
      </c>
      <c r="BI403" s="15">
        <v>0</v>
      </c>
      <c r="BJ403" s="15"/>
      <c r="BK403" s="15"/>
      <c r="BL403" s="15"/>
      <c r="BM403" s="15"/>
      <c r="BN403" s="15"/>
      <c r="BO403" s="15"/>
      <c r="BP403" s="15"/>
      <c r="BQ403" s="15"/>
      <c r="BR403" s="16"/>
      <c r="BS403" s="9">
        <v>85</v>
      </c>
      <c r="BT403" s="10" t="s">
        <v>37</v>
      </c>
      <c r="BU403" s="17" t="s">
        <v>207</v>
      </c>
      <c r="BV403" s="18"/>
    </row>
    <row r="404" spans="1:74">
      <c r="A404" s="9"/>
      <c r="B404" s="10"/>
      <c r="C404" s="19"/>
      <c r="D404" s="19"/>
      <c r="E404" s="19"/>
      <c r="F404" s="19"/>
      <c r="G404" s="19"/>
      <c r="H404" s="19"/>
      <c r="I404" s="19"/>
      <c r="J404" s="19"/>
      <c r="K404" s="19"/>
      <c r="L404" s="19"/>
      <c r="M404" s="19"/>
      <c r="N404" s="19"/>
      <c r="O404" s="19"/>
      <c r="P404" s="19"/>
      <c r="Q404" s="19"/>
      <c r="R404" s="19"/>
      <c r="S404" s="19"/>
      <c r="T404" s="19"/>
      <c r="U404" s="19"/>
      <c r="V404" s="19"/>
      <c r="W404" s="19"/>
      <c r="X404" s="19"/>
      <c r="Y404" s="19"/>
      <c r="Z404" s="19"/>
      <c r="AA404" s="19"/>
      <c r="AB404" s="19"/>
      <c r="AC404" s="19"/>
      <c r="AD404" s="19"/>
      <c r="AE404" s="19"/>
      <c r="AF404" s="19"/>
      <c r="AG404" s="19"/>
      <c r="AH404" s="19"/>
      <c r="AI404" s="19"/>
      <c r="AJ404" s="19"/>
      <c r="AK404" s="19"/>
      <c r="AL404" s="19"/>
      <c r="AM404" s="19"/>
      <c r="AN404" s="19"/>
      <c r="AO404" s="19"/>
      <c r="AP404" s="19"/>
      <c r="AQ404" s="19"/>
      <c r="AR404" s="19"/>
      <c r="AS404" s="19"/>
      <c r="AT404" s="19"/>
      <c r="AU404" s="19"/>
      <c r="AV404" s="19"/>
      <c r="AW404" s="19"/>
      <c r="AX404" s="19"/>
      <c r="AY404" s="19"/>
      <c r="AZ404" s="19"/>
      <c r="BA404" s="19"/>
      <c r="BB404" s="19"/>
      <c r="BC404" s="19"/>
      <c r="BD404" s="19"/>
      <c r="BE404" s="19"/>
      <c r="BF404" s="19"/>
      <c r="BG404" s="19"/>
      <c r="BH404" s="19"/>
      <c r="BI404" s="19"/>
      <c r="BJ404" s="19"/>
      <c r="BK404" s="19"/>
      <c r="BL404" s="19"/>
      <c r="BM404" s="19"/>
      <c r="BN404" s="19"/>
      <c r="BO404" s="19"/>
      <c r="BP404" s="19"/>
      <c r="BQ404" s="19"/>
      <c r="BR404" s="20"/>
      <c r="BS404" s="9"/>
      <c r="BT404" s="10"/>
      <c r="BU404" s="17"/>
      <c r="BV404" s="18"/>
    </row>
    <row r="405" spans="1:74">
      <c r="A405" s="9"/>
      <c r="B405" s="10"/>
      <c r="C405" s="19"/>
      <c r="D405" s="19"/>
      <c r="E405" s="19"/>
      <c r="F405" s="19"/>
      <c r="G405" s="19"/>
      <c r="H405" s="19"/>
      <c r="I405" s="19"/>
      <c r="J405" s="19"/>
      <c r="K405" s="19"/>
      <c r="L405" s="19"/>
      <c r="M405" s="19"/>
      <c r="N405" s="19"/>
      <c r="O405" s="19"/>
      <c r="P405" s="19"/>
      <c r="Q405" s="19"/>
      <c r="R405" s="19"/>
      <c r="S405" s="19"/>
      <c r="T405" s="19"/>
      <c r="U405" s="19"/>
      <c r="V405" s="19"/>
      <c r="W405" s="19"/>
      <c r="X405" s="19"/>
      <c r="Y405" s="19"/>
      <c r="Z405" s="19"/>
      <c r="AA405" s="19"/>
      <c r="AB405" s="19"/>
      <c r="AC405" s="19"/>
      <c r="AD405" s="19"/>
      <c r="AE405" s="19"/>
      <c r="AF405" s="19"/>
      <c r="AG405" s="19"/>
      <c r="AH405" s="19"/>
      <c r="AI405" s="19"/>
      <c r="AJ405" s="19"/>
      <c r="AK405" s="19"/>
      <c r="AL405" s="19"/>
      <c r="AM405" s="19"/>
      <c r="AN405" s="19"/>
      <c r="AO405" s="19"/>
      <c r="AP405" s="19"/>
      <c r="AQ405" s="19"/>
      <c r="AR405" s="19"/>
      <c r="AS405" s="19"/>
      <c r="AT405" s="19"/>
      <c r="AU405" s="19"/>
      <c r="AV405" s="19"/>
      <c r="AW405" s="19"/>
      <c r="AX405" s="19"/>
      <c r="AY405" s="19"/>
      <c r="AZ405" s="19"/>
      <c r="BA405" s="19"/>
      <c r="BB405" s="19"/>
      <c r="BC405" s="19"/>
      <c r="BD405" s="19"/>
      <c r="BE405" s="19"/>
      <c r="BF405" s="19"/>
      <c r="BG405" s="19"/>
      <c r="BH405" s="19"/>
      <c r="BI405" s="19"/>
      <c r="BJ405" s="19"/>
      <c r="BK405" s="19"/>
      <c r="BL405" s="19"/>
      <c r="BM405" s="19"/>
      <c r="BN405" s="19"/>
      <c r="BO405" s="19"/>
      <c r="BP405" s="19"/>
      <c r="BQ405" s="19"/>
      <c r="BR405" s="20"/>
      <c r="BS405" s="9"/>
      <c r="BT405" s="10"/>
      <c r="BU405" s="17"/>
      <c r="BV405" s="18"/>
    </row>
    <row r="406" spans="1:74">
      <c r="A406" s="9">
        <v>86</v>
      </c>
      <c r="B406" s="10" t="s">
        <v>37</v>
      </c>
      <c r="C406" s="15"/>
      <c r="D406" s="15"/>
      <c r="E406" s="15"/>
      <c r="F406" s="15"/>
      <c r="G406" s="15"/>
      <c r="H406" s="15"/>
      <c r="I406" s="15"/>
      <c r="J406" s="15"/>
      <c r="K406" s="15"/>
      <c r="L406" s="15"/>
      <c r="M406" s="15"/>
      <c r="N406" s="15"/>
      <c r="O406" s="15"/>
      <c r="P406" s="15"/>
      <c r="Q406" s="15"/>
      <c r="R406" s="15"/>
      <c r="S406" s="15"/>
      <c r="T406" s="15"/>
      <c r="U406" s="15"/>
      <c r="V406" s="15"/>
      <c r="W406" s="15"/>
      <c r="X406" s="15"/>
      <c r="Y406" s="15"/>
      <c r="Z406" s="15"/>
      <c r="AA406" s="15"/>
      <c r="AB406" s="15">
        <v>0</v>
      </c>
      <c r="AC406" s="15">
        <v>0.22</v>
      </c>
      <c r="AD406" s="15">
        <v>0</v>
      </c>
      <c r="AE406" s="15">
        <v>0</v>
      </c>
      <c r="AF406" s="15">
        <v>0</v>
      </c>
      <c r="AG406" s="15">
        <v>0</v>
      </c>
      <c r="AH406" s="15">
        <v>0</v>
      </c>
      <c r="AI406" s="15">
        <v>0</v>
      </c>
      <c r="AJ406" s="15">
        <v>0</v>
      </c>
      <c r="AK406" s="15">
        <v>0</v>
      </c>
      <c r="AL406" s="15">
        <v>0</v>
      </c>
      <c r="AM406" s="15">
        <v>0</v>
      </c>
      <c r="AN406" s="15">
        <v>0</v>
      </c>
      <c r="AO406" s="15">
        <v>0.68</v>
      </c>
      <c r="AP406" s="15">
        <v>0</v>
      </c>
      <c r="AQ406" s="15">
        <v>0</v>
      </c>
      <c r="AR406" s="15">
        <v>0</v>
      </c>
      <c r="AS406" s="15"/>
      <c r="AT406" s="15">
        <v>0</v>
      </c>
      <c r="AU406" s="15">
        <v>0</v>
      </c>
      <c r="AV406" s="15">
        <v>0</v>
      </c>
      <c r="AW406" s="15">
        <v>0</v>
      </c>
      <c r="AX406" s="15">
        <v>0</v>
      </c>
      <c r="AY406" s="15">
        <v>0</v>
      </c>
      <c r="AZ406" s="15">
        <v>0.9</v>
      </c>
      <c r="BA406" s="15">
        <v>0</v>
      </c>
      <c r="BB406" s="15">
        <v>0.5</v>
      </c>
      <c r="BC406" s="15">
        <v>0.9</v>
      </c>
      <c r="BD406" s="15">
        <v>0</v>
      </c>
      <c r="BE406" s="15">
        <v>0</v>
      </c>
      <c r="BF406" s="15">
        <v>0.67</v>
      </c>
      <c r="BG406" s="15">
        <v>0.37</v>
      </c>
      <c r="BH406" s="15">
        <v>0</v>
      </c>
      <c r="BI406" s="15">
        <v>0</v>
      </c>
      <c r="BJ406" s="15"/>
      <c r="BK406" s="15"/>
      <c r="BL406" s="15"/>
      <c r="BM406" s="15"/>
      <c r="BN406" s="15"/>
      <c r="BO406" s="15"/>
      <c r="BP406" s="15"/>
      <c r="BQ406" s="15"/>
      <c r="BR406" s="16"/>
      <c r="BS406" s="9">
        <v>86</v>
      </c>
      <c r="BT406" s="10" t="s">
        <v>37</v>
      </c>
      <c r="BU406" s="17" t="s">
        <v>208</v>
      </c>
      <c r="BV406" s="18"/>
    </row>
    <row r="407" spans="1:74">
      <c r="A407" s="9"/>
      <c r="B407" s="10">
        <v>89</v>
      </c>
      <c r="C407" s="19"/>
      <c r="D407" s="19"/>
      <c r="E407" s="19"/>
      <c r="F407" s="19"/>
      <c r="G407" s="19"/>
      <c r="H407" s="19"/>
      <c r="I407" s="19"/>
      <c r="J407" s="19"/>
      <c r="K407" s="19"/>
      <c r="L407" s="19"/>
      <c r="M407" s="19"/>
      <c r="N407" s="19"/>
      <c r="O407" s="19"/>
      <c r="P407" s="19"/>
      <c r="Q407" s="19"/>
      <c r="R407" s="19"/>
      <c r="S407" s="19"/>
      <c r="T407" s="19"/>
      <c r="U407" s="19"/>
      <c r="V407" s="19"/>
      <c r="W407" s="19"/>
      <c r="X407" s="19"/>
      <c r="Y407" s="19"/>
      <c r="Z407" s="19"/>
      <c r="AA407" s="19"/>
      <c r="AB407" s="19"/>
      <c r="AC407" s="19"/>
      <c r="AD407" s="19"/>
      <c r="AE407" s="19"/>
      <c r="AF407" s="19"/>
      <c r="AG407" s="19"/>
      <c r="AH407" s="19"/>
      <c r="AI407" s="19"/>
      <c r="AJ407" s="19"/>
      <c r="AK407" s="19"/>
      <c r="AL407" s="19"/>
      <c r="AM407" s="19"/>
      <c r="AN407" s="19"/>
      <c r="AO407" s="19"/>
      <c r="AP407" s="19"/>
      <c r="AQ407" s="19"/>
      <c r="AR407" s="19"/>
      <c r="AS407" s="19"/>
      <c r="AT407" s="19"/>
      <c r="AU407" s="19"/>
      <c r="AV407" s="19"/>
      <c r="AW407" s="19"/>
      <c r="AX407" s="19"/>
      <c r="AY407" s="19"/>
      <c r="AZ407" s="19"/>
      <c r="BA407" s="19"/>
      <c r="BB407" s="19"/>
      <c r="BC407" s="19">
        <v>0</v>
      </c>
      <c r="BD407" s="19">
        <v>0</v>
      </c>
      <c r="BE407" s="19">
        <v>0</v>
      </c>
      <c r="BF407" s="19">
        <v>0</v>
      </c>
      <c r="BG407" s="19">
        <v>0</v>
      </c>
      <c r="BH407" s="19">
        <v>0</v>
      </c>
      <c r="BI407" s="19">
        <v>0</v>
      </c>
      <c r="BJ407" s="19">
        <v>0</v>
      </c>
      <c r="BK407" s="19">
        <v>0</v>
      </c>
      <c r="BL407" s="19">
        <v>0</v>
      </c>
      <c r="BM407" s="19">
        <v>0</v>
      </c>
      <c r="BN407" s="19">
        <v>3.0600000000000023</v>
      </c>
      <c r="BO407" s="19">
        <v>0</v>
      </c>
      <c r="BP407" s="19">
        <v>4.43</v>
      </c>
      <c r="BQ407" s="19">
        <v>2.65</v>
      </c>
      <c r="BR407" s="20">
        <v>0.17</v>
      </c>
      <c r="BS407" s="9"/>
      <c r="BT407" s="10">
        <v>89</v>
      </c>
      <c r="BU407" s="17"/>
      <c r="BV407" s="18" t="s">
        <v>209</v>
      </c>
    </row>
    <row r="408" spans="1:74">
      <c r="A408" s="9"/>
      <c r="B408" s="10"/>
      <c r="C408" s="19"/>
      <c r="D408" s="19"/>
      <c r="E408" s="19"/>
      <c r="F408" s="19"/>
      <c r="G408" s="19"/>
      <c r="H408" s="19"/>
      <c r="I408" s="19"/>
      <c r="J408" s="19"/>
      <c r="K408" s="19"/>
      <c r="L408" s="19"/>
      <c r="M408" s="19"/>
      <c r="N408" s="19"/>
      <c r="O408" s="19"/>
      <c r="P408" s="19"/>
      <c r="Q408" s="19"/>
      <c r="R408" s="19"/>
      <c r="S408" s="19"/>
      <c r="T408" s="19"/>
      <c r="U408" s="19"/>
      <c r="V408" s="19"/>
      <c r="W408" s="19"/>
      <c r="X408" s="19"/>
      <c r="Y408" s="19"/>
      <c r="Z408" s="19"/>
      <c r="AA408" s="19"/>
      <c r="AB408" s="19"/>
      <c r="AC408" s="19"/>
      <c r="AD408" s="19"/>
      <c r="AE408" s="19"/>
      <c r="AF408" s="19"/>
      <c r="AG408" s="19"/>
      <c r="AH408" s="19"/>
      <c r="AI408" s="19"/>
      <c r="AJ408" s="19"/>
      <c r="AK408" s="19"/>
      <c r="AL408" s="19"/>
      <c r="AM408" s="19"/>
      <c r="AN408" s="19"/>
      <c r="AO408" s="19"/>
      <c r="AP408" s="19"/>
      <c r="AQ408" s="19"/>
      <c r="AR408" s="19"/>
      <c r="AS408" s="19"/>
      <c r="AT408" s="19"/>
      <c r="AU408" s="19"/>
      <c r="AV408" s="19"/>
      <c r="AW408" s="19"/>
      <c r="AX408" s="19"/>
      <c r="AY408" s="19"/>
      <c r="AZ408" s="19"/>
      <c r="BA408" s="19"/>
      <c r="BB408" s="19"/>
      <c r="BC408" s="19"/>
      <c r="BD408" s="19"/>
      <c r="BE408" s="19"/>
      <c r="BF408" s="19"/>
      <c r="BG408" s="19"/>
      <c r="BH408" s="19"/>
      <c r="BI408" s="19"/>
      <c r="BJ408" s="19"/>
      <c r="BK408" s="19"/>
      <c r="BL408" s="19"/>
      <c r="BM408" s="19"/>
      <c r="BN408" s="19"/>
      <c r="BO408" s="19"/>
      <c r="BP408" s="19"/>
      <c r="BQ408" s="19"/>
      <c r="BR408" s="20"/>
      <c r="BS408" s="9"/>
      <c r="BT408" s="10"/>
      <c r="BU408" s="17"/>
      <c r="BV408" s="18"/>
    </row>
    <row r="409" spans="1:74">
      <c r="A409" s="9"/>
      <c r="B409" s="10"/>
      <c r="C409" s="19"/>
      <c r="D409" s="19"/>
      <c r="E409" s="19"/>
      <c r="F409" s="19"/>
      <c r="G409" s="19"/>
      <c r="H409" s="19"/>
      <c r="I409" s="19"/>
      <c r="J409" s="19"/>
      <c r="K409" s="19"/>
      <c r="L409" s="19"/>
      <c r="M409" s="19"/>
      <c r="N409" s="19"/>
      <c r="O409" s="19"/>
      <c r="P409" s="19"/>
      <c r="Q409" s="19"/>
      <c r="R409" s="19"/>
      <c r="S409" s="19"/>
      <c r="T409" s="19"/>
      <c r="U409" s="19"/>
      <c r="V409" s="19"/>
      <c r="W409" s="19"/>
      <c r="X409" s="19"/>
      <c r="Y409" s="19"/>
      <c r="Z409" s="19"/>
      <c r="AA409" s="19"/>
      <c r="AB409" s="19"/>
      <c r="AC409" s="19"/>
      <c r="AD409" s="19"/>
      <c r="AE409" s="19"/>
      <c r="AF409" s="19"/>
      <c r="AG409" s="19"/>
      <c r="AH409" s="19"/>
      <c r="AI409" s="19"/>
      <c r="AJ409" s="19"/>
      <c r="AK409" s="19"/>
      <c r="AL409" s="19"/>
      <c r="AM409" s="19"/>
      <c r="AN409" s="19"/>
      <c r="AO409" s="19"/>
      <c r="AP409" s="19"/>
      <c r="AQ409" s="19"/>
      <c r="AR409" s="19"/>
      <c r="AS409" s="19"/>
      <c r="AT409" s="19"/>
      <c r="AU409" s="19"/>
      <c r="AV409" s="19"/>
      <c r="AW409" s="19"/>
      <c r="AX409" s="19"/>
      <c r="AY409" s="19"/>
      <c r="AZ409" s="19"/>
      <c r="BA409" s="19"/>
      <c r="BB409" s="19"/>
      <c r="BC409" s="19"/>
      <c r="BD409" s="19"/>
      <c r="BE409" s="19"/>
      <c r="BF409" s="19"/>
      <c r="BG409" s="19"/>
      <c r="BH409" s="19"/>
      <c r="BI409" s="19"/>
      <c r="BJ409" s="19"/>
      <c r="BK409" s="19"/>
      <c r="BL409" s="19"/>
      <c r="BM409" s="19"/>
      <c r="BN409" s="19"/>
      <c r="BO409" s="19"/>
      <c r="BP409" s="19"/>
      <c r="BQ409" s="19"/>
      <c r="BR409" s="20"/>
      <c r="BS409" s="9"/>
      <c r="BT409" s="10"/>
      <c r="BU409" s="17"/>
      <c r="BV409" s="18"/>
    </row>
    <row r="410" spans="1:74">
      <c r="A410" s="9"/>
      <c r="B410" s="10"/>
      <c r="C410" s="19"/>
      <c r="D410" s="19"/>
      <c r="E410" s="19"/>
      <c r="F410" s="19"/>
      <c r="G410" s="19"/>
      <c r="H410" s="19"/>
      <c r="I410" s="19"/>
      <c r="J410" s="19"/>
      <c r="K410" s="19"/>
      <c r="L410" s="19"/>
      <c r="M410" s="19"/>
      <c r="N410" s="19"/>
      <c r="O410" s="19"/>
      <c r="P410" s="19"/>
      <c r="Q410" s="19"/>
      <c r="R410" s="19"/>
      <c r="S410" s="19"/>
      <c r="T410" s="19"/>
      <c r="U410" s="19"/>
      <c r="V410" s="19"/>
      <c r="W410" s="19"/>
      <c r="X410" s="19"/>
      <c r="Y410" s="19"/>
      <c r="Z410" s="19"/>
      <c r="AA410" s="19"/>
      <c r="AB410" s="19"/>
      <c r="AC410" s="19"/>
      <c r="AD410" s="19"/>
      <c r="AE410" s="19"/>
      <c r="AF410" s="19"/>
      <c r="AG410" s="19"/>
      <c r="AH410" s="19"/>
      <c r="AI410" s="19"/>
      <c r="AJ410" s="19"/>
      <c r="AK410" s="19"/>
      <c r="AL410" s="19"/>
      <c r="AM410" s="19"/>
      <c r="AN410" s="19"/>
      <c r="AO410" s="19"/>
      <c r="AP410" s="19"/>
      <c r="AQ410" s="19"/>
      <c r="AR410" s="19"/>
      <c r="AS410" s="19"/>
      <c r="AT410" s="19"/>
      <c r="AU410" s="19"/>
      <c r="AV410" s="19"/>
      <c r="AW410" s="19"/>
      <c r="AX410" s="19"/>
      <c r="AY410" s="19"/>
      <c r="AZ410" s="19"/>
      <c r="BA410" s="19"/>
      <c r="BB410" s="19"/>
      <c r="BC410" s="19"/>
      <c r="BD410" s="19"/>
      <c r="BE410" s="19"/>
      <c r="BF410" s="19"/>
      <c r="BG410" s="19"/>
      <c r="BH410" s="19"/>
      <c r="BI410" s="19"/>
      <c r="BJ410" s="19"/>
      <c r="BK410" s="19"/>
      <c r="BL410" s="19"/>
      <c r="BM410" s="19"/>
      <c r="BN410" s="19"/>
      <c r="BO410" s="19"/>
      <c r="BP410" s="19"/>
      <c r="BQ410" s="19"/>
      <c r="BR410" s="20"/>
      <c r="BS410" s="9"/>
      <c r="BT410" s="10"/>
      <c r="BU410" s="17"/>
      <c r="BV410" s="18"/>
    </row>
    <row r="411" spans="1:74">
      <c r="A411" s="9"/>
      <c r="B411" s="10"/>
      <c r="C411" s="19"/>
      <c r="D411" s="19"/>
      <c r="E411" s="19"/>
      <c r="F411" s="19"/>
      <c r="G411" s="19"/>
      <c r="H411" s="19"/>
      <c r="I411" s="19"/>
      <c r="J411" s="19"/>
      <c r="K411" s="19"/>
      <c r="L411" s="19"/>
      <c r="M411" s="19"/>
      <c r="N411" s="19"/>
      <c r="O411" s="19"/>
      <c r="P411" s="19"/>
      <c r="Q411" s="19"/>
      <c r="R411" s="19"/>
      <c r="S411" s="19"/>
      <c r="T411" s="19"/>
      <c r="U411" s="19"/>
      <c r="V411" s="19"/>
      <c r="W411" s="19"/>
      <c r="X411" s="19"/>
      <c r="Y411" s="19"/>
      <c r="Z411" s="19"/>
      <c r="AA411" s="19"/>
      <c r="AB411" s="19"/>
      <c r="AC411" s="19"/>
      <c r="AD411" s="19"/>
      <c r="AE411" s="19"/>
      <c r="AF411" s="19"/>
      <c r="AG411" s="19"/>
      <c r="AH411" s="19"/>
      <c r="AI411" s="19"/>
      <c r="AJ411" s="19"/>
      <c r="AK411" s="19"/>
      <c r="AL411" s="19"/>
      <c r="AM411" s="19"/>
      <c r="AN411" s="19"/>
      <c r="AO411" s="19"/>
      <c r="AP411" s="19"/>
      <c r="AQ411" s="19"/>
      <c r="AR411" s="19"/>
      <c r="AS411" s="19"/>
      <c r="AT411" s="19"/>
      <c r="AU411" s="19"/>
      <c r="AV411" s="19"/>
      <c r="AW411" s="19"/>
      <c r="AX411" s="19"/>
      <c r="AY411" s="19"/>
      <c r="AZ411" s="19"/>
      <c r="BA411" s="19"/>
      <c r="BB411" s="19"/>
      <c r="BC411" s="19"/>
      <c r="BD411" s="19"/>
      <c r="BE411" s="19"/>
      <c r="BF411" s="19"/>
      <c r="BG411" s="19"/>
      <c r="BH411" s="19"/>
      <c r="BI411" s="19"/>
      <c r="BJ411" s="19"/>
      <c r="BK411" s="19"/>
      <c r="BL411" s="19"/>
      <c r="BM411" s="19"/>
      <c r="BN411" s="19"/>
      <c r="BO411" s="19"/>
      <c r="BP411" s="19"/>
      <c r="BQ411" s="19"/>
      <c r="BR411" s="20"/>
      <c r="BS411" s="9"/>
      <c r="BT411" s="10"/>
      <c r="BU411" s="17"/>
      <c r="BV411" s="18"/>
    </row>
    <row r="412" spans="1:74">
      <c r="A412" s="9"/>
      <c r="B412" s="10">
        <v>90</v>
      </c>
      <c r="C412" s="19"/>
      <c r="D412" s="19"/>
      <c r="E412" s="19"/>
      <c r="F412" s="19"/>
      <c r="G412" s="19"/>
      <c r="H412" s="19"/>
      <c r="I412" s="19"/>
      <c r="J412" s="19"/>
      <c r="K412" s="19"/>
      <c r="L412" s="19"/>
      <c r="M412" s="19"/>
      <c r="N412" s="19"/>
      <c r="O412" s="19"/>
      <c r="P412" s="19"/>
      <c r="Q412" s="19"/>
      <c r="R412" s="19"/>
      <c r="S412" s="19"/>
      <c r="T412" s="19"/>
      <c r="U412" s="19"/>
      <c r="V412" s="19"/>
      <c r="W412" s="19"/>
      <c r="X412" s="19"/>
      <c r="Y412" s="19"/>
      <c r="Z412" s="19"/>
      <c r="AA412" s="19"/>
      <c r="AB412" s="19"/>
      <c r="AC412" s="19"/>
      <c r="AD412" s="19"/>
      <c r="AE412" s="19"/>
      <c r="AF412" s="19"/>
      <c r="AG412" s="19"/>
      <c r="AH412" s="19"/>
      <c r="AI412" s="19"/>
      <c r="AJ412" s="19"/>
      <c r="AK412" s="19"/>
      <c r="AL412" s="19"/>
      <c r="AM412" s="19"/>
      <c r="AN412" s="19"/>
      <c r="AO412" s="19"/>
      <c r="AP412" s="19"/>
      <c r="AQ412" s="19"/>
      <c r="AR412" s="19"/>
      <c r="AS412" s="19"/>
      <c r="AT412" s="19"/>
      <c r="AU412" s="19"/>
      <c r="AV412" s="19"/>
      <c r="AW412" s="19"/>
      <c r="AX412" s="19"/>
      <c r="AY412" s="19"/>
      <c r="AZ412" s="19"/>
      <c r="BA412" s="19"/>
      <c r="BB412" s="19"/>
      <c r="BC412" s="19"/>
      <c r="BD412" s="19"/>
      <c r="BE412" s="19"/>
      <c r="BF412" s="19"/>
      <c r="BG412" s="19"/>
      <c r="BH412" s="19"/>
      <c r="BI412" s="19"/>
      <c r="BJ412" s="19"/>
      <c r="BK412" s="19"/>
      <c r="BL412" s="19"/>
      <c r="BM412" s="19"/>
      <c r="BN412" s="19"/>
      <c r="BO412" s="19"/>
      <c r="BP412" s="19"/>
      <c r="BQ412" s="19"/>
      <c r="BR412" s="20"/>
      <c r="BS412" s="9"/>
      <c r="BT412" s="10">
        <v>90</v>
      </c>
      <c r="BU412" s="17"/>
      <c r="BV412" s="18" t="s">
        <v>210</v>
      </c>
    </row>
    <row r="413" spans="1:74">
      <c r="A413" s="9"/>
      <c r="B413" s="10"/>
      <c r="C413" s="19"/>
      <c r="D413" s="19"/>
      <c r="E413" s="19"/>
      <c r="F413" s="19"/>
      <c r="G413" s="19"/>
      <c r="H413" s="19"/>
      <c r="I413" s="19"/>
      <c r="J413" s="19"/>
      <c r="K413" s="19"/>
      <c r="L413" s="19"/>
      <c r="M413" s="19"/>
      <c r="N413" s="19"/>
      <c r="O413" s="19"/>
      <c r="P413" s="19"/>
      <c r="Q413" s="19"/>
      <c r="R413" s="19"/>
      <c r="S413" s="19"/>
      <c r="T413" s="19"/>
      <c r="U413" s="19"/>
      <c r="V413" s="19"/>
      <c r="W413" s="19"/>
      <c r="X413" s="19"/>
      <c r="Y413" s="19"/>
      <c r="Z413" s="19"/>
      <c r="AA413" s="19"/>
      <c r="AB413" s="19"/>
      <c r="AC413" s="19"/>
      <c r="AD413" s="19"/>
      <c r="AE413" s="19"/>
      <c r="AF413" s="19"/>
      <c r="AG413" s="19"/>
      <c r="AH413" s="19"/>
      <c r="AI413" s="19"/>
      <c r="AJ413" s="19"/>
      <c r="AK413" s="19"/>
      <c r="AL413" s="19"/>
      <c r="AM413" s="19"/>
      <c r="AN413" s="19"/>
      <c r="AO413" s="19"/>
      <c r="AP413" s="19"/>
      <c r="AQ413" s="19"/>
      <c r="AR413" s="19"/>
      <c r="AS413" s="19"/>
      <c r="AT413" s="19"/>
      <c r="AU413" s="19"/>
      <c r="AV413" s="19"/>
      <c r="AW413" s="19"/>
      <c r="AX413" s="19"/>
      <c r="AY413" s="19"/>
      <c r="AZ413" s="19"/>
      <c r="BA413" s="19"/>
      <c r="BB413" s="19"/>
      <c r="BC413" s="19"/>
      <c r="BD413" s="19"/>
      <c r="BE413" s="19"/>
      <c r="BF413" s="19"/>
      <c r="BG413" s="19"/>
      <c r="BH413" s="19"/>
      <c r="BI413" s="19"/>
      <c r="BJ413" s="19"/>
      <c r="BK413" s="19"/>
      <c r="BL413" s="19"/>
      <c r="BM413" s="19"/>
      <c r="BN413" s="19"/>
      <c r="BO413" s="19"/>
      <c r="BP413" s="19"/>
      <c r="BQ413" s="19"/>
      <c r="BR413" s="20"/>
      <c r="BS413" s="9"/>
      <c r="BT413" s="10"/>
      <c r="BU413" s="17"/>
      <c r="BV413" s="18"/>
    </row>
    <row r="414" spans="1:74">
      <c r="A414" s="9"/>
      <c r="B414" s="10"/>
      <c r="C414" s="19"/>
      <c r="D414" s="19"/>
      <c r="E414" s="19"/>
      <c r="F414" s="19"/>
      <c r="G414" s="19"/>
      <c r="H414" s="19"/>
      <c r="I414" s="19"/>
      <c r="J414" s="19"/>
      <c r="K414" s="19"/>
      <c r="L414" s="19"/>
      <c r="M414" s="19"/>
      <c r="N414" s="19"/>
      <c r="O414" s="19"/>
      <c r="P414" s="19"/>
      <c r="Q414" s="19"/>
      <c r="R414" s="19"/>
      <c r="S414" s="19"/>
      <c r="T414" s="19"/>
      <c r="U414" s="19"/>
      <c r="V414" s="19"/>
      <c r="W414" s="19"/>
      <c r="X414" s="19"/>
      <c r="Y414" s="19"/>
      <c r="Z414" s="19"/>
      <c r="AA414" s="19"/>
      <c r="AB414" s="19"/>
      <c r="AC414" s="19"/>
      <c r="AD414" s="19"/>
      <c r="AE414" s="19"/>
      <c r="AF414" s="19"/>
      <c r="AG414" s="19"/>
      <c r="AH414" s="19"/>
      <c r="AI414" s="19"/>
      <c r="AJ414" s="19"/>
      <c r="AK414" s="19"/>
      <c r="AL414" s="19"/>
      <c r="AM414" s="19"/>
      <c r="AN414" s="19"/>
      <c r="AO414" s="19"/>
      <c r="AP414" s="19"/>
      <c r="AQ414" s="19"/>
      <c r="AR414" s="19"/>
      <c r="AS414" s="19"/>
      <c r="AT414" s="19"/>
      <c r="AU414" s="19"/>
      <c r="AV414" s="19"/>
      <c r="AW414" s="19"/>
      <c r="AX414" s="19"/>
      <c r="AY414" s="19"/>
      <c r="AZ414" s="19"/>
      <c r="BA414" s="19"/>
      <c r="BB414" s="19"/>
      <c r="BC414" s="19"/>
      <c r="BD414" s="19"/>
      <c r="BE414" s="19"/>
      <c r="BF414" s="19"/>
      <c r="BG414" s="19"/>
      <c r="BH414" s="19"/>
      <c r="BI414" s="19"/>
      <c r="BJ414" s="19"/>
      <c r="BK414" s="19"/>
      <c r="BL414" s="19"/>
      <c r="BM414" s="19"/>
      <c r="BN414" s="19"/>
      <c r="BO414" s="19"/>
      <c r="BP414" s="19"/>
      <c r="BQ414" s="19"/>
      <c r="BR414" s="20"/>
      <c r="BS414" s="9"/>
      <c r="BT414" s="10"/>
      <c r="BU414" s="17"/>
      <c r="BV414" s="18"/>
    </row>
    <row r="415" spans="1:74">
      <c r="A415" s="9"/>
      <c r="B415" s="10"/>
      <c r="C415" s="19"/>
      <c r="D415" s="19"/>
      <c r="E415" s="19"/>
      <c r="F415" s="19"/>
      <c r="G415" s="19"/>
      <c r="H415" s="19"/>
      <c r="I415" s="19"/>
      <c r="J415" s="19"/>
      <c r="K415" s="19"/>
      <c r="L415" s="19"/>
      <c r="M415" s="19"/>
      <c r="N415" s="19"/>
      <c r="O415" s="19"/>
      <c r="P415" s="19"/>
      <c r="Q415" s="19"/>
      <c r="R415" s="19"/>
      <c r="S415" s="19"/>
      <c r="T415" s="19"/>
      <c r="U415" s="19"/>
      <c r="V415" s="19"/>
      <c r="W415" s="19"/>
      <c r="X415" s="19"/>
      <c r="Y415" s="19"/>
      <c r="Z415" s="19"/>
      <c r="AA415" s="19"/>
      <c r="AB415" s="19"/>
      <c r="AC415" s="19"/>
      <c r="AD415" s="19"/>
      <c r="AE415" s="19"/>
      <c r="AF415" s="19"/>
      <c r="AG415" s="19"/>
      <c r="AH415" s="19"/>
      <c r="AI415" s="19"/>
      <c r="AJ415" s="19"/>
      <c r="AK415" s="19"/>
      <c r="AL415" s="19"/>
      <c r="AM415" s="19"/>
      <c r="AN415" s="19"/>
      <c r="AO415" s="19"/>
      <c r="AP415" s="19"/>
      <c r="AQ415" s="19"/>
      <c r="AR415" s="19"/>
      <c r="AS415" s="19"/>
      <c r="AT415" s="19"/>
      <c r="AU415" s="19"/>
      <c r="AV415" s="19"/>
      <c r="AW415" s="19"/>
      <c r="AX415" s="19"/>
      <c r="AY415" s="19"/>
      <c r="AZ415" s="19"/>
      <c r="BA415" s="19"/>
      <c r="BB415" s="19"/>
      <c r="BC415" s="19"/>
      <c r="BD415" s="19"/>
      <c r="BE415" s="19"/>
      <c r="BF415" s="19"/>
      <c r="BG415" s="19"/>
      <c r="BH415" s="19"/>
      <c r="BI415" s="19"/>
      <c r="BJ415" s="19"/>
      <c r="BK415" s="19"/>
      <c r="BL415" s="19"/>
      <c r="BM415" s="19"/>
      <c r="BN415" s="19"/>
      <c r="BO415" s="19"/>
      <c r="BP415" s="19"/>
      <c r="BQ415" s="19"/>
      <c r="BR415" s="20"/>
      <c r="BS415" s="9"/>
      <c r="BT415" s="10"/>
      <c r="BU415" s="17"/>
      <c r="BV415" s="18"/>
    </row>
    <row r="416" spans="1:74">
      <c r="A416" s="9"/>
      <c r="B416" s="10"/>
      <c r="C416" s="19"/>
      <c r="D416" s="19"/>
      <c r="E416" s="19"/>
      <c r="F416" s="19"/>
      <c r="G416" s="19"/>
      <c r="H416" s="19"/>
      <c r="I416" s="19"/>
      <c r="J416" s="19"/>
      <c r="K416" s="19"/>
      <c r="L416" s="19"/>
      <c r="M416" s="19"/>
      <c r="N416" s="19"/>
      <c r="O416" s="19"/>
      <c r="P416" s="19"/>
      <c r="Q416" s="19"/>
      <c r="R416" s="19"/>
      <c r="S416" s="19"/>
      <c r="T416" s="19"/>
      <c r="U416" s="19"/>
      <c r="V416" s="19"/>
      <c r="W416" s="19"/>
      <c r="X416" s="19"/>
      <c r="Y416" s="19"/>
      <c r="Z416" s="19"/>
      <c r="AA416" s="19"/>
      <c r="AB416" s="19"/>
      <c r="AC416" s="19"/>
      <c r="AD416" s="19"/>
      <c r="AE416" s="19"/>
      <c r="AF416" s="19"/>
      <c r="AG416" s="19"/>
      <c r="AH416" s="19"/>
      <c r="AI416" s="19"/>
      <c r="AJ416" s="19"/>
      <c r="AK416" s="19"/>
      <c r="AL416" s="19"/>
      <c r="AM416" s="19"/>
      <c r="AN416" s="19"/>
      <c r="AO416" s="19"/>
      <c r="AP416" s="19"/>
      <c r="AQ416" s="19"/>
      <c r="AR416" s="19"/>
      <c r="AS416" s="19"/>
      <c r="AT416" s="19"/>
      <c r="AU416" s="19"/>
      <c r="AV416" s="19"/>
      <c r="AW416" s="19"/>
      <c r="AX416" s="19"/>
      <c r="AY416" s="19"/>
      <c r="AZ416" s="19"/>
      <c r="BA416" s="19"/>
      <c r="BB416" s="19"/>
      <c r="BC416" s="19"/>
      <c r="BD416" s="19"/>
      <c r="BE416" s="19"/>
      <c r="BF416" s="19"/>
      <c r="BG416" s="19"/>
      <c r="BH416" s="19"/>
      <c r="BI416" s="19"/>
      <c r="BJ416" s="19"/>
      <c r="BK416" s="19"/>
      <c r="BL416" s="19"/>
      <c r="BM416" s="19"/>
      <c r="BN416" s="19"/>
      <c r="BO416" s="19"/>
      <c r="BP416" s="19"/>
      <c r="BQ416" s="19"/>
      <c r="BR416" s="20"/>
      <c r="BS416" s="9"/>
      <c r="BT416" s="10"/>
      <c r="BU416" s="17"/>
      <c r="BV416" s="18"/>
    </row>
    <row r="417" spans="1:74">
      <c r="A417" s="9"/>
      <c r="B417" s="10">
        <v>91</v>
      </c>
      <c r="C417" s="19"/>
      <c r="D417" s="19"/>
      <c r="E417" s="19"/>
      <c r="F417" s="19"/>
      <c r="G417" s="19"/>
      <c r="H417" s="19"/>
      <c r="I417" s="19"/>
      <c r="J417" s="19"/>
      <c r="K417" s="19"/>
      <c r="L417" s="19"/>
      <c r="M417" s="19"/>
      <c r="N417" s="19"/>
      <c r="O417" s="19"/>
      <c r="P417" s="19"/>
      <c r="Q417" s="19"/>
      <c r="R417" s="19"/>
      <c r="S417" s="19"/>
      <c r="T417" s="19"/>
      <c r="U417" s="19"/>
      <c r="V417" s="19"/>
      <c r="W417" s="19"/>
      <c r="X417" s="19"/>
      <c r="Y417" s="19"/>
      <c r="Z417" s="19"/>
      <c r="AA417" s="19"/>
      <c r="AB417" s="19"/>
      <c r="AC417" s="19"/>
      <c r="AD417" s="19"/>
      <c r="AE417" s="19"/>
      <c r="AF417" s="19"/>
      <c r="AG417" s="19"/>
      <c r="AH417" s="19"/>
      <c r="AI417" s="19"/>
      <c r="AJ417" s="19"/>
      <c r="AK417" s="19"/>
      <c r="AL417" s="19"/>
      <c r="AM417" s="19"/>
      <c r="AN417" s="19"/>
      <c r="AO417" s="19"/>
      <c r="AP417" s="19"/>
      <c r="AQ417" s="19"/>
      <c r="AR417" s="19"/>
      <c r="AS417" s="19"/>
      <c r="AT417" s="19"/>
      <c r="AU417" s="19"/>
      <c r="AV417" s="19"/>
      <c r="AW417" s="19"/>
      <c r="AX417" s="19"/>
      <c r="AY417" s="19"/>
      <c r="AZ417" s="19"/>
      <c r="BA417" s="19"/>
      <c r="BB417" s="19"/>
      <c r="BC417" s="19"/>
      <c r="BD417" s="19"/>
      <c r="BE417" s="19"/>
      <c r="BF417" s="19"/>
      <c r="BG417" s="19"/>
      <c r="BH417" s="19"/>
      <c r="BI417" s="19"/>
      <c r="BJ417" s="19"/>
      <c r="BK417" s="19"/>
      <c r="BL417" s="19"/>
      <c r="BM417" s="19"/>
      <c r="BN417" s="19"/>
      <c r="BO417" s="19"/>
      <c r="BP417" s="19"/>
      <c r="BQ417" s="19"/>
      <c r="BR417" s="20"/>
      <c r="BS417" s="9"/>
      <c r="BT417" s="10">
        <v>91</v>
      </c>
      <c r="BU417" s="17"/>
      <c r="BV417" s="18" t="s">
        <v>210</v>
      </c>
    </row>
    <row r="418" spans="1:74">
      <c r="A418" s="9"/>
      <c r="B418" s="10"/>
      <c r="C418" s="19"/>
      <c r="D418" s="19"/>
      <c r="E418" s="19"/>
      <c r="F418" s="19"/>
      <c r="G418" s="19"/>
      <c r="H418" s="19"/>
      <c r="I418" s="19"/>
      <c r="J418" s="19"/>
      <c r="K418" s="19"/>
      <c r="L418" s="19"/>
      <c r="M418" s="19"/>
      <c r="N418" s="19"/>
      <c r="O418" s="19"/>
      <c r="P418" s="19"/>
      <c r="Q418" s="19"/>
      <c r="R418" s="19"/>
      <c r="S418" s="19"/>
      <c r="T418" s="19"/>
      <c r="U418" s="19"/>
      <c r="V418" s="19"/>
      <c r="W418" s="19"/>
      <c r="X418" s="19"/>
      <c r="Y418" s="19"/>
      <c r="Z418" s="19"/>
      <c r="AA418" s="19"/>
      <c r="AB418" s="19"/>
      <c r="AC418" s="19"/>
      <c r="AD418" s="19"/>
      <c r="AE418" s="19"/>
      <c r="AF418" s="19"/>
      <c r="AG418" s="19"/>
      <c r="AH418" s="19"/>
      <c r="AI418" s="19"/>
      <c r="AJ418" s="19"/>
      <c r="AK418" s="19"/>
      <c r="AL418" s="19"/>
      <c r="AM418" s="19"/>
      <c r="AN418" s="19"/>
      <c r="AO418" s="19"/>
      <c r="AP418" s="19"/>
      <c r="AQ418" s="19"/>
      <c r="AR418" s="19"/>
      <c r="AS418" s="19"/>
      <c r="AT418" s="19"/>
      <c r="AU418" s="19"/>
      <c r="AV418" s="19"/>
      <c r="AW418" s="19"/>
      <c r="AX418" s="19"/>
      <c r="AY418" s="19"/>
      <c r="AZ418" s="19"/>
      <c r="BA418" s="19"/>
      <c r="BB418" s="19"/>
      <c r="BC418" s="19"/>
      <c r="BD418" s="19"/>
      <c r="BE418" s="19"/>
      <c r="BF418" s="19"/>
      <c r="BG418" s="19"/>
      <c r="BH418" s="19"/>
      <c r="BI418" s="19"/>
      <c r="BJ418" s="19"/>
      <c r="BK418" s="19"/>
      <c r="BL418" s="19"/>
      <c r="BM418" s="19"/>
      <c r="BN418" s="19"/>
      <c r="BO418" s="19"/>
      <c r="BP418" s="19"/>
      <c r="BQ418" s="19"/>
      <c r="BR418" s="20"/>
      <c r="BS418" s="9"/>
      <c r="BT418" s="10"/>
      <c r="BU418" s="17"/>
      <c r="BV418" s="18"/>
    </row>
    <row r="419" spans="1:74">
      <c r="A419" s="9"/>
      <c r="B419" s="10"/>
      <c r="C419" s="19"/>
      <c r="D419" s="19"/>
      <c r="E419" s="19"/>
      <c r="F419" s="19"/>
      <c r="G419" s="19"/>
      <c r="H419" s="19"/>
      <c r="I419" s="19"/>
      <c r="J419" s="19"/>
      <c r="K419" s="19"/>
      <c r="L419" s="19"/>
      <c r="M419" s="19"/>
      <c r="N419" s="19"/>
      <c r="O419" s="19"/>
      <c r="P419" s="19"/>
      <c r="Q419" s="19"/>
      <c r="R419" s="19"/>
      <c r="S419" s="19"/>
      <c r="T419" s="19"/>
      <c r="U419" s="19"/>
      <c r="V419" s="19"/>
      <c r="W419" s="19"/>
      <c r="X419" s="19"/>
      <c r="Y419" s="19"/>
      <c r="Z419" s="19"/>
      <c r="AA419" s="19"/>
      <c r="AB419" s="19"/>
      <c r="AC419" s="19"/>
      <c r="AD419" s="19"/>
      <c r="AE419" s="19"/>
      <c r="AF419" s="19"/>
      <c r="AG419" s="19"/>
      <c r="AH419" s="19"/>
      <c r="AI419" s="19"/>
      <c r="AJ419" s="19"/>
      <c r="AK419" s="19"/>
      <c r="AL419" s="19"/>
      <c r="AM419" s="19"/>
      <c r="AN419" s="19"/>
      <c r="AO419" s="19"/>
      <c r="AP419" s="19"/>
      <c r="AQ419" s="19"/>
      <c r="AR419" s="19"/>
      <c r="AS419" s="19"/>
      <c r="AT419" s="19"/>
      <c r="AU419" s="19"/>
      <c r="AV419" s="19"/>
      <c r="AW419" s="19"/>
      <c r="AX419" s="19"/>
      <c r="AY419" s="19"/>
      <c r="AZ419" s="19"/>
      <c r="BA419" s="19"/>
      <c r="BB419" s="19"/>
      <c r="BC419" s="19"/>
      <c r="BD419" s="19"/>
      <c r="BE419" s="19"/>
      <c r="BF419" s="19"/>
      <c r="BG419" s="19"/>
      <c r="BH419" s="19"/>
      <c r="BI419" s="19"/>
      <c r="BJ419" s="19"/>
      <c r="BK419" s="19"/>
      <c r="BL419" s="19"/>
      <c r="BM419" s="19"/>
      <c r="BN419" s="19"/>
      <c r="BO419" s="19"/>
      <c r="BP419" s="19"/>
      <c r="BQ419" s="19"/>
      <c r="BR419" s="20"/>
      <c r="BS419" s="9"/>
      <c r="BT419" s="10"/>
      <c r="BU419" s="17"/>
      <c r="BV419" s="18"/>
    </row>
    <row r="420" spans="1:74">
      <c r="A420" s="9"/>
      <c r="B420" s="10"/>
      <c r="C420" s="19"/>
      <c r="D420" s="19"/>
      <c r="E420" s="19"/>
      <c r="F420" s="19"/>
      <c r="G420" s="19"/>
      <c r="H420" s="19"/>
      <c r="I420" s="19"/>
      <c r="J420" s="19"/>
      <c r="K420" s="19"/>
      <c r="L420" s="19"/>
      <c r="M420" s="19"/>
      <c r="N420" s="19"/>
      <c r="O420" s="19"/>
      <c r="P420" s="19"/>
      <c r="Q420" s="19"/>
      <c r="R420" s="19"/>
      <c r="S420" s="19"/>
      <c r="T420" s="19"/>
      <c r="U420" s="19"/>
      <c r="V420" s="19"/>
      <c r="W420" s="19"/>
      <c r="X420" s="19"/>
      <c r="Y420" s="19"/>
      <c r="Z420" s="19"/>
      <c r="AA420" s="19"/>
      <c r="AB420" s="19"/>
      <c r="AC420" s="19"/>
      <c r="AD420" s="19"/>
      <c r="AE420" s="19"/>
      <c r="AF420" s="19"/>
      <c r="AG420" s="19"/>
      <c r="AH420" s="19"/>
      <c r="AI420" s="19"/>
      <c r="AJ420" s="19"/>
      <c r="AK420" s="19"/>
      <c r="AL420" s="19"/>
      <c r="AM420" s="19"/>
      <c r="AN420" s="19"/>
      <c r="AO420" s="19"/>
      <c r="AP420" s="19"/>
      <c r="AQ420" s="19"/>
      <c r="AR420" s="19"/>
      <c r="AS420" s="19"/>
      <c r="AT420" s="19"/>
      <c r="AU420" s="19"/>
      <c r="AV420" s="19"/>
      <c r="AW420" s="19"/>
      <c r="AX420" s="19"/>
      <c r="AY420" s="19"/>
      <c r="AZ420" s="19"/>
      <c r="BA420" s="19"/>
      <c r="BB420" s="19"/>
      <c r="BC420" s="19"/>
      <c r="BD420" s="19"/>
      <c r="BE420" s="19"/>
      <c r="BF420" s="19"/>
      <c r="BG420" s="19"/>
      <c r="BH420" s="19"/>
      <c r="BI420" s="19"/>
      <c r="BJ420" s="19"/>
      <c r="BK420" s="19"/>
      <c r="BL420" s="19"/>
      <c r="BM420" s="19"/>
      <c r="BN420" s="19"/>
      <c r="BO420" s="19"/>
      <c r="BP420" s="19"/>
      <c r="BQ420" s="19"/>
      <c r="BR420" s="20"/>
      <c r="BS420" s="9"/>
      <c r="BT420" s="10"/>
      <c r="BU420" s="17"/>
      <c r="BV420" s="18"/>
    </row>
    <row r="421" spans="1:74">
      <c r="A421" s="9"/>
      <c r="B421" s="10"/>
      <c r="C421" s="19"/>
      <c r="D421" s="19"/>
      <c r="E421" s="19"/>
      <c r="F421" s="19"/>
      <c r="G421" s="19"/>
      <c r="H421" s="19"/>
      <c r="I421" s="19"/>
      <c r="J421" s="19"/>
      <c r="K421" s="19"/>
      <c r="L421" s="19"/>
      <c r="M421" s="19"/>
      <c r="N421" s="19"/>
      <c r="O421" s="19"/>
      <c r="P421" s="19"/>
      <c r="Q421" s="19"/>
      <c r="R421" s="19"/>
      <c r="S421" s="19"/>
      <c r="T421" s="19"/>
      <c r="U421" s="19"/>
      <c r="V421" s="19"/>
      <c r="W421" s="19"/>
      <c r="X421" s="19"/>
      <c r="Y421" s="19"/>
      <c r="Z421" s="19"/>
      <c r="AA421" s="19"/>
      <c r="AB421" s="19"/>
      <c r="AC421" s="19"/>
      <c r="AD421" s="19"/>
      <c r="AE421" s="19"/>
      <c r="AF421" s="19"/>
      <c r="AG421" s="19"/>
      <c r="AH421" s="19"/>
      <c r="AI421" s="19"/>
      <c r="AJ421" s="19"/>
      <c r="AK421" s="19"/>
      <c r="AL421" s="19"/>
      <c r="AM421" s="19"/>
      <c r="AN421" s="19"/>
      <c r="AO421" s="19"/>
      <c r="AP421" s="19"/>
      <c r="AQ421" s="19"/>
      <c r="AR421" s="19"/>
      <c r="AS421" s="19"/>
      <c r="AT421" s="19"/>
      <c r="AU421" s="19"/>
      <c r="AV421" s="19"/>
      <c r="AW421" s="19"/>
      <c r="AX421" s="19"/>
      <c r="AY421" s="19"/>
      <c r="AZ421" s="19"/>
      <c r="BA421" s="19"/>
      <c r="BB421" s="19"/>
      <c r="BC421" s="19"/>
      <c r="BD421" s="19"/>
      <c r="BE421" s="19"/>
      <c r="BF421" s="19"/>
      <c r="BG421" s="19"/>
      <c r="BH421" s="19"/>
      <c r="BI421" s="19"/>
      <c r="BJ421" s="19"/>
      <c r="BK421" s="19"/>
      <c r="BL421" s="19"/>
      <c r="BM421" s="19"/>
      <c r="BN421" s="19"/>
      <c r="BO421" s="19"/>
      <c r="BP421" s="19"/>
      <c r="BQ421" s="19"/>
      <c r="BR421" s="20"/>
      <c r="BS421" s="9"/>
      <c r="BT421" s="10"/>
      <c r="BU421" s="17"/>
      <c r="BV421" s="18"/>
    </row>
    <row r="422" spans="1:74">
      <c r="A422" s="9"/>
      <c r="B422" s="10">
        <v>92</v>
      </c>
      <c r="C422" s="19"/>
      <c r="D422" s="19"/>
      <c r="E422" s="19"/>
      <c r="F422" s="19"/>
      <c r="G422" s="19"/>
      <c r="H422" s="19"/>
      <c r="I422" s="19"/>
      <c r="J422" s="19"/>
      <c r="K422" s="19"/>
      <c r="L422" s="19"/>
      <c r="M422" s="19"/>
      <c r="N422" s="19"/>
      <c r="O422" s="19"/>
      <c r="P422" s="19"/>
      <c r="Q422" s="19"/>
      <c r="R422" s="19"/>
      <c r="S422" s="19"/>
      <c r="T422" s="19"/>
      <c r="U422" s="19"/>
      <c r="V422" s="19"/>
      <c r="W422" s="19"/>
      <c r="X422" s="19"/>
      <c r="Y422" s="19"/>
      <c r="Z422" s="19"/>
      <c r="AA422" s="19"/>
      <c r="AB422" s="19"/>
      <c r="AC422" s="19"/>
      <c r="AD422" s="19"/>
      <c r="AE422" s="19"/>
      <c r="AF422" s="19"/>
      <c r="AG422" s="19"/>
      <c r="AH422" s="19"/>
      <c r="AI422" s="19"/>
      <c r="AJ422" s="19"/>
      <c r="AK422" s="19"/>
      <c r="AL422" s="19"/>
      <c r="AM422" s="19"/>
      <c r="AN422" s="19"/>
      <c r="AO422" s="19"/>
      <c r="AP422" s="19"/>
      <c r="AQ422" s="19"/>
      <c r="AR422" s="19"/>
      <c r="AS422" s="19"/>
      <c r="AT422" s="19"/>
      <c r="AU422" s="19"/>
      <c r="AV422" s="19"/>
      <c r="AW422" s="19"/>
      <c r="AX422" s="19"/>
      <c r="AY422" s="19"/>
      <c r="AZ422" s="19"/>
      <c r="BA422" s="19"/>
      <c r="BB422" s="19"/>
      <c r="BC422" s="19"/>
      <c r="BD422" s="19"/>
      <c r="BE422" s="19"/>
      <c r="BF422" s="19"/>
      <c r="BG422" s="19"/>
      <c r="BH422" s="19"/>
      <c r="BI422" s="19"/>
      <c r="BJ422" s="19"/>
      <c r="BK422" s="19"/>
      <c r="BL422" s="19"/>
      <c r="BM422" s="19"/>
      <c r="BN422" s="19"/>
      <c r="BO422" s="19"/>
      <c r="BP422" s="19"/>
      <c r="BQ422" s="19"/>
      <c r="BR422" s="20"/>
      <c r="BS422" s="9"/>
      <c r="BT422" s="10">
        <v>92</v>
      </c>
      <c r="BU422" s="17"/>
      <c r="BV422" s="18" t="s">
        <v>210</v>
      </c>
    </row>
    <row r="423" spans="1:74">
      <c r="A423" s="9"/>
      <c r="B423" s="10"/>
      <c r="C423" s="19"/>
      <c r="D423" s="19"/>
      <c r="E423" s="19"/>
      <c r="F423" s="19"/>
      <c r="G423" s="19"/>
      <c r="H423" s="19"/>
      <c r="I423" s="19"/>
      <c r="J423" s="19"/>
      <c r="K423" s="19"/>
      <c r="L423" s="19"/>
      <c r="M423" s="19"/>
      <c r="N423" s="19"/>
      <c r="O423" s="19"/>
      <c r="P423" s="19"/>
      <c r="Q423" s="19"/>
      <c r="R423" s="19"/>
      <c r="S423" s="19"/>
      <c r="T423" s="19"/>
      <c r="U423" s="19"/>
      <c r="V423" s="19"/>
      <c r="W423" s="19"/>
      <c r="X423" s="19"/>
      <c r="Y423" s="19"/>
      <c r="Z423" s="19"/>
      <c r="AA423" s="19"/>
      <c r="AB423" s="19"/>
      <c r="AC423" s="19"/>
      <c r="AD423" s="19"/>
      <c r="AE423" s="19"/>
      <c r="AF423" s="19"/>
      <c r="AG423" s="19"/>
      <c r="AH423" s="19"/>
      <c r="AI423" s="19"/>
      <c r="AJ423" s="19"/>
      <c r="AK423" s="19"/>
      <c r="AL423" s="19"/>
      <c r="AM423" s="19"/>
      <c r="AN423" s="19"/>
      <c r="AO423" s="19"/>
      <c r="AP423" s="19"/>
      <c r="AQ423" s="19"/>
      <c r="AR423" s="19"/>
      <c r="AS423" s="19"/>
      <c r="AT423" s="19"/>
      <c r="AU423" s="19"/>
      <c r="AV423" s="19"/>
      <c r="AW423" s="19"/>
      <c r="AX423" s="19"/>
      <c r="AY423" s="19"/>
      <c r="AZ423" s="19"/>
      <c r="BA423" s="19"/>
      <c r="BB423" s="19"/>
      <c r="BC423" s="19"/>
      <c r="BD423" s="19"/>
      <c r="BE423" s="19"/>
      <c r="BF423" s="19"/>
      <c r="BG423" s="19"/>
      <c r="BH423" s="19"/>
      <c r="BI423" s="19"/>
      <c r="BJ423" s="19"/>
      <c r="BK423" s="19"/>
      <c r="BL423" s="19"/>
      <c r="BM423" s="19"/>
      <c r="BN423" s="19"/>
      <c r="BO423" s="19"/>
      <c r="BP423" s="19"/>
      <c r="BQ423" s="19"/>
      <c r="BR423" s="20"/>
      <c r="BS423" s="9"/>
      <c r="BT423" s="10"/>
      <c r="BU423" s="17"/>
      <c r="BV423" s="18"/>
    </row>
    <row r="424" spans="1:74">
      <c r="A424" s="9"/>
      <c r="B424" s="10"/>
      <c r="C424" s="19"/>
      <c r="D424" s="19"/>
      <c r="E424" s="19"/>
      <c r="F424" s="19"/>
      <c r="G424" s="19"/>
      <c r="H424" s="19"/>
      <c r="I424" s="19"/>
      <c r="J424" s="19"/>
      <c r="K424" s="19"/>
      <c r="L424" s="19"/>
      <c r="M424" s="19"/>
      <c r="N424" s="19"/>
      <c r="O424" s="19"/>
      <c r="P424" s="19"/>
      <c r="Q424" s="19"/>
      <c r="R424" s="19"/>
      <c r="S424" s="19"/>
      <c r="T424" s="19"/>
      <c r="U424" s="19"/>
      <c r="V424" s="19"/>
      <c r="W424" s="19"/>
      <c r="X424" s="19"/>
      <c r="Y424" s="19"/>
      <c r="Z424" s="19"/>
      <c r="AA424" s="19"/>
      <c r="AB424" s="19"/>
      <c r="AC424" s="19"/>
      <c r="AD424" s="19"/>
      <c r="AE424" s="19"/>
      <c r="AF424" s="19"/>
      <c r="AG424" s="19"/>
      <c r="AH424" s="19"/>
      <c r="AI424" s="19"/>
      <c r="AJ424" s="19"/>
      <c r="AK424" s="19"/>
      <c r="AL424" s="19"/>
      <c r="AM424" s="19"/>
      <c r="AN424" s="19"/>
      <c r="AO424" s="19"/>
      <c r="AP424" s="19"/>
      <c r="AQ424" s="19"/>
      <c r="AR424" s="19"/>
      <c r="AS424" s="19"/>
      <c r="AT424" s="19"/>
      <c r="AU424" s="19"/>
      <c r="AV424" s="19"/>
      <c r="AW424" s="19"/>
      <c r="AX424" s="19"/>
      <c r="AY424" s="19"/>
      <c r="AZ424" s="19"/>
      <c r="BA424" s="19"/>
      <c r="BB424" s="19"/>
      <c r="BC424" s="19"/>
      <c r="BD424" s="19"/>
      <c r="BE424" s="19"/>
      <c r="BF424" s="19"/>
      <c r="BG424" s="19"/>
      <c r="BH424" s="19"/>
      <c r="BI424" s="19"/>
      <c r="BJ424" s="19"/>
      <c r="BK424" s="19"/>
      <c r="BL424" s="19"/>
      <c r="BM424" s="19"/>
      <c r="BN424" s="19"/>
      <c r="BO424" s="19"/>
      <c r="BP424" s="19"/>
      <c r="BQ424" s="19"/>
      <c r="BR424" s="20"/>
      <c r="BS424" s="9"/>
      <c r="BT424" s="10"/>
      <c r="BU424" s="17"/>
      <c r="BV424" s="18"/>
    </row>
    <row r="425" spans="1:74">
      <c r="A425" s="9"/>
      <c r="B425" s="10"/>
      <c r="C425" s="19"/>
      <c r="D425" s="19"/>
      <c r="E425" s="19"/>
      <c r="F425" s="19"/>
      <c r="G425" s="19"/>
      <c r="H425" s="19"/>
      <c r="I425" s="19"/>
      <c r="J425" s="19"/>
      <c r="K425" s="19"/>
      <c r="L425" s="19"/>
      <c r="M425" s="19"/>
      <c r="N425" s="19"/>
      <c r="O425" s="19"/>
      <c r="P425" s="19"/>
      <c r="Q425" s="19"/>
      <c r="R425" s="19"/>
      <c r="S425" s="19"/>
      <c r="T425" s="19"/>
      <c r="U425" s="19"/>
      <c r="V425" s="19"/>
      <c r="W425" s="19"/>
      <c r="X425" s="19"/>
      <c r="Y425" s="19"/>
      <c r="Z425" s="19"/>
      <c r="AA425" s="19"/>
      <c r="AB425" s="19"/>
      <c r="AC425" s="19"/>
      <c r="AD425" s="19"/>
      <c r="AE425" s="19"/>
      <c r="AF425" s="19"/>
      <c r="AG425" s="19"/>
      <c r="AH425" s="19"/>
      <c r="AI425" s="19"/>
      <c r="AJ425" s="19"/>
      <c r="AK425" s="19"/>
      <c r="AL425" s="19"/>
      <c r="AM425" s="19"/>
      <c r="AN425" s="19"/>
      <c r="AO425" s="19"/>
      <c r="AP425" s="19"/>
      <c r="AQ425" s="19"/>
      <c r="AR425" s="19"/>
      <c r="AS425" s="19"/>
      <c r="AT425" s="19"/>
      <c r="AU425" s="19"/>
      <c r="AV425" s="19"/>
      <c r="AW425" s="19"/>
      <c r="AX425" s="19"/>
      <c r="AY425" s="19"/>
      <c r="AZ425" s="19"/>
      <c r="BA425" s="19"/>
      <c r="BB425" s="19"/>
      <c r="BC425" s="19"/>
      <c r="BD425" s="19"/>
      <c r="BE425" s="19"/>
      <c r="BF425" s="19"/>
      <c r="BG425" s="19"/>
      <c r="BH425" s="19"/>
      <c r="BI425" s="19"/>
      <c r="BJ425" s="19"/>
      <c r="BK425" s="19"/>
      <c r="BL425" s="19"/>
      <c r="BM425" s="19"/>
      <c r="BN425" s="19"/>
      <c r="BO425" s="19"/>
      <c r="BP425" s="19"/>
      <c r="BQ425" s="19"/>
      <c r="BR425" s="20"/>
      <c r="BS425" s="9"/>
      <c r="BT425" s="10"/>
      <c r="BU425" s="17"/>
      <c r="BV425" s="18"/>
    </row>
    <row r="426" spans="1:74">
      <c r="A426" s="9"/>
      <c r="B426" s="10"/>
      <c r="C426" s="19"/>
      <c r="D426" s="19"/>
      <c r="E426" s="19"/>
      <c r="F426" s="19"/>
      <c r="G426" s="19"/>
      <c r="H426" s="19"/>
      <c r="I426" s="19"/>
      <c r="J426" s="19"/>
      <c r="K426" s="19"/>
      <c r="L426" s="19"/>
      <c r="M426" s="19"/>
      <c r="N426" s="19"/>
      <c r="O426" s="19"/>
      <c r="P426" s="19"/>
      <c r="Q426" s="19"/>
      <c r="R426" s="19"/>
      <c r="S426" s="19"/>
      <c r="T426" s="19"/>
      <c r="U426" s="19"/>
      <c r="V426" s="19"/>
      <c r="W426" s="19"/>
      <c r="X426" s="19"/>
      <c r="Y426" s="19"/>
      <c r="Z426" s="19"/>
      <c r="AA426" s="19"/>
      <c r="AB426" s="19"/>
      <c r="AC426" s="19"/>
      <c r="AD426" s="19"/>
      <c r="AE426" s="19"/>
      <c r="AF426" s="19"/>
      <c r="AG426" s="19"/>
      <c r="AH426" s="19"/>
      <c r="AI426" s="19"/>
      <c r="AJ426" s="19"/>
      <c r="AK426" s="19"/>
      <c r="AL426" s="19"/>
      <c r="AM426" s="19"/>
      <c r="AN426" s="19"/>
      <c r="AO426" s="19"/>
      <c r="AP426" s="19"/>
      <c r="AQ426" s="19"/>
      <c r="AR426" s="19"/>
      <c r="AS426" s="19"/>
      <c r="AT426" s="19"/>
      <c r="AU426" s="19"/>
      <c r="AV426" s="19"/>
      <c r="AW426" s="19"/>
      <c r="AX426" s="19"/>
      <c r="AY426" s="19"/>
      <c r="AZ426" s="19"/>
      <c r="BA426" s="19"/>
      <c r="BB426" s="19"/>
      <c r="BC426" s="19"/>
      <c r="BD426" s="19"/>
      <c r="BE426" s="19"/>
      <c r="BF426" s="19"/>
      <c r="BG426" s="19"/>
      <c r="BH426" s="19"/>
      <c r="BI426" s="19"/>
      <c r="BJ426" s="19"/>
      <c r="BK426" s="19"/>
      <c r="BL426" s="19"/>
      <c r="BM426" s="19"/>
      <c r="BN426" s="19"/>
      <c r="BO426" s="19"/>
      <c r="BP426" s="19"/>
      <c r="BQ426" s="19"/>
      <c r="BR426" s="20"/>
      <c r="BS426" s="9"/>
      <c r="BT426" s="10"/>
      <c r="BU426" s="17"/>
      <c r="BV426" s="18"/>
    </row>
    <row r="427" spans="1:74">
      <c r="A427" s="9"/>
      <c r="B427" s="10">
        <v>93</v>
      </c>
      <c r="C427" s="19"/>
      <c r="D427" s="19"/>
      <c r="E427" s="19"/>
      <c r="F427" s="19"/>
      <c r="G427" s="19"/>
      <c r="H427" s="19"/>
      <c r="I427" s="19"/>
      <c r="J427" s="19"/>
      <c r="K427" s="19"/>
      <c r="L427" s="19"/>
      <c r="M427" s="19"/>
      <c r="N427" s="19"/>
      <c r="O427" s="19"/>
      <c r="P427" s="19"/>
      <c r="Q427" s="19"/>
      <c r="R427" s="19"/>
      <c r="S427" s="19"/>
      <c r="T427" s="19"/>
      <c r="U427" s="19"/>
      <c r="V427" s="19"/>
      <c r="W427" s="19"/>
      <c r="X427" s="19"/>
      <c r="Y427" s="19"/>
      <c r="Z427" s="19"/>
      <c r="AA427" s="19"/>
      <c r="AB427" s="19"/>
      <c r="AC427" s="19"/>
      <c r="AD427" s="19"/>
      <c r="AE427" s="19"/>
      <c r="AF427" s="19"/>
      <c r="AG427" s="19"/>
      <c r="AH427" s="19"/>
      <c r="AI427" s="19"/>
      <c r="AJ427" s="19"/>
      <c r="AK427" s="19"/>
      <c r="AL427" s="19"/>
      <c r="AM427" s="19"/>
      <c r="AN427" s="19"/>
      <c r="AO427" s="19"/>
      <c r="AP427" s="19"/>
      <c r="AQ427" s="19"/>
      <c r="AR427" s="19"/>
      <c r="AS427" s="19"/>
      <c r="AT427" s="19"/>
      <c r="AU427" s="19"/>
      <c r="AV427" s="19"/>
      <c r="AW427" s="19"/>
      <c r="AX427" s="19"/>
      <c r="AY427" s="19"/>
      <c r="AZ427" s="19"/>
      <c r="BA427" s="19"/>
      <c r="BB427" s="19"/>
      <c r="BC427" s="19"/>
      <c r="BD427" s="19"/>
      <c r="BE427" s="19"/>
      <c r="BF427" s="19"/>
      <c r="BG427" s="19"/>
      <c r="BH427" s="19"/>
      <c r="BI427" s="19"/>
      <c r="BJ427" s="19"/>
      <c r="BK427" s="19"/>
      <c r="BL427" s="19"/>
      <c r="BM427" s="19"/>
      <c r="BN427" s="19"/>
      <c r="BO427" s="19"/>
      <c r="BP427" s="19"/>
      <c r="BQ427" s="19"/>
      <c r="BR427" s="20"/>
      <c r="BS427" s="9"/>
      <c r="BT427" s="10">
        <v>93</v>
      </c>
      <c r="BU427" s="17"/>
      <c r="BV427" s="18" t="s">
        <v>210</v>
      </c>
    </row>
    <row r="428" spans="1:74">
      <c r="A428" s="9"/>
      <c r="B428" s="10"/>
      <c r="C428" s="19"/>
      <c r="D428" s="19"/>
      <c r="E428" s="19"/>
      <c r="F428" s="19"/>
      <c r="G428" s="19"/>
      <c r="H428" s="19"/>
      <c r="I428" s="19"/>
      <c r="J428" s="19"/>
      <c r="K428" s="19"/>
      <c r="L428" s="19"/>
      <c r="M428" s="19"/>
      <c r="N428" s="19"/>
      <c r="O428" s="19"/>
      <c r="P428" s="19"/>
      <c r="Q428" s="19"/>
      <c r="R428" s="19"/>
      <c r="S428" s="19"/>
      <c r="T428" s="19"/>
      <c r="U428" s="19"/>
      <c r="V428" s="19"/>
      <c r="W428" s="19"/>
      <c r="X428" s="19"/>
      <c r="Y428" s="19"/>
      <c r="Z428" s="19"/>
      <c r="AA428" s="19"/>
      <c r="AB428" s="19"/>
      <c r="AC428" s="19"/>
      <c r="AD428" s="19"/>
      <c r="AE428" s="19"/>
      <c r="AF428" s="19"/>
      <c r="AG428" s="19"/>
      <c r="AH428" s="19"/>
      <c r="AI428" s="19"/>
      <c r="AJ428" s="19"/>
      <c r="AK428" s="19"/>
      <c r="AL428" s="19"/>
      <c r="AM428" s="19"/>
      <c r="AN428" s="19"/>
      <c r="AO428" s="19"/>
      <c r="AP428" s="19"/>
      <c r="AQ428" s="19"/>
      <c r="AR428" s="19"/>
      <c r="AS428" s="19"/>
      <c r="AT428" s="19"/>
      <c r="AU428" s="19"/>
      <c r="AV428" s="19"/>
      <c r="AW428" s="19"/>
      <c r="AX428" s="19"/>
      <c r="AY428" s="19"/>
      <c r="AZ428" s="19"/>
      <c r="BA428" s="19"/>
      <c r="BB428" s="19"/>
      <c r="BC428" s="19"/>
      <c r="BD428" s="19"/>
      <c r="BE428" s="19"/>
      <c r="BF428" s="19"/>
      <c r="BG428" s="19"/>
      <c r="BH428" s="19"/>
      <c r="BI428" s="19"/>
      <c r="BJ428" s="19"/>
      <c r="BK428" s="19"/>
      <c r="BL428" s="19"/>
      <c r="BM428" s="19"/>
      <c r="BN428" s="19"/>
      <c r="BO428" s="19"/>
      <c r="BP428" s="19"/>
      <c r="BQ428" s="19"/>
      <c r="BR428" s="20"/>
      <c r="BS428" s="9"/>
      <c r="BT428" s="10"/>
      <c r="BU428" s="17"/>
      <c r="BV428" s="18"/>
    </row>
    <row r="429" spans="1:74">
      <c r="A429" s="9"/>
      <c r="B429" s="10"/>
      <c r="C429" s="19"/>
      <c r="D429" s="19"/>
      <c r="E429" s="19"/>
      <c r="F429" s="19"/>
      <c r="G429" s="19"/>
      <c r="H429" s="19"/>
      <c r="I429" s="19"/>
      <c r="J429" s="19"/>
      <c r="K429" s="19"/>
      <c r="L429" s="19"/>
      <c r="M429" s="19"/>
      <c r="N429" s="19"/>
      <c r="O429" s="19"/>
      <c r="P429" s="19"/>
      <c r="Q429" s="19"/>
      <c r="R429" s="19"/>
      <c r="S429" s="19"/>
      <c r="T429" s="19"/>
      <c r="U429" s="19"/>
      <c r="V429" s="19"/>
      <c r="W429" s="19"/>
      <c r="X429" s="19"/>
      <c r="Y429" s="19"/>
      <c r="Z429" s="19"/>
      <c r="AA429" s="19"/>
      <c r="AB429" s="19"/>
      <c r="AC429" s="19"/>
      <c r="AD429" s="19"/>
      <c r="AE429" s="19"/>
      <c r="AF429" s="19"/>
      <c r="AG429" s="19"/>
      <c r="AH429" s="19"/>
      <c r="AI429" s="19"/>
      <c r="AJ429" s="19"/>
      <c r="AK429" s="19"/>
      <c r="AL429" s="19"/>
      <c r="AM429" s="19"/>
      <c r="AN429" s="19"/>
      <c r="AO429" s="19"/>
      <c r="AP429" s="19"/>
      <c r="AQ429" s="19"/>
      <c r="AR429" s="19"/>
      <c r="AS429" s="19"/>
      <c r="AT429" s="19"/>
      <c r="AU429" s="19"/>
      <c r="AV429" s="19"/>
      <c r="AW429" s="19"/>
      <c r="AX429" s="19"/>
      <c r="AY429" s="19"/>
      <c r="AZ429" s="19"/>
      <c r="BA429" s="19"/>
      <c r="BB429" s="19"/>
      <c r="BC429" s="19"/>
      <c r="BD429" s="19"/>
      <c r="BE429" s="19"/>
      <c r="BF429" s="19"/>
      <c r="BG429" s="19"/>
      <c r="BH429" s="19"/>
      <c r="BI429" s="19"/>
      <c r="BJ429" s="19"/>
      <c r="BK429" s="19"/>
      <c r="BL429" s="19"/>
      <c r="BM429" s="19"/>
      <c r="BN429" s="19"/>
      <c r="BO429" s="19"/>
      <c r="BP429" s="19"/>
      <c r="BQ429" s="19"/>
      <c r="BR429" s="20"/>
      <c r="BS429" s="9"/>
      <c r="BT429" s="10"/>
      <c r="BU429" s="17"/>
      <c r="BV429" s="18"/>
    </row>
    <row r="430" spans="1:74">
      <c r="A430" s="9">
        <v>87</v>
      </c>
      <c r="B430" s="10" t="s">
        <v>37</v>
      </c>
      <c r="C430" s="15">
        <v>0.61</v>
      </c>
      <c r="D430" s="15">
        <v>0.61</v>
      </c>
      <c r="E430" s="15">
        <v>0.61</v>
      </c>
      <c r="F430" s="15">
        <v>0.61</v>
      </c>
      <c r="G430" s="15">
        <v>15.39</v>
      </c>
      <c r="H430" s="15">
        <v>2.31</v>
      </c>
      <c r="I430" s="15">
        <v>4.8499999999999996</v>
      </c>
      <c r="J430" s="15">
        <v>2.7433333333333336</v>
      </c>
      <c r="K430" s="15">
        <v>2.7433333333333336</v>
      </c>
      <c r="L430" s="15">
        <v>2.7433333333333336</v>
      </c>
      <c r="M430" s="15"/>
      <c r="N430" s="15">
        <v>3.05</v>
      </c>
      <c r="O430" s="15">
        <v>4.2699999999999996</v>
      </c>
      <c r="P430" s="15">
        <v>0.61</v>
      </c>
      <c r="Q430" s="15">
        <v>0.61</v>
      </c>
      <c r="R430" s="15">
        <v>3.2</v>
      </c>
      <c r="S430" s="15">
        <v>0.76</v>
      </c>
      <c r="T430" s="15">
        <v>2.13</v>
      </c>
      <c r="U430" s="15"/>
      <c r="V430" s="15">
        <v>3.05</v>
      </c>
      <c r="W430" s="15">
        <v>0.94</v>
      </c>
      <c r="X430" s="15">
        <v>0</v>
      </c>
      <c r="Y430" s="15">
        <v>0</v>
      </c>
      <c r="Z430" s="15">
        <v>0.05</v>
      </c>
      <c r="AA430" s="15">
        <v>0.05</v>
      </c>
      <c r="AB430" s="15">
        <v>1.5</v>
      </c>
      <c r="AC430" s="15">
        <v>0.2</v>
      </c>
      <c r="AD430" s="15">
        <v>1.2</v>
      </c>
      <c r="AE430" s="15">
        <v>2.1</v>
      </c>
      <c r="AF430" s="15">
        <v>1.3</v>
      </c>
      <c r="AG430" s="15">
        <v>0.5</v>
      </c>
      <c r="AH430" s="15">
        <v>0.3</v>
      </c>
      <c r="AI430" s="15">
        <v>0.1</v>
      </c>
      <c r="AJ430" s="15">
        <v>0</v>
      </c>
      <c r="AK430" s="15">
        <v>0</v>
      </c>
      <c r="AL430" s="15">
        <v>0</v>
      </c>
      <c r="AM430" s="15">
        <v>0.3</v>
      </c>
      <c r="AN430" s="15">
        <v>0.2</v>
      </c>
      <c r="AO430" s="15">
        <v>0.8</v>
      </c>
      <c r="AP430" s="15" t="s">
        <v>124</v>
      </c>
      <c r="AQ430" s="15">
        <v>0</v>
      </c>
      <c r="AR430" s="15">
        <v>0</v>
      </c>
      <c r="AS430" s="15">
        <v>0</v>
      </c>
      <c r="AT430" s="15">
        <v>2</v>
      </c>
      <c r="AU430" s="15">
        <v>0.8</v>
      </c>
      <c r="AV430" s="15">
        <v>0</v>
      </c>
      <c r="AW430" s="15">
        <v>0.6</v>
      </c>
      <c r="AX430" s="15">
        <v>0</v>
      </c>
      <c r="AY430" s="15"/>
      <c r="AZ430" s="15"/>
      <c r="BA430" s="15"/>
      <c r="BB430" s="15"/>
      <c r="BC430" s="15"/>
      <c r="BD430" s="15"/>
      <c r="BE430" s="15"/>
      <c r="BF430" s="15"/>
      <c r="BG430" s="15"/>
      <c r="BH430" s="15"/>
      <c r="BI430" s="15"/>
      <c r="BJ430" s="15"/>
      <c r="BK430" s="15"/>
      <c r="BL430" s="15"/>
      <c r="BM430" s="15"/>
      <c r="BN430" s="15"/>
      <c r="BO430" s="15"/>
      <c r="BP430" s="15"/>
      <c r="BQ430" s="15"/>
      <c r="BR430" s="16"/>
      <c r="BS430" s="9">
        <v>87</v>
      </c>
      <c r="BT430" s="10" t="s">
        <v>37</v>
      </c>
      <c r="BU430" s="17" t="s">
        <v>211</v>
      </c>
      <c r="BV430" s="18"/>
    </row>
    <row r="431" spans="1:74">
      <c r="A431" s="9">
        <v>88</v>
      </c>
      <c r="B431" s="10" t="s">
        <v>37</v>
      </c>
      <c r="C431" s="15"/>
      <c r="D431" s="15"/>
      <c r="E431" s="15"/>
      <c r="F431" s="15"/>
      <c r="G431" s="15"/>
      <c r="H431" s="15"/>
      <c r="I431" s="15"/>
      <c r="J431" s="15"/>
      <c r="K431" s="15"/>
      <c r="L431" s="15"/>
      <c r="M431" s="15"/>
      <c r="N431" s="15"/>
      <c r="O431" s="15"/>
      <c r="P431" s="15"/>
      <c r="Q431" s="15"/>
      <c r="R431" s="15"/>
      <c r="S431" s="15"/>
      <c r="T431" s="15"/>
      <c r="U431" s="15"/>
      <c r="V431" s="15"/>
      <c r="W431" s="15"/>
      <c r="X431" s="15"/>
      <c r="Y431" s="15"/>
      <c r="Z431" s="15"/>
      <c r="AA431" s="15"/>
      <c r="AB431" s="15"/>
      <c r="AC431" s="15"/>
      <c r="AD431" s="15"/>
      <c r="AE431" s="15"/>
      <c r="AF431" s="15"/>
      <c r="AG431" s="15"/>
      <c r="AH431" s="15"/>
      <c r="AI431" s="15"/>
      <c r="AJ431" s="15"/>
      <c r="AK431" s="15"/>
      <c r="AL431" s="15"/>
      <c r="AM431" s="15"/>
      <c r="AN431" s="15"/>
      <c r="AO431" s="15"/>
      <c r="AP431" s="15"/>
      <c r="AQ431" s="15">
        <v>0</v>
      </c>
      <c r="AR431" s="15">
        <v>0</v>
      </c>
      <c r="AS431" s="15"/>
      <c r="AT431" s="15"/>
      <c r="AU431" s="15"/>
      <c r="AV431" s="15">
        <v>5.5</v>
      </c>
      <c r="AW431" s="15">
        <v>6</v>
      </c>
      <c r="AX431" s="15">
        <v>4.9000000000000004</v>
      </c>
      <c r="AY431" s="15">
        <v>3.2</v>
      </c>
      <c r="AZ431" s="15">
        <v>3.2</v>
      </c>
      <c r="BA431" s="15">
        <v>0</v>
      </c>
      <c r="BB431" s="15">
        <v>0</v>
      </c>
      <c r="BC431" s="15">
        <v>0.2</v>
      </c>
      <c r="BD431" s="15">
        <v>5.5</v>
      </c>
      <c r="BE431" s="15">
        <v>1.27</v>
      </c>
      <c r="BF431" s="15">
        <v>1.98</v>
      </c>
      <c r="BG431" s="15">
        <v>0</v>
      </c>
      <c r="BH431" s="15">
        <v>0</v>
      </c>
      <c r="BI431" s="15">
        <v>0.28000000000000003</v>
      </c>
      <c r="BJ431" s="15"/>
      <c r="BK431" s="15"/>
      <c r="BL431" s="15"/>
      <c r="BM431" s="15"/>
      <c r="BN431" s="15"/>
      <c r="BO431" s="15"/>
      <c r="BP431" s="15"/>
      <c r="BQ431" s="15"/>
      <c r="BR431" s="16"/>
      <c r="BS431" s="9">
        <v>88</v>
      </c>
      <c r="BT431" s="10" t="s">
        <v>37</v>
      </c>
      <c r="BU431" s="17" t="s">
        <v>212</v>
      </c>
      <c r="BV431" s="18"/>
    </row>
    <row r="432" spans="1:74">
      <c r="A432" s="9"/>
      <c r="B432" s="10">
        <v>94</v>
      </c>
      <c r="C432" s="19"/>
      <c r="D432" s="19"/>
      <c r="E432" s="19"/>
      <c r="F432" s="19"/>
      <c r="G432" s="19"/>
      <c r="H432" s="19"/>
      <c r="I432" s="19"/>
      <c r="J432" s="19"/>
      <c r="K432" s="19"/>
      <c r="L432" s="19"/>
      <c r="M432" s="19"/>
      <c r="N432" s="19"/>
      <c r="O432" s="19"/>
      <c r="P432" s="19"/>
      <c r="Q432" s="19"/>
      <c r="R432" s="19"/>
      <c r="S432" s="19"/>
      <c r="T432" s="19"/>
      <c r="U432" s="19"/>
      <c r="V432" s="19"/>
      <c r="W432" s="19"/>
      <c r="X432" s="19"/>
      <c r="Y432" s="19"/>
      <c r="Z432" s="19"/>
      <c r="AA432" s="19"/>
      <c r="AB432" s="19"/>
      <c r="AC432" s="19"/>
      <c r="AD432" s="19"/>
      <c r="AE432" s="19"/>
      <c r="AF432" s="19"/>
      <c r="AG432" s="19"/>
      <c r="AH432" s="19"/>
      <c r="AI432" s="19"/>
      <c r="AJ432" s="19"/>
      <c r="AK432" s="19"/>
      <c r="AL432" s="19"/>
      <c r="AM432" s="19"/>
      <c r="AN432" s="19"/>
      <c r="AO432" s="19"/>
      <c r="AP432" s="19"/>
      <c r="AQ432" s="19"/>
      <c r="AR432" s="19"/>
      <c r="AS432" s="19"/>
      <c r="AT432" s="19"/>
      <c r="AU432" s="19"/>
      <c r="AV432" s="19"/>
      <c r="AW432" s="19"/>
      <c r="AX432" s="19"/>
      <c r="AY432" s="19"/>
      <c r="AZ432" s="19"/>
      <c r="BA432" s="19"/>
      <c r="BB432" s="19"/>
      <c r="BC432" s="19">
        <v>0</v>
      </c>
      <c r="BD432" s="19">
        <v>4.4000000000000004</v>
      </c>
      <c r="BE432" s="19">
        <v>1.5699999999999998</v>
      </c>
      <c r="BF432" s="19">
        <v>3.4400000000000004</v>
      </c>
      <c r="BG432" s="19">
        <v>4.75</v>
      </c>
      <c r="BH432" s="19">
        <v>1.78</v>
      </c>
      <c r="BI432" s="19">
        <v>0.78</v>
      </c>
      <c r="BJ432" s="19">
        <v>8.74</v>
      </c>
      <c r="BK432" s="19">
        <v>0</v>
      </c>
      <c r="BL432" s="19">
        <v>3.75</v>
      </c>
      <c r="BM432" s="19">
        <v>2.089999999999975</v>
      </c>
      <c r="BN432" s="19">
        <v>0.43999999999999773</v>
      </c>
      <c r="BO432" s="19">
        <v>4.08</v>
      </c>
      <c r="BP432" s="19">
        <v>3.88</v>
      </c>
      <c r="BQ432" s="19">
        <v>7.23</v>
      </c>
      <c r="BR432" s="25">
        <v>4.9699999999999704</v>
      </c>
      <c r="BS432" s="9"/>
      <c r="BT432" s="10">
        <v>94</v>
      </c>
      <c r="BU432" s="17"/>
      <c r="BV432" s="18" t="s">
        <v>213</v>
      </c>
    </row>
    <row r="433" spans="1:74">
      <c r="A433" s="9"/>
      <c r="B433" s="10"/>
      <c r="C433" s="19"/>
      <c r="D433" s="19"/>
      <c r="E433" s="19"/>
      <c r="F433" s="19"/>
      <c r="G433" s="19"/>
      <c r="H433" s="19"/>
      <c r="I433" s="19"/>
      <c r="J433" s="19"/>
      <c r="K433" s="19"/>
      <c r="L433" s="19"/>
      <c r="M433" s="19"/>
      <c r="N433" s="19"/>
      <c r="O433" s="19"/>
      <c r="P433" s="19"/>
      <c r="Q433" s="19"/>
      <c r="R433" s="19"/>
      <c r="S433" s="19"/>
      <c r="T433" s="19"/>
      <c r="U433" s="19"/>
      <c r="V433" s="19"/>
      <c r="W433" s="19"/>
      <c r="X433" s="19"/>
      <c r="Y433" s="19"/>
      <c r="Z433" s="19"/>
      <c r="AA433" s="19"/>
      <c r="AB433" s="19"/>
      <c r="AC433" s="19"/>
      <c r="AD433" s="19"/>
      <c r="AE433" s="19"/>
      <c r="AF433" s="19"/>
      <c r="AG433" s="19"/>
      <c r="AH433" s="19"/>
      <c r="AI433" s="19"/>
      <c r="AJ433" s="19"/>
      <c r="AK433" s="19"/>
      <c r="AL433" s="19"/>
      <c r="AM433" s="19"/>
      <c r="AN433" s="19"/>
      <c r="AO433" s="19"/>
      <c r="AP433" s="19"/>
      <c r="AQ433" s="19"/>
      <c r="AR433" s="19"/>
      <c r="AS433" s="19"/>
      <c r="AT433" s="19"/>
      <c r="AU433" s="19"/>
      <c r="AV433" s="19"/>
      <c r="AW433" s="19"/>
      <c r="AX433" s="19"/>
      <c r="AY433" s="19"/>
      <c r="AZ433" s="19"/>
      <c r="BA433" s="19"/>
      <c r="BB433" s="19"/>
      <c r="BC433" s="19"/>
      <c r="BD433" s="19"/>
      <c r="BE433" s="19"/>
      <c r="BF433" s="19"/>
      <c r="BG433" s="19"/>
      <c r="BH433" s="19"/>
      <c r="BI433" s="19"/>
      <c r="BJ433" s="19"/>
      <c r="BK433" s="19"/>
      <c r="BL433" s="19"/>
      <c r="BM433" s="19"/>
      <c r="BN433" s="19"/>
      <c r="BO433" s="19"/>
      <c r="BP433" s="19"/>
      <c r="BQ433" s="19"/>
      <c r="BR433" s="20"/>
      <c r="BS433" s="9"/>
      <c r="BT433" s="10"/>
      <c r="BU433" s="17"/>
      <c r="BV433" s="18"/>
    </row>
    <row r="434" spans="1:74">
      <c r="A434" s="9">
        <v>89</v>
      </c>
      <c r="B434" s="10" t="s">
        <v>37</v>
      </c>
      <c r="C434" s="15"/>
      <c r="D434" s="15"/>
      <c r="E434" s="15"/>
      <c r="F434" s="15"/>
      <c r="G434" s="15"/>
      <c r="H434" s="15"/>
      <c r="I434" s="15"/>
      <c r="J434" s="15"/>
      <c r="K434" s="15"/>
      <c r="L434" s="15"/>
      <c r="M434" s="15"/>
      <c r="N434" s="15">
        <v>3.96</v>
      </c>
      <c r="O434" s="15">
        <v>1.83</v>
      </c>
      <c r="P434" s="15">
        <v>1.37</v>
      </c>
      <c r="Q434" s="15">
        <v>0.46</v>
      </c>
      <c r="R434" s="15">
        <v>1.37</v>
      </c>
      <c r="S434" s="15">
        <v>1.37</v>
      </c>
      <c r="T434" s="15">
        <v>4.88</v>
      </c>
      <c r="U434" s="15"/>
      <c r="V434" s="15">
        <v>0.3</v>
      </c>
      <c r="W434" s="15">
        <v>0.3</v>
      </c>
      <c r="X434" s="15">
        <v>0.3</v>
      </c>
      <c r="Y434" s="15">
        <v>0</v>
      </c>
      <c r="Z434" s="15">
        <v>0.11</v>
      </c>
      <c r="AA434" s="15">
        <v>0.11</v>
      </c>
      <c r="AB434" s="15">
        <v>0.3</v>
      </c>
      <c r="AC434" s="15">
        <v>0</v>
      </c>
      <c r="AD434" s="15">
        <v>1.7</v>
      </c>
      <c r="AE434" s="15">
        <v>4</v>
      </c>
      <c r="AF434" s="15">
        <v>0.6</v>
      </c>
      <c r="AG434" s="15">
        <v>0</v>
      </c>
      <c r="AH434" s="15">
        <v>0.3</v>
      </c>
      <c r="AI434" s="15">
        <v>0</v>
      </c>
      <c r="AJ434" s="15">
        <v>1.9</v>
      </c>
      <c r="AK434" s="15">
        <v>0</v>
      </c>
      <c r="AL434" s="15">
        <v>0</v>
      </c>
      <c r="AM434" s="15">
        <v>0.8</v>
      </c>
      <c r="AN434" s="15">
        <v>0</v>
      </c>
      <c r="AO434" s="15">
        <v>0</v>
      </c>
      <c r="AP434" s="15">
        <v>0.1</v>
      </c>
      <c r="AQ434" s="15">
        <v>0.03</v>
      </c>
      <c r="AR434" s="15">
        <v>0.03</v>
      </c>
      <c r="AS434" s="15">
        <v>0.05</v>
      </c>
      <c r="AT434" s="15">
        <v>9.5</v>
      </c>
      <c r="AU434" s="15">
        <v>7.1</v>
      </c>
      <c r="AV434" s="15">
        <v>8.8000000000000007</v>
      </c>
      <c r="AW434" s="15">
        <v>5.9</v>
      </c>
      <c r="AX434" s="15">
        <v>7.3</v>
      </c>
      <c r="AY434" s="15">
        <v>2.0999999999999996</v>
      </c>
      <c r="AZ434" s="15">
        <v>1</v>
      </c>
      <c r="BA434" s="15">
        <v>0</v>
      </c>
      <c r="BB434" s="15">
        <v>0</v>
      </c>
      <c r="BC434" s="15">
        <v>1.2</v>
      </c>
      <c r="BD434" s="15">
        <v>8.3500000000000014</v>
      </c>
      <c r="BE434" s="15">
        <v>0.49</v>
      </c>
      <c r="BF434" s="15">
        <v>1.03</v>
      </c>
      <c r="BG434" s="15">
        <v>6.6400000000000006</v>
      </c>
      <c r="BH434" s="15">
        <v>2.11</v>
      </c>
      <c r="BI434" s="15">
        <v>4.4000000000000004</v>
      </c>
      <c r="BJ434" s="15"/>
      <c r="BK434" s="15"/>
      <c r="BL434" s="15"/>
      <c r="BM434" s="15"/>
      <c r="BN434" s="15"/>
      <c r="BO434" s="15"/>
      <c r="BP434" s="15"/>
      <c r="BQ434" s="15"/>
      <c r="BR434" s="20"/>
      <c r="BS434" s="9">
        <v>89</v>
      </c>
      <c r="BT434" s="10" t="s">
        <v>37</v>
      </c>
      <c r="BU434" s="17" t="s">
        <v>214</v>
      </c>
      <c r="BV434" s="18"/>
    </row>
    <row r="435" spans="1:74">
      <c r="A435" s="9"/>
      <c r="B435" s="10"/>
      <c r="C435" s="19"/>
      <c r="D435" s="19"/>
      <c r="E435" s="19"/>
      <c r="F435" s="19"/>
      <c r="G435" s="19"/>
      <c r="H435" s="19"/>
      <c r="I435" s="19"/>
      <c r="J435" s="19"/>
      <c r="K435" s="19"/>
      <c r="L435" s="19"/>
      <c r="M435" s="19"/>
      <c r="N435" s="19"/>
      <c r="O435" s="19"/>
      <c r="P435" s="19"/>
      <c r="Q435" s="19"/>
      <c r="R435" s="19"/>
      <c r="S435" s="19"/>
      <c r="T435" s="19"/>
      <c r="U435" s="19"/>
      <c r="V435" s="19"/>
      <c r="W435" s="19"/>
      <c r="X435" s="19"/>
      <c r="Y435" s="19"/>
      <c r="Z435" s="19"/>
      <c r="AA435" s="19"/>
      <c r="AB435" s="19"/>
      <c r="AC435" s="19"/>
      <c r="AD435" s="19"/>
      <c r="AE435" s="19"/>
      <c r="AF435" s="19"/>
      <c r="AG435" s="19"/>
      <c r="AH435" s="19"/>
      <c r="AI435" s="19"/>
      <c r="AJ435" s="19"/>
      <c r="AK435" s="19"/>
      <c r="AL435" s="19"/>
      <c r="AM435" s="19"/>
      <c r="AN435" s="19"/>
      <c r="AO435" s="19"/>
      <c r="AP435" s="19"/>
      <c r="AQ435" s="19"/>
      <c r="AR435" s="19"/>
      <c r="AS435" s="19"/>
      <c r="AT435" s="19"/>
      <c r="AU435" s="19"/>
      <c r="AV435" s="19"/>
      <c r="AW435" s="19"/>
      <c r="AX435" s="19"/>
      <c r="AY435" s="19"/>
      <c r="AZ435" s="19"/>
      <c r="BA435" s="19"/>
      <c r="BB435" s="19"/>
      <c r="BC435" s="19"/>
      <c r="BD435" s="19"/>
      <c r="BE435" s="19"/>
      <c r="BF435" s="19"/>
      <c r="BG435" s="19"/>
      <c r="BH435" s="19"/>
      <c r="BI435" s="19"/>
      <c r="BJ435" s="19"/>
      <c r="BK435" s="19"/>
      <c r="BL435" s="19"/>
      <c r="BM435" s="19"/>
      <c r="BN435" s="19"/>
      <c r="BO435" s="19"/>
      <c r="BP435" s="19"/>
      <c r="BQ435" s="19"/>
      <c r="BR435" s="20"/>
      <c r="BS435" s="9"/>
      <c r="BT435" s="10"/>
      <c r="BU435" s="17"/>
      <c r="BV435" s="18"/>
    </row>
    <row r="436" spans="1:74">
      <c r="A436" s="9">
        <v>90</v>
      </c>
      <c r="B436" s="10" t="s">
        <v>37</v>
      </c>
      <c r="C436" s="15">
        <v>4.6100000000000003</v>
      </c>
      <c r="D436" s="15">
        <v>4.6100000000000003</v>
      </c>
      <c r="E436" s="15">
        <v>4.6100000000000003</v>
      </c>
      <c r="F436" s="15">
        <v>4.6100000000000003</v>
      </c>
      <c r="G436" s="15">
        <v>0.3</v>
      </c>
      <c r="H436" s="15">
        <v>1.57</v>
      </c>
      <c r="I436" s="15">
        <v>8.33</v>
      </c>
      <c r="J436" s="15">
        <v>0.61</v>
      </c>
      <c r="K436" s="15">
        <v>0.61</v>
      </c>
      <c r="L436" s="15">
        <v>0.61</v>
      </c>
      <c r="M436" s="15"/>
      <c r="N436" s="15">
        <v>2.29</v>
      </c>
      <c r="O436" s="15">
        <v>3.05</v>
      </c>
      <c r="P436" s="15">
        <v>0.76</v>
      </c>
      <c r="Q436" s="15">
        <v>2.13</v>
      </c>
      <c r="R436" s="15"/>
      <c r="S436" s="15">
        <v>1.52</v>
      </c>
      <c r="T436" s="15">
        <v>9.14</v>
      </c>
      <c r="U436" s="15">
        <v>1.52</v>
      </c>
      <c r="V436" s="15">
        <v>0.46</v>
      </c>
      <c r="W436" s="15"/>
      <c r="X436" s="15">
        <v>0.3</v>
      </c>
      <c r="Y436" s="15">
        <v>0</v>
      </c>
      <c r="Z436" s="15">
        <v>2.2000000000000002</v>
      </c>
      <c r="AA436" s="15">
        <v>2.2000000000000002</v>
      </c>
      <c r="AB436" s="15">
        <v>1.55</v>
      </c>
      <c r="AC436" s="15">
        <v>0.15</v>
      </c>
      <c r="AD436" s="15">
        <v>0.1</v>
      </c>
      <c r="AE436" s="15">
        <v>2.9</v>
      </c>
      <c r="AF436" s="15">
        <v>1.2</v>
      </c>
      <c r="AG436" s="15">
        <v>0</v>
      </c>
      <c r="AH436" s="15">
        <v>0</v>
      </c>
      <c r="AI436" s="15">
        <v>1</v>
      </c>
      <c r="AJ436" s="15">
        <v>0.7</v>
      </c>
      <c r="AK436" s="15">
        <v>1.1000000000000001</v>
      </c>
      <c r="AL436" s="15">
        <v>1.4</v>
      </c>
      <c r="AM436" s="15">
        <v>0.1</v>
      </c>
      <c r="AN436" s="15">
        <v>0</v>
      </c>
      <c r="AO436" s="15">
        <v>0.5</v>
      </c>
      <c r="AP436" s="15">
        <v>0</v>
      </c>
      <c r="AQ436" s="15">
        <v>1.65</v>
      </c>
      <c r="AR436" s="15">
        <v>1.65</v>
      </c>
      <c r="AS436" s="15">
        <v>0</v>
      </c>
      <c r="AT436" s="15">
        <v>4.8</v>
      </c>
      <c r="AU436" s="15">
        <v>7.8</v>
      </c>
      <c r="AV436" s="15">
        <v>5.5</v>
      </c>
      <c r="AW436" s="15">
        <v>11.6</v>
      </c>
      <c r="AX436" s="15">
        <v>8.5</v>
      </c>
      <c r="AY436" s="15">
        <v>1.5</v>
      </c>
      <c r="AZ436" s="15">
        <v>7</v>
      </c>
      <c r="BA436" s="15">
        <v>0</v>
      </c>
      <c r="BB436" s="15">
        <v>0</v>
      </c>
      <c r="BC436" s="15">
        <v>0</v>
      </c>
      <c r="BD436" s="15">
        <v>4.33</v>
      </c>
      <c r="BE436" s="15">
        <v>4.59</v>
      </c>
      <c r="BF436" s="15">
        <v>0.94</v>
      </c>
      <c r="BG436" s="15">
        <v>6.13</v>
      </c>
      <c r="BH436" s="15">
        <v>5.42</v>
      </c>
      <c r="BI436" s="15">
        <v>1.02</v>
      </c>
      <c r="BJ436" s="15"/>
      <c r="BK436" s="15"/>
      <c r="BL436" s="15"/>
      <c r="BM436" s="15"/>
      <c r="BN436" s="15"/>
      <c r="BO436" s="15"/>
      <c r="BP436" s="15"/>
      <c r="BQ436" s="15"/>
      <c r="BR436" s="16"/>
      <c r="BS436" s="9">
        <v>90</v>
      </c>
      <c r="BT436" s="10" t="s">
        <v>37</v>
      </c>
      <c r="BU436" s="17" t="s">
        <v>215</v>
      </c>
      <c r="BV436" s="18"/>
    </row>
    <row r="437" spans="1:74">
      <c r="A437" s="9"/>
      <c r="B437" s="10">
        <v>95</v>
      </c>
      <c r="C437" s="19"/>
      <c r="D437" s="19"/>
      <c r="E437" s="19"/>
      <c r="F437" s="19"/>
      <c r="G437" s="19"/>
      <c r="H437" s="19"/>
      <c r="I437" s="19"/>
      <c r="J437" s="19"/>
      <c r="K437" s="19"/>
      <c r="L437" s="19"/>
      <c r="M437" s="19"/>
      <c r="N437" s="19"/>
      <c r="O437" s="19"/>
      <c r="P437" s="19"/>
      <c r="Q437" s="19"/>
      <c r="R437" s="19"/>
      <c r="S437" s="19"/>
      <c r="T437" s="19"/>
      <c r="U437" s="19"/>
      <c r="V437" s="19"/>
      <c r="W437" s="19"/>
      <c r="X437" s="19"/>
      <c r="Y437" s="19"/>
      <c r="Z437" s="19"/>
      <c r="AA437" s="19"/>
      <c r="AB437" s="19"/>
      <c r="AC437" s="19"/>
      <c r="AD437" s="19"/>
      <c r="AE437" s="19"/>
      <c r="AF437" s="19"/>
      <c r="AG437" s="19"/>
      <c r="AH437" s="19"/>
      <c r="AI437" s="19"/>
      <c r="AJ437" s="19"/>
      <c r="AK437" s="19"/>
      <c r="AL437" s="19"/>
      <c r="AM437" s="19"/>
      <c r="AN437" s="19"/>
      <c r="AO437" s="19"/>
      <c r="AP437" s="19"/>
      <c r="AQ437" s="19"/>
      <c r="AR437" s="19"/>
      <c r="AS437" s="19"/>
      <c r="AT437" s="19"/>
      <c r="AU437" s="19"/>
      <c r="AV437" s="19"/>
      <c r="AW437" s="19"/>
      <c r="AX437" s="19"/>
      <c r="AY437" s="19"/>
      <c r="AZ437" s="19"/>
      <c r="BA437" s="19"/>
      <c r="BB437" s="19"/>
      <c r="BC437" s="19">
        <v>0</v>
      </c>
      <c r="BD437" s="19">
        <v>0.5</v>
      </c>
      <c r="BE437" s="19">
        <v>8.68</v>
      </c>
      <c r="BF437" s="19">
        <v>0.66</v>
      </c>
      <c r="BG437" s="19">
        <v>1.4</v>
      </c>
      <c r="BH437" s="19">
        <v>7.38</v>
      </c>
      <c r="BI437" s="19">
        <v>1.83</v>
      </c>
      <c r="BJ437" s="19">
        <v>6.93</v>
      </c>
      <c r="BK437" s="19">
        <v>10.32</v>
      </c>
      <c r="BL437" s="19">
        <v>9.32</v>
      </c>
      <c r="BM437" s="19">
        <v>4.3899999999999748</v>
      </c>
      <c r="BN437" s="19">
        <v>1.7400000000000091</v>
      </c>
      <c r="BO437" s="19">
        <v>5.78</v>
      </c>
      <c r="BP437" s="19">
        <v>6.03</v>
      </c>
      <c r="BQ437" s="19">
        <v>6.3</v>
      </c>
      <c r="BR437" s="25">
        <v>3.7999999999999545</v>
      </c>
      <c r="BS437" s="9"/>
      <c r="BT437" s="10">
        <v>95</v>
      </c>
      <c r="BU437" s="17"/>
      <c r="BV437" s="18" t="s">
        <v>216</v>
      </c>
    </row>
    <row r="438" spans="1:74">
      <c r="A438" s="9"/>
      <c r="B438" s="10"/>
      <c r="C438" s="19"/>
      <c r="D438" s="19"/>
      <c r="E438" s="19"/>
      <c r="F438" s="19"/>
      <c r="G438" s="19"/>
      <c r="H438" s="19"/>
      <c r="I438" s="19"/>
      <c r="J438" s="19"/>
      <c r="K438" s="19"/>
      <c r="L438" s="19"/>
      <c r="M438" s="19"/>
      <c r="N438" s="19"/>
      <c r="O438" s="19"/>
      <c r="P438" s="19"/>
      <c r="Q438" s="19"/>
      <c r="R438" s="19"/>
      <c r="S438" s="19"/>
      <c r="T438" s="19"/>
      <c r="U438" s="19"/>
      <c r="V438" s="19"/>
      <c r="W438" s="19"/>
      <c r="X438" s="19"/>
      <c r="Y438" s="19"/>
      <c r="Z438" s="19"/>
      <c r="AA438" s="19"/>
      <c r="AB438" s="19"/>
      <c r="AC438" s="19"/>
      <c r="AD438" s="19"/>
      <c r="AE438" s="19"/>
      <c r="AF438" s="19"/>
      <c r="AG438" s="19"/>
      <c r="AH438" s="19"/>
      <c r="AI438" s="19"/>
      <c r="AJ438" s="19"/>
      <c r="AK438" s="19"/>
      <c r="AL438" s="19"/>
      <c r="AM438" s="19"/>
      <c r="AN438" s="19"/>
      <c r="AO438" s="19"/>
      <c r="AP438" s="19"/>
      <c r="AQ438" s="19"/>
      <c r="AR438" s="19"/>
      <c r="AS438" s="19"/>
      <c r="AT438" s="19"/>
      <c r="AU438" s="19"/>
      <c r="AV438" s="19"/>
      <c r="AW438" s="19"/>
      <c r="AX438" s="19"/>
      <c r="AY438" s="19"/>
      <c r="AZ438" s="19"/>
      <c r="BA438" s="19"/>
      <c r="BB438" s="19"/>
      <c r="BC438" s="19"/>
      <c r="BD438" s="19"/>
      <c r="BE438" s="19"/>
      <c r="BF438" s="19"/>
      <c r="BG438" s="19"/>
      <c r="BH438" s="19"/>
      <c r="BI438" s="19"/>
      <c r="BJ438" s="19"/>
      <c r="BK438" s="19"/>
      <c r="BL438" s="19"/>
      <c r="BM438" s="19"/>
      <c r="BN438" s="19"/>
      <c r="BO438" s="19"/>
      <c r="BP438" s="19"/>
      <c r="BQ438" s="19"/>
      <c r="BR438" s="20"/>
      <c r="BS438" s="9"/>
      <c r="BT438" s="10"/>
      <c r="BU438" s="17"/>
      <c r="BV438" s="18"/>
    </row>
    <row r="439" spans="1:74">
      <c r="A439" s="9"/>
      <c r="B439" s="10"/>
      <c r="C439" s="19"/>
      <c r="D439" s="19"/>
      <c r="E439" s="19"/>
      <c r="F439" s="19"/>
      <c r="G439" s="19"/>
      <c r="H439" s="19"/>
      <c r="I439" s="19"/>
      <c r="J439" s="19"/>
      <c r="K439" s="19"/>
      <c r="L439" s="19"/>
      <c r="M439" s="19"/>
      <c r="N439" s="19"/>
      <c r="O439" s="19"/>
      <c r="P439" s="19"/>
      <c r="Q439" s="19"/>
      <c r="R439" s="19"/>
      <c r="S439" s="19"/>
      <c r="T439" s="19"/>
      <c r="U439" s="19"/>
      <c r="V439" s="19"/>
      <c r="W439" s="19"/>
      <c r="X439" s="19"/>
      <c r="Y439" s="19"/>
      <c r="Z439" s="19"/>
      <c r="AA439" s="19"/>
      <c r="AB439" s="19"/>
      <c r="AC439" s="19"/>
      <c r="AD439" s="19"/>
      <c r="AE439" s="19"/>
      <c r="AF439" s="19"/>
      <c r="AG439" s="19"/>
      <c r="AH439" s="19"/>
      <c r="AI439" s="19"/>
      <c r="AJ439" s="19"/>
      <c r="AK439" s="19"/>
      <c r="AL439" s="19"/>
      <c r="AM439" s="19"/>
      <c r="AN439" s="19"/>
      <c r="AO439" s="19"/>
      <c r="AP439" s="19"/>
      <c r="AQ439" s="19"/>
      <c r="AR439" s="19"/>
      <c r="AS439" s="19"/>
      <c r="AT439" s="19"/>
      <c r="AU439" s="19"/>
      <c r="AV439" s="19"/>
      <c r="AW439" s="19"/>
      <c r="AX439" s="19"/>
      <c r="AY439" s="19"/>
      <c r="AZ439" s="19"/>
      <c r="BA439" s="19"/>
      <c r="BB439" s="19"/>
      <c r="BC439" s="19"/>
      <c r="BD439" s="19"/>
      <c r="BE439" s="19"/>
      <c r="BF439" s="19"/>
      <c r="BG439" s="19"/>
      <c r="BH439" s="19"/>
      <c r="BI439" s="19"/>
      <c r="BJ439" s="19"/>
      <c r="BK439" s="19"/>
      <c r="BL439" s="19"/>
      <c r="BM439" s="19"/>
      <c r="BN439" s="19"/>
      <c r="BO439" s="19"/>
      <c r="BP439" s="19"/>
      <c r="BQ439" s="19"/>
      <c r="BR439" s="20"/>
      <c r="BS439" s="9"/>
      <c r="BT439" s="10"/>
      <c r="BU439" s="17"/>
      <c r="BV439" s="18"/>
    </row>
    <row r="440" spans="1:74">
      <c r="A440" s="9"/>
      <c r="B440" s="10"/>
      <c r="C440" s="19"/>
      <c r="D440" s="19"/>
      <c r="E440" s="19"/>
      <c r="F440" s="19"/>
      <c r="G440" s="19"/>
      <c r="H440" s="19"/>
      <c r="I440" s="19"/>
      <c r="J440" s="19"/>
      <c r="K440" s="19"/>
      <c r="L440" s="19"/>
      <c r="M440" s="19"/>
      <c r="N440" s="19"/>
      <c r="O440" s="19"/>
      <c r="P440" s="19"/>
      <c r="Q440" s="19"/>
      <c r="R440" s="19"/>
      <c r="S440" s="19"/>
      <c r="T440" s="19"/>
      <c r="U440" s="19"/>
      <c r="V440" s="19"/>
      <c r="W440" s="19"/>
      <c r="X440" s="19"/>
      <c r="Y440" s="19"/>
      <c r="Z440" s="19"/>
      <c r="AA440" s="19"/>
      <c r="AB440" s="19"/>
      <c r="AC440" s="19"/>
      <c r="AD440" s="19"/>
      <c r="AE440" s="19"/>
      <c r="AF440" s="19"/>
      <c r="AG440" s="19"/>
      <c r="AH440" s="19"/>
      <c r="AI440" s="19"/>
      <c r="AJ440" s="19"/>
      <c r="AK440" s="19"/>
      <c r="AL440" s="19"/>
      <c r="AM440" s="19"/>
      <c r="AN440" s="19"/>
      <c r="AO440" s="19"/>
      <c r="AP440" s="19"/>
      <c r="AQ440" s="19"/>
      <c r="AR440" s="19"/>
      <c r="AS440" s="19"/>
      <c r="AT440" s="19"/>
      <c r="AU440" s="19"/>
      <c r="AV440" s="19"/>
      <c r="AW440" s="19"/>
      <c r="AX440" s="19"/>
      <c r="AY440" s="19"/>
      <c r="AZ440" s="19"/>
      <c r="BA440" s="19"/>
      <c r="BB440" s="19"/>
      <c r="BC440" s="19"/>
      <c r="BD440" s="19"/>
      <c r="BE440" s="19"/>
      <c r="BF440" s="19"/>
      <c r="BG440" s="19"/>
      <c r="BH440" s="19"/>
      <c r="BI440" s="19"/>
      <c r="BJ440" s="19"/>
      <c r="BK440" s="19"/>
      <c r="BL440" s="19"/>
      <c r="BM440" s="19"/>
      <c r="BN440" s="19"/>
      <c r="BO440" s="19"/>
      <c r="BP440" s="19"/>
      <c r="BQ440" s="19"/>
      <c r="BR440" s="20"/>
      <c r="BS440" s="9"/>
      <c r="BT440" s="10"/>
      <c r="BU440" s="17"/>
      <c r="BV440" s="18"/>
    </row>
    <row r="441" spans="1:74">
      <c r="A441" s="9">
        <v>91</v>
      </c>
      <c r="B441" s="21"/>
      <c r="C441" s="15">
        <v>0.91</v>
      </c>
      <c r="D441" s="15">
        <v>0.91</v>
      </c>
      <c r="E441" s="15">
        <v>1.37</v>
      </c>
      <c r="F441" s="15">
        <v>1.37</v>
      </c>
      <c r="G441" s="15">
        <v>0</v>
      </c>
      <c r="H441" s="15">
        <v>0</v>
      </c>
      <c r="I441" s="15">
        <v>10.06</v>
      </c>
      <c r="J441" s="15">
        <v>3.35</v>
      </c>
      <c r="K441" s="15">
        <v>3.35</v>
      </c>
      <c r="L441" s="15">
        <v>3.35</v>
      </c>
      <c r="M441" s="15">
        <v>0.31</v>
      </c>
      <c r="N441" s="15">
        <v>6.71</v>
      </c>
      <c r="O441" s="15">
        <v>2.44</v>
      </c>
      <c r="P441" s="15">
        <v>4.2649999999999997</v>
      </c>
      <c r="Q441" s="15">
        <v>4.2649999999999997</v>
      </c>
      <c r="R441" s="15">
        <v>0.91</v>
      </c>
      <c r="S441" s="15">
        <v>0.31</v>
      </c>
      <c r="T441" s="15">
        <v>0.91</v>
      </c>
      <c r="U441" s="15">
        <v>0.61</v>
      </c>
      <c r="V441" s="15">
        <v>0.61</v>
      </c>
      <c r="W441" s="15">
        <v>9.14</v>
      </c>
      <c r="X441" s="15">
        <v>5.15</v>
      </c>
      <c r="Y441" s="15">
        <v>0.35</v>
      </c>
      <c r="Z441" s="15">
        <v>0.35</v>
      </c>
      <c r="AA441" s="15">
        <v>0.35</v>
      </c>
      <c r="AB441" s="15">
        <v>0</v>
      </c>
      <c r="AC441" s="15">
        <v>0</v>
      </c>
      <c r="AD441" s="15">
        <v>0</v>
      </c>
      <c r="AE441" s="15">
        <v>2</v>
      </c>
      <c r="AF441" s="15">
        <v>0.4</v>
      </c>
      <c r="AG441" s="15">
        <v>2.1</v>
      </c>
      <c r="AH441" s="15">
        <v>0.4</v>
      </c>
      <c r="AI441" s="15">
        <v>0.5</v>
      </c>
      <c r="AJ441" s="15">
        <v>0</v>
      </c>
      <c r="AK441" s="15"/>
      <c r="AL441" s="15"/>
      <c r="AM441" s="15"/>
      <c r="AN441" s="15"/>
      <c r="AO441" s="15"/>
      <c r="AP441" s="15">
        <v>2.52</v>
      </c>
      <c r="AQ441" s="15">
        <v>1.26</v>
      </c>
      <c r="AR441" s="15">
        <v>1.26</v>
      </c>
      <c r="AS441" s="15">
        <v>1.26</v>
      </c>
      <c r="AT441" s="15">
        <v>0.9</v>
      </c>
      <c r="AU441" s="15">
        <v>0.5</v>
      </c>
      <c r="AV441" s="15">
        <v>3.6</v>
      </c>
      <c r="AW441" s="15">
        <v>10.4</v>
      </c>
      <c r="AX441" s="15">
        <v>11.5</v>
      </c>
      <c r="AY441" s="15">
        <v>7.2</v>
      </c>
      <c r="AZ441" s="15">
        <v>1.5</v>
      </c>
      <c r="BA441" s="15">
        <v>0</v>
      </c>
      <c r="BB441" s="15">
        <v>7</v>
      </c>
      <c r="BC441" s="15">
        <v>4.1000000000000005</v>
      </c>
      <c r="BD441" s="15">
        <v>2.2799999999999998</v>
      </c>
      <c r="BE441" s="15">
        <v>8.5</v>
      </c>
      <c r="BF441" s="15">
        <v>2.02</v>
      </c>
      <c r="BG441" s="15">
        <v>0.96</v>
      </c>
      <c r="BH441" s="15">
        <v>8.07</v>
      </c>
      <c r="BI441" s="15">
        <v>4.6900000000000004</v>
      </c>
      <c r="BJ441" s="15"/>
      <c r="BK441" s="15"/>
      <c r="BL441" s="15"/>
      <c r="BM441" s="15"/>
      <c r="BN441" s="15"/>
      <c r="BO441" s="15"/>
      <c r="BP441" s="15"/>
      <c r="BQ441" s="15"/>
      <c r="BR441" s="16"/>
      <c r="BS441" s="9">
        <v>91</v>
      </c>
      <c r="BT441" s="21"/>
      <c r="BU441" s="17" t="s">
        <v>217</v>
      </c>
      <c r="BV441" s="18"/>
    </row>
    <row r="442" spans="1:74">
      <c r="A442" s="9"/>
      <c r="B442" s="10">
        <v>96</v>
      </c>
      <c r="C442" s="19"/>
      <c r="D442" s="19"/>
      <c r="E442" s="19"/>
      <c r="F442" s="19"/>
      <c r="G442" s="19"/>
      <c r="H442" s="19"/>
      <c r="I442" s="19"/>
      <c r="J442" s="19"/>
      <c r="K442" s="19"/>
      <c r="L442" s="19"/>
      <c r="M442" s="19"/>
      <c r="N442" s="19"/>
      <c r="O442" s="19"/>
      <c r="P442" s="19"/>
      <c r="Q442" s="19"/>
      <c r="R442" s="19"/>
      <c r="S442" s="19"/>
      <c r="T442" s="19"/>
      <c r="U442" s="19"/>
      <c r="V442" s="19"/>
      <c r="W442" s="19"/>
      <c r="X442" s="19"/>
      <c r="Y442" s="19"/>
      <c r="Z442" s="19"/>
      <c r="AA442" s="19"/>
      <c r="AB442" s="19"/>
      <c r="AC442" s="19"/>
      <c r="AD442" s="19"/>
      <c r="AE442" s="19"/>
      <c r="AF442" s="19"/>
      <c r="AG442" s="19"/>
      <c r="AH442" s="19"/>
      <c r="AI442" s="19"/>
      <c r="AJ442" s="19"/>
      <c r="AK442" s="19"/>
      <c r="AL442" s="19"/>
      <c r="AM442" s="19"/>
      <c r="AN442" s="19"/>
      <c r="AO442" s="19"/>
      <c r="AP442" s="19"/>
      <c r="AQ442" s="19"/>
      <c r="AR442" s="19"/>
      <c r="AS442" s="19"/>
      <c r="AT442" s="19"/>
      <c r="AU442" s="19"/>
      <c r="AV442" s="19"/>
      <c r="AW442" s="19"/>
      <c r="AX442" s="19"/>
      <c r="AY442" s="19"/>
      <c r="AZ442" s="19"/>
      <c r="BA442" s="19"/>
      <c r="BB442" s="19"/>
      <c r="BC442" s="19">
        <v>3.8</v>
      </c>
      <c r="BD442" s="19">
        <v>1.1000000000000001</v>
      </c>
      <c r="BE442" s="19">
        <v>7</v>
      </c>
      <c r="BF442" s="19">
        <v>3.13</v>
      </c>
      <c r="BG442" s="19">
        <v>0.99</v>
      </c>
      <c r="BH442" s="19">
        <v>7.64</v>
      </c>
      <c r="BI442" s="19">
        <v>5.7799999999999994</v>
      </c>
      <c r="BJ442" s="19">
        <v>2.6</v>
      </c>
      <c r="BK442" s="19">
        <v>8.9499999999999993</v>
      </c>
      <c r="BL442" s="19">
        <v>5.33</v>
      </c>
      <c r="BM442" s="19">
        <v>6.6499999999999817</v>
      </c>
      <c r="BN442" s="19">
        <v>0.39999999999997726</v>
      </c>
      <c r="BO442" s="19">
        <v>4.09</v>
      </c>
      <c r="BP442" s="19">
        <v>10.18</v>
      </c>
      <c r="BQ442" s="19">
        <v>6.31</v>
      </c>
      <c r="BR442" s="25">
        <v>4.6200000000000045</v>
      </c>
      <c r="BS442" s="9"/>
      <c r="BT442" s="10">
        <v>96</v>
      </c>
      <c r="BU442" s="17"/>
      <c r="BV442" s="18" t="s">
        <v>218</v>
      </c>
    </row>
    <row r="443" spans="1:74">
      <c r="A443" s="9">
        <v>92</v>
      </c>
      <c r="B443" s="10" t="s">
        <v>37</v>
      </c>
      <c r="C443" s="15">
        <v>0.91</v>
      </c>
      <c r="D443" s="15">
        <v>0.91</v>
      </c>
      <c r="E443" s="15">
        <v>1.0649999999999999</v>
      </c>
      <c r="F443" s="15">
        <v>1.0649999999999999</v>
      </c>
      <c r="G443" s="15">
        <v>0</v>
      </c>
      <c r="H443" s="15">
        <v>0</v>
      </c>
      <c r="I443" s="15">
        <v>2.1349999999999998</v>
      </c>
      <c r="J443" s="15">
        <v>2.1349999999999998</v>
      </c>
      <c r="K443" s="15">
        <v>10.210000000000001</v>
      </c>
      <c r="L443" s="15">
        <v>10.210000000000001</v>
      </c>
      <c r="M443" s="15">
        <v>0.61</v>
      </c>
      <c r="N443" s="15">
        <v>0</v>
      </c>
      <c r="O443" s="15">
        <v>0</v>
      </c>
      <c r="P443" s="15">
        <v>2.2850000000000001</v>
      </c>
      <c r="Q443" s="15">
        <v>2.2850000000000001</v>
      </c>
      <c r="R443" s="15">
        <v>0.91</v>
      </c>
      <c r="S443" s="15"/>
      <c r="T443" s="15"/>
      <c r="U443" s="15"/>
      <c r="V443" s="15">
        <v>0</v>
      </c>
      <c r="W443" s="15">
        <v>0.61</v>
      </c>
      <c r="X443" s="15">
        <v>0</v>
      </c>
      <c r="Y443" s="15">
        <v>0.23</v>
      </c>
      <c r="Z443" s="15">
        <v>0</v>
      </c>
      <c r="AA443" s="15">
        <v>0</v>
      </c>
      <c r="AB443" s="15">
        <v>0.8</v>
      </c>
      <c r="AC443" s="15">
        <v>0.3</v>
      </c>
      <c r="AD443" s="15">
        <v>1.4</v>
      </c>
      <c r="AE443" s="15">
        <v>0</v>
      </c>
      <c r="AF443" s="15">
        <v>0</v>
      </c>
      <c r="AG443" s="15">
        <v>0</v>
      </c>
      <c r="AH443" s="15">
        <v>1.7</v>
      </c>
      <c r="AI443" s="15">
        <v>0.9</v>
      </c>
      <c r="AJ443" s="15">
        <v>0</v>
      </c>
      <c r="AK443" s="15">
        <v>0</v>
      </c>
      <c r="AL443" s="15">
        <v>0</v>
      </c>
      <c r="AM443" s="15">
        <v>0</v>
      </c>
      <c r="AN443" s="15">
        <v>0</v>
      </c>
      <c r="AO443" s="15">
        <v>1.5</v>
      </c>
      <c r="AP443" s="15">
        <v>0</v>
      </c>
      <c r="AQ443" s="15">
        <v>0.55000000000000004</v>
      </c>
      <c r="AR443" s="15">
        <v>0.55000000000000004</v>
      </c>
      <c r="AS443" s="15">
        <v>0.3</v>
      </c>
      <c r="AT443" s="15">
        <v>0.2</v>
      </c>
      <c r="AU443" s="15">
        <v>0</v>
      </c>
      <c r="AV443" s="15">
        <v>0</v>
      </c>
      <c r="AW443" s="15">
        <v>8.6999999999999993</v>
      </c>
      <c r="AX443" s="15">
        <v>17.2</v>
      </c>
      <c r="AY443" s="15">
        <v>7.8</v>
      </c>
      <c r="AZ443" s="15">
        <v>1.7</v>
      </c>
      <c r="BA443" s="15">
        <v>0</v>
      </c>
      <c r="BB443" s="15">
        <v>7.1</v>
      </c>
      <c r="BC443" s="15">
        <v>0.7</v>
      </c>
      <c r="BD443" s="15">
        <v>1.7</v>
      </c>
      <c r="BE443" s="15">
        <v>13.6</v>
      </c>
      <c r="BF443" s="15">
        <v>0.27</v>
      </c>
      <c r="BG443" s="15">
        <v>0</v>
      </c>
      <c r="BH443" s="15">
        <v>8.4540000000000006</v>
      </c>
      <c r="BI443" s="15">
        <v>5.58</v>
      </c>
      <c r="BJ443" s="15"/>
      <c r="BK443" s="15"/>
      <c r="BL443" s="15"/>
      <c r="BM443" s="15"/>
      <c r="BN443" s="15"/>
      <c r="BO443" s="15"/>
      <c r="BP443" s="15"/>
      <c r="BQ443" s="15"/>
      <c r="BR443" s="16"/>
      <c r="BS443" s="9">
        <v>92</v>
      </c>
      <c r="BT443" s="10" t="s">
        <v>37</v>
      </c>
      <c r="BU443" s="17" t="s">
        <v>219</v>
      </c>
      <c r="BV443" s="18"/>
    </row>
    <row r="444" spans="1:74">
      <c r="A444" s="9"/>
      <c r="B444" s="10"/>
      <c r="C444" s="15"/>
      <c r="D444" s="15"/>
      <c r="E444" s="15"/>
      <c r="F444" s="15"/>
      <c r="G444" s="15"/>
      <c r="H444" s="15"/>
      <c r="I444" s="15"/>
      <c r="J444" s="15"/>
      <c r="K444" s="15"/>
      <c r="L444" s="15"/>
      <c r="M444" s="15"/>
      <c r="N444" s="15"/>
      <c r="O444" s="15"/>
      <c r="P444" s="15"/>
      <c r="Q444" s="15"/>
      <c r="R444" s="15"/>
      <c r="S444" s="15"/>
      <c r="T444" s="15"/>
      <c r="U444" s="15"/>
      <c r="V444" s="15"/>
      <c r="W444" s="15"/>
      <c r="X444" s="15"/>
      <c r="Y444" s="15"/>
      <c r="Z444" s="15"/>
      <c r="AA444" s="15"/>
      <c r="AB444" s="15"/>
      <c r="AC444" s="15"/>
      <c r="AD444" s="15"/>
      <c r="AE444" s="15"/>
      <c r="AF444" s="15"/>
      <c r="AG444" s="15"/>
      <c r="AH444" s="15"/>
      <c r="AI444" s="15"/>
      <c r="AJ444" s="15"/>
      <c r="AK444" s="15"/>
      <c r="AL444" s="15"/>
      <c r="AM444" s="15"/>
      <c r="AN444" s="15"/>
      <c r="AO444" s="15"/>
      <c r="AP444" s="15"/>
      <c r="AQ444" s="15"/>
      <c r="AR444" s="15"/>
      <c r="AS444" s="15"/>
      <c r="AT444" s="15"/>
      <c r="AU444" s="15"/>
      <c r="AV444" s="15"/>
      <c r="AW444" s="15"/>
      <c r="AX444" s="15"/>
      <c r="AY444" s="15"/>
      <c r="AZ444" s="15"/>
      <c r="BA444" s="15"/>
      <c r="BB444" s="15"/>
      <c r="BC444" s="15"/>
      <c r="BD444" s="15"/>
      <c r="BE444" s="15"/>
      <c r="BF444" s="15"/>
      <c r="BG444" s="15"/>
      <c r="BH444" s="15"/>
      <c r="BI444" s="15"/>
      <c r="BJ444" s="15"/>
      <c r="BK444" s="15"/>
      <c r="BL444" s="15"/>
      <c r="BM444" s="15"/>
      <c r="BN444" s="15"/>
      <c r="BO444" s="15"/>
      <c r="BP444" s="15"/>
      <c r="BQ444" s="15"/>
      <c r="BR444" s="16"/>
      <c r="BS444" s="9"/>
      <c r="BT444" s="10"/>
      <c r="BU444" s="17"/>
      <c r="BV444" s="18"/>
    </row>
    <row r="445" spans="1:74">
      <c r="A445" s="9"/>
      <c r="B445" s="10"/>
      <c r="C445" s="19"/>
      <c r="D445" s="19"/>
      <c r="E445" s="19"/>
      <c r="F445" s="19"/>
      <c r="G445" s="19"/>
      <c r="H445" s="19"/>
      <c r="I445" s="19"/>
      <c r="J445" s="19"/>
      <c r="K445" s="19"/>
      <c r="L445" s="19"/>
      <c r="M445" s="19"/>
      <c r="N445" s="19"/>
      <c r="O445" s="19"/>
      <c r="P445" s="19"/>
      <c r="Q445" s="19"/>
      <c r="R445" s="19"/>
      <c r="S445" s="19"/>
      <c r="T445" s="19"/>
      <c r="U445" s="19"/>
      <c r="V445" s="19"/>
      <c r="W445" s="19"/>
      <c r="X445" s="19"/>
      <c r="Y445" s="19"/>
      <c r="Z445" s="19"/>
      <c r="AA445" s="19"/>
      <c r="AB445" s="19"/>
      <c r="AC445" s="19"/>
      <c r="AD445" s="19"/>
      <c r="AE445" s="19"/>
      <c r="AF445" s="19"/>
      <c r="AG445" s="19"/>
      <c r="AH445" s="19"/>
      <c r="AI445" s="19"/>
      <c r="AJ445" s="19"/>
      <c r="AK445" s="19"/>
      <c r="AL445" s="19"/>
      <c r="AM445" s="19"/>
      <c r="AN445" s="19"/>
      <c r="AO445" s="19"/>
      <c r="AP445" s="19"/>
      <c r="AQ445" s="19"/>
      <c r="AR445" s="19"/>
      <c r="AS445" s="19"/>
      <c r="AT445" s="19"/>
      <c r="AU445" s="19"/>
      <c r="AV445" s="19"/>
      <c r="AW445" s="19"/>
      <c r="AX445" s="19"/>
      <c r="AY445" s="19"/>
      <c r="AZ445" s="19"/>
      <c r="BA445" s="19"/>
      <c r="BB445" s="19"/>
      <c r="BC445" s="19"/>
      <c r="BD445" s="19"/>
      <c r="BE445" s="19"/>
      <c r="BF445" s="19"/>
      <c r="BG445" s="19"/>
      <c r="BH445" s="19"/>
      <c r="BI445" s="19"/>
      <c r="BJ445" s="19"/>
      <c r="BK445" s="19"/>
      <c r="BL445" s="19"/>
      <c r="BM445" s="19"/>
      <c r="BN445" s="19"/>
      <c r="BO445" s="19"/>
      <c r="BP445" s="19"/>
      <c r="BQ445" s="19"/>
      <c r="BR445" s="20"/>
      <c r="BS445" s="9"/>
      <c r="BT445" s="10"/>
      <c r="BU445" s="17"/>
      <c r="BV445" s="18"/>
    </row>
    <row r="446" spans="1:74">
      <c r="A446" s="9">
        <v>93</v>
      </c>
      <c r="B446" s="10" t="s">
        <v>37</v>
      </c>
      <c r="C446" s="15">
        <v>0.45500000000000002</v>
      </c>
      <c r="D446" s="15">
        <v>0.45500000000000002</v>
      </c>
      <c r="E446" s="15">
        <v>0.76</v>
      </c>
      <c r="F446" s="15">
        <v>0.76</v>
      </c>
      <c r="G446" s="15">
        <v>0</v>
      </c>
      <c r="H446" s="15">
        <v>0</v>
      </c>
      <c r="I446" s="15"/>
      <c r="J446" s="15">
        <v>1.22</v>
      </c>
      <c r="K446" s="15"/>
      <c r="L446" s="15"/>
      <c r="M446" s="15"/>
      <c r="N446" s="15"/>
      <c r="O446" s="15"/>
      <c r="P446" s="15">
        <v>2.44</v>
      </c>
      <c r="Q446" s="15">
        <v>2.44</v>
      </c>
      <c r="R446" s="15">
        <v>0</v>
      </c>
      <c r="S446" s="15">
        <v>0</v>
      </c>
      <c r="T446" s="15"/>
      <c r="U446" s="15"/>
      <c r="V446" s="15">
        <v>0</v>
      </c>
      <c r="W446" s="15">
        <v>0</v>
      </c>
      <c r="X446" s="15">
        <v>0.91</v>
      </c>
      <c r="Y446" s="15">
        <v>1.6</v>
      </c>
      <c r="Z446" s="15">
        <v>2.5</v>
      </c>
      <c r="AA446" s="15">
        <v>2.5</v>
      </c>
      <c r="AB446" s="15">
        <v>6.4</v>
      </c>
      <c r="AC446" s="15">
        <v>0</v>
      </c>
      <c r="AD446" s="15">
        <v>0.7</v>
      </c>
      <c r="AE446" s="15">
        <v>0.5</v>
      </c>
      <c r="AF446" s="15">
        <v>0</v>
      </c>
      <c r="AG446" s="15">
        <v>0.6</v>
      </c>
      <c r="AH446" s="15">
        <v>0.4</v>
      </c>
      <c r="AI446" s="15">
        <v>0.3</v>
      </c>
      <c r="AJ446" s="15">
        <v>0</v>
      </c>
      <c r="AK446" s="15">
        <v>0.4</v>
      </c>
      <c r="AL446" s="15">
        <v>0</v>
      </c>
      <c r="AM446" s="15">
        <v>0</v>
      </c>
      <c r="AN446" s="15">
        <v>0</v>
      </c>
      <c r="AO446" s="15">
        <v>0.4</v>
      </c>
      <c r="AP446" s="15">
        <v>0.1</v>
      </c>
      <c r="AQ446" s="15"/>
      <c r="AR446" s="15"/>
      <c r="AS446" s="15"/>
      <c r="AT446" s="15">
        <v>12.3</v>
      </c>
      <c r="AU446" s="15">
        <v>0</v>
      </c>
      <c r="AV446" s="15">
        <v>0</v>
      </c>
      <c r="AW446" s="15">
        <v>9.1999999999999993</v>
      </c>
      <c r="AX446" s="15">
        <v>19</v>
      </c>
      <c r="AY446" s="15">
        <v>4.0999999999999996</v>
      </c>
      <c r="AZ446" s="15">
        <v>1.5</v>
      </c>
      <c r="BA446" s="15">
        <v>0</v>
      </c>
      <c r="BB446" s="15">
        <v>0.3</v>
      </c>
      <c r="BC446" s="15">
        <v>5.3</v>
      </c>
      <c r="BD446" s="15">
        <v>2.35</v>
      </c>
      <c r="BE446" s="15">
        <v>16.07</v>
      </c>
      <c r="BF446" s="15">
        <v>5</v>
      </c>
      <c r="BG446" s="15">
        <v>0</v>
      </c>
      <c r="BH446" s="15">
        <v>4.8600000000000003</v>
      </c>
      <c r="BI446" s="15">
        <v>8.49</v>
      </c>
      <c r="BJ446" s="15"/>
      <c r="BK446" s="15"/>
      <c r="BL446" s="15"/>
      <c r="BM446" s="15"/>
      <c r="BN446" s="15"/>
      <c r="BO446" s="15"/>
      <c r="BP446" s="15"/>
      <c r="BQ446" s="15"/>
      <c r="BR446" s="16"/>
      <c r="BS446" s="9">
        <v>93</v>
      </c>
      <c r="BT446" s="10" t="s">
        <v>37</v>
      </c>
      <c r="BU446" s="17" t="s">
        <v>220</v>
      </c>
      <c r="BV446" s="18"/>
    </row>
    <row r="447" spans="1:74">
      <c r="A447" s="9"/>
      <c r="B447" s="10">
        <v>97</v>
      </c>
      <c r="C447" s="19"/>
      <c r="D447" s="19"/>
      <c r="E447" s="19"/>
      <c r="F447" s="19"/>
      <c r="G447" s="19"/>
      <c r="H447" s="19"/>
      <c r="I447" s="19"/>
      <c r="J447" s="19"/>
      <c r="K447" s="19"/>
      <c r="L447" s="19"/>
      <c r="M447" s="19"/>
      <c r="N447" s="19"/>
      <c r="O447" s="19"/>
      <c r="P447" s="19"/>
      <c r="Q447" s="19"/>
      <c r="R447" s="19"/>
      <c r="S447" s="19"/>
      <c r="T447" s="19"/>
      <c r="U447" s="19"/>
      <c r="V447" s="19"/>
      <c r="W447" s="19"/>
      <c r="X447" s="19"/>
      <c r="Y447" s="19"/>
      <c r="Z447" s="19"/>
      <c r="AA447" s="19"/>
      <c r="AB447" s="19"/>
      <c r="AC447" s="19"/>
      <c r="AD447" s="19"/>
      <c r="AE447" s="19"/>
      <c r="AF447" s="19"/>
      <c r="AG447" s="19"/>
      <c r="AH447" s="19"/>
      <c r="AI447" s="19"/>
      <c r="AJ447" s="19"/>
      <c r="AK447" s="19"/>
      <c r="AL447" s="19"/>
      <c r="AM447" s="19"/>
      <c r="AN447" s="19"/>
      <c r="AO447" s="19"/>
      <c r="AP447" s="19"/>
      <c r="AQ447" s="19"/>
      <c r="AR447" s="19"/>
      <c r="AS447" s="19"/>
      <c r="AT447" s="19"/>
      <c r="AU447" s="19"/>
      <c r="AV447" s="19"/>
      <c r="AW447" s="19"/>
      <c r="AX447" s="19"/>
      <c r="AY447" s="19"/>
      <c r="AZ447" s="19"/>
      <c r="BA447" s="19"/>
      <c r="BB447" s="19"/>
      <c r="BC447" s="19">
        <v>8.1999999999999993</v>
      </c>
      <c r="BD447" s="19">
        <v>3.6</v>
      </c>
      <c r="BE447" s="19">
        <v>10.54</v>
      </c>
      <c r="BF447" s="19">
        <v>15.73</v>
      </c>
      <c r="BG447" s="19">
        <v>0.59</v>
      </c>
      <c r="BH447" s="19">
        <v>2.08</v>
      </c>
      <c r="BI447" s="19">
        <v>12.13</v>
      </c>
      <c r="BJ447" s="19">
        <v>2.8</v>
      </c>
      <c r="BK447" s="19">
        <v>0.62</v>
      </c>
      <c r="BL447" s="19">
        <v>3.57</v>
      </c>
      <c r="BM447" s="19">
        <v>0.99000000000000909</v>
      </c>
      <c r="BN447" s="19">
        <v>2.6699999999999875</v>
      </c>
      <c r="BO447" s="19">
        <v>0</v>
      </c>
      <c r="BP447" s="19">
        <v>5.82</v>
      </c>
      <c r="BQ447" s="19">
        <v>9.58</v>
      </c>
      <c r="BR447" s="25">
        <v>6.3799999999999955</v>
      </c>
      <c r="BS447" s="9"/>
      <c r="BT447" s="10">
        <v>97</v>
      </c>
      <c r="BU447" s="17"/>
      <c r="BV447" s="18" t="s">
        <v>221</v>
      </c>
    </row>
    <row r="448" spans="1:74">
      <c r="A448" s="9"/>
      <c r="B448" s="10"/>
      <c r="C448" s="19"/>
      <c r="D448" s="19"/>
      <c r="E448" s="19"/>
      <c r="F448" s="19"/>
      <c r="G448" s="19"/>
      <c r="H448" s="19"/>
      <c r="I448" s="19"/>
      <c r="J448" s="19"/>
      <c r="K448" s="19"/>
      <c r="L448" s="19"/>
      <c r="M448" s="19"/>
      <c r="N448" s="19"/>
      <c r="O448" s="19"/>
      <c r="P448" s="19"/>
      <c r="Q448" s="19"/>
      <c r="R448" s="19"/>
      <c r="S448" s="19"/>
      <c r="T448" s="19"/>
      <c r="U448" s="19"/>
      <c r="V448" s="19"/>
      <c r="W448" s="19"/>
      <c r="X448" s="19"/>
      <c r="Y448" s="19"/>
      <c r="Z448" s="19"/>
      <c r="AA448" s="19"/>
      <c r="AB448" s="19"/>
      <c r="AC448" s="19"/>
      <c r="AD448" s="19"/>
      <c r="AE448" s="19"/>
      <c r="AF448" s="19"/>
      <c r="AG448" s="19"/>
      <c r="AH448" s="19"/>
      <c r="AI448" s="19"/>
      <c r="AJ448" s="19"/>
      <c r="AK448" s="19"/>
      <c r="AL448" s="19"/>
      <c r="AM448" s="19"/>
      <c r="AN448" s="19"/>
      <c r="AO448" s="19"/>
      <c r="AP448" s="19"/>
      <c r="AQ448" s="19"/>
      <c r="AR448" s="19"/>
      <c r="AS448" s="19"/>
      <c r="AT448" s="19"/>
      <c r="AU448" s="19"/>
      <c r="AV448" s="19"/>
      <c r="AW448" s="19"/>
      <c r="AX448" s="19"/>
      <c r="AY448" s="19"/>
      <c r="AZ448" s="19"/>
      <c r="BA448" s="19"/>
      <c r="BB448" s="19"/>
      <c r="BC448" s="19"/>
      <c r="BD448" s="19"/>
      <c r="BE448" s="19"/>
      <c r="BF448" s="19"/>
      <c r="BG448" s="19"/>
      <c r="BH448" s="19"/>
      <c r="BI448" s="19"/>
      <c r="BJ448" s="19"/>
      <c r="BK448" s="19"/>
      <c r="BL448" s="19"/>
      <c r="BM448" s="19"/>
      <c r="BN448" s="19"/>
      <c r="BO448" s="19"/>
      <c r="BP448" s="19"/>
      <c r="BQ448" s="19"/>
      <c r="BR448" s="20"/>
      <c r="BS448" s="9"/>
      <c r="BT448" s="10"/>
      <c r="BU448" s="17"/>
      <c r="BV448" s="18"/>
    </row>
    <row r="449" spans="1:74">
      <c r="A449" s="9"/>
      <c r="B449" s="10"/>
      <c r="C449" s="19"/>
      <c r="D449" s="19"/>
      <c r="E449" s="19"/>
      <c r="F449" s="19"/>
      <c r="G449" s="19"/>
      <c r="H449" s="19"/>
      <c r="I449" s="19"/>
      <c r="J449" s="19"/>
      <c r="K449" s="19"/>
      <c r="L449" s="19"/>
      <c r="M449" s="19"/>
      <c r="N449" s="19"/>
      <c r="O449" s="19"/>
      <c r="P449" s="19"/>
      <c r="Q449" s="19"/>
      <c r="R449" s="19"/>
      <c r="S449" s="19"/>
      <c r="T449" s="19"/>
      <c r="U449" s="19"/>
      <c r="V449" s="19"/>
      <c r="W449" s="19"/>
      <c r="X449" s="19"/>
      <c r="Y449" s="19"/>
      <c r="Z449" s="19"/>
      <c r="AA449" s="19"/>
      <c r="AB449" s="19"/>
      <c r="AC449" s="19"/>
      <c r="AD449" s="19"/>
      <c r="AE449" s="19"/>
      <c r="AF449" s="19"/>
      <c r="AG449" s="19"/>
      <c r="AH449" s="19"/>
      <c r="AI449" s="19"/>
      <c r="AJ449" s="19"/>
      <c r="AK449" s="19"/>
      <c r="AL449" s="19"/>
      <c r="AM449" s="19"/>
      <c r="AN449" s="19"/>
      <c r="AO449" s="19"/>
      <c r="AP449" s="19"/>
      <c r="AQ449" s="19"/>
      <c r="AR449" s="19"/>
      <c r="AS449" s="19"/>
      <c r="AT449" s="19"/>
      <c r="AU449" s="19"/>
      <c r="AV449" s="19"/>
      <c r="AW449" s="19"/>
      <c r="AX449" s="19"/>
      <c r="AY449" s="19"/>
      <c r="AZ449" s="19"/>
      <c r="BA449" s="19"/>
      <c r="BB449" s="19"/>
      <c r="BC449" s="19"/>
      <c r="BD449" s="19"/>
      <c r="BE449" s="19"/>
      <c r="BF449" s="19"/>
      <c r="BG449" s="19"/>
      <c r="BH449" s="19"/>
      <c r="BI449" s="19"/>
      <c r="BJ449" s="19"/>
      <c r="BK449" s="19"/>
      <c r="BL449" s="19"/>
      <c r="BM449" s="19"/>
      <c r="BN449" s="19"/>
      <c r="BO449" s="19"/>
      <c r="BP449" s="19"/>
      <c r="BQ449" s="19"/>
      <c r="BR449" s="20"/>
      <c r="BS449" s="9"/>
      <c r="BT449" s="10"/>
      <c r="BU449" s="17"/>
      <c r="BV449" s="18"/>
    </row>
    <row r="450" spans="1:74">
      <c r="A450" s="9"/>
      <c r="B450" s="10"/>
      <c r="C450" s="19"/>
      <c r="D450" s="19"/>
      <c r="E450" s="19"/>
      <c r="F450" s="19"/>
      <c r="G450" s="19"/>
      <c r="H450" s="19"/>
      <c r="I450" s="19"/>
      <c r="J450" s="19"/>
      <c r="K450" s="19"/>
      <c r="L450" s="19"/>
      <c r="M450" s="19"/>
      <c r="N450" s="19"/>
      <c r="O450" s="19"/>
      <c r="P450" s="19"/>
      <c r="Q450" s="19"/>
      <c r="R450" s="19"/>
      <c r="S450" s="19"/>
      <c r="T450" s="19"/>
      <c r="U450" s="19"/>
      <c r="V450" s="19"/>
      <c r="W450" s="19"/>
      <c r="X450" s="19"/>
      <c r="Y450" s="19"/>
      <c r="Z450" s="19"/>
      <c r="AA450" s="19"/>
      <c r="AB450" s="19"/>
      <c r="AC450" s="19"/>
      <c r="AD450" s="19"/>
      <c r="AE450" s="19"/>
      <c r="AF450" s="19"/>
      <c r="AG450" s="19"/>
      <c r="AH450" s="19"/>
      <c r="AI450" s="19"/>
      <c r="AJ450" s="19"/>
      <c r="AK450" s="19"/>
      <c r="AL450" s="19"/>
      <c r="AM450" s="19"/>
      <c r="AN450" s="19"/>
      <c r="AO450" s="19"/>
      <c r="AP450" s="19"/>
      <c r="AQ450" s="19"/>
      <c r="AR450" s="19"/>
      <c r="AS450" s="19"/>
      <c r="AT450" s="19"/>
      <c r="AU450" s="19"/>
      <c r="AV450" s="19"/>
      <c r="AW450" s="19"/>
      <c r="AX450" s="19"/>
      <c r="AY450" s="19"/>
      <c r="AZ450" s="19"/>
      <c r="BA450" s="19"/>
      <c r="BB450" s="19"/>
      <c r="BC450" s="19"/>
      <c r="BD450" s="19"/>
      <c r="BE450" s="19"/>
      <c r="BF450" s="19"/>
      <c r="BG450" s="19"/>
      <c r="BH450" s="19"/>
      <c r="BI450" s="19"/>
      <c r="BJ450" s="19"/>
      <c r="BK450" s="19"/>
      <c r="BL450" s="19"/>
      <c r="BM450" s="19"/>
      <c r="BN450" s="19"/>
      <c r="BO450" s="19"/>
      <c r="BP450" s="19"/>
      <c r="BQ450" s="19"/>
      <c r="BR450" s="20"/>
      <c r="BS450" s="9"/>
      <c r="BT450" s="10"/>
      <c r="BU450" s="17"/>
      <c r="BV450" s="18"/>
    </row>
    <row r="451" spans="1:74">
      <c r="A451" s="9"/>
      <c r="B451" s="10"/>
      <c r="C451" s="19"/>
      <c r="D451" s="19"/>
      <c r="E451" s="19"/>
      <c r="F451" s="19"/>
      <c r="G451" s="19"/>
      <c r="H451" s="19"/>
      <c r="I451" s="19"/>
      <c r="J451" s="19"/>
      <c r="K451" s="19"/>
      <c r="L451" s="19"/>
      <c r="M451" s="19"/>
      <c r="N451" s="19"/>
      <c r="O451" s="19"/>
      <c r="P451" s="19"/>
      <c r="Q451" s="19"/>
      <c r="R451" s="19"/>
      <c r="S451" s="19"/>
      <c r="T451" s="19"/>
      <c r="U451" s="19"/>
      <c r="V451" s="19"/>
      <c r="W451" s="19"/>
      <c r="X451" s="19"/>
      <c r="Y451" s="19"/>
      <c r="Z451" s="19"/>
      <c r="AA451" s="19"/>
      <c r="AB451" s="19"/>
      <c r="AC451" s="19"/>
      <c r="AD451" s="19"/>
      <c r="AE451" s="19"/>
      <c r="AF451" s="19"/>
      <c r="AG451" s="19"/>
      <c r="AH451" s="19"/>
      <c r="AI451" s="19"/>
      <c r="AJ451" s="19"/>
      <c r="AK451" s="19"/>
      <c r="AL451" s="19"/>
      <c r="AM451" s="19"/>
      <c r="AN451" s="19"/>
      <c r="AO451" s="19"/>
      <c r="AP451" s="19"/>
      <c r="AQ451" s="19"/>
      <c r="AR451" s="19"/>
      <c r="AS451" s="19"/>
      <c r="AT451" s="19"/>
      <c r="AU451" s="19"/>
      <c r="AV451" s="19"/>
      <c r="AW451" s="19"/>
      <c r="AX451" s="19"/>
      <c r="AY451" s="19"/>
      <c r="AZ451" s="19"/>
      <c r="BA451" s="19"/>
      <c r="BB451" s="19"/>
      <c r="BC451" s="19"/>
      <c r="BD451" s="19"/>
      <c r="BE451" s="19"/>
      <c r="BF451" s="19"/>
      <c r="BG451" s="19"/>
      <c r="BH451" s="19"/>
      <c r="BI451" s="19"/>
      <c r="BJ451" s="19"/>
      <c r="BK451" s="19"/>
      <c r="BL451" s="19"/>
      <c r="BM451" s="19"/>
      <c r="BN451" s="19"/>
      <c r="BO451" s="19"/>
      <c r="BP451" s="19"/>
      <c r="BQ451" s="19"/>
      <c r="BR451" s="20"/>
      <c r="BS451" s="9"/>
      <c r="BT451" s="10"/>
      <c r="BU451" s="17"/>
      <c r="BV451" s="18"/>
    </row>
    <row r="452" spans="1:74">
      <c r="A452" s="9"/>
      <c r="B452" s="10">
        <v>98</v>
      </c>
      <c r="C452" s="19"/>
      <c r="D452" s="19"/>
      <c r="E452" s="19"/>
      <c r="F452" s="19"/>
      <c r="G452" s="19"/>
      <c r="H452" s="19"/>
      <c r="I452" s="19"/>
      <c r="J452" s="19"/>
      <c r="K452" s="19"/>
      <c r="L452" s="19"/>
      <c r="M452" s="19"/>
      <c r="N452" s="19"/>
      <c r="O452" s="19"/>
      <c r="P452" s="19"/>
      <c r="Q452" s="19"/>
      <c r="R452" s="19"/>
      <c r="S452" s="19"/>
      <c r="T452" s="19"/>
      <c r="U452" s="19"/>
      <c r="V452" s="19"/>
      <c r="W452" s="19"/>
      <c r="X452" s="19"/>
      <c r="Y452" s="19"/>
      <c r="Z452" s="19"/>
      <c r="AA452" s="19"/>
      <c r="AB452" s="19"/>
      <c r="AC452" s="19"/>
      <c r="AD452" s="19"/>
      <c r="AE452" s="19"/>
      <c r="AF452" s="19"/>
      <c r="AG452" s="19"/>
      <c r="AH452" s="19"/>
      <c r="AI452" s="19"/>
      <c r="AJ452" s="19"/>
      <c r="AK452" s="19"/>
      <c r="AL452" s="19"/>
      <c r="AM452" s="19"/>
      <c r="AN452" s="19"/>
      <c r="AO452" s="19"/>
      <c r="AP452" s="19"/>
      <c r="AQ452" s="19"/>
      <c r="AR452" s="19"/>
      <c r="AS452" s="19"/>
      <c r="AT452" s="19"/>
      <c r="AU452" s="19"/>
      <c r="AV452" s="19"/>
      <c r="AW452" s="19"/>
      <c r="AX452" s="19"/>
      <c r="AY452" s="19"/>
      <c r="AZ452" s="19"/>
      <c r="BA452" s="19"/>
      <c r="BB452" s="19"/>
      <c r="BC452" s="19">
        <v>0.6</v>
      </c>
      <c r="BD452" s="19">
        <v>11.8</v>
      </c>
      <c r="BE452" s="19">
        <v>4.09</v>
      </c>
      <c r="BF452" s="19">
        <v>11.08</v>
      </c>
      <c r="BG452" s="19">
        <v>3.27</v>
      </c>
      <c r="BH452" s="19">
        <v>0</v>
      </c>
      <c r="BI452" s="19">
        <v>1.21</v>
      </c>
      <c r="BJ452" s="19">
        <v>1.31</v>
      </c>
      <c r="BK452" s="19">
        <v>0</v>
      </c>
      <c r="BL452" s="19">
        <v>3.01</v>
      </c>
      <c r="BM452" s="19">
        <v>3.0900000000000034</v>
      </c>
      <c r="BN452" s="19">
        <v>2.5499999999999829</v>
      </c>
      <c r="BO452" s="19">
        <v>10.08</v>
      </c>
      <c r="BP452" s="19">
        <v>5.1100000000000003</v>
      </c>
      <c r="BQ452" s="19">
        <v>3.82</v>
      </c>
      <c r="BR452" s="20"/>
      <c r="BS452" s="9"/>
      <c r="BT452" s="10">
        <v>98</v>
      </c>
      <c r="BU452" s="17"/>
      <c r="BV452" s="18" t="s">
        <v>222</v>
      </c>
    </row>
    <row r="453" spans="1:74">
      <c r="A453" s="9">
        <v>94</v>
      </c>
      <c r="B453" s="10" t="s">
        <v>37</v>
      </c>
      <c r="C453" s="15">
        <v>0.45500000000000002</v>
      </c>
      <c r="D453" s="15">
        <v>0.45500000000000002</v>
      </c>
      <c r="E453" s="15">
        <v>0.76</v>
      </c>
      <c r="F453" s="15">
        <v>0.76</v>
      </c>
      <c r="G453" s="15">
        <v>0</v>
      </c>
      <c r="H453" s="15">
        <v>0</v>
      </c>
      <c r="I453" s="15">
        <v>0.31</v>
      </c>
      <c r="J453" s="15">
        <v>0.31</v>
      </c>
      <c r="K453" s="15">
        <v>0.155</v>
      </c>
      <c r="L453" s="15">
        <v>0.155</v>
      </c>
      <c r="M453" s="15">
        <v>0.31</v>
      </c>
      <c r="N453" s="15">
        <v>10.97</v>
      </c>
      <c r="O453" s="15">
        <v>0.91</v>
      </c>
      <c r="P453" s="15">
        <v>1.37</v>
      </c>
      <c r="Q453" s="15">
        <v>1.37</v>
      </c>
      <c r="R453" s="15">
        <v>1.52</v>
      </c>
      <c r="S453" s="15">
        <v>2.13</v>
      </c>
      <c r="T453" s="15">
        <v>5.79</v>
      </c>
      <c r="U453" s="15"/>
      <c r="V453" s="15">
        <v>0</v>
      </c>
      <c r="W453" s="15">
        <v>2.44</v>
      </c>
      <c r="X453" s="15">
        <v>2.46</v>
      </c>
      <c r="Y453" s="15">
        <v>3.06</v>
      </c>
      <c r="Z453" s="15">
        <v>1.625</v>
      </c>
      <c r="AA453" s="15">
        <v>1.625</v>
      </c>
      <c r="AB453" s="15">
        <v>6.5</v>
      </c>
      <c r="AC453" s="15">
        <v>4.45</v>
      </c>
      <c r="AD453" s="15">
        <v>4</v>
      </c>
      <c r="AE453" s="15">
        <v>1.6</v>
      </c>
      <c r="AF453" s="15">
        <v>0.6</v>
      </c>
      <c r="AG453" s="15">
        <v>0.6</v>
      </c>
      <c r="AH453" s="15">
        <v>5.7</v>
      </c>
      <c r="AI453" s="15">
        <v>0</v>
      </c>
      <c r="AJ453" s="15">
        <v>0</v>
      </c>
      <c r="AK453" s="15">
        <v>0</v>
      </c>
      <c r="AL453" s="15">
        <v>0</v>
      </c>
      <c r="AM453" s="15">
        <v>0</v>
      </c>
      <c r="AN453" s="15">
        <v>0</v>
      </c>
      <c r="AO453" s="15">
        <v>0</v>
      </c>
      <c r="AP453" s="15">
        <v>0.6</v>
      </c>
      <c r="AQ453" s="15">
        <v>0.2</v>
      </c>
      <c r="AR453" s="15">
        <v>0.2</v>
      </c>
      <c r="AS453" s="15">
        <v>0</v>
      </c>
      <c r="AT453" s="15">
        <v>0</v>
      </c>
      <c r="AU453" s="15">
        <v>0</v>
      </c>
      <c r="AV453" s="15">
        <v>0.9</v>
      </c>
      <c r="AW453" s="15">
        <v>8.6</v>
      </c>
      <c r="AX453" s="15">
        <v>11.1</v>
      </c>
      <c r="AY453" s="15">
        <v>3.9</v>
      </c>
      <c r="AZ453" s="15">
        <v>6.25</v>
      </c>
      <c r="BA453" s="15">
        <v>1.9</v>
      </c>
      <c r="BB453" s="15">
        <v>0</v>
      </c>
      <c r="BC453" s="15">
        <v>0.3</v>
      </c>
      <c r="BD453" s="15">
        <v>3.9</v>
      </c>
      <c r="BE453" s="15">
        <v>4.26</v>
      </c>
      <c r="BF453" s="15">
        <v>7.86</v>
      </c>
      <c r="BG453" s="15">
        <v>6.04</v>
      </c>
      <c r="BH453" s="15">
        <v>0</v>
      </c>
      <c r="BI453" s="15">
        <v>3.99</v>
      </c>
      <c r="BJ453" s="15"/>
      <c r="BK453" s="15"/>
      <c r="BL453" s="15"/>
      <c r="BM453" s="15"/>
      <c r="BN453" s="15"/>
      <c r="BO453" s="15"/>
      <c r="BP453" s="15"/>
      <c r="BQ453" s="15"/>
      <c r="BR453" s="16"/>
      <c r="BS453" s="9">
        <v>94</v>
      </c>
      <c r="BT453" s="10" t="s">
        <v>37</v>
      </c>
      <c r="BU453" s="17" t="s">
        <v>223</v>
      </c>
      <c r="BV453" s="18"/>
    </row>
    <row r="454" spans="1:74">
      <c r="A454" s="9"/>
      <c r="B454" s="10"/>
      <c r="C454" s="19"/>
      <c r="D454" s="19"/>
      <c r="E454" s="19"/>
      <c r="F454" s="19"/>
      <c r="G454" s="19"/>
      <c r="H454" s="19"/>
      <c r="I454" s="19"/>
      <c r="J454" s="19"/>
      <c r="K454" s="19"/>
      <c r="L454" s="19"/>
      <c r="M454" s="19"/>
      <c r="N454" s="19"/>
      <c r="O454" s="19"/>
      <c r="P454" s="19"/>
      <c r="Q454" s="19"/>
      <c r="R454" s="19"/>
      <c r="S454" s="19"/>
      <c r="T454" s="19"/>
      <c r="U454" s="19"/>
      <c r="V454" s="19"/>
      <c r="W454" s="19"/>
      <c r="X454" s="19"/>
      <c r="Y454" s="19"/>
      <c r="Z454" s="19"/>
      <c r="AA454" s="19"/>
      <c r="AB454" s="19"/>
      <c r="AC454" s="19"/>
      <c r="AD454" s="19"/>
      <c r="AE454" s="19"/>
      <c r="AF454" s="19"/>
      <c r="AG454" s="19"/>
      <c r="AH454" s="19"/>
      <c r="AI454" s="19"/>
      <c r="AJ454" s="19"/>
      <c r="AK454" s="19"/>
      <c r="AL454" s="19"/>
      <c r="AM454" s="19"/>
      <c r="AN454" s="19"/>
      <c r="AO454" s="19"/>
      <c r="AP454" s="19"/>
      <c r="AQ454" s="19"/>
      <c r="AR454" s="19"/>
      <c r="AS454" s="19"/>
      <c r="AT454" s="19"/>
      <c r="AU454" s="19"/>
      <c r="AV454" s="19"/>
      <c r="AW454" s="19"/>
      <c r="AX454" s="19"/>
      <c r="AY454" s="19"/>
      <c r="AZ454" s="19"/>
      <c r="BA454" s="19"/>
      <c r="BB454" s="19"/>
      <c r="BC454" s="19"/>
      <c r="BD454" s="19"/>
      <c r="BE454" s="19"/>
      <c r="BF454" s="19"/>
      <c r="BG454" s="19"/>
      <c r="BH454" s="19"/>
      <c r="BI454" s="19"/>
      <c r="BJ454" s="19"/>
      <c r="BK454" s="19"/>
      <c r="BL454" s="19"/>
      <c r="BM454" s="19"/>
      <c r="BN454" s="19"/>
      <c r="BO454" s="19"/>
      <c r="BP454" s="19"/>
      <c r="BQ454" s="19"/>
      <c r="BR454" s="20"/>
      <c r="BS454" s="9"/>
      <c r="BT454" s="10"/>
      <c r="BU454" s="17"/>
      <c r="BV454" s="18"/>
    </row>
    <row r="455" spans="1:74">
      <c r="A455" s="9"/>
      <c r="B455" s="10"/>
      <c r="C455" s="19"/>
      <c r="D455" s="19"/>
      <c r="E455" s="19"/>
      <c r="F455" s="19"/>
      <c r="G455" s="19"/>
      <c r="H455" s="19"/>
      <c r="I455" s="19"/>
      <c r="J455" s="19"/>
      <c r="K455" s="19"/>
      <c r="L455" s="19"/>
      <c r="M455" s="19"/>
      <c r="N455" s="19"/>
      <c r="O455" s="19"/>
      <c r="P455" s="19"/>
      <c r="Q455" s="19"/>
      <c r="R455" s="19"/>
      <c r="S455" s="19"/>
      <c r="T455" s="19"/>
      <c r="U455" s="19"/>
      <c r="V455" s="19"/>
      <c r="W455" s="19"/>
      <c r="X455" s="19"/>
      <c r="Y455" s="19"/>
      <c r="Z455" s="19"/>
      <c r="AA455" s="19"/>
      <c r="AB455" s="19"/>
      <c r="AC455" s="19"/>
      <c r="AD455" s="19"/>
      <c r="AE455" s="19"/>
      <c r="AF455" s="19"/>
      <c r="AG455" s="19"/>
      <c r="AH455" s="19"/>
      <c r="AI455" s="19"/>
      <c r="AJ455" s="19"/>
      <c r="AK455" s="19"/>
      <c r="AL455" s="19"/>
      <c r="AM455" s="19"/>
      <c r="AN455" s="19"/>
      <c r="AO455" s="19"/>
      <c r="AP455" s="19"/>
      <c r="AQ455" s="19"/>
      <c r="AR455" s="19"/>
      <c r="AS455" s="19"/>
      <c r="AT455" s="19"/>
      <c r="AU455" s="19"/>
      <c r="AV455" s="19"/>
      <c r="AW455" s="19"/>
      <c r="AX455" s="19"/>
      <c r="AY455" s="19"/>
      <c r="AZ455" s="19"/>
      <c r="BA455" s="19"/>
      <c r="BB455" s="19"/>
      <c r="BC455" s="19"/>
      <c r="BD455" s="19"/>
      <c r="BE455" s="19"/>
      <c r="BF455" s="19"/>
      <c r="BG455" s="19"/>
      <c r="BH455" s="19"/>
      <c r="BI455" s="19"/>
      <c r="BJ455" s="19"/>
      <c r="BK455" s="19"/>
      <c r="BL455" s="19"/>
      <c r="BM455" s="19"/>
      <c r="BN455" s="19"/>
      <c r="BO455" s="19"/>
      <c r="BP455" s="19"/>
      <c r="BQ455" s="19"/>
      <c r="BR455" s="20"/>
      <c r="BS455" s="9"/>
      <c r="BT455" s="10"/>
      <c r="BU455" s="17"/>
      <c r="BV455" s="18"/>
    </row>
    <row r="456" spans="1:74">
      <c r="A456" s="9"/>
      <c r="B456" s="10"/>
      <c r="C456" s="19"/>
      <c r="D456" s="19"/>
      <c r="E456" s="19"/>
      <c r="F456" s="19"/>
      <c r="G456" s="19"/>
      <c r="H456" s="19"/>
      <c r="I456" s="19"/>
      <c r="J456" s="19"/>
      <c r="K456" s="19"/>
      <c r="L456" s="19"/>
      <c r="M456" s="19"/>
      <c r="N456" s="19"/>
      <c r="O456" s="19"/>
      <c r="P456" s="19"/>
      <c r="Q456" s="19"/>
      <c r="R456" s="19"/>
      <c r="S456" s="19"/>
      <c r="T456" s="19"/>
      <c r="U456" s="19"/>
      <c r="V456" s="19"/>
      <c r="W456" s="19"/>
      <c r="X456" s="19"/>
      <c r="Y456" s="19"/>
      <c r="Z456" s="19"/>
      <c r="AA456" s="19"/>
      <c r="AB456" s="19"/>
      <c r="AC456" s="19"/>
      <c r="AD456" s="19"/>
      <c r="AE456" s="19"/>
      <c r="AF456" s="19"/>
      <c r="AG456" s="19"/>
      <c r="AH456" s="19"/>
      <c r="AI456" s="19"/>
      <c r="AJ456" s="19"/>
      <c r="AK456" s="19"/>
      <c r="AL456" s="19"/>
      <c r="AM456" s="19"/>
      <c r="AN456" s="19"/>
      <c r="AO456" s="19"/>
      <c r="AP456" s="19"/>
      <c r="AQ456" s="19"/>
      <c r="AR456" s="19"/>
      <c r="AS456" s="19"/>
      <c r="AT456" s="19"/>
      <c r="AU456" s="19"/>
      <c r="AV456" s="19"/>
      <c r="AW456" s="19"/>
      <c r="AX456" s="19"/>
      <c r="AY456" s="19"/>
      <c r="AZ456" s="19"/>
      <c r="BA456" s="19"/>
      <c r="BB456" s="19"/>
      <c r="BC456" s="19"/>
      <c r="BD456" s="19"/>
      <c r="BE456" s="19"/>
      <c r="BF456" s="19"/>
      <c r="BG456" s="19"/>
      <c r="BH456" s="19"/>
      <c r="BI456" s="19"/>
      <c r="BJ456" s="19"/>
      <c r="BK456" s="19"/>
      <c r="BL456" s="19"/>
      <c r="BM456" s="19"/>
      <c r="BN456" s="19"/>
      <c r="BO456" s="19"/>
      <c r="BP456" s="19"/>
      <c r="BQ456" s="19"/>
      <c r="BR456" s="20"/>
      <c r="BS456" s="9"/>
      <c r="BT456" s="10"/>
      <c r="BU456" s="17"/>
      <c r="BV456" s="18"/>
    </row>
    <row r="457" spans="1:74">
      <c r="A457" s="9"/>
      <c r="B457" s="10">
        <v>99</v>
      </c>
      <c r="C457" s="19"/>
      <c r="D457" s="19"/>
      <c r="E457" s="19"/>
      <c r="F457" s="19"/>
      <c r="G457" s="19"/>
      <c r="H457" s="19"/>
      <c r="I457" s="19"/>
      <c r="J457" s="19"/>
      <c r="K457" s="19"/>
      <c r="L457" s="19"/>
      <c r="M457" s="19"/>
      <c r="N457" s="19"/>
      <c r="O457" s="19"/>
      <c r="P457" s="19"/>
      <c r="Q457" s="19"/>
      <c r="R457" s="19"/>
      <c r="S457" s="19"/>
      <c r="T457" s="19"/>
      <c r="U457" s="19"/>
      <c r="V457" s="19"/>
      <c r="W457" s="19"/>
      <c r="X457" s="19"/>
      <c r="Y457" s="19"/>
      <c r="Z457" s="19"/>
      <c r="AA457" s="19"/>
      <c r="AB457" s="19"/>
      <c r="AC457" s="19"/>
      <c r="AD457" s="19"/>
      <c r="AE457" s="19"/>
      <c r="AF457" s="19"/>
      <c r="AG457" s="19"/>
      <c r="AH457" s="19"/>
      <c r="AI457" s="19"/>
      <c r="AJ457" s="19"/>
      <c r="AK457" s="19"/>
      <c r="AL457" s="19"/>
      <c r="AM457" s="19"/>
      <c r="AN457" s="19"/>
      <c r="AO457" s="19"/>
      <c r="AP457" s="19"/>
      <c r="AQ457" s="19"/>
      <c r="AR457" s="19"/>
      <c r="AS457" s="19"/>
      <c r="AT457" s="19"/>
      <c r="AU457" s="19"/>
      <c r="AV457" s="19"/>
      <c r="AW457" s="19"/>
      <c r="AX457" s="19"/>
      <c r="AY457" s="19"/>
      <c r="AZ457" s="19"/>
      <c r="BA457" s="19"/>
      <c r="BB457" s="19"/>
      <c r="BC457" s="19">
        <v>2.2999999999999998</v>
      </c>
      <c r="BD457" s="19">
        <v>0.89999999999999991</v>
      </c>
      <c r="BE457" s="19">
        <v>2.6</v>
      </c>
      <c r="BF457" s="19">
        <v>6.51</v>
      </c>
      <c r="BG457" s="19">
        <v>25.05</v>
      </c>
      <c r="BH457" s="19">
        <v>0</v>
      </c>
      <c r="BI457" s="19">
        <v>0</v>
      </c>
      <c r="BJ457" s="19">
        <v>1.44</v>
      </c>
      <c r="BK457" s="19">
        <v>0</v>
      </c>
      <c r="BL457" s="19">
        <v>0</v>
      </c>
      <c r="BM457" s="19">
        <v>2.4200000000000159</v>
      </c>
      <c r="BN457" s="19">
        <v>0</v>
      </c>
      <c r="BO457" s="19">
        <v>0.8</v>
      </c>
      <c r="BP457" s="19">
        <v>6.5</v>
      </c>
      <c r="BQ457" s="19">
        <v>0</v>
      </c>
      <c r="BR457" s="20"/>
      <c r="BS457" s="9"/>
      <c r="BT457" s="10">
        <v>99</v>
      </c>
      <c r="BU457" s="17"/>
      <c r="BV457" s="18" t="s">
        <v>224</v>
      </c>
    </row>
    <row r="458" spans="1:74">
      <c r="A458" s="9"/>
      <c r="B458" s="10"/>
      <c r="C458" s="19"/>
      <c r="D458" s="19"/>
      <c r="E458" s="19"/>
      <c r="F458" s="19"/>
      <c r="G458" s="19"/>
      <c r="H458" s="19"/>
      <c r="I458" s="19"/>
      <c r="J458" s="19"/>
      <c r="K458" s="19"/>
      <c r="L458" s="19"/>
      <c r="M458" s="19"/>
      <c r="N458" s="19"/>
      <c r="O458" s="19"/>
      <c r="P458" s="19"/>
      <c r="Q458" s="19"/>
      <c r="R458" s="19"/>
      <c r="S458" s="19"/>
      <c r="T458" s="19"/>
      <c r="U458" s="19"/>
      <c r="V458" s="19"/>
      <c r="W458" s="19"/>
      <c r="X458" s="19"/>
      <c r="Y458" s="19"/>
      <c r="Z458" s="19"/>
      <c r="AA458" s="19"/>
      <c r="AB458" s="19"/>
      <c r="AC458" s="19"/>
      <c r="AD458" s="19"/>
      <c r="AE458" s="19"/>
      <c r="AF458" s="19"/>
      <c r="AG458" s="19"/>
      <c r="AH458" s="19"/>
      <c r="AI458" s="19"/>
      <c r="AJ458" s="19"/>
      <c r="AK458" s="19"/>
      <c r="AL458" s="19"/>
      <c r="AM458" s="19"/>
      <c r="AN458" s="19"/>
      <c r="AO458" s="19"/>
      <c r="AP458" s="19"/>
      <c r="AQ458" s="19"/>
      <c r="AR458" s="19"/>
      <c r="AS458" s="19"/>
      <c r="AT458" s="19"/>
      <c r="AU458" s="19"/>
      <c r="AV458" s="19"/>
      <c r="AW458" s="19"/>
      <c r="AX458" s="19"/>
      <c r="AY458" s="19"/>
      <c r="AZ458" s="19"/>
      <c r="BA458" s="19"/>
      <c r="BB458" s="19"/>
      <c r="BC458" s="19"/>
      <c r="BD458" s="19"/>
      <c r="BE458" s="19"/>
      <c r="BF458" s="19"/>
      <c r="BG458" s="19"/>
      <c r="BH458" s="19"/>
      <c r="BI458" s="19"/>
      <c r="BJ458" s="19"/>
      <c r="BK458" s="19"/>
      <c r="BL458" s="19"/>
      <c r="BM458" s="19"/>
      <c r="BN458" s="19"/>
      <c r="BO458" s="19"/>
      <c r="BP458" s="19"/>
      <c r="BQ458" s="19"/>
      <c r="BR458" s="20"/>
      <c r="BS458" s="9"/>
      <c r="BT458" s="10"/>
      <c r="BU458" s="17"/>
      <c r="BV458" s="18"/>
    </row>
    <row r="459" spans="1:74">
      <c r="A459" s="9">
        <v>95</v>
      </c>
      <c r="B459" s="10" t="s">
        <v>37</v>
      </c>
      <c r="C459" s="15">
        <v>0.30499999999999999</v>
      </c>
      <c r="D459" s="15">
        <v>0.30499999999999999</v>
      </c>
      <c r="E459" s="15">
        <v>0.76</v>
      </c>
      <c r="F459" s="15">
        <v>0.76</v>
      </c>
      <c r="G459" s="15">
        <v>0</v>
      </c>
      <c r="H459" s="15">
        <v>0</v>
      </c>
      <c r="I459" s="15">
        <v>0</v>
      </c>
      <c r="J459" s="15">
        <v>0</v>
      </c>
      <c r="K459" s="15">
        <v>1.1100000000000001</v>
      </c>
      <c r="L459" s="15">
        <v>1.1100000000000001</v>
      </c>
      <c r="M459" s="15">
        <v>0</v>
      </c>
      <c r="N459" s="15">
        <v>0</v>
      </c>
      <c r="O459" s="15">
        <v>0</v>
      </c>
      <c r="P459" s="15">
        <v>1.93</v>
      </c>
      <c r="Q459" s="15">
        <v>1.93</v>
      </c>
      <c r="R459" s="15">
        <v>1.93</v>
      </c>
      <c r="S459" s="15">
        <v>0</v>
      </c>
      <c r="T459" s="15"/>
      <c r="U459" s="15"/>
      <c r="V459" s="15">
        <v>0</v>
      </c>
      <c r="W459" s="15">
        <v>2.74</v>
      </c>
      <c r="X459" s="15">
        <v>0.4</v>
      </c>
      <c r="Y459" s="15">
        <v>8.9499999999999993</v>
      </c>
      <c r="Z459" s="15">
        <v>1.9</v>
      </c>
      <c r="AA459" s="15">
        <v>1.9</v>
      </c>
      <c r="AB459" s="15">
        <v>0</v>
      </c>
      <c r="AC459" s="15">
        <v>5.7</v>
      </c>
      <c r="AD459" s="15">
        <v>1.5</v>
      </c>
      <c r="AE459" s="15">
        <v>5.9</v>
      </c>
      <c r="AF459" s="15">
        <v>0.6</v>
      </c>
      <c r="AG459" s="15">
        <v>0</v>
      </c>
      <c r="AH459" s="15">
        <v>1.3</v>
      </c>
      <c r="AI459" s="15">
        <v>0</v>
      </c>
      <c r="AJ459" s="15">
        <v>0</v>
      </c>
      <c r="AK459" s="15">
        <v>2.2999999999999998</v>
      </c>
      <c r="AL459" s="15">
        <v>5.0999999999999996</v>
      </c>
      <c r="AM459" s="15">
        <v>3.7</v>
      </c>
      <c r="AN459" s="15">
        <v>0</v>
      </c>
      <c r="AO459" s="15">
        <v>7.4</v>
      </c>
      <c r="AP459" s="15" t="s">
        <v>124</v>
      </c>
      <c r="AQ459" s="15">
        <v>0.2</v>
      </c>
      <c r="AR459" s="15">
        <v>0.2</v>
      </c>
      <c r="AS459" s="15">
        <v>3.3</v>
      </c>
      <c r="AT459" s="15">
        <v>1.4</v>
      </c>
      <c r="AU459" s="15">
        <v>0</v>
      </c>
      <c r="AV459" s="15">
        <v>0</v>
      </c>
      <c r="AW459" s="15">
        <v>0</v>
      </c>
      <c r="AX459" s="15">
        <v>1.4</v>
      </c>
      <c r="AY459" s="15">
        <v>0.1</v>
      </c>
      <c r="AZ459" s="15">
        <v>3.92</v>
      </c>
      <c r="BA459" s="15">
        <v>5.2</v>
      </c>
      <c r="BB459" s="15">
        <v>0</v>
      </c>
      <c r="BC459" s="15">
        <v>0.9</v>
      </c>
      <c r="BD459" s="15">
        <v>1.92</v>
      </c>
      <c r="BE459" s="15">
        <v>7.09</v>
      </c>
      <c r="BF459" s="15">
        <v>12.87</v>
      </c>
      <c r="BG459" s="15">
        <v>9.2799999999999994</v>
      </c>
      <c r="BH459" s="15">
        <v>0</v>
      </c>
      <c r="BI459" s="15">
        <v>0</v>
      </c>
      <c r="BJ459" s="15"/>
      <c r="BK459" s="15"/>
      <c r="BL459" s="15"/>
      <c r="BM459" s="15"/>
      <c r="BN459" s="15"/>
      <c r="BO459" s="15"/>
      <c r="BP459" s="15"/>
      <c r="BQ459" s="15"/>
      <c r="BR459" s="16"/>
      <c r="BS459" s="9">
        <v>95</v>
      </c>
      <c r="BT459" s="10" t="s">
        <v>37</v>
      </c>
      <c r="BU459" s="17" t="s">
        <v>225</v>
      </c>
      <c r="BV459" s="18"/>
    </row>
    <row r="460" spans="1:74">
      <c r="A460" s="9"/>
      <c r="B460" s="10"/>
      <c r="C460" s="19"/>
      <c r="D460" s="19"/>
      <c r="E460" s="19"/>
      <c r="F460" s="19"/>
      <c r="G460" s="19"/>
      <c r="H460" s="19"/>
      <c r="I460" s="19"/>
      <c r="J460" s="19"/>
      <c r="K460" s="19"/>
      <c r="L460" s="19"/>
      <c r="M460" s="19"/>
      <c r="N460" s="19"/>
      <c r="O460" s="19"/>
      <c r="P460" s="19"/>
      <c r="Q460" s="19"/>
      <c r="R460" s="19"/>
      <c r="S460" s="19"/>
      <c r="T460" s="19"/>
      <c r="U460" s="19"/>
      <c r="V460" s="19"/>
      <c r="W460" s="19"/>
      <c r="X460" s="19"/>
      <c r="Y460" s="19"/>
      <c r="Z460" s="19"/>
      <c r="AA460" s="19"/>
      <c r="AB460" s="19"/>
      <c r="AC460" s="19"/>
      <c r="AD460" s="19"/>
      <c r="AE460" s="19"/>
      <c r="AF460" s="19"/>
      <c r="AG460" s="19"/>
      <c r="AH460" s="19"/>
      <c r="AI460" s="19"/>
      <c r="AJ460" s="19"/>
      <c r="AK460" s="19"/>
      <c r="AL460" s="19"/>
      <c r="AM460" s="19"/>
      <c r="AN460" s="19"/>
      <c r="AO460" s="19"/>
      <c r="AP460" s="19"/>
      <c r="AQ460" s="19"/>
      <c r="AR460" s="19"/>
      <c r="AS460" s="19"/>
      <c r="AT460" s="19"/>
      <c r="AU460" s="19"/>
      <c r="AV460" s="19"/>
      <c r="AW460" s="19"/>
      <c r="AX460" s="19"/>
      <c r="AY460" s="19"/>
      <c r="AZ460" s="19"/>
      <c r="BA460" s="19"/>
      <c r="BB460" s="19"/>
      <c r="BC460" s="19"/>
      <c r="BD460" s="19"/>
      <c r="BE460" s="19"/>
      <c r="BF460" s="19"/>
      <c r="BG460" s="19"/>
      <c r="BH460" s="19"/>
      <c r="BI460" s="19"/>
      <c r="BJ460" s="19"/>
      <c r="BK460" s="19"/>
      <c r="BL460" s="19"/>
      <c r="BM460" s="19"/>
      <c r="BN460" s="19"/>
      <c r="BO460" s="19"/>
      <c r="BP460" s="19"/>
      <c r="BQ460" s="19"/>
      <c r="BR460" s="20"/>
      <c r="BS460" s="9"/>
      <c r="BT460" s="10"/>
      <c r="BU460" s="17"/>
      <c r="BV460" s="18"/>
    </row>
    <row r="461" spans="1:74">
      <c r="A461" s="9"/>
      <c r="B461" s="10"/>
      <c r="C461" s="19"/>
      <c r="D461" s="19"/>
      <c r="E461" s="19"/>
      <c r="F461" s="19"/>
      <c r="G461" s="19"/>
      <c r="H461" s="19"/>
      <c r="I461" s="19"/>
      <c r="J461" s="19"/>
      <c r="K461" s="19"/>
      <c r="L461" s="19"/>
      <c r="M461" s="19"/>
      <c r="N461" s="19"/>
      <c r="O461" s="19"/>
      <c r="P461" s="19"/>
      <c r="Q461" s="19"/>
      <c r="R461" s="19"/>
      <c r="S461" s="19"/>
      <c r="T461" s="19"/>
      <c r="U461" s="19"/>
      <c r="V461" s="19"/>
      <c r="W461" s="19"/>
      <c r="X461" s="19"/>
      <c r="Y461" s="19"/>
      <c r="Z461" s="19"/>
      <c r="AA461" s="19"/>
      <c r="AB461" s="19"/>
      <c r="AC461" s="19"/>
      <c r="AD461" s="19"/>
      <c r="AE461" s="19"/>
      <c r="AF461" s="19"/>
      <c r="AG461" s="19"/>
      <c r="AH461" s="19"/>
      <c r="AI461" s="19"/>
      <c r="AJ461" s="19"/>
      <c r="AK461" s="19"/>
      <c r="AL461" s="19"/>
      <c r="AM461" s="19"/>
      <c r="AN461" s="19"/>
      <c r="AO461" s="19"/>
      <c r="AP461" s="19"/>
      <c r="AQ461" s="19"/>
      <c r="AR461" s="19"/>
      <c r="AS461" s="19"/>
      <c r="AT461" s="19"/>
      <c r="AU461" s="19"/>
      <c r="AV461" s="19"/>
      <c r="AW461" s="19"/>
      <c r="AX461" s="19"/>
      <c r="AY461" s="19"/>
      <c r="AZ461" s="19"/>
      <c r="BA461" s="19"/>
      <c r="BB461" s="19"/>
      <c r="BC461" s="19"/>
      <c r="BD461" s="19"/>
      <c r="BE461" s="19"/>
      <c r="BF461" s="19"/>
      <c r="BG461" s="19"/>
      <c r="BH461" s="19"/>
      <c r="BI461" s="19"/>
      <c r="BJ461" s="19"/>
      <c r="BK461" s="19"/>
      <c r="BL461" s="19"/>
      <c r="BM461" s="19"/>
      <c r="BN461" s="19"/>
      <c r="BO461" s="19"/>
      <c r="BP461" s="19"/>
      <c r="BQ461" s="19"/>
      <c r="BR461" s="20"/>
      <c r="BS461" s="9"/>
      <c r="BT461" s="10"/>
      <c r="BU461" s="17"/>
      <c r="BV461" s="18"/>
    </row>
    <row r="462" spans="1:74">
      <c r="A462" s="9"/>
      <c r="B462" s="10">
        <v>100</v>
      </c>
      <c r="C462" s="19"/>
      <c r="D462" s="19"/>
      <c r="E462" s="19"/>
      <c r="F462" s="19"/>
      <c r="G462" s="19"/>
      <c r="H462" s="19"/>
      <c r="I462" s="19"/>
      <c r="J462" s="19"/>
      <c r="K462" s="19"/>
      <c r="L462" s="19"/>
      <c r="M462" s="19"/>
      <c r="N462" s="19"/>
      <c r="O462" s="19"/>
      <c r="P462" s="19"/>
      <c r="Q462" s="19"/>
      <c r="R462" s="19"/>
      <c r="S462" s="19"/>
      <c r="T462" s="19"/>
      <c r="U462" s="19"/>
      <c r="V462" s="19"/>
      <c r="W462" s="19"/>
      <c r="X462" s="19"/>
      <c r="Y462" s="19"/>
      <c r="Z462" s="19"/>
      <c r="AA462" s="19"/>
      <c r="AB462" s="19"/>
      <c r="AC462" s="19"/>
      <c r="AD462" s="19"/>
      <c r="AE462" s="19"/>
      <c r="AF462" s="19"/>
      <c r="AG462" s="19"/>
      <c r="AH462" s="19"/>
      <c r="AI462" s="19"/>
      <c r="AJ462" s="19"/>
      <c r="AK462" s="19"/>
      <c r="AL462" s="19"/>
      <c r="AM462" s="19"/>
      <c r="AN462" s="19"/>
      <c r="AO462" s="19"/>
      <c r="AP462" s="19"/>
      <c r="AQ462" s="19"/>
      <c r="AR462" s="19"/>
      <c r="AS462" s="19"/>
      <c r="AT462" s="19"/>
      <c r="AU462" s="19"/>
      <c r="AV462" s="19"/>
      <c r="AW462" s="19"/>
      <c r="AX462" s="19"/>
      <c r="AY462" s="19"/>
      <c r="AZ462" s="19"/>
      <c r="BA462" s="19"/>
      <c r="BB462" s="19"/>
      <c r="BC462" s="19">
        <v>1.6</v>
      </c>
      <c r="BD462" s="19">
        <v>2.2999999999999998</v>
      </c>
      <c r="BE462" s="19">
        <v>0.99</v>
      </c>
      <c r="BF462" s="19">
        <v>3.88</v>
      </c>
      <c r="BG462" s="19">
        <v>9.66</v>
      </c>
      <c r="BH462" s="19">
        <v>0.97</v>
      </c>
      <c r="BI462" s="19">
        <v>1.3</v>
      </c>
      <c r="BJ462" s="19">
        <v>0.95</v>
      </c>
      <c r="BK462" s="19">
        <v>0</v>
      </c>
      <c r="BL462" s="19">
        <v>0.54</v>
      </c>
      <c r="BM462" s="19">
        <v>1.3499999999999943</v>
      </c>
      <c r="BN462" s="19">
        <v>0</v>
      </c>
      <c r="BO462" s="19">
        <v>1.51</v>
      </c>
      <c r="BP462" s="19">
        <v>1.32</v>
      </c>
      <c r="BQ462" s="19">
        <v>4.47</v>
      </c>
      <c r="BR462" s="20">
        <v>1.0799999999999841</v>
      </c>
      <c r="BS462" s="9"/>
      <c r="BT462" s="10">
        <v>100</v>
      </c>
      <c r="BU462" s="17"/>
      <c r="BV462" s="18" t="s">
        <v>226</v>
      </c>
    </row>
    <row r="463" spans="1:74">
      <c r="A463" s="9"/>
      <c r="B463" s="10"/>
      <c r="C463" s="19"/>
      <c r="D463" s="19"/>
      <c r="E463" s="19"/>
      <c r="F463" s="19"/>
      <c r="G463" s="19"/>
      <c r="H463" s="19"/>
      <c r="I463" s="19"/>
      <c r="J463" s="19"/>
      <c r="K463" s="19"/>
      <c r="L463" s="19"/>
      <c r="M463" s="19"/>
      <c r="N463" s="19"/>
      <c r="O463" s="19"/>
      <c r="P463" s="19"/>
      <c r="Q463" s="19"/>
      <c r="R463" s="19"/>
      <c r="S463" s="19"/>
      <c r="T463" s="19"/>
      <c r="U463" s="19"/>
      <c r="V463" s="19"/>
      <c r="W463" s="19"/>
      <c r="X463" s="19"/>
      <c r="Y463" s="19"/>
      <c r="Z463" s="19"/>
      <c r="AA463" s="19"/>
      <c r="AB463" s="19"/>
      <c r="AC463" s="19"/>
      <c r="AD463" s="19"/>
      <c r="AE463" s="19"/>
      <c r="AF463" s="19"/>
      <c r="AG463" s="19"/>
      <c r="AH463" s="19"/>
      <c r="AI463" s="19"/>
      <c r="AJ463" s="19"/>
      <c r="AK463" s="19"/>
      <c r="AL463" s="19"/>
      <c r="AM463" s="19"/>
      <c r="AN463" s="19"/>
      <c r="AO463" s="19"/>
      <c r="AP463" s="19"/>
      <c r="AQ463" s="19"/>
      <c r="AR463" s="19"/>
      <c r="AS463" s="19"/>
      <c r="AT463" s="19"/>
      <c r="AU463" s="19"/>
      <c r="AV463" s="19"/>
      <c r="AW463" s="19"/>
      <c r="AX463" s="19"/>
      <c r="AY463" s="19"/>
      <c r="AZ463" s="19"/>
      <c r="BA463" s="19"/>
      <c r="BB463" s="19"/>
      <c r="BC463" s="19"/>
      <c r="BD463" s="19"/>
      <c r="BE463" s="19"/>
      <c r="BF463" s="19"/>
      <c r="BG463" s="19"/>
      <c r="BH463" s="19"/>
      <c r="BI463" s="19"/>
      <c r="BJ463" s="19"/>
      <c r="BK463" s="19"/>
      <c r="BL463" s="19"/>
      <c r="BM463" s="19"/>
      <c r="BN463" s="19"/>
      <c r="BO463" s="19"/>
      <c r="BP463" s="19"/>
      <c r="BQ463" s="19"/>
      <c r="BR463" s="20"/>
      <c r="BS463" s="9"/>
      <c r="BT463" s="10"/>
      <c r="BU463" s="17"/>
      <c r="BV463" s="18"/>
    </row>
    <row r="464" spans="1:74">
      <c r="A464" s="9"/>
      <c r="B464" s="10"/>
      <c r="C464" s="19"/>
      <c r="D464" s="19"/>
      <c r="E464" s="19"/>
      <c r="F464" s="19"/>
      <c r="G464" s="19"/>
      <c r="H464" s="19"/>
      <c r="I464" s="19"/>
      <c r="J464" s="19"/>
      <c r="K464" s="19"/>
      <c r="L464" s="19"/>
      <c r="M464" s="19"/>
      <c r="N464" s="19"/>
      <c r="O464" s="19"/>
      <c r="P464" s="19"/>
      <c r="Q464" s="19"/>
      <c r="R464" s="19"/>
      <c r="S464" s="19"/>
      <c r="T464" s="19"/>
      <c r="U464" s="19"/>
      <c r="V464" s="19"/>
      <c r="W464" s="19"/>
      <c r="X464" s="19"/>
      <c r="Y464" s="19"/>
      <c r="Z464" s="19"/>
      <c r="AA464" s="19"/>
      <c r="AB464" s="19"/>
      <c r="AC464" s="19"/>
      <c r="AD464" s="19"/>
      <c r="AE464" s="19"/>
      <c r="AF464" s="19"/>
      <c r="AG464" s="19"/>
      <c r="AH464" s="19"/>
      <c r="AI464" s="19"/>
      <c r="AJ464" s="19"/>
      <c r="AK464" s="19"/>
      <c r="AL464" s="19"/>
      <c r="AM464" s="19"/>
      <c r="AN464" s="19"/>
      <c r="AO464" s="19"/>
      <c r="AP464" s="19"/>
      <c r="AQ464" s="19"/>
      <c r="AR464" s="19"/>
      <c r="AS464" s="19"/>
      <c r="AT464" s="19"/>
      <c r="AU464" s="19"/>
      <c r="AV464" s="19"/>
      <c r="AW464" s="19"/>
      <c r="AX464" s="19"/>
      <c r="AY464" s="19"/>
      <c r="AZ464" s="19"/>
      <c r="BA464" s="19"/>
      <c r="BB464" s="19"/>
      <c r="BC464" s="19"/>
      <c r="BD464" s="19"/>
      <c r="BE464" s="19"/>
      <c r="BF464" s="19"/>
      <c r="BG464" s="19"/>
      <c r="BH464" s="19"/>
      <c r="BI464" s="19"/>
      <c r="BJ464" s="19"/>
      <c r="BK464" s="19"/>
      <c r="BL464" s="19"/>
      <c r="BM464" s="19"/>
      <c r="BN464" s="19"/>
      <c r="BO464" s="19"/>
      <c r="BP464" s="19"/>
      <c r="BQ464" s="19"/>
      <c r="BR464" s="20"/>
      <c r="BS464" s="9"/>
      <c r="BT464" s="10"/>
      <c r="BU464" s="17"/>
      <c r="BV464" s="18"/>
    </row>
    <row r="465" spans="1:74">
      <c r="A465" s="9"/>
      <c r="B465" s="10"/>
      <c r="C465" s="19"/>
      <c r="D465" s="19"/>
      <c r="E465" s="19"/>
      <c r="F465" s="19"/>
      <c r="G465" s="19"/>
      <c r="H465" s="19"/>
      <c r="I465" s="19"/>
      <c r="J465" s="19"/>
      <c r="K465" s="19"/>
      <c r="L465" s="19"/>
      <c r="M465" s="19"/>
      <c r="N465" s="19"/>
      <c r="O465" s="19"/>
      <c r="P465" s="19"/>
      <c r="Q465" s="19"/>
      <c r="R465" s="19"/>
      <c r="S465" s="19"/>
      <c r="T465" s="19"/>
      <c r="U465" s="19"/>
      <c r="V465" s="19"/>
      <c r="W465" s="19"/>
      <c r="X465" s="19"/>
      <c r="Y465" s="19"/>
      <c r="Z465" s="19"/>
      <c r="AA465" s="19"/>
      <c r="AB465" s="19"/>
      <c r="AC465" s="19"/>
      <c r="AD465" s="19"/>
      <c r="AE465" s="19"/>
      <c r="AF465" s="19"/>
      <c r="AG465" s="19"/>
      <c r="AH465" s="19"/>
      <c r="AI465" s="19"/>
      <c r="AJ465" s="19"/>
      <c r="AK465" s="19"/>
      <c r="AL465" s="19"/>
      <c r="AM465" s="19"/>
      <c r="AN465" s="19"/>
      <c r="AO465" s="19"/>
      <c r="AP465" s="19"/>
      <c r="AQ465" s="19"/>
      <c r="AR465" s="19"/>
      <c r="AS465" s="19"/>
      <c r="AT465" s="19"/>
      <c r="AU465" s="19"/>
      <c r="AV465" s="19"/>
      <c r="AW465" s="19"/>
      <c r="AX465" s="19"/>
      <c r="AY465" s="19"/>
      <c r="AZ465" s="19"/>
      <c r="BA465" s="19"/>
      <c r="BB465" s="19"/>
      <c r="BC465" s="19"/>
      <c r="BD465" s="19"/>
      <c r="BE465" s="19"/>
      <c r="BF465" s="19"/>
      <c r="BG465" s="19"/>
      <c r="BH465" s="19"/>
      <c r="BI465" s="19"/>
      <c r="BJ465" s="19"/>
      <c r="BK465" s="19"/>
      <c r="BL465" s="19"/>
      <c r="BM465" s="19"/>
      <c r="BN465" s="19"/>
      <c r="BO465" s="19"/>
      <c r="BP465" s="19"/>
      <c r="BQ465" s="19"/>
      <c r="BR465" s="16"/>
      <c r="BS465" s="9"/>
      <c r="BT465" s="10"/>
      <c r="BU465" s="17"/>
      <c r="BV465" s="18"/>
    </row>
    <row r="466" spans="1:74">
      <c r="A466" s="9"/>
      <c r="B466" s="10"/>
      <c r="C466" s="19"/>
      <c r="D466" s="19"/>
      <c r="E466" s="19"/>
      <c r="F466" s="19"/>
      <c r="G466" s="19"/>
      <c r="H466" s="19"/>
      <c r="I466" s="19"/>
      <c r="J466" s="19"/>
      <c r="K466" s="19"/>
      <c r="L466" s="19"/>
      <c r="M466" s="19"/>
      <c r="N466" s="19"/>
      <c r="O466" s="19"/>
      <c r="P466" s="19"/>
      <c r="Q466" s="19"/>
      <c r="R466" s="19"/>
      <c r="S466" s="19"/>
      <c r="T466" s="19"/>
      <c r="U466" s="19"/>
      <c r="V466" s="19"/>
      <c r="W466" s="19"/>
      <c r="X466" s="19"/>
      <c r="Y466" s="19"/>
      <c r="Z466" s="19"/>
      <c r="AA466" s="19"/>
      <c r="AB466" s="19"/>
      <c r="AC466" s="19"/>
      <c r="AD466" s="19"/>
      <c r="AE466" s="19"/>
      <c r="AF466" s="19"/>
      <c r="AG466" s="19"/>
      <c r="AH466" s="19"/>
      <c r="AI466" s="19"/>
      <c r="AJ466" s="19"/>
      <c r="AK466" s="19"/>
      <c r="AL466" s="19"/>
      <c r="AM466" s="19"/>
      <c r="AN466" s="19"/>
      <c r="AO466" s="19"/>
      <c r="AP466" s="19"/>
      <c r="AQ466" s="19"/>
      <c r="AR466" s="19"/>
      <c r="AS466" s="19"/>
      <c r="AT466" s="19"/>
      <c r="AU466" s="19"/>
      <c r="AV466" s="19"/>
      <c r="AW466" s="19"/>
      <c r="AX466" s="19"/>
      <c r="AY466" s="19"/>
      <c r="AZ466" s="19"/>
      <c r="BA466" s="19"/>
      <c r="BB466" s="19"/>
      <c r="BC466" s="19"/>
      <c r="BD466" s="19"/>
      <c r="BE466" s="19"/>
      <c r="BF466" s="19"/>
      <c r="BG466" s="19"/>
      <c r="BH466" s="19"/>
      <c r="BI466" s="19"/>
      <c r="BJ466" s="19"/>
      <c r="BK466" s="19"/>
      <c r="BL466" s="19"/>
      <c r="BM466" s="19"/>
      <c r="BN466" s="19"/>
      <c r="BO466" s="19"/>
      <c r="BP466" s="19"/>
      <c r="BQ466" s="19"/>
      <c r="BR466" s="20"/>
      <c r="BS466" s="9"/>
      <c r="BT466" s="10"/>
      <c r="BU466" s="17"/>
      <c r="BV466" s="18"/>
    </row>
    <row r="467" spans="1:74">
      <c r="A467" s="9"/>
      <c r="B467" s="10">
        <v>101</v>
      </c>
      <c r="C467" s="19"/>
      <c r="D467" s="19"/>
      <c r="E467" s="19"/>
      <c r="F467" s="19"/>
      <c r="G467" s="19"/>
      <c r="H467" s="19"/>
      <c r="I467" s="19"/>
      <c r="J467" s="19"/>
      <c r="K467" s="19"/>
      <c r="L467" s="19"/>
      <c r="M467" s="19"/>
      <c r="N467" s="19"/>
      <c r="O467" s="19"/>
      <c r="P467" s="19"/>
      <c r="Q467" s="19"/>
      <c r="R467" s="19"/>
      <c r="S467" s="19"/>
      <c r="T467" s="19"/>
      <c r="U467" s="19"/>
      <c r="V467" s="19"/>
      <c r="W467" s="19"/>
      <c r="X467" s="19"/>
      <c r="Y467" s="19"/>
      <c r="Z467" s="19"/>
      <c r="AA467" s="19"/>
      <c r="AB467" s="19"/>
      <c r="AC467" s="19"/>
      <c r="AD467" s="19"/>
      <c r="AE467" s="19"/>
      <c r="AF467" s="19"/>
      <c r="AG467" s="19"/>
      <c r="AH467" s="19"/>
      <c r="AI467" s="19"/>
      <c r="AJ467" s="19"/>
      <c r="AK467" s="19"/>
      <c r="AL467" s="19"/>
      <c r="AM467" s="19"/>
      <c r="AN467" s="19"/>
      <c r="AO467" s="19"/>
      <c r="AP467" s="19"/>
      <c r="AQ467" s="19"/>
      <c r="AR467" s="19"/>
      <c r="AS467" s="19"/>
      <c r="AT467" s="19"/>
      <c r="AU467" s="19"/>
      <c r="AV467" s="19"/>
      <c r="AW467" s="19"/>
      <c r="AX467" s="19"/>
      <c r="AY467" s="19"/>
      <c r="AZ467" s="19"/>
      <c r="BA467" s="19"/>
      <c r="BB467" s="19"/>
      <c r="BC467" s="19">
        <v>0.7</v>
      </c>
      <c r="BD467" s="19">
        <v>5.7</v>
      </c>
      <c r="BE467" s="19">
        <v>0</v>
      </c>
      <c r="BF467" s="19">
        <v>2.58</v>
      </c>
      <c r="BG467" s="19">
        <v>2.77</v>
      </c>
      <c r="BH467" s="19">
        <v>3.88</v>
      </c>
      <c r="BI467" s="19">
        <v>1.53</v>
      </c>
      <c r="BJ467" s="19">
        <v>0</v>
      </c>
      <c r="BK467" s="19">
        <v>1.03</v>
      </c>
      <c r="BL467" s="19">
        <v>4.13</v>
      </c>
      <c r="BM467" s="19">
        <v>1.9099999999999966</v>
      </c>
      <c r="BN467" s="19">
        <v>0</v>
      </c>
      <c r="BO467" s="19">
        <v>0</v>
      </c>
      <c r="BP467" s="19">
        <v>0</v>
      </c>
      <c r="BQ467" s="19">
        <v>4.08</v>
      </c>
      <c r="BR467" s="20">
        <v>0.56999999999999318</v>
      </c>
      <c r="BS467" s="9"/>
      <c r="BT467" s="10">
        <v>101</v>
      </c>
      <c r="BU467" s="17"/>
      <c r="BV467" s="18" t="s">
        <v>227</v>
      </c>
    </row>
    <row r="468" spans="1:74">
      <c r="A468" s="9">
        <v>96</v>
      </c>
      <c r="B468" s="10" t="s">
        <v>37</v>
      </c>
      <c r="C468" s="15"/>
      <c r="D468" s="15"/>
      <c r="E468" s="15"/>
      <c r="F468" s="15"/>
      <c r="G468" s="15"/>
      <c r="H468" s="15"/>
      <c r="I468" s="15"/>
      <c r="J468" s="15"/>
      <c r="K468" s="15"/>
      <c r="L468" s="15"/>
      <c r="M468" s="15"/>
      <c r="N468" s="15"/>
      <c r="O468" s="15">
        <v>0</v>
      </c>
      <c r="P468" s="15">
        <v>0.61</v>
      </c>
      <c r="Q468" s="15">
        <v>0.61</v>
      </c>
      <c r="R468" s="15">
        <v>0</v>
      </c>
      <c r="S468" s="15">
        <v>0</v>
      </c>
      <c r="T468" s="15">
        <v>3.2</v>
      </c>
      <c r="U468" s="15">
        <v>3.2</v>
      </c>
      <c r="V468" s="15">
        <v>0</v>
      </c>
      <c r="W468" s="15">
        <v>3.04</v>
      </c>
      <c r="X468" s="15">
        <v>7.02</v>
      </c>
      <c r="Y468" s="15">
        <v>3.92</v>
      </c>
      <c r="Z468" s="15"/>
      <c r="AA468" s="15"/>
      <c r="AB468" s="15">
        <v>3.65</v>
      </c>
      <c r="AC468" s="15">
        <v>0.3</v>
      </c>
      <c r="AD468" s="15">
        <v>0</v>
      </c>
      <c r="AE468" s="15">
        <v>0</v>
      </c>
      <c r="AF468" s="15">
        <v>0</v>
      </c>
      <c r="AG468" s="15">
        <v>2.2999999999999998</v>
      </c>
      <c r="AH468" s="15"/>
      <c r="AI468" s="15">
        <v>4.4000000000000004</v>
      </c>
      <c r="AJ468" s="15">
        <v>0</v>
      </c>
      <c r="AK468" s="15"/>
      <c r="AL468" s="15"/>
      <c r="AM468" s="15"/>
      <c r="AN468" s="15"/>
      <c r="AO468" s="15">
        <v>8.1999999999999993</v>
      </c>
      <c r="AP468" s="15">
        <v>2</v>
      </c>
      <c r="AQ468" s="15">
        <v>2.95</v>
      </c>
      <c r="AR468" s="15">
        <v>2.95</v>
      </c>
      <c r="AS468" s="15">
        <v>0</v>
      </c>
      <c r="AT468" s="15">
        <v>1.6</v>
      </c>
      <c r="AU468" s="15">
        <v>1.4</v>
      </c>
      <c r="AV468" s="15">
        <v>0.1</v>
      </c>
      <c r="AW468" s="15">
        <v>0</v>
      </c>
      <c r="AX468" s="15">
        <v>0</v>
      </c>
      <c r="AY468" s="15">
        <v>0.3</v>
      </c>
      <c r="AZ468" s="15">
        <v>0</v>
      </c>
      <c r="BA468" s="15">
        <v>0.2</v>
      </c>
      <c r="BB468" s="15">
        <v>0</v>
      </c>
      <c r="BC468" s="15">
        <v>0</v>
      </c>
      <c r="BD468" s="15">
        <v>0</v>
      </c>
      <c r="BE468" s="15">
        <v>0</v>
      </c>
      <c r="BF468" s="15">
        <v>0</v>
      </c>
      <c r="BG468" s="15">
        <v>9.18</v>
      </c>
      <c r="BH468" s="15">
        <v>0</v>
      </c>
      <c r="BI468" s="15">
        <v>2.87</v>
      </c>
      <c r="BJ468" s="15"/>
      <c r="BK468" s="15"/>
      <c r="BL468" s="15"/>
      <c r="BM468" s="15"/>
      <c r="BN468" s="15"/>
      <c r="BO468" s="15"/>
      <c r="BP468" s="15"/>
      <c r="BQ468" s="15"/>
      <c r="BR468" s="16"/>
      <c r="BS468" s="9">
        <v>96</v>
      </c>
      <c r="BT468" s="10" t="s">
        <v>37</v>
      </c>
      <c r="BU468" s="17" t="s">
        <v>228</v>
      </c>
      <c r="BV468" s="18"/>
    </row>
    <row r="469" spans="1:74">
      <c r="A469" s="9">
        <v>97</v>
      </c>
      <c r="B469" s="10" t="s">
        <v>37</v>
      </c>
      <c r="C469" s="15">
        <v>0.45500000000000002</v>
      </c>
      <c r="D469" s="15">
        <v>0.45500000000000002</v>
      </c>
      <c r="E469" s="15">
        <v>4.42</v>
      </c>
      <c r="F469" s="15">
        <v>4.42</v>
      </c>
      <c r="G469" s="15">
        <v>0</v>
      </c>
      <c r="H469" s="15">
        <v>0</v>
      </c>
      <c r="I469" s="15">
        <v>0</v>
      </c>
      <c r="J469" s="15">
        <v>0</v>
      </c>
      <c r="K469" s="15">
        <v>0</v>
      </c>
      <c r="L469" s="15">
        <v>0</v>
      </c>
      <c r="M469" s="15">
        <v>0.31</v>
      </c>
      <c r="N469" s="15">
        <v>0.61</v>
      </c>
      <c r="O469" s="15">
        <v>0.91</v>
      </c>
      <c r="P469" s="15">
        <v>1.22</v>
      </c>
      <c r="Q469" s="15">
        <v>1.22</v>
      </c>
      <c r="R469" s="15">
        <v>0</v>
      </c>
      <c r="S469" s="15">
        <v>0</v>
      </c>
      <c r="T469" s="15">
        <v>0</v>
      </c>
      <c r="U469" s="15">
        <v>0.91</v>
      </c>
      <c r="V469" s="15">
        <v>7.01</v>
      </c>
      <c r="W469" s="15">
        <v>2.44</v>
      </c>
      <c r="X469" s="15">
        <v>0</v>
      </c>
      <c r="Y469" s="15">
        <v>8.27</v>
      </c>
      <c r="Z469" s="15">
        <v>5.0999999999999996</v>
      </c>
      <c r="AA469" s="15">
        <v>5.0999999999999996</v>
      </c>
      <c r="AB469" s="15">
        <v>1.1000000000000001</v>
      </c>
      <c r="AC469" s="15">
        <v>0.6</v>
      </c>
      <c r="AD469" s="15">
        <v>0</v>
      </c>
      <c r="AE469" s="15">
        <v>1.3</v>
      </c>
      <c r="AF469" s="15">
        <v>0</v>
      </c>
      <c r="AG469" s="15">
        <v>0.9</v>
      </c>
      <c r="AH469" s="15">
        <v>4</v>
      </c>
      <c r="AI469" s="15">
        <v>0.8</v>
      </c>
      <c r="AJ469" s="15">
        <v>1.1000000000000001</v>
      </c>
      <c r="AK469" s="15">
        <v>0</v>
      </c>
      <c r="AL469" s="15">
        <v>0</v>
      </c>
      <c r="AM469" s="15">
        <v>0</v>
      </c>
      <c r="AN469" s="15">
        <v>0.1</v>
      </c>
      <c r="AO469" s="15">
        <v>3.8</v>
      </c>
      <c r="AP469" s="15">
        <v>5.9</v>
      </c>
      <c r="AQ469" s="15">
        <v>2.6</v>
      </c>
      <c r="AR469" s="15">
        <v>2.6</v>
      </c>
      <c r="AS469" s="15">
        <v>0</v>
      </c>
      <c r="AT469" s="15">
        <v>0.5</v>
      </c>
      <c r="AU469" s="15">
        <v>0.1</v>
      </c>
      <c r="AV469" s="15">
        <v>0.3</v>
      </c>
      <c r="AW469" s="15">
        <v>1.1000000000000001</v>
      </c>
      <c r="AX469" s="15">
        <v>0.1</v>
      </c>
      <c r="AY469" s="15">
        <v>0.2</v>
      </c>
      <c r="AZ469" s="15">
        <v>0.60000000000000009</v>
      </c>
      <c r="BA469" s="15">
        <v>0</v>
      </c>
      <c r="BB469" s="15">
        <v>0.2</v>
      </c>
      <c r="BC469" s="15">
        <v>0.7</v>
      </c>
      <c r="BD469" s="15">
        <v>0.33</v>
      </c>
      <c r="BE469" s="15">
        <v>2.99</v>
      </c>
      <c r="BF469" s="15">
        <v>4.62</v>
      </c>
      <c r="BG469" s="15">
        <v>0.28000000000000003</v>
      </c>
      <c r="BH469" s="15">
        <v>0</v>
      </c>
      <c r="BI469" s="15">
        <v>0</v>
      </c>
      <c r="BJ469" s="15"/>
      <c r="BK469" s="15"/>
      <c r="BL469" s="15"/>
      <c r="BM469" s="15"/>
      <c r="BN469" s="15"/>
      <c r="BO469" s="15"/>
      <c r="BP469" s="15"/>
      <c r="BQ469" s="15"/>
      <c r="BR469" s="16"/>
      <c r="BS469" s="9">
        <v>97</v>
      </c>
      <c r="BT469" s="10" t="s">
        <v>37</v>
      </c>
      <c r="BU469" s="17" t="s">
        <v>229</v>
      </c>
      <c r="BV469" s="18"/>
    </row>
    <row r="470" spans="1:74">
      <c r="A470" s="9"/>
      <c r="B470" s="10"/>
      <c r="C470" s="19"/>
      <c r="D470" s="19"/>
      <c r="E470" s="19"/>
      <c r="F470" s="19"/>
      <c r="G470" s="19"/>
      <c r="H470" s="19"/>
      <c r="I470" s="19"/>
      <c r="J470" s="19"/>
      <c r="K470" s="19"/>
      <c r="L470" s="19"/>
      <c r="M470" s="19"/>
      <c r="N470" s="19"/>
      <c r="O470" s="19"/>
      <c r="P470" s="19"/>
      <c r="Q470" s="19"/>
      <c r="R470" s="19"/>
      <c r="S470" s="19"/>
      <c r="T470" s="19"/>
      <c r="U470" s="19"/>
      <c r="V470" s="19"/>
      <c r="W470" s="19"/>
      <c r="X470" s="19"/>
      <c r="Y470" s="19"/>
      <c r="Z470" s="19"/>
      <c r="AA470" s="19"/>
      <c r="AB470" s="19"/>
      <c r="AC470" s="19"/>
      <c r="AD470" s="19"/>
      <c r="AE470" s="19"/>
      <c r="AF470" s="19"/>
      <c r="AG470" s="19"/>
      <c r="AH470" s="19"/>
      <c r="AI470" s="19"/>
      <c r="AJ470" s="19"/>
      <c r="AK470" s="19"/>
      <c r="AL470" s="19"/>
      <c r="AM470" s="19"/>
      <c r="AN470" s="19"/>
      <c r="AO470" s="19"/>
      <c r="AP470" s="19"/>
      <c r="AQ470" s="19"/>
      <c r="AR470" s="19"/>
      <c r="AS470" s="19"/>
      <c r="AT470" s="19"/>
      <c r="AU470" s="19"/>
      <c r="AV470" s="19"/>
      <c r="AW470" s="19"/>
      <c r="AX470" s="19"/>
      <c r="AY470" s="19"/>
      <c r="AZ470" s="19"/>
      <c r="BA470" s="19"/>
      <c r="BB470" s="19"/>
      <c r="BC470" s="19"/>
      <c r="BD470" s="19"/>
      <c r="BE470" s="19"/>
      <c r="BF470" s="19"/>
      <c r="BG470" s="19"/>
      <c r="BH470" s="19"/>
      <c r="BI470" s="19"/>
      <c r="BJ470" s="19"/>
      <c r="BK470" s="19"/>
      <c r="BL470" s="19"/>
      <c r="BM470" s="19"/>
      <c r="BN470" s="19"/>
      <c r="BO470" s="19"/>
      <c r="BP470" s="19"/>
      <c r="BQ470" s="19"/>
      <c r="BR470" s="20"/>
      <c r="BS470" s="9"/>
      <c r="BT470" s="10"/>
      <c r="BU470" s="17"/>
      <c r="BV470" s="18"/>
    </row>
    <row r="471" spans="1:74">
      <c r="A471" s="9"/>
      <c r="B471" s="10"/>
      <c r="C471" s="19"/>
      <c r="D471" s="19"/>
      <c r="E471" s="19"/>
      <c r="F471" s="19"/>
      <c r="G471" s="19"/>
      <c r="H471" s="19"/>
      <c r="I471" s="19"/>
      <c r="J471" s="19"/>
      <c r="K471" s="19"/>
      <c r="L471" s="19"/>
      <c r="M471" s="19"/>
      <c r="N471" s="19"/>
      <c r="O471" s="19"/>
      <c r="P471" s="19"/>
      <c r="Q471" s="19"/>
      <c r="R471" s="19"/>
      <c r="S471" s="19"/>
      <c r="T471" s="19"/>
      <c r="U471" s="19"/>
      <c r="V471" s="19"/>
      <c r="W471" s="19"/>
      <c r="X471" s="19"/>
      <c r="Y471" s="19"/>
      <c r="Z471" s="19"/>
      <c r="AA471" s="19"/>
      <c r="AB471" s="19"/>
      <c r="AC471" s="19"/>
      <c r="AD471" s="19"/>
      <c r="AE471" s="19"/>
      <c r="AF471" s="19"/>
      <c r="AG471" s="19"/>
      <c r="AH471" s="19"/>
      <c r="AI471" s="19"/>
      <c r="AJ471" s="19"/>
      <c r="AK471" s="19"/>
      <c r="AL471" s="19"/>
      <c r="AM471" s="19"/>
      <c r="AN471" s="19"/>
      <c r="AO471" s="19"/>
      <c r="AP471" s="19"/>
      <c r="AQ471" s="19"/>
      <c r="AR471" s="19"/>
      <c r="AS471" s="19"/>
      <c r="AT471" s="19"/>
      <c r="AU471" s="19"/>
      <c r="AV471" s="19"/>
      <c r="AW471" s="19"/>
      <c r="AX471" s="19"/>
      <c r="AY471" s="19"/>
      <c r="AZ471" s="19"/>
      <c r="BA471" s="19"/>
      <c r="BB471" s="19"/>
      <c r="BC471" s="19"/>
      <c r="BD471" s="19"/>
      <c r="BE471" s="19"/>
      <c r="BF471" s="19"/>
      <c r="BG471" s="19"/>
      <c r="BH471" s="19"/>
      <c r="BI471" s="19"/>
      <c r="BJ471" s="19"/>
      <c r="BK471" s="19"/>
      <c r="BL471" s="19"/>
      <c r="BM471" s="19"/>
      <c r="BN471" s="19"/>
      <c r="BO471" s="19"/>
      <c r="BP471" s="19"/>
      <c r="BQ471" s="19"/>
      <c r="BR471" s="20"/>
      <c r="BS471" s="9"/>
      <c r="BT471" s="10"/>
      <c r="BU471" s="17"/>
      <c r="BV471" s="18"/>
    </row>
    <row r="472" spans="1:74">
      <c r="A472" s="9"/>
      <c r="B472" s="10">
        <v>102</v>
      </c>
      <c r="C472" s="19"/>
      <c r="D472" s="19"/>
      <c r="E472" s="19"/>
      <c r="F472" s="19"/>
      <c r="G472" s="19"/>
      <c r="H472" s="19"/>
      <c r="I472" s="19"/>
      <c r="J472" s="19"/>
      <c r="K472" s="19"/>
      <c r="L472" s="19"/>
      <c r="M472" s="19"/>
      <c r="N472" s="19"/>
      <c r="O472" s="19"/>
      <c r="P472" s="19"/>
      <c r="Q472" s="19"/>
      <c r="R472" s="19"/>
      <c r="S472" s="19"/>
      <c r="T472" s="19"/>
      <c r="U472" s="19"/>
      <c r="V472" s="19"/>
      <c r="W472" s="19"/>
      <c r="X472" s="19"/>
      <c r="Y472" s="19"/>
      <c r="Z472" s="19"/>
      <c r="AA472" s="19"/>
      <c r="AB472" s="19"/>
      <c r="AC472" s="19"/>
      <c r="AD472" s="19"/>
      <c r="AE472" s="19"/>
      <c r="AF472" s="19"/>
      <c r="AG472" s="19"/>
      <c r="AH472" s="19"/>
      <c r="AI472" s="19"/>
      <c r="AJ472" s="19"/>
      <c r="AK472" s="19"/>
      <c r="AL472" s="19"/>
      <c r="AM472" s="19"/>
      <c r="AN472" s="19"/>
      <c r="AO472" s="19"/>
      <c r="AP472" s="19"/>
      <c r="AQ472" s="19"/>
      <c r="AR472" s="19"/>
      <c r="AS472" s="19"/>
      <c r="AT472" s="19"/>
      <c r="AU472" s="19"/>
      <c r="AV472" s="19"/>
      <c r="AW472" s="19"/>
      <c r="AX472" s="19"/>
      <c r="AY472" s="19"/>
      <c r="AZ472" s="19"/>
      <c r="BA472" s="19"/>
      <c r="BB472" s="19"/>
      <c r="BC472" s="19">
        <v>0</v>
      </c>
      <c r="BD472" s="19">
        <v>3.4</v>
      </c>
      <c r="BE472" s="19">
        <v>0</v>
      </c>
      <c r="BF472" s="19">
        <v>0</v>
      </c>
      <c r="BG472" s="19">
        <v>2.04</v>
      </c>
      <c r="BH472" s="19">
        <v>3.97</v>
      </c>
      <c r="BI472" s="19">
        <v>1.1599999999999999</v>
      </c>
      <c r="BJ472" s="19">
        <v>0</v>
      </c>
      <c r="BK472" s="19">
        <v>1.1200000000000001</v>
      </c>
      <c r="BL472" s="19">
        <v>3.89</v>
      </c>
      <c r="BM472" s="19">
        <v>3.210000000000008</v>
      </c>
      <c r="BN472" s="19">
        <v>0</v>
      </c>
      <c r="BO472" s="19">
        <v>0</v>
      </c>
      <c r="BP472" s="19">
        <v>0</v>
      </c>
      <c r="BQ472" s="19">
        <v>0</v>
      </c>
      <c r="BR472" s="20">
        <v>1.8400000000000034</v>
      </c>
      <c r="BS472" s="9"/>
      <c r="BT472" s="10">
        <v>102</v>
      </c>
      <c r="BU472" s="17"/>
      <c r="BV472" s="18" t="s">
        <v>230</v>
      </c>
    </row>
    <row r="473" spans="1:74">
      <c r="A473" s="9">
        <v>98</v>
      </c>
      <c r="B473" s="10" t="s">
        <v>37</v>
      </c>
      <c r="C473" s="15">
        <v>0.61</v>
      </c>
      <c r="D473" s="15">
        <v>0.61</v>
      </c>
      <c r="E473" s="15">
        <v>0.91500000000000004</v>
      </c>
      <c r="F473" s="15">
        <v>0.91500000000000004</v>
      </c>
      <c r="G473" s="15">
        <v>0</v>
      </c>
      <c r="H473" s="15">
        <v>0</v>
      </c>
      <c r="I473" s="15">
        <v>10.38</v>
      </c>
      <c r="J473" s="15">
        <v>0.61</v>
      </c>
      <c r="K473" s="15">
        <v>0.30499999999999999</v>
      </c>
      <c r="L473" s="15">
        <v>0.30499999999999999</v>
      </c>
      <c r="M473" s="15">
        <v>0.31</v>
      </c>
      <c r="N473" s="15">
        <v>0.31</v>
      </c>
      <c r="O473" s="15">
        <v>0</v>
      </c>
      <c r="P473" s="15">
        <v>0.45500000000000002</v>
      </c>
      <c r="Q473" s="15">
        <v>0.45500000000000002</v>
      </c>
      <c r="R473" s="15">
        <v>0.91</v>
      </c>
      <c r="S473" s="15">
        <v>0</v>
      </c>
      <c r="T473" s="15">
        <v>3.09</v>
      </c>
      <c r="U473" s="15">
        <v>1.53</v>
      </c>
      <c r="V473" s="15">
        <v>0</v>
      </c>
      <c r="W473" s="15">
        <v>0.61</v>
      </c>
      <c r="X473" s="15">
        <v>0</v>
      </c>
      <c r="Y473" s="15">
        <v>5.42</v>
      </c>
      <c r="Z473" s="15">
        <v>2.8250000000000002</v>
      </c>
      <c r="AA473" s="15">
        <v>2.8250000000000002</v>
      </c>
      <c r="AB473" s="15">
        <v>6.3</v>
      </c>
      <c r="AC473" s="15">
        <v>1.55</v>
      </c>
      <c r="AD473" s="15">
        <v>0.1</v>
      </c>
      <c r="AE473" s="15"/>
      <c r="AF473" s="15"/>
      <c r="AG473" s="15">
        <v>4.7</v>
      </c>
      <c r="AH473" s="15"/>
      <c r="AI473" s="15"/>
      <c r="AJ473" s="15"/>
      <c r="AK473" s="15"/>
      <c r="AL473" s="15"/>
      <c r="AM473" s="15"/>
      <c r="AN473" s="15"/>
      <c r="AO473" s="15"/>
      <c r="AP473" s="15"/>
      <c r="AQ473" s="15"/>
      <c r="AR473" s="15"/>
      <c r="AS473" s="15"/>
      <c r="AT473" s="15">
        <v>0.5</v>
      </c>
      <c r="AU473" s="15">
        <v>0</v>
      </c>
      <c r="AV473" s="15">
        <v>0</v>
      </c>
      <c r="AW473" s="15">
        <v>0</v>
      </c>
      <c r="AX473" s="15">
        <v>0.8</v>
      </c>
      <c r="AY473" s="15">
        <v>0</v>
      </c>
      <c r="AZ473" s="15">
        <v>0</v>
      </c>
      <c r="BA473" s="15">
        <v>0</v>
      </c>
      <c r="BB473" s="15">
        <v>0.8</v>
      </c>
      <c r="BC473" s="15">
        <v>0.3</v>
      </c>
      <c r="BD473" s="15">
        <v>0</v>
      </c>
      <c r="BE473" s="15">
        <v>4.01</v>
      </c>
      <c r="BF473" s="15">
        <v>1.5</v>
      </c>
      <c r="BG473" s="15">
        <v>3.4400000000000004</v>
      </c>
      <c r="BH473" s="15">
        <v>1.88</v>
      </c>
      <c r="BI473" s="15">
        <v>0.76</v>
      </c>
      <c r="BJ473" s="15"/>
      <c r="BK473" s="15"/>
      <c r="BL473" s="15"/>
      <c r="BM473" s="15"/>
      <c r="BN473" s="15"/>
      <c r="BO473" s="15"/>
      <c r="BP473" s="15"/>
      <c r="BQ473" s="15"/>
      <c r="BR473" s="16"/>
      <c r="BS473" s="9">
        <v>98</v>
      </c>
      <c r="BT473" s="10" t="s">
        <v>37</v>
      </c>
      <c r="BU473" s="17" t="s">
        <v>231</v>
      </c>
      <c r="BV473" s="18"/>
    </row>
    <row r="474" spans="1:74">
      <c r="A474" s="9"/>
      <c r="B474" s="10"/>
      <c r="C474" s="19"/>
      <c r="D474" s="19"/>
      <c r="E474" s="19"/>
      <c r="F474" s="19"/>
      <c r="G474" s="19"/>
      <c r="H474" s="19"/>
      <c r="I474" s="19"/>
      <c r="J474" s="19"/>
      <c r="K474" s="19"/>
      <c r="L474" s="19"/>
      <c r="M474" s="19"/>
      <c r="N474" s="19"/>
      <c r="O474" s="19"/>
      <c r="P474" s="19"/>
      <c r="Q474" s="19"/>
      <c r="R474" s="19"/>
      <c r="S474" s="19"/>
      <c r="T474" s="19"/>
      <c r="U474" s="19"/>
      <c r="V474" s="19"/>
      <c r="W474" s="19"/>
      <c r="X474" s="19"/>
      <c r="Y474" s="19"/>
      <c r="Z474" s="19"/>
      <c r="AA474" s="19"/>
      <c r="AB474" s="19"/>
      <c r="AC474" s="19"/>
      <c r="AD474" s="19"/>
      <c r="AE474" s="19"/>
      <c r="AF474" s="19"/>
      <c r="AG474" s="19"/>
      <c r="AH474" s="19"/>
      <c r="AI474" s="19"/>
      <c r="AJ474" s="19"/>
      <c r="AK474" s="19"/>
      <c r="AL474" s="19"/>
      <c r="AM474" s="19"/>
      <c r="AN474" s="19"/>
      <c r="AO474" s="19"/>
      <c r="AP474" s="19"/>
      <c r="AQ474" s="19"/>
      <c r="AR474" s="19"/>
      <c r="AS474" s="19"/>
      <c r="AT474" s="19"/>
      <c r="AU474" s="19"/>
      <c r="AV474" s="19"/>
      <c r="AW474" s="19"/>
      <c r="AX474" s="19"/>
      <c r="AY474" s="19"/>
      <c r="AZ474" s="19"/>
      <c r="BA474" s="19"/>
      <c r="BB474" s="19"/>
      <c r="BC474" s="19"/>
      <c r="BD474" s="19"/>
      <c r="BE474" s="19"/>
      <c r="BF474" s="19"/>
      <c r="BG474" s="19"/>
      <c r="BH474" s="19"/>
      <c r="BI474" s="19"/>
      <c r="BJ474" s="19"/>
      <c r="BK474" s="19"/>
      <c r="BL474" s="19"/>
      <c r="BM474" s="19"/>
      <c r="BN474" s="19"/>
      <c r="BO474" s="19"/>
      <c r="BP474" s="19"/>
      <c r="BQ474" s="19"/>
      <c r="BR474" s="20"/>
      <c r="BS474" s="9"/>
      <c r="BT474" s="10"/>
      <c r="BU474" s="17"/>
      <c r="BV474" s="18"/>
    </row>
    <row r="475" spans="1:74">
      <c r="A475" s="9">
        <v>99</v>
      </c>
      <c r="B475" s="10" t="s">
        <v>37</v>
      </c>
      <c r="C475" s="15">
        <v>1.06</v>
      </c>
      <c r="D475" s="15">
        <v>1.06</v>
      </c>
      <c r="E475" s="15">
        <v>0.76</v>
      </c>
      <c r="F475" s="15">
        <v>0.76</v>
      </c>
      <c r="G475" s="15">
        <v>5.64</v>
      </c>
      <c r="H475" s="15">
        <v>5.64</v>
      </c>
      <c r="I475" s="15">
        <v>3.04</v>
      </c>
      <c r="J475" s="15">
        <v>0.31</v>
      </c>
      <c r="K475" s="15">
        <v>0</v>
      </c>
      <c r="L475" s="15">
        <v>0</v>
      </c>
      <c r="M475" s="15">
        <v>0.31</v>
      </c>
      <c r="N475" s="15">
        <v>0</v>
      </c>
      <c r="O475" s="15">
        <v>0</v>
      </c>
      <c r="P475" s="15">
        <v>0.90500000000000003</v>
      </c>
      <c r="Q475" s="15">
        <v>0.90500000000000003</v>
      </c>
      <c r="R475" s="15">
        <v>2.42</v>
      </c>
      <c r="S475" s="15">
        <v>0.91</v>
      </c>
      <c r="T475" s="15">
        <v>0</v>
      </c>
      <c r="U475" s="15">
        <v>0.31</v>
      </c>
      <c r="V475" s="15">
        <v>0</v>
      </c>
      <c r="W475" s="15">
        <v>0</v>
      </c>
      <c r="X475" s="15">
        <v>0</v>
      </c>
      <c r="Y475" s="15">
        <v>1.19</v>
      </c>
      <c r="Z475" s="15">
        <v>0.95</v>
      </c>
      <c r="AA475" s="15">
        <v>0.95</v>
      </c>
      <c r="AB475" s="15">
        <v>9.5</v>
      </c>
      <c r="AC475" s="15"/>
      <c r="AD475" s="15">
        <v>0.4</v>
      </c>
      <c r="AE475" s="15">
        <v>1</v>
      </c>
      <c r="AF475" s="15">
        <v>0</v>
      </c>
      <c r="AG475" s="15">
        <v>1.7</v>
      </c>
      <c r="AH475" s="15">
        <v>0</v>
      </c>
      <c r="AI475" s="15"/>
      <c r="AJ475" s="15">
        <v>0</v>
      </c>
      <c r="AK475" s="15">
        <v>0</v>
      </c>
      <c r="AL475" s="15">
        <v>0</v>
      </c>
      <c r="AM475" s="15">
        <v>0</v>
      </c>
      <c r="AN475" s="15"/>
      <c r="AO475" s="15"/>
      <c r="AP475" s="15">
        <v>3.6</v>
      </c>
      <c r="AQ475" s="15">
        <v>3.25</v>
      </c>
      <c r="AR475" s="15">
        <v>3.25</v>
      </c>
      <c r="AS475" s="15"/>
      <c r="AT475" s="15"/>
      <c r="AU475" s="15">
        <v>0</v>
      </c>
      <c r="AV475" s="15">
        <v>0</v>
      </c>
      <c r="AW475" s="15">
        <v>0</v>
      </c>
      <c r="AX475" s="15">
        <v>0</v>
      </c>
      <c r="AY475" s="15">
        <v>0.1</v>
      </c>
      <c r="AZ475" s="15">
        <v>2.08</v>
      </c>
      <c r="BA475" s="15">
        <v>0.2</v>
      </c>
      <c r="BB475" s="15">
        <v>0</v>
      </c>
      <c r="BC475" s="15">
        <v>0</v>
      </c>
      <c r="BD475" s="15">
        <v>4.91</v>
      </c>
      <c r="BE475" s="15">
        <v>0</v>
      </c>
      <c r="BF475" s="15">
        <v>5.59</v>
      </c>
      <c r="BG475" s="15">
        <v>0</v>
      </c>
      <c r="BH475" s="15">
        <v>0</v>
      </c>
      <c r="BI475" s="15">
        <v>0</v>
      </c>
      <c r="BJ475" s="15"/>
      <c r="BK475" s="15"/>
      <c r="BL475" s="15"/>
      <c r="BM475" s="15"/>
      <c r="BN475" s="15"/>
      <c r="BO475" s="15"/>
      <c r="BP475" s="15"/>
      <c r="BQ475" s="15"/>
      <c r="BR475" s="16"/>
      <c r="BS475" s="9">
        <v>99</v>
      </c>
      <c r="BT475" s="10" t="s">
        <v>37</v>
      </c>
      <c r="BU475" s="17" t="s">
        <v>232</v>
      </c>
      <c r="BV475" s="18"/>
    </row>
    <row r="476" spans="1:74">
      <c r="A476" s="9"/>
      <c r="B476" s="10"/>
      <c r="C476" s="19"/>
      <c r="D476" s="19"/>
      <c r="E476" s="19"/>
      <c r="F476" s="19"/>
      <c r="G476" s="19"/>
      <c r="H476" s="19"/>
      <c r="I476" s="19"/>
      <c r="J476" s="19"/>
      <c r="K476" s="19"/>
      <c r="L476" s="19"/>
      <c r="M476" s="19"/>
      <c r="N476" s="19"/>
      <c r="O476" s="19"/>
      <c r="P476" s="19"/>
      <c r="Q476" s="19"/>
      <c r="R476" s="19"/>
      <c r="S476" s="19"/>
      <c r="T476" s="19"/>
      <c r="U476" s="19"/>
      <c r="V476" s="19"/>
      <c r="W476" s="19"/>
      <c r="X476" s="19"/>
      <c r="Y476" s="19"/>
      <c r="Z476" s="19"/>
      <c r="AA476" s="19"/>
      <c r="AB476" s="19"/>
      <c r="AC476" s="19"/>
      <c r="AD476" s="19"/>
      <c r="AE476" s="19"/>
      <c r="AF476" s="19"/>
      <c r="AG476" s="19"/>
      <c r="AH476" s="19"/>
      <c r="AI476" s="19"/>
      <c r="AJ476" s="19"/>
      <c r="AK476" s="19"/>
      <c r="AL476" s="19"/>
      <c r="AM476" s="19"/>
      <c r="AN476" s="19"/>
      <c r="AO476" s="19"/>
      <c r="AP476" s="19"/>
      <c r="AQ476" s="19"/>
      <c r="AR476" s="19"/>
      <c r="AS476" s="19"/>
      <c r="AT476" s="19"/>
      <c r="AU476" s="19"/>
      <c r="AV476" s="19"/>
      <c r="AW476" s="19"/>
      <c r="AX476" s="19"/>
      <c r="AY476" s="19"/>
      <c r="AZ476" s="19"/>
      <c r="BA476" s="19"/>
      <c r="BB476" s="19"/>
      <c r="BC476" s="19"/>
      <c r="BD476" s="19"/>
      <c r="BE476" s="19"/>
      <c r="BF476" s="19"/>
      <c r="BG476" s="19"/>
      <c r="BH476" s="19"/>
      <c r="BI476" s="19"/>
      <c r="BJ476" s="19"/>
      <c r="BK476" s="19"/>
      <c r="BL476" s="19"/>
      <c r="BM476" s="19"/>
      <c r="BN476" s="19"/>
      <c r="BO476" s="19"/>
      <c r="BP476" s="19"/>
      <c r="BQ476" s="19"/>
      <c r="BR476" s="20"/>
      <c r="BS476" s="9"/>
      <c r="BT476" s="10"/>
      <c r="BU476" s="17"/>
      <c r="BV476" s="18"/>
    </row>
    <row r="477" spans="1:74">
      <c r="A477" s="9"/>
      <c r="B477" s="10">
        <v>103</v>
      </c>
      <c r="C477" s="19"/>
      <c r="D477" s="19"/>
      <c r="E477" s="19"/>
      <c r="F477" s="19"/>
      <c r="G477" s="19"/>
      <c r="H477" s="19"/>
      <c r="I477" s="19"/>
      <c r="J477" s="19"/>
      <c r="K477" s="19"/>
      <c r="L477" s="19"/>
      <c r="M477" s="19"/>
      <c r="N477" s="19"/>
      <c r="O477" s="19"/>
      <c r="P477" s="19"/>
      <c r="Q477" s="19"/>
      <c r="R477" s="19"/>
      <c r="S477" s="19"/>
      <c r="T477" s="19"/>
      <c r="U477" s="19"/>
      <c r="V477" s="19"/>
      <c r="W477" s="19"/>
      <c r="X477" s="19"/>
      <c r="Y477" s="19"/>
      <c r="Z477" s="19"/>
      <c r="AA477" s="19"/>
      <c r="AB477" s="19"/>
      <c r="AC477" s="19"/>
      <c r="AD477" s="19"/>
      <c r="AE477" s="19"/>
      <c r="AF477" s="19"/>
      <c r="AG477" s="19"/>
      <c r="AH477" s="19"/>
      <c r="AI477" s="19"/>
      <c r="AJ477" s="19"/>
      <c r="AK477" s="19"/>
      <c r="AL477" s="19"/>
      <c r="AM477" s="19"/>
      <c r="AN477" s="19"/>
      <c r="AO477" s="19"/>
      <c r="AP477" s="19"/>
      <c r="AQ477" s="19"/>
      <c r="AR477" s="19"/>
      <c r="AS477" s="19"/>
      <c r="AT477" s="19"/>
      <c r="AU477" s="19"/>
      <c r="AV477" s="19"/>
      <c r="AW477" s="19"/>
      <c r="AX477" s="19"/>
      <c r="AY477" s="19"/>
      <c r="AZ477" s="19"/>
      <c r="BA477" s="19"/>
      <c r="BB477" s="19"/>
      <c r="BC477" s="19">
        <v>0</v>
      </c>
      <c r="BD477" s="19">
        <v>0.2</v>
      </c>
      <c r="BE477" s="19">
        <v>2.4300000000000002</v>
      </c>
      <c r="BF477" s="19">
        <v>1.04</v>
      </c>
      <c r="BG477" s="19">
        <v>0.63</v>
      </c>
      <c r="BH477" s="19">
        <v>0.21</v>
      </c>
      <c r="BI477" s="19">
        <v>0</v>
      </c>
      <c r="BJ477" s="19">
        <v>0</v>
      </c>
      <c r="BK477" s="19">
        <v>0</v>
      </c>
      <c r="BL477" s="19">
        <v>2.79</v>
      </c>
      <c r="BM477" s="19">
        <v>0</v>
      </c>
      <c r="BN477" s="19">
        <v>0</v>
      </c>
      <c r="BO477" s="19">
        <v>3.66</v>
      </c>
      <c r="BP477" s="19">
        <v>0.87</v>
      </c>
      <c r="BQ477" s="19">
        <v>0</v>
      </c>
      <c r="BR477" s="20">
        <v>0.89000000000001478</v>
      </c>
      <c r="BS477" s="9"/>
      <c r="BT477" s="10">
        <v>103</v>
      </c>
      <c r="BU477" s="17"/>
      <c r="BV477" s="18" t="s">
        <v>230</v>
      </c>
    </row>
    <row r="478" spans="1:74">
      <c r="A478" s="9"/>
      <c r="B478" s="10"/>
      <c r="C478" s="19"/>
      <c r="D478" s="19"/>
      <c r="E478" s="19"/>
      <c r="F478" s="19"/>
      <c r="G478" s="19"/>
      <c r="H478" s="19"/>
      <c r="I478" s="19"/>
      <c r="J478" s="19"/>
      <c r="K478" s="19"/>
      <c r="L478" s="19"/>
      <c r="M478" s="19"/>
      <c r="N478" s="19"/>
      <c r="O478" s="19"/>
      <c r="P478" s="19"/>
      <c r="Q478" s="19"/>
      <c r="R478" s="19"/>
      <c r="S478" s="19"/>
      <c r="T478" s="19"/>
      <c r="U478" s="19"/>
      <c r="V478" s="19"/>
      <c r="W478" s="19"/>
      <c r="X478" s="19"/>
      <c r="Y478" s="19"/>
      <c r="Z478" s="19"/>
      <c r="AA478" s="19"/>
      <c r="AB478" s="19"/>
      <c r="AC478" s="19"/>
      <c r="AD478" s="19"/>
      <c r="AE478" s="19"/>
      <c r="AF478" s="19"/>
      <c r="AG478" s="19"/>
      <c r="AH478" s="19"/>
      <c r="AI478" s="19"/>
      <c r="AJ478" s="19"/>
      <c r="AK478" s="19"/>
      <c r="AL478" s="19"/>
      <c r="AM478" s="19"/>
      <c r="AN478" s="19"/>
      <c r="AO478" s="19"/>
      <c r="AP478" s="19"/>
      <c r="AQ478" s="19"/>
      <c r="AR478" s="19"/>
      <c r="AS478" s="19"/>
      <c r="AT478" s="19"/>
      <c r="AU478" s="19"/>
      <c r="AV478" s="19"/>
      <c r="AW478" s="19"/>
      <c r="AX478" s="19"/>
      <c r="AY478" s="19"/>
      <c r="AZ478" s="19"/>
      <c r="BA478" s="19"/>
      <c r="BB478" s="19"/>
      <c r="BC478" s="19"/>
      <c r="BD478" s="19"/>
      <c r="BE478" s="19"/>
      <c r="BF478" s="19"/>
      <c r="BG478" s="19"/>
      <c r="BH478" s="19"/>
      <c r="BI478" s="19"/>
      <c r="BJ478" s="19"/>
      <c r="BK478" s="19"/>
      <c r="BL478" s="19"/>
      <c r="BM478" s="19"/>
      <c r="BN478" s="19"/>
      <c r="BO478" s="19"/>
      <c r="BP478" s="19"/>
      <c r="BQ478" s="19"/>
      <c r="BR478" s="20"/>
      <c r="BS478" s="9"/>
      <c r="BT478" s="10"/>
      <c r="BU478" s="17"/>
      <c r="BV478" s="18"/>
    </row>
    <row r="479" spans="1:74">
      <c r="A479" s="9"/>
      <c r="B479" s="10"/>
      <c r="C479" s="19"/>
      <c r="D479" s="19"/>
      <c r="E479" s="19"/>
      <c r="F479" s="19"/>
      <c r="G479" s="19"/>
      <c r="H479" s="19"/>
      <c r="I479" s="19"/>
      <c r="J479" s="19"/>
      <c r="K479" s="19"/>
      <c r="L479" s="19"/>
      <c r="M479" s="19"/>
      <c r="N479" s="19"/>
      <c r="O479" s="19"/>
      <c r="P479" s="19"/>
      <c r="Q479" s="19"/>
      <c r="R479" s="19"/>
      <c r="S479" s="19"/>
      <c r="T479" s="19"/>
      <c r="U479" s="19"/>
      <c r="V479" s="19"/>
      <c r="W479" s="19"/>
      <c r="X479" s="19"/>
      <c r="Y479" s="19"/>
      <c r="Z479" s="19"/>
      <c r="AA479" s="19"/>
      <c r="AB479" s="19"/>
      <c r="AC479" s="19"/>
      <c r="AD479" s="19"/>
      <c r="AE479" s="19"/>
      <c r="AF479" s="19"/>
      <c r="AG479" s="19"/>
      <c r="AH479" s="19"/>
      <c r="AI479" s="19"/>
      <c r="AJ479" s="19"/>
      <c r="AK479" s="19"/>
      <c r="AL479" s="19"/>
      <c r="AM479" s="19"/>
      <c r="AN479" s="19"/>
      <c r="AO479" s="19"/>
      <c r="AP479" s="19"/>
      <c r="AQ479" s="19"/>
      <c r="AR479" s="19"/>
      <c r="AS479" s="19"/>
      <c r="AT479" s="19"/>
      <c r="AU479" s="19"/>
      <c r="AV479" s="19"/>
      <c r="AW479" s="19"/>
      <c r="AX479" s="19"/>
      <c r="AY479" s="19"/>
      <c r="AZ479" s="19"/>
      <c r="BA479" s="19"/>
      <c r="BB479" s="19"/>
      <c r="BC479" s="19"/>
      <c r="BD479" s="19"/>
      <c r="BE479" s="19"/>
      <c r="BF479" s="19"/>
      <c r="BG479" s="19"/>
      <c r="BH479" s="19"/>
      <c r="BI479" s="19"/>
      <c r="BJ479" s="19"/>
      <c r="BK479" s="19"/>
      <c r="BL479" s="19"/>
      <c r="BM479" s="19"/>
      <c r="BN479" s="19"/>
      <c r="BO479" s="19"/>
      <c r="BP479" s="19"/>
      <c r="BQ479" s="19"/>
      <c r="BR479" s="20"/>
      <c r="BS479" s="9"/>
      <c r="BT479" s="10"/>
      <c r="BU479" s="17"/>
      <c r="BV479" s="18"/>
    </row>
    <row r="480" spans="1:74">
      <c r="A480" s="9"/>
      <c r="B480" s="10"/>
      <c r="C480" s="19"/>
      <c r="D480" s="19"/>
      <c r="E480" s="19"/>
      <c r="F480" s="19"/>
      <c r="G480" s="19"/>
      <c r="H480" s="19"/>
      <c r="I480" s="19"/>
      <c r="J480" s="19"/>
      <c r="K480" s="19"/>
      <c r="L480" s="19"/>
      <c r="M480" s="19"/>
      <c r="N480" s="19"/>
      <c r="O480" s="19"/>
      <c r="P480" s="19"/>
      <c r="Q480" s="19"/>
      <c r="R480" s="19"/>
      <c r="S480" s="19"/>
      <c r="T480" s="19"/>
      <c r="U480" s="19"/>
      <c r="V480" s="19"/>
      <c r="W480" s="19"/>
      <c r="X480" s="19"/>
      <c r="Y480" s="19"/>
      <c r="Z480" s="19"/>
      <c r="AA480" s="19"/>
      <c r="AB480" s="19"/>
      <c r="AC480" s="19"/>
      <c r="AD480" s="19"/>
      <c r="AE480" s="19"/>
      <c r="AF480" s="19"/>
      <c r="AG480" s="19"/>
      <c r="AH480" s="19"/>
      <c r="AI480" s="19"/>
      <c r="AJ480" s="19"/>
      <c r="AK480" s="19"/>
      <c r="AL480" s="19"/>
      <c r="AM480" s="19"/>
      <c r="AN480" s="19"/>
      <c r="AO480" s="19"/>
      <c r="AP480" s="19"/>
      <c r="AQ480" s="19"/>
      <c r="AR480" s="19"/>
      <c r="AS480" s="19"/>
      <c r="AT480" s="19"/>
      <c r="AU480" s="19"/>
      <c r="AV480" s="19"/>
      <c r="AW480" s="19"/>
      <c r="AX480" s="19"/>
      <c r="AY480" s="19"/>
      <c r="AZ480" s="19"/>
      <c r="BA480" s="19"/>
      <c r="BB480" s="19"/>
      <c r="BC480" s="19"/>
      <c r="BD480" s="19"/>
      <c r="BE480" s="19"/>
      <c r="BF480" s="19"/>
      <c r="BG480" s="19"/>
      <c r="BH480" s="19"/>
      <c r="BI480" s="19"/>
      <c r="BJ480" s="19"/>
      <c r="BK480" s="19"/>
      <c r="BL480" s="19"/>
      <c r="BM480" s="19"/>
      <c r="BN480" s="19"/>
      <c r="BO480" s="19"/>
      <c r="BP480" s="19"/>
      <c r="BQ480" s="19"/>
      <c r="BR480" s="20"/>
      <c r="BS480" s="9"/>
      <c r="BT480" s="10"/>
      <c r="BU480" s="17"/>
      <c r="BV480" s="18"/>
    </row>
    <row r="481" spans="1:74">
      <c r="A481" s="9">
        <v>100</v>
      </c>
      <c r="B481" s="10" t="s">
        <v>37</v>
      </c>
      <c r="C481" s="15">
        <v>0.30499999999999999</v>
      </c>
      <c r="D481" s="15">
        <v>0.30499999999999999</v>
      </c>
      <c r="E481" s="15">
        <v>0.45500000000000002</v>
      </c>
      <c r="F481" s="15">
        <v>0.45500000000000002</v>
      </c>
      <c r="G481" s="15">
        <v>1</v>
      </c>
      <c r="H481" s="15">
        <v>6.8650000000000002</v>
      </c>
      <c r="I481" s="15"/>
      <c r="J481" s="15">
        <v>0.61</v>
      </c>
      <c r="K481" s="15">
        <v>0.155</v>
      </c>
      <c r="L481" s="15">
        <v>0.155</v>
      </c>
      <c r="M481" s="15">
        <v>0.31</v>
      </c>
      <c r="N481" s="15">
        <v>0.155</v>
      </c>
      <c r="O481" s="15">
        <v>0.155</v>
      </c>
      <c r="P481" s="15">
        <v>0.30499999999999999</v>
      </c>
      <c r="Q481" s="15">
        <v>0.30499999999999999</v>
      </c>
      <c r="R481" s="15">
        <v>0</v>
      </c>
      <c r="S481" s="15">
        <v>0.61</v>
      </c>
      <c r="T481" s="15">
        <v>0</v>
      </c>
      <c r="U481" s="15">
        <v>0.91</v>
      </c>
      <c r="V481" s="15">
        <v>0</v>
      </c>
      <c r="W481" s="15">
        <v>0</v>
      </c>
      <c r="X481" s="15">
        <v>0</v>
      </c>
      <c r="Y481" s="15">
        <v>1.36</v>
      </c>
      <c r="Z481" s="15">
        <v>0.65</v>
      </c>
      <c r="AA481" s="15">
        <v>0.65</v>
      </c>
      <c r="AB481" s="15">
        <v>3.3</v>
      </c>
      <c r="AC481" s="15">
        <v>8</v>
      </c>
      <c r="AD481" s="15">
        <v>1.5</v>
      </c>
      <c r="AE481" s="15">
        <v>5.2</v>
      </c>
      <c r="AF481" s="15">
        <v>0.4</v>
      </c>
      <c r="AG481" s="15">
        <v>0</v>
      </c>
      <c r="AH481" s="15">
        <v>0.2</v>
      </c>
      <c r="AI481" s="15">
        <v>0.1</v>
      </c>
      <c r="AJ481" s="15">
        <v>1.7</v>
      </c>
      <c r="AK481" s="15">
        <v>5.5</v>
      </c>
      <c r="AL481" s="15">
        <v>0</v>
      </c>
      <c r="AM481" s="15">
        <v>2.2000000000000002</v>
      </c>
      <c r="AN481" s="15">
        <v>0.2</v>
      </c>
      <c r="AO481" s="15">
        <v>0</v>
      </c>
      <c r="AP481" s="15">
        <v>0</v>
      </c>
      <c r="AQ481" s="15"/>
      <c r="AR481" s="15"/>
      <c r="AS481" s="15"/>
      <c r="AT481" s="15">
        <v>0</v>
      </c>
      <c r="AU481" s="15">
        <v>0</v>
      </c>
      <c r="AV481" s="15">
        <v>1.2</v>
      </c>
      <c r="AW481" s="15">
        <v>0</v>
      </c>
      <c r="AX481" s="15">
        <v>0</v>
      </c>
      <c r="AY481" s="15">
        <v>3.3333333333333333E-2</v>
      </c>
      <c r="AZ481" s="15">
        <v>6.6666666666666666E-2</v>
      </c>
      <c r="BA481" s="15">
        <v>0</v>
      </c>
      <c r="BB481" s="15">
        <v>0</v>
      </c>
      <c r="BC481" s="15">
        <v>1.2</v>
      </c>
      <c r="BD481" s="15">
        <v>0</v>
      </c>
      <c r="BE481" s="15">
        <v>0</v>
      </c>
      <c r="BF481" s="15">
        <v>1.75</v>
      </c>
      <c r="BG481" s="15">
        <v>0</v>
      </c>
      <c r="BH481" s="15">
        <v>0</v>
      </c>
      <c r="BI481" s="15">
        <v>0</v>
      </c>
      <c r="BJ481" s="15"/>
      <c r="BK481" s="15"/>
      <c r="BL481" s="15"/>
      <c r="BM481" s="15"/>
      <c r="BN481" s="15"/>
      <c r="BO481" s="15"/>
      <c r="BP481" s="15"/>
      <c r="BQ481" s="15"/>
      <c r="BR481" s="16"/>
      <c r="BS481" s="9">
        <v>100</v>
      </c>
      <c r="BT481" s="10" t="s">
        <v>37</v>
      </c>
      <c r="BU481" s="17" t="s">
        <v>233</v>
      </c>
      <c r="BV481" s="18"/>
    </row>
    <row r="482" spans="1:74">
      <c r="A482" s="9"/>
      <c r="B482" s="10">
        <v>104</v>
      </c>
      <c r="C482" s="19"/>
      <c r="D482" s="19"/>
      <c r="E482" s="19"/>
      <c r="F482" s="19"/>
      <c r="G482" s="19"/>
      <c r="H482" s="19"/>
      <c r="I482" s="19"/>
      <c r="J482" s="19"/>
      <c r="K482" s="19"/>
      <c r="L482" s="19"/>
      <c r="M482" s="19"/>
      <c r="N482" s="19"/>
      <c r="O482" s="19"/>
      <c r="P482" s="19"/>
      <c r="Q482" s="19"/>
      <c r="R482" s="19"/>
      <c r="S482" s="19"/>
      <c r="T482" s="19"/>
      <c r="U482" s="19"/>
      <c r="V482" s="19"/>
      <c r="W482" s="19"/>
      <c r="X482" s="19"/>
      <c r="Y482" s="19"/>
      <c r="Z482" s="19"/>
      <c r="AA482" s="19"/>
      <c r="AB482" s="19"/>
      <c r="AC482" s="19"/>
      <c r="AD482" s="19"/>
      <c r="AE482" s="19"/>
      <c r="AF482" s="19"/>
      <c r="AG482" s="19"/>
      <c r="AH482" s="19"/>
      <c r="AI482" s="19"/>
      <c r="AJ482" s="19"/>
      <c r="AK482" s="19"/>
      <c r="AL482" s="19"/>
      <c r="AM482" s="19"/>
      <c r="AN482" s="19"/>
      <c r="AO482" s="19"/>
      <c r="AP482" s="19"/>
      <c r="AQ482" s="19"/>
      <c r="AR482" s="19"/>
      <c r="AS482" s="19"/>
      <c r="AT482" s="19"/>
      <c r="AU482" s="19"/>
      <c r="AV482" s="19"/>
      <c r="AW482" s="19"/>
      <c r="AX482" s="19"/>
      <c r="AY482" s="19"/>
      <c r="AZ482" s="19"/>
      <c r="BA482" s="19"/>
      <c r="BB482" s="19"/>
      <c r="BC482" s="19">
        <v>0.17</v>
      </c>
      <c r="BD482" s="19">
        <v>0.1</v>
      </c>
      <c r="BE482" s="19">
        <v>0</v>
      </c>
      <c r="BF482" s="19">
        <v>0.47</v>
      </c>
      <c r="BG482" s="19">
        <v>0</v>
      </c>
      <c r="BH482" s="19">
        <v>0.25</v>
      </c>
      <c r="BI482" s="19">
        <v>0</v>
      </c>
      <c r="BJ482" s="19">
        <v>1.22</v>
      </c>
      <c r="BK482" s="19">
        <v>0</v>
      </c>
      <c r="BL482" s="19">
        <v>0.63</v>
      </c>
      <c r="BM482" s="19">
        <v>1.59</v>
      </c>
      <c r="BN482" s="19">
        <v>3.2000000000000171</v>
      </c>
      <c r="BO482" s="19">
        <v>8.48</v>
      </c>
      <c r="BP482" s="19">
        <v>1.4</v>
      </c>
      <c r="BQ482" s="19">
        <v>1.66</v>
      </c>
      <c r="BR482" s="20"/>
      <c r="BS482" s="9"/>
      <c r="BT482" s="10">
        <v>104</v>
      </c>
      <c r="BU482" s="17"/>
      <c r="BV482" s="18" t="s">
        <v>234</v>
      </c>
    </row>
    <row r="483" spans="1:74">
      <c r="A483" s="9"/>
      <c r="B483" s="10"/>
      <c r="C483" s="19"/>
      <c r="D483" s="19"/>
      <c r="E483" s="19"/>
      <c r="F483" s="19"/>
      <c r="G483" s="19"/>
      <c r="H483" s="19"/>
      <c r="I483" s="19"/>
      <c r="J483" s="19"/>
      <c r="K483" s="19"/>
      <c r="L483" s="19"/>
      <c r="M483" s="19"/>
      <c r="N483" s="19"/>
      <c r="O483" s="19"/>
      <c r="P483" s="19"/>
      <c r="Q483" s="19"/>
      <c r="R483" s="19"/>
      <c r="S483" s="19"/>
      <c r="T483" s="19"/>
      <c r="U483" s="19"/>
      <c r="V483" s="19"/>
      <c r="W483" s="19"/>
      <c r="X483" s="19"/>
      <c r="Y483" s="19"/>
      <c r="Z483" s="19"/>
      <c r="AA483" s="19"/>
      <c r="AB483" s="19"/>
      <c r="AC483" s="19"/>
      <c r="AD483" s="19"/>
      <c r="AE483" s="19"/>
      <c r="AF483" s="19"/>
      <c r="AG483" s="19"/>
      <c r="AH483" s="19"/>
      <c r="AI483" s="19"/>
      <c r="AJ483" s="19"/>
      <c r="AK483" s="19"/>
      <c r="AL483" s="19"/>
      <c r="AM483" s="19"/>
      <c r="AN483" s="19"/>
      <c r="AO483" s="19"/>
      <c r="AP483" s="19"/>
      <c r="AQ483" s="19"/>
      <c r="AR483" s="19"/>
      <c r="AS483" s="19"/>
      <c r="AT483" s="19"/>
      <c r="AU483" s="19"/>
      <c r="AV483" s="19"/>
      <c r="AW483" s="19"/>
      <c r="AX483" s="19"/>
      <c r="AY483" s="19"/>
      <c r="AZ483" s="19"/>
      <c r="BA483" s="19"/>
      <c r="BB483" s="19"/>
      <c r="BC483" s="19"/>
      <c r="BD483" s="19"/>
      <c r="BE483" s="19"/>
      <c r="BF483" s="19"/>
      <c r="BG483" s="19"/>
      <c r="BH483" s="19"/>
      <c r="BI483" s="19"/>
      <c r="BJ483" s="19"/>
      <c r="BK483" s="19"/>
      <c r="BL483" s="19"/>
      <c r="BM483" s="19"/>
      <c r="BN483" s="19"/>
      <c r="BO483" s="19"/>
      <c r="BP483" s="19"/>
      <c r="BQ483" s="19"/>
      <c r="BR483" s="20"/>
      <c r="BS483" s="9"/>
      <c r="BT483" s="10"/>
      <c r="BU483" s="17"/>
      <c r="BV483" s="18"/>
    </row>
    <row r="484" spans="1:74">
      <c r="A484" s="9"/>
      <c r="B484" s="10"/>
      <c r="C484" s="19"/>
      <c r="D484" s="19"/>
      <c r="E484" s="19"/>
      <c r="F484" s="19"/>
      <c r="G484" s="19"/>
      <c r="H484" s="19"/>
      <c r="I484" s="19"/>
      <c r="J484" s="19"/>
      <c r="K484" s="19"/>
      <c r="L484" s="19"/>
      <c r="M484" s="19"/>
      <c r="N484" s="19"/>
      <c r="O484" s="19"/>
      <c r="P484" s="19"/>
      <c r="Q484" s="19"/>
      <c r="R484" s="19"/>
      <c r="S484" s="19"/>
      <c r="T484" s="19"/>
      <c r="U484" s="19"/>
      <c r="V484" s="19"/>
      <c r="W484" s="19"/>
      <c r="X484" s="19"/>
      <c r="Y484" s="19"/>
      <c r="Z484" s="19"/>
      <c r="AA484" s="19"/>
      <c r="AB484" s="19"/>
      <c r="AC484" s="19"/>
      <c r="AD484" s="19"/>
      <c r="AE484" s="19"/>
      <c r="AF484" s="19"/>
      <c r="AG484" s="19"/>
      <c r="AH484" s="19"/>
      <c r="AI484" s="19"/>
      <c r="AJ484" s="19"/>
      <c r="AK484" s="19"/>
      <c r="AL484" s="19"/>
      <c r="AM484" s="19"/>
      <c r="AN484" s="19"/>
      <c r="AO484" s="19"/>
      <c r="AP484" s="19"/>
      <c r="AQ484" s="19"/>
      <c r="AR484" s="19"/>
      <c r="AS484" s="19"/>
      <c r="AT484" s="19"/>
      <c r="AU484" s="19"/>
      <c r="AV484" s="19"/>
      <c r="AW484" s="19"/>
      <c r="AX484" s="19"/>
      <c r="AY484" s="19"/>
      <c r="AZ484" s="19"/>
      <c r="BA484" s="19"/>
      <c r="BB484" s="19"/>
      <c r="BC484" s="19"/>
      <c r="BD484" s="19"/>
      <c r="BE484" s="19"/>
      <c r="BF484" s="19"/>
      <c r="BG484" s="19"/>
      <c r="BH484" s="19"/>
      <c r="BI484" s="19"/>
      <c r="BJ484" s="19"/>
      <c r="BK484" s="19"/>
      <c r="BL484" s="19"/>
      <c r="BM484" s="19"/>
      <c r="BN484" s="19"/>
      <c r="BO484" s="19"/>
      <c r="BP484" s="19"/>
      <c r="BQ484" s="19"/>
      <c r="BR484" s="20"/>
      <c r="BS484" s="9"/>
      <c r="BT484" s="10"/>
      <c r="BU484" s="17"/>
      <c r="BV484" s="18"/>
    </row>
    <row r="485" spans="1:74">
      <c r="A485" s="9"/>
      <c r="B485" s="10"/>
      <c r="C485" s="19"/>
      <c r="D485" s="19"/>
      <c r="E485" s="19"/>
      <c r="F485" s="19"/>
      <c r="G485" s="19"/>
      <c r="H485" s="19"/>
      <c r="I485" s="19"/>
      <c r="J485" s="19"/>
      <c r="K485" s="19"/>
      <c r="L485" s="19"/>
      <c r="M485" s="19"/>
      <c r="N485" s="19"/>
      <c r="O485" s="19"/>
      <c r="P485" s="19"/>
      <c r="Q485" s="19"/>
      <c r="R485" s="19"/>
      <c r="S485" s="19"/>
      <c r="T485" s="19"/>
      <c r="U485" s="19"/>
      <c r="V485" s="19"/>
      <c r="W485" s="19"/>
      <c r="X485" s="19"/>
      <c r="Y485" s="19"/>
      <c r="Z485" s="19"/>
      <c r="AA485" s="19"/>
      <c r="AB485" s="19"/>
      <c r="AC485" s="19"/>
      <c r="AD485" s="19"/>
      <c r="AE485" s="19"/>
      <c r="AF485" s="19"/>
      <c r="AG485" s="19"/>
      <c r="AH485" s="19"/>
      <c r="AI485" s="19"/>
      <c r="AJ485" s="19"/>
      <c r="AK485" s="19"/>
      <c r="AL485" s="19"/>
      <c r="AM485" s="19"/>
      <c r="AN485" s="19"/>
      <c r="AO485" s="19"/>
      <c r="AP485" s="19"/>
      <c r="AQ485" s="19"/>
      <c r="AR485" s="19"/>
      <c r="AS485" s="19"/>
      <c r="AT485" s="19"/>
      <c r="AU485" s="19"/>
      <c r="AV485" s="19"/>
      <c r="AW485" s="19"/>
      <c r="AX485" s="19"/>
      <c r="AY485" s="19"/>
      <c r="AZ485" s="19"/>
      <c r="BA485" s="19"/>
      <c r="BB485" s="19"/>
      <c r="BC485" s="19"/>
      <c r="BD485" s="19"/>
      <c r="BE485" s="19"/>
      <c r="BF485" s="19"/>
      <c r="BG485" s="19"/>
      <c r="BH485" s="19"/>
      <c r="BI485" s="19"/>
      <c r="BJ485" s="19"/>
      <c r="BK485" s="19"/>
      <c r="BL485" s="19"/>
      <c r="BM485" s="19"/>
      <c r="BN485" s="19"/>
      <c r="BO485" s="19"/>
      <c r="BP485" s="19"/>
      <c r="BQ485" s="19"/>
      <c r="BR485" s="20"/>
      <c r="BS485" s="9"/>
      <c r="BT485" s="10"/>
      <c r="BU485" s="17"/>
      <c r="BV485" s="18"/>
    </row>
    <row r="486" spans="1:74">
      <c r="A486" s="9"/>
      <c r="B486" s="10"/>
      <c r="C486" s="19"/>
      <c r="D486" s="19"/>
      <c r="E486" s="19"/>
      <c r="F486" s="19"/>
      <c r="G486" s="19"/>
      <c r="H486" s="19"/>
      <c r="I486" s="19"/>
      <c r="J486" s="19"/>
      <c r="K486" s="19"/>
      <c r="L486" s="19"/>
      <c r="M486" s="19"/>
      <c r="N486" s="19"/>
      <c r="O486" s="19"/>
      <c r="P486" s="19"/>
      <c r="Q486" s="19"/>
      <c r="R486" s="19"/>
      <c r="S486" s="19"/>
      <c r="T486" s="19"/>
      <c r="U486" s="19"/>
      <c r="V486" s="19"/>
      <c r="W486" s="19"/>
      <c r="X486" s="19"/>
      <c r="Y486" s="19"/>
      <c r="Z486" s="19"/>
      <c r="AA486" s="19"/>
      <c r="AB486" s="19"/>
      <c r="AC486" s="19"/>
      <c r="AD486" s="19"/>
      <c r="AE486" s="19"/>
      <c r="AF486" s="19"/>
      <c r="AG486" s="19"/>
      <c r="AH486" s="19"/>
      <c r="AI486" s="19"/>
      <c r="AJ486" s="19"/>
      <c r="AK486" s="19"/>
      <c r="AL486" s="19"/>
      <c r="AM486" s="19"/>
      <c r="AN486" s="19"/>
      <c r="AO486" s="19"/>
      <c r="AP486" s="19"/>
      <c r="AQ486" s="19"/>
      <c r="AR486" s="19"/>
      <c r="AS486" s="19"/>
      <c r="AT486" s="19"/>
      <c r="AU486" s="19"/>
      <c r="AV486" s="19"/>
      <c r="AW486" s="19"/>
      <c r="AX486" s="19"/>
      <c r="AY486" s="19"/>
      <c r="AZ486" s="19"/>
      <c r="BA486" s="19"/>
      <c r="BB486" s="19"/>
      <c r="BC486" s="19"/>
      <c r="BD486" s="19"/>
      <c r="BE486" s="19"/>
      <c r="BF486" s="19"/>
      <c r="BG486" s="19"/>
      <c r="BH486" s="19"/>
      <c r="BI486" s="19"/>
      <c r="BJ486" s="19"/>
      <c r="BK486" s="19"/>
      <c r="BL486" s="19"/>
      <c r="BM486" s="19"/>
      <c r="BN486" s="19"/>
      <c r="BO486" s="19"/>
      <c r="BP486" s="19"/>
      <c r="BQ486" s="19"/>
      <c r="BR486" s="20"/>
      <c r="BS486" s="9"/>
      <c r="BT486" s="10"/>
      <c r="BU486" s="17"/>
      <c r="BV486" s="18"/>
    </row>
    <row r="487" spans="1:74">
      <c r="A487" s="9"/>
      <c r="B487" s="10">
        <v>105</v>
      </c>
      <c r="C487" s="19"/>
      <c r="D487" s="19"/>
      <c r="E487" s="19"/>
      <c r="F487" s="19"/>
      <c r="G487" s="19"/>
      <c r="H487" s="19"/>
      <c r="I487" s="19"/>
      <c r="J487" s="19"/>
      <c r="K487" s="19"/>
      <c r="L487" s="19"/>
      <c r="M487" s="19"/>
      <c r="N487" s="19"/>
      <c r="O487" s="19"/>
      <c r="P487" s="19"/>
      <c r="Q487" s="19"/>
      <c r="R487" s="19"/>
      <c r="S487" s="19"/>
      <c r="T487" s="19"/>
      <c r="U487" s="19"/>
      <c r="V487" s="19"/>
      <c r="W487" s="19"/>
      <c r="X487" s="19"/>
      <c r="Y487" s="19"/>
      <c r="Z487" s="19"/>
      <c r="AA487" s="19"/>
      <c r="AB487" s="19"/>
      <c r="AC487" s="19"/>
      <c r="AD487" s="19"/>
      <c r="AE487" s="19"/>
      <c r="AF487" s="19"/>
      <c r="AG487" s="19"/>
      <c r="AH487" s="19"/>
      <c r="AI487" s="19"/>
      <c r="AJ487" s="19"/>
      <c r="AK487" s="19"/>
      <c r="AL487" s="19"/>
      <c r="AM487" s="19"/>
      <c r="AN487" s="19"/>
      <c r="AO487" s="19"/>
      <c r="AP487" s="19"/>
      <c r="AQ487" s="19"/>
      <c r="AR487" s="19"/>
      <c r="AS487" s="19"/>
      <c r="AT487" s="19"/>
      <c r="AU487" s="19"/>
      <c r="AV487" s="19"/>
      <c r="AW487" s="19"/>
      <c r="AX487" s="19"/>
      <c r="AY487" s="19"/>
      <c r="AZ487" s="19"/>
      <c r="BA487" s="19"/>
      <c r="BB487" s="19"/>
      <c r="BC487" s="19">
        <v>0</v>
      </c>
      <c r="BD487" s="19">
        <v>0</v>
      </c>
      <c r="BE487" s="19">
        <v>0</v>
      </c>
      <c r="BF487" s="19">
        <v>0</v>
      </c>
      <c r="BG487" s="19">
        <v>0</v>
      </c>
      <c r="BH487" s="19">
        <v>0.97</v>
      </c>
      <c r="BI487" s="19">
        <v>0</v>
      </c>
      <c r="BJ487" s="19">
        <v>0</v>
      </c>
      <c r="BK487" s="19">
        <v>0</v>
      </c>
      <c r="BL487" s="19">
        <v>0</v>
      </c>
      <c r="BM487" s="19">
        <v>0</v>
      </c>
      <c r="BN487" s="19">
        <v>0</v>
      </c>
      <c r="BO487" s="19">
        <v>0</v>
      </c>
      <c r="BP487" s="19">
        <v>6.26</v>
      </c>
      <c r="BQ487" s="19">
        <v>0</v>
      </c>
      <c r="BR487" s="20"/>
      <c r="BS487" s="9"/>
      <c r="BT487" s="10">
        <v>105</v>
      </c>
      <c r="BU487" s="17"/>
      <c r="BV487" s="18" t="s">
        <v>235</v>
      </c>
    </row>
    <row r="488" spans="1:74">
      <c r="A488" s="9">
        <v>101</v>
      </c>
      <c r="B488" s="10" t="s">
        <v>37</v>
      </c>
      <c r="C488" s="15">
        <v>0.76</v>
      </c>
      <c r="D488" s="15">
        <v>0.76</v>
      </c>
      <c r="E488" s="15">
        <v>0.76</v>
      </c>
      <c r="F488" s="15">
        <v>0.76</v>
      </c>
      <c r="G488" s="15">
        <v>3.96</v>
      </c>
      <c r="H488" s="15">
        <v>3.96</v>
      </c>
      <c r="I488" s="15">
        <v>4.58</v>
      </c>
      <c r="J488" s="15">
        <v>0</v>
      </c>
      <c r="K488" s="15">
        <v>0</v>
      </c>
      <c r="L488" s="15">
        <v>0</v>
      </c>
      <c r="M488" s="15">
        <v>0.31</v>
      </c>
      <c r="N488" s="15">
        <v>0</v>
      </c>
      <c r="O488" s="15">
        <v>0</v>
      </c>
      <c r="P488" s="15">
        <v>2.44</v>
      </c>
      <c r="Q488" s="15">
        <v>2.44</v>
      </c>
      <c r="R488" s="15">
        <v>1.52</v>
      </c>
      <c r="S488" s="15">
        <v>1.52</v>
      </c>
      <c r="T488" s="15">
        <v>9.76</v>
      </c>
      <c r="U488" s="15">
        <v>3.35</v>
      </c>
      <c r="V488" s="15">
        <v>0</v>
      </c>
      <c r="W488" s="15">
        <v>0</v>
      </c>
      <c r="X488" s="15">
        <v>0.61</v>
      </c>
      <c r="Y488" s="15">
        <v>0.38</v>
      </c>
      <c r="Z488" s="15">
        <v>0.25</v>
      </c>
      <c r="AA488" s="15">
        <v>0.25</v>
      </c>
      <c r="AB488" s="15">
        <v>0</v>
      </c>
      <c r="AC488" s="15">
        <v>6.6</v>
      </c>
      <c r="AD488" s="15">
        <v>2.5</v>
      </c>
      <c r="AE488" s="15"/>
      <c r="AF488" s="15">
        <v>5</v>
      </c>
      <c r="AG488" s="15">
        <v>0</v>
      </c>
      <c r="AH488" s="15">
        <v>0</v>
      </c>
      <c r="AI488" s="15">
        <v>1.6</v>
      </c>
      <c r="AJ488" s="15">
        <v>0.2</v>
      </c>
      <c r="AK488" s="15">
        <v>1.1000000000000001</v>
      </c>
      <c r="AL488" s="15">
        <v>9.1999999999999993</v>
      </c>
      <c r="AM488" s="15">
        <v>0.9</v>
      </c>
      <c r="AN488" s="15">
        <v>2.6</v>
      </c>
      <c r="AO488" s="15">
        <v>1.5</v>
      </c>
      <c r="AP488" s="15">
        <v>2.4</v>
      </c>
      <c r="AQ488" s="15">
        <v>0.05</v>
      </c>
      <c r="AR488" s="15">
        <v>0.05</v>
      </c>
      <c r="AS488" s="15">
        <v>0.4</v>
      </c>
      <c r="AT488" s="15">
        <v>0.4</v>
      </c>
      <c r="AU488" s="15">
        <v>0</v>
      </c>
      <c r="AV488" s="15">
        <v>0.7</v>
      </c>
      <c r="AW488" s="15">
        <v>0</v>
      </c>
      <c r="AX488" s="15">
        <v>0</v>
      </c>
      <c r="AY488" s="15">
        <v>0</v>
      </c>
      <c r="AZ488" s="15">
        <v>0.4</v>
      </c>
      <c r="BA488" s="15">
        <v>0.2</v>
      </c>
      <c r="BB488" s="15">
        <v>0</v>
      </c>
      <c r="BC488" s="15">
        <v>0</v>
      </c>
      <c r="BD488" s="15">
        <v>0</v>
      </c>
      <c r="BE488" s="15">
        <v>0</v>
      </c>
      <c r="BF488" s="15">
        <v>2.81</v>
      </c>
      <c r="BG488" s="15">
        <v>0</v>
      </c>
      <c r="BH488" s="15">
        <v>0</v>
      </c>
      <c r="BI488" s="15">
        <v>0</v>
      </c>
      <c r="BJ488" s="15"/>
      <c r="BK488" s="15"/>
      <c r="BL488" s="15"/>
      <c r="BM488" s="15"/>
      <c r="BN488" s="15"/>
      <c r="BO488" s="15"/>
      <c r="BP488" s="15"/>
      <c r="BQ488" s="15"/>
      <c r="BR488" s="16"/>
      <c r="BS488" s="9">
        <v>101</v>
      </c>
      <c r="BT488" s="10" t="s">
        <v>37</v>
      </c>
      <c r="BU488" s="17" t="s">
        <v>236</v>
      </c>
      <c r="BV488" s="18"/>
    </row>
    <row r="489" spans="1:74">
      <c r="A489" s="9"/>
      <c r="B489" s="10"/>
      <c r="C489" s="19"/>
      <c r="D489" s="19"/>
      <c r="E489" s="19"/>
      <c r="F489" s="19"/>
      <c r="G489" s="19"/>
      <c r="H489" s="19"/>
      <c r="I489" s="19"/>
      <c r="J489" s="19"/>
      <c r="K489" s="19"/>
      <c r="L489" s="19"/>
      <c r="M489" s="19"/>
      <c r="N489" s="19"/>
      <c r="O489" s="19"/>
      <c r="P489" s="19"/>
      <c r="Q489" s="19"/>
      <c r="R489" s="19"/>
      <c r="S489" s="19"/>
      <c r="T489" s="19"/>
      <c r="U489" s="19"/>
      <c r="V489" s="19"/>
      <c r="W489" s="19"/>
      <c r="X489" s="19"/>
      <c r="Y489" s="19"/>
      <c r="Z489" s="19"/>
      <c r="AA489" s="19"/>
      <c r="AB489" s="19"/>
      <c r="AC489" s="19"/>
      <c r="AD489" s="19"/>
      <c r="AE489" s="19"/>
      <c r="AF489" s="19"/>
      <c r="AG489" s="19"/>
      <c r="AH489" s="19"/>
      <c r="AI489" s="19"/>
      <c r="AJ489" s="19"/>
      <c r="AK489" s="19"/>
      <c r="AL489" s="19"/>
      <c r="AM489" s="19"/>
      <c r="AN489" s="19"/>
      <c r="AO489" s="19"/>
      <c r="AP489" s="19"/>
      <c r="AQ489" s="19"/>
      <c r="AR489" s="19"/>
      <c r="AS489" s="19"/>
      <c r="AT489" s="19"/>
      <c r="AU489" s="19"/>
      <c r="AV489" s="19"/>
      <c r="AW489" s="19"/>
      <c r="AX489" s="19"/>
      <c r="AY489" s="19"/>
      <c r="AZ489" s="19"/>
      <c r="BA489" s="19"/>
      <c r="BB489" s="19"/>
      <c r="BC489" s="19"/>
      <c r="BD489" s="19"/>
      <c r="BE489" s="19"/>
      <c r="BF489" s="19"/>
      <c r="BG489" s="19"/>
      <c r="BH489" s="19"/>
      <c r="BI489" s="19"/>
      <c r="BJ489" s="19"/>
      <c r="BK489" s="19"/>
      <c r="BL489" s="19"/>
      <c r="BM489" s="19"/>
      <c r="BN489" s="19"/>
      <c r="BO489" s="19"/>
      <c r="BP489" s="19"/>
      <c r="BQ489" s="19"/>
      <c r="BR489" s="20"/>
      <c r="BS489" s="9"/>
      <c r="BT489" s="10"/>
      <c r="BU489" s="17"/>
      <c r="BV489" s="18"/>
    </row>
    <row r="490" spans="1:74">
      <c r="A490" s="9">
        <v>102</v>
      </c>
      <c r="B490" s="10" t="s">
        <v>37</v>
      </c>
      <c r="C490" s="15">
        <v>0.76</v>
      </c>
      <c r="D490" s="15">
        <v>0.76</v>
      </c>
      <c r="E490" s="15">
        <v>1.5249999999999999</v>
      </c>
      <c r="F490" s="15">
        <v>1.5249999999999999</v>
      </c>
      <c r="G490" s="15">
        <v>3.05</v>
      </c>
      <c r="H490" s="15">
        <v>3.05</v>
      </c>
      <c r="I490" s="15">
        <v>17.989999999999998</v>
      </c>
      <c r="J490" s="15">
        <v>0</v>
      </c>
      <c r="K490" s="15">
        <v>1.06</v>
      </c>
      <c r="L490" s="15">
        <v>1.06</v>
      </c>
      <c r="M490" s="15">
        <v>0</v>
      </c>
      <c r="N490" s="15">
        <v>1.23</v>
      </c>
      <c r="O490" s="15">
        <v>0</v>
      </c>
      <c r="P490" s="15">
        <v>0</v>
      </c>
      <c r="Q490" s="15">
        <v>0</v>
      </c>
      <c r="R490" s="15">
        <v>1.83</v>
      </c>
      <c r="S490" s="15">
        <v>1.83</v>
      </c>
      <c r="T490" s="15">
        <v>4.59</v>
      </c>
      <c r="U490" s="15">
        <v>2.44</v>
      </c>
      <c r="V490" s="15">
        <v>2.12</v>
      </c>
      <c r="W490" s="15">
        <v>0.61</v>
      </c>
      <c r="X490" s="15">
        <v>0</v>
      </c>
      <c r="Y490" s="15">
        <v>1.3</v>
      </c>
      <c r="Z490" s="15">
        <v>0.45</v>
      </c>
      <c r="AA490" s="15">
        <v>0.45</v>
      </c>
      <c r="AB490" s="15">
        <v>1.6</v>
      </c>
      <c r="AC490" s="15">
        <v>1.4</v>
      </c>
      <c r="AD490" s="15">
        <v>5</v>
      </c>
      <c r="AE490" s="15">
        <v>2.2000000000000002</v>
      </c>
      <c r="AF490" s="15">
        <v>0.3</v>
      </c>
      <c r="AG490" s="15">
        <v>1.5</v>
      </c>
      <c r="AH490" s="15">
        <v>5.8</v>
      </c>
      <c r="AI490" s="19"/>
      <c r="AJ490" s="19"/>
      <c r="AK490" s="15">
        <v>7.5</v>
      </c>
      <c r="AL490" s="15">
        <v>0</v>
      </c>
      <c r="AM490" s="15">
        <v>0.8</v>
      </c>
      <c r="AN490" s="15">
        <v>8.9</v>
      </c>
      <c r="AO490" s="15">
        <v>0.5</v>
      </c>
      <c r="AP490" s="19">
        <v>0.2</v>
      </c>
      <c r="AQ490" s="19">
        <v>1.4</v>
      </c>
      <c r="AR490" s="19">
        <v>1.4</v>
      </c>
      <c r="AS490" s="15">
        <v>1.4000000000000001</v>
      </c>
      <c r="AT490" s="19"/>
      <c r="AU490" s="15">
        <v>3.5</v>
      </c>
      <c r="AV490" s="15">
        <v>0.2</v>
      </c>
      <c r="AW490" s="15">
        <v>0</v>
      </c>
      <c r="AX490" s="15">
        <v>0</v>
      </c>
      <c r="AY490" s="15">
        <v>1.2666666666666666</v>
      </c>
      <c r="AZ490" s="15">
        <v>2.5333333333333332</v>
      </c>
      <c r="BA490" s="15">
        <v>1.1000000000000001</v>
      </c>
      <c r="BB490" s="15">
        <v>0.4</v>
      </c>
      <c r="BC490" s="15">
        <v>0</v>
      </c>
      <c r="BD490" s="15">
        <v>0</v>
      </c>
      <c r="BE490" s="15">
        <v>0</v>
      </c>
      <c r="BF490" s="15">
        <v>2.14</v>
      </c>
      <c r="BG490" s="19"/>
      <c r="BH490" s="19"/>
      <c r="BI490" s="19"/>
      <c r="BJ490" s="19"/>
      <c r="BK490" s="19"/>
      <c r="BL490" s="19"/>
      <c r="BM490" s="19"/>
      <c r="BN490" s="19"/>
      <c r="BO490" s="19"/>
      <c r="BP490" s="19"/>
      <c r="BQ490" s="19"/>
      <c r="BR490" s="20"/>
      <c r="BS490" s="9">
        <v>102</v>
      </c>
      <c r="BT490" s="10" t="s">
        <v>37</v>
      </c>
      <c r="BU490" s="17" t="s">
        <v>237</v>
      </c>
      <c r="BV490" s="18"/>
    </row>
    <row r="491" spans="1:74">
      <c r="A491" s="9"/>
      <c r="B491" s="10"/>
      <c r="C491" s="19"/>
      <c r="D491" s="19"/>
      <c r="E491" s="19"/>
      <c r="F491" s="19"/>
      <c r="G491" s="19"/>
      <c r="H491" s="19"/>
      <c r="I491" s="19"/>
      <c r="J491" s="19"/>
      <c r="K491" s="19"/>
      <c r="L491" s="19"/>
      <c r="M491" s="19"/>
      <c r="N491" s="19"/>
      <c r="O491" s="19"/>
      <c r="P491" s="19"/>
      <c r="Q491" s="19"/>
      <c r="R491" s="19"/>
      <c r="S491" s="19"/>
      <c r="T491" s="19"/>
      <c r="U491" s="19"/>
      <c r="V491" s="19"/>
      <c r="W491" s="19"/>
      <c r="X491" s="19"/>
      <c r="Y491" s="19"/>
      <c r="Z491" s="19"/>
      <c r="AA491" s="19"/>
      <c r="AB491" s="19"/>
      <c r="AC491" s="19"/>
      <c r="AD491" s="19"/>
      <c r="AE491" s="19"/>
      <c r="AF491" s="19"/>
      <c r="AG491" s="19"/>
      <c r="AH491" s="19"/>
      <c r="AI491" s="19"/>
      <c r="AJ491" s="19"/>
      <c r="AK491" s="19"/>
      <c r="AL491" s="19"/>
      <c r="AM491" s="19"/>
      <c r="AN491" s="19"/>
      <c r="AO491" s="19"/>
      <c r="AP491" s="19"/>
      <c r="AQ491" s="19"/>
      <c r="AR491" s="19"/>
      <c r="AS491" s="19"/>
      <c r="AT491" s="19"/>
      <c r="AU491" s="19"/>
      <c r="AV491" s="19"/>
      <c r="AW491" s="19"/>
      <c r="AX491" s="19"/>
      <c r="AY491" s="19"/>
      <c r="AZ491" s="19"/>
      <c r="BA491" s="19"/>
      <c r="BB491" s="19"/>
      <c r="BC491" s="19"/>
      <c r="BD491" s="19"/>
      <c r="BE491" s="19"/>
      <c r="BF491" s="19"/>
      <c r="BG491" s="19"/>
      <c r="BH491" s="19"/>
      <c r="BI491" s="19"/>
      <c r="BJ491" s="19"/>
      <c r="BK491" s="19"/>
      <c r="BL491" s="19"/>
      <c r="BM491" s="19"/>
      <c r="BN491" s="19"/>
      <c r="BO491" s="19"/>
      <c r="BP491" s="19"/>
      <c r="BQ491" s="19"/>
      <c r="BR491" s="20"/>
      <c r="BS491" s="9"/>
      <c r="BT491" s="10"/>
      <c r="BU491" s="17"/>
      <c r="BV491" s="18"/>
    </row>
    <row r="492" spans="1:74">
      <c r="A492" s="9"/>
      <c r="B492" s="10">
        <v>106</v>
      </c>
      <c r="C492" s="19"/>
      <c r="D492" s="19"/>
      <c r="E492" s="19"/>
      <c r="F492" s="19"/>
      <c r="G492" s="19"/>
      <c r="H492" s="19"/>
      <c r="I492" s="19"/>
      <c r="J492" s="19"/>
      <c r="K492" s="19"/>
      <c r="L492" s="19"/>
      <c r="M492" s="19"/>
      <c r="N492" s="19"/>
      <c r="O492" s="19"/>
      <c r="P492" s="19"/>
      <c r="Q492" s="19"/>
      <c r="R492" s="19"/>
      <c r="S492" s="19"/>
      <c r="T492" s="19"/>
      <c r="U492" s="19"/>
      <c r="V492" s="19"/>
      <c r="W492" s="19"/>
      <c r="X492" s="19"/>
      <c r="Y492" s="19"/>
      <c r="Z492" s="19"/>
      <c r="AA492" s="19"/>
      <c r="AB492" s="19"/>
      <c r="AC492" s="19"/>
      <c r="AD492" s="19"/>
      <c r="AE492" s="19"/>
      <c r="AF492" s="19"/>
      <c r="AG492" s="19"/>
      <c r="AH492" s="19"/>
      <c r="AI492" s="19"/>
      <c r="AJ492" s="15">
        <v>0</v>
      </c>
      <c r="AK492" s="19"/>
      <c r="AL492" s="19"/>
      <c r="AM492" s="19"/>
      <c r="AN492" s="19"/>
      <c r="AO492" s="19"/>
      <c r="AP492" s="19"/>
      <c r="AQ492" s="15"/>
      <c r="AR492" s="15"/>
      <c r="AS492" s="19"/>
      <c r="AT492" s="19"/>
      <c r="AU492" s="19"/>
      <c r="AV492" s="19"/>
      <c r="AW492" s="19"/>
      <c r="AX492" s="19"/>
      <c r="AY492" s="19"/>
      <c r="AZ492" s="19"/>
      <c r="BA492" s="19"/>
      <c r="BB492" s="19"/>
      <c r="BC492" s="19"/>
      <c r="BD492" s="19"/>
      <c r="BE492" s="19"/>
      <c r="BF492" s="19"/>
      <c r="BG492" s="15">
        <v>0</v>
      </c>
      <c r="BH492" s="15">
        <v>0</v>
      </c>
      <c r="BI492" s="15">
        <v>0</v>
      </c>
      <c r="BJ492" s="15"/>
      <c r="BK492" s="15"/>
      <c r="BL492" s="15"/>
      <c r="BM492" s="15"/>
      <c r="BN492" s="15"/>
      <c r="BO492" s="15"/>
      <c r="BP492" s="15"/>
      <c r="BQ492" s="15"/>
      <c r="BR492" s="16"/>
      <c r="BS492" s="9"/>
      <c r="BT492" s="10">
        <v>106</v>
      </c>
      <c r="BU492" s="17"/>
      <c r="BV492" s="18" t="s">
        <v>238</v>
      </c>
    </row>
    <row r="493" spans="1:74">
      <c r="A493" s="9"/>
      <c r="B493" s="10"/>
      <c r="C493" s="19"/>
      <c r="D493" s="19"/>
      <c r="E493" s="19"/>
      <c r="F493" s="19"/>
      <c r="G493" s="19"/>
      <c r="H493" s="19"/>
      <c r="I493" s="19"/>
      <c r="J493" s="19"/>
      <c r="K493" s="19"/>
      <c r="L493" s="19"/>
      <c r="M493" s="19"/>
      <c r="N493" s="19"/>
      <c r="O493" s="19"/>
      <c r="P493" s="19"/>
      <c r="Q493" s="19"/>
      <c r="R493" s="19"/>
      <c r="S493" s="19"/>
      <c r="T493" s="19"/>
      <c r="U493" s="19"/>
      <c r="V493" s="19"/>
      <c r="W493" s="19"/>
      <c r="X493" s="19"/>
      <c r="Y493" s="19"/>
      <c r="Z493" s="19"/>
      <c r="AA493" s="19"/>
      <c r="AB493" s="19"/>
      <c r="AC493" s="19"/>
      <c r="AD493" s="19"/>
      <c r="AE493" s="19"/>
      <c r="AF493" s="19"/>
      <c r="AG493" s="19"/>
      <c r="AH493" s="19"/>
      <c r="AI493" s="19"/>
      <c r="AJ493" s="19"/>
      <c r="AK493" s="19"/>
      <c r="AL493" s="19"/>
      <c r="AM493" s="19"/>
      <c r="AN493" s="19"/>
      <c r="AO493" s="19"/>
      <c r="AP493" s="19"/>
      <c r="AQ493" s="19"/>
      <c r="AR493" s="19"/>
      <c r="AS493" s="19"/>
      <c r="AT493" s="19"/>
      <c r="AU493" s="19"/>
      <c r="AV493" s="19"/>
      <c r="AW493" s="19"/>
      <c r="AX493" s="19"/>
      <c r="AY493" s="19"/>
      <c r="AZ493" s="19"/>
      <c r="BA493" s="19"/>
      <c r="BB493" s="19"/>
      <c r="BC493" s="19">
        <v>0</v>
      </c>
      <c r="BD493" s="19">
        <v>0</v>
      </c>
      <c r="BE493" s="19">
        <v>0</v>
      </c>
      <c r="BF493" s="19">
        <v>0</v>
      </c>
      <c r="BG493" s="19">
        <v>4.75</v>
      </c>
      <c r="BH493" s="19">
        <v>0.57999999999999996</v>
      </c>
      <c r="BI493" s="19">
        <v>0</v>
      </c>
      <c r="BJ493" s="19">
        <v>0</v>
      </c>
      <c r="BK493" s="19">
        <v>0</v>
      </c>
      <c r="BL493" s="19">
        <v>0</v>
      </c>
      <c r="BM493" s="19">
        <v>0</v>
      </c>
      <c r="BN493" s="19">
        <v>4.0400000000000205</v>
      </c>
      <c r="BO493" s="19">
        <v>4.01</v>
      </c>
      <c r="BP493" s="19">
        <v>0</v>
      </c>
      <c r="BQ493" s="19">
        <v>0</v>
      </c>
      <c r="BR493" s="20"/>
      <c r="BS493" s="9"/>
      <c r="BT493" s="10"/>
      <c r="BU493" s="17"/>
      <c r="BV493" s="18"/>
    </row>
    <row r="494" spans="1:74">
      <c r="A494" s="9"/>
      <c r="B494" s="10"/>
      <c r="C494" s="19"/>
      <c r="D494" s="19"/>
      <c r="E494" s="19"/>
      <c r="F494" s="19"/>
      <c r="G494" s="19"/>
      <c r="H494" s="19"/>
      <c r="I494" s="19"/>
      <c r="J494" s="19"/>
      <c r="K494" s="19"/>
      <c r="L494" s="19"/>
      <c r="M494" s="19"/>
      <c r="N494" s="19"/>
      <c r="O494" s="19"/>
      <c r="P494" s="19"/>
      <c r="Q494" s="19"/>
      <c r="R494" s="19"/>
      <c r="S494" s="19"/>
      <c r="T494" s="19"/>
      <c r="U494" s="19"/>
      <c r="V494" s="19"/>
      <c r="W494" s="19"/>
      <c r="X494" s="19"/>
      <c r="Y494" s="19"/>
      <c r="Z494" s="19"/>
      <c r="AA494" s="19"/>
      <c r="AB494" s="19"/>
      <c r="AC494" s="19"/>
      <c r="AD494" s="19"/>
      <c r="AE494" s="19"/>
      <c r="AF494" s="19"/>
      <c r="AG494" s="19"/>
      <c r="AH494" s="19"/>
      <c r="AI494" s="19"/>
      <c r="AJ494" s="19"/>
      <c r="AK494" s="19"/>
      <c r="AL494" s="19"/>
      <c r="AM494" s="19"/>
      <c r="AN494" s="19"/>
      <c r="AO494" s="19"/>
      <c r="AP494" s="19"/>
      <c r="AQ494" s="19"/>
      <c r="AR494" s="19"/>
      <c r="AS494" s="19"/>
      <c r="AT494" s="19"/>
      <c r="AU494" s="19"/>
      <c r="AV494" s="19"/>
      <c r="AW494" s="19"/>
      <c r="AX494" s="19"/>
      <c r="AY494" s="19"/>
      <c r="AZ494" s="19"/>
      <c r="BA494" s="19"/>
      <c r="BB494" s="19"/>
      <c r="BC494" s="19"/>
      <c r="BD494" s="19"/>
      <c r="BE494" s="19"/>
      <c r="BF494" s="19"/>
      <c r="BG494" s="19"/>
      <c r="BH494" s="19"/>
      <c r="BI494" s="19"/>
      <c r="BJ494" s="19"/>
      <c r="BK494" s="19"/>
      <c r="BL494" s="19"/>
      <c r="BM494" s="19"/>
      <c r="BN494" s="19"/>
      <c r="BO494" s="19"/>
      <c r="BP494" s="19"/>
      <c r="BQ494" s="19"/>
      <c r="BR494" s="20"/>
      <c r="BS494" s="9"/>
      <c r="BT494" s="10"/>
      <c r="BU494" s="17"/>
      <c r="BV494" s="18"/>
    </row>
    <row r="495" spans="1:74">
      <c r="A495" s="9"/>
      <c r="B495" s="10"/>
      <c r="C495" s="19"/>
      <c r="D495" s="19"/>
      <c r="E495" s="19"/>
      <c r="F495" s="19"/>
      <c r="G495" s="19"/>
      <c r="H495" s="19"/>
      <c r="I495" s="19"/>
      <c r="J495" s="19"/>
      <c r="K495" s="19"/>
      <c r="L495" s="19"/>
      <c r="M495" s="19"/>
      <c r="N495" s="19"/>
      <c r="O495" s="19"/>
      <c r="P495" s="19"/>
      <c r="Q495" s="19"/>
      <c r="R495" s="19"/>
      <c r="S495" s="19"/>
      <c r="T495" s="19"/>
      <c r="U495" s="19"/>
      <c r="V495" s="19"/>
      <c r="W495" s="19"/>
      <c r="X495" s="19"/>
      <c r="Y495" s="19"/>
      <c r="Z495" s="19"/>
      <c r="AA495" s="19"/>
      <c r="AB495" s="19"/>
      <c r="AC495" s="19"/>
      <c r="AD495" s="19"/>
      <c r="AE495" s="19"/>
      <c r="AF495" s="19"/>
      <c r="AG495" s="19"/>
      <c r="AH495" s="19"/>
      <c r="AI495" s="19"/>
      <c r="AJ495" s="19"/>
      <c r="AK495" s="19"/>
      <c r="AL495" s="19"/>
      <c r="AM495" s="19"/>
      <c r="AN495" s="19"/>
      <c r="AO495" s="19"/>
      <c r="AP495" s="19"/>
      <c r="AQ495" s="19"/>
      <c r="AR495" s="19"/>
      <c r="AS495" s="19"/>
      <c r="AT495" s="19"/>
      <c r="AU495" s="19"/>
      <c r="AV495" s="19"/>
      <c r="AW495" s="19"/>
      <c r="AX495" s="19"/>
      <c r="AY495" s="19"/>
      <c r="AZ495" s="19"/>
      <c r="BA495" s="19"/>
      <c r="BB495" s="19"/>
      <c r="BC495" s="19"/>
      <c r="BD495" s="19"/>
      <c r="BE495" s="19"/>
      <c r="BF495" s="19"/>
      <c r="BG495" s="19"/>
      <c r="BH495" s="19"/>
      <c r="BI495" s="19"/>
      <c r="BJ495" s="19"/>
      <c r="BK495" s="19"/>
      <c r="BL495" s="19"/>
      <c r="BM495" s="19"/>
      <c r="BN495" s="19"/>
      <c r="BO495" s="19"/>
      <c r="BP495" s="19"/>
      <c r="BQ495" s="19"/>
      <c r="BR495" s="20"/>
      <c r="BS495" s="9"/>
      <c r="BT495" s="10"/>
      <c r="BU495" s="17"/>
      <c r="BV495" s="18"/>
    </row>
    <row r="496" spans="1:74">
      <c r="A496" s="9">
        <v>103</v>
      </c>
      <c r="B496" s="21"/>
      <c r="C496" s="15">
        <v>0.30499999999999999</v>
      </c>
      <c r="D496" s="15">
        <v>0.30499999999999999</v>
      </c>
      <c r="E496" s="15">
        <v>0.76</v>
      </c>
      <c r="F496" s="15">
        <v>0.76</v>
      </c>
      <c r="G496" s="15">
        <v>0.45500000000000002</v>
      </c>
      <c r="H496" s="15">
        <v>0.45500000000000002</v>
      </c>
      <c r="I496" s="15">
        <v>0.91</v>
      </c>
      <c r="J496" s="15">
        <v>0</v>
      </c>
      <c r="K496" s="15">
        <v>0.30499999999999999</v>
      </c>
      <c r="L496" s="15">
        <v>0.30499999999999999</v>
      </c>
      <c r="M496" s="15">
        <v>0.31</v>
      </c>
      <c r="N496" s="15">
        <v>0.91</v>
      </c>
      <c r="O496" s="15">
        <v>0</v>
      </c>
      <c r="P496" s="15">
        <v>2.895</v>
      </c>
      <c r="Q496" s="15">
        <v>2.895</v>
      </c>
      <c r="R496" s="15">
        <v>0</v>
      </c>
      <c r="S496" s="15"/>
      <c r="T496" s="15">
        <v>0</v>
      </c>
      <c r="U496" s="15">
        <v>3.66</v>
      </c>
      <c r="V496" s="15">
        <v>0</v>
      </c>
      <c r="W496" s="15">
        <v>0</v>
      </c>
      <c r="X496" s="15">
        <v>0</v>
      </c>
      <c r="Y496" s="15">
        <v>0.11</v>
      </c>
      <c r="Z496" s="15">
        <v>0</v>
      </c>
      <c r="AA496" s="15">
        <v>0</v>
      </c>
      <c r="AB496" s="15">
        <v>0</v>
      </c>
      <c r="AC496" s="15">
        <v>11</v>
      </c>
      <c r="AD496" s="15">
        <v>0.1</v>
      </c>
      <c r="AE496" s="15">
        <v>1.5</v>
      </c>
      <c r="AF496" s="15">
        <v>0.2</v>
      </c>
      <c r="AG496" s="15">
        <v>11.2</v>
      </c>
      <c r="AH496" s="15">
        <v>0.5</v>
      </c>
      <c r="AI496" s="15">
        <v>2.7</v>
      </c>
      <c r="AJ496" s="15">
        <v>3.4</v>
      </c>
      <c r="AK496" s="15"/>
      <c r="AL496" s="15"/>
      <c r="AM496" s="15">
        <v>1.2</v>
      </c>
      <c r="AN496" s="15">
        <v>7.8</v>
      </c>
      <c r="AO496" s="15">
        <v>0</v>
      </c>
      <c r="AP496" s="15">
        <v>0</v>
      </c>
      <c r="AQ496" s="15">
        <v>2.2000000000000002</v>
      </c>
      <c r="AR496" s="15">
        <v>2.2000000000000002</v>
      </c>
      <c r="AS496" s="15">
        <v>2.4</v>
      </c>
      <c r="AT496" s="15">
        <v>0.1</v>
      </c>
      <c r="AU496" s="15">
        <v>1</v>
      </c>
      <c r="AV496" s="15">
        <v>0.5</v>
      </c>
      <c r="AW496" s="15">
        <v>0</v>
      </c>
      <c r="AX496" s="15">
        <v>0</v>
      </c>
      <c r="AY496" s="15">
        <v>0</v>
      </c>
      <c r="AZ496" s="15">
        <v>0</v>
      </c>
      <c r="BA496" s="15">
        <v>0.4</v>
      </c>
      <c r="BB496" s="15">
        <v>0.4</v>
      </c>
      <c r="BC496" s="15">
        <v>0</v>
      </c>
      <c r="BD496" s="15">
        <v>0.26</v>
      </c>
      <c r="BE496" s="15">
        <v>0</v>
      </c>
      <c r="BF496" s="15">
        <v>0</v>
      </c>
      <c r="BG496" s="15">
        <v>0</v>
      </c>
      <c r="BH496" s="15">
        <v>0</v>
      </c>
      <c r="BI496" s="15">
        <v>0</v>
      </c>
      <c r="BJ496" s="15"/>
      <c r="BK496" s="15"/>
      <c r="BL496" s="15"/>
      <c r="BM496" s="15"/>
      <c r="BN496" s="15"/>
      <c r="BO496" s="15"/>
      <c r="BP496" s="15"/>
      <c r="BQ496" s="15"/>
      <c r="BR496" s="16"/>
      <c r="BS496" s="9">
        <v>103</v>
      </c>
      <c r="BT496" s="21"/>
      <c r="BU496" s="17" t="s">
        <v>239</v>
      </c>
      <c r="BV496" s="18"/>
    </row>
    <row r="497" spans="1:74">
      <c r="A497" s="9"/>
      <c r="B497" s="10">
        <v>107</v>
      </c>
      <c r="C497" s="19"/>
      <c r="D497" s="19"/>
      <c r="E497" s="19"/>
      <c r="F497" s="19"/>
      <c r="G497" s="19"/>
      <c r="H497" s="19"/>
      <c r="I497" s="19"/>
      <c r="J497" s="19"/>
      <c r="K497" s="19"/>
      <c r="L497" s="19"/>
      <c r="M497" s="19"/>
      <c r="N497" s="19"/>
      <c r="O497" s="19"/>
      <c r="P497" s="19"/>
      <c r="Q497" s="19"/>
      <c r="R497" s="19"/>
      <c r="S497" s="19"/>
      <c r="T497" s="19"/>
      <c r="U497" s="19"/>
      <c r="V497" s="19"/>
      <c r="W497" s="19"/>
      <c r="X497" s="19"/>
      <c r="Y497" s="19"/>
      <c r="Z497" s="19"/>
      <c r="AA497" s="19"/>
      <c r="AB497" s="19"/>
      <c r="AC497" s="19"/>
      <c r="AD497" s="19"/>
      <c r="AE497" s="19"/>
      <c r="AF497" s="19"/>
      <c r="AG497" s="19"/>
      <c r="AH497" s="19"/>
      <c r="AI497" s="19"/>
      <c r="AJ497" s="19"/>
      <c r="AK497" s="19"/>
      <c r="AL497" s="19"/>
      <c r="AM497" s="19"/>
      <c r="AN497" s="19"/>
      <c r="AO497" s="19"/>
      <c r="AP497" s="19"/>
      <c r="AQ497" s="19"/>
      <c r="AR497" s="19"/>
      <c r="AS497" s="19"/>
      <c r="AT497" s="19"/>
      <c r="AU497" s="19"/>
      <c r="AV497" s="19"/>
      <c r="AW497" s="19"/>
      <c r="AX497" s="19"/>
      <c r="AY497" s="19"/>
      <c r="AZ497" s="19"/>
      <c r="BA497" s="19"/>
      <c r="BB497" s="19"/>
      <c r="BC497" s="19">
        <v>0</v>
      </c>
      <c r="BD497" s="19">
        <v>0.5</v>
      </c>
      <c r="BE497" s="19">
        <v>0</v>
      </c>
      <c r="BF497" s="19">
        <v>0</v>
      </c>
      <c r="BG497" s="19">
        <v>0</v>
      </c>
      <c r="BH497" s="19">
        <v>0.36</v>
      </c>
      <c r="BI497" s="19">
        <v>0</v>
      </c>
      <c r="BJ497" s="19">
        <v>0</v>
      </c>
      <c r="BK497" s="19">
        <v>0</v>
      </c>
      <c r="BL497" s="19">
        <v>0</v>
      </c>
      <c r="BM497" s="19">
        <v>0</v>
      </c>
      <c r="BN497" s="19">
        <v>11.410000000000025</v>
      </c>
      <c r="BO497" s="19">
        <v>1.23</v>
      </c>
      <c r="BP497" s="19">
        <v>0</v>
      </c>
      <c r="BQ497" s="19">
        <v>0</v>
      </c>
      <c r="BR497" s="20"/>
      <c r="BS497" s="9"/>
      <c r="BT497" s="10">
        <v>107</v>
      </c>
      <c r="BU497" s="17"/>
      <c r="BV497" s="18" t="s">
        <v>240</v>
      </c>
    </row>
    <row r="498" spans="1:74">
      <c r="A498" s="9"/>
      <c r="B498" s="10"/>
      <c r="C498" s="19"/>
      <c r="D498" s="19"/>
      <c r="E498" s="19"/>
      <c r="F498" s="19"/>
      <c r="G498" s="19"/>
      <c r="H498" s="19"/>
      <c r="I498" s="19"/>
      <c r="J498" s="19"/>
      <c r="K498" s="19"/>
      <c r="L498" s="19"/>
      <c r="M498" s="19"/>
      <c r="N498" s="19"/>
      <c r="O498" s="19"/>
      <c r="P498" s="19"/>
      <c r="Q498" s="19"/>
      <c r="R498" s="19"/>
      <c r="S498" s="19"/>
      <c r="T498" s="19"/>
      <c r="U498" s="19"/>
      <c r="V498" s="19"/>
      <c r="W498" s="19"/>
      <c r="X498" s="19"/>
      <c r="Y498" s="19"/>
      <c r="Z498" s="19"/>
      <c r="AA498" s="19"/>
      <c r="AB498" s="19"/>
      <c r="AC498" s="19"/>
      <c r="AD498" s="19"/>
      <c r="AE498" s="19"/>
      <c r="AF498" s="19"/>
      <c r="AG498" s="19"/>
      <c r="AH498" s="19"/>
      <c r="AI498" s="19"/>
      <c r="AJ498" s="19"/>
      <c r="AK498" s="19"/>
      <c r="AL498" s="19"/>
      <c r="AM498" s="19"/>
      <c r="AN498" s="19"/>
      <c r="AO498" s="19"/>
      <c r="AP498" s="19"/>
      <c r="AQ498" s="19"/>
      <c r="AR498" s="19"/>
      <c r="AS498" s="19"/>
      <c r="AT498" s="19"/>
      <c r="AU498" s="19"/>
      <c r="AV498" s="19"/>
      <c r="AW498" s="19"/>
      <c r="AX498" s="19"/>
      <c r="AY498" s="19"/>
      <c r="AZ498" s="19"/>
      <c r="BA498" s="19"/>
      <c r="BB498" s="19"/>
      <c r="BC498" s="19"/>
      <c r="BD498" s="19"/>
      <c r="BE498" s="19"/>
      <c r="BF498" s="19"/>
      <c r="BG498" s="19"/>
      <c r="BH498" s="19"/>
      <c r="BI498" s="19"/>
      <c r="BJ498" s="19"/>
      <c r="BK498" s="19"/>
      <c r="BL498" s="19"/>
      <c r="BM498" s="19"/>
      <c r="BN498" s="19"/>
      <c r="BO498" s="19"/>
      <c r="BP498" s="19"/>
      <c r="BQ498" s="19"/>
      <c r="BR498" s="20"/>
      <c r="BS498" s="9"/>
      <c r="BT498" s="10"/>
      <c r="BU498" s="17"/>
      <c r="BV498" s="18"/>
    </row>
    <row r="499" spans="1:74">
      <c r="A499" s="9"/>
      <c r="B499" s="10"/>
      <c r="C499" s="19"/>
      <c r="D499" s="19"/>
      <c r="E499" s="19"/>
      <c r="F499" s="19"/>
      <c r="G499" s="19"/>
      <c r="H499" s="19"/>
      <c r="I499" s="19"/>
      <c r="J499" s="19"/>
      <c r="K499" s="19"/>
      <c r="L499" s="19"/>
      <c r="M499" s="19"/>
      <c r="N499" s="19"/>
      <c r="O499" s="19"/>
      <c r="P499" s="19"/>
      <c r="Q499" s="19"/>
      <c r="R499" s="19"/>
      <c r="S499" s="19"/>
      <c r="T499" s="19"/>
      <c r="U499" s="19"/>
      <c r="V499" s="19"/>
      <c r="W499" s="19"/>
      <c r="X499" s="19"/>
      <c r="Y499" s="19"/>
      <c r="Z499" s="19"/>
      <c r="AA499" s="19"/>
      <c r="AB499" s="19"/>
      <c r="AC499" s="19"/>
      <c r="AD499" s="19"/>
      <c r="AE499" s="19"/>
      <c r="AF499" s="19"/>
      <c r="AG499" s="19"/>
      <c r="AH499" s="19"/>
      <c r="AI499" s="19"/>
      <c r="AJ499" s="19"/>
      <c r="AK499" s="19"/>
      <c r="AL499" s="19"/>
      <c r="AM499" s="19"/>
      <c r="AN499" s="19"/>
      <c r="AO499" s="19"/>
      <c r="AP499" s="19"/>
      <c r="AQ499" s="19"/>
      <c r="AR499" s="19"/>
      <c r="AS499" s="19"/>
      <c r="AT499" s="19"/>
      <c r="AU499" s="19"/>
      <c r="AV499" s="19"/>
      <c r="AW499" s="19"/>
      <c r="AX499" s="19"/>
      <c r="AY499" s="19"/>
      <c r="AZ499" s="19"/>
      <c r="BA499" s="19"/>
      <c r="BB499" s="19"/>
      <c r="BC499" s="19"/>
      <c r="BD499" s="19"/>
      <c r="BE499" s="19"/>
      <c r="BF499" s="19"/>
      <c r="BG499" s="19"/>
      <c r="BH499" s="19"/>
      <c r="BI499" s="19"/>
      <c r="BJ499" s="19"/>
      <c r="BK499" s="19"/>
      <c r="BL499" s="19"/>
      <c r="BM499" s="19"/>
      <c r="BN499" s="19"/>
      <c r="BO499" s="19"/>
      <c r="BP499" s="19"/>
      <c r="BQ499" s="19"/>
      <c r="BR499" s="20"/>
      <c r="BS499" s="9"/>
      <c r="BT499" s="10"/>
      <c r="BU499" s="17"/>
      <c r="BV499" s="18"/>
    </row>
    <row r="500" spans="1:74">
      <c r="A500" s="9"/>
      <c r="B500" s="10"/>
      <c r="C500" s="19"/>
      <c r="D500" s="19"/>
      <c r="E500" s="19"/>
      <c r="F500" s="19"/>
      <c r="G500" s="19"/>
      <c r="H500" s="19"/>
      <c r="I500" s="19"/>
      <c r="J500" s="19"/>
      <c r="K500" s="19"/>
      <c r="L500" s="19"/>
      <c r="M500" s="19"/>
      <c r="N500" s="19"/>
      <c r="O500" s="19"/>
      <c r="P500" s="19"/>
      <c r="Q500" s="19"/>
      <c r="R500" s="19"/>
      <c r="S500" s="19"/>
      <c r="T500" s="19"/>
      <c r="U500" s="19"/>
      <c r="V500" s="19"/>
      <c r="W500" s="19"/>
      <c r="X500" s="19"/>
      <c r="Y500" s="19"/>
      <c r="Z500" s="19"/>
      <c r="AA500" s="19"/>
      <c r="AB500" s="19"/>
      <c r="AC500" s="19"/>
      <c r="AD500" s="19"/>
      <c r="AE500" s="19"/>
      <c r="AF500" s="19"/>
      <c r="AG500" s="19"/>
      <c r="AH500" s="19"/>
      <c r="AI500" s="19"/>
      <c r="AJ500" s="19"/>
      <c r="AK500" s="19"/>
      <c r="AL500" s="19"/>
      <c r="AM500" s="19"/>
      <c r="AN500" s="19"/>
      <c r="AO500" s="19"/>
      <c r="AP500" s="19"/>
      <c r="AQ500" s="19"/>
      <c r="AR500" s="19"/>
      <c r="AS500" s="19"/>
      <c r="AT500" s="19"/>
      <c r="AU500" s="19"/>
      <c r="AV500" s="19"/>
      <c r="AW500" s="19"/>
      <c r="AX500" s="19"/>
      <c r="AY500" s="19"/>
      <c r="AZ500" s="19"/>
      <c r="BA500" s="19"/>
      <c r="BB500" s="19"/>
      <c r="BC500" s="19"/>
      <c r="BD500" s="19"/>
      <c r="BE500" s="19"/>
      <c r="BF500" s="19"/>
      <c r="BG500" s="19"/>
      <c r="BH500" s="19"/>
      <c r="BI500" s="19"/>
      <c r="BJ500" s="19"/>
      <c r="BK500" s="19"/>
      <c r="BL500" s="19"/>
      <c r="BM500" s="19"/>
      <c r="BN500" s="19"/>
      <c r="BO500" s="19"/>
      <c r="BP500" s="19"/>
      <c r="BQ500" s="19"/>
      <c r="BR500" s="20"/>
      <c r="BS500" s="9"/>
      <c r="BT500" s="10"/>
      <c r="BU500" s="17"/>
      <c r="BV500" s="18"/>
    </row>
    <row r="501" spans="1:74">
      <c r="A501" s="9"/>
      <c r="B501" s="10"/>
      <c r="C501" s="19"/>
      <c r="D501" s="19"/>
      <c r="E501" s="19"/>
      <c r="F501" s="19"/>
      <c r="G501" s="19"/>
      <c r="H501" s="19"/>
      <c r="I501" s="19"/>
      <c r="J501" s="19"/>
      <c r="K501" s="19"/>
      <c r="L501" s="19"/>
      <c r="M501" s="19"/>
      <c r="N501" s="19"/>
      <c r="O501" s="19"/>
      <c r="P501" s="19"/>
      <c r="Q501" s="19"/>
      <c r="R501" s="19"/>
      <c r="S501" s="19"/>
      <c r="T501" s="19"/>
      <c r="U501" s="19"/>
      <c r="V501" s="19"/>
      <c r="W501" s="19"/>
      <c r="X501" s="19"/>
      <c r="Y501" s="19"/>
      <c r="Z501" s="19"/>
      <c r="AA501" s="19"/>
      <c r="AB501" s="19"/>
      <c r="AC501" s="19"/>
      <c r="AD501" s="19"/>
      <c r="AE501" s="19"/>
      <c r="AF501" s="19"/>
      <c r="AG501" s="19"/>
      <c r="AH501" s="19"/>
      <c r="AI501" s="19"/>
      <c r="AJ501" s="19"/>
      <c r="AK501" s="19"/>
      <c r="AL501" s="19"/>
      <c r="AM501" s="19"/>
      <c r="AN501" s="19"/>
      <c r="AO501" s="19"/>
      <c r="AP501" s="19"/>
      <c r="AQ501" s="19"/>
      <c r="AR501" s="19"/>
      <c r="AS501" s="19"/>
      <c r="AT501" s="19"/>
      <c r="AU501" s="19"/>
      <c r="AV501" s="19"/>
      <c r="AW501" s="19"/>
      <c r="AX501" s="19"/>
      <c r="AY501" s="19"/>
      <c r="AZ501" s="19"/>
      <c r="BA501" s="19"/>
      <c r="BB501" s="19"/>
      <c r="BC501" s="19"/>
      <c r="BD501" s="19"/>
      <c r="BE501" s="19"/>
      <c r="BF501" s="19"/>
      <c r="BG501" s="19"/>
      <c r="BH501" s="19"/>
      <c r="BI501" s="19"/>
      <c r="BJ501" s="19"/>
      <c r="BK501" s="19"/>
      <c r="BL501" s="19"/>
      <c r="BM501" s="19"/>
      <c r="BN501" s="19"/>
      <c r="BO501" s="19"/>
      <c r="BP501" s="19"/>
      <c r="BQ501" s="19"/>
      <c r="BR501" s="20"/>
      <c r="BS501" s="9"/>
      <c r="BT501" s="10"/>
      <c r="BU501" s="17"/>
      <c r="BV501" s="18"/>
    </row>
    <row r="502" spans="1:74">
      <c r="A502" s="9"/>
      <c r="B502" s="10">
        <v>108</v>
      </c>
      <c r="C502" s="19"/>
      <c r="D502" s="19"/>
      <c r="E502" s="19"/>
      <c r="F502" s="19"/>
      <c r="G502" s="19"/>
      <c r="H502" s="19"/>
      <c r="I502" s="19"/>
      <c r="J502" s="19"/>
      <c r="K502" s="19"/>
      <c r="L502" s="19"/>
      <c r="M502" s="19"/>
      <c r="N502" s="19"/>
      <c r="O502" s="19"/>
      <c r="P502" s="19"/>
      <c r="Q502" s="19"/>
      <c r="R502" s="19"/>
      <c r="S502" s="19"/>
      <c r="T502" s="19"/>
      <c r="U502" s="19"/>
      <c r="V502" s="19"/>
      <c r="W502" s="19"/>
      <c r="X502" s="19"/>
      <c r="Y502" s="19"/>
      <c r="Z502" s="19"/>
      <c r="AA502" s="19"/>
      <c r="AB502" s="19"/>
      <c r="AC502" s="19"/>
      <c r="AD502" s="19"/>
      <c r="AE502" s="19"/>
      <c r="AF502" s="19"/>
      <c r="AG502" s="19"/>
      <c r="AH502" s="19"/>
      <c r="AI502" s="19"/>
      <c r="AJ502" s="19"/>
      <c r="AK502" s="19"/>
      <c r="AL502" s="19"/>
      <c r="AM502" s="19"/>
      <c r="AN502" s="19"/>
      <c r="AO502" s="19"/>
      <c r="AP502" s="19"/>
      <c r="AQ502" s="19"/>
      <c r="AR502" s="19"/>
      <c r="AS502" s="19"/>
      <c r="AT502" s="19"/>
      <c r="AU502" s="19"/>
      <c r="AV502" s="19"/>
      <c r="AW502" s="19"/>
      <c r="AX502" s="19"/>
      <c r="AY502" s="19"/>
      <c r="AZ502" s="19"/>
      <c r="BA502" s="19"/>
      <c r="BB502" s="19"/>
      <c r="BC502" s="19">
        <v>0</v>
      </c>
      <c r="BD502" s="19">
        <v>0</v>
      </c>
      <c r="BE502" s="19">
        <v>0</v>
      </c>
      <c r="BF502" s="19">
        <v>0</v>
      </c>
      <c r="BG502" s="19">
        <v>0</v>
      </c>
      <c r="BH502" s="19">
        <v>0.9</v>
      </c>
      <c r="BI502" s="19">
        <v>0</v>
      </c>
      <c r="BJ502" s="19">
        <v>6.74</v>
      </c>
      <c r="BK502" s="19">
        <v>0</v>
      </c>
      <c r="BL502" s="19">
        <v>0</v>
      </c>
      <c r="BM502" s="19">
        <v>0.88</v>
      </c>
      <c r="BN502" s="19">
        <v>1.1300000000000239</v>
      </c>
      <c r="BO502" s="19">
        <v>0</v>
      </c>
      <c r="BP502" s="19">
        <v>0</v>
      </c>
      <c r="BQ502" s="19">
        <v>0</v>
      </c>
      <c r="BR502" s="20"/>
      <c r="BS502" s="9"/>
      <c r="BT502" s="10">
        <v>108</v>
      </c>
      <c r="BU502" s="17"/>
      <c r="BV502" s="18" t="s">
        <v>241</v>
      </c>
    </row>
    <row r="503" spans="1:74">
      <c r="A503" s="9">
        <v>104</v>
      </c>
      <c r="B503" s="10" t="s">
        <v>37</v>
      </c>
      <c r="C503" s="15">
        <v>0.76</v>
      </c>
      <c r="D503" s="15">
        <v>0.76</v>
      </c>
      <c r="E503" s="15">
        <v>0.76</v>
      </c>
      <c r="F503" s="15">
        <v>0.76</v>
      </c>
      <c r="G503" s="15">
        <v>0</v>
      </c>
      <c r="H503" s="15">
        <v>0</v>
      </c>
      <c r="I503" s="15">
        <v>14.02</v>
      </c>
      <c r="J503" s="15">
        <v>0.91</v>
      </c>
      <c r="K503" s="15">
        <v>1.0649999999999999</v>
      </c>
      <c r="L503" s="15">
        <v>1.0649999999999999</v>
      </c>
      <c r="M503" s="15">
        <v>0.31</v>
      </c>
      <c r="N503" s="15">
        <v>7.01</v>
      </c>
      <c r="O503" s="15">
        <v>0</v>
      </c>
      <c r="P503" s="15">
        <v>0.76</v>
      </c>
      <c r="Q503" s="15">
        <v>0.76</v>
      </c>
      <c r="R503" s="15">
        <v>0</v>
      </c>
      <c r="S503" s="15">
        <v>1.22</v>
      </c>
      <c r="T503" s="15">
        <v>10.36</v>
      </c>
      <c r="U503" s="15">
        <v>1.52</v>
      </c>
      <c r="V503" s="15">
        <v>0</v>
      </c>
      <c r="W503" s="15">
        <v>1.52</v>
      </c>
      <c r="X503" s="15"/>
      <c r="Y503" s="15"/>
      <c r="Z503" s="15">
        <v>0</v>
      </c>
      <c r="AA503" s="15">
        <v>0</v>
      </c>
      <c r="AB503" s="15">
        <v>0.9</v>
      </c>
      <c r="AC503" s="15">
        <v>0</v>
      </c>
      <c r="AD503" s="15">
        <v>10.5</v>
      </c>
      <c r="AE503" s="15">
        <v>1.8</v>
      </c>
      <c r="AF503" s="15">
        <v>1.2</v>
      </c>
      <c r="AG503" s="15">
        <v>1.4</v>
      </c>
      <c r="AH503" s="15">
        <v>4.7</v>
      </c>
      <c r="AI503" s="15">
        <v>7.5</v>
      </c>
      <c r="AJ503" s="15">
        <v>1.4</v>
      </c>
      <c r="AK503" s="15">
        <v>0.9</v>
      </c>
      <c r="AL503" s="15"/>
      <c r="AM503" s="15">
        <v>0</v>
      </c>
      <c r="AN503" s="15">
        <v>0.85</v>
      </c>
      <c r="AO503" s="15">
        <v>0.85</v>
      </c>
      <c r="AP503" s="15">
        <v>5.6</v>
      </c>
      <c r="AQ503" s="15"/>
      <c r="AR503" s="15"/>
      <c r="AS503" s="15"/>
      <c r="AT503" s="15">
        <v>3.3</v>
      </c>
      <c r="AU503" s="15">
        <v>2.9</v>
      </c>
      <c r="AV503" s="15">
        <v>3.1</v>
      </c>
      <c r="AW503" s="15">
        <v>2.2999999999999998</v>
      </c>
      <c r="AX503" s="15">
        <v>0</v>
      </c>
      <c r="AY503" s="15">
        <v>0</v>
      </c>
      <c r="AZ503" s="15">
        <v>0</v>
      </c>
      <c r="BA503" s="15">
        <v>0.55000000000000004</v>
      </c>
      <c r="BB503" s="15">
        <v>0</v>
      </c>
      <c r="BC503" s="15">
        <v>0.5</v>
      </c>
      <c r="BD503" s="15">
        <v>0</v>
      </c>
      <c r="BE503" s="15">
        <v>0.75</v>
      </c>
      <c r="BF503" s="15">
        <v>2.5499999999999998</v>
      </c>
      <c r="BG503" s="15">
        <v>1.66</v>
      </c>
      <c r="BH503" s="15">
        <v>0.92</v>
      </c>
      <c r="BI503" s="15">
        <v>2.0099999999999998</v>
      </c>
      <c r="BJ503" s="15"/>
      <c r="BK503" s="15"/>
      <c r="BL503" s="15"/>
      <c r="BM503" s="15"/>
      <c r="BN503" s="15"/>
      <c r="BO503" s="15"/>
      <c r="BP503" s="15"/>
      <c r="BQ503" s="15"/>
      <c r="BR503" s="16"/>
      <c r="BS503" s="9">
        <v>104</v>
      </c>
      <c r="BT503" s="10" t="s">
        <v>37</v>
      </c>
      <c r="BU503" s="17" t="s">
        <v>242</v>
      </c>
      <c r="BV503" s="18"/>
    </row>
    <row r="504" spans="1:74">
      <c r="A504" s="9"/>
      <c r="B504" s="10"/>
      <c r="C504" s="19"/>
      <c r="D504" s="19"/>
      <c r="E504" s="19"/>
      <c r="F504" s="19"/>
      <c r="G504" s="19"/>
      <c r="H504" s="19"/>
      <c r="I504" s="19"/>
      <c r="J504" s="19"/>
      <c r="K504" s="19"/>
      <c r="L504" s="19"/>
      <c r="M504" s="19"/>
      <c r="N504" s="19"/>
      <c r="O504" s="19"/>
      <c r="P504" s="19"/>
      <c r="Q504" s="19"/>
      <c r="R504" s="19"/>
      <c r="S504" s="19"/>
      <c r="T504" s="19"/>
      <c r="U504" s="19"/>
      <c r="V504" s="19"/>
      <c r="W504" s="19"/>
      <c r="X504" s="19"/>
      <c r="Y504" s="19"/>
      <c r="Z504" s="19"/>
      <c r="AA504" s="19"/>
      <c r="AB504" s="19"/>
      <c r="AC504" s="19"/>
      <c r="AD504" s="19"/>
      <c r="AE504" s="19"/>
      <c r="AF504" s="19"/>
      <c r="AG504" s="19"/>
      <c r="AH504" s="19"/>
      <c r="AI504" s="19"/>
      <c r="AJ504" s="19"/>
      <c r="AK504" s="19"/>
      <c r="AL504" s="19"/>
      <c r="AM504" s="19"/>
      <c r="AN504" s="19"/>
      <c r="AO504" s="19"/>
      <c r="AP504" s="19"/>
      <c r="AQ504" s="19"/>
      <c r="AR504" s="19"/>
      <c r="AS504" s="19"/>
      <c r="AT504" s="19"/>
      <c r="AU504" s="19"/>
      <c r="AV504" s="19"/>
      <c r="AW504" s="19"/>
      <c r="AX504" s="19"/>
      <c r="AY504" s="19"/>
      <c r="AZ504" s="19"/>
      <c r="BA504" s="19"/>
      <c r="BB504" s="19"/>
      <c r="BC504" s="19"/>
      <c r="BD504" s="19"/>
      <c r="BE504" s="19"/>
      <c r="BF504" s="19"/>
      <c r="BG504" s="19"/>
      <c r="BH504" s="19"/>
      <c r="BI504" s="19"/>
      <c r="BJ504" s="19"/>
      <c r="BK504" s="19"/>
      <c r="BL504" s="19"/>
      <c r="BM504" s="19"/>
      <c r="BN504" s="19"/>
      <c r="BO504" s="19"/>
      <c r="BP504" s="19"/>
      <c r="BQ504" s="19"/>
      <c r="BR504" s="20"/>
      <c r="BS504" s="9"/>
      <c r="BT504" s="10"/>
      <c r="BU504" s="17"/>
      <c r="BV504" s="18"/>
    </row>
    <row r="505" spans="1:74">
      <c r="A505" s="9"/>
      <c r="B505" s="10"/>
      <c r="C505" s="19"/>
      <c r="D505" s="19"/>
      <c r="E505" s="19"/>
      <c r="F505" s="19"/>
      <c r="G505" s="19"/>
      <c r="H505" s="19"/>
      <c r="I505" s="19"/>
      <c r="J505" s="19"/>
      <c r="K505" s="19"/>
      <c r="L505" s="19"/>
      <c r="M505" s="19"/>
      <c r="N505" s="19"/>
      <c r="O505" s="19"/>
      <c r="P505" s="19"/>
      <c r="Q505" s="19"/>
      <c r="R505" s="19"/>
      <c r="S505" s="19"/>
      <c r="T505" s="19"/>
      <c r="U505" s="19"/>
      <c r="V505" s="19"/>
      <c r="W505" s="19"/>
      <c r="X505" s="19"/>
      <c r="Y505" s="19"/>
      <c r="Z505" s="19"/>
      <c r="AA505" s="19"/>
      <c r="AB505" s="19"/>
      <c r="AC505" s="19"/>
      <c r="AD505" s="19"/>
      <c r="AE505" s="19"/>
      <c r="AF505" s="19"/>
      <c r="AG505" s="19"/>
      <c r="AH505" s="19"/>
      <c r="AI505" s="19"/>
      <c r="AJ505" s="19"/>
      <c r="AK505" s="19"/>
      <c r="AL505" s="19"/>
      <c r="AM505" s="19"/>
      <c r="AN505" s="19"/>
      <c r="AO505" s="19"/>
      <c r="AP505" s="19"/>
      <c r="AQ505" s="19"/>
      <c r="AR505" s="19"/>
      <c r="AS505" s="19"/>
      <c r="AT505" s="19"/>
      <c r="AU505" s="19"/>
      <c r="AV505" s="19"/>
      <c r="AW505" s="19"/>
      <c r="AX505" s="19"/>
      <c r="AY505" s="19"/>
      <c r="AZ505" s="19"/>
      <c r="BA505" s="19"/>
      <c r="BB505" s="19"/>
      <c r="BC505" s="19"/>
      <c r="BD505" s="19"/>
      <c r="BE505" s="19"/>
      <c r="BF505" s="19"/>
      <c r="BG505" s="19"/>
      <c r="BH505" s="19"/>
      <c r="BI505" s="19"/>
      <c r="BJ505" s="19"/>
      <c r="BK505" s="19"/>
      <c r="BL505" s="19"/>
      <c r="BM505" s="19"/>
      <c r="BN505" s="19"/>
      <c r="BO505" s="19"/>
      <c r="BP505" s="19"/>
      <c r="BQ505" s="19"/>
      <c r="BR505" s="20"/>
      <c r="BS505" s="9"/>
      <c r="BT505" s="10"/>
      <c r="BU505" s="17"/>
      <c r="BV505" s="18"/>
    </row>
    <row r="506" spans="1:74">
      <c r="A506" s="9"/>
      <c r="B506" s="10"/>
      <c r="C506" s="19"/>
      <c r="D506" s="19"/>
      <c r="E506" s="19"/>
      <c r="F506" s="19"/>
      <c r="G506" s="19"/>
      <c r="H506" s="19"/>
      <c r="I506" s="19"/>
      <c r="J506" s="19"/>
      <c r="K506" s="19"/>
      <c r="L506" s="19"/>
      <c r="M506" s="19"/>
      <c r="N506" s="19"/>
      <c r="O506" s="19"/>
      <c r="P506" s="19"/>
      <c r="Q506" s="19"/>
      <c r="R506" s="19"/>
      <c r="S506" s="19"/>
      <c r="T506" s="19"/>
      <c r="U506" s="19"/>
      <c r="V506" s="19"/>
      <c r="W506" s="19"/>
      <c r="X506" s="19"/>
      <c r="Y506" s="19"/>
      <c r="Z506" s="19"/>
      <c r="AA506" s="19"/>
      <c r="AB506" s="19"/>
      <c r="AC506" s="19"/>
      <c r="AD506" s="19"/>
      <c r="AE506" s="19"/>
      <c r="AF506" s="19"/>
      <c r="AG506" s="19"/>
      <c r="AH506" s="19"/>
      <c r="AI506" s="19"/>
      <c r="AJ506" s="19"/>
      <c r="AK506" s="19"/>
      <c r="AL506" s="19"/>
      <c r="AM506" s="19"/>
      <c r="AN506" s="19"/>
      <c r="AO506" s="19"/>
      <c r="AP506" s="19"/>
      <c r="AQ506" s="19"/>
      <c r="AR506" s="19"/>
      <c r="AS506" s="19"/>
      <c r="AT506" s="19"/>
      <c r="AU506" s="19"/>
      <c r="AV506" s="19"/>
      <c r="AW506" s="19"/>
      <c r="AX506" s="19"/>
      <c r="AY506" s="19"/>
      <c r="AZ506" s="19"/>
      <c r="BA506" s="19"/>
      <c r="BB506" s="19"/>
      <c r="BC506" s="19"/>
      <c r="BD506" s="19"/>
      <c r="BE506" s="19"/>
      <c r="BF506" s="19"/>
      <c r="BG506" s="19"/>
      <c r="BH506" s="19"/>
      <c r="BI506" s="19"/>
      <c r="BJ506" s="19"/>
      <c r="BK506" s="19"/>
      <c r="BL506" s="19"/>
      <c r="BM506" s="19"/>
      <c r="BN506" s="19"/>
      <c r="BO506" s="19"/>
      <c r="BP506" s="19"/>
      <c r="BQ506" s="19"/>
      <c r="BR506" s="20"/>
      <c r="BS506" s="9"/>
      <c r="BT506" s="10"/>
      <c r="BU506" s="17"/>
      <c r="BV506" s="18"/>
    </row>
    <row r="507" spans="1:74">
      <c r="A507" s="9"/>
      <c r="B507" s="10">
        <v>109</v>
      </c>
      <c r="C507" s="19"/>
      <c r="D507" s="19"/>
      <c r="E507" s="19"/>
      <c r="F507" s="19"/>
      <c r="G507" s="19"/>
      <c r="H507" s="19"/>
      <c r="I507" s="19"/>
      <c r="J507" s="19"/>
      <c r="K507" s="19"/>
      <c r="L507" s="19"/>
      <c r="M507" s="19"/>
      <c r="N507" s="19"/>
      <c r="O507" s="19"/>
      <c r="P507" s="19"/>
      <c r="Q507" s="19"/>
      <c r="R507" s="19"/>
      <c r="S507" s="19"/>
      <c r="T507" s="19"/>
      <c r="U507" s="19"/>
      <c r="V507" s="19"/>
      <c r="W507" s="19"/>
      <c r="X507" s="19"/>
      <c r="Y507" s="19"/>
      <c r="Z507" s="19"/>
      <c r="AA507" s="19"/>
      <c r="AB507" s="19"/>
      <c r="AC507" s="19"/>
      <c r="AD507" s="19"/>
      <c r="AE507" s="19"/>
      <c r="AF507" s="19"/>
      <c r="AG507" s="19"/>
      <c r="AH507" s="19"/>
      <c r="AI507" s="19"/>
      <c r="AJ507" s="19"/>
      <c r="AK507" s="19"/>
      <c r="AL507" s="19"/>
      <c r="AM507" s="19"/>
      <c r="AN507" s="19"/>
      <c r="AO507" s="19"/>
      <c r="AP507" s="19"/>
      <c r="AQ507" s="19"/>
      <c r="AR507" s="19"/>
      <c r="AS507" s="19"/>
      <c r="AT507" s="19"/>
      <c r="AU507" s="19"/>
      <c r="AV507" s="19"/>
      <c r="AW507" s="19"/>
      <c r="AX507" s="19"/>
      <c r="AY507" s="19"/>
      <c r="AZ507" s="19"/>
      <c r="BA507" s="19"/>
      <c r="BB507" s="19"/>
      <c r="BC507" s="19">
        <v>0</v>
      </c>
      <c r="BD507" s="19">
        <v>0</v>
      </c>
      <c r="BE507" s="19">
        <v>0.93</v>
      </c>
      <c r="BF507" s="19">
        <v>2.4300000000000002</v>
      </c>
      <c r="BG507" s="19">
        <v>2.0300000000000002</v>
      </c>
      <c r="BH507" s="19">
        <v>0.24</v>
      </c>
      <c r="BI507" s="19">
        <v>1.04</v>
      </c>
      <c r="BJ507" s="19">
        <v>0.54</v>
      </c>
      <c r="BK507" s="19">
        <v>0</v>
      </c>
      <c r="BL507" s="19">
        <v>0</v>
      </c>
      <c r="BM507" s="19">
        <v>2.6099999999999888</v>
      </c>
      <c r="BN507" s="19">
        <v>0</v>
      </c>
      <c r="BO507" s="19">
        <v>0</v>
      </c>
      <c r="BP507" s="19">
        <v>0</v>
      </c>
      <c r="BQ507" s="19">
        <v>0</v>
      </c>
      <c r="BR507" s="20">
        <v>5.22</v>
      </c>
      <c r="BS507" s="9"/>
      <c r="BT507" s="10">
        <v>109</v>
      </c>
      <c r="BU507" s="17"/>
      <c r="BV507" s="18" t="s">
        <v>243</v>
      </c>
    </row>
    <row r="508" spans="1:74">
      <c r="A508" s="9">
        <v>105</v>
      </c>
      <c r="B508" s="10" t="s">
        <v>37</v>
      </c>
      <c r="C508" s="15">
        <v>0.76</v>
      </c>
      <c r="D508" s="15">
        <v>0.76</v>
      </c>
      <c r="E508" s="15">
        <v>0.91</v>
      </c>
      <c r="F508" s="15">
        <v>0.91</v>
      </c>
      <c r="G508" s="15">
        <v>0.30499999999999999</v>
      </c>
      <c r="H508" s="15">
        <v>0.30499999999999999</v>
      </c>
      <c r="I508" s="15">
        <v>0.30499999999999999</v>
      </c>
      <c r="J508" s="15">
        <v>0.30499999999999999</v>
      </c>
      <c r="K508" s="15">
        <v>0.76</v>
      </c>
      <c r="L508" s="15">
        <v>0.76</v>
      </c>
      <c r="M508" s="15">
        <v>2.74</v>
      </c>
      <c r="N508" s="15">
        <v>1.22</v>
      </c>
      <c r="O508" s="15">
        <v>0</v>
      </c>
      <c r="P508" s="15">
        <v>2.2850000000000001</v>
      </c>
      <c r="Q508" s="15">
        <v>2.2850000000000001</v>
      </c>
      <c r="R508" s="15">
        <v>0.61</v>
      </c>
      <c r="S508" s="15">
        <v>1.82</v>
      </c>
      <c r="T508" s="15"/>
      <c r="U508" s="15"/>
      <c r="V508" s="15">
        <v>1.22</v>
      </c>
      <c r="W508" s="15">
        <v>0.61</v>
      </c>
      <c r="X508" s="15">
        <v>0.61</v>
      </c>
      <c r="Y508" s="15">
        <v>2.65</v>
      </c>
      <c r="Z508" s="15">
        <v>1.9</v>
      </c>
      <c r="AA508" s="15">
        <v>1.9</v>
      </c>
      <c r="AB508" s="15">
        <v>0.8</v>
      </c>
      <c r="AC508" s="15">
        <v>0.5</v>
      </c>
      <c r="AD508" s="15">
        <v>0</v>
      </c>
      <c r="AE508" s="15">
        <v>0.2</v>
      </c>
      <c r="AF508" s="15">
        <v>0</v>
      </c>
      <c r="AG508" s="15">
        <v>1.4</v>
      </c>
      <c r="AH508" s="15">
        <v>9.1999999999999993</v>
      </c>
      <c r="AI508" s="15">
        <v>1.5</v>
      </c>
      <c r="AJ508" s="15">
        <v>3.9</v>
      </c>
      <c r="AK508" s="15">
        <v>2.1</v>
      </c>
      <c r="AL508" s="15">
        <v>0</v>
      </c>
      <c r="AM508" s="15">
        <v>0</v>
      </c>
      <c r="AN508" s="15">
        <v>0</v>
      </c>
      <c r="AO508" s="15">
        <v>0</v>
      </c>
      <c r="AP508" s="15">
        <v>0</v>
      </c>
      <c r="AQ508" s="15">
        <v>1.4</v>
      </c>
      <c r="AR508" s="15">
        <v>1.4</v>
      </c>
      <c r="AS508" s="15">
        <v>0.3</v>
      </c>
      <c r="AT508" s="15">
        <v>0.8</v>
      </c>
      <c r="AU508" s="15">
        <v>0.6</v>
      </c>
      <c r="AV508" s="15">
        <v>0</v>
      </c>
      <c r="AW508" s="15">
        <v>2.7</v>
      </c>
      <c r="AX508" s="15">
        <v>1.7</v>
      </c>
      <c r="AY508" s="15">
        <v>0.5</v>
      </c>
      <c r="AZ508" s="15">
        <v>0.3</v>
      </c>
      <c r="BA508" s="15">
        <v>0.4</v>
      </c>
      <c r="BB508" s="15">
        <v>0</v>
      </c>
      <c r="BC508" s="15">
        <v>0.3</v>
      </c>
      <c r="BD508" s="15">
        <v>0</v>
      </c>
      <c r="BE508" s="15">
        <v>0.92</v>
      </c>
      <c r="BF508" s="15">
        <v>0</v>
      </c>
      <c r="BG508" s="15">
        <v>0.56999999999999995</v>
      </c>
      <c r="BH508" s="15">
        <v>0</v>
      </c>
      <c r="BI508" s="15">
        <v>0</v>
      </c>
      <c r="BJ508" s="15"/>
      <c r="BK508" s="15"/>
      <c r="BL508" s="15"/>
      <c r="BM508" s="15"/>
      <c r="BN508" s="15"/>
      <c r="BO508" s="15"/>
      <c r="BP508" s="15"/>
      <c r="BQ508" s="15"/>
      <c r="BR508" s="16"/>
      <c r="BS508" s="9">
        <v>105</v>
      </c>
      <c r="BT508" s="10" t="s">
        <v>37</v>
      </c>
      <c r="BU508" s="17" t="s">
        <v>244</v>
      </c>
      <c r="BV508" s="18"/>
    </row>
    <row r="509" spans="1:74">
      <c r="A509" s="9"/>
      <c r="B509" s="10"/>
      <c r="C509" s="19"/>
      <c r="D509" s="19"/>
      <c r="E509" s="19"/>
      <c r="F509" s="19"/>
      <c r="G509" s="19"/>
      <c r="H509" s="19"/>
      <c r="I509" s="19"/>
      <c r="J509" s="19"/>
      <c r="K509" s="19"/>
      <c r="L509" s="19"/>
      <c r="M509" s="19"/>
      <c r="N509" s="19"/>
      <c r="O509" s="19"/>
      <c r="P509" s="19"/>
      <c r="Q509" s="19"/>
      <c r="R509" s="19"/>
      <c r="S509" s="19"/>
      <c r="T509" s="19"/>
      <c r="U509" s="19"/>
      <c r="V509" s="19"/>
      <c r="W509" s="19"/>
      <c r="X509" s="19"/>
      <c r="Y509" s="19"/>
      <c r="Z509" s="19"/>
      <c r="AA509" s="19"/>
      <c r="AB509" s="19"/>
      <c r="AC509" s="19"/>
      <c r="AD509" s="19"/>
      <c r="AE509" s="19"/>
      <c r="AF509" s="19"/>
      <c r="AG509" s="19"/>
      <c r="AH509" s="19"/>
      <c r="AI509" s="19"/>
      <c r="AJ509" s="19"/>
      <c r="AK509" s="19"/>
      <c r="AL509" s="19"/>
      <c r="AM509" s="19"/>
      <c r="AN509" s="19"/>
      <c r="AO509" s="19"/>
      <c r="AP509" s="19"/>
      <c r="AQ509" s="19"/>
      <c r="AR509" s="19"/>
      <c r="AS509" s="19"/>
      <c r="AT509" s="19"/>
      <c r="AU509" s="19"/>
      <c r="AV509" s="19"/>
      <c r="AW509" s="19"/>
      <c r="AX509" s="19"/>
      <c r="AY509" s="19"/>
      <c r="AZ509" s="19"/>
      <c r="BA509" s="19"/>
      <c r="BB509" s="19"/>
      <c r="BC509" s="19"/>
      <c r="BD509" s="19"/>
      <c r="BE509" s="19"/>
      <c r="BF509" s="19"/>
      <c r="BG509" s="19"/>
      <c r="BH509" s="19"/>
      <c r="BI509" s="19"/>
      <c r="BJ509" s="19"/>
      <c r="BK509" s="19"/>
      <c r="BL509" s="19"/>
      <c r="BM509" s="19"/>
      <c r="BN509" s="19"/>
      <c r="BO509" s="19"/>
      <c r="BP509" s="19"/>
      <c r="BQ509" s="19"/>
      <c r="BR509" s="20"/>
      <c r="BS509" s="9"/>
      <c r="BT509" s="10"/>
      <c r="BU509" s="17"/>
      <c r="BV509" s="18"/>
    </row>
    <row r="510" spans="1:74">
      <c r="A510" s="9"/>
      <c r="B510" s="10"/>
      <c r="C510" s="19"/>
      <c r="D510" s="19"/>
      <c r="E510" s="19"/>
      <c r="F510" s="19"/>
      <c r="G510" s="19"/>
      <c r="H510" s="19"/>
      <c r="I510" s="19"/>
      <c r="J510" s="19"/>
      <c r="K510" s="19"/>
      <c r="L510" s="19"/>
      <c r="M510" s="19"/>
      <c r="N510" s="19"/>
      <c r="O510" s="19"/>
      <c r="P510" s="19"/>
      <c r="Q510" s="19"/>
      <c r="R510" s="19"/>
      <c r="S510" s="19"/>
      <c r="T510" s="19"/>
      <c r="U510" s="19"/>
      <c r="V510" s="19"/>
      <c r="W510" s="19"/>
      <c r="X510" s="19"/>
      <c r="Y510" s="19"/>
      <c r="Z510" s="19"/>
      <c r="AA510" s="19"/>
      <c r="AB510" s="19"/>
      <c r="AC510" s="19"/>
      <c r="AD510" s="19"/>
      <c r="AE510" s="19"/>
      <c r="AF510" s="19"/>
      <c r="AG510" s="19"/>
      <c r="AH510" s="19"/>
      <c r="AI510" s="19"/>
      <c r="AJ510" s="19"/>
      <c r="AK510" s="19"/>
      <c r="AL510" s="19"/>
      <c r="AM510" s="19"/>
      <c r="AN510" s="19"/>
      <c r="AO510" s="19"/>
      <c r="AP510" s="19"/>
      <c r="AQ510" s="19"/>
      <c r="AR510" s="19"/>
      <c r="AS510" s="19"/>
      <c r="AT510" s="19"/>
      <c r="AU510" s="19"/>
      <c r="AV510" s="19"/>
      <c r="AW510" s="19"/>
      <c r="AX510" s="19"/>
      <c r="AY510" s="19"/>
      <c r="AZ510" s="19"/>
      <c r="BA510" s="19"/>
      <c r="BB510" s="19"/>
      <c r="BC510" s="19"/>
      <c r="BD510" s="19"/>
      <c r="BE510" s="19"/>
      <c r="BF510" s="19"/>
      <c r="BG510" s="19"/>
      <c r="BH510" s="19"/>
      <c r="BI510" s="19"/>
      <c r="BJ510" s="19"/>
      <c r="BK510" s="19"/>
      <c r="BL510" s="19"/>
      <c r="BM510" s="19"/>
      <c r="BN510" s="19"/>
      <c r="BO510" s="19"/>
      <c r="BP510" s="19"/>
      <c r="BQ510" s="19"/>
      <c r="BR510" s="20"/>
      <c r="BS510" s="9"/>
      <c r="BT510" s="10"/>
      <c r="BU510" s="17"/>
      <c r="BV510" s="18"/>
    </row>
    <row r="511" spans="1:74">
      <c r="A511" s="9"/>
      <c r="B511" s="10"/>
      <c r="C511" s="19"/>
      <c r="D511" s="19"/>
      <c r="E511" s="19"/>
      <c r="F511" s="19"/>
      <c r="G511" s="19"/>
      <c r="H511" s="19"/>
      <c r="I511" s="19"/>
      <c r="J511" s="19"/>
      <c r="K511" s="19"/>
      <c r="L511" s="19"/>
      <c r="M511" s="19"/>
      <c r="N511" s="19"/>
      <c r="O511" s="19"/>
      <c r="P511" s="19"/>
      <c r="Q511" s="19"/>
      <c r="R511" s="19"/>
      <c r="S511" s="19"/>
      <c r="T511" s="19"/>
      <c r="U511" s="19"/>
      <c r="V511" s="19"/>
      <c r="W511" s="19"/>
      <c r="X511" s="19"/>
      <c r="Y511" s="19"/>
      <c r="Z511" s="19"/>
      <c r="AA511" s="19"/>
      <c r="AB511" s="19"/>
      <c r="AC511" s="19"/>
      <c r="AD511" s="19"/>
      <c r="AE511" s="19"/>
      <c r="AF511" s="19"/>
      <c r="AG511" s="19"/>
      <c r="AH511" s="19"/>
      <c r="AI511" s="19"/>
      <c r="AJ511" s="19"/>
      <c r="AK511" s="19"/>
      <c r="AL511" s="19"/>
      <c r="AM511" s="19"/>
      <c r="AN511" s="19"/>
      <c r="AO511" s="19"/>
      <c r="AP511" s="19"/>
      <c r="AQ511" s="19"/>
      <c r="AR511" s="19"/>
      <c r="AS511" s="19"/>
      <c r="AT511" s="19"/>
      <c r="AU511" s="19"/>
      <c r="AV511" s="19"/>
      <c r="AW511" s="19"/>
      <c r="AX511" s="19"/>
      <c r="AY511" s="19"/>
      <c r="AZ511" s="19"/>
      <c r="BA511" s="19"/>
      <c r="BB511" s="19"/>
      <c r="BC511" s="19"/>
      <c r="BD511" s="19"/>
      <c r="BE511" s="19"/>
      <c r="BF511" s="19"/>
      <c r="BG511" s="19"/>
      <c r="BH511" s="19"/>
      <c r="BI511" s="19"/>
      <c r="BJ511" s="19"/>
      <c r="BK511" s="19"/>
      <c r="BL511" s="19"/>
      <c r="BM511" s="19"/>
      <c r="BN511" s="19"/>
      <c r="BO511" s="19"/>
      <c r="BP511" s="19"/>
      <c r="BQ511" s="19"/>
      <c r="BR511" s="20"/>
      <c r="BS511" s="9"/>
      <c r="BT511" s="10"/>
      <c r="BU511" s="17"/>
      <c r="BV511" s="18"/>
    </row>
    <row r="512" spans="1:74">
      <c r="A512" s="9"/>
      <c r="B512" s="10">
        <v>110</v>
      </c>
      <c r="C512" s="19"/>
      <c r="D512" s="19"/>
      <c r="E512" s="19"/>
      <c r="F512" s="19"/>
      <c r="G512" s="19"/>
      <c r="H512" s="19"/>
      <c r="I512" s="19"/>
      <c r="J512" s="19"/>
      <c r="K512" s="19"/>
      <c r="L512" s="19"/>
      <c r="M512" s="19"/>
      <c r="N512" s="19"/>
      <c r="O512" s="19"/>
      <c r="P512" s="19"/>
      <c r="Q512" s="19"/>
      <c r="R512" s="19"/>
      <c r="S512" s="19"/>
      <c r="T512" s="19"/>
      <c r="U512" s="19"/>
      <c r="V512" s="19"/>
      <c r="W512" s="19"/>
      <c r="X512" s="19"/>
      <c r="Y512" s="19"/>
      <c r="Z512" s="19"/>
      <c r="AA512" s="19"/>
      <c r="AB512" s="19"/>
      <c r="AC512" s="19"/>
      <c r="AD512" s="19"/>
      <c r="AE512" s="19"/>
      <c r="AF512" s="19"/>
      <c r="AG512" s="19"/>
      <c r="AH512" s="19"/>
      <c r="AI512" s="19"/>
      <c r="AJ512" s="19"/>
      <c r="AK512" s="19"/>
      <c r="AL512" s="19"/>
      <c r="AM512" s="19"/>
      <c r="AN512" s="19"/>
      <c r="AO512" s="19"/>
      <c r="AP512" s="19"/>
      <c r="AQ512" s="19"/>
      <c r="AR512" s="19"/>
      <c r="AS512" s="19"/>
      <c r="AT512" s="19"/>
      <c r="AU512" s="19"/>
      <c r="AV512" s="19"/>
      <c r="AW512" s="19"/>
      <c r="AX512" s="19"/>
      <c r="AY512" s="19"/>
      <c r="AZ512" s="19"/>
      <c r="BA512" s="19"/>
      <c r="BB512" s="19"/>
      <c r="BC512" s="19"/>
      <c r="BD512" s="19"/>
      <c r="BE512" s="19"/>
      <c r="BF512" s="19"/>
      <c r="BG512" s="19"/>
      <c r="BH512" s="19"/>
      <c r="BI512" s="19"/>
      <c r="BJ512" s="19"/>
      <c r="BK512" s="19"/>
      <c r="BL512" s="19"/>
      <c r="BM512" s="19"/>
      <c r="BN512" s="19"/>
      <c r="BO512" s="19"/>
      <c r="BP512" s="19"/>
      <c r="BQ512" s="19"/>
      <c r="BR512" s="20"/>
      <c r="BS512" s="9"/>
      <c r="BT512" s="10">
        <v>110</v>
      </c>
      <c r="BU512" s="17"/>
      <c r="BV512" s="18" t="s">
        <v>245</v>
      </c>
    </row>
    <row r="513" spans="1:74">
      <c r="A513" s="9">
        <v>106</v>
      </c>
      <c r="B513" s="10" t="s">
        <v>37</v>
      </c>
      <c r="C513" s="15">
        <v>0.30499999999999999</v>
      </c>
      <c r="D513" s="15">
        <v>0.30499999999999999</v>
      </c>
      <c r="E513" s="15">
        <v>2.2599999999999998</v>
      </c>
      <c r="F513" s="15">
        <v>2.2599999999999998</v>
      </c>
      <c r="G513" s="15">
        <v>0</v>
      </c>
      <c r="H513" s="15">
        <v>0</v>
      </c>
      <c r="I513" s="15">
        <v>4.57</v>
      </c>
      <c r="J513" s="15">
        <v>2.74</v>
      </c>
      <c r="K513" s="15">
        <v>0.91</v>
      </c>
      <c r="L513" s="15">
        <v>0.91</v>
      </c>
      <c r="M513" s="15">
        <v>3.5049999999999999</v>
      </c>
      <c r="N513" s="15">
        <v>3.5049999999999999</v>
      </c>
      <c r="O513" s="15">
        <v>0</v>
      </c>
      <c r="P513" s="15">
        <v>0.91</v>
      </c>
      <c r="Q513" s="15">
        <v>0.91</v>
      </c>
      <c r="R513" s="15">
        <v>2.74</v>
      </c>
      <c r="S513" s="15">
        <v>0.91</v>
      </c>
      <c r="T513" s="15">
        <v>1.52</v>
      </c>
      <c r="U513" s="15">
        <v>0.31</v>
      </c>
      <c r="V513" s="15">
        <v>0</v>
      </c>
      <c r="W513" s="15">
        <v>0</v>
      </c>
      <c r="X513" s="15">
        <v>0.31</v>
      </c>
      <c r="Y513" s="15">
        <v>3.36</v>
      </c>
      <c r="Z513" s="15">
        <v>1.2</v>
      </c>
      <c r="AA513" s="15">
        <v>1.2</v>
      </c>
      <c r="AB513" s="15">
        <v>0.4</v>
      </c>
      <c r="AC513" s="15">
        <v>1.2</v>
      </c>
      <c r="AD513" s="15">
        <v>2</v>
      </c>
      <c r="AE513" s="15">
        <v>0.7</v>
      </c>
      <c r="AF513" s="15">
        <v>0.3</v>
      </c>
      <c r="AG513" s="15"/>
      <c r="AH513" s="15"/>
      <c r="AI513" s="15">
        <v>9.3000000000000007</v>
      </c>
      <c r="AJ513" s="15">
        <v>2.2999999999999998</v>
      </c>
      <c r="AK513" s="15"/>
      <c r="AL513" s="15"/>
      <c r="AM513" s="15"/>
      <c r="AN513" s="15"/>
      <c r="AO513" s="15"/>
      <c r="AP513" s="15"/>
      <c r="AQ513" s="15"/>
      <c r="AR513" s="15"/>
      <c r="AS513" s="15"/>
      <c r="AT513" s="15">
        <v>0.2</v>
      </c>
      <c r="AU513" s="15">
        <v>0</v>
      </c>
      <c r="AV513" s="15">
        <v>1.1000000000000001</v>
      </c>
      <c r="AW513" s="15">
        <v>0</v>
      </c>
      <c r="AX513" s="15">
        <v>0</v>
      </c>
      <c r="AY513" s="15"/>
      <c r="AZ513" s="15"/>
      <c r="BA513" s="15"/>
      <c r="BB513" s="15"/>
      <c r="BC513" s="15"/>
      <c r="BD513" s="15"/>
      <c r="BE513" s="15"/>
      <c r="BF513" s="15"/>
      <c r="BG513" s="15"/>
      <c r="BH513" s="15"/>
      <c r="BI513" s="15"/>
      <c r="BJ513" s="15"/>
      <c r="BK513" s="15"/>
      <c r="BL513" s="15"/>
      <c r="BM513" s="15"/>
      <c r="BN513" s="15"/>
      <c r="BO513" s="15"/>
      <c r="BP513" s="15"/>
      <c r="BQ513" s="15"/>
      <c r="BR513" s="16"/>
      <c r="BS513" s="9">
        <v>106</v>
      </c>
      <c r="BT513" s="10" t="s">
        <v>37</v>
      </c>
      <c r="BU513" s="17" t="s">
        <v>246</v>
      </c>
      <c r="BV513" s="18"/>
    </row>
    <row r="514" spans="1:74">
      <c r="A514" s="9"/>
      <c r="B514" s="10"/>
      <c r="C514" s="19"/>
      <c r="D514" s="19"/>
      <c r="E514" s="19"/>
      <c r="F514" s="19"/>
      <c r="G514" s="19"/>
      <c r="H514" s="19"/>
      <c r="I514" s="19"/>
      <c r="J514" s="19"/>
      <c r="K514" s="19"/>
      <c r="L514" s="19"/>
      <c r="M514" s="19"/>
      <c r="N514" s="19"/>
      <c r="O514" s="19"/>
      <c r="P514" s="19"/>
      <c r="Q514" s="19"/>
      <c r="R514" s="19"/>
      <c r="S514" s="19"/>
      <c r="T514" s="19"/>
      <c r="U514" s="19"/>
      <c r="V514" s="19"/>
      <c r="W514" s="19"/>
      <c r="X514" s="19"/>
      <c r="Y514" s="19"/>
      <c r="Z514" s="19"/>
      <c r="AA514" s="19"/>
      <c r="AB514" s="19"/>
      <c r="AC514" s="19"/>
      <c r="AD514" s="19"/>
      <c r="AE514" s="19"/>
      <c r="AF514" s="19"/>
      <c r="AG514" s="19"/>
      <c r="AH514" s="19"/>
      <c r="AI514" s="19"/>
      <c r="AJ514" s="19"/>
      <c r="AK514" s="19"/>
      <c r="AL514" s="19"/>
      <c r="AM514" s="19"/>
      <c r="AN514" s="19"/>
      <c r="AO514" s="19"/>
      <c r="AP514" s="19"/>
      <c r="AQ514" s="19"/>
      <c r="AR514" s="19"/>
      <c r="AS514" s="19"/>
      <c r="AT514" s="19"/>
      <c r="AU514" s="19"/>
      <c r="AV514" s="19"/>
      <c r="AW514" s="19"/>
      <c r="AX514" s="19"/>
      <c r="AY514" s="19"/>
      <c r="AZ514" s="19"/>
      <c r="BA514" s="19"/>
      <c r="BB514" s="19"/>
      <c r="BC514" s="19"/>
      <c r="BD514" s="19"/>
      <c r="BE514" s="19"/>
      <c r="BF514" s="19"/>
      <c r="BG514" s="19"/>
      <c r="BH514" s="19"/>
      <c r="BI514" s="19"/>
      <c r="BJ514" s="19"/>
      <c r="BK514" s="19"/>
      <c r="BL514" s="19"/>
      <c r="BM514" s="19"/>
      <c r="BN514" s="19"/>
      <c r="BO514" s="19"/>
      <c r="BP514" s="19"/>
      <c r="BQ514" s="19"/>
      <c r="BR514" s="20"/>
      <c r="BS514" s="9"/>
      <c r="BT514" s="10"/>
      <c r="BU514" s="17"/>
      <c r="BV514" s="18"/>
    </row>
    <row r="515" spans="1:74">
      <c r="A515" s="9"/>
      <c r="B515" s="10"/>
      <c r="C515" s="19"/>
      <c r="D515" s="19"/>
      <c r="E515" s="19"/>
      <c r="F515" s="19"/>
      <c r="G515" s="19"/>
      <c r="H515" s="19"/>
      <c r="I515" s="19"/>
      <c r="J515" s="19"/>
      <c r="K515" s="19"/>
      <c r="L515" s="19"/>
      <c r="M515" s="19"/>
      <c r="N515" s="19"/>
      <c r="O515" s="19"/>
      <c r="P515" s="19"/>
      <c r="Q515" s="19"/>
      <c r="R515" s="19"/>
      <c r="S515" s="19"/>
      <c r="T515" s="19"/>
      <c r="U515" s="19"/>
      <c r="V515" s="19"/>
      <c r="W515" s="19"/>
      <c r="X515" s="19"/>
      <c r="Y515" s="19"/>
      <c r="Z515" s="19"/>
      <c r="AA515" s="19"/>
      <c r="AB515" s="19"/>
      <c r="AC515" s="19"/>
      <c r="AD515" s="19"/>
      <c r="AE515" s="19"/>
      <c r="AF515" s="19"/>
      <c r="AG515" s="19"/>
      <c r="AH515" s="19"/>
      <c r="AI515" s="19"/>
      <c r="AJ515" s="19"/>
      <c r="AK515" s="19"/>
      <c r="AL515" s="19"/>
      <c r="AM515" s="19"/>
      <c r="AN515" s="19"/>
      <c r="AO515" s="19"/>
      <c r="AP515" s="19"/>
      <c r="AQ515" s="19"/>
      <c r="AR515" s="19"/>
      <c r="AS515" s="19"/>
      <c r="AT515" s="19"/>
      <c r="AU515" s="19"/>
      <c r="AV515" s="19"/>
      <c r="AW515" s="19"/>
      <c r="AX515" s="19"/>
      <c r="AY515" s="19"/>
      <c r="AZ515" s="19"/>
      <c r="BA515" s="19"/>
      <c r="BB515" s="19"/>
      <c r="BC515" s="19"/>
      <c r="BD515" s="19"/>
      <c r="BE515" s="19"/>
      <c r="BF515" s="19"/>
      <c r="BG515" s="19"/>
      <c r="BH515" s="19"/>
      <c r="BI515" s="19"/>
      <c r="BJ515" s="19"/>
      <c r="BK515" s="19"/>
      <c r="BL515" s="19"/>
      <c r="BM515" s="19"/>
      <c r="BN515" s="19"/>
      <c r="BO515" s="19"/>
      <c r="BP515" s="19"/>
      <c r="BQ515" s="19"/>
      <c r="BR515" s="20"/>
      <c r="BS515" s="9"/>
      <c r="BT515" s="10"/>
      <c r="BU515" s="17"/>
      <c r="BV515" s="18"/>
    </row>
    <row r="516" spans="1:74">
      <c r="A516" s="9"/>
      <c r="B516" s="10"/>
      <c r="C516" s="19"/>
      <c r="D516" s="19"/>
      <c r="E516" s="19"/>
      <c r="F516" s="19"/>
      <c r="G516" s="19"/>
      <c r="H516" s="19"/>
      <c r="I516" s="19"/>
      <c r="J516" s="19"/>
      <c r="K516" s="19"/>
      <c r="L516" s="19"/>
      <c r="M516" s="19"/>
      <c r="N516" s="19"/>
      <c r="O516" s="19"/>
      <c r="P516" s="19"/>
      <c r="Q516" s="19"/>
      <c r="R516" s="19"/>
      <c r="S516" s="19"/>
      <c r="T516" s="19"/>
      <c r="U516" s="19"/>
      <c r="V516" s="19"/>
      <c r="W516" s="19"/>
      <c r="X516" s="19"/>
      <c r="Y516" s="19"/>
      <c r="Z516" s="19"/>
      <c r="AA516" s="19"/>
      <c r="AB516" s="19"/>
      <c r="AC516" s="19"/>
      <c r="AD516" s="19"/>
      <c r="AE516" s="19"/>
      <c r="AF516" s="19"/>
      <c r="AG516" s="19"/>
      <c r="AH516" s="19"/>
      <c r="AI516" s="19"/>
      <c r="AJ516" s="19"/>
      <c r="AK516" s="19"/>
      <c r="AL516" s="19"/>
      <c r="AM516" s="19"/>
      <c r="AN516" s="19"/>
      <c r="AO516" s="19"/>
      <c r="AP516" s="19"/>
      <c r="AQ516" s="19"/>
      <c r="AR516" s="19"/>
      <c r="AS516" s="19"/>
      <c r="AT516" s="19"/>
      <c r="AU516" s="19"/>
      <c r="AV516" s="19"/>
      <c r="AW516" s="19"/>
      <c r="AX516" s="19"/>
      <c r="AY516" s="19"/>
      <c r="AZ516" s="19"/>
      <c r="BA516" s="19"/>
      <c r="BB516" s="19"/>
      <c r="BC516" s="19"/>
      <c r="BD516" s="19"/>
      <c r="BE516" s="19"/>
      <c r="BF516" s="19"/>
      <c r="BG516" s="19"/>
      <c r="BH516" s="19"/>
      <c r="BI516" s="19"/>
      <c r="BJ516" s="19"/>
      <c r="BK516" s="19"/>
      <c r="BL516" s="19"/>
      <c r="BM516" s="19"/>
      <c r="BN516" s="19"/>
      <c r="BO516" s="19"/>
      <c r="BP516" s="19"/>
      <c r="BQ516" s="19"/>
      <c r="BR516" s="20"/>
      <c r="BS516" s="9"/>
      <c r="BT516" s="10"/>
      <c r="BU516" s="17"/>
      <c r="BV516" s="18"/>
    </row>
    <row r="517" spans="1:74">
      <c r="A517" s="9"/>
      <c r="B517" s="10">
        <v>111</v>
      </c>
      <c r="C517" s="19"/>
      <c r="D517" s="19"/>
      <c r="E517" s="19"/>
      <c r="F517" s="19"/>
      <c r="G517" s="19"/>
      <c r="H517" s="19"/>
      <c r="I517" s="19"/>
      <c r="J517" s="19"/>
      <c r="K517" s="19"/>
      <c r="L517" s="19"/>
      <c r="M517" s="19"/>
      <c r="N517" s="19"/>
      <c r="O517" s="19"/>
      <c r="P517" s="19"/>
      <c r="Q517" s="19"/>
      <c r="R517" s="19"/>
      <c r="S517" s="19"/>
      <c r="T517" s="19"/>
      <c r="U517" s="19"/>
      <c r="V517" s="19"/>
      <c r="W517" s="19"/>
      <c r="X517" s="19"/>
      <c r="Y517" s="19"/>
      <c r="Z517" s="19"/>
      <c r="AA517" s="19"/>
      <c r="AB517" s="19"/>
      <c r="AC517" s="19"/>
      <c r="AD517" s="19"/>
      <c r="AE517" s="19"/>
      <c r="AF517" s="19"/>
      <c r="AG517" s="19"/>
      <c r="AH517" s="19"/>
      <c r="AI517" s="19"/>
      <c r="AJ517" s="19"/>
      <c r="AK517" s="19"/>
      <c r="AL517" s="19"/>
      <c r="AM517" s="19"/>
      <c r="AN517" s="19"/>
      <c r="AO517" s="19"/>
      <c r="AP517" s="19"/>
      <c r="AQ517" s="19"/>
      <c r="AR517" s="19"/>
      <c r="AS517" s="19"/>
      <c r="AT517" s="19"/>
      <c r="AU517" s="19"/>
      <c r="AV517" s="19"/>
      <c r="AW517" s="19"/>
      <c r="AX517" s="19"/>
      <c r="AY517" s="19"/>
      <c r="AZ517" s="19"/>
      <c r="BA517" s="19"/>
      <c r="BB517" s="19"/>
      <c r="BC517" s="19"/>
      <c r="BD517" s="19"/>
      <c r="BE517" s="19"/>
      <c r="BF517" s="19"/>
      <c r="BG517" s="19"/>
      <c r="BH517" s="19"/>
      <c r="BI517" s="19"/>
      <c r="BJ517" s="19"/>
      <c r="BK517" s="19"/>
      <c r="BL517" s="19"/>
      <c r="BM517" s="19"/>
      <c r="BN517" s="19"/>
      <c r="BO517" s="19"/>
      <c r="BP517" s="19"/>
      <c r="BQ517" s="19"/>
      <c r="BR517" s="20"/>
      <c r="BS517" s="9"/>
      <c r="BT517" s="10">
        <v>111</v>
      </c>
      <c r="BU517" s="17"/>
      <c r="BV517" s="18" t="s">
        <v>247</v>
      </c>
    </row>
    <row r="518" spans="1:74">
      <c r="A518" s="9">
        <v>107</v>
      </c>
      <c r="B518" s="10" t="s">
        <v>37</v>
      </c>
      <c r="C518" s="15">
        <v>0.61</v>
      </c>
      <c r="D518" s="15">
        <v>0.61</v>
      </c>
      <c r="E518" s="15">
        <v>1.22</v>
      </c>
      <c r="F518" s="15">
        <v>1.22</v>
      </c>
      <c r="G518" s="15">
        <v>0</v>
      </c>
      <c r="H518" s="15">
        <v>0</v>
      </c>
      <c r="I518" s="15">
        <v>5.49</v>
      </c>
      <c r="J518" s="15">
        <v>5.49</v>
      </c>
      <c r="K518" s="15">
        <v>0.45500000000000002</v>
      </c>
      <c r="L518" s="15">
        <v>0.45500000000000002</v>
      </c>
      <c r="M518" s="15">
        <v>4.58</v>
      </c>
      <c r="N518" s="15">
        <v>2.75</v>
      </c>
      <c r="O518" s="15">
        <v>0</v>
      </c>
      <c r="P518" s="15">
        <v>0.45500000000000002</v>
      </c>
      <c r="Q518" s="15">
        <v>0.45500000000000002</v>
      </c>
      <c r="R518" s="15">
        <v>1.22</v>
      </c>
      <c r="S518" s="15">
        <v>1.22</v>
      </c>
      <c r="T518" s="15">
        <v>5.48</v>
      </c>
      <c r="U518" s="15">
        <v>0.61</v>
      </c>
      <c r="V518" s="15">
        <v>0.61</v>
      </c>
      <c r="W518" s="15">
        <v>3.66</v>
      </c>
      <c r="X518" s="15">
        <v>0.61</v>
      </c>
      <c r="Y518" s="15">
        <v>2.2400000000000002</v>
      </c>
      <c r="Z518" s="15">
        <v>2.6749999999999998</v>
      </c>
      <c r="AA518" s="15">
        <v>2.6749999999999998</v>
      </c>
      <c r="AB518" s="15">
        <v>0.95</v>
      </c>
      <c r="AC518" s="15">
        <v>0.4</v>
      </c>
      <c r="AD518" s="15">
        <v>2.7</v>
      </c>
      <c r="AE518" s="15">
        <v>1.2</v>
      </c>
      <c r="AF518" s="15">
        <v>1.7</v>
      </c>
      <c r="AG518" s="15">
        <v>0</v>
      </c>
      <c r="AH518" s="15">
        <v>0.4</v>
      </c>
      <c r="AI518" s="15">
        <v>0.2</v>
      </c>
      <c r="AJ518" s="15">
        <v>1</v>
      </c>
      <c r="AK518" s="15">
        <v>1.9</v>
      </c>
      <c r="AL518" s="15">
        <v>0.1</v>
      </c>
      <c r="AM518" s="15">
        <v>0</v>
      </c>
      <c r="AN518" s="15">
        <v>0</v>
      </c>
      <c r="AO518" s="15">
        <v>0</v>
      </c>
      <c r="AP518" s="15">
        <v>11.6</v>
      </c>
      <c r="AQ518" s="15">
        <v>0.4</v>
      </c>
      <c r="AR518" s="15">
        <v>0.4</v>
      </c>
      <c r="AS518" s="15">
        <v>0.3</v>
      </c>
      <c r="AT518" s="15">
        <v>0.3</v>
      </c>
      <c r="AU518" s="15">
        <v>0</v>
      </c>
      <c r="AV518" s="15">
        <v>0</v>
      </c>
      <c r="AW518" s="15">
        <v>2.1</v>
      </c>
      <c r="AX518" s="15">
        <v>10.1</v>
      </c>
      <c r="AY518" s="15"/>
      <c r="AZ518" s="15"/>
      <c r="BA518" s="15"/>
      <c r="BB518" s="15"/>
      <c r="BC518" s="15"/>
      <c r="BD518" s="15"/>
      <c r="BE518" s="15"/>
      <c r="BF518" s="15"/>
      <c r="BG518" s="15"/>
      <c r="BH518" s="15"/>
      <c r="BI518" s="15"/>
      <c r="BJ518" s="15"/>
      <c r="BK518" s="15"/>
      <c r="BL518" s="15"/>
      <c r="BM518" s="15"/>
      <c r="BN518" s="15"/>
      <c r="BO518" s="15"/>
      <c r="BP518" s="15"/>
      <c r="BQ518" s="15"/>
      <c r="BR518" s="16"/>
      <c r="BS518" s="9">
        <v>107</v>
      </c>
      <c r="BT518" s="10" t="s">
        <v>37</v>
      </c>
      <c r="BU518" s="17" t="s">
        <v>248</v>
      </c>
      <c r="BV518" s="18"/>
    </row>
    <row r="519" spans="1:74">
      <c r="A519" s="9"/>
      <c r="B519" s="10"/>
      <c r="C519" s="19"/>
      <c r="D519" s="19"/>
      <c r="E519" s="19"/>
      <c r="F519" s="19"/>
      <c r="G519" s="19"/>
      <c r="H519" s="19"/>
      <c r="I519" s="19"/>
      <c r="J519" s="19"/>
      <c r="K519" s="19"/>
      <c r="L519" s="19"/>
      <c r="M519" s="19"/>
      <c r="N519" s="19"/>
      <c r="O519" s="19"/>
      <c r="P519" s="19"/>
      <c r="Q519" s="19"/>
      <c r="R519" s="19"/>
      <c r="S519" s="19"/>
      <c r="T519" s="19"/>
      <c r="U519" s="19"/>
      <c r="V519" s="19"/>
      <c r="W519" s="19"/>
      <c r="X519" s="19"/>
      <c r="Y519" s="19"/>
      <c r="Z519" s="19"/>
      <c r="AA519" s="19"/>
      <c r="AB519" s="19"/>
      <c r="AC519" s="19"/>
      <c r="AD519" s="19"/>
      <c r="AE519" s="19"/>
      <c r="AF519" s="19"/>
      <c r="AG519" s="19"/>
      <c r="AH519" s="19"/>
      <c r="AI519" s="19"/>
      <c r="AJ519" s="19"/>
      <c r="AK519" s="19"/>
      <c r="AL519" s="19"/>
      <c r="AM519" s="19"/>
      <c r="AN519" s="19"/>
      <c r="AO519" s="19"/>
      <c r="AP519" s="19"/>
      <c r="AQ519" s="19"/>
      <c r="AR519" s="19"/>
      <c r="AS519" s="19"/>
      <c r="AT519" s="19"/>
      <c r="AU519" s="19"/>
      <c r="AV519" s="19"/>
      <c r="AW519" s="19"/>
      <c r="AX519" s="19"/>
      <c r="AY519" s="19"/>
      <c r="AZ519" s="19"/>
      <c r="BA519" s="19"/>
      <c r="BB519" s="19"/>
      <c r="BC519" s="19"/>
      <c r="BD519" s="19"/>
      <c r="BE519" s="19"/>
      <c r="BF519" s="19"/>
      <c r="BG519" s="19"/>
      <c r="BH519" s="19"/>
      <c r="BI519" s="19"/>
      <c r="BJ519" s="19"/>
      <c r="BK519" s="19"/>
      <c r="BL519" s="19"/>
      <c r="BM519" s="19"/>
      <c r="BN519" s="19"/>
      <c r="BO519" s="19"/>
      <c r="BP519" s="19"/>
      <c r="BQ519" s="19"/>
      <c r="BR519" s="20"/>
      <c r="BS519" s="9"/>
      <c r="BT519" s="10"/>
      <c r="BU519" s="17"/>
      <c r="BV519" s="18"/>
    </row>
    <row r="520" spans="1:74">
      <c r="A520" s="9"/>
      <c r="B520" s="10"/>
      <c r="C520" s="19"/>
      <c r="D520" s="19"/>
      <c r="E520" s="19"/>
      <c r="F520" s="19"/>
      <c r="G520" s="19"/>
      <c r="H520" s="19"/>
      <c r="I520" s="19"/>
      <c r="J520" s="19"/>
      <c r="K520" s="19"/>
      <c r="L520" s="19"/>
      <c r="M520" s="19"/>
      <c r="N520" s="19"/>
      <c r="O520" s="19"/>
      <c r="P520" s="19"/>
      <c r="Q520" s="19"/>
      <c r="R520" s="19"/>
      <c r="S520" s="19"/>
      <c r="T520" s="19"/>
      <c r="U520" s="19"/>
      <c r="V520" s="19"/>
      <c r="W520" s="19"/>
      <c r="X520" s="19"/>
      <c r="Y520" s="19"/>
      <c r="Z520" s="19"/>
      <c r="AA520" s="19"/>
      <c r="AB520" s="19"/>
      <c r="AC520" s="19"/>
      <c r="AD520" s="19"/>
      <c r="AE520" s="19"/>
      <c r="AF520" s="19"/>
      <c r="AG520" s="19"/>
      <c r="AH520" s="19"/>
      <c r="AI520" s="19"/>
      <c r="AJ520" s="19"/>
      <c r="AK520" s="19"/>
      <c r="AL520" s="19"/>
      <c r="AM520" s="19"/>
      <c r="AN520" s="19"/>
      <c r="AO520" s="19"/>
      <c r="AP520" s="19"/>
      <c r="AQ520" s="19"/>
      <c r="AR520" s="19"/>
      <c r="AS520" s="19"/>
      <c r="AT520" s="19"/>
      <c r="AU520" s="19"/>
      <c r="AV520" s="19"/>
      <c r="AW520" s="19"/>
      <c r="AX520" s="19"/>
      <c r="AY520" s="19"/>
      <c r="AZ520" s="19"/>
      <c r="BA520" s="19"/>
      <c r="BB520" s="19"/>
      <c r="BC520" s="19"/>
      <c r="BD520" s="19"/>
      <c r="BE520" s="19"/>
      <c r="BF520" s="19"/>
      <c r="BG520" s="19"/>
      <c r="BH520" s="19"/>
      <c r="BI520" s="19"/>
      <c r="BJ520" s="19"/>
      <c r="BK520" s="19"/>
      <c r="BL520" s="19"/>
      <c r="BM520" s="19"/>
      <c r="BN520" s="19"/>
      <c r="BO520" s="19"/>
      <c r="BP520" s="19"/>
      <c r="BQ520" s="19"/>
      <c r="BR520" s="20"/>
      <c r="BS520" s="9"/>
      <c r="BT520" s="10"/>
      <c r="BU520" s="17"/>
      <c r="BV520" s="18"/>
    </row>
    <row r="521" spans="1:74">
      <c r="A521" s="9"/>
      <c r="B521" s="10"/>
      <c r="C521" s="19"/>
      <c r="D521" s="19"/>
      <c r="E521" s="19"/>
      <c r="F521" s="19"/>
      <c r="G521" s="19"/>
      <c r="H521" s="19"/>
      <c r="I521" s="19"/>
      <c r="J521" s="19"/>
      <c r="K521" s="19"/>
      <c r="L521" s="19"/>
      <c r="M521" s="19"/>
      <c r="N521" s="19"/>
      <c r="O521" s="19"/>
      <c r="P521" s="19"/>
      <c r="Q521" s="19"/>
      <c r="R521" s="19"/>
      <c r="S521" s="19"/>
      <c r="T521" s="19"/>
      <c r="U521" s="19"/>
      <c r="V521" s="19"/>
      <c r="W521" s="19"/>
      <c r="X521" s="19"/>
      <c r="Y521" s="19"/>
      <c r="Z521" s="19"/>
      <c r="AA521" s="19"/>
      <c r="AB521" s="19"/>
      <c r="AC521" s="19"/>
      <c r="AD521" s="19"/>
      <c r="AE521" s="19"/>
      <c r="AF521" s="19"/>
      <c r="AG521" s="19"/>
      <c r="AH521" s="19"/>
      <c r="AI521" s="19"/>
      <c r="AJ521" s="19"/>
      <c r="AK521" s="19"/>
      <c r="AL521" s="19"/>
      <c r="AM521" s="19"/>
      <c r="AN521" s="19"/>
      <c r="AO521" s="19"/>
      <c r="AP521" s="19"/>
      <c r="AQ521" s="19"/>
      <c r="AR521" s="19"/>
      <c r="AS521" s="19"/>
      <c r="AT521" s="19"/>
      <c r="AU521" s="19"/>
      <c r="AV521" s="19"/>
      <c r="AW521" s="19"/>
      <c r="AX521" s="19"/>
      <c r="AY521" s="19"/>
      <c r="AZ521" s="19"/>
      <c r="BA521" s="19"/>
      <c r="BB521" s="19"/>
      <c r="BC521" s="19"/>
      <c r="BD521" s="19"/>
      <c r="BE521" s="19"/>
      <c r="BF521" s="19"/>
      <c r="BG521" s="19"/>
      <c r="BH521" s="19"/>
      <c r="BI521" s="19"/>
      <c r="BJ521" s="19"/>
      <c r="BK521" s="19"/>
      <c r="BL521" s="19"/>
      <c r="BM521" s="19"/>
      <c r="BN521" s="19"/>
      <c r="BO521" s="19"/>
      <c r="BP521" s="19"/>
      <c r="BQ521" s="19"/>
      <c r="BR521" s="20"/>
      <c r="BS521" s="9"/>
      <c r="BT521" s="10"/>
      <c r="BU521" s="17"/>
      <c r="BV521" s="18"/>
    </row>
    <row r="522" spans="1:74">
      <c r="A522" s="9"/>
      <c r="B522" s="10">
        <v>112</v>
      </c>
      <c r="C522" s="19"/>
      <c r="D522" s="19"/>
      <c r="E522" s="19"/>
      <c r="F522" s="19"/>
      <c r="G522" s="19"/>
      <c r="H522" s="19"/>
      <c r="I522" s="19"/>
      <c r="J522" s="19"/>
      <c r="K522" s="19"/>
      <c r="L522" s="19"/>
      <c r="M522" s="19"/>
      <c r="N522" s="19"/>
      <c r="O522" s="19"/>
      <c r="P522" s="19"/>
      <c r="Q522" s="19"/>
      <c r="R522" s="19"/>
      <c r="S522" s="19"/>
      <c r="T522" s="19"/>
      <c r="U522" s="19"/>
      <c r="V522" s="19"/>
      <c r="W522" s="19"/>
      <c r="X522" s="19"/>
      <c r="Y522" s="19"/>
      <c r="Z522" s="19"/>
      <c r="AA522" s="19"/>
      <c r="AB522" s="19"/>
      <c r="AC522" s="19"/>
      <c r="AD522" s="19"/>
      <c r="AE522" s="19"/>
      <c r="AF522" s="19"/>
      <c r="AG522" s="19"/>
      <c r="AH522" s="19"/>
      <c r="AI522" s="19"/>
      <c r="AJ522" s="19"/>
      <c r="AK522" s="19"/>
      <c r="AL522" s="19"/>
      <c r="AM522" s="19"/>
      <c r="AN522" s="19"/>
      <c r="AO522" s="19"/>
      <c r="AP522" s="19"/>
      <c r="AQ522" s="19"/>
      <c r="AR522" s="19"/>
      <c r="AS522" s="19"/>
      <c r="AT522" s="19"/>
      <c r="AU522" s="19"/>
      <c r="AV522" s="19"/>
      <c r="AW522" s="19"/>
      <c r="AX522" s="19"/>
      <c r="AY522" s="19"/>
      <c r="AZ522" s="19"/>
      <c r="BA522" s="19"/>
      <c r="BB522" s="19"/>
      <c r="BC522" s="19"/>
      <c r="BD522" s="19"/>
      <c r="BE522" s="19"/>
      <c r="BF522" s="19"/>
      <c r="BG522" s="19"/>
      <c r="BH522" s="19"/>
      <c r="BI522" s="19"/>
      <c r="BJ522" s="19"/>
      <c r="BK522" s="19"/>
      <c r="BL522" s="19"/>
      <c r="BM522" s="19"/>
      <c r="BN522" s="19"/>
      <c r="BO522" s="19"/>
      <c r="BP522" s="19"/>
      <c r="BQ522" s="19"/>
      <c r="BR522" s="20"/>
      <c r="BS522" s="9"/>
      <c r="BT522" s="10">
        <v>112</v>
      </c>
      <c r="BU522" s="17"/>
      <c r="BV522" s="18" t="s">
        <v>249</v>
      </c>
    </row>
    <row r="523" spans="1:74">
      <c r="A523" s="9">
        <v>108</v>
      </c>
      <c r="B523" s="10" t="s">
        <v>37</v>
      </c>
      <c r="C523" s="15">
        <v>0.61</v>
      </c>
      <c r="D523" s="15">
        <v>0.61</v>
      </c>
      <c r="E523" s="15">
        <v>1.07</v>
      </c>
      <c r="F523" s="15">
        <v>1.07</v>
      </c>
      <c r="G523" s="15">
        <v>0.45500000000000002</v>
      </c>
      <c r="H523" s="15">
        <v>0.45500000000000002</v>
      </c>
      <c r="I523" s="15">
        <v>6.4</v>
      </c>
      <c r="J523" s="15">
        <v>2.14</v>
      </c>
      <c r="K523" s="15">
        <v>3.2050000000000001</v>
      </c>
      <c r="L523" s="15">
        <v>3.2050000000000001</v>
      </c>
      <c r="M523" s="15">
        <v>0</v>
      </c>
      <c r="N523" s="15">
        <v>14.32</v>
      </c>
      <c r="O523" s="15">
        <v>0.91</v>
      </c>
      <c r="P523" s="15">
        <v>1.37</v>
      </c>
      <c r="Q523" s="15">
        <v>1.37</v>
      </c>
      <c r="R523" s="15">
        <v>0</v>
      </c>
      <c r="S523" s="15">
        <v>0</v>
      </c>
      <c r="T523" s="15">
        <v>15.55</v>
      </c>
      <c r="U523" s="15">
        <v>0</v>
      </c>
      <c r="V523" s="15">
        <v>0.61</v>
      </c>
      <c r="W523" s="15">
        <v>0.3</v>
      </c>
      <c r="X523" s="15">
        <v>0</v>
      </c>
      <c r="Y523" s="15">
        <v>0.13</v>
      </c>
      <c r="Z523" s="15">
        <v>2.35</v>
      </c>
      <c r="AA523" s="15">
        <v>2.35</v>
      </c>
      <c r="AB523" s="15">
        <v>1.1000000000000001</v>
      </c>
      <c r="AC523" s="15">
        <v>0.9</v>
      </c>
      <c r="AD523" s="15">
        <v>0.1</v>
      </c>
      <c r="AE523" s="15">
        <v>0</v>
      </c>
      <c r="AF523" s="15"/>
      <c r="AG523" s="15">
        <v>0.4</v>
      </c>
      <c r="AH523" s="15">
        <v>0.3</v>
      </c>
      <c r="AI523" s="15">
        <v>0.5</v>
      </c>
      <c r="AJ523" s="15">
        <v>2.4</v>
      </c>
      <c r="AK523" s="15">
        <v>3.1</v>
      </c>
      <c r="AL523" s="15">
        <v>0</v>
      </c>
      <c r="AM523" s="15">
        <v>0.1</v>
      </c>
      <c r="AN523" s="15"/>
      <c r="AO523" s="15"/>
      <c r="AP523" s="15"/>
      <c r="AQ523" s="15"/>
      <c r="AR523" s="15"/>
      <c r="AS523" s="15"/>
      <c r="AT523" s="15">
        <v>0.2</v>
      </c>
      <c r="AU523" s="15">
        <v>0</v>
      </c>
      <c r="AV523" s="15">
        <v>0.2</v>
      </c>
      <c r="AW523" s="15">
        <v>0.5</v>
      </c>
      <c r="AX523" s="15">
        <v>0</v>
      </c>
      <c r="AY523" s="15"/>
      <c r="AZ523" s="15"/>
      <c r="BA523" s="15"/>
      <c r="BB523" s="15"/>
      <c r="BC523" s="15"/>
      <c r="BD523" s="15"/>
      <c r="BE523" s="15"/>
      <c r="BF523" s="15"/>
      <c r="BG523" s="15"/>
      <c r="BH523" s="15"/>
      <c r="BI523" s="15"/>
      <c r="BJ523" s="15"/>
      <c r="BK523" s="15"/>
      <c r="BL523" s="15"/>
      <c r="BM523" s="15"/>
      <c r="BN523" s="15"/>
      <c r="BO523" s="15"/>
      <c r="BP523" s="15"/>
      <c r="BQ523" s="15"/>
      <c r="BR523" s="16"/>
      <c r="BS523" s="9">
        <v>108</v>
      </c>
      <c r="BT523" s="10" t="s">
        <v>37</v>
      </c>
      <c r="BU523" s="17" t="s">
        <v>250</v>
      </c>
      <c r="BV523" s="18"/>
    </row>
    <row r="524" spans="1:74">
      <c r="A524" s="9"/>
      <c r="B524" s="10"/>
      <c r="C524" s="19"/>
      <c r="D524" s="19"/>
      <c r="E524" s="19"/>
      <c r="F524" s="19"/>
      <c r="G524" s="19"/>
      <c r="H524" s="19"/>
      <c r="I524" s="19"/>
      <c r="J524" s="19"/>
      <c r="K524" s="19"/>
      <c r="L524" s="19"/>
      <c r="M524" s="19"/>
      <c r="N524" s="19"/>
      <c r="O524" s="19"/>
      <c r="P524" s="19"/>
      <c r="Q524" s="19"/>
      <c r="R524" s="19"/>
      <c r="S524" s="19"/>
      <c r="T524" s="19"/>
      <c r="U524" s="19"/>
      <c r="V524" s="19"/>
      <c r="W524" s="19"/>
      <c r="X524" s="19"/>
      <c r="Y524" s="19"/>
      <c r="Z524" s="19"/>
      <c r="AA524" s="19"/>
      <c r="AB524" s="19"/>
      <c r="AC524" s="19"/>
      <c r="AD524" s="19"/>
      <c r="AE524" s="19"/>
      <c r="AF524" s="19"/>
      <c r="AG524" s="19"/>
      <c r="AH524" s="19"/>
      <c r="AI524" s="19"/>
      <c r="AJ524" s="19"/>
      <c r="AK524" s="19"/>
      <c r="AL524" s="19"/>
      <c r="AM524" s="19"/>
      <c r="AN524" s="19"/>
      <c r="AO524" s="19"/>
      <c r="AP524" s="19"/>
      <c r="AQ524" s="19"/>
      <c r="AR524" s="19"/>
      <c r="AS524" s="19"/>
      <c r="AT524" s="19"/>
      <c r="AU524" s="19"/>
      <c r="AV524" s="19"/>
      <c r="AW524" s="19"/>
      <c r="AX524" s="19"/>
      <c r="AY524" s="19"/>
      <c r="AZ524" s="19"/>
      <c r="BA524" s="19"/>
      <c r="BB524" s="19"/>
      <c r="BC524" s="19"/>
      <c r="BD524" s="19"/>
      <c r="BE524" s="19"/>
      <c r="BF524" s="19"/>
      <c r="BG524" s="19"/>
      <c r="BH524" s="19"/>
      <c r="BI524" s="19"/>
      <c r="BJ524" s="19"/>
      <c r="BK524" s="19"/>
      <c r="BL524" s="19"/>
      <c r="BM524" s="19"/>
      <c r="BN524" s="19"/>
      <c r="BO524" s="19"/>
      <c r="BP524" s="19"/>
      <c r="BQ524" s="19"/>
      <c r="BR524" s="20"/>
      <c r="BS524" s="9"/>
      <c r="BT524" s="10"/>
      <c r="BU524" s="17"/>
      <c r="BV524" s="18"/>
    </row>
    <row r="525" spans="1:74">
      <c r="A525" s="9"/>
      <c r="B525" s="10"/>
      <c r="C525" s="19"/>
      <c r="D525" s="19"/>
      <c r="E525" s="19"/>
      <c r="F525" s="19"/>
      <c r="G525" s="19"/>
      <c r="H525" s="19"/>
      <c r="I525" s="19"/>
      <c r="J525" s="19"/>
      <c r="K525" s="19"/>
      <c r="L525" s="19"/>
      <c r="M525" s="19"/>
      <c r="N525" s="19"/>
      <c r="O525" s="19"/>
      <c r="P525" s="19"/>
      <c r="Q525" s="19"/>
      <c r="R525" s="19"/>
      <c r="S525" s="19"/>
      <c r="T525" s="19"/>
      <c r="U525" s="19"/>
      <c r="V525" s="19"/>
      <c r="W525" s="19"/>
      <c r="X525" s="19"/>
      <c r="Y525" s="19"/>
      <c r="Z525" s="19"/>
      <c r="AA525" s="19"/>
      <c r="AB525" s="19"/>
      <c r="AC525" s="19"/>
      <c r="AD525" s="19"/>
      <c r="AE525" s="19"/>
      <c r="AF525" s="19"/>
      <c r="AG525" s="19"/>
      <c r="AH525" s="19"/>
      <c r="AI525" s="19"/>
      <c r="AJ525" s="19"/>
      <c r="AK525" s="19"/>
      <c r="AL525" s="19"/>
      <c r="AM525" s="19"/>
      <c r="AN525" s="19"/>
      <c r="AO525" s="19"/>
      <c r="AP525" s="19"/>
      <c r="AQ525" s="19"/>
      <c r="AR525" s="19"/>
      <c r="AS525" s="19"/>
      <c r="AT525" s="19"/>
      <c r="AU525" s="19"/>
      <c r="AV525" s="19"/>
      <c r="AW525" s="19"/>
      <c r="AX525" s="19"/>
      <c r="AY525" s="19"/>
      <c r="AZ525" s="19"/>
      <c r="BA525" s="19"/>
      <c r="BB525" s="19"/>
      <c r="BC525" s="19"/>
      <c r="BD525" s="19"/>
      <c r="BE525" s="19"/>
      <c r="BF525" s="19"/>
      <c r="BG525" s="19"/>
      <c r="BH525" s="19"/>
      <c r="BI525" s="19"/>
      <c r="BJ525" s="19"/>
      <c r="BK525" s="19"/>
      <c r="BL525" s="19"/>
      <c r="BM525" s="19"/>
      <c r="BN525" s="19"/>
      <c r="BO525" s="19"/>
      <c r="BP525" s="19"/>
      <c r="BQ525" s="19"/>
      <c r="BR525" s="20"/>
      <c r="BS525" s="9"/>
      <c r="BT525" s="10"/>
      <c r="BU525" s="17"/>
      <c r="BV525" s="18"/>
    </row>
    <row r="526" spans="1:74">
      <c r="A526" s="9">
        <v>109</v>
      </c>
      <c r="B526" s="10" t="s">
        <v>37</v>
      </c>
      <c r="C526" s="15">
        <v>0.45500000000000002</v>
      </c>
      <c r="D526" s="15">
        <v>0.45500000000000002</v>
      </c>
      <c r="E526" s="15">
        <v>0.61</v>
      </c>
      <c r="F526" s="15">
        <v>0.61</v>
      </c>
      <c r="G526" s="15">
        <v>0.155</v>
      </c>
      <c r="H526" s="15">
        <v>0.155</v>
      </c>
      <c r="I526" s="15">
        <v>5.48</v>
      </c>
      <c r="J526" s="15">
        <v>0</v>
      </c>
      <c r="K526" s="15">
        <v>0</v>
      </c>
      <c r="L526" s="15">
        <v>0</v>
      </c>
      <c r="M526" s="15">
        <v>14.63</v>
      </c>
      <c r="N526" s="15">
        <v>1.22</v>
      </c>
      <c r="O526" s="15">
        <v>3.65</v>
      </c>
      <c r="P526" s="15">
        <v>1.37</v>
      </c>
      <c r="Q526" s="15">
        <v>1.37</v>
      </c>
      <c r="R526" s="15">
        <v>0</v>
      </c>
      <c r="S526" s="15">
        <v>0</v>
      </c>
      <c r="T526" s="15">
        <v>1.52</v>
      </c>
      <c r="U526" s="15">
        <v>1.22</v>
      </c>
      <c r="V526" s="15">
        <v>0</v>
      </c>
      <c r="W526" s="15">
        <v>0</v>
      </c>
      <c r="X526" s="15">
        <v>0.61</v>
      </c>
      <c r="Y526" s="15">
        <v>0.24</v>
      </c>
      <c r="Z526" s="15"/>
      <c r="AA526" s="15"/>
      <c r="AB526" s="15">
        <v>2.1</v>
      </c>
      <c r="AC526" s="15">
        <v>3.2</v>
      </c>
      <c r="AD526" s="15">
        <v>0</v>
      </c>
      <c r="AE526" s="15">
        <v>0.4</v>
      </c>
      <c r="AF526" s="15">
        <v>0.5</v>
      </c>
      <c r="AG526" s="15">
        <v>0.6</v>
      </c>
      <c r="AH526" s="15">
        <v>1.3</v>
      </c>
      <c r="AI526" s="15">
        <v>0</v>
      </c>
      <c r="AJ526" s="15">
        <v>0</v>
      </c>
      <c r="AK526" s="15">
        <v>5.9</v>
      </c>
      <c r="AL526" s="15">
        <v>0</v>
      </c>
      <c r="AM526" s="15">
        <v>2.2999999999999998</v>
      </c>
      <c r="AN526" s="15">
        <v>1</v>
      </c>
      <c r="AO526" s="15">
        <v>2.2000000000000002</v>
      </c>
      <c r="AP526" s="15">
        <v>3.6</v>
      </c>
      <c r="AQ526" s="15" t="s">
        <v>124</v>
      </c>
      <c r="AR526" s="15">
        <v>0</v>
      </c>
      <c r="AS526" s="15"/>
      <c r="AT526" s="15">
        <v>4.1999999999999993</v>
      </c>
      <c r="AU526" s="15">
        <v>0</v>
      </c>
      <c r="AV526" s="15">
        <v>0</v>
      </c>
      <c r="AW526" s="15">
        <v>1.4</v>
      </c>
      <c r="AX526" s="15">
        <v>0.7</v>
      </c>
      <c r="AY526" s="15">
        <v>2.5</v>
      </c>
      <c r="AZ526" s="15">
        <v>0.6</v>
      </c>
      <c r="BA526" s="15">
        <v>0</v>
      </c>
      <c r="BB526" s="15">
        <v>0.4</v>
      </c>
      <c r="BC526" s="15">
        <v>0.7</v>
      </c>
      <c r="BD526" s="15">
        <v>0.42</v>
      </c>
      <c r="BE526" s="15">
        <v>0.48</v>
      </c>
      <c r="BF526" s="15">
        <v>3.1900000000000004</v>
      </c>
      <c r="BG526" s="15">
        <v>2.52</v>
      </c>
      <c r="BH526" s="15">
        <v>0</v>
      </c>
      <c r="BI526" s="15">
        <v>5.49</v>
      </c>
      <c r="BJ526" s="15"/>
      <c r="BK526" s="15"/>
      <c r="BL526" s="15">
        <v>4.71</v>
      </c>
      <c r="BM526" s="15"/>
      <c r="BN526" s="15"/>
      <c r="BO526" s="15"/>
      <c r="BP526" s="15"/>
      <c r="BQ526" s="15"/>
      <c r="BR526" s="16"/>
      <c r="BS526" s="9">
        <v>109</v>
      </c>
      <c r="BT526" s="10" t="s">
        <v>37</v>
      </c>
      <c r="BU526" s="17" t="s">
        <v>251</v>
      </c>
      <c r="BV526" s="18"/>
    </row>
    <row r="527" spans="1:74">
      <c r="A527" s="9"/>
      <c r="B527" s="10">
        <v>113</v>
      </c>
      <c r="C527" s="19"/>
      <c r="D527" s="19"/>
      <c r="E527" s="19"/>
      <c r="F527" s="19"/>
      <c r="G527" s="19"/>
      <c r="H527" s="19"/>
      <c r="I527" s="19"/>
      <c r="J527" s="19"/>
      <c r="K527" s="19"/>
      <c r="L527" s="19"/>
      <c r="M527" s="19"/>
      <c r="N527" s="19"/>
      <c r="O527" s="19"/>
      <c r="P527" s="19"/>
      <c r="Q527" s="19"/>
      <c r="R527" s="19"/>
      <c r="S527" s="19"/>
      <c r="T527" s="19"/>
      <c r="U527" s="19"/>
      <c r="V527" s="19"/>
      <c r="W527" s="19"/>
      <c r="X527" s="19"/>
      <c r="Y527" s="19"/>
      <c r="Z527" s="19"/>
      <c r="AA527" s="19"/>
      <c r="AB527" s="19"/>
      <c r="AC527" s="19"/>
      <c r="AD527" s="19"/>
      <c r="AE527" s="19"/>
      <c r="AF527" s="19"/>
      <c r="AG527" s="19"/>
      <c r="AH527" s="19"/>
      <c r="AI527" s="19"/>
      <c r="AJ527" s="19"/>
      <c r="AK527" s="19"/>
      <c r="AL527" s="19"/>
      <c r="AM527" s="19"/>
      <c r="AN527" s="19"/>
      <c r="AO527" s="19"/>
      <c r="AP527" s="19"/>
      <c r="AQ527" s="19"/>
      <c r="AR527" s="19"/>
      <c r="AS527" s="19"/>
      <c r="AT527" s="19"/>
      <c r="AU527" s="19"/>
      <c r="AV527" s="19"/>
      <c r="AW527" s="19"/>
      <c r="AX527" s="19"/>
      <c r="AY527" s="19"/>
      <c r="AZ527" s="19"/>
      <c r="BA527" s="19"/>
      <c r="BB527" s="19"/>
      <c r="BC527" s="19">
        <v>0.6</v>
      </c>
      <c r="BD527" s="19">
        <v>0.4</v>
      </c>
      <c r="BE527" s="19">
        <v>0.4</v>
      </c>
      <c r="BF527" s="19">
        <v>4.17</v>
      </c>
      <c r="BG527" s="19">
        <v>4.5999999999999996</v>
      </c>
      <c r="BH527" s="19">
        <v>0.9</v>
      </c>
      <c r="BI527" s="19">
        <v>1.1000000000000001</v>
      </c>
      <c r="BJ527" s="19">
        <v>5.4700000000000006</v>
      </c>
      <c r="BK527" s="19">
        <v>0</v>
      </c>
      <c r="BL527" s="19">
        <v>1.08</v>
      </c>
      <c r="BM527" s="19">
        <v>0.99</v>
      </c>
      <c r="BN527" s="19">
        <v>1.0500000000000114</v>
      </c>
      <c r="BO527" s="19">
        <v>0</v>
      </c>
      <c r="BP527" s="19">
        <v>0</v>
      </c>
      <c r="BQ527" s="19">
        <v>0.88</v>
      </c>
      <c r="BR527" s="20"/>
      <c r="BS527" s="9"/>
      <c r="BT527" s="10">
        <v>113</v>
      </c>
      <c r="BU527" s="17"/>
      <c r="BV527" s="18" t="s">
        <v>252</v>
      </c>
    </row>
    <row r="528" spans="1:74">
      <c r="A528" s="9"/>
      <c r="B528" s="10"/>
      <c r="C528" s="19"/>
      <c r="D528" s="19"/>
      <c r="E528" s="19"/>
      <c r="F528" s="19"/>
      <c r="G528" s="19"/>
      <c r="H528" s="19"/>
      <c r="I528" s="19"/>
      <c r="J528" s="19"/>
      <c r="K528" s="19"/>
      <c r="L528" s="19"/>
      <c r="M528" s="19"/>
      <c r="N528" s="19"/>
      <c r="O528" s="19"/>
      <c r="P528" s="19"/>
      <c r="Q528" s="19"/>
      <c r="R528" s="19"/>
      <c r="S528" s="19"/>
      <c r="T528" s="19"/>
      <c r="U528" s="19"/>
      <c r="V528" s="19"/>
      <c r="W528" s="19"/>
      <c r="X528" s="19"/>
      <c r="Y528" s="19"/>
      <c r="Z528" s="19"/>
      <c r="AA528" s="19"/>
      <c r="AB528" s="19"/>
      <c r="AC528" s="19"/>
      <c r="AD528" s="19"/>
      <c r="AE528" s="19"/>
      <c r="AF528" s="19"/>
      <c r="AG528" s="19"/>
      <c r="AH528" s="19"/>
      <c r="AI528" s="19"/>
      <c r="AJ528" s="19"/>
      <c r="AK528" s="19"/>
      <c r="AL528" s="19"/>
      <c r="AM528" s="19"/>
      <c r="AN528" s="19"/>
      <c r="AO528" s="19"/>
      <c r="AP528" s="19"/>
      <c r="AQ528" s="19"/>
      <c r="AR528" s="19"/>
      <c r="AS528" s="19"/>
      <c r="AT528" s="19"/>
      <c r="AU528" s="19"/>
      <c r="AV528" s="19"/>
      <c r="AW528" s="19"/>
      <c r="AX528" s="19"/>
      <c r="AY528" s="19"/>
      <c r="AZ528" s="19"/>
      <c r="BA528" s="19"/>
      <c r="BB528" s="19"/>
      <c r="BC528" s="19"/>
      <c r="BD528" s="19"/>
      <c r="BE528" s="19"/>
      <c r="BF528" s="19"/>
      <c r="BG528" s="19"/>
      <c r="BH528" s="19"/>
      <c r="BI528" s="19"/>
      <c r="BJ528" s="19"/>
      <c r="BK528" s="19"/>
      <c r="BL528" s="19"/>
      <c r="BM528" s="19"/>
      <c r="BN528" s="19"/>
      <c r="BO528" s="19"/>
      <c r="BP528" s="19"/>
      <c r="BQ528" s="19"/>
      <c r="BR528" s="20"/>
      <c r="BS528" s="9"/>
      <c r="BT528" s="10"/>
      <c r="BU528" s="17"/>
      <c r="BV528" s="18"/>
    </row>
    <row r="529" spans="1:74">
      <c r="A529" s="9"/>
      <c r="B529" s="10"/>
      <c r="C529" s="19"/>
      <c r="D529" s="19"/>
      <c r="E529" s="19"/>
      <c r="F529" s="19"/>
      <c r="G529" s="19"/>
      <c r="H529" s="19"/>
      <c r="I529" s="19"/>
      <c r="J529" s="19"/>
      <c r="K529" s="19"/>
      <c r="L529" s="19"/>
      <c r="M529" s="19"/>
      <c r="N529" s="19"/>
      <c r="O529" s="19"/>
      <c r="P529" s="19"/>
      <c r="Q529" s="19"/>
      <c r="R529" s="19"/>
      <c r="S529" s="19"/>
      <c r="T529" s="19"/>
      <c r="U529" s="19"/>
      <c r="V529" s="19"/>
      <c r="W529" s="19"/>
      <c r="X529" s="19"/>
      <c r="Y529" s="19"/>
      <c r="Z529" s="19"/>
      <c r="AA529" s="19"/>
      <c r="AB529" s="19"/>
      <c r="AC529" s="19"/>
      <c r="AD529" s="19"/>
      <c r="AE529" s="19"/>
      <c r="AF529" s="19"/>
      <c r="AG529" s="19"/>
      <c r="AH529" s="19"/>
      <c r="AI529" s="19"/>
      <c r="AJ529" s="19"/>
      <c r="AK529" s="19"/>
      <c r="AL529" s="19"/>
      <c r="AM529" s="19"/>
      <c r="AN529" s="19"/>
      <c r="AO529" s="19"/>
      <c r="AP529" s="19"/>
      <c r="AQ529" s="19"/>
      <c r="AR529" s="19"/>
      <c r="AS529" s="19"/>
      <c r="AT529" s="19"/>
      <c r="AU529" s="19"/>
      <c r="AV529" s="19"/>
      <c r="AW529" s="19"/>
      <c r="AX529" s="19"/>
      <c r="AY529" s="19"/>
      <c r="AZ529" s="19"/>
      <c r="BA529" s="19"/>
      <c r="BB529" s="19"/>
      <c r="BC529" s="19"/>
      <c r="BD529" s="19"/>
      <c r="BE529" s="19"/>
      <c r="BF529" s="19"/>
      <c r="BG529" s="19"/>
      <c r="BH529" s="19"/>
      <c r="BI529" s="19"/>
      <c r="BJ529" s="19"/>
      <c r="BK529" s="19"/>
      <c r="BL529" s="19"/>
      <c r="BM529" s="19"/>
      <c r="BN529" s="19"/>
      <c r="BO529" s="19"/>
      <c r="BP529" s="19"/>
      <c r="BQ529" s="19"/>
      <c r="BR529" s="20"/>
      <c r="BS529" s="9"/>
      <c r="BT529" s="10"/>
      <c r="BU529" s="17"/>
      <c r="BV529" s="18"/>
    </row>
    <row r="530" spans="1:74">
      <c r="A530" s="9">
        <v>110</v>
      </c>
      <c r="B530" s="10" t="s">
        <v>37</v>
      </c>
      <c r="C530" s="15">
        <v>0.76</v>
      </c>
      <c r="D530" s="15">
        <v>0.76</v>
      </c>
      <c r="E530" s="15">
        <v>0.76</v>
      </c>
      <c r="F530" s="15">
        <v>0.76</v>
      </c>
      <c r="G530" s="15">
        <v>0</v>
      </c>
      <c r="H530" s="15">
        <v>0</v>
      </c>
      <c r="I530" s="15">
        <v>8.23</v>
      </c>
      <c r="J530" s="15">
        <v>0</v>
      </c>
      <c r="K530" s="15">
        <v>1.98</v>
      </c>
      <c r="L530" s="15">
        <v>1.98</v>
      </c>
      <c r="M530" s="15">
        <v>8.85</v>
      </c>
      <c r="N530" s="15">
        <v>0.61</v>
      </c>
      <c r="O530" s="15">
        <v>3.04</v>
      </c>
      <c r="P530" s="15">
        <v>0.61</v>
      </c>
      <c r="Q530" s="15">
        <v>0.61</v>
      </c>
      <c r="R530" s="15">
        <v>0</v>
      </c>
      <c r="S530" s="15">
        <v>0</v>
      </c>
      <c r="T530" s="15">
        <v>0.91</v>
      </c>
      <c r="U530" s="15">
        <v>2.44</v>
      </c>
      <c r="V530" s="15">
        <v>4.2699999999999996</v>
      </c>
      <c r="W530" s="15">
        <v>0</v>
      </c>
      <c r="X530" s="15">
        <v>0.31</v>
      </c>
      <c r="Y530" s="15">
        <v>1.4</v>
      </c>
      <c r="Z530" s="15">
        <v>1.05</v>
      </c>
      <c r="AA530" s="15">
        <v>1.05</v>
      </c>
      <c r="AB530" s="15">
        <v>0.3</v>
      </c>
      <c r="AC530" s="15">
        <v>4.1500000000000004</v>
      </c>
      <c r="AD530" s="15">
        <v>8.65</v>
      </c>
      <c r="AE530" s="15">
        <v>1.2</v>
      </c>
      <c r="AF530" s="15">
        <v>0.2</v>
      </c>
      <c r="AG530" s="15">
        <v>0.7</v>
      </c>
      <c r="AH530" s="15">
        <v>1.3</v>
      </c>
      <c r="AI530" s="15">
        <v>0</v>
      </c>
      <c r="AJ530" s="15">
        <v>0</v>
      </c>
      <c r="AK530" s="15">
        <v>0.5</v>
      </c>
      <c r="AL530" s="15">
        <v>0</v>
      </c>
      <c r="AM530" s="15">
        <v>2.5</v>
      </c>
      <c r="AN530" s="15"/>
      <c r="AO530" s="15">
        <v>3.3</v>
      </c>
      <c r="AP530" s="15">
        <v>3</v>
      </c>
      <c r="AQ530" s="15">
        <v>0.7</v>
      </c>
      <c r="AR530" s="15">
        <v>0.7</v>
      </c>
      <c r="AS530" s="15">
        <v>1.1000000000000001</v>
      </c>
      <c r="AT530" s="15">
        <v>3.5999999999999996</v>
      </c>
      <c r="AU530" s="15">
        <v>0</v>
      </c>
      <c r="AV530" s="15">
        <v>3.9</v>
      </c>
      <c r="AW530" s="15">
        <v>0</v>
      </c>
      <c r="AX530" s="15">
        <v>0</v>
      </c>
      <c r="AY530" s="15">
        <v>3.5</v>
      </c>
      <c r="AZ530" s="15">
        <v>0</v>
      </c>
      <c r="BA530" s="15">
        <v>0</v>
      </c>
      <c r="BB530" s="15">
        <v>0.6</v>
      </c>
      <c r="BC530" s="15">
        <v>0</v>
      </c>
      <c r="BD530" s="15">
        <v>0.22</v>
      </c>
      <c r="BE530" s="15">
        <v>1.04</v>
      </c>
      <c r="BF530" s="15">
        <v>1.8599999999999999</v>
      </c>
      <c r="BG530" s="15">
        <v>4.41</v>
      </c>
      <c r="BH530" s="15">
        <v>0</v>
      </c>
      <c r="BI530" s="15">
        <v>2.66</v>
      </c>
      <c r="BJ530" s="15"/>
      <c r="BK530" s="15"/>
      <c r="BL530" s="15"/>
      <c r="BM530" s="15"/>
      <c r="BN530" s="15"/>
      <c r="BO530" s="15"/>
      <c r="BP530" s="15"/>
      <c r="BQ530" s="15"/>
      <c r="BR530" s="16"/>
      <c r="BS530" s="9">
        <v>110</v>
      </c>
      <c r="BT530" s="10" t="s">
        <v>37</v>
      </c>
      <c r="BU530" s="17" t="s">
        <v>253</v>
      </c>
      <c r="BV530" s="18"/>
    </row>
    <row r="531" spans="1:74">
      <c r="A531" s="9"/>
      <c r="B531" s="10"/>
      <c r="C531" s="19"/>
      <c r="D531" s="19"/>
      <c r="E531" s="19"/>
      <c r="F531" s="19"/>
      <c r="G531" s="19"/>
      <c r="H531" s="19"/>
      <c r="I531" s="19"/>
      <c r="J531" s="19"/>
      <c r="K531" s="19"/>
      <c r="L531" s="19"/>
      <c r="M531" s="19"/>
      <c r="N531" s="19"/>
      <c r="O531" s="19"/>
      <c r="P531" s="19"/>
      <c r="Q531" s="19"/>
      <c r="R531" s="19"/>
      <c r="S531" s="19"/>
      <c r="T531" s="19"/>
      <c r="U531" s="19"/>
      <c r="V531" s="19"/>
      <c r="W531" s="19"/>
      <c r="X531" s="19"/>
      <c r="Y531" s="19"/>
      <c r="Z531" s="19"/>
      <c r="AA531" s="19"/>
      <c r="AB531" s="19"/>
      <c r="AC531" s="19"/>
      <c r="AD531" s="19"/>
      <c r="AE531" s="19"/>
      <c r="AF531" s="19"/>
      <c r="AG531" s="19"/>
      <c r="AH531" s="19"/>
      <c r="AI531" s="19"/>
      <c r="AJ531" s="19"/>
      <c r="AK531" s="19"/>
      <c r="AL531" s="19"/>
      <c r="AM531" s="19"/>
      <c r="AN531" s="19"/>
      <c r="AO531" s="19"/>
      <c r="AP531" s="19"/>
      <c r="AQ531" s="19"/>
      <c r="AR531" s="19"/>
      <c r="AS531" s="19"/>
      <c r="AT531" s="19"/>
      <c r="AU531" s="19"/>
      <c r="AV531" s="19"/>
      <c r="AW531" s="19"/>
      <c r="AX531" s="19"/>
      <c r="AY531" s="19"/>
      <c r="AZ531" s="19"/>
      <c r="BA531" s="19"/>
      <c r="BB531" s="19"/>
      <c r="BC531" s="19"/>
      <c r="BD531" s="19"/>
      <c r="BE531" s="19"/>
      <c r="BF531" s="19"/>
      <c r="BG531" s="19"/>
      <c r="BH531" s="19"/>
      <c r="BI531" s="19"/>
      <c r="BJ531" s="19"/>
      <c r="BK531" s="19"/>
      <c r="BL531" s="19"/>
      <c r="BM531" s="19"/>
      <c r="BN531" s="19"/>
      <c r="BO531" s="19"/>
      <c r="BP531" s="19"/>
      <c r="BQ531" s="19"/>
      <c r="BR531" s="20"/>
      <c r="BS531" s="9"/>
      <c r="BT531" s="10"/>
      <c r="BU531" s="17"/>
      <c r="BV531" s="18"/>
    </row>
    <row r="532" spans="1:74">
      <c r="A532" s="9"/>
      <c r="B532" s="10">
        <v>114</v>
      </c>
      <c r="C532" s="19"/>
      <c r="D532" s="19"/>
      <c r="E532" s="19"/>
      <c r="F532" s="19"/>
      <c r="G532" s="19"/>
      <c r="H532" s="19"/>
      <c r="I532" s="19"/>
      <c r="J532" s="19"/>
      <c r="K532" s="19"/>
      <c r="L532" s="19"/>
      <c r="M532" s="19"/>
      <c r="N532" s="19"/>
      <c r="O532" s="19"/>
      <c r="P532" s="19"/>
      <c r="Q532" s="19"/>
      <c r="R532" s="19"/>
      <c r="S532" s="19"/>
      <c r="T532" s="19"/>
      <c r="U532" s="19"/>
      <c r="V532" s="19"/>
      <c r="W532" s="19"/>
      <c r="X532" s="19"/>
      <c r="Y532" s="19"/>
      <c r="Z532" s="19"/>
      <c r="AA532" s="19"/>
      <c r="AB532" s="19"/>
      <c r="AC532" s="19"/>
      <c r="AD532" s="19"/>
      <c r="AE532" s="19"/>
      <c r="AF532" s="19"/>
      <c r="AG532" s="19"/>
      <c r="AH532" s="19"/>
      <c r="AI532" s="19"/>
      <c r="AJ532" s="19"/>
      <c r="AK532" s="19"/>
      <c r="AL532" s="19"/>
      <c r="AM532" s="19"/>
      <c r="AN532" s="19"/>
      <c r="AO532" s="19"/>
      <c r="AP532" s="19"/>
      <c r="AQ532" s="19"/>
      <c r="AR532" s="19"/>
      <c r="AS532" s="19"/>
      <c r="AT532" s="19"/>
      <c r="AU532" s="19"/>
      <c r="AV532" s="19"/>
      <c r="AW532" s="19"/>
      <c r="AX532" s="19"/>
      <c r="AY532" s="19"/>
      <c r="AZ532" s="19"/>
      <c r="BA532" s="19"/>
      <c r="BB532" s="19"/>
      <c r="BC532" s="19">
        <v>0.9</v>
      </c>
      <c r="BD532" s="19">
        <v>0</v>
      </c>
      <c r="BE532" s="19">
        <v>3.8</v>
      </c>
      <c r="BF532" s="19">
        <v>0.3</v>
      </c>
      <c r="BG532" s="19">
        <v>2.83</v>
      </c>
      <c r="BH532" s="19">
        <v>0.66</v>
      </c>
      <c r="BI532" s="19">
        <v>4.17</v>
      </c>
      <c r="BJ532" s="19">
        <v>0.97</v>
      </c>
      <c r="BK532" s="19">
        <v>1.07</v>
      </c>
      <c r="BL532" s="19">
        <v>1.91</v>
      </c>
      <c r="BM532" s="19">
        <v>3.9300000000000068</v>
      </c>
      <c r="BN532" s="19">
        <v>0</v>
      </c>
      <c r="BO532" s="19">
        <v>0</v>
      </c>
      <c r="BP532" s="19">
        <v>0</v>
      </c>
      <c r="BQ532" s="19">
        <v>0.05</v>
      </c>
      <c r="BR532" s="20"/>
      <c r="BS532" s="9"/>
      <c r="BT532" s="10">
        <v>114</v>
      </c>
      <c r="BU532" s="17"/>
      <c r="BV532" s="18" t="s">
        <v>254</v>
      </c>
    </row>
    <row r="533" spans="1:74">
      <c r="A533" s="9">
        <v>111</v>
      </c>
      <c r="B533" s="10" t="s">
        <v>37</v>
      </c>
      <c r="C533" s="15">
        <v>0.61</v>
      </c>
      <c r="D533" s="15">
        <v>0.61</v>
      </c>
      <c r="E533" s="15">
        <v>0.61</v>
      </c>
      <c r="F533" s="15">
        <v>0.61</v>
      </c>
      <c r="G533" s="15">
        <v>0.45500000000000002</v>
      </c>
      <c r="H533" s="15">
        <v>0.45500000000000002</v>
      </c>
      <c r="I533" s="15"/>
      <c r="J533" s="15"/>
      <c r="K533" s="15"/>
      <c r="L533" s="15"/>
      <c r="M533" s="15"/>
      <c r="N533" s="15"/>
      <c r="O533" s="15"/>
      <c r="P533" s="15"/>
      <c r="Q533" s="15"/>
      <c r="R533" s="15">
        <v>0</v>
      </c>
      <c r="S533" s="15">
        <v>0.61</v>
      </c>
      <c r="T533" s="15">
        <v>0</v>
      </c>
      <c r="U533" s="15">
        <v>0</v>
      </c>
      <c r="V533" s="15">
        <v>0</v>
      </c>
      <c r="W533" s="15">
        <v>0</v>
      </c>
      <c r="X533" s="15">
        <v>0</v>
      </c>
      <c r="Y533" s="15"/>
      <c r="Z533" s="15"/>
      <c r="AA533" s="15"/>
      <c r="AB533" s="15">
        <v>0.5</v>
      </c>
      <c r="AC533" s="15">
        <v>1</v>
      </c>
      <c r="AD533" s="15">
        <v>6.1</v>
      </c>
      <c r="AE533" s="15">
        <v>2.4</v>
      </c>
      <c r="AF533" s="15">
        <v>0.5</v>
      </c>
      <c r="AG533" s="15">
        <v>0.1</v>
      </c>
      <c r="AH533" s="15">
        <v>1</v>
      </c>
      <c r="AI533" s="15">
        <v>1.3</v>
      </c>
      <c r="AJ533" s="15">
        <v>0.2</v>
      </c>
      <c r="AK533" s="15">
        <v>0.9</v>
      </c>
      <c r="AL533" s="15">
        <v>3</v>
      </c>
      <c r="AM533" s="15">
        <v>2.7</v>
      </c>
      <c r="AN533" s="15">
        <v>0.5</v>
      </c>
      <c r="AO533" s="15">
        <v>1.25</v>
      </c>
      <c r="AP533" s="15">
        <v>4.95</v>
      </c>
      <c r="AQ533" s="15">
        <v>0.05</v>
      </c>
      <c r="AR533" s="15">
        <v>0.05</v>
      </c>
      <c r="AS533" s="15">
        <v>0.3</v>
      </c>
      <c r="AT533" s="15">
        <v>0.1</v>
      </c>
      <c r="AU533" s="15">
        <v>0.5</v>
      </c>
      <c r="AV533" s="15">
        <v>0.1</v>
      </c>
      <c r="AW533" s="15">
        <v>0.2</v>
      </c>
      <c r="AX533" s="15">
        <v>0</v>
      </c>
      <c r="AY533" s="15">
        <v>0.3</v>
      </c>
      <c r="AZ533" s="15">
        <v>0.5</v>
      </c>
      <c r="BA533" s="15">
        <v>1.6</v>
      </c>
      <c r="BB533" s="15">
        <v>1</v>
      </c>
      <c r="BC533" s="15">
        <v>0</v>
      </c>
      <c r="BD533" s="15">
        <v>0.42</v>
      </c>
      <c r="BE533" s="15">
        <v>4.5</v>
      </c>
      <c r="BF533" s="15">
        <v>0</v>
      </c>
      <c r="BG533" s="15">
        <v>2.57</v>
      </c>
      <c r="BH533" s="15">
        <v>0</v>
      </c>
      <c r="BI533" s="15">
        <v>0</v>
      </c>
      <c r="BJ533" s="15"/>
      <c r="BK533" s="15"/>
      <c r="BM533" s="26">
        <v>0.7</v>
      </c>
      <c r="BN533" s="15"/>
      <c r="BO533" s="15"/>
      <c r="BP533" s="15"/>
      <c r="BQ533" s="15"/>
      <c r="BR533" s="16"/>
      <c r="BS533" s="9">
        <v>111</v>
      </c>
      <c r="BT533" s="10" t="s">
        <v>37</v>
      </c>
      <c r="BU533" s="17" t="s">
        <v>255</v>
      </c>
      <c r="BV533" s="18"/>
    </row>
    <row r="534" spans="1:74">
      <c r="A534" s="9"/>
      <c r="B534" s="10"/>
      <c r="C534" s="19"/>
      <c r="D534" s="19"/>
      <c r="E534" s="19"/>
      <c r="F534" s="19"/>
      <c r="G534" s="19"/>
      <c r="H534" s="19"/>
      <c r="I534" s="19"/>
      <c r="J534" s="19"/>
      <c r="K534" s="19"/>
      <c r="L534" s="19"/>
      <c r="M534" s="19"/>
      <c r="N534" s="19"/>
      <c r="O534" s="19"/>
      <c r="P534" s="19"/>
      <c r="Q534" s="19"/>
      <c r="R534" s="19"/>
      <c r="S534" s="19"/>
      <c r="T534" s="19"/>
      <c r="U534" s="19"/>
      <c r="V534" s="19"/>
      <c r="W534" s="19"/>
      <c r="X534" s="19"/>
      <c r="Y534" s="19"/>
      <c r="Z534" s="19"/>
      <c r="AA534" s="19"/>
      <c r="AB534" s="19"/>
      <c r="AC534" s="19"/>
      <c r="AD534" s="19"/>
      <c r="AE534" s="19"/>
      <c r="AF534" s="19"/>
      <c r="AG534" s="19"/>
      <c r="AH534" s="19"/>
      <c r="AI534" s="19"/>
      <c r="AJ534" s="19"/>
      <c r="AK534" s="19"/>
      <c r="AL534" s="19"/>
      <c r="AM534" s="19"/>
      <c r="AN534" s="19"/>
      <c r="AO534" s="19"/>
      <c r="AP534" s="19"/>
      <c r="AQ534" s="19"/>
      <c r="AR534" s="19"/>
      <c r="AS534" s="19"/>
      <c r="AT534" s="19"/>
      <c r="AU534" s="19"/>
      <c r="AV534" s="19"/>
      <c r="AW534" s="19"/>
      <c r="AX534" s="19"/>
      <c r="AY534" s="19"/>
      <c r="AZ534" s="19"/>
      <c r="BA534" s="19"/>
      <c r="BB534" s="19"/>
      <c r="BC534" s="19"/>
      <c r="BD534" s="19"/>
      <c r="BE534" s="19"/>
      <c r="BF534" s="19"/>
      <c r="BG534" s="19"/>
      <c r="BH534" s="19"/>
      <c r="BI534" s="19"/>
      <c r="BJ534" s="19"/>
      <c r="BK534" s="19"/>
      <c r="BL534" s="19"/>
      <c r="BM534" s="19"/>
      <c r="BN534" s="19"/>
      <c r="BO534" s="19"/>
      <c r="BP534" s="19"/>
      <c r="BQ534" s="19"/>
      <c r="BR534" s="20"/>
      <c r="BS534" s="9"/>
      <c r="BT534" s="10"/>
      <c r="BU534" s="17"/>
      <c r="BV534" s="18"/>
    </row>
    <row r="535" spans="1:74">
      <c r="A535" s="9"/>
      <c r="B535" s="10"/>
      <c r="C535" s="19"/>
      <c r="D535" s="19"/>
      <c r="E535" s="19"/>
      <c r="F535" s="19"/>
      <c r="G535" s="19"/>
      <c r="H535" s="19"/>
      <c r="I535" s="19"/>
      <c r="J535" s="19"/>
      <c r="K535" s="19"/>
      <c r="L535" s="19"/>
      <c r="M535" s="19"/>
      <c r="N535" s="19"/>
      <c r="O535" s="19"/>
      <c r="P535" s="19"/>
      <c r="Q535" s="19"/>
      <c r="R535" s="19"/>
      <c r="S535" s="19"/>
      <c r="T535" s="19"/>
      <c r="U535" s="19"/>
      <c r="V535" s="19"/>
      <c r="W535" s="19"/>
      <c r="X535" s="19"/>
      <c r="Y535" s="19"/>
      <c r="Z535" s="19"/>
      <c r="AA535" s="19"/>
      <c r="AB535" s="19"/>
      <c r="AC535" s="19"/>
      <c r="AD535" s="19"/>
      <c r="AE535" s="19"/>
      <c r="AF535" s="19"/>
      <c r="AG535" s="19"/>
      <c r="AH535" s="19"/>
      <c r="AI535" s="19"/>
      <c r="AJ535" s="19"/>
      <c r="AK535" s="19"/>
      <c r="AL535" s="19"/>
      <c r="AM535" s="19"/>
      <c r="AN535" s="19"/>
      <c r="AO535" s="19"/>
      <c r="AP535" s="19"/>
      <c r="AQ535" s="19"/>
      <c r="AR535" s="19"/>
      <c r="AS535" s="19"/>
      <c r="AT535" s="19"/>
      <c r="AU535" s="19"/>
      <c r="AV535" s="19"/>
      <c r="AW535" s="19"/>
      <c r="AX535" s="19"/>
      <c r="AY535" s="19"/>
      <c r="AZ535" s="19"/>
      <c r="BA535" s="19"/>
      <c r="BB535" s="19"/>
      <c r="BC535" s="19"/>
      <c r="BD535" s="19"/>
      <c r="BE535" s="19"/>
      <c r="BF535" s="19"/>
      <c r="BG535" s="19"/>
      <c r="BH535" s="19"/>
      <c r="BI535" s="19"/>
      <c r="BJ535" s="19"/>
      <c r="BK535" s="19"/>
      <c r="BL535" s="19"/>
      <c r="BM535" s="19"/>
      <c r="BN535" s="19"/>
      <c r="BO535" s="19"/>
      <c r="BP535" s="19"/>
      <c r="BQ535" s="19"/>
      <c r="BR535" s="20"/>
      <c r="BS535" s="9"/>
      <c r="BT535" s="10"/>
      <c r="BU535" s="17"/>
      <c r="BV535" s="18"/>
    </row>
    <row r="536" spans="1:74">
      <c r="A536" s="9"/>
      <c r="B536" s="10"/>
      <c r="C536" s="19"/>
      <c r="D536" s="19"/>
      <c r="E536" s="19"/>
      <c r="F536" s="19"/>
      <c r="G536" s="19"/>
      <c r="H536" s="19"/>
      <c r="I536" s="19"/>
      <c r="J536" s="19"/>
      <c r="K536" s="19"/>
      <c r="L536" s="19"/>
      <c r="M536" s="19"/>
      <c r="N536" s="19"/>
      <c r="O536" s="19"/>
      <c r="P536" s="19"/>
      <c r="Q536" s="19"/>
      <c r="R536" s="19"/>
      <c r="S536" s="19"/>
      <c r="T536" s="19"/>
      <c r="U536" s="19"/>
      <c r="V536" s="19"/>
      <c r="W536" s="19"/>
      <c r="X536" s="19"/>
      <c r="Y536" s="19"/>
      <c r="Z536" s="19"/>
      <c r="AA536" s="19"/>
      <c r="AB536" s="19"/>
      <c r="AC536" s="19"/>
      <c r="AD536" s="19"/>
      <c r="AE536" s="19"/>
      <c r="AF536" s="19"/>
      <c r="AG536" s="19"/>
      <c r="AH536" s="19"/>
      <c r="AI536" s="19"/>
      <c r="AJ536" s="19"/>
      <c r="AK536" s="19"/>
      <c r="AL536" s="19"/>
      <c r="AM536" s="19"/>
      <c r="AN536" s="19"/>
      <c r="AO536" s="19"/>
      <c r="AP536" s="19"/>
      <c r="AQ536" s="19"/>
      <c r="AR536" s="19"/>
      <c r="AS536" s="19"/>
      <c r="AT536" s="19"/>
      <c r="AU536" s="19"/>
      <c r="AV536" s="19"/>
      <c r="AW536" s="19"/>
      <c r="AX536" s="19"/>
      <c r="AY536" s="19"/>
      <c r="AZ536" s="19"/>
      <c r="BA536" s="19"/>
      <c r="BB536" s="19"/>
      <c r="BC536" s="19"/>
      <c r="BD536" s="19"/>
      <c r="BE536" s="19"/>
      <c r="BF536" s="19"/>
      <c r="BG536" s="19"/>
      <c r="BH536" s="19"/>
      <c r="BI536" s="19"/>
      <c r="BJ536" s="19"/>
      <c r="BK536" s="19"/>
      <c r="BL536" s="19"/>
      <c r="BM536" s="19"/>
      <c r="BN536" s="19"/>
      <c r="BO536" s="19"/>
      <c r="BP536" s="19"/>
      <c r="BQ536" s="19"/>
      <c r="BR536" s="20"/>
      <c r="BS536" s="9"/>
      <c r="BT536" s="10"/>
      <c r="BU536" s="17"/>
      <c r="BV536" s="18"/>
    </row>
    <row r="537" spans="1:74">
      <c r="A537" s="9"/>
      <c r="B537" s="10">
        <v>115</v>
      </c>
      <c r="C537" s="19"/>
      <c r="D537" s="19"/>
      <c r="E537" s="19"/>
      <c r="F537" s="19"/>
      <c r="G537" s="19"/>
      <c r="H537" s="19"/>
      <c r="I537" s="19"/>
      <c r="J537" s="19"/>
      <c r="K537" s="19"/>
      <c r="L537" s="19"/>
      <c r="M537" s="19"/>
      <c r="N537" s="19"/>
      <c r="O537" s="19"/>
      <c r="P537" s="19"/>
      <c r="Q537" s="19"/>
      <c r="R537" s="19"/>
      <c r="S537" s="19"/>
      <c r="T537" s="19"/>
      <c r="U537" s="19"/>
      <c r="V537" s="19"/>
      <c r="W537" s="19"/>
      <c r="X537" s="19"/>
      <c r="Y537" s="19"/>
      <c r="Z537" s="19"/>
      <c r="AA537" s="19"/>
      <c r="AB537" s="19"/>
      <c r="AC537" s="19"/>
      <c r="AD537" s="19"/>
      <c r="AE537" s="19"/>
      <c r="AF537" s="19"/>
      <c r="AG537" s="19"/>
      <c r="AH537" s="19"/>
      <c r="AI537" s="19"/>
      <c r="AJ537" s="19"/>
      <c r="AK537" s="19"/>
      <c r="AL537" s="19"/>
      <c r="AM537" s="19"/>
      <c r="AN537" s="19"/>
      <c r="AO537" s="19"/>
      <c r="AP537" s="19"/>
      <c r="AQ537" s="19"/>
      <c r="AR537" s="19"/>
      <c r="AS537" s="19"/>
      <c r="AT537" s="19"/>
      <c r="AU537" s="19"/>
      <c r="AV537" s="19"/>
      <c r="AW537" s="19"/>
      <c r="AX537" s="19"/>
      <c r="AY537" s="19"/>
      <c r="AZ537" s="19"/>
      <c r="BA537" s="19"/>
      <c r="BB537" s="19"/>
      <c r="BC537" s="19"/>
      <c r="BD537" s="19"/>
      <c r="BE537" s="19"/>
      <c r="BF537" s="19"/>
      <c r="BG537" s="19"/>
      <c r="BH537" s="19"/>
      <c r="BI537" s="19"/>
      <c r="BJ537" s="19"/>
      <c r="BK537" s="19"/>
      <c r="BL537" s="19"/>
      <c r="BM537" s="19"/>
      <c r="BN537" s="19"/>
      <c r="BO537" s="19"/>
      <c r="BP537" s="19"/>
      <c r="BQ537" s="19"/>
      <c r="BR537" s="20"/>
      <c r="BS537" s="9"/>
      <c r="BT537" s="10">
        <v>115</v>
      </c>
      <c r="BU537" s="17"/>
      <c r="BV537" s="18" t="s">
        <v>256</v>
      </c>
    </row>
    <row r="538" spans="1:74">
      <c r="A538" s="9"/>
      <c r="B538" s="10"/>
      <c r="C538" s="19"/>
      <c r="D538" s="19"/>
      <c r="E538" s="19"/>
      <c r="F538" s="19"/>
      <c r="G538" s="19"/>
      <c r="H538" s="19"/>
      <c r="I538" s="19"/>
      <c r="J538" s="19"/>
      <c r="K538" s="19"/>
      <c r="L538" s="19"/>
      <c r="M538" s="19"/>
      <c r="N538" s="19"/>
      <c r="O538" s="19"/>
      <c r="P538" s="19"/>
      <c r="Q538" s="19"/>
      <c r="R538" s="19"/>
      <c r="S538" s="19"/>
      <c r="T538" s="19"/>
      <c r="U538" s="19"/>
      <c r="V538" s="19"/>
      <c r="W538" s="19"/>
      <c r="X538" s="19"/>
      <c r="Y538" s="19"/>
      <c r="Z538" s="19"/>
      <c r="AA538" s="19"/>
      <c r="AB538" s="19"/>
      <c r="AC538" s="19"/>
      <c r="AD538" s="19"/>
      <c r="AE538" s="19"/>
      <c r="AF538" s="19"/>
      <c r="AG538" s="19"/>
      <c r="AH538" s="19"/>
      <c r="AI538" s="19"/>
      <c r="AJ538" s="19"/>
      <c r="AK538" s="19"/>
      <c r="AL538" s="19"/>
      <c r="AM538" s="19"/>
      <c r="AN538" s="19"/>
      <c r="AO538" s="19"/>
      <c r="AP538" s="19"/>
      <c r="AQ538" s="19"/>
      <c r="AR538" s="19"/>
      <c r="AS538" s="19"/>
      <c r="AT538" s="19"/>
      <c r="AU538" s="19"/>
      <c r="AV538" s="19"/>
      <c r="AW538" s="19"/>
      <c r="AX538" s="19"/>
      <c r="AY538" s="19"/>
      <c r="AZ538" s="19"/>
      <c r="BA538" s="19"/>
      <c r="BB538" s="19"/>
      <c r="BC538" s="19"/>
      <c r="BD538" s="19"/>
      <c r="BE538" s="19"/>
      <c r="BF538" s="19"/>
      <c r="BG538" s="19"/>
      <c r="BH538" s="19"/>
      <c r="BI538" s="19"/>
      <c r="BJ538" s="19"/>
      <c r="BK538" s="19"/>
      <c r="BL538" s="19"/>
      <c r="BM538" s="19"/>
      <c r="BN538" s="19"/>
      <c r="BO538" s="19"/>
      <c r="BP538" s="19"/>
      <c r="BQ538" s="19"/>
      <c r="BR538" s="20"/>
      <c r="BS538" s="9"/>
      <c r="BT538" s="10"/>
      <c r="BU538" s="17"/>
      <c r="BV538" s="18"/>
    </row>
    <row r="539" spans="1:74">
      <c r="A539" s="9"/>
      <c r="B539" s="10"/>
      <c r="C539" s="19"/>
      <c r="D539" s="19"/>
      <c r="E539" s="19"/>
      <c r="F539" s="19"/>
      <c r="G539" s="19"/>
      <c r="H539" s="19"/>
      <c r="I539" s="19"/>
      <c r="J539" s="19"/>
      <c r="K539" s="19"/>
      <c r="L539" s="19"/>
      <c r="M539" s="19"/>
      <c r="N539" s="19"/>
      <c r="O539" s="19"/>
      <c r="P539" s="19"/>
      <c r="Q539" s="19"/>
      <c r="R539" s="19"/>
      <c r="S539" s="19"/>
      <c r="T539" s="19"/>
      <c r="U539" s="19"/>
      <c r="V539" s="19"/>
      <c r="W539" s="19"/>
      <c r="X539" s="19"/>
      <c r="Y539" s="19"/>
      <c r="Z539" s="19"/>
      <c r="AA539" s="19"/>
      <c r="AB539" s="19"/>
      <c r="AC539" s="19"/>
      <c r="AD539" s="19"/>
      <c r="AE539" s="19"/>
      <c r="AF539" s="19"/>
      <c r="AG539" s="19"/>
      <c r="AH539" s="19"/>
      <c r="AI539" s="19"/>
      <c r="AJ539" s="19"/>
      <c r="AK539" s="19"/>
      <c r="AL539" s="19"/>
      <c r="AM539" s="19"/>
      <c r="AN539" s="19"/>
      <c r="AO539" s="19"/>
      <c r="AP539" s="19"/>
      <c r="AQ539" s="19"/>
      <c r="AR539" s="19"/>
      <c r="AS539" s="19"/>
      <c r="AT539" s="19"/>
      <c r="AU539" s="19"/>
      <c r="AV539" s="19"/>
      <c r="AW539" s="19"/>
      <c r="AX539" s="19"/>
      <c r="AY539" s="19"/>
      <c r="AZ539" s="19"/>
      <c r="BA539" s="19"/>
      <c r="BB539" s="19"/>
      <c r="BC539" s="19"/>
      <c r="BD539" s="19"/>
      <c r="BE539" s="19"/>
      <c r="BF539" s="19"/>
      <c r="BG539" s="19"/>
      <c r="BH539" s="19"/>
      <c r="BI539" s="19"/>
      <c r="BJ539" s="19"/>
      <c r="BK539" s="19"/>
      <c r="BL539" s="19"/>
      <c r="BM539" s="19"/>
      <c r="BN539" s="19"/>
      <c r="BO539" s="19"/>
      <c r="BP539" s="19"/>
      <c r="BQ539" s="19"/>
      <c r="BR539" s="20"/>
      <c r="BS539" s="9"/>
      <c r="BT539" s="10"/>
      <c r="BU539" s="17"/>
      <c r="BV539" s="18"/>
    </row>
    <row r="540" spans="1:74">
      <c r="A540" s="9"/>
      <c r="B540" s="10"/>
      <c r="C540" s="19"/>
      <c r="D540" s="19"/>
      <c r="E540" s="19"/>
      <c r="F540" s="19"/>
      <c r="G540" s="19"/>
      <c r="H540" s="19"/>
      <c r="I540" s="19"/>
      <c r="J540" s="19"/>
      <c r="K540" s="19"/>
      <c r="L540" s="19"/>
      <c r="M540" s="19"/>
      <c r="N540" s="19"/>
      <c r="O540" s="19"/>
      <c r="P540" s="19"/>
      <c r="Q540" s="19"/>
      <c r="R540" s="19"/>
      <c r="S540" s="19"/>
      <c r="T540" s="19"/>
      <c r="U540" s="19"/>
      <c r="V540" s="19"/>
      <c r="W540" s="19"/>
      <c r="X540" s="19"/>
      <c r="Y540" s="19"/>
      <c r="Z540" s="19"/>
      <c r="AA540" s="19"/>
      <c r="AB540" s="19"/>
      <c r="AC540" s="19"/>
      <c r="AD540" s="19"/>
      <c r="AE540" s="19"/>
      <c r="AF540" s="19"/>
      <c r="AG540" s="19"/>
      <c r="AH540" s="19"/>
      <c r="AI540" s="19"/>
      <c r="AJ540" s="19"/>
      <c r="AK540" s="19"/>
      <c r="AL540" s="19"/>
      <c r="AM540" s="19"/>
      <c r="AN540" s="19"/>
      <c r="AO540" s="19"/>
      <c r="AP540" s="19"/>
      <c r="AQ540" s="19"/>
      <c r="AR540" s="19"/>
      <c r="AS540" s="19"/>
      <c r="AT540" s="19"/>
      <c r="AU540" s="19"/>
      <c r="AV540" s="19"/>
      <c r="AW540" s="19"/>
      <c r="AX540" s="19"/>
      <c r="AY540" s="19"/>
      <c r="AZ540" s="19"/>
      <c r="BA540" s="19"/>
      <c r="BB540" s="19"/>
      <c r="BC540" s="19"/>
      <c r="BD540" s="19"/>
      <c r="BE540" s="19"/>
      <c r="BF540" s="19"/>
      <c r="BG540" s="19"/>
      <c r="BH540" s="19"/>
      <c r="BI540" s="19"/>
      <c r="BJ540" s="19"/>
      <c r="BK540" s="19"/>
      <c r="BL540" s="19"/>
      <c r="BM540" s="19"/>
      <c r="BN540" s="19"/>
      <c r="BO540" s="19"/>
      <c r="BP540" s="19"/>
      <c r="BQ540" s="19"/>
      <c r="BR540" s="20"/>
      <c r="BS540" s="9"/>
      <c r="BT540" s="10"/>
      <c r="BU540" s="17"/>
      <c r="BV540" s="18"/>
    </row>
    <row r="541" spans="1:74">
      <c r="A541" s="9">
        <v>112</v>
      </c>
      <c r="B541" s="10" t="s">
        <v>37</v>
      </c>
      <c r="C541" s="15">
        <v>0.91</v>
      </c>
      <c r="D541" s="15">
        <v>0.91</v>
      </c>
      <c r="E541" s="15">
        <v>0.76</v>
      </c>
      <c r="F541" s="15">
        <v>0.76</v>
      </c>
      <c r="G541" s="15">
        <v>0.30499999999999999</v>
      </c>
      <c r="H541" s="15">
        <v>0.30499999999999999</v>
      </c>
      <c r="I541" s="15"/>
      <c r="J541" s="15"/>
      <c r="K541" s="15"/>
      <c r="L541" s="15"/>
      <c r="M541" s="15"/>
      <c r="N541" s="15"/>
      <c r="O541" s="15">
        <v>0</v>
      </c>
      <c r="P541" s="15">
        <v>1.2150000000000001</v>
      </c>
      <c r="Q541" s="15">
        <v>1.2150000000000001</v>
      </c>
      <c r="R541" s="15">
        <v>1.22</v>
      </c>
      <c r="S541" s="15">
        <v>1.83</v>
      </c>
      <c r="T541" s="15">
        <v>2.74</v>
      </c>
      <c r="U541" s="15">
        <v>1.22</v>
      </c>
      <c r="V541" s="15">
        <v>0</v>
      </c>
      <c r="W541" s="15">
        <v>3.05</v>
      </c>
      <c r="X541" s="15"/>
      <c r="Y541" s="15"/>
      <c r="Z541" s="15">
        <v>5.65</v>
      </c>
      <c r="AA541" s="15">
        <v>5.65</v>
      </c>
      <c r="AB541" s="15">
        <v>1</v>
      </c>
      <c r="AC541" s="15">
        <v>18</v>
      </c>
      <c r="AD541" s="15">
        <v>0.5</v>
      </c>
      <c r="AE541" s="15"/>
      <c r="AF541" s="15"/>
      <c r="AG541" s="15"/>
      <c r="AH541" s="15"/>
      <c r="AI541" s="15"/>
      <c r="AJ541" s="15"/>
      <c r="AK541" s="15"/>
      <c r="AL541" s="15"/>
      <c r="AM541" s="15"/>
      <c r="AN541" s="15"/>
      <c r="AO541" s="15"/>
      <c r="AP541" s="15"/>
      <c r="AQ541" s="15"/>
      <c r="AR541" s="15"/>
      <c r="AS541" s="15"/>
      <c r="AT541" s="15"/>
      <c r="AU541" s="15"/>
      <c r="AV541" s="15"/>
      <c r="AW541" s="15"/>
      <c r="AX541" s="15"/>
      <c r="AY541" s="15"/>
      <c r="AZ541" s="15"/>
      <c r="BA541" s="15"/>
      <c r="BB541" s="15"/>
      <c r="BC541" s="15"/>
      <c r="BD541" s="15"/>
      <c r="BE541" s="15"/>
      <c r="BF541" s="15"/>
      <c r="BG541" s="15"/>
      <c r="BH541" s="15"/>
      <c r="BI541" s="15"/>
      <c r="BJ541" s="15"/>
      <c r="BK541" s="15"/>
      <c r="BL541" s="15"/>
      <c r="BM541" s="15"/>
      <c r="BN541" s="15"/>
      <c r="BO541" s="15"/>
      <c r="BP541" s="15"/>
      <c r="BQ541" s="15"/>
      <c r="BR541" s="16"/>
      <c r="BS541" s="9">
        <v>112</v>
      </c>
      <c r="BT541" s="10" t="s">
        <v>37</v>
      </c>
      <c r="BU541" s="17" t="s">
        <v>257</v>
      </c>
      <c r="BV541" s="18"/>
    </row>
    <row r="542" spans="1:74">
      <c r="A542" s="9"/>
      <c r="B542" s="10">
        <v>116</v>
      </c>
      <c r="C542" s="19"/>
      <c r="D542" s="19"/>
      <c r="E542" s="19"/>
      <c r="F542" s="19"/>
      <c r="G542" s="19"/>
      <c r="H542" s="19"/>
      <c r="I542" s="19"/>
      <c r="J542" s="19"/>
      <c r="K542" s="19"/>
      <c r="L542" s="19"/>
      <c r="M542" s="19"/>
      <c r="N542" s="19"/>
      <c r="O542" s="19"/>
      <c r="P542" s="19"/>
      <c r="Q542" s="19"/>
      <c r="R542" s="19"/>
      <c r="S542" s="19"/>
      <c r="T542" s="19"/>
      <c r="U542" s="19"/>
      <c r="V542" s="19"/>
      <c r="W542" s="19"/>
      <c r="X542" s="19"/>
      <c r="Y542" s="19"/>
      <c r="Z542" s="19"/>
      <c r="AA542" s="19"/>
      <c r="AB542" s="19"/>
      <c r="AC542" s="19"/>
      <c r="AD542" s="19"/>
      <c r="AE542" s="19"/>
      <c r="AF542" s="19"/>
      <c r="AG542" s="19"/>
      <c r="AH542" s="19"/>
      <c r="AI542" s="19"/>
      <c r="AJ542" s="19"/>
      <c r="AK542" s="19"/>
      <c r="AL542" s="19"/>
      <c r="AM542" s="19"/>
      <c r="AN542" s="19"/>
      <c r="AO542" s="19"/>
      <c r="AP542" s="19"/>
      <c r="AQ542" s="19"/>
      <c r="AR542" s="19"/>
      <c r="AS542" s="19"/>
      <c r="AT542" s="19"/>
      <c r="AU542" s="19"/>
      <c r="AV542" s="19"/>
      <c r="AW542" s="19"/>
      <c r="AX542" s="19"/>
      <c r="AY542" s="19"/>
      <c r="AZ542" s="19"/>
      <c r="BA542" s="19"/>
      <c r="BB542" s="19"/>
      <c r="BC542" s="19"/>
      <c r="BD542" s="19"/>
      <c r="BE542" s="19"/>
      <c r="BF542" s="19"/>
      <c r="BG542" s="19"/>
      <c r="BH542" s="19"/>
      <c r="BI542" s="19"/>
      <c r="BJ542" s="19"/>
      <c r="BK542" s="19"/>
      <c r="BL542" s="19"/>
      <c r="BM542" s="19"/>
      <c r="BN542" s="19"/>
      <c r="BO542" s="19"/>
      <c r="BP542" s="19"/>
      <c r="BQ542" s="19"/>
      <c r="BR542" s="20"/>
      <c r="BS542" s="9"/>
      <c r="BT542" s="10">
        <v>116</v>
      </c>
      <c r="BU542" s="17"/>
      <c r="BV542" s="18" t="s">
        <v>258</v>
      </c>
    </row>
    <row r="543" spans="1:74">
      <c r="A543" s="9"/>
      <c r="B543" s="10"/>
      <c r="C543" s="19"/>
      <c r="D543" s="19"/>
      <c r="E543" s="19"/>
      <c r="F543" s="19"/>
      <c r="G543" s="19"/>
      <c r="H543" s="19"/>
      <c r="I543" s="19"/>
      <c r="J543" s="19"/>
      <c r="K543" s="19"/>
      <c r="L543" s="19"/>
      <c r="M543" s="19"/>
      <c r="N543" s="19"/>
      <c r="O543" s="19"/>
      <c r="P543" s="19"/>
      <c r="Q543" s="19"/>
      <c r="R543" s="19"/>
      <c r="S543" s="19"/>
      <c r="T543" s="19"/>
      <c r="U543" s="19"/>
      <c r="V543" s="19"/>
      <c r="W543" s="19"/>
      <c r="X543" s="19"/>
      <c r="Y543" s="19"/>
      <c r="Z543" s="19"/>
      <c r="AA543" s="19"/>
      <c r="AB543" s="19"/>
      <c r="AC543" s="19"/>
      <c r="AD543" s="19"/>
      <c r="AE543" s="19"/>
      <c r="AF543" s="19"/>
      <c r="AG543" s="19"/>
      <c r="AH543" s="19"/>
      <c r="AI543" s="19"/>
      <c r="AJ543" s="19"/>
      <c r="AK543" s="19"/>
      <c r="AL543" s="19"/>
      <c r="AM543" s="19"/>
      <c r="AN543" s="19"/>
      <c r="AO543" s="19"/>
      <c r="AP543" s="19"/>
      <c r="AQ543" s="19"/>
      <c r="AR543" s="19"/>
      <c r="AS543" s="19"/>
      <c r="AT543" s="19"/>
      <c r="AU543" s="19"/>
      <c r="AV543" s="19"/>
      <c r="AW543" s="19"/>
      <c r="AX543" s="19"/>
      <c r="AY543" s="19"/>
      <c r="AZ543" s="19"/>
      <c r="BA543" s="19"/>
      <c r="BB543" s="19"/>
      <c r="BC543" s="19"/>
      <c r="BD543" s="19"/>
      <c r="BE543" s="19"/>
      <c r="BF543" s="19"/>
      <c r="BG543" s="19"/>
      <c r="BH543" s="19"/>
      <c r="BI543" s="19"/>
      <c r="BJ543" s="19"/>
      <c r="BK543" s="19"/>
      <c r="BL543" s="19"/>
      <c r="BM543" s="19"/>
      <c r="BN543" s="19"/>
      <c r="BO543" s="19"/>
      <c r="BP543" s="19"/>
      <c r="BQ543" s="19"/>
      <c r="BR543" s="20"/>
      <c r="BS543" s="9"/>
      <c r="BT543" s="10"/>
      <c r="BU543" s="17"/>
      <c r="BV543" s="18"/>
    </row>
    <row r="544" spans="1:74">
      <c r="A544" s="9"/>
      <c r="B544" s="10"/>
      <c r="C544" s="19"/>
      <c r="D544" s="19"/>
      <c r="E544" s="19"/>
      <c r="F544" s="19"/>
      <c r="G544" s="19"/>
      <c r="H544" s="19"/>
      <c r="I544" s="19"/>
      <c r="J544" s="19"/>
      <c r="K544" s="19"/>
      <c r="L544" s="19"/>
      <c r="M544" s="19"/>
      <c r="N544" s="19"/>
      <c r="O544" s="19"/>
      <c r="P544" s="19"/>
      <c r="Q544" s="19"/>
      <c r="R544" s="19"/>
      <c r="S544" s="19"/>
      <c r="T544" s="19"/>
      <c r="U544" s="19"/>
      <c r="V544" s="19"/>
      <c r="W544" s="19"/>
      <c r="X544" s="19"/>
      <c r="Y544" s="19"/>
      <c r="Z544" s="19"/>
      <c r="AA544" s="19"/>
      <c r="AB544" s="19"/>
      <c r="AC544" s="19"/>
      <c r="AD544" s="19"/>
      <c r="AE544" s="19"/>
      <c r="AF544" s="19"/>
      <c r="AG544" s="19"/>
      <c r="AH544" s="19"/>
      <c r="AI544" s="19"/>
      <c r="AJ544" s="19"/>
      <c r="AK544" s="19"/>
      <c r="AL544" s="19"/>
      <c r="AM544" s="19"/>
      <c r="AN544" s="19"/>
      <c r="AO544" s="19"/>
      <c r="AP544" s="19"/>
      <c r="AQ544" s="19"/>
      <c r="AR544" s="19"/>
      <c r="AS544" s="19"/>
      <c r="AT544" s="19"/>
      <c r="AU544" s="19"/>
      <c r="AV544" s="19"/>
      <c r="AW544" s="19"/>
      <c r="AX544" s="19"/>
      <c r="AY544" s="19"/>
      <c r="AZ544" s="19"/>
      <c r="BA544" s="19"/>
      <c r="BB544" s="19"/>
      <c r="BC544" s="19"/>
      <c r="BD544" s="19"/>
      <c r="BE544" s="19"/>
      <c r="BF544" s="19"/>
      <c r="BG544" s="19"/>
      <c r="BH544" s="19"/>
      <c r="BI544" s="19"/>
      <c r="BJ544" s="19"/>
      <c r="BK544" s="19"/>
      <c r="BL544" s="19"/>
      <c r="BM544" s="19"/>
      <c r="BN544" s="19"/>
      <c r="BO544" s="19"/>
      <c r="BP544" s="19"/>
      <c r="BQ544" s="19"/>
      <c r="BR544" s="20"/>
      <c r="BS544" s="9"/>
      <c r="BT544" s="10"/>
      <c r="BU544" s="17"/>
      <c r="BV544" s="18"/>
    </row>
    <row r="545" spans="1:74">
      <c r="A545" s="9"/>
      <c r="B545" s="10"/>
      <c r="C545" s="19"/>
      <c r="D545" s="19"/>
      <c r="E545" s="19"/>
      <c r="F545" s="19"/>
      <c r="G545" s="19"/>
      <c r="H545" s="19"/>
      <c r="I545" s="19"/>
      <c r="J545" s="19"/>
      <c r="K545" s="19"/>
      <c r="L545" s="19"/>
      <c r="M545" s="19"/>
      <c r="N545" s="19"/>
      <c r="O545" s="19"/>
      <c r="P545" s="19"/>
      <c r="Q545" s="19"/>
      <c r="R545" s="19"/>
      <c r="S545" s="19"/>
      <c r="T545" s="19"/>
      <c r="U545" s="19"/>
      <c r="V545" s="19"/>
      <c r="W545" s="19"/>
      <c r="X545" s="19"/>
      <c r="Y545" s="19"/>
      <c r="Z545" s="19"/>
      <c r="AA545" s="19"/>
      <c r="AB545" s="19"/>
      <c r="AC545" s="19"/>
      <c r="AD545" s="19"/>
      <c r="AE545" s="19"/>
      <c r="AF545" s="19"/>
      <c r="AG545" s="19"/>
      <c r="AH545" s="19"/>
      <c r="AI545" s="19"/>
      <c r="AJ545" s="19"/>
      <c r="AK545" s="19"/>
      <c r="AL545" s="19"/>
      <c r="AM545" s="19"/>
      <c r="AN545" s="19"/>
      <c r="AO545" s="19"/>
      <c r="AP545" s="19"/>
      <c r="AQ545" s="19"/>
      <c r="AR545" s="19"/>
      <c r="AS545" s="19"/>
      <c r="AT545" s="19"/>
      <c r="AU545" s="19"/>
      <c r="AV545" s="19"/>
      <c r="AW545" s="19"/>
      <c r="AX545" s="19"/>
      <c r="AY545" s="19"/>
      <c r="AZ545" s="19"/>
      <c r="BA545" s="19"/>
      <c r="BB545" s="19"/>
      <c r="BC545" s="19"/>
      <c r="BD545" s="19"/>
      <c r="BE545" s="19"/>
      <c r="BF545" s="19"/>
      <c r="BG545" s="19"/>
      <c r="BH545" s="19"/>
      <c r="BI545" s="19"/>
      <c r="BJ545" s="19"/>
      <c r="BK545" s="19"/>
      <c r="BL545" s="19"/>
      <c r="BM545" s="19"/>
      <c r="BN545" s="19"/>
      <c r="BO545" s="19"/>
      <c r="BP545" s="19"/>
      <c r="BQ545" s="19"/>
      <c r="BR545" s="20"/>
      <c r="BS545" s="9"/>
      <c r="BT545" s="10"/>
      <c r="BU545" s="17"/>
      <c r="BV545" s="18"/>
    </row>
    <row r="546" spans="1:74">
      <c r="A546" s="9"/>
      <c r="B546" s="10"/>
      <c r="C546" s="19"/>
      <c r="D546" s="19"/>
      <c r="E546" s="19"/>
      <c r="F546" s="19"/>
      <c r="G546" s="19"/>
      <c r="H546" s="19"/>
      <c r="I546" s="19"/>
      <c r="J546" s="19"/>
      <c r="K546" s="19"/>
      <c r="L546" s="19"/>
      <c r="M546" s="19"/>
      <c r="N546" s="19"/>
      <c r="O546" s="19"/>
      <c r="P546" s="19"/>
      <c r="Q546" s="19"/>
      <c r="R546" s="19"/>
      <c r="S546" s="19"/>
      <c r="T546" s="19"/>
      <c r="U546" s="19"/>
      <c r="V546" s="19"/>
      <c r="W546" s="19"/>
      <c r="X546" s="19"/>
      <c r="Y546" s="19"/>
      <c r="Z546" s="19"/>
      <c r="AA546" s="19"/>
      <c r="AB546" s="19"/>
      <c r="AC546" s="19"/>
      <c r="AD546" s="19"/>
      <c r="AE546" s="19"/>
      <c r="AF546" s="19"/>
      <c r="AG546" s="19"/>
      <c r="AH546" s="19"/>
      <c r="AI546" s="19"/>
      <c r="AJ546" s="19"/>
      <c r="AK546" s="19"/>
      <c r="AL546" s="19"/>
      <c r="AM546" s="19"/>
      <c r="AN546" s="19"/>
      <c r="AO546" s="19"/>
      <c r="AP546" s="19"/>
      <c r="AQ546" s="19"/>
      <c r="AR546" s="19"/>
      <c r="AS546" s="19"/>
      <c r="AT546" s="19"/>
      <c r="AU546" s="19"/>
      <c r="AV546" s="19"/>
      <c r="AW546" s="19"/>
      <c r="AX546" s="19"/>
      <c r="AY546" s="19"/>
      <c r="AZ546" s="19"/>
      <c r="BA546" s="19"/>
      <c r="BB546" s="19"/>
      <c r="BC546" s="19"/>
      <c r="BD546" s="19"/>
      <c r="BE546" s="19"/>
      <c r="BF546" s="19"/>
      <c r="BG546" s="19"/>
      <c r="BH546" s="19"/>
      <c r="BI546" s="19"/>
      <c r="BJ546" s="19"/>
      <c r="BK546" s="19"/>
      <c r="BL546" s="19"/>
      <c r="BM546" s="19"/>
      <c r="BN546" s="19"/>
      <c r="BO546" s="19"/>
      <c r="BP546" s="19"/>
      <c r="BQ546" s="19"/>
      <c r="BR546" s="20"/>
      <c r="BS546" s="9"/>
      <c r="BT546" s="10"/>
      <c r="BU546" s="17"/>
      <c r="BV546" s="18"/>
    </row>
    <row r="547" spans="1:74">
      <c r="A547" s="9"/>
      <c r="B547" s="10">
        <v>117</v>
      </c>
      <c r="C547" s="19"/>
      <c r="D547" s="19"/>
      <c r="E547" s="19"/>
      <c r="F547" s="19"/>
      <c r="G547" s="19"/>
      <c r="H547" s="19"/>
      <c r="I547" s="19"/>
      <c r="J547" s="19"/>
      <c r="K547" s="19"/>
      <c r="L547" s="19"/>
      <c r="M547" s="19"/>
      <c r="N547" s="19"/>
      <c r="O547" s="19"/>
      <c r="P547" s="19"/>
      <c r="Q547" s="19"/>
      <c r="R547" s="19"/>
      <c r="S547" s="19"/>
      <c r="T547" s="19"/>
      <c r="U547" s="19"/>
      <c r="V547" s="19"/>
      <c r="W547" s="19"/>
      <c r="X547" s="19"/>
      <c r="Y547" s="19"/>
      <c r="Z547" s="19"/>
      <c r="AA547" s="19"/>
      <c r="AB547" s="19"/>
      <c r="AC547" s="19"/>
      <c r="AD547" s="19"/>
      <c r="AE547" s="19"/>
      <c r="AF547" s="19"/>
      <c r="AG547" s="19"/>
      <c r="AH547" s="19"/>
      <c r="AI547" s="19"/>
      <c r="AJ547" s="19"/>
      <c r="AK547" s="19"/>
      <c r="AL547" s="19"/>
      <c r="AM547" s="19"/>
      <c r="AN547" s="19"/>
      <c r="AO547" s="19"/>
      <c r="AP547" s="19"/>
      <c r="AQ547" s="19"/>
      <c r="AR547" s="19"/>
      <c r="AS547" s="19"/>
      <c r="AT547" s="19"/>
      <c r="AU547" s="19"/>
      <c r="AV547" s="19"/>
      <c r="AW547" s="19"/>
      <c r="AX547" s="19"/>
      <c r="AY547" s="19"/>
      <c r="AZ547" s="19"/>
      <c r="BA547" s="19"/>
      <c r="BB547" s="19"/>
      <c r="BC547" s="19"/>
      <c r="BD547" s="19"/>
      <c r="BE547" s="19"/>
      <c r="BF547" s="19"/>
      <c r="BG547" s="19"/>
      <c r="BH547" s="19"/>
      <c r="BI547" s="19"/>
      <c r="BJ547" s="19"/>
      <c r="BK547" s="19"/>
      <c r="BL547" s="19"/>
      <c r="BM547" s="19"/>
      <c r="BN547" s="19"/>
      <c r="BO547" s="19"/>
      <c r="BP547" s="19"/>
      <c r="BQ547" s="19"/>
      <c r="BR547" s="20"/>
      <c r="BS547" s="9"/>
      <c r="BT547" s="10">
        <v>117</v>
      </c>
      <c r="BU547" s="17"/>
      <c r="BV547" s="18" t="s">
        <v>258</v>
      </c>
    </row>
    <row r="548" spans="1:74">
      <c r="A548" s="9"/>
      <c r="B548" s="10"/>
      <c r="C548" s="19"/>
      <c r="D548" s="19"/>
      <c r="E548" s="19"/>
      <c r="F548" s="19"/>
      <c r="G548" s="19"/>
      <c r="H548" s="19"/>
      <c r="I548" s="19"/>
      <c r="J548" s="19"/>
      <c r="K548" s="19"/>
      <c r="L548" s="19"/>
      <c r="M548" s="19"/>
      <c r="N548" s="19"/>
      <c r="O548" s="19"/>
      <c r="P548" s="19"/>
      <c r="Q548" s="19"/>
      <c r="R548" s="19"/>
      <c r="S548" s="19"/>
      <c r="T548" s="19"/>
      <c r="U548" s="19"/>
      <c r="V548" s="19"/>
      <c r="W548" s="19"/>
      <c r="X548" s="19"/>
      <c r="Y548" s="19"/>
      <c r="Z548" s="19"/>
      <c r="AA548" s="19"/>
      <c r="AB548" s="19"/>
      <c r="AC548" s="19"/>
      <c r="AD548" s="19"/>
      <c r="AE548" s="19"/>
      <c r="AF548" s="19"/>
      <c r="AG548" s="19"/>
      <c r="AH548" s="19"/>
      <c r="AI548" s="19"/>
      <c r="AJ548" s="19"/>
      <c r="AK548" s="19"/>
      <c r="AL548" s="19"/>
      <c r="AM548" s="19"/>
      <c r="AN548" s="19"/>
      <c r="AO548" s="19"/>
      <c r="AP548" s="19"/>
      <c r="AQ548" s="19"/>
      <c r="AR548" s="19"/>
      <c r="AS548" s="19"/>
      <c r="AT548" s="19"/>
      <c r="AU548" s="19"/>
      <c r="AV548" s="19"/>
      <c r="AW548" s="19"/>
      <c r="AX548" s="19"/>
      <c r="AY548" s="19"/>
      <c r="AZ548" s="19"/>
      <c r="BA548" s="19"/>
      <c r="BB548" s="19"/>
      <c r="BC548" s="19"/>
      <c r="BD548" s="19"/>
      <c r="BE548" s="19"/>
      <c r="BF548" s="19"/>
      <c r="BG548" s="19"/>
      <c r="BH548" s="19"/>
      <c r="BI548" s="19"/>
      <c r="BJ548" s="19"/>
      <c r="BK548" s="19"/>
      <c r="BL548" s="19"/>
      <c r="BM548" s="19"/>
      <c r="BN548" s="19"/>
      <c r="BO548" s="19"/>
      <c r="BP548" s="19"/>
      <c r="BQ548" s="19"/>
      <c r="BR548" s="20"/>
      <c r="BS548" s="9"/>
      <c r="BT548" s="10"/>
      <c r="BU548" s="17"/>
      <c r="BV548" s="18"/>
    </row>
    <row r="549" spans="1:74">
      <c r="A549" s="9">
        <v>113</v>
      </c>
      <c r="B549" s="10" t="s">
        <v>37</v>
      </c>
      <c r="C549" s="15">
        <v>0.61</v>
      </c>
      <c r="D549" s="15">
        <v>0.61</v>
      </c>
      <c r="E549" s="15">
        <v>1.68</v>
      </c>
      <c r="F549" s="15">
        <v>1.68</v>
      </c>
      <c r="G549" s="15"/>
      <c r="H549" s="15"/>
      <c r="I549" s="15"/>
      <c r="J549" s="15"/>
      <c r="K549" s="15"/>
      <c r="L549" s="15">
        <v>2.13</v>
      </c>
      <c r="M549" s="15"/>
      <c r="N549" s="15">
        <v>6.1</v>
      </c>
      <c r="O549" s="15">
        <v>2.74</v>
      </c>
      <c r="P549" s="15">
        <v>0</v>
      </c>
      <c r="Q549" s="15">
        <v>0</v>
      </c>
      <c r="R549" s="15">
        <v>0</v>
      </c>
      <c r="S549" s="15">
        <v>0.61</v>
      </c>
      <c r="T549" s="15">
        <v>0.61</v>
      </c>
      <c r="U549" s="15">
        <v>0</v>
      </c>
      <c r="V549" s="15">
        <v>0</v>
      </c>
      <c r="W549" s="15">
        <v>0.61</v>
      </c>
      <c r="X549" s="15">
        <v>0.31</v>
      </c>
      <c r="Y549" s="15">
        <v>0</v>
      </c>
      <c r="Z549" s="15">
        <v>4.2</v>
      </c>
      <c r="AA549" s="15">
        <v>4.2</v>
      </c>
      <c r="AB549" s="15">
        <v>0.5</v>
      </c>
      <c r="AC549" s="15"/>
      <c r="AD549" s="15">
        <v>0.7</v>
      </c>
      <c r="AE549" s="15">
        <v>1.1000000000000001</v>
      </c>
      <c r="AF549" s="15"/>
      <c r="AG549" s="15"/>
      <c r="AH549" s="15"/>
      <c r="AI549" s="15"/>
      <c r="AJ549" s="15"/>
      <c r="AK549" s="15"/>
      <c r="AL549" s="15"/>
      <c r="AM549" s="15"/>
      <c r="AN549" s="15"/>
      <c r="AO549" s="15"/>
      <c r="AP549" s="15"/>
      <c r="AQ549" s="15"/>
      <c r="AR549" s="15"/>
      <c r="AS549" s="15"/>
      <c r="AT549" s="15"/>
      <c r="AU549" s="15"/>
      <c r="AV549" s="15"/>
      <c r="AW549" s="15"/>
      <c r="AX549" s="15"/>
      <c r="AY549" s="15"/>
      <c r="AZ549" s="15"/>
      <c r="BA549" s="15"/>
      <c r="BB549" s="15"/>
      <c r="BC549" s="15"/>
      <c r="BD549" s="15"/>
      <c r="BE549" s="15"/>
      <c r="BF549" s="15">
        <v>0.25</v>
      </c>
      <c r="BG549" s="15">
        <v>3.51</v>
      </c>
      <c r="BH549" s="15"/>
      <c r="BI549" s="15"/>
      <c r="BJ549" s="15"/>
      <c r="BK549" s="15"/>
      <c r="BL549" s="15"/>
      <c r="BM549" s="15"/>
      <c r="BN549" s="15"/>
      <c r="BO549" s="15"/>
      <c r="BP549" s="15"/>
      <c r="BQ549" s="15"/>
      <c r="BR549" s="16"/>
      <c r="BS549" s="9">
        <v>113</v>
      </c>
      <c r="BT549" s="10" t="s">
        <v>37</v>
      </c>
      <c r="BU549" s="17" t="s">
        <v>257</v>
      </c>
      <c r="BV549" s="18"/>
    </row>
    <row r="550" spans="1:74">
      <c r="A550" s="9"/>
      <c r="B550" s="10"/>
      <c r="C550" s="19"/>
      <c r="D550" s="19"/>
      <c r="E550" s="19"/>
      <c r="F550" s="19"/>
      <c r="G550" s="19"/>
      <c r="H550" s="19"/>
      <c r="I550" s="19"/>
      <c r="J550" s="19"/>
      <c r="K550" s="19"/>
      <c r="L550" s="19"/>
      <c r="M550" s="19"/>
      <c r="N550" s="19"/>
      <c r="O550" s="19"/>
      <c r="P550" s="19"/>
      <c r="Q550" s="19"/>
      <c r="R550" s="19"/>
      <c r="S550" s="19"/>
      <c r="T550" s="19"/>
      <c r="U550" s="19"/>
      <c r="V550" s="19"/>
      <c r="W550" s="19"/>
      <c r="X550" s="19"/>
      <c r="Y550" s="19"/>
      <c r="Z550" s="19"/>
      <c r="AA550" s="19"/>
      <c r="AB550" s="19"/>
      <c r="AC550" s="19"/>
      <c r="AD550" s="19"/>
      <c r="AE550" s="19"/>
      <c r="AF550" s="19"/>
      <c r="AG550" s="19"/>
      <c r="AH550" s="19"/>
      <c r="AI550" s="19"/>
      <c r="AJ550" s="19"/>
      <c r="AK550" s="19"/>
      <c r="AL550" s="19"/>
      <c r="AM550" s="19"/>
      <c r="AN550" s="19"/>
      <c r="AO550" s="19"/>
      <c r="AP550" s="19"/>
      <c r="AQ550" s="19"/>
      <c r="AR550" s="19"/>
      <c r="AS550" s="19"/>
      <c r="AT550" s="19"/>
      <c r="AU550" s="19"/>
      <c r="AV550" s="19"/>
      <c r="AW550" s="19"/>
      <c r="AX550" s="19"/>
      <c r="AY550" s="19"/>
      <c r="AZ550" s="19"/>
      <c r="BA550" s="19"/>
      <c r="BB550" s="19"/>
      <c r="BC550" s="19"/>
      <c r="BD550" s="19"/>
      <c r="BE550" s="19"/>
      <c r="BF550" s="19"/>
      <c r="BG550" s="19"/>
      <c r="BH550" s="19"/>
      <c r="BI550" s="19"/>
      <c r="BJ550" s="19"/>
      <c r="BK550" s="19"/>
      <c r="BL550" s="19"/>
      <c r="BM550" s="19"/>
      <c r="BN550" s="19"/>
      <c r="BO550" s="19"/>
      <c r="BP550" s="19"/>
      <c r="BQ550" s="19"/>
      <c r="BR550" s="20"/>
      <c r="BS550" s="9"/>
      <c r="BT550" s="10"/>
      <c r="BU550" s="17"/>
      <c r="BV550" s="18"/>
    </row>
    <row r="551" spans="1:74">
      <c r="A551" s="9"/>
      <c r="B551" s="10"/>
      <c r="C551" s="19"/>
      <c r="D551" s="19"/>
      <c r="E551" s="19"/>
      <c r="F551" s="19"/>
      <c r="G551" s="19"/>
      <c r="H551" s="19"/>
      <c r="I551" s="19"/>
      <c r="J551" s="19"/>
      <c r="K551" s="19"/>
      <c r="L551" s="19"/>
      <c r="M551" s="19"/>
      <c r="N551" s="19"/>
      <c r="O551" s="19"/>
      <c r="P551" s="19"/>
      <c r="Q551" s="19"/>
      <c r="R551" s="19"/>
      <c r="S551" s="19"/>
      <c r="T551" s="19"/>
      <c r="U551" s="19"/>
      <c r="V551" s="19"/>
      <c r="W551" s="19"/>
      <c r="X551" s="19"/>
      <c r="Y551" s="19"/>
      <c r="Z551" s="19"/>
      <c r="AA551" s="19"/>
      <c r="AB551" s="19"/>
      <c r="AC551" s="19"/>
      <c r="AD551" s="19"/>
      <c r="AE551" s="19"/>
      <c r="AF551" s="19"/>
      <c r="AG551" s="19"/>
      <c r="AH551" s="19"/>
      <c r="AI551" s="19"/>
      <c r="AJ551" s="19"/>
      <c r="AK551" s="19"/>
      <c r="AL551" s="19"/>
      <c r="AM551" s="19"/>
      <c r="AN551" s="19"/>
      <c r="AO551" s="19"/>
      <c r="AP551" s="19"/>
      <c r="AQ551" s="19"/>
      <c r="AR551" s="19"/>
      <c r="AS551" s="19"/>
      <c r="AT551" s="19"/>
      <c r="AU551" s="19"/>
      <c r="AV551" s="19"/>
      <c r="AW551" s="19"/>
      <c r="AX551" s="19"/>
      <c r="AY551" s="19"/>
      <c r="AZ551" s="19"/>
      <c r="BA551" s="19"/>
      <c r="BB551" s="19"/>
      <c r="BC551" s="19"/>
      <c r="BD551" s="19"/>
      <c r="BE551" s="19"/>
      <c r="BF551" s="19"/>
      <c r="BG551" s="19"/>
      <c r="BH551" s="19"/>
      <c r="BI551" s="19"/>
      <c r="BJ551" s="19"/>
      <c r="BK551" s="19"/>
      <c r="BL551" s="19"/>
      <c r="BM551" s="19"/>
      <c r="BN551" s="19"/>
      <c r="BO551" s="19"/>
      <c r="BP551" s="19"/>
      <c r="BQ551" s="19"/>
      <c r="BR551" s="20"/>
      <c r="BS551" s="9"/>
      <c r="BT551" s="10"/>
      <c r="BU551" s="17"/>
      <c r="BV551" s="18"/>
    </row>
    <row r="552" spans="1:74">
      <c r="A552" s="9"/>
      <c r="B552" s="10">
        <v>118</v>
      </c>
      <c r="C552" s="19"/>
      <c r="D552" s="19"/>
      <c r="E552" s="19"/>
      <c r="F552" s="19"/>
      <c r="G552" s="19"/>
      <c r="H552" s="19"/>
      <c r="I552" s="19"/>
      <c r="J552" s="19"/>
      <c r="K552" s="19"/>
      <c r="L552" s="19"/>
      <c r="M552" s="19"/>
      <c r="N552" s="19"/>
      <c r="O552" s="19"/>
      <c r="P552" s="19"/>
      <c r="Q552" s="19"/>
      <c r="R552" s="19"/>
      <c r="S552" s="19"/>
      <c r="T552" s="19"/>
      <c r="U552" s="19"/>
      <c r="V552" s="19"/>
      <c r="W552" s="19"/>
      <c r="X552" s="19"/>
      <c r="Y552" s="19"/>
      <c r="Z552" s="19"/>
      <c r="AA552" s="19"/>
      <c r="AB552" s="19"/>
      <c r="AC552" s="19"/>
      <c r="AD552" s="19"/>
      <c r="AE552" s="19"/>
      <c r="AF552" s="19"/>
      <c r="AG552" s="19"/>
      <c r="AH552" s="19"/>
      <c r="AI552" s="19"/>
      <c r="AJ552" s="19"/>
      <c r="AK552" s="19"/>
      <c r="AL552" s="19"/>
      <c r="AM552" s="19"/>
      <c r="AN552" s="19"/>
      <c r="AO552" s="19"/>
      <c r="AP552" s="19"/>
      <c r="AQ552" s="19"/>
      <c r="AR552" s="19"/>
      <c r="AS552" s="19"/>
      <c r="AT552" s="19"/>
      <c r="AU552" s="19"/>
      <c r="AV552" s="19"/>
      <c r="AW552" s="19"/>
      <c r="AX552" s="19"/>
      <c r="AY552" s="19"/>
      <c r="AZ552" s="19"/>
      <c r="BA552" s="19"/>
      <c r="BB552" s="19"/>
      <c r="BC552" s="19">
        <v>3.4</v>
      </c>
      <c r="BD552" s="19">
        <v>1.81</v>
      </c>
      <c r="BE552" s="19">
        <v>0.22</v>
      </c>
      <c r="BF552" s="19">
        <v>0.22</v>
      </c>
      <c r="BG552" s="19">
        <v>1.43</v>
      </c>
      <c r="BH552" s="19">
        <v>7.3100000000000005</v>
      </c>
      <c r="BI552" s="19">
        <v>0.31</v>
      </c>
      <c r="BJ552" s="19">
        <v>0</v>
      </c>
      <c r="BK552" s="19">
        <v>0</v>
      </c>
      <c r="BL552" s="19">
        <v>0.97</v>
      </c>
      <c r="BM552" s="19">
        <v>0.62</v>
      </c>
      <c r="BN552" s="19">
        <v>0</v>
      </c>
      <c r="BO552" s="19">
        <v>0</v>
      </c>
      <c r="BP552" s="19">
        <v>1.02</v>
      </c>
      <c r="BQ552" s="19">
        <v>0</v>
      </c>
      <c r="BR552" s="20"/>
      <c r="BS552" s="9"/>
      <c r="BT552" s="10">
        <v>118</v>
      </c>
      <c r="BU552" s="17"/>
      <c r="BV552" s="18" t="s">
        <v>259</v>
      </c>
    </row>
    <row r="553" spans="1:74">
      <c r="A553" s="9"/>
      <c r="B553" s="10"/>
      <c r="C553" s="19"/>
      <c r="D553" s="19"/>
      <c r="E553" s="19"/>
      <c r="F553" s="19"/>
      <c r="G553" s="19"/>
      <c r="H553" s="19"/>
      <c r="I553" s="19"/>
      <c r="J553" s="19"/>
      <c r="K553" s="19"/>
      <c r="L553" s="19"/>
      <c r="M553" s="19"/>
      <c r="N553" s="19"/>
      <c r="O553" s="19"/>
      <c r="P553" s="19"/>
      <c r="Q553" s="19"/>
      <c r="R553" s="19"/>
      <c r="S553" s="19"/>
      <c r="T553" s="19"/>
      <c r="U553" s="19"/>
      <c r="V553" s="19"/>
      <c r="W553" s="19"/>
      <c r="X553" s="19"/>
      <c r="Y553" s="19"/>
      <c r="Z553" s="19"/>
      <c r="AA553" s="19"/>
      <c r="AB553" s="19"/>
      <c r="AC553" s="19"/>
      <c r="AD553" s="19"/>
      <c r="AE553" s="19"/>
      <c r="AF553" s="19"/>
      <c r="AG553" s="19"/>
      <c r="AH553" s="19"/>
      <c r="AI553" s="19"/>
      <c r="AJ553" s="19"/>
      <c r="AK553" s="19"/>
      <c r="AL553" s="19"/>
      <c r="AM553" s="19"/>
      <c r="AN553" s="19"/>
      <c r="AO553" s="19"/>
      <c r="AP553" s="19"/>
      <c r="AQ553" s="19"/>
      <c r="AR553" s="19"/>
      <c r="AS553" s="19"/>
      <c r="AT553" s="19"/>
      <c r="AU553" s="19"/>
      <c r="AV553" s="19"/>
      <c r="AW553" s="19"/>
      <c r="AX553" s="19"/>
      <c r="AY553" s="19"/>
      <c r="AZ553" s="19"/>
      <c r="BA553" s="19"/>
      <c r="BB553" s="19"/>
      <c r="BC553" s="19"/>
      <c r="BD553" s="19"/>
      <c r="BE553" s="19"/>
      <c r="BF553" s="19"/>
      <c r="BG553" s="19"/>
      <c r="BH553" s="19"/>
      <c r="BI553" s="19"/>
      <c r="BJ553" s="19"/>
      <c r="BK553" s="19"/>
      <c r="BL553" s="19"/>
      <c r="BM553" s="19"/>
      <c r="BN553" s="19"/>
      <c r="BO553" s="19"/>
      <c r="BP553" s="19"/>
      <c r="BQ553" s="19"/>
      <c r="BR553" s="20"/>
      <c r="BS553" s="9"/>
      <c r="BT553" s="10"/>
      <c r="BU553" s="17"/>
      <c r="BV553" s="18"/>
    </row>
    <row r="554" spans="1:74">
      <c r="A554" s="9">
        <v>114</v>
      </c>
      <c r="B554" s="10" t="s">
        <v>37</v>
      </c>
      <c r="C554" s="15">
        <v>0.61</v>
      </c>
      <c r="D554" s="15">
        <v>0.61</v>
      </c>
      <c r="E554" s="15">
        <v>0.45500000000000002</v>
      </c>
      <c r="F554" s="15">
        <v>0.45500000000000002</v>
      </c>
      <c r="G554" s="15">
        <v>1.22</v>
      </c>
      <c r="H554" s="15">
        <v>1.22</v>
      </c>
      <c r="I554" s="15">
        <v>0</v>
      </c>
      <c r="J554" s="15">
        <v>0</v>
      </c>
      <c r="K554" s="15">
        <v>1.0649999999999999</v>
      </c>
      <c r="L554" s="15">
        <v>1.0649999999999999</v>
      </c>
      <c r="M554" s="15">
        <v>0.76</v>
      </c>
      <c r="N554" s="15">
        <v>0.76</v>
      </c>
      <c r="O554" s="15">
        <v>0.91</v>
      </c>
      <c r="P554" s="15">
        <v>1.37</v>
      </c>
      <c r="Q554" s="15">
        <v>1.37</v>
      </c>
      <c r="R554" s="15"/>
      <c r="S554" s="15">
        <v>3.35</v>
      </c>
      <c r="T554" s="15">
        <v>3.05</v>
      </c>
      <c r="U554" s="15">
        <v>8.84</v>
      </c>
      <c r="V554" s="15">
        <v>0</v>
      </c>
      <c r="W554" s="15">
        <v>1.83</v>
      </c>
      <c r="X554" s="15">
        <v>0</v>
      </c>
      <c r="Y554" s="15">
        <v>1.83</v>
      </c>
      <c r="Z554" s="15">
        <v>2.4</v>
      </c>
      <c r="AA554" s="15">
        <v>2.4</v>
      </c>
      <c r="AB554" s="15">
        <v>1.1499999999999999</v>
      </c>
      <c r="AC554" s="15"/>
      <c r="AD554" s="15">
        <v>11.25</v>
      </c>
      <c r="AE554" s="15">
        <v>0</v>
      </c>
      <c r="AF554" s="15"/>
      <c r="AG554" s="15"/>
      <c r="AH554" s="15"/>
      <c r="AI554" s="15"/>
      <c r="AJ554" s="15"/>
      <c r="AK554" s="15"/>
      <c r="AL554" s="15"/>
      <c r="AM554" s="15"/>
      <c r="AN554" s="15"/>
      <c r="AO554" s="15"/>
      <c r="AP554" s="15"/>
      <c r="AQ554" s="15"/>
      <c r="AR554" s="15"/>
      <c r="AS554" s="15"/>
      <c r="AT554" s="15"/>
      <c r="AU554" s="15"/>
      <c r="AV554" s="15">
        <v>0.2</v>
      </c>
      <c r="AW554" s="15">
        <v>0.4</v>
      </c>
      <c r="AX554" s="15">
        <v>1</v>
      </c>
      <c r="AY554" s="15">
        <v>0.5</v>
      </c>
      <c r="AZ554" s="15">
        <v>1.8</v>
      </c>
      <c r="BA554" s="15">
        <v>0.7</v>
      </c>
      <c r="BB554" s="15">
        <v>0</v>
      </c>
      <c r="BC554" s="15">
        <v>2.1</v>
      </c>
      <c r="BD554" s="15">
        <v>2.6</v>
      </c>
      <c r="BE554" s="15">
        <v>2.54</v>
      </c>
      <c r="BF554" s="15">
        <v>1.59</v>
      </c>
      <c r="BG554" s="15">
        <v>4.62</v>
      </c>
      <c r="BH554" s="15">
        <v>3.274</v>
      </c>
      <c r="BI554" s="15">
        <v>1.3</v>
      </c>
      <c r="BJ554" s="15"/>
      <c r="BK554" s="15">
        <v>1.5</v>
      </c>
      <c r="BM554" s="26">
        <v>0.43</v>
      </c>
      <c r="BN554" s="15"/>
      <c r="BO554" s="15"/>
      <c r="BP554" s="15"/>
      <c r="BQ554" s="15"/>
      <c r="BR554" s="16"/>
      <c r="BS554" s="9">
        <v>114</v>
      </c>
      <c r="BT554" s="10" t="s">
        <v>37</v>
      </c>
      <c r="BU554" s="17" t="s">
        <v>260</v>
      </c>
      <c r="BV554" s="18"/>
    </row>
    <row r="555" spans="1:74">
      <c r="A555" s="9"/>
      <c r="B555" s="10"/>
      <c r="C555" s="15"/>
      <c r="D555" s="15"/>
      <c r="E555" s="15"/>
      <c r="F555" s="15"/>
      <c r="G555" s="15"/>
      <c r="H555" s="15"/>
      <c r="I555" s="15"/>
      <c r="J555" s="15"/>
      <c r="K555" s="15"/>
      <c r="L555" s="15"/>
      <c r="M555" s="15"/>
      <c r="N555" s="15"/>
      <c r="O555" s="15"/>
      <c r="P555" s="15"/>
      <c r="Q555" s="15"/>
      <c r="R555" s="15"/>
      <c r="S555" s="15"/>
      <c r="T555" s="15"/>
      <c r="U555" s="15"/>
      <c r="V555" s="15"/>
      <c r="W555" s="15"/>
      <c r="X555" s="15"/>
      <c r="Y555" s="15"/>
      <c r="Z555" s="15"/>
      <c r="AA555" s="15"/>
      <c r="AB555" s="15"/>
      <c r="AC555" s="15"/>
      <c r="AD555" s="15"/>
      <c r="AE555" s="15"/>
      <c r="AF555" s="15"/>
      <c r="AG555" s="15"/>
      <c r="AH555" s="15"/>
      <c r="AI555" s="15"/>
      <c r="AJ555" s="15"/>
      <c r="AK555" s="15"/>
      <c r="AL555" s="15"/>
      <c r="AM555" s="15"/>
      <c r="AN555" s="15"/>
      <c r="AO555" s="15"/>
      <c r="AP555" s="15"/>
      <c r="AQ555" s="15"/>
      <c r="AR555" s="15"/>
      <c r="AS555" s="15"/>
      <c r="AT555" s="15"/>
      <c r="AU555" s="15"/>
      <c r="AV555" s="15"/>
      <c r="AW555" s="15"/>
      <c r="AX555" s="15"/>
      <c r="AY555" s="15"/>
      <c r="AZ555" s="15"/>
      <c r="BA555" s="15"/>
      <c r="BB555" s="15"/>
      <c r="BC555" s="15"/>
      <c r="BD555" s="15"/>
      <c r="BE555" s="15"/>
      <c r="BF555" s="15"/>
      <c r="BG555" s="15"/>
      <c r="BH555" s="15"/>
      <c r="BI555" s="15"/>
      <c r="BJ555" s="15"/>
      <c r="BK555" s="15"/>
      <c r="BL555" s="15"/>
      <c r="BM555" s="15"/>
      <c r="BN555" s="15"/>
      <c r="BO555" s="15"/>
      <c r="BP555" s="15"/>
      <c r="BQ555" s="15"/>
      <c r="BR555" s="16"/>
      <c r="BS555" s="9"/>
      <c r="BT555" s="10"/>
      <c r="BU555" s="17"/>
      <c r="BV555" s="18"/>
    </row>
    <row r="556" spans="1:74">
      <c r="A556" s="9"/>
      <c r="B556" s="10"/>
      <c r="C556" s="19"/>
      <c r="D556" s="19"/>
      <c r="E556" s="19"/>
      <c r="F556" s="19"/>
      <c r="G556" s="19"/>
      <c r="H556" s="19"/>
      <c r="I556" s="19"/>
      <c r="J556" s="19"/>
      <c r="K556" s="19"/>
      <c r="L556" s="19"/>
      <c r="M556" s="19"/>
      <c r="N556" s="19"/>
      <c r="O556" s="19"/>
      <c r="P556" s="19"/>
      <c r="Q556" s="19"/>
      <c r="R556" s="19"/>
      <c r="S556" s="19"/>
      <c r="T556" s="19"/>
      <c r="U556" s="19"/>
      <c r="V556" s="19"/>
      <c r="W556" s="19"/>
      <c r="X556" s="19"/>
      <c r="Y556" s="19"/>
      <c r="Z556" s="19"/>
      <c r="AA556" s="19"/>
      <c r="AB556" s="19"/>
      <c r="AC556" s="19"/>
      <c r="AD556" s="19"/>
      <c r="AE556" s="19"/>
      <c r="AF556" s="19"/>
      <c r="AG556" s="19"/>
      <c r="AH556" s="19"/>
      <c r="AI556" s="19"/>
      <c r="AJ556" s="19"/>
      <c r="AK556" s="19"/>
      <c r="AL556" s="19"/>
      <c r="AM556" s="19"/>
      <c r="AN556" s="19"/>
      <c r="AO556" s="19"/>
      <c r="AP556" s="19"/>
      <c r="AQ556" s="19"/>
      <c r="AR556" s="19"/>
      <c r="AS556" s="19"/>
      <c r="AT556" s="19"/>
      <c r="AU556" s="19"/>
      <c r="AV556" s="19"/>
      <c r="AW556" s="19"/>
      <c r="AX556" s="19"/>
      <c r="AY556" s="19"/>
      <c r="AZ556" s="19"/>
      <c r="BA556" s="19"/>
      <c r="BB556" s="19"/>
      <c r="BC556" s="19"/>
      <c r="BD556" s="19"/>
      <c r="BE556" s="19"/>
      <c r="BF556" s="19"/>
      <c r="BG556" s="19"/>
      <c r="BH556" s="19"/>
      <c r="BI556" s="19"/>
      <c r="BJ556" s="19"/>
      <c r="BK556" s="19"/>
      <c r="BL556" s="19"/>
      <c r="BM556" s="19"/>
      <c r="BN556" s="19"/>
      <c r="BO556" s="19"/>
      <c r="BP556" s="19"/>
      <c r="BQ556" s="19"/>
      <c r="BR556" s="20"/>
      <c r="BS556" s="9"/>
      <c r="BT556" s="10"/>
      <c r="BU556" s="17"/>
      <c r="BV556" s="18"/>
    </row>
    <row r="557" spans="1:74">
      <c r="A557" s="9"/>
      <c r="B557" s="10">
        <v>119</v>
      </c>
      <c r="C557" s="19"/>
      <c r="D557" s="19"/>
      <c r="E557" s="19"/>
      <c r="F557" s="19"/>
      <c r="G557" s="19"/>
      <c r="H557" s="19"/>
      <c r="I557" s="19"/>
      <c r="J557" s="19"/>
      <c r="K557" s="19"/>
      <c r="L557" s="19"/>
      <c r="M557" s="19"/>
      <c r="N557" s="19"/>
      <c r="O557" s="19"/>
      <c r="P557" s="19"/>
      <c r="Q557" s="19"/>
      <c r="R557" s="19"/>
      <c r="S557" s="19"/>
      <c r="T557" s="19"/>
      <c r="U557" s="19"/>
      <c r="V557" s="19"/>
      <c r="W557" s="19"/>
      <c r="X557" s="19"/>
      <c r="Y557" s="19"/>
      <c r="Z557" s="19"/>
      <c r="AA557" s="19"/>
      <c r="AB557" s="19"/>
      <c r="AC557" s="19"/>
      <c r="AD557" s="19"/>
      <c r="AE557" s="19"/>
      <c r="AF557" s="19"/>
      <c r="AG557" s="19"/>
      <c r="AH557" s="19"/>
      <c r="AI557" s="19"/>
      <c r="AJ557" s="19"/>
      <c r="AK557" s="19"/>
      <c r="AL557" s="19"/>
      <c r="AM557" s="19"/>
      <c r="AN557" s="19"/>
      <c r="AO557" s="19"/>
      <c r="AP557" s="19"/>
      <c r="AQ557" s="19"/>
      <c r="AR557" s="19"/>
      <c r="AS557" s="19"/>
      <c r="AT557" s="19"/>
      <c r="AU557" s="19"/>
      <c r="AV557" s="19"/>
      <c r="AW557" s="19"/>
      <c r="AX557" s="19"/>
      <c r="AY557" s="19"/>
      <c r="AZ557" s="19"/>
      <c r="BA557" s="19"/>
      <c r="BB557" s="19"/>
      <c r="BC557" s="19">
        <v>0.75</v>
      </c>
      <c r="BD557" s="19">
        <v>2.6</v>
      </c>
      <c r="BE557" s="19">
        <v>0.67</v>
      </c>
      <c r="BF557" s="19">
        <v>0</v>
      </c>
      <c r="BG557" s="19">
        <v>1.38</v>
      </c>
      <c r="BH557" s="19">
        <v>2.14</v>
      </c>
      <c r="BI557" s="19">
        <v>5.84</v>
      </c>
      <c r="BJ557" s="19">
        <v>0</v>
      </c>
      <c r="BK557" s="19">
        <v>0</v>
      </c>
      <c r="BL557" s="19">
        <v>0</v>
      </c>
      <c r="BM557" s="19">
        <v>2.3399999999999821</v>
      </c>
      <c r="BN557" s="19">
        <v>1.0699999999999932</v>
      </c>
      <c r="BO557" s="19">
        <v>0</v>
      </c>
      <c r="BP557" s="19">
        <v>0</v>
      </c>
      <c r="BQ557" s="19">
        <v>2.85</v>
      </c>
      <c r="BR557" s="20"/>
      <c r="BS557" s="9"/>
      <c r="BT557" s="10">
        <v>119</v>
      </c>
      <c r="BU557" s="17"/>
      <c r="BV557" s="18" t="s">
        <v>261</v>
      </c>
    </row>
    <row r="558" spans="1:74">
      <c r="A558" s="9">
        <v>115</v>
      </c>
      <c r="B558" s="10" t="s">
        <v>37</v>
      </c>
      <c r="C558" s="15"/>
      <c r="D558" s="15"/>
      <c r="E558" s="15"/>
      <c r="F558" s="15"/>
      <c r="G558" s="15"/>
      <c r="H558" s="15"/>
      <c r="I558" s="15"/>
      <c r="J558" s="15"/>
      <c r="K558" s="15"/>
      <c r="L558" s="15"/>
      <c r="M558" s="15"/>
      <c r="N558" s="15"/>
      <c r="O558" s="15"/>
      <c r="P558" s="15"/>
      <c r="Q558" s="15"/>
      <c r="R558" s="15"/>
      <c r="S558" s="15"/>
      <c r="T558" s="15"/>
      <c r="U558" s="15"/>
      <c r="V558" s="15"/>
      <c r="W558" s="15"/>
      <c r="X558" s="15"/>
      <c r="Y558" s="15"/>
      <c r="Z558" s="15"/>
      <c r="AA558" s="15"/>
      <c r="AB558" s="15"/>
      <c r="AC558" s="15"/>
      <c r="AD558" s="15">
        <v>16</v>
      </c>
      <c r="AE558" s="15">
        <v>3.3</v>
      </c>
      <c r="AF558" s="15">
        <v>3.9</v>
      </c>
      <c r="AG558" s="15">
        <v>0</v>
      </c>
      <c r="AH558" s="15">
        <v>0.5</v>
      </c>
      <c r="AI558" s="15">
        <v>0.4</v>
      </c>
      <c r="AJ558" s="15">
        <v>8</v>
      </c>
      <c r="AK558" s="15">
        <v>4.5</v>
      </c>
      <c r="AL558" s="15">
        <v>0</v>
      </c>
      <c r="AM558" s="15">
        <v>3.2</v>
      </c>
      <c r="AN558" s="15">
        <v>23.3</v>
      </c>
      <c r="AO558" s="15"/>
      <c r="AP558" s="15">
        <v>4.9000000000000004</v>
      </c>
      <c r="AQ558" s="15">
        <v>2.5499999999999998</v>
      </c>
      <c r="AR558" s="15">
        <v>2.5499999999999998</v>
      </c>
      <c r="AS558" s="15">
        <v>3.6</v>
      </c>
      <c r="AT558" s="15">
        <v>10.1</v>
      </c>
      <c r="AU558" s="15">
        <v>8.5</v>
      </c>
      <c r="AV558" s="15">
        <v>3.6</v>
      </c>
      <c r="AW558" s="15">
        <v>0.6</v>
      </c>
      <c r="AX558" s="15">
        <v>0</v>
      </c>
      <c r="AY558" s="15">
        <v>0.9</v>
      </c>
      <c r="AZ558" s="15">
        <v>2</v>
      </c>
      <c r="BA558" s="15">
        <v>0</v>
      </c>
      <c r="BB558" s="15">
        <v>0.9</v>
      </c>
      <c r="BC558" s="15">
        <v>0.4</v>
      </c>
      <c r="BD558" s="15">
        <v>3.2</v>
      </c>
      <c r="BE558" s="15">
        <v>0.67</v>
      </c>
      <c r="BF558" s="15">
        <v>1.2</v>
      </c>
      <c r="BG558" s="15">
        <v>0.56000000000000005</v>
      </c>
      <c r="BH558" s="15">
        <v>1.8579999999999999</v>
      </c>
      <c r="BI558" s="15">
        <v>4.51</v>
      </c>
      <c r="BJ558" s="15">
        <v>0.84</v>
      </c>
      <c r="BK558" s="15"/>
      <c r="BM558" s="26">
        <v>2.12</v>
      </c>
      <c r="BN558" s="15"/>
      <c r="BO558" s="15"/>
      <c r="BP558" s="15"/>
      <c r="BQ558" s="15"/>
      <c r="BR558" s="16"/>
      <c r="BS558" s="9">
        <v>115</v>
      </c>
      <c r="BT558" s="10" t="s">
        <v>37</v>
      </c>
      <c r="BU558" s="17" t="s">
        <v>262</v>
      </c>
      <c r="BV558" s="18"/>
    </row>
    <row r="559" spans="1:74">
      <c r="A559" s="9"/>
      <c r="B559" s="10"/>
      <c r="C559" s="19"/>
      <c r="D559" s="19"/>
      <c r="E559" s="19"/>
      <c r="F559" s="19"/>
      <c r="G559" s="19"/>
      <c r="H559" s="19"/>
      <c r="I559" s="19"/>
      <c r="J559" s="19"/>
      <c r="K559" s="19"/>
      <c r="L559" s="19"/>
      <c r="M559" s="19"/>
      <c r="N559" s="19"/>
      <c r="O559" s="19"/>
      <c r="P559" s="19"/>
      <c r="Q559" s="19"/>
      <c r="R559" s="19"/>
      <c r="S559" s="19"/>
      <c r="T559" s="19"/>
      <c r="U559" s="19"/>
      <c r="V559" s="19"/>
      <c r="W559" s="19"/>
      <c r="X559" s="19"/>
      <c r="Y559" s="19"/>
      <c r="Z559" s="19"/>
      <c r="AA559" s="19"/>
      <c r="AB559" s="19"/>
      <c r="AC559" s="19"/>
      <c r="AD559" s="19"/>
      <c r="AE559" s="19"/>
      <c r="AF559" s="19"/>
      <c r="AG559" s="19"/>
      <c r="AH559" s="19"/>
      <c r="AI559" s="19"/>
      <c r="AJ559" s="19"/>
      <c r="AK559" s="19"/>
      <c r="AL559" s="19"/>
      <c r="AM559" s="19"/>
      <c r="AN559" s="19"/>
      <c r="AO559" s="19"/>
      <c r="AP559" s="19"/>
      <c r="AQ559" s="19"/>
      <c r="AR559" s="19"/>
      <c r="AS559" s="19"/>
      <c r="AT559" s="19"/>
      <c r="AU559" s="19"/>
      <c r="AV559" s="19"/>
      <c r="AW559" s="19"/>
      <c r="AX559" s="19"/>
      <c r="AY559" s="19"/>
      <c r="AZ559" s="19"/>
      <c r="BA559" s="19"/>
      <c r="BB559" s="19"/>
      <c r="BC559" s="19"/>
      <c r="BD559" s="19"/>
      <c r="BE559" s="19"/>
      <c r="BF559" s="19"/>
      <c r="BG559" s="19"/>
      <c r="BH559" s="19"/>
      <c r="BI559" s="19"/>
      <c r="BJ559" s="19"/>
      <c r="BK559" s="19"/>
      <c r="BL559" s="19"/>
      <c r="BM559" s="19"/>
      <c r="BN559" s="19"/>
      <c r="BO559" s="19"/>
      <c r="BP559" s="19"/>
      <c r="BQ559" s="19"/>
      <c r="BR559" s="20"/>
      <c r="BS559" s="9"/>
      <c r="BT559" s="10"/>
      <c r="BU559" s="17"/>
      <c r="BV559" s="18"/>
    </row>
    <row r="560" spans="1:74">
      <c r="A560" s="9"/>
      <c r="B560" s="10"/>
      <c r="C560" s="19"/>
      <c r="D560" s="19"/>
      <c r="E560" s="19"/>
      <c r="F560" s="19"/>
      <c r="G560" s="19"/>
      <c r="H560" s="19"/>
      <c r="I560" s="19"/>
      <c r="J560" s="19"/>
      <c r="K560" s="19"/>
      <c r="L560" s="19"/>
      <c r="M560" s="19"/>
      <c r="N560" s="19"/>
      <c r="O560" s="19"/>
      <c r="P560" s="19"/>
      <c r="Q560" s="19"/>
      <c r="R560" s="19"/>
      <c r="S560" s="19"/>
      <c r="T560" s="19"/>
      <c r="U560" s="19"/>
      <c r="V560" s="19"/>
      <c r="W560" s="19"/>
      <c r="X560" s="19"/>
      <c r="Y560" s="19"/>
      <c r="Z560" s="19"/>
      <c r="AA560" s="19"/>
      <c r="AB560" s="19"/>
      <c r="AC560" s="19"/>
      <c r="AD560" s="19"/>
      <c r="AE560" s="19"/>
      <c r="AF560" s="19"/>
      <c r="AG560" s="19"/>
      <c r="AH560" s="19"/>
      <c r="AI560" s="19"/>
      <c r="AJ560" s="19"/>
      <c r="AK560" s="19"/>
      <c r="AL560" s="19"/>
      <c r="AM560" s="19"/>
      <c r="AN560" s="19"/>
      <c r="AO560" s="19"/>
      <c r="AP560" s="19"/>
      <c r="AQ560" s="19"/>
      <c r="AR560" s="19"/>
      <c r="AS560" s="19"/>
      <c r="AT560" s="19"/>
      <c r="AU560" s="19"/>
      <c r="AV560" s="19"/>
      <c r="AW560" s="19"/>
      <c r="AX560" s="19"/>
      <c r="AY560" s="19"/>
      <c r="AZ560" s="19"/>
      <c r="BA560" s="19"/>
      <c r="BB560" s="19"/>
      <c r="BC560" s="19"/>
      <c r="BD560" s="19"/>
      <c r="BE560" s="19"/>
      <c r="BF560" s="19"/>
      <c r="BG560" s="19"/>
      <c r="BH560" s="19"/>
      <c r="BI560" s="19"/>
      <c r="BJ560" s="19"/>
      <c r="BK560" s="19"/>
      <c r="BL560" s="19"/>
      <c r="BM560" s="19"/>
      <c r="BN560" s="19"/>
      <c r="BO560" s="19"/>
      <c r="BP560" s="19"/>
      <c r="BQ560" s="19"/>
      <c r="BR560" s="20"/>
      <c r="BS560" s="9"/>
      <c r="BT560" s="10"/>
      <c r="BU560" s="17"/>
      <c r="BV560" s="18"/>
    </row>
    <row r="561" spans="1:74">
      <c r="A561" s="9">
        <v>116</v>
      </c>
      <c r="B561" s="10" t="s">
        <v>37</v>
      </c>
      <c r="C561" s="15"/>
      <c r="D561" s="15"/>
      <c r="E561" s="15"/>
      <c r="F561" s="15"/>
      <c r="G561" s="15"/>
      <c r="H561" s="15"/>
      <c r="I561" s="15"/>
      <c r="J561" s="15"/>
      <c r="K561" s="15"/>
      <c r="L561" s="15"/>
      <c r="M561" s="15"/>
      <c r="N561" s="15"/>
      <c r="O561" s="15"/>
      <c r="P561" s="15"/>
      <c r="Q561" s="15"/>
      <c r="R561" s="15"/>
      <c r="S561" s="15"/>
      <c r="T561" s="15"/>
      <c r="U561" s="15"/>
      <c r="V561" s="15"/>
      <c r="W561" s="15"/>
      <c r="X561" s="15"/>
      <c r="Y561" s="15"/>
      <c r="Z561" s="15"/>
      <c r="AA561" s="15"/>
      <c r="AB561" s="15"/>
      <c r="AC561" s="15"/>
      <c r="AD561" s="15"/>
      <c r="AE561" s="15"/>
      <c r="AF561" s="15"/>
      <c r="AG561" s="15"/>
      <c r="AH561" s="15"/>
      <c r="AI561" s="15"/>
      <c r="AJ561" s="15"/>
      <c r="AK561" s="15"/>
      <c r="AL561" s="15"/>
      <c r="AM561" s="15"/>
      <c r="AN561" s="15"/>
      <c r="AO561" s="15"/>
      <c r="AP561" s="15"/>
      <c r="AQ561" s="15"/>
      <c r="AR561" s="15"/>
      <c r="AS561" s="15"/>
      <c r="AT561" s="15">
        <v>5.8</v>
      </c>
      <c r="AU561" s="15">
        <v>17.8</v>
      </c>
      <c r="AV561" s="15">
        <v>0.3</v>
      </c>
      <c r="AW561" s="15">
        <v>2.2999999999999998</v>
      </c>
      <c r="AX561" s="15">
        <v>3.7</v>
      </c>
      <c r="AY561" s="15">
        <v>0.60000000000000009</v>
      </c>
      <c r="AZ561" s="15">
        <v>1.9</v>
      </c>
      <c r="BA561" s="15">
        <v>0.6</v>
      </c>
      <c r="BB561" s="15">
        <v>0</v>
      </c>
      <c r="BC561" s="15">
        <v>2.1</v>
      </c>
      <c r="BD561" s="15">
        <v>2.91</v>
      </c>
      <c r="BE561" s="15">
        <v>1.72</v>
      </c>
      <c r="BF561" s="15">
        <v>4.32</v>
      </c>
      <c r="BG561" s="15">
        <v>4.32</v>
      </c>
      <c r="BH561" s="15">
        <v>0</v>
      </c>
      <c r="BI561" s="15">
        <v>0</v>
      </c>
      <c r="BJ561" s="15">
        <v>0.41</v>
      </c>
      <c r="BK561" s="15">
        <v>0.2</v>
      </c>
      <c r="BM561" s="26">
        <v>0.96</v>
      </c>
      <c r="BN561" s="15"/>
      <c r="BO561" s="15"/>
      <c r="BP561" s="15"/>
      <c r="BQ561" s="15"/>
      <c r="BR561" s="16"/>
      <c r="BS561" s="9">
        <v>116</v>
      </c>
      <c r="BT561" s="10" t="s">
        <v>37</v>
      </c>
      <c r="BU561" s="17" t="s">
        <v>263</v>
      </c>
      <c r="BV561" s="18"/>
    </row>
    <row r="562" spans="1:74">
      <c r="A562" s="9"/>
      <c r="B562" s="10">
        <v>120</v>
      </c>
      <c r="C562" s="19"/>
      <c r="D562" s="19"/>
      <c r="E562" s="19"/>
      <c r="F562" s="19"/>
      <c r="G562" s="19"/>
      <c r="H562" s="19"/>
      <c r="I562" s="19"/>
      <c r="J562" s="19"/>
      <c r="K562" s="19"/>
      <c r="L562" s="19"/>
      <c r="M562" s="19"/>
      <c r="N562" s="19"/>
      <c r="O562" s="19"/>
      <c r="P562" s="19"/>
      <c r="Q562" s="19"/>
      <c r="R562" s="19"/>
      <c r="S562" s="19"/>
      <c r="T562" s="19"/>
      <c r="U562" s="19"/>
      <c r="V562" s="19"/>
      <c r="W562" s="19"/>
      <c r="X562" s="19"/>
      <c r="Y562" s="19"/>
      <c r="Z562" s="19"/>
      <c r="AA562" s="19"/>
      <c r="AB562" s="19"/>
      <c r="AC562" s="19"/>
      <c r="AD562" s="19"/>
      <c r="AE562" s="19"/>
      <c r="AF562" s="19"/>
      <c r="AG562" s="19"/>
      <c r="AH562" s="19"/>
      <c r="AI562" s="19"/>
      <c r="AJ562" s="19"/>
      <c r="AK562" s="19"/>
      <c r="AL562" s="19"/>
      <c r="AM562" s="19"/>
      <c r="AN562" s="19"/>
      <c r="AO562" s="19"/>
      <c r="AP562" s="19"/>
      <c r="AQ562" s="19"/>
      <c r="AR562" s="19"/>
      <c r="AS562" s="19"/>
      <c r="AT562" s="19"/>
      <c r="AU562" s="19"/>
      <c r="AV562" s="19"/>
      <c r="AW562" s="19"/>
      <c r="AX562" s="19"/>
      <c r="AY562" s="19"/>
      <c r="AZ562" s="19"/>
      <c r="BA562" s="19"/>
      <c r="BB562" s="19"/>
      <c r="BC562" s="19">
        <v>2.72</v>
      </c>
      <c r="BD562" s="19">
        <v>2.72</v>
      </c>
      <c r="BE562" s="19">
        <v>1.67</v>
      </c>
      <c r="BF562" s="19">
        <v>1.53</v>
      </c>
      <c r="BG562" s="19">
        <v>6.26</v>
      </c>
      <c r="BH562" s="19">
        <v>0</v>
      </c>
      <c r="BI562" s="19">
        <v>0.79</v>
      </c>
      <c r="BJ562" s="19">
        <v>1.99</v>
      </c>
      <c r="BK562" s="19">
        <v>0</v>
      </c>
      <c r="BL562" s="19">
        <v>0</v>
      </c>
      <c r="BM562" s="19">
        <v>1.0400000000000205</v>
      </c>
      <c r="BN562" s="19">
        <v>3.4499999999999886</v>
      </c>
      <c r="BO562" s="19">
        <v>1.68</v>
      </c>
      <c r="BP562" s="19">
        <v>5.28</v>
      </c>
      <c r="BQ562" s="19">
        <v>0</v>
      </c>
      <c r="BR562" s="20"/>
      <c r="BS562" s="9"/>
      <c r="BT562" s="10">
        <v>120</v>
      </c>
      <c r="BU562" s="17"/>
      <c r="BV562" s="18" t="s">
        <v>264</v>
      </c>
    </row>
    <row r="563" spans="1:74">
      <c r="A563" s="9"/>
      <c r="B563" s="10"/>
      <c r="C563" s="19"/>
      <c r="D563" s="19"/>
      <c r="E563" s="19"/>
      <c r="F563" s="19"/>
      <c r="G563" s="19"/>
      <c r="H563" s="19"/>
      <c r="I563" s="19"/>
      <c r="J563" s="19"/>
      <c r="K563" s="19"/>
      <c r="L563" s="19"/>
      <c r="M563" s="19"/>
      <c r="N563" s="19"/>
      <c r="O563" s="19"/>
      <c r="P563" s="19"/>
      <c r="Q563" s="19"/>
      <c r="R563" s="19"/>
      <c r="S563" s="19"/>
      <c r="T563" s="19"/>
      <c r="U563" s="19"/>
      <c r="V563" s="19"/>
      <c r="W563" s="19"/>
      <c r="X563" s="19"/>
      <c r="Y563" s="19"/>
      <c r="Z563" s="19"/>
      <c r="AA563" s="19"/>
      <c r="AB563" s="19"/>
      <c r="AC563" s="19"/>
      <c r="AD563" s="19"/>
      <c r="AE563" s="19"/>
      <c r="AF563" s="19"/>
      <c r="AG563" s="19"/>
      <c r="AH563" s="19"/>
      <c r="AI563" s="19"/>
      <c r="AJ563" s="19"/>
      <c r="AK563" s="19"/>
      <c r="AL563" s="19"/>
      <c r="AM563" s="19"/>
      <c r="AN563" s="19"/>
      <c r="AO563" s="19"/>
      <c r="AP563" s="19"/>
      <c r="AQ563" s="19"/>
      <c r="AR563" s="19"/>
      <c r="AS563" s="19"/>
      <c r="AT563" s="19"/>
      <c r="AU563" s="19"/>
      <c r="AV563" s="19"/>
      <c r="AW563" s="19"/>
      <c r="AX563" s="19"/>
      <c r="AY563" s="19"/>
      <c r="AZ563" s="19"/>
      <c r="BA563" s="19"/>
      <c r="BB563" s="19"/>
      <c r="BC563" s="19"/>
      <c r="BD563" s="19"/>
      <c r="BE563" s="19"/>
      <c r="BF563" s="19"/>
      <c r="BG563" s="19"/>
      <c r="BH563" s="19"/>
      <c r="BI563" s="19"/>
      <c r="BJ563" s="19"/>
      <c r="BK563" s="19"/>
      <c r="BL563" s="19"/>
      <c r="BM563" s="19"/>
      <c r="BN563" s="19"/>
      <c r="BO563" s="19"/>
      <c r="BP563" s="19"/>
      <c r="BQ563" s="19"/>
      <c r="BR563" s="20"/>
      <c r="BS563" s="9"/>
      <c r="BT563" s="10"/>
      <c r="BU563" s="17"/>
      <c r="BV563" s="18"/>
    </row>
    <row r="564" spans="1:74">
      <c r="A564" s="9"/>
      <c r="B564" s="10"/>
      <c r="C564" s="19"/>
      <c r="D564" s="19"/>
      <c r="E564" s="19"/>
      <c r="F564" s="19"/>
      <c r="G564" s="19"/>
      <c r="H564" s="19"/>
      <c r="I564" s="19"/>
      <c r="J564" s="19"/>
      <c r="K564" s="19"/>
      <c r="L564" s="19"/>
      <c r="M564" s="19"/>
      <c r="N564" s="19"/>
      <c r="O564" s="19"/>
      <c r="P564" s="19"/>
      <c r="Q564" s="19"/>
      <c r="R564" s="19"/>
      <c r="S564" s="19"/>
      <c r="T564" s="19"/>
      <c r="U564" s="19"/>
      <c r="V564" s="19"/>
      <c r="W564" s="19"/>
      <c r="X564" s="19"/>
      <c r="Y564" s="19"/>
      <c r="Z564" s="19"/>
      <c r="AA564" s="19"/>
      <c r="AB564" s="19"/>
      <c r="AC564" s="19"/>
      <c r="AD564" s="19"/>
      <c r="AE564" s="19"/>
      <c r="AF564" s="19"/>
      <c r="AG564" s="19"/>
      <c r="AH564" s="19"/>
      <c r="AI564" s="19"/>
      <c r="AJ564" s="19"/>
      <c r="AK564" s="19"/>
      <c r="AL564" s="19"/>
      <c r="AM564" s="19"/>
      <c r="AN564" s="19"/>
      <c r="AO564" s="19"/>
      <c r="AP564" s="19"/>
      <c r="AQ564" s="19"/>
      <c r="AR564" s="19"/>
      <c r="AS564" s="19"/>
      <c r="AT564" s="19"/>
      <c r="AU564" s="19"/>
      <c r="AV564" s="19"/>
      <c r="AW564" s="19"/>
      <c r="AX564" s="19"/>
      <c r="AY564" s="19"/>
      <c r="AZ564" s="19"/>
      <c r="BA564" s="19"/>
      <c r="BB564" s="19"/>
      <c r="BC564" s="19"/>
      <c r="BD564" s="19"/>
      <c r="BE564" s="19"/>
      <c r="BF564" s="19"/>
      <c r="BG564" s="19"/>
      <c r="BH564" s="19"/>
      <c r="BI564" s="19"/>
      <c r="BJ564" s="19"/>
      <c r="BK564" s="19"/>
      <c r="BL564" s="19"/>
      <c r="BM564" s="19"/>
      <c r="BN564" s="19"/>
      <c r="BO564" s="19"/>
      <c r="BP564" s="19"/>
      <c r="BQ564" s="19"/>
      <c r="BR564" s="20"/>
      <c r="BS564" s="9"/>
      <c r="BT564" s="10"/>
      <c r="BU564" s="17"/>
      <c r="BV564" s="18"/>
    </row>
    <row r="565" spans="1:74">
      <c r="A565" s="9"/>
      <c r="B565" s="10"/>
      <c r="C565" s="19"/>
      <c r="D565" s="19"/>
      <c r="E565" s="19"/>
      <c r="F565" s="19"/>
      <c r="G565" s="19"/>
      <c r="H565" s="19"/>
      <c r="I565" s="19"/>
      <c r="J565" s="19"/>
      <c r="K565" s="19"/>
      <c r="L565" s="19"/>
      <c r="M565" s="19"/>
      <c r="N565" s="19"/>
      <c r="O565" s="19"/>
      <c r="P565" s="19"/>
      <c r="Q565" s="19"/>
      <c r="R565" s="19"/>
      <c r="S565" s="19"/>
      <c r="T565" s="19"/>
      <c r="U565" s="19"/>
      <c r="V565" s="19"/>
      <c r="W565" s="19"/>
      <c r="X565" s="19"/>
      <c r="Y565" s="19"/>
      <c r="Z565" s="19"/>
      <c r="AA565" s="19"/>
      <c r="AB565" s="19"/>
      <c r="AC565" s="19"/>
      <c r="AD565" s="19"/>
      <c r="AE565" s="19"/>
      <c r="AF565" s="19"/>
      <c r="AG565" s="19"/>
      <c r="AH565" s="19"/>
      <c r="AI565" s="19"/>
      <c r="AJ565" s="19"/>
      <c r="AK565" s="19"/>
      <c r="AL565" s="19"/>
      <c r="AM565" s="19"/>
      <c r="AN565" s="19"/>
      <c r="AO565" s="19"/>
      <c r="AP565" s="19"/>
      <c r="AQ565" s="19"/>
      <c r="AR565" s="19"/>
      <c r="AS565" s="19"/>
      <c r="AT565" s="19"/>
      <c r="AU565" s="19"/>
      <c r="AV565" s="19"/>
      <c r="AW565" s="19"/>
      <c r="AX565" s="19"/>
      <c r="AY565" s="19"/>
      <c r="AZ565" s="19"/>
      <c r="BA565" s="19"/>
      <c r="BB565" s="19"/>
      <c r="BC565" s="19"/>
      <c r="BD565" s="19"/>
      <c r="BE565" s="19"/>
      <c r="BF565" s="19"/>
      <c r="BG565" s="19"/>
      <c r="BH565" s="19"/>
      <c r="BI565" s="19"/>
      <c r="BJ565" s="19"/>
      <c r="BK565" s="19"/>
      <c r="BL565" s="19"/>
      <c r="BM565" s="19"/>
      <c r="BN565" s="19"/>
      <c r="BO565" s="19"/>
      <c r="BP565" s="19"/>
      <c r="BQ565" s="19"/>
      <c r="BR565" s="20"/>
      <c r="BS565" s="9"/>
      <c r="BT565" s="10"/>
      <c r="BU565" s="17"/>
      <c r="BV565" s="18"/>
    </row>
    <row r="566" spans="1:74">
      <c r="A566" s="9">
        <v>117</v>
      </c>
      <c r="B566" s="10" t="s">
        <v>37</v>
      </c>
      <c r="C566" s="15"/>
      <c r="D566" s="15"/>
      <c r="E566" s="15"/>
      <c r="F566" s="15"/>
      <c r="G566" s="15"/>
      <c r="H566" s="15"/>
      <c r="I566" s="15"/>
      <c r="J566" s="15"/>
      <c r="K566" s="15"/>
      <c r="L566" s="15"/>
      <c r="M566" s="15"/>
      <c r="N566" s="15"/>
      <c r="O566" s="15"/>
      <c r="P566" s="15"/>
      <c r="Q566" s="15"/>
      <c r="R566" s="15"/>
      <c r="S566" s="15"/>
      <c r="T566" s="15"/>
      <c r="U566" s="15"/>
      <c r="V566" s="15"/>
      <c r="W566" s="15"/>
      <c r="X566" s="15"/>
      <c r="Y566" s="15"/>
      <c r="Z566" s="15"/>
      <c r="AA566" s="15"/>
      <c r="AB566" s="15"/>
      <c r="AC566" s="15"/>
      <c r="AD566" s="15"/>
      <c r="AE566" s="15"/>
      <c r="AF566" s="15"/>
      <c r="AG566" s="15"/>
      <c r="AH566" s="15"/>
      <c r="AI566" s="15"/>
      <c r="AJ566" s="15"/>
      <c r="AK566" s="15"/>
      <c r="AL566" s="15"/>
      <c r="AM566" s="15"/>
      <c r="AN566" s="15"/>
      <c r="AO566" s="15"/>
      <c r="AP566" s="15"/>
      <c r="AQ566" s="15"/>
      <c r="AR566" s="15"/>
      <c r="AS566" s="15"/>
      <c r="AT566" s="15"/>
      <c r="AU566" s="15"/>
      <c r="AV566" s="15"/>
      <c r="AW566" s="15">
        <v>0.2</v>
      </c>
      <c r="AX566" s="15">
        <v>1.5</v>
      </c>
      <c r="AY566" s="15">
        <v>6.4</v>
      </c>
      <c r="AZ566" s="15">
        <v>0.3</v>
      </c>
      <c r="BA566" s="15">
        <v>3</v>
      </c>
      <c r="BB566" s="15">
        <v>0</v>
      </c>
      <c r="BC566" s="15">
        <v>0.4</v>
      </c>
      <c r="BD566" s="15">
        <v>0.7</v>
      </c>
      <c r="BE566" s="15">
        <v>0.37</v>
      </c>
      <c r="BF566" s="15">
        <v>0</v>
      </c>
      <c r="BG566" s="15">
        <v>2.73</v>
      </c>
      <c r="BH566" s="15">
        <v>0</v>
      </c>
      <c r="BI566" s="15">
        <v>5.88</v>
      </c>
      <c r="BJ566" s="15">
        <v>1.25</v>
      </c>
      <c r="BK566" s="15"/>
      <c r="BL566" s="15">
        <v>3.12</v>
      </c>
      <c r="BM566" s="15"/>
      <c r="BN566" s="15"/>
      <c r="BO566" s="15"/>
      <c r="BP566" s="15"/>
      <c r="BQ566" s="15"/>
      <c r="BR566" s="16"/>
      <c r="BS566" s="9">
        <v>117</v>
      </c>
      <c r="BT566" s="10" t="s">
        <v>37</v>
      </c>
      <c r="BU566" s="17" t="s">
        <v>265</v>
      </c>
      <c r="BV566" s="18"/>
    </row>
    <row r="567" spans="1:74">
      <c r="A567" s="9"/>
      <c r="B567" s="10">
        <v>121</v>
      </c>
      <c r="C567" s="19"/>
      <c r="D567" s="19"/>
      <c r="E567" s="19"/>
      <c r="F567" s="19"/>
      <c r="G567" s="19"/>
      <c r="H567" s="19"/>
      <c r="I567" s="19"/>
      <c r="J567" s="19"/>
      <c r="K567" s="19"/>
      <c r="L567" s="19"/>
      <c r="M567" s="19"/>
      <c r="N567" s="19"/>
      <c r="O567" s="19"/>
      <c r="P567" s="19"/>
      <c r="Q567" s="19"/>
      <c r="R567" s="19"/>
      <c r="S567" s="19"/>
      <c r="T567" s="19"/>
      <c r="U567" s="19"/>
      <c r="V567" s="19"/>
      <c r="W567" s="19"/>
      <c r="X567" s="19"/>
      <c r="Y567" s="19"/>
      <c r="Z567" s="19"/>
      <c r="AA567" s="19"/>
      <c r="AB567" s="19"/>
      <c r="AC567" s="19"/>
      <c r="AD567" s="19"/>
      <c r="AE567" s="19"/>
      <c r="AF567" s="19"/>
      <c r="AG567" s="19"/>
      <c r="AH567" s="19"/>
      <c r="AI567" s="19"/>
      <c r="AJ567" s="19"/>
      <c r="AK567" s="19"/>
      <c r="AL567" s="19"/>
      <c r="AM567" s="19"/>
      <c r="AN567" s="19"/>
      <c r="AO567" s="19"/>
      <c r="AP567" s="19"/>
      <c r="AQ567" s="19"/>
      <c r="AR567" s="19"/>
      <c r="AS567" s="19"/>
      <c r="AT567" s="19"/>
      <c r="AU567" s="19"/>
      <c r="AV567" s="19"/>
      <c r="AW567" s="19"/>
      <c r="AX567" s="19"/>
      <c r="AY567" s="19"/>
      <c r="AZ567" s="19"/>
      <c r="BA567" s="19"/>
      <c r="BB567" s="19"/>
      <c r="BC567" s="19">
        <v>1.2</v>
      </c>
      <c r="BD567" s="19">
        <v>0.4</v>
      </c>
      <c r="BE567" s="19">
        <v>1.18</v>
      </c>
      <c r="BF567" s="19">
        <v>0.25</v>
      </c>
      <c r="BG567" s="19">
        <v>1.7</v>
      </c>
      <c r="BH567" s="19">
        <v>1.59</v>
      </c>
      <c r="BI567" s="19">
        <v>1.56</v>
      </c>
      <c r="BJ567" s="19">
        <v>1.66</v>
      </c>
      <c r="BK567" s="19">
        <v>1.53</v>
      </c>
      <c r="BL567" s="19">
        <v>0</v>
      </c>
      <c r="BM567" s="19">
        <v>2.3400000000000296</v>
      </c>
      <c r="BN567" s="19">
        <v>0</v>
      </c>
      <c r="BO567" s="19">
        <v>0</v>
      </c>
      <c r="BP567" s="19">
        <v>0</v>
      </c>
      <c r="BQ567" s="19">
        <v>5.19</v>
      </c>
      <c r="BR567" s="20"/>
      <c r="BS567" s="9"/>
      <c r="BT567" s="10">
        <v>121</v>
      </c>
      <c r="BU567" s="17"/>
      <c r="BV567" s="18" t="s">
        <v>266</v>
      </c>
    </row>
    <row r="568" spans="1:74">
      <c r="A568" s="9"/>
      <c r="B568" s="10"/>
      <c r="C568" s="19"/>
      <c r="D568" s="19"/>
      <c r="E568" s="19"/>
      <c r="F568" s="19"/>
      <c r="G568" s="19"/>
      <c r="H568" s="19"/>
      <c r="I568" s="19"/>
      <c r="J568" s="19"/>
      <c r="K568" s="19"/>
      <c r="L568" s="19"/>
      <c r="M568" s="19"/>
      <c r="N568" s="19"/>
      <c r="O568" s="19"/>
      <c r="P568" s="19"/>
      <c r="Q568" s="19"/>
      <c r="R568" s="19"/>
      <c r="S568" s="19"/>
      <c r="T568" s="19"/>
      <c r="U568" s="19"/>
      <c r="V568" s="19"/>
      <c r="W568" s="19"/>
      <c r="X568" s="19"/>
      <c r="Y568" s="19"/>
      <c r="Z568" s="19"/>
      <c r="AA568" s="19"/>
      <c r="AB568" s="19"/>
      <c r="AC568" s="19"/>
      <c r="AD568" s="19"/>
      <c r="AE568" s="19"/>
      <c r="AF568" s="19"/>
      <c r="AG568" s="19"/>
      <c r="AH568" s="19"/>
      <c r="AI568" s="19"/>
      <c r="AJ568" s="19"/>
      <c r="AK568" s="19"/>
      <c r="AL568" s="19"/>
      <c r="AM568" s="19"/>
      <c r="AN568" s="19"/>
      <c r="AO568" s="19"/>
      <c r="AP568" s="19"/>
      <c r="AQ568" s="19"/>
      <c r="AR568" s="19"/>
      <c r="AS568" s="19"/>
      <c r="AT568" s="19"/>
      <c r="AU568" s="19"/>
      <c r="AV568" s="19"/>
      <c r="AW568" s="19"/>
      <c r="AX568" s="19"/>
      <c r="AY568" s="19"/>
      <c r="AZ568" s="19"/>
      <c r="BA568" s="19"/>
      <c r="BB568" s="19"/>
      <c r="BC568" s="19"/>
      <c r="BD568" s="19"/>
      <c r="BE568" s="19"/>
      <c r="BF568" s="19"/>
      <c r="BG568" s="19"/>
      <c r="BH568" s="19"/>
      <c r="BI568" s="19"/>
      <c r="BJ568" s="19"/>
      <c r="BK568" s="19"/>
      <c r="BL568" s="19"/>
      <c r="BM568" s="19"/>
      <c r="BN568" s="19"/>
      <c r="BO568" s="19"/>
      <c r="BP568" s="19"/>
      <c r="BQ568" s="19"/>
      <c r="BR568" s="20"/>
      <c r="BS568" s="9"/>
      <c r="BT568" s="10"/>
      <c r="BU568" s="17"/>
      <c r="BV568" s="18"/>
    </row>
    <row r="569" spans="1:74">
      <c r="A569" s="9"/>
      <c r="B569" s="10"/>
      <c r="C569" s="19"/>
      <c r="D569" s="19"/>
      <c r="E569" s="19"/>
      <c r="F569" s="19"/>
      <c r="G569" s="19"/>
      <c r="H569" s="19"/>
      <c r="I569" s="19"/>
      <c r="J569" s="19"/>
      <c r="K569" s="19"/>
      <c r="L569" s="19"/>
      <c r="M569" s="19"/>
      <c r="N569" s="19"/>
      <c r="O569" s="19"/>
      <c r="P569" s="19"/>
      <c r="Q569" s="19"/>
      <c r="R569" s="19"/>
      <c r="S569" s="19"/>
      <c r="T569" s="19"/>
      <c r="U569" s="19"/>
      <c r="V569" s="19"/>
      <c r="W569" s="19"/>
      <c r="X569" s="19"/>
      <c r="Y569" s="19"/>
      <c r="Z569" s="19"/>
      <c r="AA569" s="19"/>
      <c r="AB569" s="19"/>
      <c r="AC569" s="19"/>
      <c r="AD569" s="19"/>
      <c r="AE569" s="19"/>
      <c r="AF569" s="19"/>
      <c r="AG569" s="19"/>
      <c r="AH569" s="19"/>
      <c r="AI569" s="19"/>
      <c r="AJ569" s="19"/>
      <c r="AK569" s="19"/>
      <c r="AL569" s="19"/>
      <c r="AM569" s="19"/>
      <c r="AN569" s="19"/>
      <c r="AO569" s="19"/>
      <c r="AP569" s="19"/>
      <c r="AQ569" s="19"/>
      <c r="AR569" s="19"/>
      <c r="AS569" s="19"/>
      <c r="AT569" s="19"/>
      <c r="AU569" s="19"/>
      <c r="AV569" s="19"/>
      <c r="AW569" s="19"/>
      <c r="AX569" s="19"/>
      <c r="AY569" s="19"/>
      <c r="AZ569" s="19"/>
      <c r="BA569" s="19"/>
      <c r="BB569" s="19"/>
      <c r="BC569" s="19"/>
      <c r="BD569" s="19"/>
      <c r="BE569" s="19"/>
      <c r="BF569" s="19"/>
      <c r="BG569" s="19"/>
      <c r="BH569" s="19"/>
      <c r="BI569" s="19"/>
      <c r="BJ569" s="19"/>
      <c r="BK569" s="19"/>
      <c r="BL569" s="19"/>
      <c r="BM569" s="19"/>
      <c r="BN569" s="19"/>
      <c r="BO569" s="19"/>
      <c r="BP569" s="19"/>
      <c r="BQ569" s="19"/>
      <c r="BR569" s="20"/>
      <c r="BS569" s="9"/>
      <c r="BT569" s="10"/>
      <c r="BU569" s="17"/>
      <c r="BV569" s="18"/>
    </row>
    <row r="570" spans="1:74">
      <c r="A570" s="9"/>
      <c r="B570" s="10"/>
      <c r="C570" s="19"/>
      <c r="D570" s="19"/>
      <c r="E570" s="19"/>
      <c r="F570" s="19"/>
      <c r="G570" s="19"/>
      <c r="H570" s="19"/>
      <c r="I570" s="19"/>
      <c r="J570" s="19"/>
      <c r="K570" s="19"/>
      <c r="L570" s="19"/>
      <c r="M570" s="19"/>
      <c r="N570" s="19"/>
      <c r="O570" s="19"/>
      <c r="P570" s="19"/>
      <c r="Q570" s="19"/>
      <c r="R570" s="19"/>
      <c r="S570" s="19"/>
      <c r="T570" s="19"/>
      <c r="U570" s="19"/>
      <c r="V570" s="19"/>
      <c r="W570" s="19"/>
      <c r="X570" s="19"/>
      <c r="Y570" s="19"/>
      <c r="Z570" s="19"/>
      <c r="AA570" s="19"/>
      <c r="AB570" s="19"/>
      <c r="AC570" s="19"/>
      <c r="AD570" s="19"/>
      <c r="AE570" s="19"/>
      <c r="AF570" s="19"/>
      <c r="AG570" s="19"/>
      <c r="AH570" s="19"/>
      <c r="AI570" s="19"/>
      <c r="AJ570" s="19"/>
      <c r="AK570" s="19"/>
      <c r="AL570" s="19"/>
      <c r="AM570" s="19"/>
      <c r="AN570" s="19"/>
      <c r="AO570" s="19"/>
      <c r="AP570" s="19"/>
      <c r="AQ570" s="19"/>
      <c r="AR570" s="19"/>
      <c r="AS570" s="19"/>
      <c r="AT570" s="19"/>
      <c r="AU570" s="19"/>
      <c r="AV570" s="19"/>
      <c r="AW570" s="19"/>
      <c r="AX570" s="19"/>
      <c r="AY570" s="19"/>
      <c r="AZ570" s="19"/>
      <c r="BA570" s="19"/>
      <c r="BB570" s="19"/>
      <c r="BC570" s="19"/>
      <c r="BD570" s="19"/>
      <c r="BE570" s="19"/>
      <c r="BF570" s="19"/>
      <c r="BG570" s="19"/>
      <c r="BH570" s="19"/>
      <c r="BI570" s="19"/>
      <c r="BJ570" s="19"/>
      <c r="BK570" s="19"/>
      <c r="BL570" s="19"/>
      <c r="BM570" s="19"/>
      <c r="BN570" s="19"/>
      <c r="BO570" s="19"/>
      <c r="BP570" s="19"/>
      <c r="BQ570" s="19"/>
      <c r="BR570" s="20"/>
      <c r="BS570" s="9"/>
      <c r="BT570" s="10"/>
      <c r="BU570" s="17"/>
      <c r="BV570" s="18"/>
    </row>
    <row r="571" spans="1:74">
      <c r="A571" s="9">
        <v>118</v>
      </c>
      <c r="B571" s="10" t="s">
        <v>37</v>
      </c>
      <c r="C571" s="15"/>
      <c r="D571" s="15"/>
      <c r="E571" s="15"/>
      <c r="F571" s="15"/>
      <c r="G571" s="15"/>
      <c r="H571" s="15"/>
      <c r="I571" s="15"/>
      <c r="J571" s="15"/>
      <c r="K571" s="15"/>
      <c r="L571" s="15"/>
      <c r="M571" s="15"/>
      <c r="N571" s="15"/>
      <c r="O571" s="15"/>
      <c r="P571" s="15"/>
      <c r="Q571" s="15"/>
      <c r="R571" s="15"/>
      <c r="S571" s="15"/>
      <c r="T571" s="15"/>
      <c r="U571" s="15"/>
      <c r="V571" s="15"/>
      <c r="W571" s="15"/>
      <c r="X571" s="15"/>
      <c r="Y571" s="15"/>
      <c r="Z571" s="15"/>
      <c r="AA571" s="15"/>
      <c r="AB571" s="15"/>
      <c r="AC571" s="15"/>
      <c r="AD571" s="15"/>
      <c r="AE571" s="15"/>
      <c r="AF571" s="15"/>
      <c r="AG571" s="15"/>
      <c r="AH571" s="15"/>
      <c r="AI571" s="15"/>
      <c r="AJ571" s="15"/>
      <c r="AK571" s="15"/>
      <c r="AL571" s="15"/>
      <c r="AM571" s="15"/>
      <c r="AN571" s="15"/>
      <c r="AO571" s="15"/>
      <c r="AP571" s="15"/>
      <c r="AQ571" s="15"/>
      <c r="AR571" s="15"/>
      <c r="AS571" s="15"/>
      <c r="AT571" s="15"/>
      <c r="AU571" s="15"/>
      <c r="AV571" s="15"/>
      <c r="AW571" s="15">
        <v>0</v>
      </c>
      <c r="AX571" s="15">
        <v>0.4</v>
      </c>
      <c r="AY571" s="15">
        <v>3.3</v>
      </c>
      <c r="AZ571" s="15">
        <v>3.1</v>
      </c>
      <c r="BA571" s="15">
        <v>0.5</v>
      </c>
      <c r="BB571" s="15">
        <v>0.4</v>
      </c>
      <c r="BC571" s="15">
        <v>2.4</v>
      </c>
      <c r="BD571" s="15">
        <v>0.47000000000000003</v>
      </c>
      <c r="BE571" s="15">
        <v>0</v>
      </c>
      <c r="BF571" s="15">
        <v>0</v>
      </c>
      <c r="BG571" s="15">
        <v>0</v>
      </c>
      <c r="BH571" s="15">
        <v>0.47499999999999998</v>
      </c>
      <c r="BI571" s="15">
        <v>3.03</v>
      </c>
      <c r="BJ571" s="15">
        <v>3.21</v>
      </c>
      <c r="BK571" s="15"/>
      <c r="BL571" s="15"/>
      <c r="BM571" s="15"/>
      <c r="BN571" s="15"/>
      <c r="BO571" s="15"/>
      <c r="BP571" s="15"/>
      <c r="BQ571" s="15"/>
      <c r="BR571" s="16"/>
      <c r="BS571" s="9">
        <v>118</v>
      </c>
      <c r="BT571" s="10" t="s">
        <v>37</v>
      </c>
      <c r="BU571" s="17" t="s">
        <v>267</v>
      </c>
      <c r="BV571" s="18"/>
    </row>
    <row r="572" spans="1:74">
      <c r="A572" s="9"/>
      <c r="B572" s="10">
        <v>122</v>
      </c>
      <c r="C572" s="19"/>
      <c r="D572" s="19"/>
      <c r="E572" s="19"/>
      <c r="F572" s="19"/>
      <c r="G572" s="19"/>
      <c r="H572" s="19"/>
      <c r="I572" s="19"/>
      <c r="J572" s="19"/>
      <c r="K572" s="19"/>
      <c r="L572" s="19"/>
      <c r="M572" s="19"/>
      <c r="N572" s="19"/>
      <c r="O572" s="19"/>
      <c r="P572" s="19"/>
      <c r="Q572" s="19"/>
      <c r="R572" s="19"/>
      <c r="S572" s="19"/>
      <c r="T572" s="19"/>
      <c r="U572" s="19"/>
      <c r="V572" s="19"/>
      <c r="W572" s="19"/>
      <c r="X572" s="19"/>
      <c r="Y572" s="19"/>
      <c r="Z572" s="19"/>
      <c r="AA572" s="19"/>
      <c r="AB572" s="19"/>
      <c r="AC572" s="19"/>
      <c r="AD572" s="19"/>
      <c r="AE572" s="19"/>
      <c r="AF572" s="19"/>
      <c r="AG572" s="19"/>
      <c r="AH572" s="19"/>
      <c r="AI572" s="19"/>
      <c r="AJ572" s="19"/>
      <c r="AK572" s="19"/>
      <c r="AL572" s="19"/>
      <c r="AM572" s="19"/>
      <c r="AN572" s="19"/>
      <c r="AO572" s="19"/>
      <c r="AP572" s="19"/>
      <c r="AQ572" s="19"/>
      <c r="AR572" s="19"/>
      <c r="AS572" s="19"/>
      <c r="AT572" s="19"/>
      <c r="AU572" s="19"/>
      <c r="AV572" s="19"/>
      <c r="AW572" s="19"/>
      <c r="AX572" s="19"/>
      <c r="AY572" s="19"/>
      <c r="AZ572" s="19"/>
      <c r="BA572" s="19"/>
      <c r="BB572" s="19"/>
      <c r="BC572" s="19">
        <v>0.46</v>
      </c>
      <c r="BD572" s="19">
        <v>0</v>
      </c>
      <c r="BE572" s="19">
        <v>0.7</v>
      </c>
      <c r="BF572" s="19">
        <v>0</v>
      </c>
      <c r="BG572" s="19">
        <v>0</v>
      </c>
      <c r="BH572" s="19">
        <v>0</v>
      </c>
      <c r="BI572" s="19">
        <v>0</v>
      </c>
      <c r="BJ572" s="19">
        <v>0</v>
      </c>
      <c r="BK572" s="19">
        <v>0</v>
      </c>
      <c r="BL572" s="19">
        <v>0</v>
      </c>
      <c r="BM572" s="19">
        <v>0</v>
      </c>
      <c r="BN572" s="19">
        <v>0</v>
      </c>
      <c r="BO572" s="19">
        <v>0</v>
      </c>
      <c r="BP572" s="19">
        <v>0</v>
      </c>
      <c r="BQ572" s="19">
        <v>3.8</v>
      </c>
      <c r="BR572" s="20"/>
      <c r="BS572" s="9"/>
      <c r="BT572" s="10">
        <v>122</v>
      </c>
      <c r="BU572" s="17"/>
      <c r="BV572" s="18" t="s">
        <v>268</v>
      </c>
    </row>
    <row r="573" spans="1:74">
      <c r="A573" s="9"/>
      <c r="B573" s="10"/>
      <c r="C573" s="19"/>
      <c r="D573" s="19"/>
      <c r="E573" s="19"/>
      <c r="F573" s="19"/>
      <c r="G573" s="19"/>
      <c r="H573" s="19"/>
      <c r="I573" s="19"/>
      <c r="J573" s="19"/>
      <c r="K573" s="19"/>
      <c r="L573" s="19"/>
      <c r="M573" s="19"/>
      <c r="N573" s="19"/>
      <c r="O573" s="19"/>
      <c r="P573" s="19"/>
      <c r="Q573" s="19"/>
      <c r="R573" s="19"/>
      <c r="S573" s="19"/>
      <c r="T573" s="19"/>
      <c r="U573" s="19"/>
      <c r="V573" s="19"/>
      <c r="W573" s="19"/>
      <c r="X573" s="19"/>
      <c r="Y573" s="19"/>
      <c r="Z573" s="19"/>
      <c r="AA573" s="19"/>
      <c r="AB573" s="19"/>
      <c r="AC573" s="19"/>
      <c r="AD573" s="19"/>
      <c r="AE573" s="19"/>
      <c r="AF573" s="19"/>
      <c r="AG573" s="19"/>
      <c r="AH573" s="19"/>
      <c r="AI573" s="19"/>
      <c r="AJ573" s="19"/>
      <c r="AK573" s="19"/>
      <c r="AL573" s="19"/>
      <c r="AM573" s="19"/>
      <c r="AN573" s="19"/>
      <c r="AO573" s="19"/>
      <c r="AP573" s="19"/>
      <c r="AQ573" s="19"/>
      <c r="AR573" s="19"/>
      <c r="AS573" s="19"/>
      <c r="AT573" s="19"/>
      <c r="AU573" s="19"/>
      <c r="AV573" s="19"/>
      <c r="AW573" s="19"/>
      <c r="AX573" s="19"/>
      <c r="AY573" s="19"/>
      <c r="AZ573" s="19"/>
      <c r="BA573" s="19"/>
      <c r="BB573" s="19"/>
      <c r="BC573" s="19"/>
      <c r="BD573" s="19"/>
      <c r="BE573" s="19"/>
      <c r="BF573" s="19"/>
      <c r="BG573" s="19"/>
      <c r="BH573" s="19"/>
      <c r="BI573" s="19"/>
      <c r="BJ573" s="19"/>
      <c r="BK573" s="19"/>
      <c r="BL573" s="19"/>
      <c r="BM573" s="19"/>
      <c r="BN573" s="19"/>
      <c r="BO573" s="19"/>
      <c r="BP573" s="19"/>
      <c r="BQ573" s="19"/>
      <c r="BR573" s="20"/>
      <c r="BS573" s="9"/>
      <c r="BT573" s="10"/>
      <c r="BU573" s="17"/>
      <c r="BV573" s="18"/>
    </row>
    <row r="574" spans="1:74">
      <c r="A574" s="9"/>
      <c r="B574" s="10"/>
      <c r="C574" s="19"/>
      <c r="D574" s="19"/>
      <c r="E574" s="19"/>
      <c r="F574" s="19"/>
      <c r="G574" s="19"/>
      <c r="H574" s="19"/>
      <c r="I574" s="19"/>
      <c r="J574" s="19"/>
      <c r="K574" s="19"/>
      <c r="L574" s="19"/>
      <c r="M574" s="19"/>
      <c r="N574" s="19"/>
      <c r="O574" s="19"/>
      <c r="P574" s="19"/>
      <c r="Q574" s="19"/>
      <c r="R574" s="19"/>
      <c r="S574" s="19"/>
      <c r="T574" s="19"/>
      <c r="U574" s="19"/>
      <c r="V574" s="19"/>
      <c r="W574" s="19"/>
      <c r="X574" s="19"/>
      <c r="Y574" s="19"/>
      <c r="Z574" s="19"/>
      <c r="AA574" s="19"/>
      <c r="AB574" s="19"/>
      <c r="AC574" s="19"/>
      <c r="AD574" s="19"/>
      <c r="AE574" s="19"/>
      <c r="AF574" s="19"/>
      <c r="AG574" s="19"/>
      <c r="AH574" s="19"/>
      <c r="AI574" s="19"/>
      <c r="AJ574" s="19"/>
      <c r="AK574" s="19"/>
      <c r="AL574" s="19"/>
      <c r="AM574" s="19"/>
      <c r="AN574" s="19"/>
      <c r="AO574" s="19"/>
      <c r="AP574" s="19"/>
      <c r="AQ574" s="19"/>
      <c r="AR574" s="19"/>
      <c r="AS574" s="19"/>
      <c r="AT574" s="19"/>
      <c r="AU574" s="19"/>
      <c r="AV574" s="19"/>
      <c r="AW574" s="19"/>
      <c r="AX574" s="19"/>
      <c r="AY574" s="19"/>
      <c r="AZ574" s="19"/>
      <c r="BA574" s="19"/>
      <c r="BB574" s="19"/>
      <c r="BC574" s="19"/>
      <c r="BD574" s="19"/>
      <c r="BE574" s="19"/>
      <c r="BF574" s="19"/>
      <c r="BG574" s="19"/>
      <c r="BH574" s="19"/>
      <c r="BI574" s="19"/>
      <c r="BJ574" s="19"/>
      <c r="BK574" s="19"/>
      <c r="BL574" s="19"/>
      <c r="BM574" s="19"/>
      <c r="BN574" s="19"/>
      <c r="BO574" s="19"/>
      <c r="BP574" s="19"/>
      <c r="BQ574" s="19"/>
      <c r="BR574" s="20"/>
      <c r="BS574" s="9"/>
      <c r="BT574" s="10"/>
      <c r="BU574" s="17"/>
      <c r="BV574" s="18"/>
    </row>
    <row r="575" spans="1:74">
      <c r="A575" s="9"/>
      <c r="B575" s="10"/>
      <c r="C575" s="19"/>
      <c r="D575" s="19"/>
      <c r="E575" s="19"/>
      <c r="F575" s="19"/>
      <c r="G575" s="19"/>
      <c r="H575" s="19"/>
      <c r="I575" s="19"/>
      <c r="J575" s="19"/>
      <c r="K575" s="19"/>
      <c r="L575" s="19"/>
      <c r="M575" s="19"/>
      <c r="N575" s="19"/>
      <c r="O575" s="19"/>
      <c r="P575" s="19"/>
      <c r="Q575" s="19"/>
      <c r="R575" s="19"/>
      <c r="S575" s="19"/>
      <c r="T575" s="19"/>
      <c r="U575" s="19"/>
      <c r="V575" s="19"/>
      <c r="W575" s="19"/>
      <c r="X575" s="19"/>
      <c r="Y575" s="19"/>
      <c r="Z575" s="19"/>
      <c r="AA575" s="19"/>
      <c r="AB575" s="19"/>
      <c r="AC575" s="19"/>
      <c r="AD575" s="19"/>
      <c r="AE575" s="19"/>
      <c r="AF575" s="19"/>
      <c r="AG575" s="19"/>
      <c r="AH575" s="19"/>
      <c r="AI575" s="19"/>
      <c r="AJ575" s="19"/>
      <c r="AK575" s="19"/>
      <c r="AL575" s="19"/>
      <c r="AM575" s="19"/>
      <c r="AN575" s="19"/>
      <c r="AO575" s="19"/>
      <c r="AP575" s="19"/>
      <c r="AQ575" s="19"/>
      <c r="AR575" s="19"/>
      <c r="AS575" s="19"/>
      <c r="AT575" s="19"/>
      <c r="AU575" s="19"/>
      <c r="AV575" s="19"/>
      <c r="AW575" s="19"/>
      <c r="AX575" s="19"/>
      <c r="AY575" s="19"/>
      <c r="AZ575" s="19"/>
      <c r="BA575" s="19"/>
      <c r="BB575" s="19"/>
      <c r="BC575" s="19"/>
      <c r="BD575" s="19"/>
      <c r="BE575" s="19"/>
      <c r="BF575" s="19"/>
      <c r="BG575" s="19"/>
      <c r="BH575" s="19"/>
      <c r="BI575" s="19"/>
      <c r="BJ575" s="19"/>
      <c r="BK575" s="19"/>
      <c r="BL575" s="19"/>
      <c r="BM575" s="19"/>
      <c r="BN575" s="19"/>
      <c r="BO575" s="19"/>
      <c r="BP575" s="19"/>
      <c r="BQ575" s="19"/>
      <c r="BR575" s="20"/>
      <c r="BS575" s="9"/>
      <c r="BT575" s="10"/>
      <c r="BU575" s="17"/>
      <c r="BV575" s="18"/>
    </row>
    <row r="576" spans="1:74">
      <c r="A576" s="9">
        <v>119</v>
      </c>
      <c r="B576" s="10" t="s">
        <v>37</v>
      </c>
      <c r="C576" s="19"/>
      <c r="D576" s="19"/>
      <c r="E576" s="19"/>
      <c r="F576" s="19"/>
      <c r="G576" s="19"/>
      <c r="H576" s="19"/>
      <c r="I576" s="19"/>
      <c r="J576" s="19"/>
      <c r="K576" s="19"/>
      <c r="L576" s="19"/>
      <c r="M576" s="19"/>
      <c r="N576" s="19"/>
      <c r="O576" s="19"/>
      <c r="P576" s="19"/>
      <c r="Q576" s="19"/>
      <c r="R576" s="19"/>
      <c r="S576" s="19"/>
      <c r="T576" s="19"/>
      <c r="U576" s="19"/>
      <c r="V576" s="19"/>
      <c r="W576" s="19"/>
      <c r="X576" s="19"/>
      <c r="Y576" s="19"/>
      <c r="Z576" s="19"/>
      <c r="AA576" s="19"/>
      <c r="AB576" s="19"/>
      <c r="AC576" s="19"/>
      <c r="AD576" s="19"/>
      <c r="AE576" s="19"/>
      <c r="AF576" s="19"/>
      <c r="AG576" s="19"/>
      <c r="AH576" s="19"/>
      <c r="AI576" s="19"/>
      <c r="AJ576" s="19"/>
      <c r="AK576" s="19"/>
      <c r="AL576" s="19"/>
      <c r="AM576" s="19"/>
      <c r="AN576" s="19"/>
      <c r="AO576" s="19"/>
      <c r="AP576" s="19"/>
      <c r="AQ576" s="19"/>
      <c r="AR576" s="19"/>
      <c r="AS576" s="19"/>
      <c r="AT576" s="19"/>
      <c r="AU576" s="19"/>
      <c r="AV576" s="19"/>
      <c r="AW576" s="19">
        <v>0.36666666666666664</v>
      </c>
      <c r="AX576" s="19">
        <v>0.13333333333333333</v>
      </c>
      <c r="AY576" s="19">
        <v>0.5</v>
      </c>
      <c r="AZ576" s="19">
        <v>4</v>
      </c>
      <c r="BA576" s="19">
        <v>0</v>
      </c>
      <c r="BB576" s="19">
        <v>0.8</v>
      </c>
      <c r="BC576" s="19">
        <v>4.3</v>
      </c>
      <c r="BD576" s="19">
        <v>2.8250000000000002</v>
      </c>
      <c r="BE576" s="19">
        <v>2.2250000000000001</v>
      </c>
      <c r="BF576" s="19">
        <v>1.4</v>
      </c>
      <c r="BG576" s="19">
        <v>0.46</v>
      </c>
      <c r="BH576" s="19">
        <v>0</v>
      </c>
      <c r="BI576" s="19">
        <v>0</v>
      </c>
      <c r="BJ576" s="19"/>
      <c r="BK576" s="19"/>
      <c r="BL576" s="19"/>
      <c r="BM576" s="19"/>
      <c r="BN576" s="19"/>
      <c r="BO576" s="19"/>
      <c r="BP576" s="19"/>
      <c r="BQ576" s="19"/>
      <c r="BR576" s="20"/>
      <c r="BS576" s="9">
        <v>119</v>
      </c>
      <c r="BT576" s="10" t="s">
        <v>37</v>
      </c>
      <c r="BU576" s="17" t="s">
        <v>269</v>
      </c>
      <c r="BV576" s="18"/>
    </row>
    <row r="577" spans="1:74">
      <c r="A577" s="9" t="s">
        <v>37</v>
      </c>
      <c r="B577" s="10">
        <v>123</v>
      </c>
      <c r="C577" s="19"/>
      <c r="D577" s="19"/>
      <c r="E577" s="19"/>
      <c r="F577" s="19"/>
      <c r="G577" s="19"/>
      <c r="H577" s="19"/>
      <c r="I577" s="19"/>
      <c r="J577" s="19"/>
      <c r="K577" s="19"/>
      <c r="L577" s="19"/>
      <c r="M577" s="19"/>
      <c r="N577" s="19"/>
      <c r="O577" s="19"/>
      <c r="P577" s="19"/>
      <c r="Q577" s="19"/>
      <c r="R577" s="19"/>
      <c r="S577" s="19"/>
      <c r="T577" s="19"/>
      <c r="U577" s="19"/>
      <c r="V577" s="19"/>
      <c r="W577" s="19"/>
      <c r="X577" s="19"/>
      <c r="Y577" s="19"/>
      <c r="Z577" s="19"/>
      <c r="AA577" s="19"/>
      <c r="AB577" s="19"/>
      <c r="AC577" s="19"/>
      <c r="AD577" s="19"/>
      <c r="AE577" s="19"/>
      <c r="AF577" s="19"/>
      <c r="AG577" s="19"/>
      <c r="AH577" s="19"/>
      <c r="AI577" s="19"/>
      <c r="AJ577" s="19"/>
      <c r="AK577" s="19"/>
      <c r="AL577" s="19"/>
      <c r="AM577" s="19"/>
      <c r="AN577" s="19"/>
      <c r="AO577" s="19"/>
      <c r="AP577" s="19"/>
      <c r="AQ577" s="19"/>
      <c r="AR577" s="19"/>
      <c r="AS577" s="19"/>
      <c r="AT577" s="19"/>
      <c r="AU577" s="19"/>
      <c r="AV577" s="19"/>
      <c r="AW577" s="19"/>
      <c r="AX577" s="19"/>
      <c r="AY577" s="19"/>
      <c r="AZ577" s="19"/>
      <c r="BA577" s="19"/>
      <c r="BB577" s="19"/>
      <c r="BC577" s="19">
        <v>3.35</v>
      </c>
      <c r="BD577" s="19">
        <v>2.2999999999999998</v>
      </c>
      <c r="BE577" s="19">
        <v>1.3</v>
      </c>
      <c r="BF577" s="19">
        <v>6</v>
      </c>
      <c r="BG577" s="19">
        <v>0.9</v>
      </c>
      <c r="BH577" s="19">
        <v>2.73</v>
      </c>
      <c r="BI577" s="19">
        <v>0</v>
      </c>
      <c r="BJ577" s="19">
        <v>0</v>
      </c>
      <c r="BK577" s="19">
        <v>0</v>
      </c>
      <c r="BL577" s="19">
        <v>0</v>
      </c>
      <c r="BM577" s="19">
        <v>0</v>
      </c>
      <c r="BN577" s="19"/>
      <c r="BO577" s="19"/>
      <c r="BP577" s="19"/>
      <c r="BQ577" s="19"/>
      <c r="BR577" s="20"/>
      <c r="BS577" s="9" t="s">
        <v>37</v>
      </c>
      <c r="BT577" s="10">
        <v>123</v>
      </c>
      <c r="BU577" s="17"/>
      <c r="BV577" s="18" t="s">
        <v>270</v>
      </c>
    </row>
    <row r="578" spans="1:74">
      <c r="A578" s="9"/>
      <c r="B578" s="10"/>
      <c r="C578" s="19"/>
      <c r="D578" s="19"/>
      <c r="E578" s="19"/>
      <c r="F578" s="19"/>
      <c r="G578" s="19"/>
      <c r="H578" s="19"/>
      <c r="I578" s="19"/>
      <c r="J578" s="19"/>
      <c r="K578" s="19"/>
      <c r="L578" s="19"/>
      <c r="M578" s="19"/>
      <c r="N578" s="19"/>
      <c r="O578" s="19"/>
      <c r="P578" s="19"/>
      <c r="Q578" s="19"/>
      <c r="R578" s="19"/>
      <c r="S578" s="19"/>
      <c r="T578" s="19"/>
      <c r="U578" s="19"/>
      <c r="V578" s="19"/>
      <c r="W578" s="19"/>
      <c r="X578" s="19"/>
      <c r="Y578" s="19"/>
      <c r="Z578" s="19"/>
      <c r="AA578" s="19"/>
      <c r="AB578" s="19"/>
      <c r="AC578" s="19"/>
      <c r="AD578" s="19"/>
      <c r="AE578" s="19"/>
      <c r="AF578" s="19"/>
      <c r="AG578" s="19"/>
      <c r="AH578" s="19"/>
      <c r="AI578" s="19"/>
      <c r="AJ578" s="19"/>
      <c r="AK578" s="19"/>
      <c r="AL578" s="19"/>
      <c r="AM578" s="19"/>
      <c r="AN578" s="19"/>
      <c r="AO578" s="19"/>
      <c r="AP578" s="19"/>
      <c r="AQ578" s="19"/>
      <c r="AR578" s="19"/>
      <c r="AS578" s="19"/>
      <c r="AT578" s="19"/>
      <c r="AU578" s="19"/>
      <c r="AV578" s="19"/>
      <c r="AW578" s="19"/>
      <c r="AX578" s="19"/>
      <c r="AY578" s="19"/>
      <c r="AZ578" s="19"/>
      <c r="BA578" s="19"/>
      <c r="BB578" s="19"/>
      <c r="BC578" s="19"/>
      <c r="BD578" s="19"/>
      <c r="BE578" s="19"/>
      <c r="BF578" s="19"/>
      <c r="BG578" s="19"/>
      <c r="BH578" s="19"/>
      <c r="BI578" s="19"/>
      <c r="BJ578" s="19"/>
      <c r="BK578" s="19"/>
      <c r="BL578" s="19"/>
      <c r="BM578" s="19"/>
      <c r="BN578" s="19"/>
      <c r="BO578" s="19"/>
      <c r="BP578" s="19"/>
      <c r="BQ578" s="19"/>
      <c r="BR578" s="20"/>
      <c r="BS578" s="9"/>
      <c r="BT578" s="10"/>
      <c r="BU578" s="17"/>
      <c r="BV578" s="18"/>
    </row>
    <row r="579" spans="1:74">
      <c r="A579" s="9"/>
      <c r="B579" s="10"/>
      <c r="C579" s="19"/>
      <c r="D579" s="19"/>
      <c r="E579" s="19"/>
      <c r="F579" s="19"/>
      <c r="G579" s="19"/>
      <c r="H579" s="19"/>
      <c r="I579" s="19"/>
      <c r="J579" s="19"/>
      <c r="K579" s="19"/>
      <c r="L579" s="19"/>
      <c r="M579" s="19"/>
      <c r="N579" s="19"/>
      <c r="O579" s="19"/>
      <c r="P579" s="19"/>
      <c r="Q579" s="19"/>
      <c r="R579" s="19"/>
      <c r="S579" s="19"/>
      <c r="T579" s="19"/>
      <c r="U579" s="19"/>
      <c r="V579" s="19"/>
      <c r="W579" s="19"/>
      <c r="X579" s="19"/>
      <c r="Y579" s="19"/>
      <c r="Z579" s="19"/>
      <c r="AA579" s="19"/>
      <c r="AB579" s="19"/>
      <c r="AC579" s="19"/>
      <c r="AD579" s="19"/>
      <c r="AE579" s="19"/>
      <c r="AF579" s="19"/>
      <c r="AG579" s="19"/>
      <c r="AH579" s="19"/>
      <c r="AI579" s="19"/>
      <c r="AJ579" s="19"/>
      <c r="AK579" s="19"/>
      <c r="AL579" s="19"/>
      <c r="AM579" s="19"/>
      <c r="AN579" s="19"/>
      <c r="AO579" s="19"/>
      <c r="AP579" s="19"/>
      <c r="AQ579" s="19"/>
      <c r="AR579" s="19"/>
      <c r="AS579" s="19"/>
      <c r="AT579" s="19"/>
      <c r="AU579" s="19"/>
      <c r="AV579" s="19"/>
      <c r="AW579" s="19"/>
      <c r="AX579" s="19"/>
      <c r="AY579" s="19"/>
      <c r="AZ579" s="19"/>
      <c r="BA579" s="19"/>
      <c r="BB579" s="19"/>
      <c r="BC579" s="19"/>
      <c r="BD579" s="19"/>
      <c r="BE579" s="19"/>
      <c r="BF579" s="19"/>
      <c r="BG579" s="19"/>
      <c r="BH579" s="19"/>
      <c r="BI579" s="19"/>
      <c r="BJ579" s="19"/>
      <c r="BK579" s="19"/>
      <c r="BL579" s="19"/>
      <c r="BM579" s="19"/>
      <c r="BN579" s="19"/>
      <c r="BO579" s="19"/>
      <c r="BP579" s="19"/>
      <c r="BQ579" s="19"/>
      <c r="BR579" s="20"/>
      <c r="BS579" s="9"/>
      <c r="BT579" s="10"/>
      <c r="BU579" s="17"/>
      <c r="BV579" s="18"/>
    </row>
    <row r="580" spans="1:74">
      <c r="A580" s="9"/>
      <c r="B580" s="10"/>
      <c r="C580" s="19"/>
      <c r="D580" s="19"/>
      <c r="E580" s="19"/>
      <c r="F580" s="19"/>
      <c r="G580" s="19"/>
      <c r="H580" s="19"/>
      <c r="I580" s="19"/>
      <c r="J580" s="19"/>
      <c r="K580" s="19"/>
      <c r="L580" s="19"/>
      <c r="M580" s="19"/>
      <c r="N580" s="19"/>
      <c r="O580" s="19"/>
      <c r="P580" s="19"/>
      <c r="Q580" s="19"/>
      <c r="R580" s="19"/>
      <c r="S580" s="19"/>
      <c r="T580" s="19"/>
      <c r="U580" s="19"/>
      <c r="V580" s="19"/>
      <c r="W580" s="19"/>
      <c r="X580" s="19"/>
      <c r="Y580" s="19"/>
      <c r="Z580" s="19"/>
      <c r="AA580" s="19"/>
      <c r="AB580" s="19"/>
      <c r="AC580" s="19"/>
      <c r="AD580" s="19"/>
      <c r="AE580" s="19"/>
      <c r="AF580" s="19"/>
      <c r="AG580" s="19"/>
      <c r="AH580" s="19"/>
      <c r="AI580" s="19"/>
      <c r="AJ580" s="19"/>
      <c r="AK580" s="19"/>
      <c r="AL580" s="19"/>
      <c r="AM580" s="19"/>
      <c r="AN580" s="19"/>
      <c r="AO580" s="19"/>
      <c r="AP580" s="19"/>
      <c r="AQ580" s="19"/>
      <c r="AR580" s="19"/>
      <c r="AS580" s="19"/>
      <c r="AT580" s="19"/>
      <c r="AU580" s="19"/>
      <c r="AV580" s="19"/>
      <c r="AW580" s="19"/>
      <c r="AX580" s="19"/>
      <c r="AY580" s="19"/>
      <c r="AZ580" s="19"/>
      <c r="BA580" s="19"/>
      <c r="BB580" s="19"/>
      <c r="BC580" s="19"/>
      <c r="BD580" s="19"/>
      <c r="BE580" s="19"/>
      <c r="BF580" s="19"/>
      <c r="BG580" s="19"/>
      <c r="BH580" s="19"/>
      <c r="BI580" s="19"/>
      <c r="BJ580" s="19"/>
      <c r="BK580" s="19"/>
      <c r="BL580" s="19"/>
      <c r="BM580" s="19"/>
      <c r="BN580" s="19"/>
      <c r="BO580" s="19"/>
      <c r="BP580" s="19"/>
      <c r="BQ580" s="19"/>
      <c r="BR580" s="20"/>
      <c r="BS580" s="9"/>
      <c r="BT580" s="10"/>
      <c r="BU580" s="17"/>
      <c r="BV580" s="18"/>
    </row>
    <row r="581" spans="1:74" ht="17" thickBot="1">
      <c r="A581" s="27">
        <v>120</v>
      </c>
      <c r="B581" s="28" t="s">
        <v>37</v>
      </c>
      <c r="C581" s="29"/>
      <c r="D581" s="29"/>
      <c r="E581" s="29"/>
      <c r="F581" s="29"/>
      <c r="G581" s="29"/>
      <c r="H581" s="29"/>
      <c r="I581" s="29"/>
      <c r="J581" s="29"/>
      <c r="K581" s="29"/>
      <c r="L581" s="29"/>
      <c r="M581" s="29"/>
      <c r="N581" s="29"/>
      <c r="O581" s="29"/>
      <c r="P581" s="29"/>
      <c r="Q581" s="29"/>
      <c r="R581" s="29"/>
      <c r="S581" s="29"/>
      <c r="T581" s="29"/>
      <c r="U581" s="29"/>
      <c r="V581" s="29"/>
      <c r="W581" s="29"/>
      <c r="X581" s="29"/>
      <c r="Y581" s="29"/>
      <c r="Z581" s="29"/>
      <c r="AA581" s="29"/>
      <c r="AB581" s="29"/>
      <c r="AC581" s="29"/>
      <c r="AD581" s="29"/>
      <c r="AE581" s="29"/>
      <c r="AF581" s="29"/>
      <c r="AG581" s="29"/>
      <c r="AH581" s="29"/>
      <c r="AI581" s="29"/>
      <c r="AJ581" s="29"/>
      <c r="AK581" s="29"/>
      <c r="AL581" s="29"/>
      <c r="AM581" s="29"/>
      <c r="AN581" s="29"/>
      <c r="AO581" s="29"/>
      <c r="AP581" s="29"/>
      <c r="AQ581" s="29"/>
      <c r="AR581" s="29"/>
      <c r="AS581" s="29"/>
      <c r="AT581" s="29"/>
      <c r="AU581" s="29"/>
      <c r="AV581" s="29"/>
      <c r="AW581" s="29">
        <v>6.2249999999999996</v>
      </c>
      <c r="AX581" s="29">
        <v>0.45</v>
      </c>
      <c r="AY581" s="29">
        <v>2.0249999999999999</v>
      </c>
      <c r="AZ581" s="29">
        <v>0</v>
      </c>
      <c r="BA581" s="29">
        <v>1.3</v>
      </c>
      <c r="BB581" s="29">
        <v>10.8</v>
      </c>
      <c r="BC581" s="29">
        <v>7.8</v>
      </c>
      <c r="BD581" s="29">
        <v>3.1199999999999997</v>
      </c>
      <c r="BE581" s="29">
        <v>3.4649999999999999</v>
      </c>
      <c r="BF581" s="29">
        <v>2.645</v>
      </c>
      <c r="BG581" s="29">
        <v>0</v>
      </c>
      <c r="BH581" s="29">
        <v>0</v>
      </c>
      <c r="BI581" s="29"/>
      <c r="BJ581" s="29"/>
      <c r="BK581" s="29"/>
      <c r="BL581" s="29"/>
      <c r="BM581" s="29"/>
      <c r="BN581" s="29"/>
      <c r="BO581" s="29"/>
      <c r="BP581" s="29"/>
      <c r="BQ581" s="29"/>
      <c r="BR581" s="30"/>
      <c r="BS581" s="27">
        <v>120</v>
      </c>
      <c r="BT581" s="28" t="s">
        <v>37</v>
      </c>
      <c r="BU581" s="31" t="s">
        <v>271</v>
      </c>
      <c r="BV581" s="32"/>
    </row>
    <row r="582" spans="1:74" s="8" customFormat="1" ht="15">
      <c r="A582" s="33" t="s">
        <v>29</v>
      </c>
      <c r="B582" s="34" t="s">
        <v>30</v>
      </c>
      <c r="C582" s="35">
        <v>1951</v>
      </c>
      <c r="D582" s="35">
        <v>1952</v>
      </c>
      <c r="E582" s="35">
        <v>1953</v>
      </c>
      <c r="F582" s="35">
        <v>1954</v>
      </c>
      <c r="G582" s="35">
        <v>1955</v>
      </c>
      <c r="H582" s="35">
        <v>1956</v>
      </c>
      <c r="I582" s="35">
        <v>1957</v>
      </c>
      <c r="J582" s="35">
        <v>1958</v>
      </c>
      <c r="K582" s="35">
        <v>1959</v>
      </c>
      <c r="L582" s="35">
        <v>1960</v>
      </c>
      <c r="M582" s="35">
        <v>1961</v>
      </c>
      <c r="N582" s="35">
        <v>1962</v>
      </c>
      <c r="O582" s="35">
        <v>1963</v>
      </c>
      <c r="P582" s="35">
        <v>1964</v>
      </c>
      <c r="Q582" s="35">
        <v>1965</v>
      </c>
      <c r="R582" s="35">
        <v>1966</v>
      </c>
      <c r="S582" s="35">
        <v>1967</v>
      </c>
      <c r="T582" s="35">
        <v>1968</v>
      </c>
      <c r="U582" s="35">
        <v>1969</v>
      </c>
      <c r="V582" s="35">
        <v>1970</v>
      </c>
      <c r="W582" s="35">
        <v>1971</v>
      </c>
      <c r="X582" s="35">
        <v>1972</v>
      </c>
      <c r="Y582" s="35">
        <v>1973</v>
      </c>
      <c r="Z582" s="35">
        <v>1974</v>
      </c>
      <c r="AA582" s="35">
        <v>1975</v>
      </c>
      <c r="AB582" s="35">
        <v>1976</v>
      </c>
      <c r="AC582" s="35">
        <v>1977</v>
      </c>
      <c r="AD582" s="35">
        <v>1978</v>
      </c>
      <c r="AE582" s="35">
        <v>1979</v>
      </c>
      <c r="AF582" s="35">
        <v>1980</v>
      </c>
      <c r="AG582" s="35">
        <v>1981</v>
      </c>
      <c r="AH582" s="35">
        <v>1982</v>
      </c>
      <c r="AI582" s="35">
        <v>1983</v>
      </c>
      <c r="AJ582" s="35">
        <v>1984</v>
      </c>
      <c r="AK582" s="35">
        <v>1985</v>
      </c>
      <c r="AL582" s="35">
        <v>1986</v>
      </c>
      <c r="AM582" s="35">
        <v>1987</v>
      </c>
      <c r="AN582" s="35">
        <v>1988</v>
      </c>
      <c r="AO582" s="35">
        <v>1989</v>
      </c>
      <c r="AP582" s="35">
        <v>1990</v>
      </c>
      <c r="AQ582" s="35">
        <v>1991</v>
      </c>
      <c r="AR582" s="35">
        <v>1992</v>
      </c>
      <c r="AS582" s="35">
        <v>1993</v>
      </c>
      <c r="AT582" s="35">
        <v>1994</v>
      </c>
      <c r="AU582" s="35">
        <v>1995</v>
      </c>
      <c r="AV582" s="35">
        <v>1996</v>
      </c>
      <c r="AW582" s="35">
        <v>1997</v>
      </c>
      <c r="AX582" s="35">
        <v>1998</v>
      </c>
      <c r="AY582" s="35">
        <v>1999</v>
      </c>
      <c r="AZ582" s="35">
        <v>2000</v>
      </c>
      <c r="BA582" s="35">
        <v>2001</v>
      </c>
      <c r="BB582" s="35">
        <v>2002</v>
      </c>
      <c r="BC582" s="35">
        <v>2003</v>
      </c>
      <c r="BD582" s="35">
        <v>2004</v>
      </c>
      <c r="BE582" s="35">
        <v>2005</v>
      </c>
      <c r="BF582" s="35">
        <v>2006</v>
      </c>
      <c r="BG582" s="35">
        <v>2007</v>
      </c>
      <c r="BH582" s="35">
        <v>2008</v>
      </c>
      <c r="BI582" s="35">
        <v>2009</v>
      </c>
      <c r="BJ582" s="35">
        <v>2010</v>
      </c>
      <c r="BK582" s="35">
        <v>2011</v>
      </c>
      <c r="BL582" s="35">
        <v>2012</v>
      </c>
      <c r="BM582" s="35">
        <v>2013</v>
      </c>
      <c r="BN582" s="35">
        <v>2014</v>
      </c>
      <c r="BO582" s="35" t="s">
        <v>32</v>
      </c>
      <c r="BP582" s="35" t="s">
        <v>33</v>
      </c>
      <c r="BQ582" s="35">
        <v>2017</v>
      </c>
      <c r="BR582" s="36">
        <v>2018</v>
      </c>
      <c r="BS582" s="37" t="s">
        <v>29</v>
      </c>
      <c r="BT582" s="38" t="s">
        <v>30</v>
      </c>
      <c r="BU582" s="39" t="s">
        <v>35</v>
      </c>
      <c r="BV582" s="40" t="s">
        <v>36</v>
      </c>
    </row>
    <row r="583" spans="1:74" s="8" customFormat="1" ht="15">
      <c r="A583" s="41"/>
      <c r="B583" s="41"/>
      <c r="C583" s="41"/>
      <c r="D583" s="41"/>
      <c r="E583" s="41"/>
      <c r="F583" s="41"/>
      <c r="G583" s="41"/>
      <c r="H583" s="41"/>
      <c r="I583" s="41"/>
      <c r="J583" s="41"/>
      <c r="K583" s="41"/>
      <c r="L583" s="41"/>
      <c r="M583" s="41"/>
      <c r="N583" s="41"/>
      <c r="O583" s="41"/>
      <c r="P583" s="41"/>
      <c r="Q583" s="41"/>
      <c r="R583" s="41"/>
      <c r="S583" s="41"/>
      <c r="T583" s="41"/>
      <c r="U583" s="41"/>
      <c r="V583" s="41"/>
      <c r="W583" s="41"/>
      <c r="X583" s="41"/>
      <c r="Y583" s="41"/>
      <c r="Z583" s="41"/>
      <c r="AA583" s="41"/>
      <c r="AB583" s="41"/>
      <c r="AC583" s="41"/>
      <c r="AD583" s="41"/>
      <c r="AE583" s="41"/>
      <c r="AF583" s="41"/>
      <c r="AG583" s="41"/>
      <c r="AH583" s="41"/>
      <c r="AI583" s="41"/>
      <c r="AJ583" s="41"/>
      <c r="AK583" s="41"/>
      <c r="AL583" s="41"/>
      <c r="AM583" s="41"/>
      <c r="AN583" s="41"/>
      <c r="AO583" s="41"/>
      <c r="AP583" s="41"/>
      <c r="AQ583" s="41"/>
      <c r="AR583" s="41"/>
      <c r="AS583" s="41"/>
      <c r="AT583" s="41"/>
      <c r="AU583" s="41"/>
      <c r="AV583" s="41"/>
      <c r="AW583" s="41"/>
      <c r="AX583" s="41"/>
      <c r="AY583" s="41"/>
      <c r="AZ583" s="41"/>
      <c r="BA583" s="41"/>
      <c r="BB583" s="41"/>
      <c r="BC583" s="41"/>
      <c r="BD583" s="41"/>
      <c r="BE583" s="41"/>
      <c r="BF583" s="41"/>
      <c r="BG583" s="41"/>
      <c r="BH583" s="41"/>
      <c r="BI583" s="41"/>
      <c r="BJ583" s="41"/>
      <c r="BK583" s="41"/>
      <c r="BL583" s="41"/>
      <c r="BM583" s="41"/>
      <c r="BN583" s="41"/>
      <c r="BO583" s="41"/>
      <c r="BP583" s="41"/>
      <c r="BQ583" s="41"/>
      <c r="BR583" s="41"/>
      <c r="BS583" s="41"/>
      <c r="BT583" s="41"/>
    </row>
    <row r="584" spans="1:74">
      <c r="A584" s="92" t="s">
        <v>272</v>
      </c>
      <c r="B584" s="92"/>
      <c r="C584" s="92"/>
      <c r="D584" s="92"/>
      <c r="E584" s="92"/>
      <c r="F584" s="92"/>
      <c r="G584" s="42"/>
      <c r="H584" s="42"/>
      <c r="I584" s="42"/>
      <c r="J584" s="42"/>
      <c r="K584" s="42"/>
      <c r="L584" s="42"/>
      <c r="M584" s="42"/>
      <c r="N584" s="42"/>
      <c r="O584" s="42"/>
      <c r="P584" s="42"/>
      <c r="Q584" s="42"/>
      <c r="R584" s="42"/>
      <c r="S584" s="42"/>
      <c r="T584" s="42"/>
      <c r="U584" s="42"/>
      <c r="V584" s="42"/>
      <c r="W584" s="42"/>
      <c r="X584" s="42"/>
      <c r="Y584" s="42"/>
      <c r="Z584" s="42"/>
      <c r="AA584" s="42"/>
      <c r="AB584" s="42"/>
      <c r="AC584" s="42"/>
      <c r="AD584" s="42"/>
      <c r="AE584" s="42"/>
      <c r="AF584" s="42"/>
      <c r="AG584" s="42"/>
      <c r="AH584" s="42"/>
      <c r="AI584" s="42"/>
      <c r="AJ584" s="42"/>
      <c r="AK584" s="42"/>
      <c r="AL584" s="42"/>
      <c r="AM584" s="42"/>
      <c r="AN584" s="42"/>
      <c r="AO584" s="42"/>
      <c r="AP584" s="42"/>
      <c r="AQ584" s="42"/>
      <c r="AR584" s="42"/>
      <c r="AS584" s="42"/>
      <c r="AT584" s="42"/>
      <c r="AU584" s="42"/>
      <c r="AV584" s="42"/>
      <c r="AW584" s="42"/>
      <c r="AX584" s="42"/>
      <c r="AY584" s="42"/>
      <c r="AZ584" s="42"/>
      <c r="BA584" s="42"/>
      <c r="BB584" s="42"/>
      <c r="BC584" s="43"/>
      <c r="BD584" s="43"/>
      <c r="BE584" s="43"/>
      <c r="BF584" s="43"/>
      <c r="BG584" s="43"/>
      <c r="BH584" s="43"/>
      <c r="BI584" s="43"/>
      <c r="BJ584" s="43"/>
      <c r="BK584" s="43"/>
      <c r="BL584" s="43"/>
      <c r="BM584" s="43"/>
      <c r="BN584" s="43"/>
      <c r="BO584" s="43"/>
      <c r="BP584" s="43"/>
      <c r="BQ584" s="43"/>
      <c r="BR584" s="43"/>
      <c r="BS584" s="44"/>
      <c r="BT584" s="45"/>
    </row>
    <row r="585" spans="1:74">
      <c r="A585" s="92" t="s">
        <v>273</v>
      </c>
      <c r="B585" s="92"/>
      <c r="C585" s="92"/>
      <c r="D585" s="92"/>
      <c r="E585" s="92"/>
      <c r="F585" s="92"/>
      <c r="G585" s="42"/>
      <c r="H585" s="42"/>
      <c r="I585" s="42"/>
      <c r="J585" s="42"/>
      <c r="K585" s="42"/>
      <c r="L585" s="42"/>
      <c r="M585" s="42"/>
      <c r="N585" s="42"/>
      <c r="O585" s="42"/>
      <c r="P585" s="42"/>
      <c r="Q585" s="42"/>
      <c r="R585" s="42"/>
      <c r="S585" s="42"/>
      <c r="T585" s="42"/>
      <c r="U585" s="42"/>
      <c r="V585" s="42"/>
      <c r="W585" s="42"/>
      <c r="X585" s="42"/>
      <c r="Y585" s="42"/>
      <c r="Z585" s="42"/>
      <c r="AA585" s="42"/>
      <c r="AB585" s="42"/>
      <c r="AC585" s="42"/>
      <c r="AD585" s="42"/>
      <c r="AE585" s="42"/>
      <c r="AF585" s="42"/>
      <c r="AG585" s="42"/>
      <c r="AH585" s="42"/>
      <c r="AI585" s="42"/>
      <c r="AJ585" s="42"/>
      <c r="AK585" s="42"/>
      <c r="AL585" s="42"/>
      <c r="AM585" s="42"/>
      <c r="AN585" s="42"/>
      <c r="AO585" s="42"/>
      <c r="AP585" s="42"/>
      <c r="AQ585" s="42"/>
      <c r="AR585" s="42"/>
      <c r="AS585" s="42"/>
      <c r="AT585" s="42"/>
      <c r="AU585" s="42"/>
      <c r="AV585" s="42"/>
      <c r="AW585" s="42"/>
      <c r="AX585" s="42"/>
      <c r="AY585" s="42"/>
      <c r="AZ585" s="42"/>
      <c r="BA585" s="42"/>
      <c r="BB585" s="42"/>
      <c r="BC585" s="43"/>
      <c r="BD585" s="43"/>
      <c r="BE585" s="43"/>
      <c r="BF585" s="43"/>
      <c r="BG585" s="43"/>
      <c r="BH585" s="43"/>
      <c r="BI585" s="43"/>
      <c r="BJ585" s="43"/>
      <c r="BK585" s="43"/>
      <c r="BL585" s="43"/>
      <c r="BM585" s="43"/>
      <c r="BN585" s="43"/>
      <c r="BO585" s="43"/>
      <c r="BP585" s="43"/>
      <c r="BQ585" s="43"/>
      <c r="BR585" s="43"/>
      <c r="BS585" s="44"/>
      <c r="BT585" s="45"/>
    </row>
    <row r="586" spans="1:74" s="49" customFormat="1" ht="13">
      <c r="A586" s="91" t="s">
        <v>274</v>
      </c>
      <c r="B586" s="91"/>
      <c r="C586" s="91"/>
      <c r="D586" s="91"/>
      <c r="E586" s="91"/>
      <c r="F586" s="91"/>
      <c r="G586" s="42"/>
      <c r="H586" s="42"/>
      <c r="I586" s="42"/>
      <c r="J586" s="42"/>
      <c r="K586" s="42"/>
      <c r="L586" s="42"/>
      <c r="M586" s="42"/>
      <c r="N586" s="42"/>
      <c r="O586" s="42"/>
      <c r="P586" s="42"/>
      <c r="Q586" s="42"/>
      <c r="R586" s="42"/>
      <c r="S586" s="42"/>
      <c r="T586" s="42"/>
      <c r="U586" s="42"/>
      <c r="V586" s="42"/>
      <c r="W586" s="42"/>
      <c r="X586" s="42"/>
      <c r="Y586" s="42"/>
      <c r="Z586" s="42"/>
      <c r="AA586" s="42"/>
      <c r="AB586" s="42"/>
      <c r="AC586" s="42"/>
      <c r="AD586" s="42"/>
      <c r="AE586" s="42"/>
      <c r="AF586" s="42"/>
      <c r="AG586" s="42"/>
      <c r="AH586" s="42"/>
      <c r="AI586" s="42"/>
      <c r="AJ586" s="42"/>
      <c r="AK586" s="42"/>
      <c r="AL586" s="42"/>
      <c r="AM586" s="42"/>
      <c r="AN586" s="42"/>
      <c r="AO586" s="42"/>
      <c r="AP586" s="42"/>
      <c r="AQ586" s="42"/>
      <c r="AR586" s="42"/>
      <c r="AS586" s="42"/>
      <c r="AT586" s="42"/>
      <c r="AU586" s="42"/>
      <c r="AV586" s="42"/>
      <c r="AW586" s="42"/>
      <c r="AX586" s="42"/>
      <c r="AY586" s="42"/>
      <c r="AZ586" s="42"/>
      <c r="BA586" s="42"/>
      <c r="BB586" s="42"/>
      <c r="BC586" s="42"/>
      <c r="BD586" s="42"/>
      <c r="BE586" s="42"/>
      <c r="BF586" s="42"/>
      <c r="BG586" s="42"/>
      <c r="BH586" s="42"/>
      <c r="BI586" s="42"/>
      <c r="BJ586" s="42"/>
      <c r="BK586" s="42"/>
      <c r="BL586" s="42"/>
      <c r="BM586" s="42"/>
      <c r="BN586" s="42"/>
      <c r="BO586" s="42"/>
      <c r="BP586" s="42"/>
      <c r="BQ586" s="42"/>
      <c r="BR586" s="42"/>
      <c r="BS586" s="47"/>
      <c r="BT586" s="48"/>
      <c r="BV586" s="46"/>
    </row>
    <row r="587" spans="1:74" s="49" customFormat="1" ht="13">
      <c r="A587" s="91" t="s">
        <v>275</v>
      </c>
      <c r="B587" s="91"/>
      <c r="C587" s="91"/>
      <c r="D587" s="91"/>
      <c r="E587" s="91"/>
      <c r="F587" s="91"/>
      <c r="G587" s="91"/>
      <c r="H587" s="91"/>
      <c r="I587" s="91"/>
      <c r="J587" s="42"/>
      <c r="K587" s="42"/>
      <c r="L587" s="42"/>
      <c r="M587" s="42"/>
      <c r="N587" s="42"/>
      <c r="O587" s="42"/>
      <c r="P587" s="42"/>
      <c r="Q587" s="42"/>
      <c r="R587" s="42"/>
      <c r="S587" s="42"/>
      <c r="T587" s="42"/>
      <c r="U587" s="42"/>
      <c r="V587" s="42"/>
      <c r="W587" s="42"/>
      <c r="X587" s="42"/>
      <c r="Y587" s="42"/>
      <c r="Z587" s="42"/>
      <c r="AA587" s="42"/>
      <c r="AB587" s="42"/>
      <c r="AC587" s="42"/>
      <c r="AD587" s="42"/>
      <c r="AE587" s="42"/>
      <c r="AF587" s="42"/>
      <c r="AG587" s="42"/>
      <c r="AH587" s="42"/>
      <c r="AI587" s="42"/>
      <c r="AJ587" s="42"/>
      <c r="AK587" s="42"/>
      <c r="AL587" s="42"/>
      <c r="AM587" s="42"/>
      <c r="AN587" s="42"/>
      <c r="AO587" s="42"/>
      <c r="AP587" s="42"/>
      <c r="AQ587" s="42"/>
      <c r="AR587" s="42"/>
      <c r="AS587" s="42"/>
      <c r="AT587" s="42"/>
      <c r="AU587" s="42"/>
      <c r="AV587" s="42"/>
      <c r="AW587" s="42"/>
      <c r="AX587" s="42"/>
      <c r="AY587" s="42"/>
      <c r="AZ587" s="42"/>
      <c r="BA587" s="42"/>
      <c r="BB587" s="42"/>
      <c r="BC587" s="42"/>
      <c r="BD587" s="42"/>
      <c r="BE587" s="42"/>
      <c r="BF587" s="42"/>
      <c r="BG587" s="42"/>
      <c r="BH587" s="42"/>
      <c r="BI587" s="42"/>
      <c r="BJ587" s="42"/>
      <c r="BK587" s="42"/>
      <c r="BL587" s="42"/>
      <c r="BM587" s="42"/>
      <c r="BN587" s="42"/>
      <c r="BO587" s="42"/>
      <c r="BP587" s="42"/>
      <c r="BQ587" s="42"/>
      <c r="BR587" s="42"/>
      <c r="BS587" s="47"/>
      <c r="BT587" s="48"/>
      <c r="BV587" s="46"/>
    </row>
    <row r="588" spans="1:74" s="49" customFormat="1" ht="13">
      <c r="A588" s="91" t="s">
        <v>276</v>
      </c>
      <c r="B588" s="91"/>
      <c r="C588" s="91"/>
      <c r="D588" s="91"/>
      <c r="E588" s="91"/>
      <c r="F588" s="91"/>
      <c r="G588" s="91"/>
      <c r="H588" s="91"/>
      <c r="I588" s="91"/>
      <c r="J588" s="42"/>
      <c r="K588" s="42"/>
      <c r="L588" s="42"/>
      <c r="M588" s="42"/>
      <c r="N588" s="42"/>
      <c r="O588" s="42"/>
      <c r="P588" s="42"/>
      <c r="Q588" s="42"/>
      <c r="R588" s="42"/>
      <c r="S588" s="42"/>
      <c r="T588" s="42"/>
      <c r="U588" s="42"/>
      <c r="V588" s="42"/>
      <c r="W588" s="42"/>
      <c r="X588" s="42"/>
      <c r="Y588" s="42"/>
      <c r="Z588" s="42"/>
      <c r="AA588" s="42"/>
      <c r="AB588" s="42"/>
      <c r="AC588" s="42"/>
      <c r="AD588" s="42"/>
      <c r="AE588" s="42"/>
      <c r="AF588" s="42"/>
      <c r="AG588" s="42"/>
      <c r="AH588" s="42"/>
      <c r="AI588" s="42"/>
      <c r="AJ588" s="42"/>
      <c r="AK588" s="42"/>
      <c r="AL588" s="42"/>
      <c r="AM588" s="42"/>
      <c r="AN588" s="42"/>
      <c r="AO588" s="42"/>
      <c r="AP588" s="42"/>
      <c r="AQ588" s="42"/>
      <c r="AR588" s="42"/>
      <c r="AS588" s="42"/>
      <c r="AT588" s="42"/>
      <c r="AU588" s="42"/>
      <c r="AV588" s="42"/>
      <c r="AW588" s="42"/>
      <c r="AX588" s="42"/>
      <c r="AY588" s="42"/>
      <c r="AZ588" s="42"/>
      <c r="BA588" s="42"/>
      <c r="BB588" s="42"/>
      <c r="BC588" s="42"/>
      <c r="BD588" s="42"/>
      <c r="BE588" s="42"/>
      <c r="BF588" s="42"/>
      <c r="BG588" s="42"/>
      <c r="BH588" s="42"/>
      <c r="BI588" s="42"/>
      <c r="BJ588" s="42"/>
      <c r="BK588" s="42"/>
      <c r="BL588" s="42"/>
      <c r="BM588" s="42"/>
      <c r="BN588" s="42"/>
      <c r="BO588" s="42"/>
      <c r="BP588" s="42"/>
      <c r="BQ588" s="42"/>
      <c r="BR588" s="42"/>
      <c r="BS588" s="47"/>
      <c r="BT588" s="48"/>
      <c r="BV588" s="46"/>
    </row>
    <row r="589" spans="1:74" s="49" customFormat="1" ht="13">
      <c r="A589" s="91" t="s">
        <v>277</v>
      </c>
      <c r="B589" s="91"/>
      <c r="C589" s="91"/>
      <c r="D589" s="91"/>
      <c r="E589" s="91"/>
      <c r="F589" s="91"/>
      <c r="G589" s="91"/>
      <c r="H589" s="91"/>
      <c r="I589" s="91"/>
      <c r="J589" s="42"/>
      <c r="K589" s="42"/>
      <c r="L589" s="42"/>
      <c r="M589" s="42"/>
      <c r="N589" s="42"/>
      <c r="O589" s="42"/>
      <c r="P589" s="42"/>
      <c r="Q589" s="42"/>
      <c r="R589" s="42"/>
      <c r="S589" s="42"/>
      <c r="T589" s="42"/>
      <c r="U589" s="42"/>
      <c r="V589" s="42"/>
      <c r="W589" s="42"/>
      <c r="X589" s="42"/>
      <c r="Y589" s="42"/>
      <c r="Z589" s="42"/>
      <c r="AA589" s="42"/>
      <c r="AB589" s="42"/>
      <c r="AC589" s="42"/>
      <c r="AD589" s="42"/>
      <c r="AE589" s="42"/>
      <c r="AF589" s="42"/>
      <c r="AG589" s="42"/>
      <c r="AH589" s="42"/>
      <c r="AI589" s="42"/>
      <c r="AJ589" s="42"/>
      <c r="AK589" s="42"/>
      <c r="AL589" s="42"/>
      <c r="AM589" s="42"/>
      <c r="AN589" s="42"/>
      <c r="AO589" s="42"/>
      <c r="AP589" s="42"/>
      <c r="AQ589" s="42"/>
      <c r="AR589" s="42"/>
      <c r="AS589" s="42"/>
      <c r="AT589" s="42"/>
      <c r="AU589" s="42"/>
      <c r="AV589" s="42"/>
      <c r="AW589" s="42"/>
      <c r="AX589" s="42"/>
      <c r="AY589" s="42"/>
      <c r="AZ589" s="42"/>
      <c r="BA589" s="42"/>
      <c r="BB589" s="42"/>
      <c r="BC589" s="42"/>
      <c r="BD589" s="42"/>
      <c r="BE589" s="42"/>
      <c r="BF589" s="42"/>
      <c r="BG589" s="42"/>
      <c r="BH589" s="42"/>
      <c r="BI589" s="42"/>
      <c r="BJ589" s="42"/>
      <c r="BK589" s="42"/>
      <c r="BL589" s="42"/>
      <c r="BM589" s="42"/>
      <c r="BN589" s="42"/>
      <c r="BO589" s="42"/>
      <c r="BP589" s="42"/>
      <c r="BQ589" s="42"/>
      <c r="BR589" s="42"/>
      <c r="BS589" s="47"/>
      <c r="BT589" s="48"/>
      <c r="BV589" s="46"/>
    </row>
    <row r="590" spans="1:74" s="49" customFormat="1" ht="13">
      <c r="A590" s="91" t="s">
        <v>278</v>
      </c>
      <c r="B590" s="91"/>
      <c r="C590" s="91"/>
      <c r="D590" s="91"/>
      <c r="E590" s="91"/>
      <c r="F590" s="91"/>
      <c r="G590" s="91"/>
      <c r="H590" s="91"/>
      <c r="I590" s="91"/>
      <c r="J590" s="42"/>
      <c r="K590" s="42"/>
      <c r="L590" s="42"/>
      <c r="M590" s="42"/>
      <c r="N590" s="42"/>
      <c r="O590" s="42"/>
      <c r="P590" s="42"/>
      <c r="Q590" s="42"/>
      <c r="R590" s="42"/>
      <c r="S590" s="42"/>
      <c r="T590" s="42"/>
      <c r="U590" s="42"/>
      <c r="V590" s="42"/>
      <c r="W590" s="42"/>
      <c r="X590" s="42"/>
      <c r="Y590" s="42"/>
      <c r="Z590" s="42"/>
      <c r="AA590" s="42"/>
      <c r="AB590" s="42"/>
      <c r="AC590" s="42"/>
      <c r="AD590" s="42"/>
      <c r="AE590" s="42"/>
      <c r="AF590" s="42"/>
      <c r="AG590" s="42"/>
      <c r="AH590" s="42"/>
      <c r="AI590" s="42"/>
      <c r="AJ590" s="42"/>
      <c r="AK590" s="42"/>
      <c r="AL590" s="42"/>
      <c r="AM590" s="42"/>
      <c r="AN590" s="42"/>
      <c r="AO590" s="42"/>
      <c r="AP590" s="42"/>
      <c r="AQ590" s="42"/>
      <c r="AR590" s="42"/>
      <c r="AS590" s="42"/>
      <c r="AT590" s="42"/>
      <c r="AU590" s="42"/>
      <c r="AV590" s="42"/>
      <c r="AW590" s="42"/>
      <c r="AX590" s="42"/>
      <c r="AY590" s="42"/>
      <c r="AZ590" s="42"/>
      <c r="BA590" s="42"/>
      <c r="BB590" s="42"/>
      <c r="BC590" s="42"/>
      <c r="BD590" s="42"/>
      <c r="BE590" s="42"/>
      <c r="BF590" s="42"/>
      <c r="BG590" s="42"/>
      <c r="BH590" s="42"/>
      <c r="BI590" s="42"/>
      <c r="BJ590" s="42"/>
      <c r="BK590" s="42"/>
      <c r="BL590" s="42"/>
      <c r="BM590" s="42"/>
      <c r="BN590" s="42"/>
      <c r="BO590" s="42"/>
      <c r="BP590" s="42"/>
      <c r="BQ590" s="42"/>
      <c r="BR590" s="42"/>
      <c r="BS590" s="47"/>
      <c r="BT590" s="48"/>
      <c r="BV590" s="46"/>
    </row>
    <row r="655" spans="74:74">
      <c r="BV655" s="51"/>
    </row>
    <row r="658" spans="73:73">
      <c r="BU658" s="52"/>
    </row>
  </sheetData>
  <mergeCells count="7">
    <mergeCell ref="A590:I590"/>
    <mergeCell ref="A584:F584"/>
    <mergeCell ref="A585:F585"/>
    <mergeCell ref="A586:F586"/>
    <mergeCell ref="A587:I587"/>
    <mergeCell ref="A588:I588"/>
    <mergeCell ref="A589:I589"/>
  </mergeCells>
  <conditionalFormatting sqref="C493:C581 C2:C491">
    <cfRule type="colorScale" priority="56">
      <colorScale>
        <cfvo type="min"/>
        <cfvo type="max"/>
        <color theme="0"/>
        <color rgb="FFFF0000"/>
      </colorScale>
    </cfRule>
  </conditionalFormatting>
  <conditionalFormatting sqref="D493:D581 D2:D491">
    <cfRule type="colorScale" priority="57">
      <colorScale>
        <cfvo type="min"/>
        <cfvo type="max"/>
        <color theme="0"/>
        <color rgb="FFFF0000"/>
      </colorScale>
    </cfRule>
  </conditionalFormatting>
  <conditionalFormatting sqref="E493:E581 E2:E491">
    <cfRule type="colorScale" priority="58">
      <colorScale>
        <cfvo type="min"/>
        <cfvo type="max"/>
        <color theme="0"/>
        <color rgb="FFFF0000"/>
      </colorScale>
    </cfRule>
  </conditionalFormatting>
  <conditionalFormatting sqref="F493:F581 F2:F491">
    <cfRule type="colorScale" priority="59">
      <colorScale>
        <cfvo type="min"/>
        <cfvo type="max"/>
        <color theme="0"/>
        <color rgb="FFFF0000"/>
      </colorScale>
    </cfRule>
  </conditionalFormatting>
  <conditionalFormatting sqref="G493:G581 G2:G491">
    <cfRule type="colorScale" priority="60">
      <colorScale>
        <cfvo type="min"/>
        <cfvo type="max"/>
        <color theme="0"/>
        <color rgb="FFFF0000"/>
      </colorScale>
    </cfRule>
  </conditionalFormatting>
  <conditionalFormatting sqref="H493:H581 H2:H491">
    <cfRule type="colorScale" priority="61">
      <colorScale>
        <cfvo type="min"/>
        <cfvo type="max"/>
        <color theme="0"/>
        <color rgb="FFFF0000"/>
      </colorScale>
    </cfRule>
  </conditionalFormatting>
  <conditionalFormatting sqref="I493:I581 I2:I491">
    <cfRule type="colorScale" priority="62">
      <colorScale>
        <cfvo type="min"/>
        <cfvo type="max"/>
        <color theme="0"/>
        <color rgb="FFFF0000"/>
      </colorScale>
    </cfRule>
  </conditionalFormatting>
  <conditionalFormatting sqref="J493:J581 J2:J491">
    <cfRule type="colorScale" priority="63">
      <colorScale>
        <cfvo type="min"/>
        <cfvo type="max"/>
        <color theme="0"/>
        <color rgb="FFFF0000"/>
      </colorScale>
    </cfRule>
  </conditionalFormatting>
  <conditionalFormatting sqref="K493:K581 K2:K491">
    <cfRule type="colorScale" priority="64">
      <colorScale>
        <cfvo type="min"/>
        <cfvo type="max"/>
        <color theme="0"/>
        <color rgb="FFFF0000"/>
      </colorScale>
    </cfRule>
  </conditionalFormatting>
  <conditionalFormatting sqref="L493:L581 L2:L491">
    <cfRule type="colorScale" priority="65">
      <colorScale>
        <cfvo type="min"/>
        <cfvo type="max"/>
        <color theme="0"/>
        <color rgb="FFFF0000"/>
      </colorScale>
    </cfRule>
  </conditionalFormatting>
  <conditionalFormatting sqref="M493:M581 M2:M491">
    <cfRule type="colorScale" priority="66">
      <colorScale>
        <cfvo type="min"/>
        <cfvo type="max"/>
        <color theme="0"/>
        <color rgb="FFFF0000"/>
      </colorScale>
    </cfRule>
  </conditionalFormatting>
  <conditionalFormatting sqref="N493:N581 N2:N491">
    <cfRule type="colorScale" priority="67">
      <colorScale>
        <cfvo type="min"/>
        <cfvo type="max"/>
        <color theme="0"/>
        <color rgb="FFFF0000"/>
      </colorScale>
    </cfRule>
  </conditionalFormatting>
  <conditionalFormatting sqref="O493:O581 O2:O491">
    <cfRule type="colorScale" priority="68">
      <colorScale>
        <cfvo type="min"/>
        <cfvo type="max"/>
        <color theme="0"/>
        <color rgb="FFFF0000"/>
      </colorScale>
    </cfRule>
  </conditionalFormatting>
  <conditionalFormatting sqref="P493:P581 P2:P491">
    <cfRule type="colorScale" priority="69">
      <colorScale>
        <cfvo type="min"/>
        <cfvo type="max"/>
        <color theme="0"/>
        <color rgb="FFFF0000"/>
      </colorScale>
    </cfRule>
  </conditionalFormatting>
  <conditionalFormatting sqref="Q493:Q581 Q2:Q491">
    <cfRule type="colorScale" priority="70">
      <colorScale>
        <cfvo type="min"/>
        <cfvo type="max"/>
        <color theme="0"/>
        <color rgb="FFFF0000"/>
      </colorScale>
    </cfRule>
  </conditionalFormatting>
  <conditionalFormatting sqref="R493:R581 R2:R491">
    <cfRule type="colorScale" priority="71">
      <colorScale>
        <cfvo type="min"/>
        <cfvo type="max"/>
        <color theme="0"/>
        <color rgb="FFFF0000"/>
      </colorScale>
    </cfRule>
  </conditionalFormatting>
  <conditionalFormatting sqref="S493:S581 S2:S491">
    <cfRule type="colorScale" priority="72">
      <colorScale>
        <cfvo type="min"/>
        <cfvo type="max"/>
        <color theme="0"/>
        <color rgb="FFFF0000"/>
      </colorScale>
    </cfRule>
  </conditionalFormatting>
  <conditionalFormatting sqref="T493:T581 T2:T491">
    <cfRule type="colorScale" priority="73">
      <colorScale>
        <cfvo type="min"/>
        <cfvo type="max"/>
        <color theme="0"/>
        <color rgb="FFFF0000"/>
      </colorScale>
    </cfRule>
  </conditionalFormatting>
  <conditionalFormatting sqref="U493:U581 U2:U491">
    <cfRule type="colorScale" priority="74">
      <colorScale>
        <cfvo type="min"/>
        <cfvo type="max"/>
        <color theme="0"/>
        <color rgb="FFFF0000"/>
      </colorScale>
    </cfRule>
  </conditionalFormatting>
  <conditionalFormatting sqref="V493:V581 V2:V491">
    <cfRule type="colorScale" priority="75">
      <colorScale>
        <cfvo type="min"/>
        <cfvo type="max"/>
        <color theme="0"/>
        <color rgb="FFFF0000"/>
      </colorScale>
    </cfRule>
  </conditionalFormatting>
  <conditionalFormatting sqref="W493:W581 W2:W491">
    <cfRule type="colorScale" priority="76">
      <colorScale>
        <cfvo type="min"/>
        <cfvo type="max"/>
        <color theme="0"/>
        <color rgb="FFFF0000"/>
      </colorScale>
    </cfRule>
  </conditionalFormatting>
  <conditionalFormatting sqref="X493:X581 X2:X491">
    <cfRule type="colorScale" priority="77">
      <colorScale>
        <cfvo type="min"/>
        <cfvo type="max"/>
        <color theme="0"/>
        <color rgb="FFFF0000"/>
      </colorScale>
    </cfRule>
  </conditionalFormatting>
  <conditionalFormatting sqref="Y493:Y581 Y2:Y491">
    <cfRule type="colorScale" priority="78">
      <colorScale>
        <cfvo type="min"/>
        <cfvo type="max"/>
        <color theme="0"/>
        <color rgb="FFFF0000"/>
      </colorScale>
    </cfRule>
  </conditionalFormatting>
  <conditionalFormatting sqref="Z493:Z581 Z2:Z491">
    <cfRule type="colorScale" priority="79">
      <colorScale>
        <cfvo type="min"/>
        <cfvo type="max"/>
        <color theme="0"/>
        <color rgb="FFFF0000"/>
      </colorScale>
    </cfRule>
  </conditionalFormatting>
  <conditionalFormatting sqref="AA493:AA581 AA2:AA491">
    <cfRule type="colorScale" priority="80">
      <colorScale>
        <cfvo type="min"/>
        <cfvo type="max"/>
        <color theme="0"/>
        <color rgb="FFFF0000"/>
      </colorScale>
    </cfRule>
  </conditionalFormatting>
  <conditionalFormatting sqref="AB493:AB581 AB2:AB491">
    <cfRule type="colorScale" priority="81">
      <colorScale>
        <cfvo type="min"/>
        <cfvo type="max"/>
        <color theme="0"/>
        <color rgb="FFFF0000"/>
      </colorScale>
    </cfRule>
  </conditionalFormatting>
  <conditionalFormatting sqref="AC493:AC581 AC2:AC491">
    <cfRule type="colorScale" priority="82">
      <colorScale>
        <cfvo type="min"/>
        <cfvo type="max"/>
        <color theme="0"/>
        <color rgb="FFFF0000"/>
      </colorScale>
    </cfRule>
  </conditionalFormatting>
  <conditionalFormatting sqref="AD493:AD581 AD2:AD491">
    <cfRule type="colorScale" priority="83">
      <colorScale>
        <cfvo type="min"/>
        <cfvo type="max"/>
        <color theme="0"/>
        <color rgb="FFFF0000"/>
      </colorScale>
    </cfRule>
  </conditionalFormatting>
  <conditionalFormatting sqref="AE493:AE581 AE2:AE491">
    <cfRule type="colorScale" priority="84">
      <colorScale>
        <cfvo type="min"/>
        <cfvo type="max"/>
        <color theme="0"/>
        <color rgb="FFFF0000"/>
      </colorScale>
    </cfRule>
  </conditionalFormatting>
  <conditionalFormatting sqref="AF493:AF581 AF2:AF491">
    <cfRule type="colorScale" priority="85">
      <colorScale>
        <cfvo type="min"/>
        <cfvo type="max"/>
        <color theme="0"/>
        <color rgb="FFFF0000"/>
      </colorScale>
    </cfRule>
  </conditionalFormatting>
  <conditionalFormatting sqref="AG493:AG581 AG2:AG491">
    <cfRule type="colorScale" priority="86">
      <colorScale>
        <cfvo type="min"/>
        <cfvo type="max"/>
        <color theme="0"/>
        <color rgb="FFFF0000"/>
      </colorScale>
    </cfRule>
  </conditionalFormatting>
  <conditionalFormatting sqref="AH493:AH581 AH2:AH491">
    <cfRule type="colorScale" priority="87">
      <colorScale>
        <cfvo type="min"/>
        <cfvo type="max"/>
        <color theme="0"/>
        <color rgb="FFFF0000"/>
      </colorScale>
    </cfRule>
  </conditionalFormatting>
  <conditionalFormatting sqref="AI2:AI491 AI493:AI581">
    <cfRule type="colorScale" priority="88">
      <colorScale>
        <cfvo type="min"/>
        <cfvo type="max"/>
        <color theme="0"/>
        <color rgb="FFFF0000"/>
      </colorScale>
    </cfRule>
  </conditionalFormatting>
  <conditionalFormatting sqref="AJ2:AJ581">
    <cfRule type="colorScale" priority="89">
      <colorScale>
        <cfvo type="min"/>
        <cfvo type="max"/>
        <color theme="0"/>
        <color rgb="FFFF0000"/>
      </colorScale>
    </cfRule>
  </conditionalFormatting>
  <conditionalFormatting sqref="AK493:AK581 AK2:AK491">
    <cfRule type="colorScale" priority="90">
      <colorScale>
        <cfvo type="min"/>
        <cfvo type="max"/>
        <color theme="0"/>
        <color rgb="FFFF0000"/>
      </colorScale>
    </cfRule>
  </conditionalFormatting>
  <conditionalFormatting sqref="AL493:AL581 AL2:AL491">
    <cfRule type="colorScale" priority="91">
      <colorScale>
        <cfvo type="min"/>
        <cfvo type="max"/>
        <color theme="0"/>
        <color rgb="FFFF0000"/>
      </colorScale>
    </cfRule>
  </conditionalFormatting>
  <conditionalFormatting sqref="AM493:AM581 AM2:AM491">
    <cfRule type="colorScale" priority="92">
      <colorScale>
        <cfvo type="min"/>
        <cfvo type="max"/>
        <color theme="0"/>
        <color rgb="FFFF0000"/>
      </colorScale>
    </cfRule>
  </conditionalFormatting>
  <conditionalFormatting sqref="AN493:AN581 AN2:AN491">
    <cfRule type="colorScale" priority="93">
      <colorScale>
        <cfvo type="min"/>
        <cfvo type="max"/>
        <color theme="0"/>
        <color rgb="FFFF0000"/>
      </colorScale>
    </cfRule>
  </conditionalFormatting>
  <conditionalFormatting sqref="AO493:AO581 AO2:AO491">
    <cfRule type="colorScale" priority="94">
      <colorScale>
        <cfvo type="min"/>
        <cfvo type="max"/>
        <color theme="0"/>
        <color rgb="FFFF0000"/>
      </colorScale>
    </cfRule>
  </conditionalFormatting>
  <conditionalFormatting sqref="AP2:AP491 AP493:AP581">
    <cfRule type="colorScale" priority="95">
      <colorScale>
        <cfvo type="min"/>
        <cfvo type="max"/>
        <color theme="0"/>
        <color rgb="FFFF0000"/>
      </colorScale>
    </cfRule>
  </conditionalFormatting>
  <conditionalFormatting sqref="AQ2:AQ581">
    <cfRule type="colorScale" priority="96">
      <colorScale>
        <cfvo type="min"/>
        <cfvo type="max"/>
        <color theme="0"/>
        <color rgb="FFFF0000"/>
      </colorScale>
    </cfRule>
  </conditionalFormatting>
  <conditionalFormatting sqref="AR2:AR581">
    <cfRule type="colorScale" priority="97">
      <colorScale>
        <cfvo type="min"/>
        <cfvo type="max"/>
        <color theme="0"/>
        <color rgb="FFFF0000"/>
      </colorScale>
    </cfRule>
  </conditionalFormatting>
  <conditionalFormatting sqref="AS493:AS581 AS2:AS491">
    <cfRule type="colorScale" priority="98">
      <colorScale>
        <cfvo type="min"/>
        <cfvo type="max"/>
        <color theme="0"/>
        <color rgb="FFFF0000"/>
      </colorScale>
    </cfRule>
  </conditionalFormatting>
  <conditionalFormatting sqref="AT2:AT491 AT493:AT581">
    <cfRule type="colorScale" priority="99">
      <colorScale>
        <cfvo type="min"/>
        <cfvo type="max"/>
        <color theme="0"/>
        <color rgb="FFFF0000"/>
      </colorScale>
    </cfRule>
  </conditionalFormatting>
  <conditionalFormatting sqref="AU493:AU581 AU2:AU491">
    <cfRule type="colorScale" priority="100">
      <colorScale>
        <cfvo type="min"/>
        <cfvo type="max"/>
        <color theme="0"/>
        <color rgb="FFFF0000"/>
      </colorScale>
    </cfRule>
  </conditionalFormatting>
  <conditionalFormatting sqref="AV493:AV581 AV2:AV491">
    <cfRule type="colorScale" priority="101">
      <colorScale>
        <cfvo type="min"/>
        <cfvo type="max"/>
        <color theme="0"/>
        <color rgb="FFFF0000"/>
      </colorScale>
    </cfRule>
  </conditionalFormatting>
  <conditionalFormatting sqref="AW493:AW581 AW2:AW491">
    <cfRule type="colorScale" priority="102">
      <colorScale>
        <cfvo type="min"/>
        <cfvo type="max"/>
        <color theme="0"/>
        <color rgb="FFFF0000"/>
      </colorScale>
    </cfRule>
  </conditionalFormatting>
  <conditionalFormatting sqref="AX493:AX581 AX2:AX491">
    <cfRule type="colorScale" priority="103">
      <colorScale>
        <cfvo type="min"/>
        <cfvo type="max"/>
        <color theme="0"/>
        <color rgb="FFFF0000"/>
      </colorScale>
    </cfRule>
  </conditionalFormatting>
  <conditionalFormatting sqref="AY493:AY581 AY2:AY491">
    <cfRule type="colorScale" priority="104">
      <colorScale>
        <cfvo type="min"/>
        <cfvo type="max"/>
        <color theme="0"/>
        <color rgb="FFFF0000"/>
      </colorScale>
    </cfRule>
  </conditionalFormatting>
  <conditionalFormatting sqref="AZ493:AZ581 AZ2:AZ491">
    <cfRule type="colorScale" priority="105">
      <colorScale>
        <cfvo type="min"/>
        <cfvo type="max"/>
        <color theme="0"/>
        <color rgb="FFFF0000"/>
      </colorScale>
    </cfRule>
  </conditionalFormatting>
  <conditionalFormatting sqref="BA493:BA581 BA2:BA491">
    <cfRule type="colorScale" priority="106">
      <colorScale>
        <cfvo type="min"/>
        <cfvo type="max"/>
        <color theme="0"/>
        <color rgb="FFFF0000"/>
      </colorScale>
    </cfRule>
  </conditionalFormatting>
  <conditionalFormatting sqref="BB493:BB581 BB2:BB491">
    <cfRule type="colorScale" priority="107">
      <colorScale>
        <cfvo type="min"/>
        <cfvo type="max"/>
        <color theme="0"/>
        <color rgb="FFFF0000"/>
      </colorScale>
    </cfRule>
  </conditionalFormatting>
  <conditionalFormatting sqref="BC493:BC581 BC2:BC491">
    <cfRule type="colorScale" priority="108">
      <colorScale>
        <cfvo type="min"/>
        <cfvo type="max"/>
        <color theme="0"/>
        <color rgb="FFFF0000"/>
      </colorScale>
    </cfRule>
  </conditionalFormatting>
  <conditionalFormatting sqref="BD493:BD581 BD2:BD491">
    <cfRule type="colorScale" priority="109">
      <colorScale>
        <cfvo type="min"/>
        <cfvo type="max"/>
        <color theme="0"/>
        <color rgb="FFFF0000"/>
      </colorScale>
    </cfRule>
  </conditionalFormatting>
  <conditionalFormatting sqref="BE493:BE581 BE2:BE491">
    <cfRule type="colorScale" priority="110">
      <colorScale>
        <cfvo type="min"/>
        <cfvo type="max"/>
        <color theme="0"/>
        <color rgb="FFFF0000"/>
      </colorScale>
    </cfRule>
  </conditionalFormatting>
  <conditionalFormatting sqref="BF493:BF581 BF2:BF491">
    <cfRule type="colorScale" priority="111">
      <colorScale>
        <cfvo type="min"/>
        <cfvo type="max"/>
        <color theme="0"/>
        <color rgb="FFFF0000"/>
      </colorScale>
    </cfRule>
  </conditionalFormatting>
  <conditionalFormatting sqref="BG2:BG581">
    <cfRule type="colorScale" priority="112">
      <colorScale>
        <cfvo type="min"/>
        <cfvo type="max"/>
        <color theme="0"/>
        <color rgb="FFFF0000"/>
      </colorScale>
    </cfRule>
  </conditionalFormatting>
  <conditionalFormatting sqref="BH2:BH581">
    <cfRule type="colorScale" priority="113">
      <colorScale>
        <cfvo type="min"/>
        <cfvo type="max"/>
        <color theme="0"/>
        <color rgb="FFFF0000"/>
      </colorScale>
    </cfRule>
  </conditionalFormatting>
  <conditionalFormatting sqref="BI2:BI581">
    <cfRule type="colorScale" priority="114">
      <colorScale>
        <cfvo type="min"/>
        <cfvo type="max"/>
        <color theme="0"/>
        <color rgb="FFFF0000"/>
      </colorScale>
    </cfRule>
  </conditionalFormatting>
  <conditionalFormatting sqref="BJ2:BJ581">
    <cfRule type="colorScale" priority="115">
      <colorScale>
        <cfvo type="min"/>
        <cfvo type="max"/>
        <color theme="0"/>
        <color rgb="FFFF0000"/>
      </colorScale>
    </cfRule>
  </conditionalFormatting>
  <conditionalFormatting sqref="BK2:BK581">
    <cfRule type="colorScale" priority="116">
      <colorScale>
        <cfvo type="min"/>
        <cfvo type="max"/>
        <color theme="0"/>
        <color rgb="FFFF0000"/>
      </colorScale>
    </cfRule>
  </conditionalFormatting>
  <conditionalFormatting sqref="BL2:BL532 BL534:BL553 BL555:BL557 BL559:BL560 BL562:BL581 BM561 BM558 BM554 BM533">
    <cfRule type="colorScale" priority="117">
      <colorScale>
        <cfvo type="min"/>
        <cfvo type="max"/>
        <color theme="0"/>
        <color rgb="FFFF0000"/>
      </colorScale>
    </cfRule>
  </conditionalFormatting>
  <conditionalFormatting sqref="BM2:BM532 BM534:BM553 BM555:BM557 BM559:BM560 BM562:BM581">
    <cfRule type="colorScale" priority="118">
      <colorScale>
        <cfvo type="min"/>
        <cfvo type="max"/>
        <color theme="0"/>
        <color rgb="FFFF0000"/>
      </colorScale>
    </cfRule>
  </conditionalFormatting>
  <conditionalFormatting sqref="BP2:BP581">
    <cfRule type="colorScale" priority="121">
      <colorScale>
        <cfvo type="min"/>
        <cfvo type="max"/>
        <color theme="0"/>
        <color rgb="FFFF0000"/>
      </colorScale>
    </cfRule>
  </conditionalFormatting>
  <conditionalFormatting sqref="BN2:BN581">
    <cfRule type="colorScale" priority="119">
      <colorScale>
        <cfvo type="min"/>
        <cfvo type="max"/>
        <color theme="0"/>
        <color rgb="FFFF0000"/>
      </colorScale>
    </cfRule>
  </conditionalFormatting>
  <conditionalFormatting sqref="BO2:BO581">
    <cfRule type="colorScale" priority="120">
      <colorScale>
        <cfvo type="min"/>
        <cfvo type="max"/>
        <color theme="0"/>
        <color rgb="FFFF0000"/>
      </colorScale>
    </cfRule>
  </conditionalFormatting>
  <conditionalFormatting sqref="BQ2:BR432 BQ433:BQ435 BQ436:BR462 BQ467:BR581 BQ463:BQ466">
    <cfRule type="colorScale" priority="122">
      <colorScale>
        <cfvo type="min"/>
        <cfvo type="max"/>
        <color theme="0"/>
        <color rgb="FFFF0000"/>
      </colorScale>
    </cfRule>
  </conditionalFormatting>
  <conditionalFormatting sqref="BR433:BR435">
    <cfRule type="colorScale" priority="55">
      <colorScale>
        <cfvo type="min"/>
        <cfvo type="max"/>
        <color theme="0"/>
        <color rgb="FFFF0000"/>
      </colorScale>
    </cfRule>
  </conditionalFormatting>
  <conditionalFormatting sqref="BR463:BR466">
    <cfRule type="colorScale" priority="54">
      <colorScale>
        <cfvo type="min"/>
        <cfvo type="max"/>
        <color theme="0"/>
        <color rgb="FFFF0000"/>
      </colorScale>
    </cfRule>
  </conditionalFormatting>
  <conditionalFormatting sqref="C492">
    <cfRule type="colorScale" priority="21">
      <colorScale>
        <cfvo type="min"/>
        <cfvo type="max"/>
        <color theme="0"/>
        <color rgb="FFFF0000"/>
      </colorScale>
    </cfRule>
  </conditionalFormatting>
  <conditionalFormatting sqref="D492">
    <cfRule type="colorScale" priority="22">
      <colorScale>
        <cfvo type="min"/>
        <cfvo type="max"/>
        <color theme="0"/>
        <color rgb="FFFF0000"/>
      </colorScale>
    </cfRule>
  </conditionalFormatting>
  <conditionalFormatting sqref="E492">
    <cfRule type="colorScale" priority="23">
      <colorScale>
        <cfvo type="min"/>
        <cfvo type="max"/>
        <color theme="0"/>
        <color rgb="FFFF0000"/>
      </colorScale>
    </cfRule>
  </conditionalFormatting>
  <conditionalFormatting sqref="F492">
    <cfRule type="colorScale" priority="24">
      <colorScale>
        <cfvo type="min"/>
        <cfvo type="max"/>
        <color theme="0"/>
        <color rgb="FFFF0000"/>
      </colorScale>
    </cfRule>
  </conditionalFormatting>
  <conditionalFormatting sqref="G492">
    <cfRule type="colorScale" priority="25">
      <colorScale>
        <cfvo type="min"/>
        <cfvo type="max"/>
        <color theme="0"/>
        <color rgb="FFFF0000"/>
      </colorScale>
    </cfRule>
  </conditionalFormatting>
  <conditionalFormatting sqref="H492">
    <cfRule type="colorScale" priority="26">
      <colorScale>
        <cfvo type="min"/>
        <cfvo type="max"/>
        <color theme="0"/>
        <color rgb="FFFF0000"/>
      </colorScale>
    </cfRule>
  </conditionalFormatting>
  <conditionalFormatting sqref="I492">
    <cfRule type="colorScale" priority="27">
      <colorScale>
        <cfvo type="min"/>
        <cfvo type="max"/>
        <color theme="0"/>
        <color rgb="FFFF0000"/>
      </colorScale>
    </cfRule>
  </conditionalFormatting>
  <conditionalFormatting sqref="J492">
    <cfRule type="colorScale" priority="28">
      <colorScale>
        <cfvo type="min"/>
        <cfvo type="max"/>
        <color theme="0"/>
        <color rgb="FFFF0000"/>
      </colorScale>
    </cfRule>
  </conditionalFormatting>
  <conditionalFormatting sqref="K492">
    <cfRule type="colorScale" priority="29">
      <colorScale>
        <cfvo type="min"/>
        <cfvo type="max"/>
        <color theme="0"/>
        <color rgb="FFFF0000"/>
      </colorScale>
    </cfRule>
  </conditionalFormatting>
  <conditionalFormatting sqref="L492">
    <cfRule type="colorScale" priority="30">
      <colorScale>
        <cfvo type="min"/>
        <cfvo type="max"/>
        <color theme="0"/>
        <color rgb="FFFF0000"/>
      </colorScale>
    </cfRule>
  </conditionalFormatting>
  <conditionalFormatting sqref="M492">
    <cfRule type="colorScale" priority="31">
      <colorScale>
        <cfvo type="min"/>
        <cfvo type="max"/>
        <color theme="0"/>
        <color rgb="FFFF0000"/>
      </colorScale>
    </cfRule>
  </conditionalFormatting>
  <conditionalFormatting sqref="N492">
    <cfRule type="colorScale" priority="32">
      <colorScale>
        <cfvo type="min"/>
        <cfvo type="max"/>
        <color theme="0"/>
        <color rgb="FFFF0000"/>
      </colorScale>
    </cfRule>
  </conditionalFormatting>
  <conditionalFormatting sqref="O492">
    <cfRule type="colorScale" priority="33">
      <colorScale>
        <cfvo type="min"/>
        <cfvo type="max"/>
        <color theme="0"/>
        <color rgb="FFFF0000"/>
      </colorScale>
    </cfRule>
  </conditionalFormatting>
  <conditionalFormatting sqref="P492">
    <cfRule type="colorScale" priority="34">
      <colorScale>
        <cfvo type="min"/>
        <cfvo type="max"/>
        <color theme="0"/>
        <color rgb="FFFF0000"/>
      </colorScale>
    </cfRule>
  </conditionalFormatting>
  <conditionalFormatting sqref="Q492">
    <cfRule type="colorScale" priority="35">
      <colorScale>
        <cfvo type="min"/>
        <cfvo type="max"/>
        <color theme="0"/>
        <color rgb="FFFF0000"/>
      </colorScale>
    </cfRule>
  </conditionalFormatting>
  <conditionalFormatting sqref="R492">
    <cfRule type="colorScale" priority="36">
      <colorScale>
        <cfvo type="min"/>
        <cfvo type="max"/>
        <color theme="0"/>
        <color rgb="FFFF0000"/>
      </colorScale>
    </cfRule>
  </conditionalFormatting>
  <conditionalFormatting sqref="S492">
    <cfRule type="colorScale" priority="37">
      <colorScale>
        <cfvo type="min"/>
        <cfvo type="max"/>
        <color theme="0"/>
        <color rgb="FFFF0000"/>
      </colorScale>
    </cfRule>
  </conditionalFormatting>
  <conditionalFormatting sqref="T492">
    <cfRule type="colorScale" priority="38">
      <colorScale>
        <cfvo type="min"/>
        <cfvo type="max"/>
        <color theme="0"/>
        <color rgb="FFFF0000"/>
      </colorScale>
    </cfRule>
  </conditionalFormatting>
  <conditionalFormatting sqref="U492">
    <cfRule type="colorScale" priority="39">
      <colorScale>
        <cfvo type="min"/>
        <cfvo type="max"/>
        <color theme="0"/>
        <color rgb="FFFF0000"/>
      </colorScale>
    </cfRule>
  </conditionalFormatting>
  <conditionalFormatting sqref="V492">
    <cfRule type="colorScale" priority="40">
      <colorScale>
        <cfvo type="min"/>
        <cfvo type="max"/>
        <color theme="0"/>
        <color rgb="FFFF0000"/>
      </colorScale>
    </cfRule>
  </conditionalFormatting>
  <conditionalFormatting sqref="W492">
    <cfRule type="colorScale" priority="41">
      <colorScale>
        <cfvo type="min"/>
        <cfvo type="max"/>
        <color theme="0"/>
        <color rgb="FFFF0000"/>
      </colorScale>
    </cfRule>
  </conditionalFormatting>
  <conditionalFormatting sqref="X492">
    <cfRule type="colorScale" priority="42">
      <colorScale>
        <cfvo type="min"/>
        <cfvo type="max"/>
        <color theme="0"/>
        <color rgb="FFFF0000"/>
      </colorScale>
    </cfRule>
  </conditionalFormatting>
  <conditionalFormatting sqref="Y492">
    <cfRule type="colorScale" priority="43">
      <colorScale>
        <cfvo type="min"/>
        <cfvo type="max"/>
        <color theme="0"/>
        <color rgb="FFFF0000"/>
      </colorScale>
    </cfRule>
  </conditionalFormatting>
  <conditionalFormatting sqref="Z492">
    <cfRule type="colorScale" priority="44">
      <colorScale>
        <cfvo type="min"/>
        <cfvo type="max"/>
        <color theme="0"/>
        <color rgb="FFFF0000"/>
      </colorScale>
    </cfRule>
  </conditionalFormatting>
  <conditionalFormatting sqref="AA492">
    <cfRule type="colorScale" priority="45">
      <colorScale>
        <cfvo type="min"/>
        <cfvo type="max"/>
        <color theme="0"/>
        <color rgb="FFFF0000"/>
      </colorScale>
    </cfRule>
  </conditionalFormatting>
  <conditionalFormatting sqref="AB492">
    <cfRule type="colorScale" priority="46">
      <colorScale>
        <cfvo type="min"/>
        <cfvo type="max"/>
        <color theme="0"/>
        <color rgb="FFFF0000"/>
      </colorScale>
    </cfRule>
  </conditionalFormatting>
  <conditionalFormatting sqref="AC492">
    <cfRule type="colorScale" priority="47">
      <colorScale>
        <cfvo type="min"/>
        <cfvo type="max"/>
        <color theme="0"/>
        <color rgb="FFFF0000"/>
      </colorScale>
    </cfRule>
  </conditionalFormatting>
  <conditionalFormatting sqref="AD492">
    <cfRule type="colorScale" priority="48">
      <colorScale>
        <cfvo type="min"/>
        <cfvo type="max"/>
        <color theme="0"/>
        <color rgb="FFFF0000"/>
      </colorScale>
    </cfRule>
  </conditionalFormatting>
  <conditionalFormatting sqref="AE492">
    <cfRule type="colorScale" priority="49">
      <colorScale>
        <cfvo type="min"/>
        <cfvo type="max"/>
        <color theme="0"/>
        <color rgb="FFFF0000"/>
      </colorScale>
    </cfRule>
  </conditionalFormatting>
  <conditionalFormatting sqref="AF492">
    <cfRule type="colorScale" priority="50">
      <colorScale>
        <cfvo type="min"/>
        <cfvo type="max"/>
        <color theme="0"/>
        <color rgb="FFFF0000"/>
      </colorScale>
    </cfRule>
  </conditionalFormatting>
  <conditionalFormatting sqref="AG492">
    <cfRule type="colorScale" priority="51">
      <colorScale>
        <cfvo type="min"/>
        <cfvo type="max"/>
        <color theme="0"/>
        <color rgb="FFFF0000"/>
      </colorScale>
    </cfRule>
  </conditionalFormatting>
  <conditionalFormatting sqref="AH492">
    <cfRule type="colorScale" priority="52">
      <colorScale>
        <cfvo type="min"/>
        <cfvo type="max"/>
        <color theme="0"/>
        <color rgb="FFFF0000"/>
      </colorScale>
    </cfRule>
  </conditionalFormatting>
  <conditionalFormatting sqref="AI492">
    <cfRule type="colorScale" priority="53">
      <colorScale>
        <cfvo type="min"/>
        <cfvo type="max"/>
        <color theme="0"/>
        <color rgb="FFFF0000"/>
      </colorScale>
    </cfRule>
  </conditionalFormatting>
  <conditionalFormatting sqref="AK492">
    <cfRule type="colorScale" priority="15">
      <colorScale>
        <cfvo type="min"/>
        <cfvo type="max"/>
        <color theme="0"/>
        <color rgb="FFFF0000"/>
      </colorScale>
    </cfRule>
  </conditionalFormatting>
  <conditionalFormatting sqref="AL492">
    <cfRule type="colorScale" priority="16">
      <colorScale>
        <cfvo type="min"/>
        <cfvo type="max"/>
        <color theme="0"/>
        <color rgb="FFFF0000"/>
      </colorScale>
    </cfRule>
  </conditionalFormatting>
  <conditionalFormatting sqref="AM492">
    <cfRule type="colorScale" priority="17">
      <colorScale>
        <cfvo type="min"/>
        <cfvo type="max"/>
        <color theme="0"/>
        <color rgb="FFFF0000"/>
      </colorScale>
    </cfRule>
  </conditionalFormatting>
  <conditionalFormatting sqref="AN492">
    <cfRule type="colorScale" priority="18">
      <colorScale>
        <cfvo type="min"/>
        <cfvo type="max"/>
        <color theme="0"/>
        <color rgb="FFFF0000"/>
      </colorScale>
    </cfRule>
  </conditionalFormatting>
  <conditionalFormatting sqref="AO492">
    <cfRule type="colorScale" priority="19">
      <colorScale>
        <cfvo type="min"/>
        <cfvo type="max"/>
        <color theme="0"/>
        <color rgb="FFFF0000"/>
      </colorScale>
    </cfRule>
  </conditionalFormatting>
  <conditionalFormatting sqref="AP492">
    <cfRule type="colorScale" priority="20">
      <colorScale>
        <cfvo type="min"/>
        <cfvo type="max"/>
        <color theme="0"/>
        <color rgb="FFFF0000"/>
      </colorScale>
    </cfRule>
  </conditionalFormatting>
  <conditionalFormatting sqref="AS492">
    <cfRule type="colorScale" priority="13">
      <colorScale>
        <cfvo type="min"/>
        <cfvo type="max"/>
        <color theme="0"/>
        <color rgb="FFFF0000"/>
      </colorScale>
    </cfRule>
  </conditionalFormatting>
  <conditionalFormatting sqref="AT492">
    <cfRule type="colorScale" priority="14">
      <colorScale>
        <cfvo type="min"/>
        <cfvo type="max"/>
        <color theme="0"/>
        <color rgb="FFFF0000"/>
      </colorScale>
    </cfRule>
  </conditionalFormatting>
  <conditionalFormatting sqref="AU492">
    <cfRule type="colorScale" priority="5">
      <colorScale>
        <cfvo type="min"/>
        <cfvo type="max"/>
        <color theme="0"/>
        <color rgb="FFFF0000"/>
      </colorScale>
    </cfRule>
  </conditionalFormatting>
  <conditionalFormatting sqref="AV492">
    <cfRule type="colorScale" priority="6">
      <colorScale>
        <cfvo type="min"/>
        <cfvo type="max"/>
        <color theme="0"/>
        <color rgb="FFFF0000"/>
      </colorScale>
    </cfRule>
  </conditionalFormatting>
  <conditionalFormatting sqref="AW492">
    <cfRule type="colorScale" priority="7">
      <colorScale>
        <cfvo type="min"/>
        <cfvo type="max"/>
        <color theme="0"/>
        <color rgb="FFFF0000"/>
      </colorScale>
    </cfRule>
  </conditionalFormatting>
  <conditionalFormatting sqref="AX492">
    <cfRule type="colorScale" priority="8">
      <colorScale>
        <cfvo type="min"/>
        <cfvo type="max"/>
        <color theme="0"/>
        <color rgb="FFFF0000"/>
      </colorScale>
    </cfRule>
  </conditionalFormatting>
  <conditionalFormatting sqref="AY492">
    <cfRule type="colorScale" priority="9">
      <colorScale>
        <cfvo type="min"/>
        <cfvo type="max"/>
        <color theme="0"/>
        <color rgb="FFFF0000"/>
      </colorScale>
    </cfRule>
  </conditionalFormatting>
  <conditionalFormatting sqref="AZ492">
    <cfRule type="colorScale" priority="10">
      <colorScale>
        <cfvo type="min"/>
        <cfvo type="max"/>
        <color theme="0"/>
        <color rgb="FFFF0000"/>
      </colorScale>
    </cfRule>
  </conditionalFormatting>
  <conditionalFormatting sqref="BA492">
    <cfRule type="colorScale" priority="11">
      <colorScale>
        <cfvo type="min"/>
        <cfvo type="max"/>
        <color theme="0"/>
        <color rgb="FFFF0000"/>
      </colorScale>
    </cfRule>
  </conditionalFormatting>
  <conditionalFormatting sqref="BB492">
    <cfRule type="colorScale" priority="12">
      <colorScale>
        <cfvo type="min"/>
        <cfvo type="max"/>
        <color theme="0"/>
        <color rgb="FFFF0000"/>
      </colorScale>
    </cfRule>
  </conditionalFormatting>
  <conditionalFormatting sqref="BC492">
    <cfRule type="colorScale" priority="1">
      <colorScale>
        <cfvo type="min"/>
        <cfvo type="max"/>
        <color theme="0"/>
        <color rgb="FFFF0000"/>
      </colorScale>
    </cfRule>
  </conditionalFormatting>
  <conditionalFormatting sqref="BD492">
    <cfRule type="colorScale" priority="2">
      <colorScale>
        <cfvo type="min"/>
        <cfvo type="max"/>
        <color theme="0"/>
        <color rgb="FFFF0000"/>
      </colorScale>
    </cfRule>
  </conditionalFormatting>
  <conditionalFormatting sqref="BE492">
    <cfRule type="colorScale" priority="3">
      <colorScale>
        <cfvo type="min"/>
        <cfvo type="max"/>
        <color theme="0"/>
        <color rgb="FFFF0000"/>
      </colorScale>
    </cfRule>
  </conditionalFormatting>
  <conditionalFormatting sqref="BF492">
    <cfRule type="colorScale" priority="4">
      <colorScale>
        <cfvo type="min"/>
        <cfvo type="max"/>
        <color theme="0"/>
        <color rgb="FFFF0000"/>
      </colorScale>
    </cfRule>
  </conditionalFormatting>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D8"/>
  <sheetViews>
    <sheetView workbookViewId="0">
      <selection activeCell="A8" sqref="A8"/>
    </sheetView>
  </sheetViews>
  <sheetFormatPr baseColWidth="10" defaultRowHeight="16"/>
  <cols>
    <col min="1" max="1" width="35.83203125" customWidth="1"/>
    <col min="2" max="2" width="8.33203125" customWidth="1"/>
  </cols>
  <sheetData>
    <row r="1" spans="1:4">
      <c r="A1" t="s">
        <v>323</v>
      </c>
      <c r="B1" s="56">
        <v>25</v>
      </c>
      <c r="C1" t="s">
        <v>324</v>
      </c>
    </row>
    <row r="2" spans="1:4">
      <c r="A2" t="s">
        <v>325</v>
      </c>
      <c r="B2" s="56">
        <v>24</v>
      </c>
      <c r="C2" t="s">
        <v>327</v>
      </c>
    </row>
    <row r="3" spans="1:4">
      <c r="A3" t="s">
        <v>322</v>
      </c>
      <c r="B3">
        <v>21</v>
      </c>
      <c r="C3" t="s">
        <v>328</v>
      </c>
    </row>
    <row r="4" spans="1:4">
      <c r="A4" t="s">
        <v>318</v>
      </c>
      <c r="B4" s="56">
        <v>14</v>
      </c>
      <c r="C4" t="s">
        <v>329</v>
      </c>
    </row>
    <row r="5" spans="1:4">
      <c r="A5" t="s">
        <v>321</v>
      </c>
      <c r="B5" s="56">
        <v>6.4</v>
      </c>
    </row>
    <row r="6" spans="1:4">
      <c r="A6" t="s">
        <v>326</v>
      </c>
      <c r="B6" s="56">
        <v>9.6</v>
      </c>
    </row>
    <row r="8" spans="1:4">
      <c r="A8" t="s">
        <v>1051</v>
      </c>
      <c r="B8" s="56">
        <v>10</v>
      </c>
      <c r="D8" t="s">
        <v>1056</v>
      </c>
    </row>
  </sheetData>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87F4D1-BEE2-7B4E-9C19-834316C71AEC}">
  <dimension ref="A1:B115"/>
  <sheetViews>
    <sheetView topLeftCell="A75" workbookViewId="0">
      <selection activeCell="X85" sqref="X85"/>
    </sheetView>
  </sheetViews>
  <sheetFormatPr baseColWidth="10" defaultRowHeight="16"/>
  <cols>
    <col min="1" max="1" width="6" bestFit="1" customWidth="1"/>
    <col min="2" max="2" width="13.1640625" bestFit="1" customWidth="1"/>
  </cols>
  <sheetData>
    <row r="1" spans="1:2">
      <c r="A1">
        <v>1901</v>
      </c>
      <c r="B1">
        <v>-0.83893352399999999</v>
      </c>
    </row>
    <row r="2" spans="1:2">
      <c r="A2">
        <v>1902</v>
      </c>
      <c r="B2">
        <v>-1.961768776</v>
      </c>
    </row>
    <row r="3" spans="1:2">
      <c r="A3">
        <v>1903</v>
      </c>
      <c r="B3">
        <v>-0.57121684399999995</v>
      </c>
    </row>
    <row r="4" spans="1:2">
      <c r="A4">
        <v>1904</v>
      </c>
      <c r="B4">
        <v>-1.0763352269999999</v>
      </c>
    </row>
    <row r="5" spans="1:2">
      <c r="A5">
        <v>1905</v>
      </c>
      <c r="B5">
        <v>-1.129484862</v>
      </c>
    </row>
    <row r="6" spans="1:2">
      <c r="A6">
        <v>1906</v>
      </c>
      <c r="B6">
        <v>-0.272397785</v>
      </c>
    </row>
    <row r="7" spans="1:2">
      <c r="A7">
        <v>1907</v>
      </c>
      <c r="B7">
        <v>-0.50861838500000001</v>
      </c>
    </row>
    <row r="8" spans="1:2">
      <c r="A8">
        <v>1908</v>
      </c>
      <c r="B8">
        <v>-0.181059153</v>
      </c>
    </row>
    <row r="9" spans="1:2">
      <c r="A9">
        <v>1909</v>
      </c>
      <c r="B9">
        <v>8.0358311000000002E-2</v>
      </c>
    </row>
    <row r="10" spans="1:2">
      <c r="A10">
        <v>1910</v>
      </c>
      <c r="B10">
        <v>-4.2874039999999999E-3</v>
      </c>
    </row>
    <row r="11" spans="1:2">
      <c r="A11">
        <v>1911</v>
      </c>
      <c r="B11">
        <v>-1.1960203309999999</v>
      </c>
    </row>
    <row r="12" spans="1:2">
      <c r="A12">
        <v>1912</v>
      </c>
      <c r="B12">
        <v>-0.90783119899999998</v>
      </c>
    </row>
    <row r="13" spans="1:2">
      <c r="A13">
        <v>1913</v>
      </c>
      <c r="B13">
        <v>-1.0948391740000001</v>
      </c>
    </row>
    <row r="14" spans="1:2">
      <c r="A14">
        <v>1914</v>
      </c>
      <c r="B14">
        <v>-1.205862856</v>
      </c>
    </row>
    <row r="15" spans="1:2">
      <c r="A15">
        <v>1915</v>
      </c>
      <c r="B15">
        <v>-0.43263409200000003</v>
      </c>
    </row>
    <row r="16" spans="1:2">
      <c r="A16">
        <v>1916</v>
      </c>
      <c r="B16">
        <v>1.72169778</v>
      </c>
    </row>
    <row r="17" spans="1:2">
      <c r="A17">
        <v>1917</v>
      </c>
      <c r="B17">
        <v>0.56027983000000003</v>
      </c>
    </row>
    <row r="18" spans="1:2">
      <c r="A18">
        <v>1918</v>
      </c>
      <c r="B18">
        <v>-0.43538999900000003</v>
      </c>
    </row>
    <row r="19" spans="1:2">
      <c r="A19">
        <v>1919</v>
      </c>
      <c r="B19">
        <v>-1.3873590170000001</v>
      </c>
    </row>
    <row r="20" spans="1:2">
      <c r="A20">
        <v>1920</v>
      </c>
      <c r="B20">
        <v>-0.13263393000000001</v>
      </c>
    </row>
    <row r="21" spans="1:2">
      <c r="A21">
        <v>1921</v>
      </c>
      <c r="B21">
        <v>0.43429551</v>
      </c>
    </row>
    <row r="22" spans="1:2">
      <c r="A22">
        <v>1922</v>
      </c>
      <c r="B22">
        <v>0.71894133299999996</v>
      </c>
    </row>
    <row r="23" spans="1:2">
      <c r="A23">
        <v>1923</v>
      </c>
      <c r="B23">
        <v>0.35004349600000001</v>
      </c>
    </row>
    <row r="24" spans="1:2">
      <c r="A24">
        <v>1924</v>
      </c>
      <c r="B24">
        <v>0.41067345</v>
      </c>
    </row>
    <row r="25" spans="1:2">
      <c r="A25">
        <v>1925</v>
      </c>
      <c r="B25">
        <v>-0.37790965300000001</v>
      </c>
    </row>
    <row r="26" spans="1:2">
      <c r="A26">
        <v>1926</v>
      </c>
      <c r="B26">
        <v>-0.64602003399999997</v>
      </c>
    </row>
    <row r="27" spans="1:2">
      <c r="A27">
        <v>1927</v>
      </c>
      <c r="B27">
        <v>0.40516163599999999</v>
      </c>
    </row>
    <row r="28" spans="1:2">
      <c r="A28">
        <v>1928</v>
      </c>
      <c r="B28">
        <v>6.8547281000000002E-2</v>
      </c>
    </row>
    <row r="29" spans="1:2">
      <c r="A29">
        <v>1929</v>
      </c>
      <c r="B29">
        <v>-0.20861822299999999</v>
      </c>
    </row>
    <row r="30" spans="1:2">
      <c r="A30">
        <v>1930</v>
      </c>
      <c r="B30">
        <v>-1.202713248</v>
      </c>
    </row>
    <row r="31" spans="1:2">
      <c r="A31">
        <v>1931</v>
      </c>
      <c r="B31">
        <v>-0.56727983400000004</v>
      </c>
    </row>
    <row r="32" spans="1:2">
      <c r="A32">
        <v>1932</v>
      </c>
      <c r="B32">
        <v>-0.553894</v>
      </c>
    </row>
    <row r="33" spans="1:2">
      <c r="A33">
        <v>1933</v>
      </c>
      <c r="B33">
        <v>0.141381966</v>
      </c>
    </row>
    <row r="34" spans="1:2">
      <c r="A34">
        <v>1934</v>
      </c>
      <c r="B34">
        <v>0.33508285799999998</v>
      </c>
    </row>
    <row r="35" spans="1:2">
      <c r="A35">
        <v>1935</v>
      </c>
      <c r="B35">
        <v>-4.4838607000000003E-2</v>
      </c>
    </row>
    <row r="36" spans="1:2">
      <c r="A36">
        <v>1936</v>
      </c>
      <c r="B36">
        <v>0.26775998699999998</v>
      </c>
    </row>
    <row r="37" spans="1:2">
      <c r="A37">
        <v>1937</v>
      </c>
      <c r="B37">
        <v>-0.25192533299999997</v>
      </c>
    </row>
    <row r="38" spans="1:2">
      <c r="A38">
        <v>1938</v>
      </c>
      <c r="B38">
        <v>-0.105468561</v>
      </c>
    </row>
    <row r="39" spans="1:2">
      <c r="A39">
        <v>1939</v>
      </c>
      <c r="B39">
        <v>0.23075209299999999</v>
      </c>
    </row>
    <row r="40" spans="1:2">
      <c r="A40">
        <v>1940</v>
      </c>
      <c r="B40">
        <v>-1.0231855919999999</v>
      </c>
    </row>
    <row r="41" spans="1:2">
      <c r="A41">
        <v>1941</v>
      </c>
      <c r="B41">
        <v>-0.96728004999999995</v>
      </c>
    </row>
    <row r="42" spans="1:2">
      <c r="A42">
        <v>1942</v>
      </c>
      <c r="B42">
        <v>-0.12594101299999999</v>
      </c>
    </row>
    <row r="43" spans="1:2">
      <c r="A43">
        <v>1943</v>
      </c>
      <c r="B43">
        <v>-0.243263911</v>
      </c>
    </row>
    <row r="44" spans="1:2">
      <c r="A44">
        <v>1944</v>
      </c>
      <c r="B44">
        <v>-0.204287512</v>
      </c>
    </row>
    <row r="45" spans="1:2">
      <c r="A45">
        <v>1945</v>
      </c>
      <c r="B45">
        <v>-0.15901189700000001</v>
      </c>
    </row>
    <row r="46" spans="1:2">
      <c r="A46">
        <v>1946</v>
      </c>
      <c r="B46">
        <v>-0.23578359199999999</v>
      </c>
    </row>
    <row r="47" spans="1:2">
      <c r="A47">
        <v>1947</v>
      </c>
      <c r="B47">
        <v>0.76027993800000004</v>
      </c>
    </row>
    <row r="48" spans="1:2">
      <c r="A48">
        <v>1948</v>
      </c>
      <c r="B48">
        <v>0.27130329600000003</v>
      </c>
    </row>
    <row r="49" spans="1:2">
      <c r="A49">
        <v>1949</v>
      </c>
      <c r="B49">
        <v>2.4055130000000002E-3</v>
      </c>
    </row>
    <row r="50" spans="1:2">
      <c r="A50">
        <v>1950</v>
      </c>
      <c r="B50">
        <v>1.146500619</v>
      </c>
    </row>
    <row r="51" spans="1:2">
      <c r="A51">
        <v>1951</v>
      </c>
      <c r="B51">
        <v>-0.246019818</v>
      </c>
    </row>
    <row r="52" spans="1:2">
      <c r="A52">
        <v>1952</v>
      </c>
      <c r="B52">
        <v>2.6027572999999998E-2</v>
      </c>
    </row>
    <row r="53" spans="1:2">
      <c r="A53">
        <v>1953</v>
      </c>
      <c r="B53">
        <v>0.56185463400000002</v>
      </c>
    </row>
    <row r="54" spans="1:2">
      <c r="A54">
        <v>1954</v>
      </c>
      <c r="B54">
        <v>1.526422084</v>
      </c>
    </row>
    <row r="55" spans="1:2">
      <c r="A55">
        <v>1955</v>
      </c>
      <c r="B55">
        <v>1.55240635</v>
      </c>
    </row>
    <row r="56" spans="1:2">
      <c r="A56">
        <v>1956</v>
      </c>
      <c r="B56">
        <v>1.901225436</v>
      </c>
    </row>
    <row r="57" spans="1:2">
      <c r="A57">
        <v>1957</v>
      </c>
      <c r="B57">
        <v>0.14925598600000001</v>
      </c>
    </row>
    <row r="58" spans="1:2">
      <c r="A58">
        <v>1958</v>
      </c>
      <c r="B58">
        <v>0.59728772399999996</v>
      </c>
    </row>
    <row r="59" spans="1:2">
      <c r="A59">
        <v>1959</v>
      </c>
      <c r="B59">
        <v>1.008705269</v>
      </c>
    </row>
    <row r="60" spans="1:2">
      <c r="A60">
        <v>1960</v>
      </c>
      <c r="B60">
        <v>0.91972884300000002</v>
      </c>
    </row>
    <row r="61" spans="1:2">
      <c r="A61">
        <v>1961</v>
      </c>
      <c r="B61">
        <v>0.83980754000000002</v>
      </c>
    </row>
    <row r="62" spans="1:2">
      <c r="A62">
        <v>1962</v>
      </c>
      <c r="B62">
        <v>0.52130343099999998</v>
      </c>
    </row>
    <row r="63" spans="1:2">
      <c r="A63">
        <v>1963</v>
      </c>
      <c r="B63">
        <v>-6.4129956000000002E-2</v>
      </c>
    </row>
    <row r="64" spans="1:2">
      <c r="A64">
        <v>1964</v>
      </c>
      <c r="B64">
        <v>0.39492540999999998</v>
      </c>
    </row>
    <row r="65" spans="1:2">
      <c r="A65">
        <v>1965</v>
      </c>
      <c r="B65">
        <v>-0.67042949600000001</v>
      </c>
    </row>
    <row r="66" spans="1:2">
      <c r="A66">
        <v>1966</v>
      </c>
      <c r="B66">
        <v>0.33114584800000002</v>
      </c>
    </row>
    <row r="67" spans="1:2">
      <c r="A67">
        <v>1967</v>
      </c>
      <c r="B67">
        <v>0.37642146300000001</v>
      </c>
    </row>
    <row r="68" spans="1:2">
      <c r="A68">
        <v>1968</v>
      </c>
      <c r="B68">
        <v>-0.46570497599999999</v>
      </c>
    </row>
    <row r="69" spans="1:2">
      <c r="A69">
        <v>1969</v>
      </c>
      <c r="B69">
        <v>0.126421328</v>
      </c>
    </row>
    <row r="70" spans="1:2">
      <c r="A70">
        <v>1970</v>
      </c>
      <c r="B70">
        <v>0.74098858899999998</v>
      </c>
    </row>
    <row r="71" spans="1:2">
      <c r="A71">
        <v>1971</v>
      </c>
      <c r="B71">
        <v>-1.2161424000000001E-2</v>
      </c>
    </row>
    <row r="72" spans="1:2">
      <c r="A72">
        <v>1972</v>
      </c>
      <c r="B72">
        <v>-0.62633498399999998</v>
      </c>
    </row>
    <row r="73" spans="1:2">
      <c r="A73">
        <v>1973</v>
      </c>
      <c r="B73">
        <v>1.5098866419999999</v>
      </c>
    </row>
    <row r="74" spans="1:2">
      <c r="A74">
        <v>1974</v>
      </c>
      <c r="B74">
        <v>1.1468943199999999</v>
      </c>
    </row>
    <row r="75" spans="1:2">
      <c r="A75">
        <v>1975</v>
      </c>
      <c r="B75">
        <v>1.110280127</v>
      </c>
    </row>
    <row r="76" spans="1:2">
      <c r="A76">
        <v>1976</v>
      </c>
      <c r="B76">
        <v>-0.257830848</v>
      </c>
    </row>
    <row r="77" spans="1:2">
      <c r="A77">
        <v>1977</v>
      </c>
      <c r="B77">
        <v>-0.44720102900000003</v>
      </c>
    </row>
    <row r="78" spans="1:2">
      <c r="A78">
        <v>1978</v>
      </c>
      <c r="B78">
        <v>0.365397835</v>
      </c>
    </row>
    <row r="79" spans="1:2">
      <c r="A79">
        <v>1979</v>
      </c>
      <c r="B79">
        <v>0.888626464</v>
      </c>
    </row>
    <row r="80" spans="1:2">
      <c r="A80">
        <v>1980</v>
      </c>
      <c r="B80">
        <v>0.377208865</v>
      </c>
    </row>
    <row r="81" spans="1:2">
      <c r="A81">
        <v>1981</v>
      </c>
      <c r="B81">
        <v>0.53350816199999995</v>
      </c>
    </row>
    <row r="82" spans="1:2">
      <c r="A82">
        <v>1982</v>
      </c>
      <c r="B82">
        <v>-0.71216180200000001</v>
      </c>
    </row>
    <row r="83" spans="1:2">
      <c r="A83">
        <v>1983</v>
      </c>
      <c r="B83">
        <v>-1.086177752</v>
      </c>
    </row>
    <row r="84" spans="1:2">
      <c r="A84">
        <v>1984</v>
      </c>
      <c r="B84">
        <v>1.9334655999999999E-2</v>
      </c>
    </row>
    <row r="85" spans="1:2">
      <c r="A85">
        <v>1985</v>
      </c>
      <c r="B85">
        <v>-0.18460246199999999</v>
      </c>
    </row>
    <row r="86" spans="1:2">
      <c r="A86">
        <v>1986</v>
      </c>
      <c r="B86">
        <v>-0.80901224800000004</v>
      </c>
    </row>
    <row r="87" spans="1:2">
      <c r="A87">
        <v>1987</v>
      </c>
      <c r="B87">
        <v>-1.322398352</v>
      </c>
    </row>
    <row r="88" spans="1:2">
      <c r="A88">
        <v>1988</v>
      </c>
      <c r="B88">
        <v>0.84768155999999995</v>
      </c>
    </row>
    <row r="89" spans="1:2">
      <c r="A89">
        <v>1989</v>
      </c>
      <c r="B89">
        <v>0.58902000300000001</v>
      </c>
    </row>
    <row r="90" spans="1:2">
      <c r="A90">
        <v>1990</v>
      </c>
      <c r="B90">
        <v>0.117366205</v>
      </c>
    </row>
    <row r="91" spans="1:2">
      <c r="A91">
        <v>1991</v>
      </c>
      <c r="B91">
        <v>-0.66255547599999998</v>
      </c>
    </row>
    <row r="92" spans="1:2">
      <c r="A92">
        <v>1992</v>
      </c>
      <c r="B92">
        <v>-1.5751543939999999</v>
      </c>
    </row>
    <row r="93" spans="1:2">
      <c r="A93">
        <v>1993</v>
      </c>
      <c r="B93">
        <v>-0.99759502700000002</v>
      </c>
    </row>
    <row r="94" spans="1:2">
      <c r="A94">
        <v>1994</v>
      </c>
      <c r="B94">
        <v>-0.16176780399999999</v>
      </c>
    </row>
    <row r="95" spans="1:2">
      <c r="A95">
        <v>1995</v>
      </c>
      <c r="B95">
        <v>-0.60428772799999997</v>
      </c>
    </row>
    <row r="96" spans="1:2">
      <c r="A96">
        <v>1996</v>
      </c>
      <c r="B96">
        <v>0.68390194400000004</v>
      </c>
    </row>
    <row r="97" spans="1:2">
      <c r="A97">
        <v>1997</v>
      </c>
      <c r="B97">
        <v>-0.146019764</v>
      </c>
    </row>
    <row r="98" spans="1:2">
      <c r="A98">
        <v>1998</v>
      </c>
      <c r="B98">
        <v>0.407130141</v>
      </c>
    </row>
    <row r="99" spans="1:2">
      <c r="A99">
        <v>1999</v>
      </c>
      <c r="B99">
        <v>1.3398078099999999</v>
      </c>
    </row>
    <row r="100" spans="1:2">
      <c r="A100">
        <v>2000</v>
      </c>
      <c r="B100">
        <v>1.890201808</v>
      </c>
    </row>
    <row r="101" spans="1:2">
      <c r="A101">
        <v>2001</v>
      </c>
      <c r="B101">
        <v>-0.125153611</v>
      </c>
    </row>
    <row r="102" spans="1:2">
      <c r="A102">
        <v>2002</v>
      </c>
      <c r="B102">
        <v>-0.47751600599999999</v>
      </c>
    </row>
    <row r="103" spans="1:2">
      <c r="A103">
        <v>2003</v>
      </c>
      <c r="B103">
        <v>0.14807488299999999</v>
      </c>
    </row>
    <row r="104" spans="1:2">
      <c r="A104">
        <v>2004</v>
      </c>
      <c r="B104">
        <v>0.61461056800000002</v>
      </c>
    </row>
    <row r="105" spans="1:2">
      <c r="A105">
        <v>2005</v>
      </c>
      <c r="B105">
        <v>0.409886048</v>
      </c>
    </row>
    <row r="106" spans="1:2">
      <c r="A106">
        <v>2006</v>
      </c>
      <c r="B106">
        <v>1.449256688</v>
      </c>
    </row>
    <row r="107" spans="1:2">
      <c r="A107">
        <v>2007</v>
      </c>
      <c r="B107">
        <v>0.42051597499999999</v>
      </c>
    </row>
    <row r="108" spans="1:2">
      <c r="A108">
        <v>2008</v>
      </c>
      <c r="B108">
        <v>1.30831173</v>
      </c>
    </row>
    <row r="109" spans="1:2">
      <c r="A109">
        <v>2009</v>
      </c>
      <c r="B109">
        <v>-0.17987805000000001</v>
      </c>
    </row>
    <row r="110" spans="1:2">
      <c r="A110">
        <v>2010</v>
      </c>
      <c r="B110">
        <v>2.1547688800000002</v>
      </c>
    </row>
    <row r="111" spans="1:2">
      <c r="A111">
        <v>2011</v>
      </c>
      <c r="B111">
        <v>1.959886885</v>
      </c>
    </row>
    <row r="112" spans="1:2">
      <c r="A112">
        <v>2012</v>
      </c>
      <c r="B112">
        <v>0.15870481</v>
      </c>
    </row>
    <row r="113" spans="1:2">
      <c r="A113">
        <v>2013</v>
      </c>
      <c r="B113">
        <v>0.13468904900000001</v>
      </c>
    </row>
    <row r="114" spans="1:2">
      <c r="A114">
        <v>2014</v>
      </c>
      <c r="B114">
        <v>7.1299249999999996E-3</v>
      </c>
    </row>
    <row r="115" spans="1:2">
      <c r="A115">
        <v>2015</v>
      </c>
      <c r="B115">
        <v>-5.5468534E-2</v>
      </c>
    </row>
  </sheetData>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F13"/>
  <sheetViews>
    <sheetView workbookViewId="0">
      <selection activeCell="G4" sqref="G4"/>
    </sheetView>
  </sheetViews>
  <sheetFormatPr baseColWidth="10" defaultRowHeight="16"/>
  <cols>
    <col min="1" max="1" width="35.6640625" customWidth="1"/>
  </cols>
  <sheetData>
    <row r="1" spans="1:6">
      <c r="A1" t="s">
        <v>303</v>
      </c>
      <c r="B1" t="s">
        <v>304</v>
      </c>
      <c r="C1" t="s">
        <v>305</v>
      </c>
      <c r="D1" t="s">
        <v>306</v>
      </c>
      <c r="F1" s="55" t="s">
        <v>319</v>
      </c>
    </row>
    <row r="2" spans="1:6">
      <c r="A2" t="s">
        <v>307</v>
      </c>
      <c r="B2">
        <v>5668.7</v>
      </c>
      <c r="C2">
        <v>4285.6000000000004</v>
      </c>
      <c r="D2">
        <v>-1383.2</v>
      </c>
      <c r="F2" t="s">
        <v>320</v>
      </c>
    </row>
    <row r="3" spans="1:6">
      <c r="A3" t="s">
        <v>308</v>
      </c>
      <c r="B3">
        <v>1861.4</v>
      </c>
      <c r="C3">
        <v>1334.3</v>
      </c>
      <c r="D3">
        <v>-527.1</v>
      </c>
    </row>
    <row r="4" spans="1:6">
      <c r="A4" t="s">
        <v>309</v>
      </c>
      <c r="B4">
        <v>1376.4</v>
      </c>
      <c r="C4">
        <v>866.1</v>
      </c>
      <c r="D4">
        <v>-510.2</v>
      </c>
    </row>
    <row r="5" spans="1:6">
      <c r="A5" t="s">
        <v>310</v>
      </c>
      <c r="B5">
        <v>643.6</v>
      </c>
      <c r="C5">
        <v>514.1</v>
      </c>
      <c r="D5">
        <v>-129.5</v>
      </c>
    </row>
    <row r="6" spans="1:6">
      <c r="A6" t="s">
        <v>311</v>
      </c>
      <c r="B6">
        <v>726.5</v>
      </c>
      <c r="C6">
        <v>524.4</v>
      </c>
      <c r="D6">
        <v>-202.1</v>
      </c>
    </row>
    <row r="7" spans="1:6">
      <c r="A7" t="s">
        <v>312</v>
      </c>
      <c r="B7">
        <v>31.7</v>
      </c>
      <c r="C7">
        <v>10.7</v>
      </c>
      <c r="D7">
        <v>-21.1</v>
      </c>
    </row>
    <row r="8" spans="1:6">
      <c r="A8" t="s">
        <v>313</v>
      </c>
      <c r="B8">
        <v>-255.2</v>
      </c>
      <c r="C8">
        <v>-302.60000000000002</v>
      </c>
      <c r="D8">
        <v>-47.4</v>
      </c>
    </row>
    <row r="9" spans="1:6">
      <c r="A9" t="s">
        <v>314</v>
      </c>
      <c r="B9">
        <v>69.7</v>
      </c>
      <c r="C9">
        <v>137.1</v>
      </c>
      <c r="D9">
        <v>67.400000000000006</v>
      </c>
    </row>
    <row r="10" spans="1:6">
      <c r="A10" t="s">
        <v>315</v>
      </c>
      <c r="B10">
        <v>243.5</v>
      </c>
      <c r="C10">
        <v>146</v>
      </c>
      <c r="D10">
        <v>-97.6</v>
      </c>
    </row>
    <row r="11" spans="1:6">
      <c r="A11" t="s">
        <v>316</v>
      </c>
      <c r="B11">
        <v>198.2</v>
      </c>
      <c r="C11">
        <v>506.1</v>
      </c>
      <c r="D11">
        <v>307.89999999999998</v>
      </c>
    </row>
    <row r="12" spans="1:6">
      <c r="A12" t="s">
        <v>317</v>
      </c>
      <c r="B12">
        <v>109.4</v>
      </c>
      <c r="C12">
        <v>135.19999999999999</v>
      </c>
      <c r="D12">
        <v>25.8</v>
      </c>
    </row>
    <row r="13" spans="1:6">
      <c r="A13" t="s">
        <v>318</v>
      </c>
      <c r="B13">
        <v>785.5</v>
      </c>
      <c r="C13">
        <v>889.9</v>
      </c>
      <c r="D13">
        <v>104.4</v>
      </c>
    </row>
  </sheetData>
  <hyperlinks>
    <hyperlink ref="F1" r:id="rId1" location="tab-dashboard-01" xr:uid="{00000000-0004-0000-0900-000000000000}"/>
  </hyperlinks>
  <pageMargins left="0.7" right="0.7" top="0.75" bottom="0.75" header="0.3" footer="0.3"/>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D14"/>
  <sheetViews>
    <sheetView workbookViewId="0">
      <selection activeCell="U25" sqref="U25"/>
    </sheetView>
  </sheetViews>
  <sheetFormatPr baseColWidth="10" defaultRowHeight="16"/>
  <sheetData>
    <row r="1" spans="1:4">
      <c r="A1" s="58" t="s">
        <v>357</v>
      </c>
      <c r="D1" t="s">
        <v>356</v>
      </c>
    </row>
    <row r="2" spans="1:4">
      <c r="A2" t="s">
        <v>355</v>
      </c>
    </row>
    <row r="3" spans="1:4">
      <c r="A3" s="57" t="s">
        <v>344</v>
      </c>
    </row>
    <row r="5" spans="1:4">
      <c r="A5" t="s">
        <v>345</v>
      </c>
      <c r="B5">
        <v>17.2</v>
      </c>
    </row>
    <row r="6" spans="1:4">
      <c r="A6" t="s">
        <v>346</v>
      </c>
      <c r="B6">
        <v>13.5</v>
      </c>
    </row>
    <row r="7" spans="1:4">
      <c r="A7" t="s">
        <v>347</v>
      </c>
      <c r="B7">
        <v>10.199999999999999</v>
      </c>
    </row>
    <row r="8" spans="1:4">
      <c r="A8" t="s">
        <v>348</v>
      </c>
      <c r="B8">
        <v>8.1</v>
      </c>
    </row>
    <row r="9" spans="1:4">
      <c r="A9" t="s">
        <v>349</v>
      </c>
      <c r="B9">
        <v>6.9</v>
      </c>
    </row>
    <row r="10" spans="1:4">
      <c r="A10" t="s">
        <v>350</v>
      </c>
      <c r="B10">
        <v>6.4</v>
      </c>
    </row>
    <row r="11" spans="1:4">
      <c r="A11" t="s">
        <v>351</v>
      </c>
      <c r="B11">
        <v>4.9000000000000004</v>
      </c>
    </row>
    <row r="12" spans="1:4">
      <c r="A12" t="s">
        <v>352</v>
      </c>
      <c r="B12">
        <v>3.5</v>
      </c>
    </row>
    <row r="13" spans="1:4">
      <c r="A13" t="s">
        <v>353</v>
      </c>
      <c r="B13">
        <v>3.5</v>
      </c>
    </row>
    <row r="14" spans="1:4">
      <c r="A14" t="s">
        <v>354</v>
      </c>
      <c r="B14">
        <v>2.16</v>
      </c>
    </row>
  </sheetData>
  <phoneticPr fontId="33"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C533"/>
  <sheetViews>
    <sheetView workbookViewId="0">
      <selection activeCell="C533" sqref="A7:C533"/>
    </sheetView>
  </sheetViews>
  <sheetFormatPr baseColWidth="10" defaultRowHeight="16"/>
  <sheetData>
    <row r="1" spans="1:3">
      <c r="A1" t="s">
        <v>358</v>
      </c>
    </row>
    <row r="2" spans="1:3">
      <c r="A2" t="s">
        <v>11</v>
      </c>
    </row>
    <row r="3" spans="1:3">
      <c r="A3" t="s">
        <v>359</v>
      </c>
    </row>
    <row r="4" spans="1:3">
      <c r="A4" t="s">
        <v>13</v>
      </c>
    </row>
    <row r="5" spans="1:3">
      <c r="A5" t="s">
        <v>360</v>
      </c>
    </row>
    <row r="7" spans="1:3">
      <c r="A7" t="s">
        <v>361</v>
      </c>
      <c r="B7" t="s">
        <v>362</v>
      </c>
      <c r="C7" t="s">
        <v>363</v>
      </c>
    </row>
    <row r="8" spans="1:3">
      <c r="A8">
        <v>39.985005569999998</v>
      </c>
      <c r="B8">
        <v>-100.560148</v>
      </c>
      <c r="C8">
        <v>-0.45676228400000002</v>
      </c>
    </row>
    <row r="9" spans="1:3">
      <c r="A9">
        <v>39.769849219999998</v>
      </c>
      <c r="B9">
        <v>-100.10077920000001</v>
      </c>
      <c r="C9">
        <v>-0.31450980899999997</v>
      </c>
    </row>
    <row r="10" spans="1:3">
      <c r="A10">
        <v>37.871593740000002</v>
      </c>
      <c r="B10">
        <v>-98.876137299999996</v>
      </c>
      <c r="C10">
        <v>-0.31252476600000001</v>
      </c>
    </row>
    <row r="11" spans="1:3">
      <c r="A11">
        <v>35.473104190000001</v>
      </c>
      <c r="B11">
        <v>-100.1209501</v>
      </c>
      <c r="C11">
        <v>-0.29815614200000001</v>
      </c>
    </row>
    <row r="12" spans="1:3">
      <c r="A12">
        <v>37.755550419999999</v>
      </c>
      <c r="B12">
        <v>-109.476511</v>
      </c>
      <c r="C12">
        <v>-0.249468043</v>
      </c>
    </row>
    <row r="13" spans="1:3">
      <c r="A13">
        <v>21.516277779999999</v>
      </c>
      <c r="B13">
        <v>-157.94530560000001</v>
      </c>
      <c r="C13">
        <v>-0.23793982</v>
      </c>
    </row>
    <row r="14" spans="1:3">
      <c r="A14">
        <v>31.355378170000002</v>
      </c>
      <c r="B14">
        <v>-110.5895264</v>
      </c>
      <c r="C14">
        <v>-0.23639453899999999</v>
      </c>
    </row>
    <row r="15" spans="1:3">
      <c r="A15">
        <v>41.032444439999999</v>
      </c>
      <c r="B15">
        <v>-98.740533330000005</v>
      </c>
      <c r="C15">
        <v>-0.231931418</v>
      </c>
    </row>
    <row r="16" spans="1:3">
      <c r="A16">
        <v>45.755522970000001</v>
      </c>
      <c r="B16">
        <v>-87.201523800000004</v>
      </c>
      <c r="C16">
        <v>-0.23067532499999999</v>
      </c>
    </row>
    <row r="17" spans="1:3">
      <c r="A17">
        <v>45.274457460000001</v>
      </c>
      <c r="B17">
        <v>-84.600031479999998</v>
      </c>
      <c r="C17">
        <v>-0.22928953199999999</v>
      </c>
    </row>
    <row r="18" spans="1:3">
      <c r="A18">
        <v>45.763569699999998</v>
      </c>
      <c r="B18">
        <v>-88.463178499999998</v>
      </c>
      <c r="C18">
        <v>-0.228594139</v>
      </c>
    </row>
    <row r="19" spans="1:3">
      <c r="A19">
        <v>35.590686290000001</v>
      </c>
      <c r="B19">
        <v>-81.567037060000004</v>
      </c>
      <c r="C19">
        <v>-0.22823528900000001</v>
      </c>
    </row>
    <row r="20" spans="1:3">
      <c r="A20">
        <v>45.415397769999998</v>
      </c>
      <c r="B20">
        <v>-122.1714746</v>
      </c>
      <c r="C20">
        <v>-0.225274786</v>
      </c>
    </row>
    <row r="21" spans="1:3">
      <c r="A21">
        <v>39.201538890000002</v>
      </c>
      <c r="B21">
        <v>-114.68916110000001</v>
      </c>
      <c r="C21">
        <v>-0.221656248</v>
      </c>
    </row>
    <row r="22" spans="1:3">
      <c r="A22">
        <v>35.15888889</v>
      </c>
      <c r="B22">
        <v>-83.394166670000004</v>
      </c>
      <c r="C22">
        <v>-0.22091256100000001</v>
      </c>
    </row>
    <row r="23" spans="1:3">
      <c r="A23">
        <v>33.736440590000001</v>
      </c>
      <c r="B23">
        <v>-110.1667671</v>
      </c>
      <c r="C23">
        <v>-0.21882352199999999</v>
      </c>
    </row>
    <row r="24" spans="1:3">
      <c r="A24">
        <v>47.78723694</v>
      </c>
      <c r="B24">
        <v>-102.7685256</v>
      </c>
      <c r="C24">
        <v>-0.217487976</v>
      </c>
    </row>
    <row r="25" spans="1:3">
      <c r="A25">
        <v>39.800541809999999</v>
      </c>
      <c r="B25">
        <v>-106.0264066</v>
      </c>
      <c r="C25">
        <v>-0.216949791</v>
      </c>
    </row>
    <row r="26" spans="1:3">
      <c r="A26">
        <v>40.649862730000002</v>
      </c>
      <c r="B26">
        <v>-123.4942046</v>
      </c>
      <c r="C26">
        <v>-0.21577459600000001</v>
      </c>
    </row>
    <row r="27" spans="1:3">
      <c r="A27">
        <v>35.1681083</v>
      </c>
      <c r="B27">
        <v>-99.507312799999994</v>
      </c>
      <c r="C27">
        <v>-0.21411764599999999</v>
      </c>
    </row>
    <row r="28" spans="1:3">
      <c r="A28">
        <v>62.346438800000001</v>
      </c>
      <c r="B28">
        <v>-150.01920100000001</v>
      </c>
      <c r="C28">
        <v>-0.21340994499999999</v>
      </c>
    </row>
    <row r="29" spans="1:3">
      <c r="A29">
        <v>46.499102669999999</v>
      </c>
      <c r="B29">
        <v>-87.886523830000002</v>
      </c>
      <c r="C29">
        <v>-0.211146057</v>
      </c>
    </row>
    <row r="30" spans="1:3">
      <c r="A30">
        <v>41.791502629999997</v>
      </c>
      <c r="B30">
        <v>-124.0761887</v>
      </c>
      <c r="C30">
        <v>-0.20941177</v>
      </c>
    </row>
    <row r="31" spans="1:3">
      <c r="A31">
        <v>38.911914000000003</v>
      </c>
      <c r="B31">
        <v>-111.53046500000001</v>
      </c>
      <c r="C31">
        <v>-0.206436485</v>
      </c>
    </row>
    <row r="32" spans="1:3">
      <c r="A32">
        <v>33.822272300000002</v>
      </c>
      <c r="B32">
        <v>-109.8145413</v>
      </c>
      <c r="C32">
        <v>-0.20621931600000001</v>
      </c>
    </row>
    <row r="33" spans="1:3">
      <c r="A33">
        <v>29.466908010000001</v>
      </c>
      <c r="B33">
        <v>-96.812755969999998</v>
      </c>
      <c r="C33">
        <v>-0.20243232</v>
      </c>
    </row>
    <row r="34" spans="1:3">
      <c r="A34">
        <v>46.030528570000001</v>
      </c>
      <c r="B34">
        <v>-86.16124902</v>
      </c>
      <c r="C34">
        <v>-0.20179744099999999</v>
      </c>
    </row>
    <row r="35" spans="1:3">
      <c r="A35">
        <v>39.70626687</v>
      </c>
      <c r="B35">
        <v>-123.3252913</v>
      </c>
      <c r="C35">
        <v>-0.201392561</v>
      </c>
    </row>
    <row r="36" spans="1:3">
      <c r="A36">
        <v>37.479810180000001</v>
      </c>
      <c r="B36">
        <v>-83.675192260000003</v>
      </c>
      <c r="C36">
        <v>-0.19945049300000001</v>
      </c>
    </row>
    <row r="37" spans="1:3">
      <c r="A37">
        <v>35.39611111</v>
      </c>
      <c r="B37">
        <v>-82.9375</v>
      </c>
      <c r="C37">
        <v>-0.198035762</v>
      </c>
    </row>
    <row r="38" spans="1:3">
      <c r="A38">
        <v>36.311388890000003</v>
      </c>
      <c r="B38">
        <v>-80.80722222</v>
      </c>
      <c r="C38">
        <v>-0.194524065</v>
      </c>
    </row>
    <row r="39" spans="1:3">
      <c r="A39">
        <v>35.68444444</v>
      </c>
      <c r="B39">
        <v>-81.403333329999995</v>
      </c>
      <c r="C39">
        <v>-0.19159810199999999</v>
      </c>
    </row>
    <row r="40" spans="1:3">
      <c r="A40">
        <v>39.428223780000003</v>
      </c>
      <c r="B40">
        <v>-123.7377917</v>
      </c>
      <c r="C40">
        <v>-0.19118897600000001</v>
      </c>
    </row>
    <row r="41" spans="1:3">
      <c r="A41">
        <v>35.667499999999997</v>
      </c>
      <c r="B41">
        <v>-83.073611110000002</v>
      </c>
      <c r="C41">
        <v>-0.18872554599999999</v>
      </c>
    </row>
    <row r="42" spans="1:3">
      <c r="A42">
        <v>44.821909839999996</v>
      </c>
      <c r="B42">
        <v>-90.079575430000006</v>
      </c>
      <c r="C42">
        <v>-0.18857142299999999</v>
      </c>
    </row>
    <row r="43" spans="1:3">
      <c r="A43">
        <v>44.385953809999997</v>
      </c>
      <c r="B43">
        <v>-123.831778</v>
      </c>
      <c r="C43">
        <v>-0.18703377199999999</v>
      </c>
    </row>
    <row r="44" spans="1:3">
      <c r="A44">
        <v>41.534617519999998</v>
      </c>
      <c r="B44">
        <v>-117.41790469999999</v>
      </c>
      <c r="C44">
        <v>-0.186198473</v>
      </c>
    </row>
    <row r="45" spans="1:3">
      <c r="A45">
        <v>34.890370750000002</v>
      </c>
      <c r="B45">
        <v>-83.530441019999998</v>
      </c>
      <c r="C45">
        <v>-0.18575480599999999</v>
      </c>
    </row>
    <row r="46" spans="1:3">
      <c r="A46">
        <v>42.110493939999998</v>
      </c>
      <c r="B46">
        <v>-110.7096212</v>
      </c>
      <c r="C46">
        <v>-0.18360140899999999</v>
      </c>
    </row>
    <row r="47" spans="1:3">
      <c r="A47">
        <v>33.760021119999998</v>
      </c>
      <c r="B47">
        <v>-116.5500155</v>
      </c>
      <c r="C47">
        <v>-0.18017397800000001</v>
      </c>
    </row>
    <row r="48" spans="1:3">
      <c r="A48">
        <v>20.81769444</v>
      </c>
      <c r="B48">
        <v>-156.14102779999999</v>
      </c>
      <c r="C48">
        <v>-0.17903429300000001</v>
      </c>
    </row>
    <row r="49" spans="1:3">
      <c r="A49">
        <v>41.299289600000002</v>
      </c>
      <c r="B49">
        <v>-124.0511825</v>
      </c>
      <c r="C49">
        <v>-0.177603498</v>
      </c>
    </row>
    <row r="50" spans="1:3">
      <c r="A50">
        <v>41.37762652</v>
      </c>
      <c r="B50">
        <v>-123.4775582</v>
      </c>
      <c r="C50">
        <v>-0.177463815</v>
      </c>
    </row>
    <row r="51" spans="1:3">
      <c r="A51">
        <v>33.099853500000002</v>
      </c>
      <c r="B51">
        <v>-83.723510410000003</v>
      </c>
      <c r="C51">
        <v>-0.17714285900000001</v>
      </c>
    </row>
    <row r="52" spans="1:3">
      <c r="A52">
        <v>29.47273118</v>
      </c>
      <c r="B52">
        <v>-100.2364633</v>
      </c>
      <c r="C52">
        <v>-0.17660915899999999</v>
      </c>
    </row>
    <row r="53" spans="1:3">
      <c r="A53">
        <v>47.586046099999997</v>
      </c>
      <c r="B53">
        <v>-115.355153</v>
      </c>
      <c r="C53">
        <v>-0.17158706500000001</v>
      </c>
    </row>
    <row r="54" spans="1:3">
      <c r="A54">
        <v>35.423453639999998</v>
      </c>
      <c r="B54">
        <v>-82.111497779999993</v>
      </c>
      <c r="C54">
        <v>-0.17118191699999999</v>
      </c>
    </row>
    <row r="55" spans="1:3">
      <c r="A55">
        <v>40.351250280000002</v>
      </c>
      <c r="B55">
        <v>-124.0039312</v>
      </c>
      <c r="C55">
        <v>-0.17000421900000001</v>
      </c>
    </row>
    <row r="56" spans="1:3">
      <c r="A56">
        <v>27.965013290000002</v>
      </c>
      <c r="B56">
        <v>-98.966967780000004</v>
      </c>
      <c r="C56">
        <v>-0.16862745600000001</v>
      </c>
    </row>
    <row r="57" spans="1:3">
      <c r="A57">
        <v>36.174999999999997</v>
      </c>
      <c r="B57">
        <v>-81.168888890000005</v>
      </c>
      <c r="C57">
        <v>-0.16732148799999999</v>
      </c>
    </row>
    <row r="58" spans="1:3">
      <c r="A58">
        <v>42.731104190000003</v>
      </c>
      <c r="B58">
        <v>-90.640405290000004</v>
      </c>
      <c r="C58">
        <v>-0.16673490399999999</v>
      </c>
    </row>
    <row r="59" spans="1:3">
      <c r="A59">
        <v>39.875792820000001</v>
      </c>
      <c r="B59">
        <v>-111.0373878</v>
      </c>
      <c r="C59">
        <v>-0.16574081800000001</v>
      </c>
    </row>
    <row r="60" spans="1:3">
      <c r="A60">
        <v>30.06409747</v>
      </c>
      <c r="B60">
        <v>-99.386991620000003</v>
      </c>
      <c r="C60">
        <v>-0.16422562299999999</v>
      </c>
    </row>
    <row r="61" spans="1:3">
      <c r="A61">
        <v>33.805019289999997</v>
      </c>
      <c r="B61">
        <v>-116.5591816</v>
      </c>
      <c r="C61">
        <v>-0.16368340000000001</v>
      </c>
    </row>
    <row r="62" spans="1:3">
      <c r="A62">
        <v>41.010959030000002</v>
      </c>
      <c r="B62">
        <v>-124.0817333</v>
      </c>
      <c r="C62">
        <v>-0.163329527</v>
      </c>
    </row>
    <row r="63" spans="1:3">
      <c r="A63">
        <v>34.728631460000003</v>
      </c>
      <c r="B63">
        <v>-111.77570799999999</v>
      </c>
      <c r="C63">
        <v>-0.16320125799999999</v>
      </c>
    </row>
    <row r="64" spans="1:3">
      <c r="A64">
        <v>43.574140370000002</v>
      </c>
      <c r="B64">
        <v>-90.643186110000002</v>
      </c>
      <c r="C64">
        <v>-0.162581742</v>
      </c>
    </row>
    <row r="65" spans="1:3">
      <c r="A65">
        <v>40.48041636</v>
      </c>
      <c r="B65">
        <v>-123.8908761</v>
      </c>
      <c r="C65">
        <v>-0.16163201599999999</v>
      </c>
    </row>
    <row r="66" spans="1:3">
      <c r="A66">
        <v>29.488564960000001</v>
      </c>
      <c r="B66">
        <v>-99.704775620000007</v>
      </c>
      <c r="C66">
        <v>-0.159340709</v>
      </c>
    </row>
    <row r="67" spans="1:3">
      <c r="A67">
        <v>42.165833329999998</v>
      </c>
      <c r="B67">
        <v>-113.9836111</v>
      </c>
      <c r="C67">
        <v>-0.158771783</v>
      </c>
    </row>
    <row r="68" spans="1:3">
      <c r="A68">
        <v>34.624254729999997</v>
      </c>
      <c r="B68">
        <v>-86.306373730000004</v>
      </c>
      <c r="C68">
        <v>-0.15717123399999999</v>
      </c>
    </row>
    <row r="69" spans="1:3">
      <c r="A69">
        <v>41.933236819999998</v>
      </c>
      <c r="B69">
        <v>-115.6745268</v>
      </c>
      <c r="C69">
        <v>-0.156462565</v>
      </c>
    </row>
    <row r="70" spans="1:3">
      <c r="A70">
        <v>20.085333330000001</v>
      </c>
      <c r="B70">
        <v>-155.68116670000001</v>
      </c>
      <c r="C70">
        <v>-0.15632382</v>
      </c>
    </row>
    <row r="71" spans="1:3">
      <c r="A71">
        <v>28.291950880000002</v>
      </c>
      <c r="B71">
        <v>-97.279159320000005</v>
      </c>
      <c r="C71">
        <v>-0.154509798</v>
      </c>
    </row>
    <row r="72" spans="1:3">
      <c r="A72">
        <v>35.127499999999998</v>
      </c>
      <c r="B72">
        <v>-83.618611110000003</v>
      </c>
      <c r="C72">
        <v>-0.154270932</v>
      </c>
    </row>
    <row r="73" spans="1:3">
      <c r="A73">
        <v>37.802902230000001</v>
      </c>
      <c r="B73">
        <v>-80.047004310000005</v>
      </c>
      <c r="C73">
        <v>-0.153785795</v>
      </c>
    </row>
    <row r="74" spans="1:3">
      <c r="A74">
        <v>19.763625000000001</v>
      </c>
      <c r="B74">
        <v>-155.1516748</v>
      </c>
      <c r="C74">
        <v>-0.15261761800000001</v>
      </c>
    </row>
    <row r="75" spans="1:3">
      <c r="A75">
        <v>32.834773720000001</v>
      </c>
      <c r="B75">
        <v>-116.6230747</v>
      </c>
      <c r="C75">
        <v>-0.15233619500000001</v>
      </c>
    </row>
    <row r="76" spans="1:3">
      <c r="A76">
        <v>43.176901319999999</v>
      </c>
      <c r="B76">
        <v>-109.20291090000001</v>
      </c>
      <c r="C76">
        <v>-0.15148940699999999</v>
      </c>
    </row>
    <row r="77" spans="1:3">
      <c r="A77">
        <v>34.285377570000001</v>
      </c>
      <c r="B77">
        <v>-87.398908379999995</v>
      </c>
      <c r="C77">
        <v>-0.15136052699999999</v>
      </c>
    </row>
    <row r="78" spans="1:3">
      <c r="A78">
        <v>64.885689880000001</v>
      </c>
      <c r="B78">
        <v>-147.2496477</v>
      </c>
      <c r="C78">
        <v>-0.15084299400000001</v>
      </c>
    </row>
    <row r="79" spans="1:3">
      <c r="A79">
        <v>34.538636060000002</v>
      </c>
      <c r="B79">
        <v>-111.69403560000001</v>
      </c>
      <c r="C79">
        <v>-0.15026542500000001</v>
      </c>
    </row>
    <row r="80" spans="1:3">
      <c r="A80">
        <v>35.143333329999997</v>
      </c>
      <c r="B80">
        <v>-82.824722219999998</v>
      </c>
      <c r="C80">
        <v>-0.14919523900000001</v>
      </c>
    </row>
    <row r="81" spans="1:3">
      <c r="A81">
        <v>34.813981409999997</v>
      </c>
      <c r="B81">
        <v>-83.305993009999995</v>
      </c>
      <c r="C81">
        <v>-0.14593958900000001</v>
      </c>
    </row>
    <row r="82" spans="1:3">
      <c r="A82">
        <v>36.071388890000001</v>
      </c>
      <c r="B82">
        <v>-81.403055559999999</v>
      </c>
      <c r="C82">
        <v>-0.14548438799999999</v>
      </c>
    </row>
    <row r="83" spans="1:3">
      <c r="A83">
        <v>46.426671159999998</v>
      </c>
      <c r="B83">
        <v>-102.55183030000001</v>
      </c>
      <c r="C83">
        <v>-0.14521197999999999</v>
      </c>
    </row>
    <row r="84" spans="1:3">
      <c r="A84">
        <v>34.222226290000002</v>
      </c>
      <c r="B84">
        <v>-118.1775727</v>
      </c>
      <c r="C84">
        <v>-0.14521197999999999</v>
      </c>
    </row>
    <row r="85" spans="1:3">
      <c r="A85">
        <v>29.2152475</v>
      </c>
      <c r="B85">
        <v>-97.449435289999997</v>
      </c>
      <c r="C85">
        <v>-0.14509804500000001</v>
      </c>
    </row>
    <row r="86" spans="1:3">
      <c r="A86">
        <v>46.086388890000002</v>
      </c>
      <c r="B86">
        <v>-115.9766667</v>
      </c>
      <c r="C86">
        <v>-0.14509804500000001</v>
      </c>
    </row>
    <row r="87" spans="1:3">
      <c r="A87">
        <v>30.91156805</v>
      </c>
      <c r="B87">
        <v>-98.036967599999997</v>
      </c>
      <c r="C87">
        <v>-0.14280109099999999</v>
      </c>
    </row>
    <row r="88" spans="1:3">
      <c r="A88">
        <v>48.395776390000002</v>
      </c>
      <c r="B88">
        <v>-93.549326669999999</v>
      </c>
      <c r="C88">
        <v>-0.14240825200000001</v>
      </c>
    </row>
    <row r="89" spans="1:3">
      <c r="A89">
        <v>32.195555560000003</v>
      </c>
      <c r="B89">
        <v>-83.902222219999999</v>
      </c>
      <c r="C89">
        <v>-0.14207226000000001</v>
      </c>
    </row>
    <row r="90" spans="1:3">
      <c r="A90">
        <v>43.166665530000003</v>
      </c>
      <c r="B90">
        <v>-101.63014889999999</v>
      </c>
      <c r="C90">
        <v>-0.141455635</v>
      </c>
    </row>
    <row r="91" spans="1:3">
      <c r="A91">
        <v>42.891499039999999</v>
      </c>
      <c r="B91">
        <v>-124.0706521</v>
      </c>
      <c r="C91">
        <v>-0.14145411599999999</v>
      </c>
    </row>
    <row r="92" spans="1:3">
      <c r="A92">
        <v>43.452152580000003</v>
      </c>
      <c r="B92">
        <v>-110.7040913</v>
      </c>
      <c r="C92">
        <v>-0.141159162</v>
      </c>
    </row>
    <row r="93" spans="1:3">
      <c r="A93">
        <v>37.672199239999998</v>
      </c>
      <c r="B93">
        <v>-113.03467019999999</v>
      </c>
      <c r="C93">
        <v>-0.13820190700000001</v>
      </c>
    </row>
    <row r="94" spans="1:3">
      <c r="A94">
        <v>29.56967272</v>
      </c>
      <c r="B94">
        <v>-99.246706360000005</v>
      </c>
      <c r="C94">
        <v>-0.13568627799999999</v>
      </c>
    </row>
    <row r="95" spans="1:3">
      <c r="A95">
        <v>35.831507350000003</v>
      </c>
      <c r="B95">
        <v>-82.184286909999997</v>
      </c>
      <c r="C95">
        <v>-0.13432851400000001</v>
      </c>
    </row>
    <row r="96" spans="1:3">
      <c r="A96">
        <v>39.031109000000001</v>
      </c>
      <c r="B96">
        <v>-97.040292199999996</v>
      </c>
      <c r="C96">
        <v>-0.13411764800000001</v>
      </c>
    </row>
    <row r="97" spans="1:3">
      <c r="A97">
        <v>37.729014079999999</v>
      </c>
      <c r="B97">
        <v>-80.042280239999997</v>
      </c>
      <c r="C97">
        <v>-0.132653043</v>
      </c>
    </row>
    <row r="98" spans="1:3">
      <c r="A98">
        <v>37.506239729999997</v>
      </c>
      <c r="B98">
        <v>-80.106715039999997</v>
      </c>
      <c r="C98">
        <v>-0.13262437299999999</v>
      </c>
    </row>
    <row r="99" spans="1:3">
      <c r="A99">
        <v>35.46166667</v>
      </c>
      <c r="B99">
        <v>-82.86972222</v>
      </c>
      <c r="C99">
        <v>-0.13128967599999999</v>
      </c>
    </row>
    <row r="100" spans="1:3">
      <c r="A100">
        <v>39.139068760000001</v>
      </c>
      <c r="B100">
        <v>-97.83695994</v>
      </c>
      <c r="C100">
        <v>-0.13108323499999999</v>
      </c>
    </row>
    <row r="101" spans="1:3">
      <c r="A101">
        <v>42.720271140000001</v>
      </c>
      <c r="B101">
        <v>-90.819293520000002</v>
      </c>
      <c r="C101">
        <v>-0.130772471</v>
      </c>
    </row>
    <row r="102" spans="1:3">
      <c r="A102">
        <v>42.804003559999998</v>
      </c>
      <c r="B102">
        <v>-123.61090710000001</v>
      </c>
      <c r="C102">
        <v>-0.130247161</v>
      </c>
    </row>
    <row r="103" spans="1:3">
      <c r="A103">
        <v>33.912671899999999</v>
      </c>
      <c r="B103">
        <v>-78.715017459999999</v>
      </c>
      <c r="C103">
        <v>-0.12951338300000001</v>
      </c>
    </row>
    <row r="104" spans="1:3">
      <c r="A104">
        <v>28.572772860000001</v>
      </c>
      <c r="B104">
        <v>-82.155363070000007</v>
      </c>
      <c r="C104">
        <v>-0.12951338300000001</v>
      </c>
    </row>
    <row r="105" spans="1:3">
      <c r="A105">
        <v>41.744375460000001</v>
      </c>
      <c r="B105">
        <v>-111.7843867</v>
      </c>
      <c r="C105">
        <v>-0.129243627</v>
      </c>
    </row>
    <row r="106" spans="1:3">
      <c r="A106">
        <v>34.420831149999998</v>
      </c>
      <c r="B106">
        <v>-117.8395072</v>
      </c>
      <c r="C106">
        <v>-0.129032269</v>
      </c>
    </row>
    <row r="107" spans="1:3">
      <c r="A107">
        <v>47.027791579999999</v>
      </c>
      <c r="B107">
        <v>-103.0532355</v>
      </c>
      <c r="C107">
        <v>-0.12663403200000001</v>
      </c>
    </row>
    <row r="108" spans="1:3">
      <c r="A108">
        <v>44.049844780000001</v>
      </c>
      <c r="B108">
        <v>-123.4262097</v>
      </c>
      <c r="C108">
        <v>-0.126373664</v>
      </c>
    </row>
    <row r="109" spans="1:3">
      <c r="A109">
        <v>43.349842019999997</v>
      </c>
      <c r="B109">
        <v>-122.7289415</v>
      </c>
      <c r="C109">
        <v>-0.126373664</v>
      </c>
    </row>
    <row r="110" spans="1:3">
      <c r="A110">
        <v>20.806861099999999</v>
      </c>
      <c r="B110">
        <v>-156.1142222</v>
      </c>
      <c r="C110">
        <v>-0.12627451100000001</v>
      </c>
    </row>
    <row r="111" spans="1:3">
      <c r="A111">
        <v>45.943023549999999</v>
      </c>
      <c r="B111">
        <v>-86.705699659999993</v>
      </c>
      <c r="C111">
        <v>-0.125277951</v>
      </c>
    </row>
    <row r="112" spans="1:3">
      <c r="A112">
        <v>42.096052970000002</v>
      </c>
      <c r="B112">
        <v>-110.41655590000001</v>
      </c>
      <c r="C112">
        <v>-0.124335639</v>
      </c>
    </row>
    <row r="113" spans="1:3">
      <c r="A113">
        <v>48.32958017</v>
      </c>
      <c r="B113">
        <v>-120.6917669</v>
      </c>
      <c r="C113">
        <v>-0.124067627</v>
      </c>
    </row>
    <row r="114" spans="1:3">
      <c r="A114">
        <v>32.732897170000001</v>
      </c>
      <c r="B114">
        <v>-99.140629919999995</v>
      </c>
      <c r="C114">
        <v>-0.123351768</v>
      </c>
    </row>
    <row r="115" spans="1:3">
      <c r="A115">
        <v>36.647349720000001</v>
      </c>
      <c r="B115">
        <v>-80.978969000000006</v>
      </c>
      <c r="C115">
        <v>-0.122497149</v>
      </c>
    </row>
    <row r="116" spans="1:3">
      <c r="A116">
        <v>42.321580560000001</v>
      </c>
      <c r="B116">
        <v>-96.487683329999996</v>
      </c>
      <c r="C116">
        <v>-0.12183173</v>
      </c>
    </row>
    <row r="117" spans="1:3">
      <c r="A117">
        <v>31.342949229999999</v>
      </c>
      <c r="B117">
        <v>-85.610491150000001</v>
      </c>
      <c r="C117">
        <v>-0.120831698</v>
      </c>
    </row>
    <row r="118" spans="1:3">
      <c r="A118">
        <v>36.214677190000003</v>
      </c>
      <c r="B118">
        <v>-120.4707116</v>
      </c>
      <c r="C118">
        <v>-0.120094225</v>
      </c>
    </row>
    <row r="119" spans="1:3">
      <c r="A119">
        <v>39.615637550000002</v>
      </c>
      <c r="B119">
        <v>-79.704774270000001</v>
      </c>
      <c r="C119">
        <v>-0.118561082</v>
      </c>
    </row>
    <row r="120" spans="1:3">
      <c r="A120">
        <v>47.154453009999997</v>
      </c>
      <c r="B120">
        <v>-102.0598921</v>
      </c>
      <c r="C120">
        <v>-0.11759903300000001</v>
      </c>
    </row>
    <row r="121" spans="1:3">
      <c r="A121">
        <v>36.570971030000003</v>
      </c>
      <c r="B121">
        <v>-80.129492769999999</v>
      </c>
      <c r="C121">
        <v>-0.117323749</v>
      </c>
    </row>
    <row r="122" spans="1:3">
      <c r="A122">
        <v>37.039201570000003</v>
      </c>
      <c r="B122">
        <v>-98.470214780000006</v>
      </c>
      <c r="C122">
        <v>-0.116862744</v>
      </c>
    </row>
    <row r="123" spans="1:3">
      <c r="A123">
        <v>45.308026380000001</v>
      </c>
      <c r="B123">
        <v>-90.956525060000004</v>
      </c>
      <c r="C123">
        <v>-0.114644766</v>
      </c>
    </row>
    <row r="124" spans="1:3">
      <c r="A124">
        <v>41.700016519999998</v>
      </c>
      <c r="B124">
        <v>-91.487668429999999</v>
      </c>
      <c r="C124">
        <v>-0.114644766</v>
      </c>
    </row>
    <row r="125" spans="1:3">
      <c r="A125">
        <v>29.504675760000001</v>
      </c>
      <c r="B125">
        <v>-99.781445169999998</v>
      </c>
      <c r="C125">
        <v>-0.114554726</v>
      </c>
    </row>
    <row r="126" spans="1:3">
      <c r="A126">
        <v>34.596656330000002</v>
      </c>
      <c r="B126">
        <v>-119.9087519</v>
      </c>
      <c r="C126">
        <v>-0.114554726</v>
      </c>
    </row>
    <row r="127" spans="1:3">
      <c r="A127">
        <v>36.896781150000002</v>
      </c>
      <c r="B127">
        <v>-81.746229339999999</v>
      </c>
      <c r="C127">
        <v>-0.113814786</v>
      </c>
    </row>
    <row r="128" spans="1:3">
      <c r="A128">
        <v>39.645819330000002</v>
      </c>
      <c r="B128">
        <v>-106.3822512</v>
      </c>
      <c r="C128">
        <v>-0.113701738</v>
      </c>
    </row>
    <row r="129" spans="1:3">
      <c r="A129">
        <v>60.476928899999997</v>
      </c>
      <c r="B129">
        <v>-151.08166750000001</v>
      </c>
      <c r="C129">
        <v>-0.113069184</v>
      </c>
    </row>
    <row r="130" spans="1:3">
      <c r="A130">
        <v>36.250277779999998</v>
      </c>
      <c r="B130">
        <v>-81.044444440000007</v>
      </c>
      <c r="C130">
        <v>-0.112019777</v>
      </c>
    </row>
    <row r="131" spans="1:3">
      <c r="A131">
        <v>35.15</v>
      </c>
      <c r="B131">
        <v>-83.379722220000005</v>
      </c>
      <c r="C131">
        <v>-0.111679547</v>
      </c>
    </row>
    <row r="132" spans="1:3">
      <c r="A132">
        <v>47.236125940000001</v>
      </c>
      <c r="B132">
        <v>-102.76990739999999</v>
      </c>
      <c r="C132">
        <v>-0.111162685</v>
      </c>
    </row>
    <row r="133" spans="1:3">
      <c r="A133">
        <v>35.661693710000002</v>
      </c>
      <c r="B133">
        <v>-106.743369</v>
      </c>
      <c r="C133">
        <v>-0.111065753</v>
      </c>
    </row>
    <row r="134" spans="1:3">
      <c r="A134">
        <v>43.142777780000003</v>
      </c>
      <c r="B134">
        <v>-110.9766667</v>
      </c>
      <c r="C134">
        <v>-0.109191015</v>
      </c>
    </row>
    <row r="135" spans="1:3">
      <c r="A135">
        <v>47.274640040000001</v>
      </c>
      <c r="B135">
        <v>-116.1890492</v>
      </c>
      <c r="C135">
        <v>-0.108533643</v>
      </c>
    </row>
    <row r="136" spans="1:3">
      <c r="A136">
        <v>42.708969439999997</v>
      </c>
      <c r="B136">
        <v>-73.196772999999993</v>
      </c>
      <c r="C136">
        <v>-0.10788729800000001</v>
      </c>
    </row>
    <row r="137" spans="1:3">
      <c r="A137">
        <v>45.703998630000001</v>
      </c>
      <c r="B137">
        <v>-123.755405</v>
      </c>
      <c r="C137">
        <v>-0.107789673</v>
      </c>
    </row>
    <row r="138" spans="1:3">
      <c r="A138">
        <v>21.36349907</v>
      </c>
      <c r="B138">
        <v>-157.8442</v>
      </c>
      <c r="C138">
        <v>-0.10687644</v>
      </c>
    </row>
    <row r="139" spans="1:3">
      <c r="A139">
        <v>39.062654530000003</v>
      </c>
      <c r="B139">
        <v>-96.150251789999999</v>
      </c>
      <c r="C139">
        <v>-0.10513927000000001</v>
      </c>
    </row>
    <row r="140" spans="1:3">
      <c r="A140">
        <v>46.584105889999996</v>
      </c>
      <c r="B140">
        <v>-88.575969729999997</v>
      </c>
      <c r="C140">
        <v>-0.104477733</v>
      </c>
    </row>
    <row r="141" spans="1:3">
      <c r="A141">
        <v>30.680555559999998</v>
      </c>
      <c r="B141">
        <v>-82.560555559999997</v>
      </c>
      <c r="C141">
        <v>-0.10357002899999999</v>
      </c>
    </row>
    <row r="142" spans="1:3">
      <c r="A142">
        <v>41.585245489999998</v>
      </c>
      <c r="B142">
        <v>-106.22279090000001</v>
      </c>
      <c r="C142">
        <v>-0.10357002899999999</v>
      </c>
    </row>
    <row r="143" spans="1:3">
      <c r="A143">
        <v>43.577739989999998</v>
      </c>
      <c r="B143">
        <v>-107.13839950000001</v>
      </c>
      <c r="C143">
        <v>-0.102899149</v>
      </c>
    </row>
    <row r="144" spans="1:3">
      <c r="A144">
        <v>35.493055560000002</v>
      </c>
      <c r="B144">
        <v>-81.68222222</v>
      </c>
      <c r="C144">
        <v>-0.10282577599999999</v>
      </c>
    </row>
    <row r="145" spans="1:3">
      <c r="A145">
        <v>37.037626349999996</v>
      </c>
      <c r="B145">
        <v>-80.556723939999998</v>
      </c>
      <c r="C145">
        <v>-0.10282577599999999</v>
      </c>
    </row>
    <row r="146" spans="1:3">
      <c r="A146">
        <v>35.785620629999997</v>
      </c>
      <c r="B146">
        <v>-83.884603589999998</v>
      </c>
      <c r="C146">
        <v>-0.10274510100000001</v>
      </c>
    </row>
    <row r="147" spans="1:3">
      <c r="A147">
        <v>46.977616060000003</v>
      </c>
      <c r="B147">
        <v>-121.168696</v>
      </c>
      <c r="C147">
        <v>-0.10165598200000001</v>
      </c>
    </row>
    <row r="148" spans="1:3">
      <c r="A148">
        <v>45.006909700000001</v>
      </c>
      <c r="B148">
        <v>-107.61509529999999</v>
      </c>
      <c r="C148">
        <v>-0.101415373</v>
      </c>
    </row>
    <row r="149" spans="1:3">
      <c r="A149">
        <v>31.41850006</v>
      </c>
      <c r="B149">
        <v>-86.986640300000005</v>
      </c>
      <c r="C149">
        <v>-0.101265833</v>
      </c>
    </row>
    <row r="150" spans="1:3">
      <c r="A150">
        <v>22.085737160000001</v>
      </c>
      <c r="B150">
        <v>-159.56886919999999</v>
      </c>
      <c r="C150">
        <v>-0.101255916</v>
      </c>
    </row>
    <row r="151" spans="1:3">
      <c r="A151">
        <v>48.822924540000002</v>
      </c>
      <c r="B151">
        <v>-120.14592450000001</v>
      </c>
      <c r="C151">
        <v>-0.101113565</v>
      </c>
    </row>
    <row r="152" spans="1:3">
      <c r="A152">
        <v>46.575014779999997</v>
      </c>
      <c r="B152">
        <v>-85.269554760000005</v>
      </c>
      <c r="C152">
        <v>-0.100510478</v>
      </c>
    </row>
    <row r="153" spans="1:3">
      <c r="A153">
        <v>30.09827057</v>
      </c>
      <c r="B153">
        <v>-83.471811160000001</v>
      </c>
      <c r="C153">
        <v>-9.9607840000000003E-2</v>
      </c>
    </row>
    <row r="154" spans="1:3">
      <c r="A154">
        <v>33.745021780000002</v>
      </c>
      <c r="B154">
        <v>-116.5355709</v>
      </c>
      <c r="C154">
        <v>-9.8425962000000006E-2</v>
      </c>
    </row>
    <row r="155" spans="1:3">
      <c r="A155">
        <v>39.899249439999998</v>
      </c>
      <c r="B155">
        <v>-98.250424850000002</v>
      </c>
      <c r="C155">
        <v>-9.8116197000000002E-2</v>
      </c>
    </row>
    <row r="156" spans="1:3">
      <c r="A156">
        <v>43.838055560000001</v>
      </c>
      <c r="B156">
        <v>-110.4411111</v>
      </c>
      <c r="C156">
        <v>-9.5588267000000005E-2</v>
      </c>
    </row>
    <row r="157" spans="1:3">
      <c r="A157">
        <v>45.399564220000002</v>
      </c>
      <c r="B157">
        <v>-122.1373068</v>
      </c>
      <c r="C157">
        <v>-9.4965598999999998E-2</v>
      </c>
    </row>
    <row r="158" spans="1:3">
      <c r="A158">
        <v>31.573494579999998</v>
      </c>
      <c r="B158">
        <v>-86.251622639999994</v>
      </c>
      <c r="C158">
        <v>-9.4901964000000005E-2</v>
      </c>
    </row>
    <row r="159" spans="1:3">
      <c r="A159">
        <v>29.314305560000001</v>
      </c>
      <c r="B159">
        <v>-99.480472199999994</v>
      </c>
      <c r="C159">
        <v>-9.2585324999999996E-2</v>
      </c>
    </row>
    <row r="160" spans="1:3">
      <c r="A160">
        <v>39.729599720000003</v>
      </c>
      <c r="B160">
        <v>-123.6439073</v>
      </c>
      <c r="C160">
        <v>-9.0505794000000001E-2</v>
      </c>
    </row>
    <row r="161" spans="1:3">
      <c r="A161">
        <v>37.417633180000003</v>
      </c>
      <c r="B161">
        <v>-79.935319280000002</v>
      </c>
      <c r="C161">
        <v>-9.0266897999999998E-2</v>
      </c>
    </row>
    <row r="162" spans="1:3">
      <c r="A162">
        <v>29.428566790000001</v>
      </c>
      <c r="B162">
        <v>-99.997287099999994</v>
      </c>
      <c r="C162">
        <v>-8.8627449999999997E-2</v>
      </c>
    </row>
    <row r="163" spans="1:3">
      <c r="A163">
        <v>36.000555560000002</v>
      </c>
      <c r="B163">
        <v>-80.74555556</v>
      </c>
      <c r="C163">
        <v>-8.7195702E-2</v>
      </c>
    </row>
    <row r="164" spans="1:3">
      <c r="A164">
        <v>30.69875</v>
      </c>
      <c r="B164">
        <v>-92.893194440000002</v>
      </c>
      <c r="C164">
        <v>-8.6808540000000003E-2</v>
      </c>
    </row>
    <row r="165" spans="1:3">
      <c r="A165">
        <v>37.126809559999998</v>
      </c>
      <c r="B165">
        <v>-78.959737450000006</v>
      </c>
      <c r="C165">
        <v>-8.6565955999999999E-2</v>
      </c>
    </row>
    <row r="166" spans="1:3">
      <c r="A166">
        <v>36.651781270000001</v>
      </c>
      <c r="B166">
        <v>-81.844010229999995</v>
      </c>
      <c r="C166">
        <v>-8.2352943999999997E-2</v>
      </c>
    </row>
    <row r="167" spans="1:3">
      <c r="A167">
        <v>44.540123569999999</v>
      </c>
      <c r="B167">
        <v>-122.43591549999999</v>
      </c>
      <c r="C167">
        <v>-8.1702150000000001E-2</v>
      </c>
    </row>
    <row r="168" spans="1:3">
      <c r="A168">
        <v>30.889069410000001</v>
      </c>
      <c r="B168">
        <v>-90.844545409999995</v>
      </c>
      <c r="C168">
        <v>-8.1600628999999994E-2</v>
      </c>
    </row>
    <row r="169" spans="1:3">
      <c r="A169">
        <v>40.05460222</v>
      </c>
      <c r="B169">
        <v>-122.0241542</v>
      </c>
      <c r="C169">
        <v>-8.1600628999999994E-2</v>
      </c>
    </row>
    <row r="170" spans="1:3">
      <c r="A170">
        <v>36.568193579999999</v>
      </c>
      <c r="B170">
        <v>-79.987265390000005</v>
      </c>
      <c r="C170">
        <v>-8.0911322999999993E-2</v>
      </c>
    </row>
    <row r="171" spans="1:3">
      <c r="A171">
        <v>36.268020870000001</v>
      </c>
      <c r="B171">
        <v>-121.066303</v>
      </c>
      <c r="C171">
        <v>-8.0816329000000006E-2</v>
      </c>
    </row>
    <row r="172" spans="1:3">
      <c r="A172">
        <v>40.779946270000003</v>
      </c>
      <c r="B172">
        <v>-111.806045</v>
      </c>
      <c r="C172">
        <v>-8.0602825000000003E-2</v>
      </c>
    </row>
    <row r="173" spans="1:3">
      <c r="A173">
        <v>37.165093140000003</v>
      </c>
      <c r="B173">
        <v>-83.307956450000006</v>
      </c>
      <c r="C173">
        <v>-8.0157331999999998E-2</v>
      </c>
    </row>
    <row r="174" spans="1:3">
      <c r="A174">
        <v>39.116327339999998</v>
      </c>
      <c r="B174">
        <v>-95.01088111</v>
      </c>
      <c r="C174">
        <v>-8.0031387999999995E-2</v>
      </c>
    </row>
    <row r="175" spans="1:3">
      <c r="A175">
        <v>36.37225823</v>
      </c>
      <c r="B175">
        <v>-104.9700026</v>
      </c>
      <c r="C175">
        <v>-7.9508862999999999E-2</v>
      </c>
    </row>
    <row r="176" spans="1:3">
      <c r="A176">
        <v>39.431572459999998</v>
      </c>
      <c r="B176">
        <v>-120.23797930000001</v>
      </c>
      <c r="C176">
        <v>-7.9340233999999996E-2</v>
      </c>
    </row>
    <row r="177" spans="1:3">
      <c r="A177">
        <v>33.631136470000001</v>
      </c>
      <c r="B177">
        <v>-116.3922342</v>
      </c>
      <c r="C177">
        <v>-7.9313278000000001E-2</v>
      </c>
    </row>
    <row r="178" spans="1:3">
      <c r="A178">
        <v>41.90280739</v>
      </c>
      <c r="B178">
        <v>-89.696222980000002</v>
      </c>
      <c r="C178">
        <v>-7.7013910000000005E-2</v>
      </c>
    </row>
    <row r="179" spans="1:3">
      <c r="A179">
        <v>37.173199510000003</v>
      </c>
      <c r="B179">
        <v>-79.520307599999995</v>
      </c>
      <c r="C179">
        <v>-7.6892897000000002E-2</v>
      </c>
    </row>
    <row r="180" spans="1:3">
      <c r="A180">
        <v>36.245796480000003</v>
      </c>
      <c r="B180">
        <v>-121.7732872</v>
      </c>
      <c r="C180">
        <v>-7.6892897000000002E-2</v>
      </c>
    </row>
    <row r="181" spans="1:3">
      <c r="A181">
        <v>34.160867869999997</v>
      </c>
      <c r="B181">
        <v>-111.69292350000001</v>
      </c>
      <c r="C181">
        <v>-7.6241128000000005E-2</v>
      </c>
    </row>
    <row r="182" spans="1:3">
      <c r="A182">
        <v>61.7097433</v>
      </c>
      <c r="B182">
        <v>-149.23193800000001</v>
      </c>
      <c r="C182">
        <v>-7.6042622000000004E-2</v>
      </c>
    </row>
    <row r="183" spans="1:3">
      <c r="A183">
        <v>37.415424340000001</v>
      </c>
      <c r="B183">
        <v>-78.635839230000002</v>
      </c>
      <c r="C183">
        <v>-7.5841665000000003E-2</v>
      </c>
    </row>
    <row r="184" spans="1:3">
      <c r="A184">
        <v>31.027679849999998</v>
      </c>
      <c r="B184">
        <v>-86.709956680000005</v>
      </c>
      <c r="C184">
        <v>-7.4534185000000003E-2</v>
      </c>
    </row>
    <row r="185" spans="1:3">
      <c r="A185">
        <v>36.239166670000003</v>
      </c>
      <c r="B185">
        <v>-81.82222222</v>
      </c>
      <c r="C185">
        <v>-7.4509806999999997E-2</v>
      </c>
    </row>
    <row r="186" spans="1:3">
      <c r="A186">
        <v>32.64845613</v>
      </c>
      <c r="B186">
        <v>-99.004514560000004</v>
      </c>
      <c r="C186">
        <v>-7.4509806999999997E-2</v>
      </c>
    </row>
    <row r="187" spans="1:3">
      <c r="A187">
        <v>38.637062540000002</v>
      </c>
      <c r="B187">
        <v>-78.852802999999994</v>
      </c>
      <c r="C187">
        <v>-7.4285716000000002E-2</v>
      </c>
    </row>
    <row r="188" spans="1:3">
      <c r="A188">
        <v>46.376111109999997</v>
      </c>
      <c r="B188">
        <v>-100.9344444</v>
      </c>
      <c r="C188">
        <v>-7.4285716000000002E-2</v>
      </c>
    </row>
    <row r="189" spans="1:3">
      <c r="A189">
        <v>36.716813950000002</v>
      </c>
      <c r="B189">
        <v>-77.831658219999994</v>
      </c>
      <c r="C189">
        <v>-7.3754415000000004E-2</v>
      </c>
    </row>
    <row r="190" spans="1:3">
      <c r="A190">
        <v>39.94777732</v>
      </c>
      <c r="B190">
        <v>-96.108614919999994</v>
      </c>
      <c r="C190">
        <v>-7.3754415000000004E-2</v>
      </c>
    </row>
    <row r="191" spans="1:3">
      <c r="A191">
        <v>33.329266070000003</v>
      </c>
      <c r="B191">
        <v>-99.465082510000002</v>
      </c>
      <c r="C191">
        <v>-7.3754415000000004E-2</v>
      </c>
    </row>
    <row r="192" spans="1:3">
      <c r="A192">
        <v>35.182777780000002</v>
      </c>
      <c r="B192">
        <v>-79.177499999999995</v>
      </c>
      <c r="C192">
        <v>-7.3627405000000007E-2</v>
      </c>
    </row>
    <row r="193" spans="1:3">
      <c r="A193">
        <v>48.495244169999999</v>
      </c>
      <c r="B193">
        <v>-114.01011889999999</v>
      </c>
      <c r="C193">
        <v>-7.3055856000000002E-2</v>
      </c>
    </row>
    <row r="194" spans="1:3">
      <c r="A194">
        <v>30.643515480000001</v>
      </c>
      <c r="B194">
        <v>-99.095884780000006</v>
      </c>
      <c r="C194">
        <v>-7.2185174000000005E-2</v>
      </c>
    </row>
    <row r="195" spans="1:3">
      <c r="A195">
        <v>44.027742279999998</v>
      </c>
      <c r="B195">
        <v>-107.0808955</v>
      </c>
      <c r="C195">
        <v>-7.2102084999999996E-2</v>
      </c>
    </row>
    <row r="196" spans="1:3">
      <c r="A196">
        <v>46.091669879999998</v>
      </c>
      <c r="B196">
        <v>-101.333742</v>
      </c>
      <c r="C196">
        <v>-6.9858729999999994E-2</v>
      </c>
    </row>
    <row r="197" spans="1:3">
      <c r="A197">
        <v>40.496331089999998</v>
      </c>
      <c r="B197">
        <v>-112.5744028</v>
      </c>
      <c r="C197">
        <v>-6.9818184000000005E-2</v>
      </c>
    </row>
    <row r="198" spans="1:3">
      <c r="A198">
        <v>29.370789169999998</v>
      </c>
      <c r="B198">
        <v>-99.287818529999996</v>
      </c>
      <c r="C198">
        <v>-6.9643049999999998E-2</v>
      </c>
    </row>
    <row r="199" spans="1:3">
      <c r="A199">
        <v>37.70236251</v>
      </c>
      <c r="B199">
        <v>-79.027525409999996</v>
      </c>
      <c r="C199">
        <v>-6.9387755999999995E-2</v>
      </c>
    </row>
    <row r="200" spans="1:3">
      <c r="A200">
        <v>36.402173990000001</v>
      </c>
      <c r="B200">
        <v>-120.4334917</v>
      </c>
      <c r="C200">
        <v>-6.9201961000000006E-2</v>
      </c>
    </row>
    <row r="201" spans="1:3">
      <c r="A201">
        <v>37.07931121</v>
      </c>
      <c r="B201">
        <v>-78.763617769999996</v>
      </c>
      <c r="C201">
        <v>-6.9100954000000006E-2</v>
      </c>
    </row>
    <row r="202" spans="1:3">
      <c r="A202">
        <v>43.828045860000003</v>
      </c>
      <c r="B202">
        <v>-103.1960211</v>
      </c>
      <c r="C202">
        <v>-6.8655549999999996E-2</v>
      </c>
    </row>
    <row r="203" spans="1:3">
      <c r="A203">
        <v>45.836780930000003</v>
      </c>
      <c r="B203">
        <v>-122.46620830000001</v>
      </c>
      <c r="C203">
        <v>-6.8235293000000002E-2</v>
      </c>
    </row>
    <row r="204" spans="1:3">
      <c r="A204">
        <v>35.235530349999998</v>
      </c>
      <c r="B204">
        <v>-120.4723857</v>
      </c>
      <c r="C204">
        <v>-6.7592621000000006E-2</v>
      </c>
    </row>
    <row r="205" spans="1:3">
      <c r="A205">
        <v>28.95998449</v>
      </c>
      <c r="B205">
        <v>-96.686366800000002</v>
      </c>
      <c r="C205">
        <v>-6.7477441999999999E-2</v>
      </c>
    </row>
    <row r="206" spans="1:3">
      <c r="A206">
        <v>34.37955418</v>
      </c>
      <c r="B206">
        <v>-94.235763000000006</v>
      </c>
      <c r="C206">
        <v>-6.6518851000000004E-2</v>
      </c>
    </row>
    <row r="207" spans="1:3">
      <c r="A207">
        <v>37.731592720000002</v>
      </c>
      <c r="B207">
        <v>-119.55877359999999</v>
      </c>
      <c r="C207">
        <v>-6.5149157999999999E-2</v>
      </c>
    </row>
    <row r="208" spans="1:3">
      <c r="A208">
        <v>35.2988</v>
      </c>
      <c r="B208">
        <v>-92.403930560000006</v>
      </c>
      <c r="C208">
        <v>-6.4542502000000002E-2</v>
      </c>
    </row>
    <row r="209" spans="1:3">
      <c r="A209">
        <v>34.004265279999998</v>
      </c>
      <c r="B209">
        <v>-97.566968000000003</v>
      </c>
      <c r="C209">
        <v>-6.4489797000000001E-2</v>
      </c>
    </row>
    <row r="210" spans="1:3">
      <c r="A210">
        <v>30.32578122</v>
      </c>
      <c r="B210">
        <v>-82.738182629999997</v>
      </c>
      <c r="C210">
        <v>-6.4338960000000001E-2</v>
      </c>
    </row>
    <row r="211" spans="1:3">
      <c r="A211">
        <v>36.439472430000002</v>
      </c>
      <c r="B211">
        <v>-105.50362029999999</v>
      </c>
      <c r="C211">
        <v>-6.2960021000000005E-2</v>
      </c>
    </row>
    <row r="212" spans="1:3">
      <c r="A212">
        <v>41.294539999999998</v>
      </c>
      <c r="B212">
        <v>-73.39512028</v>
      </c>
      <c r="C212">
        <v>-6.2925159999999994E-2</v>
      </c>
    </row>
    <row r="213" spans="1:3">
      <c r="A213">
        <v>39.979391049999997</v>
      </c>
      <c r="B213">
        <v>-112.3802297</v>
      </c>
      <c r="C213">
        <v>-6.2205209999999997E-2</v>
      </c>
    </row>
    <row r="214" spans="1:3">
      <c r="A214">
        <v>42.703416939999997</v>
      </c>
      <c r="B214">
        <v>-72.670647500000001</v>
      </c>
      <c r="C214">
        <v>-6.2037066000000002E-2</v>
      </c>
    </row>
    <row r="215" spans="1:3">
      <c r="A215">
        <v>38.710690339999999</v>
      </c>
      <c r="B215">
        <v>-95.836028799999994</v>
      </c>
      <c r="C215">
        <v>-6.1960782999999998E-2</v>
      </c>
    </row>
    <row r="216" spans="1:3">
      <c r="A216">
        <v>40.01404745</v>
      </c>
      <c r="B216">
        <v>-121.94831809999999</v>
      </c>
      <c r="C216">
        <v>-6.1960782999999998E-2</v>
      </c>
    </row>
    <row r="217" spans="1:3">
      <c r="A217">
        <v>36.194166670000001</v>
      </c>
      <c r="B217">
        <v>-78.583055560000005</v>
      </c>
      <c r="C217">
        <v>-6.1248574E-2</v>
      </c>
    </row>
    <row r="218" spans="1:3">
      <c r="A218">
        <v>28.447782289999999</v>
      </c>
      <c r="B218">
        <v>-81.740075989999994</v>
      </c>
      <c r="C218">
        <v>-6.0439579E-2</v>
      </c>
    </row>
    <row r="219" spans="1:3">
      <c r="A219">
        <v>37.862607369999999</v>
      </c>
      <c r="B219">
        <v>-98.013853249999997</v>
      </c>
      <c r="C219">
        <v>-6.0432835999999997E-2</v>
      </c>
    </row>
    <row r="220" spans="1:3">
      <c r="A220">
        <v>39.232206660000003</v>
      </c>
      <c r="B220">
        <v>-107.22727260000001</v>
      </c>
      <c r="C220">
        <v>-5.9725071999999997E-2</v>
      </c>
    </row>
    <row r="221" spans="1:3">
      <c r="A221">
        <v>36.760393129999997</v>
      </c>
      <c r="B221">
        <v>-81.631229289999993</v>
      </c>
      <c r="C221">
        <v>-5.9678099999999998E-2</v>
      </c>
    </row>
    <row r="222" spans="1:3">
      <c r="A222">
        <v>38.71462743</v>
      </c>
      <c r="B222">
        <v>-119.7648985</v>
      </c>
      <c r="C222">
        <v>-5.9640541999999998E-2</v>
      </c>
    </row>
    <row r="223" spans="1:3">
      <c r="A223">
        <v>37.339386339999997</v>
      </c>
      <c r="B223">
        <v>-118.97345129999999</v>
      </c>
      <c r="C223">
        <v>-5.9640541999999998E-2</v>
      </c>
    </row>
    <row r="224" spans="1:3">
      <c r="A224">
        <v>22.135707830000001</v>
      </c>
      <c r="B224">
        <v>-159.55775679999999</v>
      </c>
      <c r="C224">
        <v>-5.9008945E-2</v>
      </c>
    </row>
    <row r="225" spans="1:3">
      <c r="A225">
        <v>44.20828238</v>
      </c>
      <c r="B225">
        <v>-109.5548879</v>
      </c>
      <c r="C225">
        <v>-5.8962426999999998E-2</v>
      </c>
    </row>
    <row r="226" spans="1:3">
      <c r="A226">
        <v>31.536287300000001</v>
      </c>
      <c r="B226">
        <v>-92.408471390000003</v>
      </c>
      <c r="C226">
        <v>-5.8916014000000003E-2</v>
      </c>
    </row>
    <row r="227" spans="1:3">
      <c r="A227">
        <v>31.02527778</v>
      </c>
      <c r="B227">
        <v>-89.016666670000006</v>
      </c>
      <c r="C227">
        <v>-5.7045593999999998E-2</v>
      </c>
    </row>
    <row r="228" spans="1:3">
      <c r="A228">
        <v>37.716871380000001</v>
      </c>
      <c r="B228">
        <v>-119.6662788</v>
      </c>
      <c r="C228">
        <v>-5.4966670000000002E-2</v>
      </c>
    </row>
    <row r="229" spans="1:3">
      <c r="A229">
        <v>44.092841909999997</v>
      </c>
      <c r="B229">
        <v>-72.335653269999995</v>
      </c>
      <c r="C229">
        <v>-5.4918493999999998E-2</v>
      </c>
    </row>
    <row r="230" spans="1:3">
      <c r="A230">
        <v>46.15417025</v>
      </c>
      <c r="B230">
        <v>-102.4740467</v>
      </c>
      <c r="C230">
        <v>-5.4783395999999998E-2</v>
      </c>
    </row>
    <row r="231" spans="1:3">
      <c r="A231">
        <v>36.619582520000002</v>
      </c>
      <c r="B231">
        <v>-79.504193220000005</v>
      </c>
      <c r="C231">
        <v>-5.3438220000000002E-2</v>
      </c>
    </row>
    <row r="232" spans="1:3">
      <c r="A232">
        <v>41.92699898</v>
      </c>
      <c r="B232">
        <v>-80.603965930000001</v>
      </c>
      <c r="C232">
        <v>-5.3396191000000003E-2</v>
      </c>
    </row>
    <row r="233" spans="1:3">
      <c r="A233">
        <v>30.625749899999999</v>
      </c>
      <c r="B233">
        <v>-97.691120369999993</v>
      </c>
      <c r="C233">
        <v>-5.2777800999999999E-2</v>
      </c>
    </row>
    <row r="234" spans="1:3">
      <c r="A234">
        <v>37.708209580000002</v>
      </c>
      <c r="B234">
        <v>-96.223602369999995</v>
      </c>
      <c r="C234">
        <v>-5.2590281000000003E-2</v>
      </c>
    </row>
    <row r="235" spans="1:3">
      <c r="A235">
        <v>43.872488930000003</v>
      </c>
      <c r="B235">
        <v>-103.33657789999999</v>
      </c>
      <c r="C235">
        <v>-5.1554981999999999E-2</v>
      </c>
    </row>
    <row r="236" spans="1:3">
      <c r="A236">
        <v>38.519078309999998</v>
      </c>
      <c r="B236">
        <v>-120.2126928</v>
      </c>
      <c r="C236">
        <v>-5.1470604000000003E-2</v>
      </c>
    </row>
    <row r="237" spans="1:3">
      <c r="A237">
        <v>27.199494770000001</v>
      </c>
      <c r="B237">
        <v>-81.988419309999998</v>
      </c>
      <c r="C237">
        <v>-5.1060545999999998E-2</v>
      </c>
    </row>
    <row r="238" spans="1:3">
      <c r="A238">
        <v>33.37595623</v>
      </c>
      <c r="B238">
        <v>-92.777105809999995</v>
      </c>
      <c r="C238">
        <v>-5.0980392999999999E-2</v>
      </c>
    </row>
    <row r="239" spans="1:3">
      <c r="A239">
        <v>38.280526420000001</v>
      </c>
      <c r="B239">
        <v>-112.56827130000001</v>
      </c>
      <c r="C239">
        <v>-5.0334442E-2</v>
      </c>
    </row>
    <row r="240" spans="1:3">
      <c r="A240">
        <v>38.693450159999998</v>
      </c>
      <c r="B240">
        <v>-78.642793530000006</v>
      </c>
      <c r="C240">
        <v>-4.9877419999999999E-2</v>
      </c>
    </row>
    <row r="241" spans="1:3">
      <c r="A241">
        <v>40.715898330000002</v>
      </c>
      <c r="B241">
        <v>-79.699493500000003</v>
      </c>
      <c r="C241">
        <v>-4.9039681000000002E-2</v>
      </c>
    </row>
    <row r="242" spans="1:3">
      <c r="A242">
        <v>55.391603799999999</v>
      </c>
      <c r="B242">
        <v>-131.19558330000001</v>
      </c>
      <c r="C242">
        <v>-4.8799992E-2</v>
      </c>
    </row>
    <row r="243" spans="1:3">
      <c r="A243">
        <v>46.595384320000001</v>
      </c>
      <c r="B243">
        <v>-122.4595564</v>
      </c>
      <c r="C243">
        <v>-4.8684764999999998E-2</v>
      </c>
    </row>
    <row r="244" spans="1:3">
      <c r="A244">
        <v>36.991377780000001</v>
      </c>
      <c r="B244">
        <v>-91.013511109999996</v>
      </c>
      <c r="C244">
        <v>-4.8646528000000001E-2</v>
      </c>
    </row>
    <row r="245" spans="1:3">
      <c r="A245">
        <v>36.997373830000001</v>
      </c>
      <c r="B245">
        <v>-78.349718150000001</v>
      </c>
      <c r="C245">
        <v>-4.7405022999999998E-2</v>
      </c>
    </row>
    <row r="246" spans="1:3">
      <c r="A246">
        <v>39.648319270000002</v>
      </c>
      <c r="B246">
        <v>-106.32308329999999</v>
      </c>
      <c r="C246">
        <v>-4.6798799000000002E-2</v>
      </c>
    </row>
    <row r="247" spans="1:3">
      <c r="A247">
        <v>43.7359565</v>
      </c>
      <c r="B247">
        <v>-122.8734019</v>
      </c>
      <c r="C247">
        <v>-4.6274508999999998E-2</v>
      </c>
    </row>
    <row r="248" spans="1:3">
      <c r="A248">
        <v>45.494285609999999</v>
      </c>
      <c r="B248">
        <v>-122.0359167</v>
      </c>
      <c r="C248">
        <v>-4.5732955999999998E-2</v>
      </c>
    </row>
    <row r="249" spans="1:3">
      <c r="A249">
        <v>36.393333329999997</v>
      </c>
      <c r="B249">
        <v>-81.406944440000004</v>
      </c>
      <c r="C249">
        <v>-4.5615590999999997E-2</v>
      </c>
    </row>
    <row r="250" spans="1:3">
      <c r="A250">
        <v>37.791795870000001</v>
      </c>
      <c r="B250">
        <v>-79.759491659999995</v>
      </c>
      <c r="C250">
        <v>-4.5543812000000003E-2</v>
      </c>
    </row>
    <row r="251" spans="1:3">
      <c r="A251">
        <v>37.339427229999998</v>
      </c>
      <c r="B251">
        <v>-112.60437690000001</v>
      </c>
      <c r="C251">
        <v>-4.5436569000000003E-2</v>
      </c>
    </row>
    <row r="252" spans="1:3">
      <c r="A252">
        <v>36.508360549999999</v>
      </c>
      <c r="B252">
        <v>-105.5308423</v>
      </c>
      <c r="C252">
        <v>-4.4971443999999999E-2</v>
      </c>
    </row>
    <row r="253" spans="1:3">
      <c r="A253">
        <v>37.622757210000003</v>
      </c>
      <c r="B253">
        <v>-112.5168773</v>
      </c>
      <c r="C253">
        <v>-4.4897959000000001E-2</v>
      </c>
    </row>
    <row r="254" spans="1:3">
      <c r="A254">
        <v>41.631173490000002</v>
      </c>
      <c r="B254">
        <v>-78.576689849999994</v>
      </c>
      <c r="C254">
        <v>-4.3239113000000003E-2</v>
      </c>
    </row>
    <row r="255" spans="1:3">
      <c r="A255">
        <v>43.752494910000003</v>
      </c>
      <c r="B255">
        <v>-101.5248665</v>
      </c>
      <c r="C255">
        <v>-4.2466315999999997E-2</v>
      </c>
    </row>
    <row r="256" spans="1:3">
      <c r="A256">
        <v>37.66596174</v>
      </c>
      <c r="B256">
        <v>-79.911438810000007</v>
      </c>
      <c r="C256">
        <v>-4.1601266999999997E-2</v>
      </c>
    </row>
    <row r="257" spans="1:3">
      <c r="A257">
        <v>44.508019529999999</v>
      </c>
      <c r="B257">
        <v>-107.4036886</v>
      </c>
      <c r="C257">
        <v>-4.0832996000000003E-2</v>
      </c>
    </row>
    <row r="258" spans="1:3">
      <c r="A258">
        <v>33.812878329999997</v>
      </c>
      <c r="B258">
        <v>-98.085040640000003</v>
      </c>
      <c r="C258">
        <v>-3.9231069E-2</v>
      </c>
    </row>
    <row r="259" spans="1:3">
      <c r="A259">
        <v>31.284890220000001</v>
      </c>
      <c r="B259">
        <v>-97.885024450000003</v>
      </c>
      <c r="C259">
        <v>-3.9231069E-2</v>
      </c>
    </row>
    <row r="260" spans="1:3">
      <c r="A260">
        <v>43.714236100000001</v>
      </c>
      <c r="B260">
        <v>-72.418148889999998</v>
      </c>
      <c r="C260">
        <v>-3.5991896000000002E-2</v>
      </c>
    </row>
    <row r="261" spans="1:3">
      <c r="A261">
        <v>40.212581440000001</v>
      </c>
      <c r="B261">
        <v>-77.925276440000005</v>
      </c>
      <c r="C261">
        <v>-3.5321831999999997E-2</v>
      </c>
    </row>
    <row r="262" spans="1:3">
      <c r="A262">
        <v>36.183333330000004</v>
      </c>
      <c r="B262">
        <v>-77.876111109999997</v>
      </c>
      <c r="C262">
        <v>-3.5294118999999999E-2</v>
      </c>
    </row>
    <row r="263" spans="1:3">
      <c r="A263">
        <v>46.150833329999998</v>
      </c>
      <c r="B263">
        <v>-115.5872222</v>
      </c>
      <c r="C263">
        <v>-3.5217221999999999E-2</v>
      </c>
    </row>
    <row r="264" spans="1:3">
      <c r="A264">
        <v>38.803683820000003</v>
      </c>
      <c r="B264">
        <v>-83.421022649999998</v>
      </c>
      <c r="C264">
        <v>-3.4577670999999997E-2</v>
      </c>
    </row>
    <row r="265" spans="1:3">
      <c r="A265">
        <v>45.111879700000003</v>
      </c>
      <c r="B265">
        <v>-110.79438140000001</v>
      </c>
      <c r="C265">
        <v>-3.4577670999999997E-2</v>
      </c>
    </row>
    <row r="266" spans="1:3">
      <c r="A266">
        <v>38.19645062</v>
      </c>
      <c r="B266">
        <v>-96.824578729999999</v>
      </c>
      <c r="C266">
        <v>-3.4523341999999999E-2</v>
      </c>
    </row>
    <row r="267" spans="1:3">
      <c r="A267">
        <v>46.478333329999998</v>
      </c>
      <c r="B267">
        <v>-116.25749999999999</v>
      </c>
      <c r="C267">
        <v>-3.3831793999999998E-2</v>
      </c>
    </row>
    <row r="268" spans="1:3">
      <c r="A268">
        <v>38.325130469999998</v>
      </c>
      <c r="B268">
        <v>-78.095555700000006</v>
      </c>
      <c r="C268">
        <v>-3.3524167000000001E-2</v>
      </c>
    </row>
    <row r="269" spans="1:3">
      <c r="A269">
        <v>30.616022310000002</v>
      </c>
      <c r="B269">
        <v>-90.24869545</v>
      </c>
      <c r="C269">
        <v>-3.3177371999999997E-2</v>
      </c>
    </row>
    <row r="270" spans="1:3">
      <c r="A270">
        <v>39.760264470000003</v>
      </c>
      <c r="B270">
        <v>-105.90640139999999</v>
      </c>
      <c r="C270">
        <v>-3.2563094000000001E-2</v>
      </c>
    </row>
    <row r="271" spans="1:3">
      <c r="A271">
        <v>42.739988429999997</v>
      </c>
      <c r="B271">
        <v>-91.261799080000003</v>
      </c>
      <c r="C271">
        <v>-3.1862754E-2</v>
      </c>
    </row>
    <row r="272" spans="1:3">
      <c r="A272">
        <v>39.107407080000002</v>
      </c>
      <c r="B272">
        <v>-120.16213519999999</v>
      </c>
      <c r="C272">
        <v>-3.0636327000000001E-2</v>
      </c>
    </row>
    <row r="273" spans="1:3">
      <c r="A273">
        <v>32.777917309999999</v>
      </c>
      <c r="B273">
        <v>-94.3574153</v>
      </c>
      <c r="C273">
        <v>-3.0527294E-2</v>
      </c>
    </row>
    <row r="274" spans="1:3">
      <c r="A274">
        <v>39.596374949999998</v>
      </c>
      <c r="B274">
        <v>-106.2650264</v>
      </c>
      <c r="C274">
        <v>-3.0278322999999999E-2</v>
      </c>
    </row>
    <row r="275" spans="1:3">
      <c r="A275">
        <v>33.97420168</v>
      </c>
      <c r="B275">
        <v>-112.0990458</v>
      </c>
      <c r="C275">
        <v>-2.9399758000000002E-2</v>
      </c>
    </row>
    <row r="276" spans="1:3">
      <c r="A276">
        <v>30.996023220000001</v>
      </c>
      <c r="B276">
        <v>-92.673754970000005</v>
      </c>
      <c r="C276">
        <v>-2.749414E-2</v>
      </c>
    </row>
    <row r="277" spans="1:3">
      <c r="A277">
        <v>36.541693170000002</v>
      </c>
      <c r="B277">
        <v>-105.5563978</v>
      </c>
      <c r="C277">
        <v>-2.6154495999999999E-2</v>
      </c>
    </row>
    <row r="278" spans="1:3">
      <c r="A278">
        <v>39.884999999999998</v>
      </c>
      <c r="B278">
        <v>-74.50527778</v>
      </c>
      <c r="C278">
        <v>-2.5536468E-2</v>
      </c>
    </row>
    <row r="279" spans="1:3">
      <c r="A279">
        <v>37.64202341</v>
      </c>
      <c r="B279">
        <v>-84.660776780000006</v>
      </c>
      <c r="C279">
        <v>-2.512762E-2</v>
      </c>
    </row>
    <row r="280" spans="1:3">
      <c r="A280">
        <v>33.69421054</v>
      </c>
      <c r="B280">
        <v>-111.541802</v>
      </c>
      <c r="C280">
        <v>-2.5107885E-2</v>
      </c>
    </row>
    <row r="281" spans="1:3">
      <c r="A281">
        <v>35.438382240000003</v>
      </c>
      <c r="B281">
        <v>-103.5257944</v>
      </c>
      <c r="C281">
        <v>-2.3946788E-2</v>
      </c>
    </row>
    <row r="282" spans="1:3">
      <c r="A282">
        <v>30.339377639999999</v>
      </c>
      <c r="B282">
        <v>-96.904703729999994</v>
      </c>
      <c r="C282">
        <v>-2.3538643000000001E-2</v>
      </c>
    </row>
    <row r="283" spans="1:3">
      <c r="A283">
        <v>39.099380029999999</v>
      </c>
      <c r="B283">
        <v>-95.724952259999995</v>
      </c>
      <c r="C283">
        <v>-2.1986667000000001E-2</v>
      </c>
    </row>
    <row r="284" spans="1:3">
      <c r="A284">
        <v>47.237394440000003</v>
      </c>
      <c r="B284">
        <v>-68.582641670000001</v>
      </c>
      <c r="C284">
        <v>-2.1267937000000001E-2</v>
      </c>
    </row>
    <row r="285" spans="1:3">
      <c r="A285">
        <v>45.44913202</v>
      </c>
      <c r="B285">
        <v>-89.979310830000003</v>
      </c>
      <c r="C285">
        <v>-2.1250527000000002E-2</v>
      </c>
    </row>
    <row r="286" spans="1:3">
      <c r="A286">
        <v>39.238330240000003</v>
      </c>
      <c r="B286">
        <v>-95.888599240000005</v>
      </c>
      <c r="C286">
        <v>-2.1193098E-2</v>
      </c>
    </row>
    <row r="287" spans="1:3">
      <c r="A287">
        <v>41.111257100000003</v>
      </c>
      <c r="B287">
        <v>-122.7055788</v>
      </c>
      <c r="C287">
        <v>-2.1193098E-2</v>
      </c>
    </row>
    <row r="288" spans="1:3">
      <c r="A288">
        <v>48.138337389999997</v>
      </c>
      <c r="B288">
        <v>-100.5398623</v>
      </c>
      <c r="C288">
        <v>-2.0441566000000001E-2</v>
      </c>
    </row>
    <row r="289" spans="1:3">
      <c r="A289">
        <v>42.790833329999998</v>
      </c>
      <c r="B289">
        <v>-118.86750000000001</v>
      </c>
      <c r="C289">
        <v>-1.962324E-2</v>
      </c>
    </row>
    <row r="290" spans="1:3">
      <c r="A290">
        <v>46.486614420000002</v>
      </c>
      <c r="B290">
        <v>-90.696296959999998</v>
      </c>
      <c r="C290">
        <v>-1.8790856000000002E-2</v>
      </c>
    </row>
    <row r="291" spans="1:3">
      <c r="A291">
        <v>37.06709421</v>
      </c>
      <c r="B291">
        <v>-77.602489000000006</v>
      </c>
      <c r="C291">
        <v>-1.8039215000000001E-2</v>
      </c>
    </row>
    <row r="292" spans="1:3">
      <c r="A292">
        <v>45.452618340000001</v>
      </c>
      <c r="B292">
        <v>-121.89146839999999</v>
      </c>
      <c r="C292">
        <v>-1.8039215000000001E-2</v>
      </c>
    </row>
    <row r="293" spans="1:3">
      <c r="A293">
        <v>37.86958499</v>
      </c>
      <c r="B293">
        <v>-78.823354309999999</v>
      </c>
      <c r="C293">
        <v>-1.7981216000000001E-2</v>
      </c>
    </row>
    <row r="294" spans="1:3">
      <c r="A294">
        <v>40.370916149999999</v>
      </c>
      <c r="B294">
        <v>-77.402209029999995</v>
      </c>
      <c r="C294">
        <v>-1.7275237999999998E-2</v>
      </c>
    </row>
    <row r="295" spans="1:3">
      <c r="A295">
        <v>45.255817120000003</v>
      </c>
      <c r="B295">
        <v>-100.84292139999999</v>
      </c>
      <c r="C295">
        <v>-1.5522879999999999E-2</v>
      </c>
    </row>
    <row r="296" spans="1:3">
      <c r="A296">
        <v>36.255480560000002</v>
      </c>
      <c r="B296">
        <v>-94.433941669999996</v>
      </c>
      <c r="C296">
        <v>-1.4901961E-2</v>
      </c>
    </row>
    <row r="297" spans="1:3">
      <c r="A297">
        <v>33.479280580000001</v>
      </c>
      <c r="B297">
        <v>-87.5972297</v>
      </c>
      <c r="C297">
        <v>-1.4807961E-2</v>
      </c>
    </row>
    <row r="298" spans="1:3">
      <c r="A298">
        <v>39.127052419999998</v>
      </c>
      <c r="B298">
        <v>-79.468385159999997</v>
      </c>
      <c r="C298">
        <v>-1.4736040000000001E-2</v>
      </c>
    </row>
    <row r="299" spans="1:3">
      <c r="A299">
        <v>39.172212590000001</v>
      </c>
      <c r="B299">
        <v>-106.3891926</v>
      </c>
      <c r="C299">
        <v>-1.4711903E-2</v>
      </c>
    </row>
    <row r="300" spans="1:3">
      <c r="A300">
        <v>44.326648970000001</v>
      </c>
      <c r="B300">
        <v>-100.38430030000001</v>
      </c>
      <c r="C300">
        <v>-1.3888892999999999E-2</v>
      </c>
    </row>
    <row r="301" spans="1:3">
      <c r="A301">
        <v>37.154080559999997</v>
      </c>
      <c r="B301">
        <v>-91.358161109999998</v>
      </c>
      <c r="C301">
        <v>-1.2573699000000001E-2</v>
      </c>
    </row>
    <row r="302" spans="1:3">
      <c r="A302">
        <v>36.648680560000003</v>
      </c>
      <c r="B302">
        <v>-91.200819440000004</v>
      </c>
      <c r="C302">
        <v>-1.2553942E-2</v>
      </c>
    </row>
    <row r="303" spans="1:3">
      <c r="A303">
        <v>37.682652779999998</v>
      </c>
      <c r="B303">
        <v>-93.370333329999994</v>
      </c>
      <c r="C303">
        <v>-1.2025902999999999E-2</v>
      </c>
    </row>
    <row r="304" spans="1:3">
      <c r="A304">
        <v>44.085277779999998</v>
      </c>
      <c r="B304">
        <v>-115.6222222</v>
      </c>
      <c r="C304">
        <v>-1.09847E-2</v>
      </c>
    </row>
    <row r="305" spans="1:3">
      <c r="A305">
        <v>44.360954509999999</v>
      </c>
      <c r="B305">
        <v>-121.9956172</v>
      </c>
      <c r="C305">
        <v>-1.0204084E-2</v>
      </c>
    </row>
    <row r="306" spans="1:3">
      <c r="A306">
        <v>44.391792250000002</v>
      </c>
      <c r="B306">
        <v>-122.4975817</v>
      </c>
      <c r="C306">
        <v>-9.4228569999999998E-3</v>
      </c>
    </row>
    <row r="307" spans="1:3">
      <c r="A307">
        <v>38.643687450000002</v>
      </c>
      <c r="B307">
        <v>-83.215736480000004</v>
      </c>
      <c r="C307">
        <v>-9.4154570000000003E-3</v>
      </c>
    </row>
    <row r="308" spans="1:3">
      <c r="A308">
        <v>40.690760570000002</v>
      </c>
      <c r="B308">
        <v>-115.477003</v>
      </c>
      <c r="C308">
        <v>-7.8523810000000003E-3</v>
      </c>
    </row>
    <row r="309" spans="1:3">
      <c r="A309">
        <v>43.033280140000002</v>
      </c>
      <c r="B309">
        <v>-92.50354351</v>
      </c>
      <c r="C309">
        <v>-7.0588229999999997E-3</v>
      </c>
    </row>
    <row r="310" spans="1:3">
      <c r="A310">
        <v>43.464178560000001</v>
      </c>
      <c r="B310">
        <v>-86.232566750000004</v>
      </c>
      <c r="C310">
        <v>-6.2967730000000003E-3</v>
      </c>
    </row>
    <row r="311" spans="1:3">
      <c r="A311">
        <v>35.495905980000003</v>
      </c>
      <c r="B311">
        <v>-87.832803659999996</v>
      </c>
      <c r="C311">
        <v>-6.2769710000000001E-3</v>
      </c>
    </row>
    <row r="312" spans="1:3">
      <c r="A312">
        <v>35.387222219999998</v>
      </c>
      <c r="B312">
        <v>-79.831388889999999</v>
      </c>
      <c r="C312">
        <v>-5.7142859999999998E-3</v>
      </c>
    </row>
    <row r="313" spans="1:3">
      <c r="A313">
        <v>29.97938297</v>
      </c>
      <c r="B313">
        <v>-97.91000511</v>
      </c>
      <c r="C313">
        <v>-5.4901960000000001E-3</v>
      </c>
    </row>
    <row r="314" spans="1:3">
      <c r="A314">
        <v>37.673156990000003</v>
      </c>
      <c r="B314">
        <v>-82.280140770000003</v>
      </c>
      <c r="C314">
        <v>-5.323871E-3</v>
      </c>
    </row>
    <row r="315" spans="1:3">
      <c r="A315">
        <v>33.038432360000002</v>
      </c>
      <c r="B315">
        <v>-101.19763020000001</v>
      </c>
      <c r="C315">
        <v>-4.8999600000000001E-3</v>
      </c>
    </row>
    <row r="316" spans="1:3">
      <c r="A316">
        <v>37.268178450000001</v>
      </c>
      <c r="B316">
        <v>-80.709512470000007</v>
      </c>
      <c r="C316">
        <v>-3.9215689999999997E-3</v>
      </c>
    </row>
    <row r="317" spans="1:3">
      <c r="A317">
        <v>43.601385489999998</v>
      </c>
      <c r="B317">
        <v>-100.74986079999999</v>
      </c>
      <c r="C317">
        <v>-3.2693119999999999E-3</v>
      </c>
    </row>
    <row r="318" spans="1:3">
      <c r="A318">
        <v>39.625819300000003</v>
      </c>
      <c r="B318">
        <v>-106.27808229999999</v>
      </c>
      <c r="C318">
        <v>1.6400329999999999E-3</v>
      </c>
    </row>
    <row r="319" spans="1:3">
      <c r="A319">
        <v>39.59443117</v>
      </c>
      <c r="B319">
        <v>-105.9725158</v>
      </c>
      <c r="C319">
        <v>2.4651310000000002E-3</v>
      </c>
    </row>
    <row r="320" spans="1:3">
      <c r="A320">
        <v>30.358847260000001</v>
      </c>
      <c r="B320">
        <v>-82.081501340000003</v>
      </c>
      <c r="C320">
        <v>3.1384859999999998E-3</v>
      </c>
    </row>
    <row r="321" spans="1:3">
      <c r="A321">
        <v>39.681924049999999</v>
      </c>
      <c r="B321">
        <v>-96.44289431</v>
      </c>
      <c r="C321">
        <v>4.7077289999999999E-3</v>
      </c>
    </row>
    <row r="322" spans="1:3">
      <c r="A322">
        <v>44.96166667</v>
      </c>
      <c r="B322">
        <v>-115.5</v>
      </c>
      <c r="C322">
        <v>4.7114289999999996E-3</v>
      </c>
    </row>
    <row r="323" spans="1:3">
      <c r="A323">
        <v>44.791510840000001</v>
      </c>
      <c r="B323">
        <v>-122.57897389999999</v>
      </c>
      <c r="C323">
        <v>5.4988279999999999E-3</v>
      </c>
    </row>
    <row r="324" spans="1:3">
      <c r="A324">
        <v>38.530679960000001</v>
      </c>
      <c r="B324">
        <v>-77.81360454</v>
      </c>
      <c r="C324">
        <v>5.50316E-3</v>
      </c>
    </row>
    <row r="325" spans="1:3">
      <c r="A325">
        <v>38.543726589999999</v>
      </c>
      <c r="B325">
        <v>-79.833114949999995</v>
      </c>
      <c r="C325">
        <v>6.5386239999999998E-3</v>
      </c>
    </row>
    <row r="326" spans="1:3">
      <c r="A326">
        <v>22.068766499999999</v>
      </c>
      <c r="B326">
        <v>-159.4152575</v>
      </c>
      <c r="C326">
        <v>7.0588229999999997E-3</v>
      </c>
    </row>
    <row r="327" spans="1:3">
      <c r="A327">
        <v>46.840465629999997</v>
      </c>
      <c r="B327">
        <v>-115.6207033</v>
      </c>
      <c r="C327">
        <v>7.41773E-3</v>
      </c>
    </row>
    <row r="328" spans="1:3">
      <c r="A328">
        <v>44.143875569999999</v>
      </c>
      <c r="B328">
        <v>-103.4549107</v>
      </c>
      <c r="C328">
        <v>7.67594E-3</v>
      </c>
    </row>
    <row r="329" spans="1:3">
      <c r="A329">
        <v>37.606045199999997</v>
      </c>
      <c r="B329">
        <v>-122.0238504</v>
      </c>
      <c r="C329">
        <v>7.8585619999999995E-3</v>
      </c>
    </row>
    <row r="330" spans="1:3">
      <c r="A330">
        <v>37.260777070000003</v>
      </c>
      <c r="B330">
        <v>-122.3288603</v>
      </c>
      <c r="C330">
        <v>9.4302740000000006E-3</v>
      </c>
    </row>
    <row r="331" spans="1:3">
      <c r="A331">
        <v>38.33762566</v>
      </c>
      <c r="B331">
        <v>-79.240036250000003</v>
      </c>
      <c r="C331">
        <v>1.0612244999999999E-2</v>
      </c>
    </row>
    <row r="332" spans="1:3">
      <c r="A332">
        <v>35.983175000000003</v>
      </c>
      <c r="B332">
        <v>-92.747552780000007</v>
      </c>
      <c r="C332">
        <v>1.09847E-2</v>
      </c>
    </row>
    <row r="333" spans="1:3">
      <c r="A333">
        <v>43.659444440000001</v>
      </c>
      <c r="B333">
        <v>-115.7272222</v>
      </c>
      <c r="C333">
        <v>1.0993334E-2</v>
      </c>
    </row>
    <row r="334" spans="1:3">
      <c r="A334">
        <v>42.237311669999997</v>
      </c>
      <c r="B334">
        <v>-72.895654199999996</v>
      </c>
      <c r="C334">
        <v>1.1773944E-2</v>
      </c>
    </row>
    <row r="335" spans="1:3">
      <c r="A335">
        <v>22.13267463</v>
      </c>
      <c r="B335">
        <v>-159.61998</v>
      </c>
      <c r="C335">
        <v>1.256381E-2</v>
      </c>
    </row>
    <row r="336" spans="1:3">
      <c r="A336">
        <v>41.473683360000003</v>
      </c>
      <c r="B336">
        <v>-77.230809070000006</v>
      </c>
      <c r="C336">
        <v>1.5692428000000001E-2</v>
      </c>
    </row>
    <row r="337" spans="1:3">
      <c r="A337">
        <v>43.748327449999998</v>
      </c>
      <c r="B337">
        <v>-99.556494799999996</v>
      </c>
      <c r="C337">
        <v>1.6359953E-2</v>
      </c>
    </row>
    <row r="338" spans="1:3">
      <c r="A338">
        <v>37.715418679999999</v>
      </c>
      <c r="B338">
        <v>-78.981690970000002</v>
      </c>
      <c r="C338">
        <v>1.7199108000000001E-2</v>
      </c>
    </row>
    <row r="339" spans="1:3">
      <c r="A339">
        <v>41.186977380000002</v>
      </c>
      <c r="B339">
        <v>-90.967366319999996</v>
      </c>
      <c r="C339">
        <v>1.7275237999999998E-2</v>
      </c>
    </row>
    <row r="340" spans="1:3">
      <c r="A340">
        <v>21.562333330000001</v>
      </c>
      <c r="B340">
        <v>-158.00024999999999</v>
      </c>
      <c r="C340">
        <v>1.8830914000000001E-2</v>
      </c>
    </row>
    <row r="341" spans="1:3">
      <c r="A341">
        <v>39.656138890000001</v>
      </c>
      <c r="B341">
        <v>-79.394111109999997</v>
      </c>
      <c r="C341">
        <v>1.9654143999999998E-2</v>
      </c>
    </row>
    <row r="342" spans="1:3">
      <c r="A342">
        <v>39.063689349999997</v>
      </c>
      <c r="B342">
        <v>-81.881802370000003</v>
      </c>
      <c r="C342">
        <v>2.0441566000000001E-2</v>
      </c>
    </row>
    <row r="343" spans="1:3">
      <c r="A343">
        <v>36.370833330000004</v>
      </c>
      <c r="B343">
        <v>-77.025555560000001</v>
      </c>
      <c r="C343">
        <v>2.1193098E-2</v>
      </c>
    </row>
    <row r="344" spans="1:3">
      <c r="A344">
        <v>41.084814819999998</v>
      </c>
      <c r="B344">
        <v>-75.214625139999995</v>
      </c>
      <c r="C344">
        <v>2.1233157999999999E-2</v>
      </c>
    </row>
    <row r="345" spans="1:3">
      <c r="A345">
        <v>40.520346199999999</v>
      </c>
      <c r="B345">
        <v>-79.938107990000006</v>
      </c>
      <c r="C345">
        <v>2.1267937000000001E-2</v>
      </c>
    </row>
    <row r="346" spans="1:3">
      <c r="A346">
        <v>37.561321960000001</v>
      </c>
      <c r="B346">
        <v>-121.6838389</v>
      </c>
      <c r="C346">
        <v>2.2745099000000001E-2</v>
      </c>
    </row>
    <row r="347" spans="1:3">
      <c r="A347">
        <v>27.375042969999999</v>
      </c>
      <c r="B347">
        <v>-81.796470819999996</v>
      </c>
      <c r="C347">
        <v>2.2762958E-2</v>
      </c>
    </row>
    <row r="348" spans="1:3">
      <c r="A348">
        <v>31.706944440000001</v>
      </c>
      <c r="B348">
        <v>-89.406944440000004</v>
      </c>
      <c r="C348">
        <v>2.4351952999999999E-2</v>
      </c>
    </row>
    <row r="349" spans="1:3">
      <c r="A349">
        <v>43.566463059999997</v>
      </c>
      <c r="B349">
        <v>-71.747856900000002</v>
      </c>
      <c r="C349">
        <v>2.4539928999999999E-2</v>
      </c>
    </row>
    <row r="350" spans="1:3">
      <c r="A350">
        <v>44.150341339999997</v>
      </c>
      <c r="B350">
        <v>-72.065091539999997</v>
      </c>
      <c r="C350">
        <v>2.4539928999999999E-2</v>
      </c>
    </row>
    <row r="351" spans="1:3">
      <c r="A351">
        <v>42.810994440000002</v>
      </c>
      <c r="B351">
        <v>-98.175858329999997</v>
      </c>
      <c r="C351">
        <v>2.5306122E-2</v>
      </c>
    </row>
    <row r="352" spans="1:3">
      <c r="A352">
        <v>41.088150779999999</v>
      </c>
      <c r="B352">
        <v>-75.037674690000003</v>
      </c>
      <c r="C352">
        <v>2.5326805000000001E-2</v>
      </c>
    </row>
    <row r="353" spans="1:3">
      <c r="A353">
        <v>41.389511679999998</v>
      </c>
      <c r="B353">
        <v>-77.690819099999999</v>
      </c>
      <c r="C353">
        <v>2.6133118E-2</v>
      </c>
    </row>
    <row r="354" spans="1:3">
      <c r="A354">
        <v>46.903716410000001</v>
      </c>
      <c r="B354">
        <v>-122.03510919999999</v>
      </c>
      <c r="C354">
        <v>2.6154495999999999E-2</v>
      </c>
    </row>
    <row r="355" spans="1:3">
      <c r="A355">
        <v>35.708366060000003</v>
      </c>
      <c r="B355">
        <v>-105.6825171</v>
      </c>
      <c r="C355">
        <v>2.7766438000000001E-2</v>
      </c>
    </row>
    <row r="356" spans="1:3">
      <c r="A356">
        <v>45.719576680000003</v>
      </c>
      <c r="B356">
        <v>-118.32329129999999</v>
      </c>
      <c r="C356">
        <v>2.8268574000000001E-2</v>
      </c>
    </row>
    <row r="357" spans="1:3">
      <c r="A357">
        <v>42.638417779999997</v>
      </c>
      <c r="B357">
        <v>-72.725092200000006</v>
      </c>
      <c r="C357">
        <v>2.9423807E-2</v>
      </c>
    </row>
    <row r="358" spans="1:3">
      <c r="A358">
        <v>44.715117229999997</v>
      </c>
      <c r="B358">
        <v>-123.8873348</v>
      </c>
      <c r="C358">
        <v>2.9886076000000001E-2</v>
      </c>
    </row>
    <row r="359" spans="1:3">
      <c r="A359">
        <v>35.651985949999997</v>
      </c>
      <c r="B359">
        <v>-105.3188997</v>
      </c>
      <c r="C359">
        <v>3.0253517000000001E-2</v>
      </c>
    </row>
    <row r="360" spans="1:3">
      <c r="A360">
        <v>30.336598089999999</v>
      </c>
      <c r="B360">
        <v>-95.104099939999998</v>
      </c>
      <c r="C360">
        <v>3.0612255000000001E-2</v>
      </c>
    </row>
    <row r="361" spans="1:3">
      <c r="A361">
        <v>39.019553090000002</v>
      </c>
      <c r="B361">
        <v>-77.577491809999998</v>
      </c>
      <c r="C361">
        <v>3.1033077999999999E-2</v>
      </c>
    </row>
    <row r="362" spans="1:3">
      <c r="A362">
        <v>35.777253690000002</v>
      </c>
      <c r="B362">
        <v>-105.6580725</v>
      </c>
      <c r="C362">
        <v>3.1409524000000001E-2</v>
      </c>
    </row>
    <row r="363" spans="1:3">
      <c r="A363">
        <v>48.341088569999997</v>
      </c>
      <c r="B363">
        <v>-96.818116880000005</v>
      </c>
      <c r="C363">
        <v>3.3496740999999997E-2</v>
      </c>
    </row>
    <row r="364" spans="1:3">
      <c r="A364">
        <v>40.362845980000003</v>
      </c>
      <c r="B364">
        <v>-81.862356349999999</v>
      </c>
      <c r="C364">
        <v>3.3751971999999998E-2</v>
      </c>
    </row>
    <row r="365" spans="1:3">
      <c r="A365">
        <v>22.178382089999999</v>
      </c>
      <c r="B365">
        <v>-159.41859020000001</v>
      </c>
      <c r="C365">
        <v>3.5349606999999998E-2</v>
      </c>
    </row>
    <row r="366" spans="1:3">
      <c r="A366">
        <v>44.913611109999998</v>
      </c>
      <c r="B366">
        <v>-115.9972222</v>
      </c>
      <c r="C366">
        <v>3.7691428999999999E-2</v>
      </c>
    </row>
    <row r="367" spans="1:3">
      <c r="A367">
        <v>40.024770410000002</v>
      </c>
      <c r="B367">
        <v>-90.631794659999997</v>
      </c>
      <c r="C367">
        <v>3.9999999000000001E-2</v>
      </c>
    </row>
    <row r="368" spans="1:3">
      <c r="A368">
        <v>64.902373900000001</v>
      </c>
      <c r="B368">
        <v>-146.35936599999999</v>
      </c>
      <c r="C368">
        <v>4.0759653E-2</v>
      </c>
    </row>
    <row r="369" spans="1:3">
      <c r="A369">
        <v>38.158530560000003</v>
      </c>
      <c r="B369">
        <v>-91.108458330000005</v>
      </c>
      <c r="C369">
        <v>4.0832382E-2</v>
      </c>
    </row>
    <row r="370" spans="1:3">
      <c r="A370">
        <v>37.477501259999997</v>
      </c>
      <c r="B370">
        <v>-107.54366880000001</v>
      </c>
      <c r="C370">
        <v>4.0832382E-2</v>
      </c>
    </row>
    <row r="371" spans="1:3">
      <c r="A371">
        <v>27.473651369999999</v>
      </c>
      <c r="B371">
        <v>-82.211201059999993</v>
      </c>
      <c r="C371">
        <v>4.0920850000000002E-2</v>
      </c>
    </row>
    <row r="372" spans="1:3">
      <c r="A372">
        <v>34.354519789999998</v>
      </c>
      <c r="B372">
        <v>-99.740371870000004</v>
      </c>
      <c r="C372">
        <v>4.1568625999999997E-2</v>
      </c>
    </row>
    <row r="373" spans="1:3">
      <c r="A373">
        <v>48.58888752</v>
      </c>
      <c r="B373">
        <v>-100.4420787</v>
      </c>
      <c r="C373">
        <v>4.1632651999999999E-2</v>
      </c>
    </row>
    <row r="374" spans="1:3">
      <c r="A374">
        <v>41.475899400000003</v>
      </c>
      <c r="B374">
        <v>-77.825825129999998</v>
      </c>
      <c r="C374">
        <v>4.3171125999999997E-2</v>
      </c>
    </row>
    <row r="375" spans="1:3">
      <c r="A375">
        <v>41.766450990000003</v>
      </c>
      <c r="B375">
        <v>-78.71863999</v>
      </c>
      <c r="C375">
        <v>4.3336119999999999E-2</v>
      </c>
    </row>
    <row r="376" spans="1:3">
      <c r="A376">
        <v>44.868936390000002</v>
      </c>
      <c r="B376">
        <v>-72.270104200000006</v>
      </c>
      <c r="C376">
        <v>4.4171873E-2</v>
      </c>
    </row>
    <row r="377" spans="1:3">
      <c r="A377">
        <v>40.683673329999998</v>
      </c>
      <c r="B377">
        <v>-78.233624390000003</v>
      </c>
      <c r="C377">
        <v>4.4811445999999998E-2</v>
      </c>
    </row>
    <row r="378" spans="1:3">
      <c r="A378">
        <v>48.672628719999999</v>
      </c>
      <c r="B378">
        <v>-121.0728964</v>
      </c>
      <c r="C378">
        <v>4.4846795000000002E-2</v>
      </c>
    </row>
    <row r="379" spans="1:3">
      <c r="A379">
        <v>45.619866940000001</v>
      </c>
      <c r="B379">
        <v>-117.72658920000001</v>
      </c>
      <c r="C379">
        <v>4.5807868000000002E-2</v>
      </c>
    </row>
    <row r="380" spans="1:3">
      <c r="A380">
        <v>42.800863700000001</v>
      </c>
      <c r="B380">
        <v>-83.090212100000002</v>
      </c>
      <c r="C380">
        <v>4.6114850999999998E-2</v>
      </c>
    </row>
    <row r="381" spans="1:3">
      <c r="A381">
        <v>34.828888890000002</v>
      </c>
      <c r="B381">
        <v>-77.832222220000006</v>
      </c>
      <c r="C381">
        <v>4.6274508999999998E-2</v>
      </c>
    </row>
    <row r="382" spans="1:3">
      <c r="A382">
        <v>37.315492470000002</v>
      </c>
      <c r="B382">
        <v>-121.12520809999999</v>
      </c>
      <c r="C382">
        <v>4.6941966000000002E-2</v>
      </c>
    </row>
    <row r="383" spans="1:3">
      <c r="A383">
        <v>37.750466670000002</v>
      </c>
      <c r="B383">
        <v>-93.266183330000004</v>
      </c>
      <c r="C383">
        <v>4.7077287000000002E-2</v>
      </c>
    </row>
    <row r="384" spans="1:3">
      <c r="A384">
        <v>39.70219444</v>
      </c>
      <c r="B384">
        <v>-79.136388890000006</v>
      </c>
      <c r="C384">
        <v>4.7263144999999999E-2</v>
      </c>
    </row>
    <row r="385" spans="1:3">
      <c r="A385">
        <v>37.140132309999998</v>
      </c>
      <c r="B385">
        <v>-80.266432809999998</v>
      </c>
      <c r="C385">
        <v>4.7443863000000003E-2</v>
      </c>
    </row>
    <row r="386" spans="1:3">
      <c r="A386">
        <v>38.195403079999998</v>
      </c>
      <c r="B386">
        <v>-79.570323380000005</v>
      </c>
      <c r="C386">
        <v>4.9836617E-2</v>
      </c>
    </row>
    <row r="387" spans="1:3">
      <c r="A387">
        <v>44.482483879999997</v>
      </c>
      <c r="B387">
        <v>-103.861592</v>
      </c>
      <c r="C387">
        <v>4.9918315999999997E-2</v>
      </c>
    </row>
    <row r="388" spans="1:3">
      <c r="A388">
        <v>29.979407519999999</v>
      </c>
      <c r="B388">
        <v>-81.852042560000001</v>
      </c>
      <c r="C388">
        <v>5.1020421000000003E-2</v>
      </c>
    </row>
    <row r="389" spans="1:3">
      <c r="A389">
        <v>33.061178910000002</v>
      </c>
      <c r="B389">
        <v>-108.5372751</v>
      </c>
      <c r="C389">
        <v>5.2549019000000002E-2</v>
      </c>
    </row>
    <row r="390" spans="1:3">
      <c r="A390">
        <v>39.081217629999998</v>
      </c>
      <c r="B390">
        <v>-78.32944861</v>
      </c>
      <c r="C390">
        <v>5.2590281000000003E-2</v>
      </c>
    </row>
    <row r="391" spans="1:3">
      <c r="A391">
        <v>41.325078359999999</v>
      </c>
      <c r="B391">
        <v>-76.912463790000004</v>
      </c>
      <c r="C391">
        <v>5.3061224999999997E-2</v>
      </c>
    </row>
    <row r="392" spans="1:3">
      <c r="A392">
        <v>44.436392390000002</v>
      </c>
      <c r="B392">
        <v>-85.698679240000004</v>
      </c>
      <c r="C392">
        <v>5.3692485999999998E-2</v>
      </c>
    </row>
    <row r="393" spans="1:3">
      <c r="A393">
        <v>44.869199999999999</v>
      </c>
      <c r="B393">
        <v>-69.955102780000004</v>
      </c>
      <c r="C393">
        <v>5.3943649000000003E-2</v>
      </c>
    </row>
    <row r="394" spans="1:3">
      <c r="A394">
        <v>34.638436939999998</v>
      </c>
      <c r="B394">
        <v>-94.612723599999995</v>
      </c>
      <c r="C394">
        <v>5.3943649000000003E-2</v>
      </c>
    </row>
    <row r="395" spans="1:3">
      <c r="A395">
        <v>35.921200280000001</v>
      </c>
      <c r="B395">
        <v>-94.838563300000004</v>
      </c>
      <c r="C395">
        <v>5.4160140000000002E-2</v>
      </c>
    </row>
    <row r="396" spans="1:3">
      <c r="A396">
        <v>47.0006512</v>
      </c>
      <c r="B396">
        <v>-123.4948838</v>
      </c>
      <c r="C396">
        <v>5.5096763999999999E-2</v>
      </c>
    </row>
    <row r="397" spans="1:3">
      <c r="A397">
        <v>36.397777779999998</v>
      </c>
      <c r="B397">
        <v>-79.196666669999999</v>
      </c>
      <c r="C397">
        <v>5.5773827999999998E-2</v>
      </c>
    </row>
    <row r="398" spans="1:3">
      <c r="A398">
        <v>46.752607660000002</v>
      </c>
      <c r="B398">
        <v>-122.08371940000001</v>
      </c>
      <c r="C398">
        <v>5.6492741999999999E-2</v>
      </c>
    </row>
    <row r="399" spans="1:3">
      <c r="A399">
        <v>41.317284669999999</v>
      </c>
      <c r="B399">
        <v>-78.103059569999999</v>
      </c>
      <c r="C399">
        <v>5.8153357000000003E-2</v>
      </c>
    </row>
    <row r="400" spans="1:3">
      <c r="A400">
        <v>36.622002940000002</v>
      </c>
      <c r="B400">
        <v>-90.847622509999994</v>
      </c>
      <c r="C400">
        <v>6.0439579E-2</v>
      </c>
    </row>
    <row r="401" spans="1:3">
      <c r="A401">
        <v>36.623033329999998</v>
      </c>
      <c r="B401">
        <v>-92.248125000000002</v>
      </c>
      <c r="C401">
        <v>6.120047E-2</v>
      </c>
    </row>
    <row r="402" spans="1:3">
      <c r="A402">
        <v>30.481388890000002</v>
      </c>
      <c r="B402">
        <v>-94.779722219999996</v>
      </c>
      <c r="C402">
        <v>6.2154150999999998E-2</v>
      </c>
    </row>
    <row r="403" spans="1:3">
      <c r="A403">
        <v>18.032464439999998</v>
      </c>
      <c r="B403">
        <v>-66.032386599999995</v>
      </c>
      <c r="C403">
        <v>6.2978745000000003E-2</v>
      </c>
    </row>
    <row r="404" spans="1:3">
      <c r="A404">
        <v>40.661762189999997</v>
      </c>
      <c r="B404">
        <v>-75.626853999999994</v>
      </c>
      <c r="C404">
        <v>6.3027129000000001E-2</v>
      </c>
    </row>
    <row r="405" spans="1:3">
      <c r="A405">
        <v>40.323419280000003</v>
      </c>
      <c r="B405">
        <v>-77.168870339999998</v>
      </c>
      <c r="C405">
        <v>6.4338960000000001E-2</v>
      </c>
    </row>
    <row r="406" spans="1:3">
      <c r="A406">
        <v>47.568888889999997</v>
      </c>
      <c r="B406">
        <v>-116.25333329999999</v>
      </c>
      <c r="C406">
        <v>6.6666669999999997E-2</v>
      </c>
    </row>
    <row r="407" spans="1:3">
      <c r="A407">
        <v>37.486599349999999</v>
      </c>
      <c r="B407">
        <v>-121.20910259999999</v>
      </c>
      <c r="C407">
        <v>6.6966116000000006E-2</v>
      </c>
    </row>
    <row r="408" spans="1:3">
      <c r="A408">
        <v>29.786612940000001</v>
      </c>
      <c r="B408">
        <v>-83.321526250000005</v>
      </c>
      <c r="C408">
        <v>6.7477441999999999E-2</v>
      </c>
    </row>
    <row r="409" spans="1:3">
      <c r="A409">
        <v>38.858124940000003</v>
      </c>
      <c r="B409">
        <v>-83.928539409999999</v>
      </c>
      <c r="C409">
        <v>6.7655361999999997E-2</v>
      </c>
    </row>
    <row r="410" spans="1:3">
      <c r="A410">
        <v>44.268674099999998</v>
      </c>
      <c r="B410">
        <v>-71.630361719999996</v>
      </c>
      <c r="C410">
        <v>6.8235293000000002E-2</v>
      </c>
    </row>
    <row r="411" spans="1:3">
      <c r="A411">
        <v>41.365869840000002</v>
      </c>
      <c r="B411">
        <v>-89.498426550000005</v>
      </c>
      <c r="C411">
        <v>6.8235293000000002E-2</v>
      </c>
    </row>
    <row r="412" spans="1:3">
      <c r="A412">
        <v>43.945006319999997</v>
      </c>
      <c r="B412">
        <v>-86.278689600000007</v>
      </c>
      <c r="C412">
        <v>6.9264501000000006E-2</v>
      </c>
    </row>
    <row r="413" spans="1:3">
      <c r="A413">
        <v>39.629972219999999</v>
      </c>
      <c r="B413">
        <v>-76.403305560000007</v>
      </c>
      <c r="C413">
        <v>6.9501325000000003E-2</v>
      </c>
    </row>
    <row r="414" spans="1:3">
      <c r="A414">
        <v>31.42583333</v>
      </c>
      <c r="B414">
        <v>-89.414722220000002</v>
      </c>
      <c r="C414">
        <v>6.9803923000000004E-2</v>
      </c>
    </row>
    <row r="415" spans="1:3">
      <c r="A415">
        <v>21.1555</v>
      </c>
      <c r="B415">
        <v>-156.7619722</v>
      </c>
      <c r="C415">
        <v>6.9803923000000004E-2</v>
      </c>
    </row>
    <row r="416" spans="1:3">
      <c r="A416">
        <v>22.07569977</v>
      </c>
      <c r="B416">
        <v>-159.39581340000001</v>
      </c>
      <c r="C416">
        <v>7.0838697000000006E-2</v>
      </c>
    </row>
    <row r="417" spans="1:3">
      <c r="A417">
        <v>35.995350530000003</v>
      </c>
      <c r="B417">
        <v>-92.212654639999997</v>
      </c>
      <c r="C417">
        <v>7.1550353999999997E-2</v>
      </c>
    </row>
    <row r="418" spans="1:3">
      <c r="A418">
        <v>20.885679249999999</v>
      </c>
      <c r="B418">
        <v>-156.25274300000001</v>
      </c>
      <c r="C418">
        <v>7.3113412000000003E-2</v>
      </c>
    </row>
    <row r="419" spans="1:3">
      <c r="A419">
        <v>41.707019500000001</v>
      </c>
      <c r="B419">
        <v>-76.484665379999996</v>
      </c>
      <c r="C419">
        <v>7.4509806999999997E-2</v>
      </c>
    </row>
    <row r="420" spans="1:3">
      <c r="A420">
        <v>36.645961329999999</v>
      </c>
      <c r="B420">
        <v>-80.91924444</v>
      </c>
      <c r="C420">
        <v>7.6953336999999997E-2</v>
      </c>
    </row>
    <row r="421" spans="1:3">
      <c r="A421">
        <v>41.57895225</v>
      </c>
      <c r="B421">
        <v>-78.292512139999999</v>
      </c>
      <c r="C421">
        <v>7.7074616999999998E-2</v>
      </c>
    </row>
    <row r="422" spans="1:3">
      <c r="A422">
        <v>48.26149178</v>
      </c>
      <c r="B422">
        <v>-122.0476407</v>
      </c>
      <c r="C422">
        <v>7.7196471000000003E-2</v>
      </c>
    </row>
    <row r="423" spans="1:3">
      <c r="A423">
        <v>47.350661690000003</v>
      </c>
      <c r="B423">
        <v>-121.6631582</v>
      </c>
      <c r="C423">
        <v>7.7769138000000002E-2</v>
      </c>
    </row>
    <row r="424" spans="1:3">
      <c r="A424">
        <v>40.951890050000003</v>
      </c>
      <c r="B424">
        <v>-93.259847690000001</v>
      </c>
      <c r="C424">
        <v>7.8399353000000005E-2</v>
      </c>
    </row>
    <row r="425" spans="1:3">
      <c r="A425">
        <v>38.378999149999999</v>
      </c>
      <c r="B425">
        <v>-80.483973719999995</v>
      </c>
      <c r="C425">
        <v>7.9248391000000001E-2</v>
      </c>
    </row>
    <row r="426" spans="1:3">
      <c r="A426">
        <v>39.817991669999998</v>
      </c>
      <c r="B426">
        <v>-91.517700000000005</v>
      </c>
      <c r="C426">
        <v>8.1664763000000001E-2</v>
      </c>
    </row>
    <row r="427" spans="1:3">
      <c r="A427">
        <v>64.472359100000006</v>
      </c>
      <c r="B427">
        <v>-146.926265</v>
      </c>
      <c r="C427">
        <v>8.1732801999999993E-2</v>
      </c>
    </row>
    <row r="428" spans="1:3">
      <c r="A428">
        <v>46.772602759999998</v>
      </c>
      <c r="B428">
        <v>-122.5940086</v>
      </c>
      <c r="C428">
        <v>8.2556665000000001E-2</v>
      </c>
    </row>
    <row r="429" spans="1:3">
      <c r="A429">
        <v>45.291631670000001</v>
      </c>
      <c r="B429">
        <v>-96.487556940000005</v>
      </c>
      <c r="C429">
        <v>8.3987466999999996E-2</v>
      </c>
    </row>
    <row r="430" spans="1:3">
      <c r="A430">
        <v>41.866481839999999</v>
      </c>
      <c r="B430">
        <v>-74.487100139999995</v>
      </c>
      <c r="C430">
        <v>8.5352055999999996E-2</v>
      </c>
    </row>
    <row r="431" spans="1:3">
      <c r="A431">
        <v>43.776400000000002</v>
      </c>
      <c r="B431">
        <v>-98.245672220000003</v>
      </c>
      <c r="C431">
        <v>8.5854575000000002E-2</v>
      </c>
    </row>
    <row r="432" spans="1:3">
      <c r="A432">
        <v>38.44171643</v>
      </c>
      <c r="B432">
        <v>-89.416751039999994</v>
      </c>
      <c r="C432">
        <v>8.6031048999999998E-2</v>
      </c>
    </row>
    <row r="433" spans="1:3">
      <c r="A433">
        <v>43.028892769999999</v>
      </c>
      <c r="B433">
        <v>-99.780670950000001</v>
      </c>
      <c r="C433">
        <v>8.6636767000000003E-2</v>
      </c>
    </row>
    <row r="434" spans="1:3">
      <c r="A434">
        <v>33.1667329</v>
      </c>
      <c r="B434">
        <v>-108.6497786</v>
      </c>
      <c r="C434">
        <v>8.6879424999999996E-2</v>
      </c>
    </row>
    <row r="435" spans="1:3">
      <c r="A435">
        <v>41.418409570000001</v>
      </c>
      <c r="B435">
        <v>-77.032745980000001</v>
      </c>
      <c r="C435">
        <v>8.7877601E-2</v>
      </c>
    </row>
    <row r="436" spans="1:3">
      <c r="A436">
        <v>38.350407740000001</v>
      </c>
      <c r="B436">
        <v>-77.974997220000006</v>
      </c>
      <c r="C436">
        <v>8.8979593999999995E-2</v>
      </c>
    </row>
    <row r="437" spans="1:3">
      <c r="A437">
        <v>40.132568229999997</v>
      </c>
      <c r="B437">
        <v>-82.147920130000003</v>
      </c>
      <c r="C437">
        <v>8.9446842999999998E-2</v>
      </c>
    </row>
    <row r="438" spans="1:3">
      <c r="A438">
        <v>44.303991670000002</v>
      </c>
      <c r="B438">
        <v>-70.539680559999994</v>
      </c>
      <c r="C438">
        <v>8.9979738000000004E-2</v>
      </c>
    </row>
    <row r="439" spans="1:3">
      <c r="A439">
        <v>40.330321660000003</v>
      </c>
      <c r="B439">
        <v>-90.896245109999995</v>
      </c>
      <c r="C439">
        <v>9.1016083999999997E-2</v>
      </c>
    </row>
    <row r="440" spans="1:3">
      <c r="A440">
        <v>47.370107330000003</v>
      </c>
      <c r="B440">
        <v>-121.62510090000001</v>
      </c>
      <c r="C440">
        <v>9.1615736000000003E-2</v>
      </c>
    </row>
    <row r="441" spans="1:3">
      <c r="A441">
        <v>41.357024180000003</v>
      </c>
      <c r="B441">
        <v>-76.534670840000004</v>
      </c>
      <c r="C441">
        <v>9.1908983999999999E-2</v>
      </c>
    </row>
    <row r="442" spans="1:3">
      <c r="A442">
        <v>41.79090746</v>
      </c>
      <c r="B442">
        <v>-77.014687730000006</v>
      </c>
      <c r="C442">
        <v>9.2658103000000006E-2</v>
      </c>
    </row>
    <row r="443" spans="1:3">
      <c r="A443">
        <v>47.229156230000001</v>
      </c>
      <c r="B443">
        <v>-98.124818910000002</v>
      </c>
      <c r="C443">
        <v>9.3099236000000002E-2</v>
      </c>
    </row>
    <row r="444" spans="1:3">
      <c r="A444">
        <v>39.122883530000003</v>
      </c>
      <c r="B444">
        <v>-79.681174089999999</v>
      </c>
      <c r="C444">
        <v>9.3251728000000006E-2</v>
      </c>
    </row>
    <row r="445" spans="1:3">
      <c r="A445">
        <v>41.671765000000001</v>
      </c>
      <c r="B445">
        <v>-72.052297999999993</v>
      </c>
      <c r="C445">
        <v>9.3617052000000006E-2</v>
      </c>
    </row>
    <row r="446" spans="1:3">
      <c r="A446">
        <v>37.402369440000001</v>
      </c>
      <c r="B446">
        <v>-93.802027780000003</v>
      </c>
      <c r="C446">
        <v>9.3877554000000002E-2</v>
      </c>
    </row>
    <row r="447" spans="1:3">
      <c r="A447">
        <v>38.018968280000003</v>
      </c>
      <c r="B447">
        <v>-94.713668290000001</v>
      </c>
      <c r="C447">
        <v>9.4154574000000005E-2</v>
      </c>
    </row>
    <row r="448" spans="1:3">
      <c r="A448">
        <v>48.424558589999997</v>
      </c>
      <c r="B448">
        <v>-121.5684634</v>
      </c>
      <c r="C448">
        <v>9.4154574000000005E-2</v>
      </c>
    </row>
    <row r="449" spans="1:3">
      <c r="A449">
        <v>38.991221070000002</v>
      </c>
      <c r="B449">
        <v>-79.175870590000002</v>
      </c>
      <c r="C449">
        <v>9.4302743999999994E-2</v>
      </c>
    </row>
    <row r="450" spans="1:3">
      <c r="A450">
        <v>39.79581958</v>
      </c>
      <c r="B450">
        <v>-106.03057339999999</v>
      </c>
      <c r="C450">
        <v>9.4589046999999996E-2</v>
      </c>
    </row>
    <row r="451" spans="1:3">
      <c r="A451">
        <v>44.607972220000001</v>
      </c>
      <c r="B451">
        <v>-67.935241669999996</v>
      </c>
      <c r="C451">
        <v>9.4810045999999995E-2</v>
      </c>
    </row>
    <row r="452" spans="1:3">
      <c r="A452">
        <v>38.587342700000001</v>
      </c>
      <c r="B452">
        <v>-77.428595799999997</v>
      </c>
      <c r="C452">
        <v>9.7293057000000002E-2</v>
      </c>
    </row>
    <row r="453" spans="1:3">
      <c r="A453">
        <v>35.064166669999999</v>
      </c>
      <c r="B453">
        <v>-77.461388889999995</v>
      </c>
      <c r="C453">
        <v>9.8116197000000002E-2</v>
      </c>
    </row>
    <row r="454" spans="1:3">
      <c r="A454">
        <v>47.805553439999997</v>
      </c>
      <c r="B454">
        <v>-98.716217180000001</v>
      </c>
      <c r="C454">
        <v>9.8856240999999997E-2</v>
      </c>
    </row>
    <row r="455" spans="1:3">
      <c r="A455">
        <v>41.41339593</v>
      </c>
      <c r="B455">
        <v>-78.196952379999999</v>
      </c>
      <c r="C455">
        <v>9.9607840000000003E-2</v>
      </c>
    </row>
    <row r="456" spans="1:3">
      <c r="A456">
        <v>42.682585899999999</v>
      </c>
      <c r="B456">
        <v>-72.115081200000006</v>
      </c>
      <c r="C456">
        <v>9.9714018000000001E-2</v>
      </c>
    </row>
    <row r="457" spans="1:3">
      <c r="A457">
        <v>44.511723109999998</v>
      </c>
      <c r="B457">
        <v>-71.837314300000003</v>
      </c>
      <c r="C457">
        <v>0.10057250399999999</v>
      </c>
    </row>
    <row r="458" spans="1:3">
      <c r="A458">
        <v>41.52173586</v>
      </c>
      <c r="B458">
        <v>-77.447479830000006</v>
      </c>
      <c r="C458">
        <v>0.100589596</v>
      </c>
    </row>
    <row r="459" spans="1:3">
      <c r="A459">
        <v>42.106199150000002</v>
      </c>
      <c r="B459">
        <v>-74.730434900000006</v>
      </c>
      <c r="C459">
        <v>0.10204082</v>
      </c>
    </row>
    <row r="460" spans="1:3">
      <c r="A460">
        <v>48.014257809999997</v>
      </c>
      <c r="B460">
        <v>-123.1326773</v>
      </c>
      <c r="C460">
        <v>0.10384315299999999</v>
      </c>
    </row>
    <row r="461" spans="1:3">
      <c r="A461">
        <v>39.57005556</v>
      </c>
      <c r="B461">
        <v>-79.101944439999997</v>
      </c>
      <c r="C461">
        <v>0.105564967</v>
      </c>
    </row>
    <row r="462" spans="1:3">
      <c r="A462">
        <v>45.175008329999997</v>
      </c>
      <c r="B462">
        <v>-69.314697219999999</v>
      </c>
      <c r="C462">
        <v>0.10625264</v>
      </c>
    </row>
    <row r="463" spans="1:3">
      <c r="A463">
        <v>47.712323650000002</v>
      </c>
      <c r="B463">
        <v>-121.7887272</v>
      </c>
      <c r="C463">
        <v>0.10648153</v>
      </c>
    </row>
    <row r="464" spans="1:3">
      <c r="A464">
        <v>42.117034099999998</v>
      </c>
      <c r="B464">
        <v>-74.380149209999999</v>
      </c>
      <c r="C464">
        <v>0.107026175</v>
      </c>
    </row>
    <row r="465" spans="1:3">
      <c r="A465">
        <v>30.716305999999999</v>
      </c>
      <c r="B465">
        <v>-94.958823730000006</v>
      </c>
      <c r="C465">
        <v>0.109019607</v>
      </c>
    </row>
    <row r="466" spans="1:3">
      <c r="A466">
        <v>47.43277097</v>
      </c>
      <c r="B466">
        <v>-98.027595410000004</v>
      </c>
      <c r="C466">
        <v>0.111065753</v>
      </c>
    </row>
    <row r="467" spans="1:3">
      <c r="A467">
        <v>48.168720090000001</v>
      </c>
      <c r="B467">
        <v>-121.4706723</v>
      </c>
      <c r="C467">
        <v>0.111416243</v>
      </c>
    </row>
    <row r="468" spans="1:3">
      <c r="A468">
        <v>48.655958769999998</v>
      </c>
      <c r="B468">
        <v>-121.2384563</v>
      </c>
      <c r="C468">
        <v>0.111928135</v>
      </c>
    </row>
    <row r="469" spans="1:3">
      <c r="A469">
        <v>38.185953259999998</v>
      </c>
      <c r="B469">
        <v>-80.130622540000005</v>
      </c>
      <c r="C469">
        <v>0.113562122</v>
      </c>
    </row>
    <row r="470" spans="1:3">
      <c r="A470">
        <v>39.510777779999998</v>
      </c>
      <c r="B470">
        <v>-76.676500000000004</v>
      </c>
      <c r="C470">
        <v>0.113904297</v>
      </c>
    </row>
    <row r="471" spans="1:3">
      <c r="A471">
        <v>42.319528210000001</v>
      </c>
      <c r="B471">
        <v>-74.436537259999994</v>
      </c>
      <c r="C471">
        <v>0.114332393</v>
      </c>
    </row>
    <row r="472" spans="1:3">
      <c r="A472">
        <v>38.228916669999997</v>
      </c>
      <c r="B472">
        <v>-75.471444439999999</v>
      </c>
      <c r="C472">
        <v>0.114644766</v>
      </c>
    </row>
    <row r="473" spans="1:3">
      <c r="A473">
        <v>30.12936856</v>
      </c>
      <c r="B473">
        <v>-84.49434823</v>
      </c>
      <c r="C473">
        <v>0.114644766</v>
      </c>
    </row>
    <row r="474" spans="1:3">
      <c r="A474">
        <v>37.472272500000003</v>
      </c>
      <c r="B474">
        <v>-88.547269279999995</v>
      </c>
      <c r="C474">
        <v>0.115350522</v>
      </c>
    </row>
    <row r="475" spans="1:3">
      <c r="A475">
        <v>41.890091529999999</v>
      </c>
      <c r="B475">
        <v>-74.589879330000002</v>
      </c>
      <c r="C475">
        <v>0.116830103</v>
      </c>
    </row>
    <row r="476" spans="1:3">
      <c r="A476">
        <v>42.166196329999998</v>
      </c>
      <c r="B476">
        <v>-75.139891070000004</v>
      </c>
      <c r="C476">
        <v>0.11846408999999999</v>
      </c>
    </row>
    <row r="477" spans="1:3">
      <c r="A477">
        <v>47.706111110000002</v>
      </c>
      <c r="B477">
        <v>-115.97916669999999</v>
      </c>
      <c r="C477">
        <v>0.118617572</v>
      </c>
    </row>
    <row r="478" spans="1:3">
      <c r="A478">
        <v>44.013592379999999</v>
      </c>
      <c r="B478">
        <v>-103.8304784</v>
      </c>
      <c r="C478">
        <v>0.119246691</v>
      </c>
    </row>
    <row r="479" spans="1:3">
      <c r="A479">
        <v>41.575339550000002</v>
      </c>
      <c r="B479">
        <v>-78.692249189999998</v>
      </c>
      <c r="C479">
        <v>0.12096454199999999</v>
      </c>
    </row>
    <row r="480" spans="1:3">
      <c r="A480">
        <v>37.877081930000003</v>
      </c>
      <c r="B480">
        <v>-76.900521019999999</v>
      </c>
      <c r="C480">
        <v>0.122498989</v>
      </c>
    </row>
    <row r="481" spans="1:3">
      <c r="A481">
        <v>42.120087400000003</v>
      </c>
      <c r="B481">
        <v>-74.818492640000002</v>
      </c>
      <c r="C481">
        <v>0.123467058</v>
      </c>
    </row>
    <row r="482" spans="1:3">
      <c r="A482">
        <v>47.706771439999997</v>
      </c>
      <c r="B482">
        <v>-121.6001069</v>
      </c>
      <c r="C482">
        <v>0.12350095799999999</v>
      </c>
    </row>
    <row r="483" spans="1:3">
      <c r="A483">
        <v>43.14869556</v>
      </c>
      <c r="B483">
        <v>-70.965060280000003</v>
      </c>
      <c r="C483">
        <v>0.125000045</v>
      </c>
    </row>
    <row r="484" spans="1:3">
      <c r="A484">
        <v>39.148934850000003</v>
      </c>
      <c r="B484">
        <v>-89.352304840000002</v>
      </c>
      <c r="C484">
        <v>0.12657268299999999</v>
      </c>
    </row>
    <row r="485" spans="1:3">
      <c r="A485">
        <v>30.73611111</v>
      </c>
      <c r="B485">
        <v>-88.781111109999998</v>
      </c>
      <c r="C485">
        <v>0.12794351600000001</v>
      </c>
    </row>
    <row r="486" spans="1:3">
      <c r="A486">
        <v>39.612361110000002</v>
      </c>
      <c r="B486">
        <v>-77.237444440000004</v>
      </c>
      <c r="C486">
        <v>0.128145009</v>
      </c>
    </row>
    <row r="487" spans="1:3">
      <c r="A487">
        <v>39.72283771</v>
      </c>
      <c r="B487">
        <v>-83.882706560000003</v>
      </c>
      <c r="C487">
        <v>0.128880411</v>
      </c>
    </row>
    <row r="488" spans="1:3">
      <c r="A488">
        <v>37.281254449999999</v>
      </c>
      <c r="B488">
        <v>-95.03266782</v>
      </c>
      <c r="C488">
        <v>0.12941177200000001</v>
      </c>
    </row>
    <row r="489" spans="1:3">
      <c r="A489">
        <v>47.386491319999998</v>
      </c>
      <c r="B489">
        <v>-121.8462217</v>
      </c>
      <c r="C489">
        <v>0.12951338300000001</v>
      </c>
    </row>
    <row r="490" spans="1:3">
      <c r="A490">
        <v>43.747291359999998</v>
      </c>
      <c r="B490">
        <v>-75.334347449999996</v>
      </c>
      <c r="C490">
        <v>0.13251560900000001</v>
      </c>
    </row>
    <row r="491" spans="1:3">
      <c r="A491">
        <v>43.934509689999999</v>
      </c>
      <c r="B491">
        <v>-72.657882139999998</v>
      </c>
      <c r="C491">
        <v>0.13287922699999999</v>
      </c>
    </row>
    <row r="492" spans="1:3">
      <c r="A492">
        <v>47.806747260000002</v>
      </c>
      <c r="B492">
        <v>-124.2510329</v>
      </c>
      <c r="C492">
        <v>0.133595556</v>
      </c>
    </row>
    <row r="493" spans="1:3">
      <c r="A493">
        <v>39.135737599999999</v>
      </c>
      <c r="B493">
        <v>-120.4785353</v>
      </c>
      <c r="C493">
        <v>0.134041786</v>
      </c>
    </row>
    <row r="494" spans="1:3">
      <c r="A494">
        <v>45.500974999999997</v>
      </c>
      <c r="B494">
        <v>-68.305955560000001</v>
      </c>
      <c r="C494">
        <v>0.13437207000000001</v>
      </c>
    </row>
    <row r="495" spans="1:3">
      <c r="A495">
        <v>44.390444440000003</v>
      </c>
      <c r="B495">
        <v>-70.979644440000001</v>
      </c>
      <c r="C495">
        <v>0.13556554900000001</v>
      </c>
    </row>
    <row r="496" spans="1:3">
      <c r="A496">
        <v>42.14481017</v>
      </c>
      <c r="B496">
        <v>-74.653488859999996</v>
      </c>
      <c r="C496">
        <v>0.13556554900000001</v>
      </c>
    </row>
    <row r="497" spans="1:3">
      <c r="A497">
        <v>41.023579099999999</v>
      </c>
      <c r="B497">
        <v>-106.824766</v>
      </c>
      <c r="C497">
        <v>0.13578760600000001</v>
      </c>
    </row>
    <row r="498" spans="1:3">
      <c r="A498">
        <v>30.81888889</v>
      </c>
      <c r="B498">
        <v>-93.785555560000006</v>
      </c>
      <c r="C498">
        <v>0.139041796</v>
      </c>
    </row>
    <row r="499" spans="1:3">
      <c r="A499">
        <v>41.504495669999997</v>
      </c>
      <c r="B499">
        <v>-84.429671859999999</v>
      </c>
      <c r="C499">
        <v>0.13915133499999999</v>
      </c>
    </row>
    <row r="500" spans="1:3">
      <c r="A500">
        <v>41.078141180000003</v>
      </c>
      <c r="B500">
        <v>-76.431055509999993</v>
      </c>
      <c r="C500">
        <v>0.13966260899999999</v>
      </c>
    </row>
    <row r="501" spans="1:3">
      <c r="A501">
        <v>41.370244710000001</v>
      </c>
      <c r="B501">
        <v>-106.52058150000001</v>
      </c>
      <c r="C501">
        <v>0.13970592600000001</v>
      </c>
    </row>
    <row r="502" spans="1:3">
      <c r="A502">
        <v>41.843708890000002</v>
      </c>
      <c r="B502">
        <v>-72.168966100000006</v>
      </c>
      <c r="C502">
        <v>0.14036580900000001</v>
      </c>
    </row>
    <row r="503" spans="1:3">
      <c r="A503">
        <v>41.831244439999999</v>
      </c>
      <c r="B503">
        <v>-100.1007778</v>
      </c>
      <c r="C503">
        <v>0.14167739500000001</v>
      </c>
    </row>
    <row r="504" spans="1:3">
      <c r="A504">
        <v>40.142823710000002</v>
      </c>
      <c r="B504">
        <v>-91.337370079999999</v>
      </c>
      <c r="C504">
        <v>0.14280109099999999</v>
      </c>
    </row>
    <row r="505" spans="1:3">
      <c r="A505">
        <v>39.898421190000001</v>
      </c>
      <c r="B505">
        <v>-78.132229039999999</v>
      </c>
      <c r="C505">
        <v>0.14636160400000001</v>
      </c>
    </row>
    <row r="506" spans="1:3">
      <c r="A506">
        <v>41.059509159999998</v>
      </c>
      <c r="B506">
        <v>-77.605826410000006</v>
      </c>
      <c r="C506">
        <v>0.146666661</v>
      </c>
    </row>
    <row r="507" spans="1:3">
      <c r="A507">
        <v>41.246884940000001</v>
      </c>
      <c r="B507">
        <v>-93.266069659999999</v>
      </c>
      <c r="C507">
        <v>0.14787586</v>
      </c>
    </row>
    <row r="508" spans="1:3">
      <c r="A508">
        <v>47.558052500000002</v>
      </c>
      <c r="B508">
        <v>-98.862885000000006</v>
      </c>
      <c r="C508">
        <v>0.148079604</v>
      </c>
    </row>
    <row r="509" spans="1:3">
      <c r="A509">
        <v>44.642747219999997</v>
      </c>
      <c r="B509">
        <v>-70.588783329999998</v>
      </c>
      <c r="C509">
        <v>0.14938776200000001</v>
      </c>
    </row>
    <row r="510" spans="1:3">
      <c r="A510">
        <v>38.728333329999998</v>
      </c>
      <c r="B510">
        <v>-75.561861109999995</v>
      </c>
      <c r="C510">
        <v>0.14980392200000001</v>
      </c>
    </row>
    <row r="511" spans="1:3">
      <c r="A511">
        <v>39.274773209999999</v>
      </c>
      <c r="B511">
        <v>-85.701646870000005</v>
      </c>
      <c r="C511">
        <v>0.153061271</v>
      </c>
    </row>
    <row r="512" spans="1:3">
      <c r="A512">
        <v>46.61732361</v>
      </c>
      <c r="B512">
        <v>-123.277644</v>
      </c>
      <c r="C512">
        <v>0.153061271</v>
      </c>
    </row>
    <row r="513" spans="1:3">
      <c r="A513">
        <v>40.392408330000002</v>
      </c>
      <c r="B513">
        <v>-91.597875000000002</v>
      </c>
      <c r="C513">
        <v>0.15620099000000001</v>
      </c>
    </row>
    <row r="514" spans="1:3">
      <c r="A514">
        <v>46.6201042</v>
      </c>
      <c r="B514">
        <v>-122.945126</v>
      </c>
      <c r="C514">
        <v>0.15767978099999999</v>
      </c>
    </row>
    <row r="515" spans="1:3">
      <c r="A515">
        <v>40.630036199999999</v>
      </c>
      <c r="B515">
        <v>-87.723918089999998</v>
      </c>
      <c r="C515">
        <v>0.177324444</v>
      </c>
    </row>
    <row r="516" spans="1:3">
      <c r="A516">
        <v>47.683980589999997</v>
      </c>
      <c r="B516">
        <v>-123.01155110000001</v>
      </c>
      <c r="C516">
        <v>0.18218959900000001</v>
      </c>
    </row>
    <row r="517" spans="1:3">
      <c r="A517">
        <v>38.905777780000001</v>
      </c>
      <c r="B517">
        <v>-75.512749999999997</v>
      </c>
      <c r="C517">
        <v>0.18777449399999999</v>
      </c>
    </row>
    <row r="518" spans="1:3">
      <c r="A518">
        <v>38.804223460000003</v>
      </c>
      <c r="B518">
        <v>-85.673855020000005</v>
      </c>
      <c r="C518">
        <v>0.18946594</v>
      </c>
    </row>
    <row r="519" spans="1:3">
      <c r="A519">
        <v>41.106666670000003</v>
      </c>
      <c r="B519">
        <v>-74.952222199999994</v>
      </c>
      <c r="C519">
        <v>0.19661893</v>
      </c>
    </row>
    <row r="520" spans="1:3">
      <c r="A520">
        <v>42.393128699999998</v>
      </c>
      <c r="B520">
        <v>-76.544942899999995</v>
      </c>
      <c r="C520">
        <v>0.19955655899999999</v>
      </c>
    </row>
    <row r="521" spans="1:3">
      <c r="A521">
        <v>46.65093418</v>
      </c>
      <c r="B521">
        <v>-123.65265840000001</v>
      </c>
      <c r="C521">
        <v>0.200863078</v>
      </c>
    </row>
    <row r="522" spans="1:3">
      <c r="A522">
        <v>41.852558709999997</v>
      </c>
      <c r="B522">
        <v>-79.317270829999998</v>
      </c>
      <c r="C522">
        <v>0.202531666</v>
      </c>
    </row>
    <row r="523" spans="1:3">
      <c r="A523">
        <v>39.070331289999999</v>
      </c>
      <c r="B523">
        <v>-85.486076560000001</v>
      </c>
      <c r="C523">
        <v>0.22049818900000001</v>
      </c>
    </row>
    <row r="524" spans="1:3">
      <c r="A524">
        <v>39.010042179999999</v>
      </c>
      <c r="B524">
        <v>-87.945588200000003</v>
      </c>
      <c r="C524">
        <v>0.224401727</v>
      </c>
    </row>
    <row r="525" spans="1:3">
      <c r="A525">
        <v>41.219002119999999</v>
      </c>
      <c r="B525">
        <v>-92.90853319</v>
      </c>
      <c r="C525">
        <v>0.231931418</v>
      </c>
    </row>
    <row r="526" spans="1:3">
      <c r="A526">
        <v>40.922833220000001</v>
      </c>
      <c r="B526">
        <v>-83.348811580000003</v>
      </c>
      <c r="C526">
        <v>0.232843205</v>
      </c>
    </row>
    <row r="527" spans="1:3">
      <c r="A527">
        <v>44.334566600000002</v>
      </c>
      <c r="B527">
        <v>-122.0470074</v>
      </c>
      <c r="C527">
        <v>0.23428571200000001</v>
      </c>
    </row>
    <row r="528" spans="1:3">
      <c r="A528">
        <v>47.514256660000001</v>
      </c>
      <c r="B528">
        <v>-123.3298868</v>
      </c>
      <c r="C528">
        <v>0.238524914</v>
      </c>
    </row>
    <row r="529" spans="1:3">
      <c r="A529">
        <v>39.812544610000003</v>
      </c>
      <c r="B529">
        <v>-86.953898839999994</v>
      </c>
      <c r="C529">
        <v>0.24028286300000001</v>
      </c>
    </row>
    <row r="530" spans="1:3">
      <c r="A530">
        <v>44.877394440000003</v>
      </c>
      <c r="B530">
        <v>-71.057494439999999</v>
      </c>
      <c r="C530">
        <v>0.24101313899999999</v>
      </c>
    </row>
    <row r="531" spans="1:3">
      <c r="A531">
        <v>42.353373410000003</v>
      </c>
      <c r="B531">
        <v>-85.353889359999997</v>
      </c>
      <c r="C531">
        <v>0.26513961000000003</v>
      </c>
    </row>
    <row r="532" spans="1:3">
      <c r="A532">
        <v>38.997194440000001</v>
      </c>
      <c r="B532">
        <v>-75.78580556</v>
      </c>
      <c r="C532">
        <v>0.28290823100000001</v>
      </c>
    </row>
    <row r="533" spans="1:3">
      <c r="A533">
        <v>55.395194400000001</v>
      </c>
      <c r="B533">
        <v>-132.40862680000001</v>
      </c>
      <c r="C533">
        <v>0.32529655099999999</v>
      </c>
    </row>
  </sheetData>
  <pageMargins left="0.7" right="0.7" top="0.75" bottom="0.75" header="0.3" footer="0.3"/>
  <extLst>
    <ext xmlns:x15="http://schemas.microsoft.com/office/spreadsheetml/2010/11/main" uri="{F7C9EE02-42E1-4005-9D12-6889AFFD525C}">
      <x15:webExtensions xmlns:xm="http://schemas.microsoft.com/office/excel/2006/main">
        <x15:webExtension appRef="{72ECEC60-D04A-364E-9D81-671DFC3290D1}">
          <xm:f>'River Flooding USA'!$A$7:$C$533</xm:f>
        </x15:webExtension>
        <x15:webExtension appRef="{F116D19B-A58A-F04D-B878-9CA22AE17182}">
          <xm:f>'River Flooding USA'!$A$7:$C$533</xm:f>
        </x15:webExtension>
        <x15:webExtension appRef="{7712E844-1C06-014B-BD31-DF765B569D77}">
          <xm:f>'River Flooding USA'!$A$7:$C$533</xm:f>
        </x15:webExtension>
      </x15:webExtensions>
    </ext>
  </extLst>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D467"/>
  <sheetViews>
    <sheetView topLeftCell="A407" workbookViewId="0">
      <selection activeCell="AB441" sqref="AB441"/>
    </sheetView>
  </sheetViews>
  <sheetFormatPr baseColWidth="10" defaultRowHeight="16"/>
  <cols>
    <col min="3" max="3" width="10.83203125" style="59"/>
  </cols>
  <sheetData>
    <row r="1" spans="1:4">
      <c r="A1" t="s">
        <v>364</v>
      </c>
      <c r="B1" t="s">
        <v>365</v>
      </c>
      <c r="C1" s="59" t="s">
        <v>5</v>
      </c>
      <c r="D1" t="s">
        <v>366</v>
      </c>
    </row>
    <row r="2" spans="1:4">
      <c r="A2" t="s">
        <v>367</v>
      </c>
      <c r="C2" s="59">
        <v>1901</v>
      </c>
      <c r="D2">
        <v>301174824608</v>
      </c>
    </row>
    <row r="3" spans="1:4">
      <c r="A3" t="s">
        <v>367</v>
      </c>
      <c r="C3" s="59">
        <v>1902</v>
      </c>
      <c r="D3">
        <v>313252195793</v>
      </c>
    </row>
    <row r="4" spans="1:4">
      <c r="A4" t="s">
        <v>367</v>
      </c>
      <c r="C4" s="59">
        <v>1903</v>
      </c>
      <c r="D4">
        <v>283825062307</v>
      </c>
    </row>
    <row r="5" spans="1:4">
      <c r="A5" t="s">
        <v>367</v>
      </c>
      <c r="C5" s="59">
        <v>1904</v>
      </c>
      <c r="D5">
        <v>315007897422</v>
      </c>
    </row>
    <row r="6" spans="1:4">
      <c r="A6" t="s">
        <v>367</v>
      </c>
      <c r="C6" s="59">
        <v>1905</v>
      </c>
      <c r="D6">
        <v>325405817427</v>
      </c>
    </row>
    <row r="7" spans="1:4">
      <c r="A7" t="s">
        <v>367</v>
      </c>
      <c r="C7" s="59">
        <v>1906</v>
      </c>
      <c r="D7">
        <v>311696998831</v>
      </c>
    </row>
    <row r="8" spans="1:4">
      <c r="A8" t="s">
        <v>367</v>
      </c>
      <c r="C8" s="59">
        <v>1907</v>
      </c>
      <c r="D8">
        <v>337186403696</v>
      </c>
    </row>
    <row r="9" spans="1:4">
      <c r="A9" t="s">
        <v>367</v>
      </c>
      <c r="C9" s="59">
        <v>1908</v>
      </c>
      <c r="D9">
        <v>327198282341</v>
      </c>
    </row>
    <row r="10" spans="1:4">
      <c r="A10" t="s">
        <v>367</v>
      </c>
      <c r="C10" s="59">
        <v>1909</v>
      </c>
      <c r="D10">
        <v>327566501886</v>
      </c>
    </row>
    <row r="11" spans="1:4">
      <c r="A11" t="s">
        <v>367</v>
      </c>
      <c r="C11" s="59">
        <v>1910</v>
      </c>
      <c r="D11">
        <v>307685301791</v>
      </c>
    </row>
    <row r="12" spans="1:4">
      <c r="A12" t="s">
        <v>367</v>
      </c>
      <c r="C12" s="59">
        <v>1911</v>
      </c>
      <c r="D12">
        <v>325828000254</v>
      </c>
    </row>
    <row r="13" spans="1:4">
      <c r="A13" t="s">
        <v>367</v>
      </c>
      <c r="C13" s="59">
        <v>1912</v>
      </c>
      <c r="D13">
        <v>335520323607</v>
      </c>
    </row>
    <row r="14" spans="1:4">
      <c r="A14" t="s">
        <v>367</v>
      </c>
      <c r="C14" s="59">
        <v>1913</v>
      </c>
      <c r="D14">
        <v>374985754530</v>
      </c>
    </row>
    <row r="15" spans="1:4">
      <c r="A15" t="s">
        <v>367</v>
      </c>
      <c r="C15" s="59">
        <v>1914</v>
      </c>
      <c r="D15">
        <v>350886354253</v>
      </c>
    </row>
    <row r="16" spans="1:4">
      <c r="A16" t="s">
        <v>367</v>
      </c>
      <c r="C16" s="59">
        <v>1915</v>
      </c>
      <c r="D16">
        <v>347269588296</v>
      </c>
    </row>
    <row r="17" spans="1:4">
      <c r="A17" t="s">
        <v>367</v>
      </c>
      <c r="C17" s="59">
        <v>1916</v>
      </c>
      <c r="D17">
        <v>339029257850</v>
      </c>
    </row>
    <row r="18" spans="1:4">
      <c r="A18" t="s">
        <v>367</v>
      </c>
      <c r="C18" s="59">
        <v>1917</v>
      </c>
      <c r="D18">
        <v>325361361893</v>
      </c>
    </row>
    <row r="19" spans="1:4">
      <c r="A19" t="s">
        <v>367</v>
      </c>
      <c r="C19" s="59">
        <v>1918</v>
      </c>
      <c r="D19">
        <v>395994320857</v>
      </c>
    </row>
    <row r="20" spans="1:4">
      <c r="A20" t="s">
        <v>367</v>
      </c>
      <c r="C20" s="59">
        <v>1919</v>
      </c>
      <c r="D20">
        <v>370619696830</v>
      </c>
    </row>
    <row r="21" spans="1:4">
      <c r="A21" t="s">
        <v>367</v>
      </c>
      <c r="C21" s="59">
        <v>1920</v>
      </c>
      <c r="D21">
        <v>414024531043</v>
      </c>
    </row>
    <row r="22" spans="1:4">
      <c r="A22" t="s">
        <v>367</v>
      </c>
      <c r="C22" s="59">
        <v>1921</v>
      </c>
      <c r="D22">
        <v>372015962386</v>
      </c>
    </row>
    <row r="23" spans="1:4">
      <c r="A23" t="s">
        <v>367</v>
      </c>
      <c r="C23" s="59">
        <v>1922</v>
      </c>
      <c r="D23">
        <v>389089774679</v>
      </c>
    </row>
    <row r="24" spans="1:4">
      <c r="A24" t="s">
        <v>367</v>
      </c>
      <c r="C24" s="59">
        <v>1923</v>
      </c>
      <c r="D24">
        <v>391478982991</v>
      </c>
    </row>
    <row r="25" spans="1:4">
      <c r="A25" t="s">
        <v>367</v>
      </c>
      <c r="C25" s="59">
        <v>1924</v>
      </c>
      <c r="D25">
        <v>385792015494</v>
      </c>
    </row>
    <row r="26" spans="1:4">
      <c r="A26" t="s">
        <v>367</v>
      </c>
      <c r="C26" s="59">
        <v>1925</v>
      </c>
      <c r="D26">
        <v>412174710676</v>
      </c>
    </row>
    <row r="27" spans="1:4">
      <c r="A27" t="s">
        <v>367</v>
      </c>
      <c r="C27" s="59">
        <v>1926</v>
      </c>
      <c r="D27">
        <v>390399808956</v>
      </c>
    </row>
    <row r="28" spans="1:4">
      <c r="A28" t="s">
        <v>367</v>
      </c>
      <c r="C28" s="59">
        <v>1927</v>
      </c>
      <c r="D28">
        <v>416897965506</v>
      </c>
    </row>
    <row r="29" spans="1:4">
      <c r="A29" t="s">
        <v>367</v>
      </c>
      <c r="C29" s="59">
        <v>1928</v>
      </c>
      <c r="D29">
        <v>425240192505</v>
      </c>
    </row>
    <row r="30" spans="1:4">
      <c r="A30" t="s">
        <v>367</v>
      </c>
      <c r="C30" s="59">
        <v>1929</v>
      </c>
      <c r="D30">
        <v>429291957964</v>
      </c>
    </row>
    <row r="31" spans="1:4">
      <c r="A31" t="s">
        <v>367</v>
      </c>
      <c r="C31" s="59">
        <v>1930</v>
      </c>
      <c r="D31">
        <v>421245451914</v>
      </c>
    </row>
    <row r="32" spans="1:4">
      <c r="A32" t="s">
        <v>367</v>
      </c>
      <c r="C32" s="59">
        <v>1931</v>
      </c>
      <c r="D32">
        <v>403892894167</v>
      </c>
    </row>
    <row r="33" spans="1:4">
      <c r="A33" t="s">
        <v>367</v>
      </c>
      <c r="C33" s="59">
        <v>1932</v>
      </c>
      <c r="D33">
        <v>434305268198</v>
      </c>
    </row>
    <row r="34" spans="1:4">
      <c r="A34" t="s">
        <v>367</v>
      </c>
      <c r="C34" s="59">
        <v>1933</v>
      </c>
      <c r="D34">
        <v>409671371391</v>
      </c>
    </row>
    <row r="35" spans="1:4">
      <c r="A35" t="s">
        <v>367</v>
      </c>
      <c r="C35" s="59">
        <v>1934</v>
      </c>
      <c r="D35">
        <v>443463399054</v>
      </c>
    </row>
    <row r="36" spans="1:4">
      <c r="A36" t="s">
        <v>367</v>
      </c>
      <c r="C36" s="59">
        <v>1935</v>
      </c>
      <c r="D36">
        <v>455749768067</v>
      </c>
    </row>
    <row r="37" spans="1:4">
      <c r="A37" t="s">
        <v>367</v>
      </c>
      <c r="C37" s="59">
        <v>1936</v>
      </c>
      <c r="D37">
        <v>460073120964</v>
      </c>
    </row>
    <row r="38" spans="1:4">
      <c r="A38" t="s">
        <v>367</v>
      </c>
      <c r="C38" s="59">
        <v>1937</v>
      </c>
      <c r="D38">
        <v>449575419404</v>
      </c>
    </row>
    <row r="39" spans="1:4">
      <c r="A39" t="s">
        <v>367</v>
      </c>
      <c r="C39" s="59">
        <v>1938</v>
      </c>
      <c r="D39">
        <v>470490499713</v>
      </c>
    </row>
    <row r="40" spans="1:4">
      <c r="A40" t="s">
        <v>367</v>
      </c>
      <c r="C40" s="59">
        <v>1939</v>
      </c>
      <c r="D40">
        <v>485985086461</v>
      </c>
    </row>
    <row r="41" spans="1:4">
      <c r="A41" t="s">
        <v>367</v>
      </c>
      <c r="C41" s="59">
        <v>1940</v>
      </c>
      <c r="D41">
        <v>485017761201</v>
      </c>
    </row>
    <row r="42" spans="1:4">
      <c r="A42" t="s">
        <v>367</v>
      </c>
      <c r="C42" s="59">
        <v>1941</v>
      </c>
      <c r="D42">
        <v>511770053988</v>
      </c>
    </row>
    <row r="43" spans="1:4">
      <c r="A43" t="s">
        <v>367</v>
      </c>
      <c r="C43" s="59">
        <v>1942</v>
      </c>
      <c r="D43">
        <v>491951259053</v>
      </c>
    </row>
    <row r="44" spans="1:4">
      <c r="A44" t="s">
        <v>367</v>
      </c>
      <c r="C44" s="59">
        <v>1943</v>
      </c>
      <c r="D44">
        <v>490997234861</v>
      </c>
    </row>
    <row r="45" spans="1:4">
      <c r="A45" t="s">
        <v>367</v>
      </c>
      <c r="C45" s="59">
        <v>1944</v>
      </c>
      <c r="D45">
        <v>493765433677</v>
      </c>
    </row>
    <row r="46" spans="1:4">
      <c r="A46" t="s">
        <v>367</v>
      </c>
      <c r="C46" s="59">
        <v>1945</v>
      </c>
      <c r="D46">
        <v>489851152334</v>
      </c>
    </row>
    <row r="47" spans="1:4">
      <c r="A47" t="s">
        <v>367</v>
      </c>
      <c r="C47" s="59">
        <v>1946</v>
      </c>
      <c r="D47">
        <v>498111435946</v>
      </c>
    </row>
    <row r="48" spans="1:4">
      <c r="A48" t="s">
        <v>367</v>
      </c>
      <c r="C48" s="59">
        <v>1947</v>
      </c>
      <c r="D48">
        <v>490270717600</v>
      </c>
    </row>
    <row r="49" spans="1:4">
      <c r="A49" t="s">
        <v>367</v>
      </c>
      <c r="C49" s="59">
        <v>1948</v>
      </c>
      <c r="D49">
        <v>497186585524</v>
      </c>
    </row>
    <row r="50" spans="1:4">
      <c r="A50" t="s">
        <v>367</v>
      </c>
      <c r="C50" s="59">
        <v>1949</v>
      </c>
      <c r="D50">
        <v>499600217156</v>
      </c>
    </row>
    <row r="51" spans="1:4">
      <c r="A51" t="s">
        <v>367</v>
      </c>
      <c r="C51" s="59">
        <v>1950</v>
      </c>
      <c r="D51">
        <v>520744905036</v>
      </c>
    </row>
    <row r="52" spans="1:4">
      <c r="A52" t="s">
        <v>367</v>
      </c>
      <c r="C52" s="59">
        <v>1951</v>
      </c>
      <c r="D52">
        <v>571568912658</v>
      </c>
    </row>
    <row r="53" spans="1:4">
      <c r="A53" t="s">
        <v>367</v>
      </c>
      <c r="C53" s="59">
        <v>1952</v>
      </c>
      <c r="D53">
        <v>589118489311</v>
      </c>
    </row>
    <row r="54" spans="1:4">
      <c r="A54" t="s">
        <v>367</v>
      </c>
      <c r="C54" s="59">
        <v>1953</v>
      </c>
      <c r="D54">
        <v>573861355328</v>
      </c>
    </row>
    <row r="55" spans="1:4">
      <c r="A55" t="s">
        <v>367</v>
      </c>
      <c r="C55" s="59">
        <v>1954</v>
      </c>
      <c r="D55">
        <v>550317321480</v>
      </c>
    </row>
    <row r="56" spans="1:4">
      <c r="A56" t="s">
        <v>367</v>
      </c>
      <c r="C56" s="59">
        <v>1955</v>
      </c>
      <c r="D56">
        <v>577535912137</v>
      </c>
    </row>
    <row r="57" spans="1:4">
      <c r="A57" t="s">
        <v>367</v>
      </c>
      <c r="C57" s="59">
        <v>1956</v>
      </c>
      <c r="D57">
        <v>574455724119</v>
      </c>
    </row>
    <row r="58" spans="1:4">
      <c r="A58" t="s">
        <v>367</v>
      </c>
      <c r="C58" s="59">
        <v>1957</v>
      </c>
      <c r="D58">
        <v>669047181247</v>
      </c>
    </row>
    <row r="59" spans="1:4">
      <c r="A59" t="s">
        <v>367</v>
      </c>
      <c r="C59" s="59">
        <v>1958</v>
      </c>
      <c r="D59">
        <v>649027474385</v>
      </c>
    </row>
    <row r="60" spans="1:4">
      <c r="A60" t="s">
        <v>367</v>
      </c>
      <c r="C60" s="59">
        <v>1959</v>
      </c>
      <c r="D60">
        <v>679665563361</v>
      </c>
    </row>
    <row r="61" spans="1:4">
      <c r="A61" t="s">
        <v>367</v>
      </c>
      <c r="C61" s="59">
        <v>1960</v>
      </c>
      <c r="D61">
        <v>723997762251</v>
      </c>
    </row>
    <row r="62" spans="1:4">
      <c r="A62" t="s">
        <v>367</v>
      </c>
      <c r="C62" s="59">
        <v>1961</v>
      </c>
      <c r="D62">
        <v>691769837394</v>
      </c>
    </row>
    <row r="63" spans="1:4">
      <c r="A63" t="s">
        <v>367</v>
      </c>
      <c r="C63" s="59">
        <v>1962</v>
      </c>
      <c r="D63">
        <v>730166667516</v>
      </c>
    </row>
    <row r="64" spans="1:4">
      <c r="A64" t="s">
        <v>367</v>
      </c>
      <c r="C64" s="59">
        <v>1963</v>
      </c>
      <c r="D64">
        <v>792889722755</v>
      </c>
    </row>
    <row r="65" spans="1:4">
      <c r="A65" t="s">
        <v>367</v>
      </c>
      <c r="C65" s="59">
        <v>1964</v>
      </c>
      <c r="D65">
        <v>779242446617</v>
      </c>
    </row>
    <row r="66" spans="1:4">
      <c r="A66" t="s">
        <v>367</v>
      </c>
      <c r="C66" s="59">
        <v>1965</v>
      </c>
      <c r="D66">
        <v>879835759391</v>
      </c>
    </row>
    <row r="67" spans="1:4">
      <c r="A67" t="s">
        <v>367</v>
      </c>
      <c r="C67" s="59">
        <v>1966</v>
      </c>
      <c r="D67">
        <v>907844776571</v>
      </c>
    </row>
    <row r="68" spans="1:4">
      <c r="A68" t="s">
        <v>367</v>
      </c>
      <c r="C68" s="59">
        <v>1967</v>
      </c>
      <c r="D68">
        <v>867924543868</v>
      </c>
    </row>
    <row r="69" spans="1:4">
      <c r="A69" t="s">
        <v>367</v>
      </c>
      <c r="C69" s="59">
        <v>1968</v>
      </c>
      <c r="D69">
        <v>1014472034916</v>
      </c>
    </row>
    <row r="70" spans="1:4">
      <c r="A70" t="s">
        <v>367</v>
      </c>
      <c r="C70" s="59">
        <v>1969</v>
      </c>
      <c r="D70">
        <v>976355362841</v>
      </c>
    </row>
    <row r="71" spans="1:4">
      <c r="A71" t="s">
        <v>367</v>
      </c>
      <c r="C71" s="59">
        <v>1970</v>
      </c>
      <c r="D71">
        <v>931218383397</v>
      </c>
    </row>
    <row r="72" spans="1:4">
      <c r="A72" t="s">
        <v>367</v>
      </c>
      <c r="C72" s="59">
        <v>1971</v>
      </c>
      <c r="D72">
        <v>983926882785</v>
      </c>
    </row>
    <row r="73" spans="1:4">
      <c r="A73" t="s">
        <v>367</v>
      </c>
      <c r="C73" s="59">
        <v>1972</v>
      </c>
      <c r="D73">
        <v>1068495811847</v>
      </c>
    </row>
    <row r="74" spans="1:4">
      <c r="A74" t="s">
        <v>367</v>
      </c>
      <c r="C74" s="59">
        <v>1973</v>
      </c>
      <c r="D74">
        <v>1033803839385</v>
      </c>
    </row>
    <row r="75" spans="1:4">
      <c r="A75" t="s">
        <v>367</v>
      </c>
      <c r="C75" s="59">
        <v>1974</v>
      </c>
      <c r="D75">
        <v>1140994146529</v>
      </c>
    </row>
    <row r="76" spans="1:4">
      <c r="A76" t="s">
        <v>367</v>
      </c>
      <c r="C76" s="59">
        <v>1975</v>
      </c>
      <c r="D76">
        <v>1069748635732</v>
      </c>
    </row>
    <row r="77" spans="1:4">
      <c r="A77" t="s">
        <v>367</v>
      </c>
      <c r="C77" s="59">
        <v>1976</v>
      </c>
      <c r="D77">
        <v>1135507855823</v>
      </c>
    </row>
    <row r="78" spans="1:4">
      <c r="A78" t="s">
        <v>367</v>
      </c>
      <c r="C78" s="59">
        <v>1977</v>
      </c>
      <c r="D78">
        <v>1122367389133</v>
      </c>
    </row>
    <row r="79" spans="1:4">
      <c r="A79" t="s">
        <v>367</v>
      </c>
      <c r="C79" s="59">
        <v>1978</v>
      </c>
      <c r="D79">
        <v>1275955698250</v>
      </c>
    </row>
    <row r="80" spans="1:4">
      <c r="A80" t="s">
        <v>367</v>
      </c>
      <c r="C80" s="59">
        <v>1979</v>
      </c>
      <c r="D80">
        <v>1363028489490</v>
      </c>
    </row>
    <row r="81" spans="1:4">
      <c r="A81" t="s">
        <v>367</v>
      </c>
      <c r="C81" s="59">
        <v>1980</v>
      </c>
      <c r="D81">
        <v>1299776111351</v>
      </c>
    </row>
    <row r="82" spans="1:4">
      <c r="A82" t="s">
        <v>367</v>
      </c>
      <c r="C82" s="59">
        <v>1981</v>
      </c>
      <c r="D82">
        <v>1290336947508</v>
      </c>
    </row>
    <row r="83" spans="1:4">
      <c r="A83" t="s">
        <v>367</v>
      </c>
      <c r="C83" s="59">
        <v>1982</v>
      </c>
      <c r="D83">
        <v>1292913809307</v>
      </c>
    </row>
    <row r="84" spans="1:4">
      <c r="A84" t="s">
        <v>367</v>
      </c>
      <c r="C84" s="59">
        <v>1983</v>
      </c>
      <c r="D84">
        <v>1246295119175</v>
      </c>
    </row>
    <row r="85" spans="1:4">
      <c r="A85" t="s">
        <v>367</v>
      </c>
      <c r="C85" s="59">
        <v>1984</v>
      </c>
      <c r="D85">
        <v>1285284153443</v>
      </c>
    </row>
    <row r="86" spans="1:4">
      <c r="A86" t="s">
        <v>367</v>
      </c>
      <c r="C86" s="59">
        <v>1985</v>
      </c>
      <c r="D86">
        <v>1262542366161</v>
      </c>
    </row>
    <row r="87" spans="1:4">
      <c r="A87" t="s">
        <v>367</v>
      </c>
      <c r="C87" s="59">
        <v>1986</v>
      </c>
      <c r="D87">
        <v>1373542475148</v>
      </c>
    </row>
    <row r="88" spans="1:4">
      <c r="A88" t="s">
        <v>367</v>
      </c>
      <c r="C88" s="59">
        <v>1987</v>
      </c>
      <c r="D88">
        <v>1349603643977</v>
      </c>
    </row>
    <row r="89" spans="1:4">
      <c r="A89" t="s">
        <v>367</v>
      </c>
      <c r="C89" s="59">
        <v>1988</v>
      </c>
      <c r="D89">
        <v>1409561145155</v>
      </c>
    </row>
    <row r="90" spans="1:4">
      <c r="A90" t="s">
        <v>367</v>
      </c>
      <c r="C90" s="59">
        <v>1989</v>
      </c>
      <c r="D90">
        <v>1419631440669</v>
      </c>
    </row>
    <row r="91" spans="1:4">
      <c r="A91" t="s">
        <v>367</v>
      </c>
      <c r="C91" s="59">
        <v>1990</v>
      </c>
      <c r="D91">
        <v>1362154757690</v>
      </c>
    </row>
    <row r="92" spans="1:4">
      <c r="A92" t="s">
        <v>367</v>
      </c>
      <c r="C92" s="59">
        <v>1991</v>
      </c>
      <c r="D92">
        <v>1477673466564</v>
      </c>
    </row>
    <row r="93" spans="1:4">
      <c r="A93" t="s">
        <v>367</v>
      </c>
      <c r="C93" s="59">
        <v>1992</v>
      </c>
      <c r="D93">
        <v>1447702933078</v>
      </c>
    </row>
    <row r="94" spans="1:4">
      <c r="A94" t="s">
        <v>367</v>
      </c>
      <c r="C94" s="59">
        <v>1993</v>
      </c>
      <c r="D94">
        <v>1436153884672</v>
      </c>
    </row>
    <row r="95" spans="1:4">
      <c r="A95" t="s">
        <v>367</v>
      </c>
      <c r="C95" s="59">
        <v>1994</v>
      </c>
      <c r="D95">
        <v>1488204265238</v>
      </c>
    </row>
    <row r="96" spans="1:4">
      <c r="A96" t="s">
        <v>367</v>
      </c>
      <c r="C96" s="59">
        <v>1995</v>
      </c>
      <c r="D96">
        <v>1462759630129</v>
      </c>
    </row>
    <row r="97" spans="1:4">
      <c r="A97" t="s">
        <v>367</v>
      </c>
      <c r="C97" s="59">
        <v>1996</v>
      </c>
      <c r="D97">
        <v>1368948329450</v>
      </c>
    </row>
    <row r="98" spans="1:4">
      <c r="A98" t="s">
        <v>367</v>
      </c>
      <c r="C98" s="59">
        <v>1997</v>
      </c>
      <c r="D98">
        <v>1478905346684</v>
      </c>
    </row>
    <row r="99" spans="1:4">
      <c r="A99" t="s">
        <v>367</v>
      </c>
      <c r="C99" s="59">
        <v>1998</v>
      </c>
      <c r="D99">
        <v>1486803781217</v>
      </c>
    </row>
    <row r="100" spans="1:4">
      <c r="A100" t="s">
        <v>367</v>
      </c>
      <c r="C100" s="59">
        <v>1999</v>
      </c>
      <c r="D100">
        <v>1611442105976</v>
      </c>
    </row>
    <row r="101" spans="1:4">
      <c r="A101" t="s">
        <v>367</v>
      </c>
      <c r="C101" s="59">
        <v>2000</v>
      </c>
      <c r="D101">
        <v>1703615472380</v>
      </c>
    </row>
    <row r="102" spans="1:4">
      <c r="A102" t="s">
        <v>367</v>
      </c>
      <c r="C102" s="59">
        <v>2001</v>
      </c>
      <c r="D102">
        <v>1756423671145</v>
      </c>
    </row>
    <row r="103" spans="1:4">
      <c r="A103" t="s">
        <v>367</v>
      </c>
      <c r="C103" s="59">
        <v>2002</v>
      </c>
      <c r="D103">
        <v>1724417158553</v>
      </c>
    </row>
    <row r="104" spans="1:4">
      <c r="A104" t="s">
        <v>367</v>
      </c>
      <c r="C104" s="59">
        <v>2003</v>
      </c>
      <c r="D104">
        <v>1614480726274</v>
      </c>
    </row>
    <row r="105" spans="1:4">
      <c r="A105" t="s">
        <v>367</v>
      </c>
      <c r="C105" s="59">
        <v>2004</v>
      </c>
      <c r="D105">
        <v>1703603043381</v>
      </c>
    </row>
    <row r="106" spans="1:4">
      <c r="A106" t="s">
        <v>367</v>
      </c>
      <c r="C106" s="59">
        <v>2005</v>
      </c>
      <c r="D106">
        <v>1658249209261</v>
      </c>
    </row>
    <row r="107" spans="1:4">
      <c r="A107" t="s">
        <v>367</v>
      </c>
      <c r="C107" s="59">
        <v>2006</v>
      </c>
      <c r="D107">
        <v>1774462612000</v>
      </c>
    </row>
    <row r="108" spans="1:4">
      <c r="A108" t="s">
        <v>367</v>
      </c>
      <c r="C108" s="59">
        <v>2007</v>
      </c>
      <c r="D108">
        <v>1760314565643</v>
      </c>
    </row>
    <row r="109" spans="1:4">
      <c r="A109" t="s">
        <v>367</v>
      </c>
      <c r="C109" s="59">
        <v>2008</v>
      </c>
      <c r="D109">
        <v>1710987187516</v>
      </c>
    </row>
    <row r="110" spans="1:4">
      <c r="A110" t="s">
        <v>367</v>
      </c>
      <c r="C110" s="59">
        <v>2009</v>
      </c>
      <c r="D110">
        <v>1846214311322</v>
      </c>
    </row>
    <row r="111" spans="1:4">
      <c r="A111" t="s">
        <v>367</v>
      </c>
      <c r="C111" s="59">
        <v>2010</v>
      </c>
      <c r="D111">
        <v>1691729200046</v>
      </c>
    </row>
    <row r="112" spans="1:4">
      <c r="A112" t="s">
        <v>368</v>
      </c>
      <c r="C112" s="59">
        <v>1901</v>
      </c>
      <c r="D112">
        <v>117353137006</v>
      </c>
    </row>
    <row r="113" spans="1:4">
      <c r="A113" t="s">
        <v>368</v>
      </c>
      <c r="C113" s="59">
        <v>1902</v>
      </c>
      <c r="D113">
        <v>114999879059</v>
      </c>
    </row>
    <row r="114" spans="1:4">
      <c r="A114" t="s">
        <v>368</v>
      </c>
      <c r="C114" s="59">
        <v>1903</v>
      </c>
      <c r="D114">
        <v>121309151573</v>
      </c>
    </row>
    <row r="115" spans="1:4">
      <c r="A115" t="s">
        <v>368</v>
      </c>
      <c r="C115" s="59">
        <v>1904</v>
      </c>
      <c r="D115">
        <v>126660221121</v>
      </c>
    </row>
    <row r="116" spans="1:4">
      <c r="A116" t="s">
        <v>368</v>
      </c>
      <c r="C116" s="59">
        <v>1905</v>
      </c>
      <c r="D116">
        <v>122385369764</v>
      </c>
    </row>
    <row r="117" spans="1:4">
      <c r="A117" t="s">
        <v>368</v>
      </c>
      <c r="C117" s="59">
        <v>1906</v>
      </c>
      <c r="D117">
        <v>127190623395</v>
      </c>
    </row>
    <row r="118" spans="1:4">
      <c r="A118" t="s">
        <v>368</v>
      </c>
      <c r="C118" s="59">
        <v>1907</v>
      </c>
      <c r="D118">
        <v>130276714422</v>
      </c>
    </row>
    <row r="119" spans="1:4">
      <c r="A119" t="s">
        <v>368</v>
      </c>
      <c r="C119" s="59">
        <v>1908</v>
      </c>
      <c r="D119">
        <v>131243052533</v>
      </c>
    </row>
    <row r="120" spans="1:4">
      <c r="A120" t="s">
        <v>368</v>
      </c>
      <c r="C120" s="59">
        <v>1909</v>
      </c>
      <c r="D120">
        <v>138504853545</v>
      </c>
    </row>
    <row r="121" spans="1:4">
      <c r="A121" t="s">
        <v>368</v>
      </c>
      <c r="C121" s="59">
        <v>1910</v>
      </c>
      <c r="D121">
        <v>140444850815</v>
      </c>
    </row>
    <row r="122" spans="1:4">
      <c r="A122" t="s">
        <v>368</v>
      </c>
      <c r="C122" s="59">
        <v>1911</v>
      </c>
      <c r="D122">
        <v>139126151088</v>
      </c>
    </row>
    <row r="123" spans="1:4">
      <c r="A123" t="s">
        <v>368</v>
      </c>
      <c r="C123" s="59">
        <v>1912</v>
      </c>
      <c r="D123">
        <v>142666270742</v>
      </c>
    </row>
    <row r="124" spans="1:4">
      <c r="A124" t="s">
        <v>368</v>
      </c>
      <c r="C124" s="59">
        <v>1913</v>
      </c>
      <c r="D124">
        <v>151019819179</v>
      </c>
    </row>
    <row r="125" spans="1:4">
      <c r="A125" t="s">
        <v>368</v>
      </c>
      <c r="C125" s="59">
        <v>1914</v>
      </c>
      <c r="D125">
        <v>149044287817</v>
      </c>
    </row>
    <row r="126" spans="1:4">
      <c r="A126" t="s">
        <v>368</v>
      </c>
      <c r="C126" s="59">
        <v>1915</v>
      </c>
      <c r="D126">
        <v>148107406246</v>
      </c>
    </row>
    <row r="127" spans="1:4">
      <c r="A127" t="s">
        <v>368</v>
      </c>
      <c r="C127" s="59">
        <v>1916</v>
      </c>
      <c r="D127">
        <v>155099842558</v>
      </c>
    </row>
    <row r="128" spans="1:4">
      <c r="A128" t="s">
        <v>368</v>
      </c>
      <c r="C128" s="59">
        <v>1917</v>
      </c>
      <c r="D128">
        <v>161593143217</v>
      </c>
    </row>
    <row r="129" spans="1:4">
      <c r="A129" t="s">
        <v>368</v>
      </c>
      <c r="C129" s="59">
        <v>1918</v>
      </c>
      <c r="D129">
        <v>160618291040</v>
      </c>
    </row>
    <row r="130" spans="1:4">
      <c r="A130" t="s">
        <v>368</v>
      </c>
      <c r="C130" s="59">
        <v>1919</v>
      </c>
      <c r="D130">
        <v>160475042202</v>
      </c>
    </row>
    <row r="131" spans="1:4">
      <c r="A131" t="s">
        <v>368</v>
      </c>
      <c r="C131" s="59">
        <v>1920</v>
      </c>
      <c r="D131">
        <v>159125795521</v>
      </c>
    </row>
    <row r="132" spans="1:4">
      <c r="A132" t="s">
        <v>368</v>
      </c>
      <c r="C132" s="59">
        <v>1921</v>
      </c>
      <c r="D132">
        <v>163209814464</v>
      </c>
    </row>
    <row r="133" spans="1:4">
      <c r="A133" t="s">
        <v>368</v>
      </c>
      <c r="C133" s="59">
        <v>1922</v>
      </c>
      <c r="D133">
        <v>171956849141</v>
      </c>
    </row>
    <row r="134" spans="1:4">
      <c r="A134" t="s">
        <v>368</v>
      </c>
      <c r="C134" s="59">
        <v>1923</v>
      </c>
      <c r="D134">
        <v>165230952666</v>
      </c>
    </row>
    <row r="135" spans="1:4">
      <c r="A135" t="s">
        <v>368</v>
      </c>
      <c r="C135" s="59">
        <v>1924</v>
      </c>
      <c r="D135">
        <v>181222328999</v>
      </c>
    </row>
    <row r="136" spans="1:4">
      <c r="A136" t="s">
        <v>368</v>
      </c>
      <c r="C136" s="59">
        <v>1925</v>
      </c>
      <c r="D136">
        <v>174708303993</v>
      </c>
    </row>
    <row r="137" spans="1:4">
      <c r="A137" t="s">
        <v>368</v>
      </c>
      <c r="C137" s="59">
        <v>1926</v>
      </c>
      <c r="D137">
        <v>182731150854</v>
      </c>
    </row>
    <row r="138" spans="1:4">
      <c r="A138" t="s">
        <v>368</v>
      </c>
      <c r="C138" s="59">
        <v>1927</v>
      </c>
      <c r="D138">
        <v>181690747976</v>
      </c>
    </row>
    <row r="139" spans="1:4">
      <c r="A139" t="s">
        <v>368</v>
      </c>
      <c r="C139" s="59">
        <v>1928</v>
      </c>
      <c r="D139">
        <v>187270352838</v>
      </c>
    </row>
    <row r="140" spans="1:4">
      <c r="A140" t="s">
        <v>368</v>
      </c>
      <c r="C140" s="59">
        <v>1929</v>
      </c>
      <c r="D140">
        <v>195572235289</v>
      </c>
    </row>
    <row r="141" spans="1:4">
      <c r="A141" t="s">
        <v>368</v>
      </c>
      <c r="C141" s="59">
        <v>1930</v>
      </c>
      <c r="D141">
        <v>194988575296</v>
      </c>
    </row>
    <row r="142" spans="1:4">
      <c r="A142" t="s">
        <v>368</v>
      </c>
      <c r="C142" s="59">
        <v>1931</v>
      </c>
      <c r="D142">
        <v>200603040193</v>
      </c>
    </row>
    <row r="143" spans="1:4">
      <c r="A143" t="s">
        <v>368</v>
      </c>
      <c r="C143" s="59">
        <v>1932</v>
      </c>
      <c r="D143">
        <v>194853553609</v>
      </c>
    </row>
    <row r="144" spans="1:4">
      <c r="A144" t="s">
        <v>368</v>
      </c>
      <c r="C144" s="59">
        <v>1933</v>
      </c>
      <c r="D144">
        <v>202732473578</v>
      </c>
    </row>
    <row r="145" spans="1:4">
      <c r="A145" t="s">
        <v>368</v>
      </c>
      <c r="C145" s="59">
        <v>1934</v>
      </c>
      <c r="D145">
        <v>209801845364</v>
      </c>
    </row>
    <row r="146" spans="1:4">
      <c r="A146" t="s">
        <v>368</v>
      </c>
      <c r="C146" s="59">
        <v>1935</v>
      </c>
      <c r="D146">
        <v>203514608255</v>
      </c>
    </row>
    <row r="147" spans="1:4">
      <c r="A147" t="s">
        <v>368</v>
      </c>
      <c r="C147" s="59">
        <v>1936</v>
      </c>
      <c r="D147">
        <v>211187890906</v>
      </c>
    </row>
    <row r="148" spans="1:4">
      <c r="A148" t="s">
        <v>368</v>
      </c>
      <c r="C148" s="59">
        <v>1937</v>
      </c>
      <c r="D148">
        <v>217488398901</v>
      </c>
    </row>
    <row r="149" spans="1:4">
      <c r="A149" t="s">
        <v>368</v>
      </c>
      <c r="C149" s="59">
        <v>1938</v>
      </c>
      <c r="D149">
        <v>219100065035</v>
      </c>
    </row>
    <row r="150" spans="1:4">
      <c r="A150" t="s">
        <v>368</v>
      </c>
      <c r="C150" s="59">
        <v>1939</v>
      </c>
      <c r="D150">
        <v>231477042257</v>
      </c>
    </row>
    <row r="151" spans="1:4">
      <c r="A151" t="s">
        <v>368</v>
      </c>
      <c r="C151" s="59">
        <v>1940</v>
      </c>
      <c r="D151">
        <v>232909936619</v>
      </c>
    </row>
    <row r="152" spans="1:4">
      <c r="A152" t="s">
        <v>368</v>
      </c>
      <c r="C152" s="59">
        <v>1941</v>
      </c>
      <c r="D152">
        <v>223341541928</v>
      </c>
    </row>
    <row r="153" spans="1:4">
      <c r="A153" t="s">
        <v>368</v>
      </c>
      <c r="C153" s="59">
        <v>1942</v>
      </c>
      <c r="D153">
        <v>245613233005</v>
      </c>
    </row>
    <row r="154" spans="1:4">
      <c r="A154" t="s">
        <v>368</v>
      </c>
      <c r="C154" s="59">
        <v>1943</v>
      </c>
      <c r="D154">
        <v>255171609639</v>
      </c>
    </row>
    <row r="155" spans="1:4">
      <c r="A155" t="s">
        <v>368</v>
      </c>
      <c r="C155" s="59">
        <v>1944</v>
      </c>
      <c r="D155">
        <v>255250098680</v>
      </c>
    </row>
    <row r="156" spans="1:4">
      <c r="A156" t="s">
        <v>368</v>
      </c>
      <c r="C156" s="59">
        <v>1945</v>
      </c>
      <c r="D156">
        <v>258252948936</v>
      </c>
    </row>
    <row r="157" spans="1:4">
      <c r="A157" t="s">
        <v>368</v>
      </c>
      <c r="C157" s="59">
        <v>1946</v>
      </c>
      <c r="D157">
        <v>265038633248</v>
      </c>
    </row>
    <row r="158" spans="1:4">
      <c r="A158" t="s">
        <v>368</v>
      </c>
      <c r="C158" s="59">
        <v>1947</v>
      </c>
      <c r="D158">
        <v>272578892830</v>
      </c>
    </row>
    <row r="159" spans="1:4">
      <c r="A159" t="s">
        <v>368</v>
      </c>
      <c r="C159" s="59">
        <v>1948</v>
      </c>
      <c r="D159">
        <v>267320944017</v>
      </c>
    </row>
    <row r="160" spans="1:4">
      <c r="A160" t="s">
        <v>368</v>
      </c>
      <c r="C160" s="59">
        <v>1949</v>
      </c>
      <c r="D160">
        <v>274459382331</v>
      </c>
    </row>
    <row r="161" spans="1:4">
      <c r="A161" t="s">
        <v>368</v>
      </c>
      <c r="C161" s="59">
        <v>1950</v>
      </c>
      <c r="D161">
        <v>287572718272</v>
      </c>
    </row>
    <row r="162" spans="1:4">
      <c r="A162" t="s">
        <v>368</v>
      </c>
      <c r="C162" s="59">
        <v>1951</v>
      </c>
      <c r="D162">
        <v>303711156343</v>
      </c>
    </row>
    <row r="163" spans="1:4">
      <c r="A163" t="s">
        <v>368</v>
      </c>
      <c r="C163" s="59">
        <v>1952</v>
      </c>
      <c r="D163">
        <v>330219526402</v>
      </c>
    </row>
    <row r="164" spans="1:4">
      <c r="A164" t="s">
        <v>368</v>
      </c>
      <c r="C164" s="59">
        <v>1953</v>
      </c>
      <c r="D164">
        <v>341346872123</v>
      </c>
    </row>
    <row r="165" spans="1:4">
      <c r="A165" t="s">
        <v>368</v>
      </c>
      <c r="C165" s="59">
        <v>1954</v>
      </c>
      <c r="D165">
        <v>361999889657</v>
      </c>
    </row>
    <row r="166" spans="1:4">
      <c r="A166" t="s">
        <v>368</v>
      </c>
      <c r="C166" s="59">
        <v>1955</v>
      </c>
      <c r="D166">
        <v>383253947400</v>
      </c>
    </row>
    <row r="167" spans="1:4">
      <c r="A167" t="s">
        <v>368</v>
      </c>
      <c r="C167" s="59">
        <v>1956</v>
      </c>
      <c r="D167">
        <v>409705581146</v>
      </c>
    </row>
    <row r="168" spans="1:4">
      <c r="A168" t="s">
        <v>368</v>
      </c>
      <c r="C168" s="59">
        <v>1957</v>
      </c>
      <c r="D168">
        <v>408987657898</v>
      </c>
    </row>
    <row r="169" spans="1:4">
      <c r="A169" t="s">
        <v>368</v>
      </c>
      <c r="C169" s="59">
        <v>1958</v>
      </c>
      <c r="D169">
        <v>420122737857</v>
      </c>
    </row>
    <row r="170" spans="1:4">
      <c r="A170" t="s">
        <v>368</v>
      </c>
      <c r="C170" s="59">
        <v>1959</v>
      </c>
      <c r="D170">
        <v>450394694692</v>
      </c>
    </row>
    <row r="171" spans="1:4">
      <c r="A171" t="s">
        <v>368</v>
      </c>
      <c r="C171" s="59">
        <v>1960</v>
      </c>
      <c r="D171">
        <v>477603139328</v>
      </c>
    </row>
    <row r="172" spans="1:4">
      <c r="A172" t="s">
        <v>368</v>
      </c>
      <c r="C172" s="59">
        <v>1961</v>
      </c>
      <c r="D172">
        <v>502188888698</v>
      </c>
    </row>
    <row r="173" spans="1:4">
      <c r="A173" t="s">
        <v>368</v>
      </c>
      <c r="C173" s="59">
        <v>1962</v>
      </c>
      <c r="D173">
        <v>526225504024</v>
      </c>
    </row>
    <row r="174" spans="1:4">
      <c r="A174" t="s">
        <v>368</v>
      </c>
      <c r="C174" s="59">
        <v>1963</v>
      </c>
      <c r="D174">
        <v>529104866895</v>
      </c>
    </row>
    <row r="175" spans="1:4">
      <c r="A175" t="s">
        <v>368</v>
      </c>
      <c r="C175" s="59">
        <v>1964</v>
      </c>
      <c r="D175">
        <v>568980850778</v>
      </c>
    </row>
    <row r="176" spans="1:4">
      <c r="A176" t="s">
        <v>368</v>
      </c>
      <c r="C176" s="59">
        <v>1965</v>
      </c>
      <c r="D176">
        <v>573095436261</v>
      </c>
    </row>
    <row r="177" spans="1:4">
      <c r="A177" t="s">
        <v>368</v>
      </c>
      <c r="C177" s="59">
        <v>1966</v>
      </c>
      <c r="D177">
        <v>607013154550</v>
      </c>
    </row>
    <row r="178" spans="1:4">
      <c r="A178" t="s">
        <v>368</v>
      </c>
      <c r="C178" s="59">
        <v>1967</v>
      </c>
      <c r="D178">
        <v>624761839321</v>
      </c>
    </row>
    <row r="179" spans="1:4">
      <c r="A179" t="s">
        <v>368</v>
      </c>
      <c r="C179" s="59">
        <v>1968</v>
      </c>
      <c r="D179">
        <v>647245032648</v>
      </c>
    </row>
    <row r="180" spans="1:4">
      <c r="A180" t="s">
        <v>368</v>
      </c>
      <c r="C180" s="59">
        <v>1969</v>
      </c>
      <c r="D180">
        <v>685970912873</v>
      </c>
    </row>
    <row r="181" spans="1:4">
      <c r="A181" t="s">
        <v>368</v>
      </c>
      <c r="C181" s="59">
        <v>1970</v>
      </c>
      <c r="D181">
        <v>721715376712</v>
      </c>
    </row>
    <row r="182" spans="1:4">
      <c r="A182" t="s">
        <v>368</v>
      </c>
      <c r="C182" s="59">
        <v>1971</v>
      </c>
      <c r="D182">
        <v>723108513657</v>
      </c>
    </row>
    <row r="183" spans="1:4">
      <c r="A183" t="s">
        <v>368</v>
      </c>
      <c r="C183" s="59">
        <v>1972</v>
      </c>
      <c r="D183">
        <v>750203817518</v>
      </c>
    </row>
    <row r="184" spans="1:4">
      <c r="A184" t="s">
        <v>368</v>
      </c>
      <c r="C184" s="59">
        <v>1973</v>
      </c>
      <c r="D184">
        <v>811178020681</v>
      </c>
    </row>
    <row r="185" spans="1:4">
      <c r="A185" t="s">
        <v>368</v>
      </c>
      <c r="C185" s="59">
        <v>1974</v>
      </c>
      <c r="D185">
        <v>799244160999</v>
      </c>
    </row>
    <row r="186" spans="1:4">
      <c r="A186" t="s">
        <v>368</v>
      </c>
      <c r="C186" s="59">
        <v>1975</v>
      </c>
      <c r="D186">
        <v>786365859104</v>
      </c>
    </row>
    <row r="187" spans="1:4">
      <c r="A187" t="s">
        <v>368</v>
      </c>
      <c r="C187" s="59">
        <v>1976</v>
      </c>
      <c r="D187">
        <v>818420519465</v>
      </c>
    </row>
    <row r="188" spans="1:4">
      <c r="A188" t="s">
        <v>368</v>
      </c>
      <c r="C188" s="59">
        <v>1977</v>
      </c>
      <c r="D188">
        <v>832107581964</v>
      </c>
    </row>
    <row r="189" spans="1:4">
      <c r="A189" t="s">
        <v>368</v>
      </c>
      <c r="C189" s="59">
        <v>1978</v>
      </c>
      <c r="D189">
        <v>875703634577</v>
      </c>
    </row>
    <row r="190" spans="1:4">
      <c r="A190" t="s">
        <v>368</v>
      </c>
      <c r="C190" s="59">
        <v>1979</v>
      </c>
      <c r="D190">
        <v>890339135468</v>
      </c>
    </row>
    <row r="191" spans="1:4">
      <c r="A191" t="s">
        <v>368</v>
      </c>
      <c r="C191" s="59">
        <v>1980</v>
      </c>
      <c r="D191">
        <v>887697894318</v>
      </c>
    </row>
    <row r="192" spans="1:4">
      <c r="A192" t="s">
        <v>368</v>
      </c>
      <c r="C192" s="59">
        <v>1981</v>
      </c>
      <c r="D192">
        <v>870163371835</v>
      </c>
    </row>
    <row r="193" spans="1:4">
      <c r="A193" t="s">
        <v>368</v>
      </c>
      <c r="C193" s="59">
        <v>1982</v>
      </c>
      <c r="D193">
        <v>845351938305</v>
      </c>
    </row>
    <row r="194" spans="1:4">
      <c r="A194" t="s">
        <v>368</v>
      </c>
      <c r="C194" s="59">
        <v>1983</v>
      </c>
      <c r="D194">
        <v>848386715518</v>
      </c>
    </row>
    <row r="195" spans="1:4">
      <c r="A195" t="s">
        <v>368</v>
      </c>
      <c r="C195" s="59">
        <v>1984</v>
      </c>
      <c r="D195">
        <v>862359220065</v>
      </c>
    </row>
    <row r="196" spans="1:4">
      <c r="A196" t="s">
        <v>368</v>
      </c>
      <c r="C196" s="59">
        <v>1985</v>
      </c>
      <c r="D196">
        <v>874313435236</v>
      </c>
    </row>
    <row r="197" spans="1:4">
      <c r="A197" t="s">
        <v>368</v>
      </c>
      <c r="C197" s="59">
        <v>1986</v>
      </c>
      <c r="D197">
        <v>854827152025</v>
      </c>
    </row>
    <row r="198" spans="1:4">
      <c r="A198" t="s">
        <v>368</v>
      </c>
      <c r="C198" s="59">
        <v>1987</v>
      </c>
      <c r="D198">
        <v>865861496780</v>
      </c>
    </row>
    <row r="199" spans="1:4">
      <c r="A199" t="s">
        <v>368</v>
      </c>
      <c r="C199" s="59">
        <v>1988</v>
      </c>
      <c r="D199">
        <v>887944180778</v>
      </c>
    </row>
    <row r="200" spans="1:4">
      <c r="A200" t="s">
        <v>368</v>
      </c>
      <c r="C200" s="59">
        <v>1989</v>
      </c>
      <c r="D200">
        <v>891635678551</v>
      </c>
    </row>
    <row r="201" spans="1:4">
      <c r="A201" t="s">
        <v>368</v>
      </c>
      <c r="C201" s="59">
        <v>1990</v>
      </c>
      <c r="D201">
        <v>901026039293</v>
      </c>
    </row>
    <row r="202" spans="1:4">
      <c r="A202" t="s">
        <v>368</v>
      </c>
      <c r="C202" s="59">
        <v>1991</v>
      </c>
      <c r="D202">
        <v>882980775307</v>
      </c>
    </row>
    <row r="203" spans="1:4">
      <c r="A203" t="s">
        <v>368</v>
      </c>
      <c r="C203" s="59">
        <v>1992</v>
      </c>
      <c r="D203">
        <v>867416062354</v>
      </c>
    </row>
    <row r="204" spans="1:4">
      <c r="A204" t="s">
        <v>368</v>
      </c>
      <c r="C204" s="59">
        <v>1993</v>
      </c>
      <c r="D204">
        <v>867396657269</v>
      </c>
    </row>
    <row r="205" spans="1:4">
      <c r="A205" t="s">
        <v>368</v>
      </c>
      <c r="C205" s="59">
        <v>1994</v>
      </c>
      <c r="D205">
        <v>932802901275</v>
      </c>
    </row>
    <row r="206" spans="1:4">
      <c r="A206" t="s">
        <v>368</v>
      </c>
      <c r="C206" s="59">
        <v>1995</v>
      </c>
      <c r="D206">
        <v>904384739985</v>
      </c>
    </row>
    <row r="207" spans="1:4">
      <c r="A207" t="s">
        <v>368</v>
      </c>
      <c r="C207" s="59">
        <v>1996</v>
      </c>
      <c r="D207">
        <v>910589955406</v>
      </c>
    </row>
    <row r="208" spans="1:4">
      <c r="A208" t="s">
        <v>368</v>
      </c>
      <c r="C208" s="59">
        <v>1997</v>
      </c>
      <c r="D208">
        <v>910504152759</v>
      </c>
    </row>
    <row r="209" spans="1:4">
      <c r="A209" t="s">
        <v>368</v>
      </c>
      <c r="C209" s="59">
        <v>1998</v>
      </c>
      <c r="D209">
        <v>925841218373</v>
      </c>
    </row>
    <row r="210" spans="1:4">
      <c r="A210" t="s">
        <v>368</v>
      </c>
      <c r="C210" s="59">
        <v>1999</v>
      </c>
      <c r="D210">
        <v>920854595884</v>
      </c>
    </row>
    <row r="211" spans="1:4">
      <c r="A211" t="s">
        <v>368</v>
      </c>
      <c r="C211" s="59">
        <v>2000</v>
      </c>
      <c r="D211">
        <v>946987067393</v>
      </c>
    </row>
    <row r="212" spans="1:4">
      <c r="A212" t="s">
        <v>368</v>
      </c>
      <c r="C212" s="59">
        <v>2001</v>
      </c>
      <c r="D212">
        <v>947996529524</v>
      </c>
    </row>
    <row r="213" spans="1:4">
      <c r="A213" t="s">
        <v>368</v>
      </c>
      <c r="C213" s="59">
        <v>2002</v>
      </c>
      <c r="D213">
        <v>928615680328</v>
      </c>
    </row>
    <row r="214" spans="1:4">
      <c r="A214" t="s">
        <v>368</v>
      </c>
      <c r="C214" s="59">
        <v>2003</v>
      </c>
      <c r="D214">
        <v>941580919102</v>
      </c>
    </row>
    <row r="215" spans="1:4">
      <c r="A215" t="s">
        <v>368</v>
      </c>
      <c r="C215" s="59">
        <v>2004</v>
      </c>
      <c r="D215">
        <v>922645460619</v>
      </c>
    </row>
    <row r="216" spans="1:4">
      <c r="A216" t="s">
        <v>368</v>
      </c>
      <c r="C216" s="59">
        <v>2005</v>
      </c>
      <c r="D216">
        <v>946490643555</v>
      </c>
    </row>
    <row r="217" spans="1:4">
      <c r="A217" t="s">
        <v>368</v>
      </c>
      <c r="C217" s="59">
        <v>2006</v>
      </c>
      <c r="D217">
        <v>949557662524</v>
      </c>
    </row>
    <row r="218" spans="1:4">
      <c r="A218" t="s">
        <v>368</v>
      </c>
      <c r="C218" s="59">
        <v>2007</v>
      </c>
      <c r="D218">
        <v>950076754340</v>
      </c>
    </row>
    <row r="219" spans="1:4">
      <c r="A219" t="s">
        <v>368</v>
      </c>
      <c r="C219" s="59">
        <v>2008</v>
      </c>
      <c r="D219">
        <v>933118180750</v>
      </c>
    </row>
    <row r="220" spans="1:4">
      <c r="A220" t="s">
        <v>368</v>
      </c>
      <c r="C220" s="59">
        <v>2009</v>
      </c>
      <c r="D220">
        <v>902341417810</v>
      </c>
    </row>
    <row r="221" spans="1:4">
      <c r="A221" t="s">
        <v>368</v>
      </c>
      <c r="C221" s="59">
        <v>2010</v>
      </c>
      <c r="D221">
        <v>892290587085</v>
      </c>
    </row>
    <row r="222" spans="1:4">
      <c r="A222" t="s">
        <v>369</v>
      </c>
      <c r="C222" s="59">
        <v>1901</v>
      </c>
      <c r="D222">
        <v>252779022259</v>
      </c>
    </row>
    <row r="223" spans="1:4">
      <c r="A223" t="s">
        <v>369</v>
      </c>
      <c r="C223" s="59">
        <v>1902</v>
      </c>
      <c r="D223">
        <v>256908507659</v>
      </c>
    </row>
    <row r="224" spans="1:4">
      <c r="A224" t="s">
        <v>369</v>
      </c>
      <c r="C224" s="59">
        <v>1903</v>
      </c>
      <c r="D224">
        <v>250000669857</v>
      </c>
    </row>
    <row r="225" spans="1:4">
      <c r="A225" t="s">
        <v>369</v>
      </c>
      <c r="C225" s="59">
        <v>1904</v>
      </c>
      <c r="D225">
        <v>257908150413</v>
      </c>
    </row>
    <row r="226" spans="1:4">
      <c r="A226" t="s">
        <v>369</v>
      </c>
      <c r="C226" s="59">
        <v>1905</v>
      </c>
      <c r="D226">
        <v>253155674870</v>
      </c>
    </row>
    <row r="227" spans="1:4">
      <c r="A227" t="s">
        <v>369</v>
      </c>
      <c r="C227" s="59">
        <v>1906</v>
      </c>
      <c r="D227">
        <v>257715355373</v>
      </c>
    </row>
    <row r="228" spans="1:4">
      <c r="A228" t="s">
        <v>369</v>
      </c>
      <c r="C228" s="59">
        <v>1907</v>
      </c>
      <c r="D228">
        <v>263681654268</v>
      </c>
    </row>
    <row r="229" spans="1:4">
      <c r="A229" t="s">
        <v>369</v>
      </c>
      <c r="C229" s="59">
        <v>1908</v>
      </c>
      <c r="D229">
        <v>261030366353</v>
      </c>
    </row>
    <row r="230" spans="1:4">
      <c r="A230" t="s">
        <v>369</v>
      </c>
      <c r="C230" s="59">
        <v>1909</v>
      </c>
      <c r="D230">
        <v>262830035638</v>
      </c>
    </row>
    <row r="231" spans="1:4">
      <c r="A231" t="s">
        <v>369</v>
      </c>
      <c r="C231" s="59">
        <v>1910</v>
      </c>
      <c r="D231">
        <v>273169494538</v>
      </c>
    </row>
    <row r="232" spans="1:4">
      <c r="A232" t="s">
        <v>369</v>
      </c>
      <c r="C232" s="59">
        <v>1911</v>
      </c>
      <c r="D232">
        <v>280726569198</v>
      </c>
    </row>
    <row r="233" spans="1:4">
      <c r="A233" t="s">
        <v>369</v>
      </c>
      <c r="C233" s="59">
        <v>1912</v>
      </c>
      <c r="D233">
        <v>288819752588</v>
      </c>
    </row>
    <row r="234" spans="1:4">
      <c r="A234" t="s">
        <v>369</v>
      </c>
      <c r="C234" s="59">
        <v>1913</v>
      </c>
      <c r="D234">
        <v>289324623997</v>
      </c>
    </row>
    <row r="235" spans="1:4">
      <c r="A235" t="s">
        <v>369</v>
      </c>
      <c r="C235" s="59">
        <v>1914</v>
      </c>
      <c r="D235">
        <v>286682223363</v>
      </c>
    </row>
    <row r="236" spans="1:4">
      <c r="A236" t="s">
        <v>369</v>
      </c>
      <c r="C236" s="59">
        <v>1915</v>
      </c>
      <c r="D236">
        <v>299984695252</v>
      </c>
    </row>
    <row r="237" spans="1:4">
      <c r="A237" t="s">
        <v>369</v>
      </c>
      <c r="C237" s="59">
        <v>1916</v>
      </c>
      <c r="D237">
        <v>293102851613</v>
      </c>
    </row>
    <row r="238" spans="1:4">
      <c r="A238" t="s">
        <v>369</v>
      </c>
      <c r="C238" s="59">
        <v>1917</v>
      </c>
      <c r="D238">
        <v>288685297020</v>
      </c>
    </row>
    <row r="239" spans="1:4">
      <c r="A239" t="s">
        <v>369</v>
      </c>
      <c r="C239" s="59">
        <v>1918</v>
      </c>
      <c r="D239">
        <v>309478281271</v>
      </c>
    </row>
    <row r="240" spans="1:4">
      <c r="A240" t="s">
        <v>369</v>
      </c>
      <c r="C240" s="59">
        <v>1919</v>
      </c>
      <c r="D240">
        <v>304951482495</v>
      </c>
    </row>
    <row r="241" spans="1:4">
      <c r="A241" t="s">
        <v>369</v>
      </c>
      <c r="C241" s="59">
        <v>1920</v>
      </c>
      <c r="D241">
        <v>311356887200</v>
      </c>
    </row>
    <row r="242" spans="1:4">
      <c r="A242" t="s">
        <v>369</v>
      </c>
      <c r="C242" s="59">
        <v>1921</v>
      </c>
      <c r="D242">
        <v>307844252312</v>
      </c>
    </row>
    <row r="243" spans="1:4">
      <c r="A243" t="s">
        <v>369</v>
      </c>
      <c r="C243" s="59">
        <v>1922</v>
      </c>
      <c r="D243">
        <v>310793400905</v>
      </c>
    </row>
    <row r="244" spans="1:4">
      <c r="A244" t="s">
        <v>369</v>
      </c>
      <c r="C244" s="59">
        <v>1923</v>
      </c>
      <c r="D244">
        <v>314604876398</v>
      </c>
    </row>
    <row r="245" spans="1:4">
      <c r="A245" t="s">
        <v>369</v>
      </c>
      <c r="C245" s="59">
        <v>1924</v>
      </c>
      <c r="D245">
        <v>322069136364</v>
      </c>
    </row>
    <row r="246" spans="1:4">
      <c r="A246" t="s">
        <v>369</v>
      </c>
      <c r="C246" s="59">
        <v>1925</v>
      </c>
      <c r="D246">
        <v>337904094016</v>
      </c>
    </row>
    <row r="247" spans="1:4">
      <c r="A247" t="s">
        <v>369</v>
      </c>
      <c r="C247" s="59">
        <v>1926</v>
      </c>
      <c r="D247">
        <v>324653822615</v>
      </c>
    </row>
    <row r="248" spans="1:4">
      <c r="A248" t="s">
        <v>369</v>
      </c>
      <c r="C248" s="59">
        <v>1927</v>
      </c>
      <c r="D248">
        <v>343638042793</v>
      </c>
    </row>
    <row r="249" spans="1:4">
      <c r="A249" t="s">
        <v>369</v>
      </c>
      <c r="C249" s="59">
        <v>1928</v>
      </c>
      <c r="D249">
        <v>335707091407</v>
      </c>
    </row>
    <row r="250" spans="1:4">
      <c r="A250" t="s">
        <v>369</v>
      </c>
      <c r="C250" s="59">
        <v>1929</v>
      </c>
      <c r="D250">
        <v>346887903477</v>
      </c>
    </row>
    <row r="251" spans="1:4">
      <c r="A251" t="s">
        <v>369</v>
      </c>
      <c r="C251" s="59">
        <v>1930</v>
      </c>
      <c r="D251">
        <v>337683005022</v>
      </c>
    </row>
    <row r="252" spans="1:4">
      <c r="A252" t="s">
        <v>369</v>
      </c>
      <c r="C252" s="59">
        <v>1931</v>
      </c>
      <c r="D252">
        <v>329256774078</v>
      </c>
    </row>
    <row r="253" spans="1:4">
      <c r="A253" t="s">
        <v>369</v>
      </c>
      <c r="C253" s="59">
        <v>1932</v>
      </c>
      <c r="D253">
        <v>345921585885</v>
      </c>
    </row>
    <row r="254" spans="1:4">
      <c r="A254" t="s">
        <v>369</v>
      </c>
      <c r="C254" s="59">
        <v>1933</v>
      </c>
      <c r="D254">
        <v>335476210728</v>
      </c>
    </row>
    <row r="255" spans="1:4">
      <c r="A255" t="s">
        <v>369</v>
      </c>
      <c r="C255" s="59">
        <v>1934</v>
      </c>
      <c r="D255">
        <v>347962603009</v>
      </c>
    </row>
    <row r="256" spans="1:4">
      <c r="A256" t="s">
        <v>369</v>
      </c>
      <c r="C256" s="59">
        <v>1935</v>
      </c>
      <c r="D256">
        <v>358702791844</v>
      </c>
    </row>
    <row r="257" spans="1:4">
      <c r="A257" t="s">
        <v>369</v>
      </c>
      <c r="C257" s="59">
        <v>1936</v>
      </c>
      <c r="D257">
        <v>358879127984</v>
      </c>
    </row>
    <row r="258" spans="1:4">
      <c r="A258" t="s">
        <v>369</v>
      </c>
      <c r="C258" s="59">
        <v>1937</v>
      </c>
      <c r="D258">
        <v>370457892974</v>
      </c>
    </row>
    <row r="259" spans="1:4">
      <c r="A259" t="s">
        <v>369</v>
      </c>
      <c r="C259" s="59">
        <v>1938</v>
      </c>
      <c r="D259">
        <v>379046352711</v>
      </c>
    </row>
    <row r="260" spans="1:4">
      <c r="A260" t="s">
        <v>369</v>
      </c>
      <c r="C260" s="59">
        <v>1939</v>
      </c>
      <c r="D260">
        <v>384232763794</v>
      </c>
    </row>
    <row r="261" spans="1:4">
      <c r="A261" t="s">
        <v>369</v>
      </c>
      <c r="C261" s="59">
        <v>1940</v>
      </c>
      <c r="D261">
        <v>392129403039</v>
      </c>
    </row>
    <row r="262" spans="1:4">
      <c r="A262" t="s">
        <v>369</v>
      </c>
      <c r="C262" s="59">
        <v>1941</v>
      </c>
      <c r="D262">
        <v>392855719958</v>
      </c>
    </row>
    <row r="263" spans="1:4">
      <c r="A263" t="s">
        <v>369</v>
      </c>
      <c r="C263" s="59">
        <v>1942</v>
      </c>
      <c r="D263">
        <v>381337233000</v>
      </c>
    </row>
    <row r="264" spans="1:4">
      <c r="A264" t="s">
        <v>369</v>
      </c>
      <c r="C264" s="59">
        <v>1943</v>
      </c>
      <c r="D264">
        <v>392492686538</v>
      </c>
    </row>
    <row r="265" spans="1:4">
      <c r="A265" t="s">
        <v>369</v>
      </c>
      <c r="C265" s="59">
        <v>1944</v>
      </c>
      <c r="D265">
        <v>393653417326</v>
      </c>
    </row>
    <row r="266" spans="1:4">
      <c r="A266" t="s">
        <v>369</v>
      </c>
      <c r="C266" s="59">
        <v>1945</v>
      </c>
      <c r="D266">
        <v>393377747149</v>
      </c>
    </row>
    <row r="267" spans="1:4">
      <c r="A267" t="s">
        <v>369</v>
      </c>
      <c r="C267" s="59">
        <v>1946</v>
      </c>
      <c r="D267">
        <v>414584132315</v>
      </c>
    </row>
    <row r="268" spans="1:4">
      <c r="A268" t="s">
        <v>369</v>
      </c>
      <c r="C268" s="59">
        <v>1947</v>
      </c>
      <c r="D268">
        <v>415234461620</v>
      </c>
    </row>
    <row r="269" spans="1:4">
      <c r="A269" t="s">
        <v>369</v>
      </c>
      <c r="C269" s="59">
        <v>1948</v>
      </c>
      <c r="D269">
        <v>419403692932</v>
      </c>
    </row>
    <row r="270" spans="1:4">
      <c r="A270" t="s">
        <v>369</v>
      </c>
      <c r="C270" s="59">
        <v>1949</v>
      </c>
      <c r="D270">
        <v>419938960331</v>
      </c>
    </row>
    <row r="271" spans="1:4">
      <c r="A271" t="s">
        <v>369</v>
      </c>
      <c r="C271" s="59">
        <v>1950</v>
      </c>
      <c r="D271">
        <v>418263869344</v>
      </c>
    </row>
    <row r="272" spans="1:4">
      <c r="A272" t="s">
        <v>369</v>
      </c>
      <c r="C272" s="59">
        <v>1951</v>
      </c>
      <c r="D272">
        <v>452826292711</v>
      </c>
    </row>
    <row r="273" spans="1:4">
      <c r="A273" t="s">
        <v>369</v>
      </c>
      <c r="C273" s="59">
        <v>1952</v>
      </c>
      <c r="D273">
        <v>459693401879</v>
      </c>
    </row>
    <row r="274" spans="1:4">
      <c r="A274" t="s">
        <v>369</v>
      </c>
      <c r="C274" s="59">
        <v>1953</v>
      </c>
      <c r="D274">
        <v>458596560935</v>
      </c>
    </row>
    <row r="275" spans="1:4">
      <c r="A275" t="s">
        <v>369</v>
      </c>
      <c r="C275" s="59">
        <v>1954</v>
      </c>
      <c r="D275">
        <v>460360450522</v>
      </c>
    </row>
    <row r="276" spans="1:4">
      <c r="A276" t="s">
        <v>369</v>
      </c>
      <c r="C276" s="59">
        <v>1955</v>
      </c>
      <c r="D276">
        <v>463983393001</v>
      </c>
    </row>
    <row r="277" spans="1:4">
      <c r="A277" t="s">
        <v>369</v>
      </c>
      <c r="C277" s="59">
        <v>1956</v>
      </c>
      <c r="D277">
        <v>473192023282</v>
      </c>
    </row>
    <row r="278" spans="1:4">
      <c r="A278" t="s">
        <v>369</v>
      </c>
      <c r="C278" s="59">
        <v>1957</v>
      </c>
      <c r="D278">
        <v>489259855170</v>
      </c>
    </row>
    <row r="279" spans="1:4">
      <c r="A279" t="s">
        <v>369</v>
      </c>
      <c r="C279" s="59">
        <v>1958</v>
      </c>
      <c r="D279">
        <v>507773164940</v>
      </c>
    </row>
    <row r="280" spans="1:4">
      <c r="A280" t="s">
        <v>369</v>
      </c>
      <c r="C280" s="59">
        <v>1959</v>
      </c>
      <c r="D280">
        <v>508255930443</v>
      </c>
    </row>
    <row r="281" spans="1:4">
      <c r="A281" t="s">
        <v>369</v>
      </c>
      <c r="C281" s="59">
        <v>1960</v>
      </c>
      <c r="D281">
        <v>550255792594</v>
      </c>
    </row>
    <row r="282" spans="1:4">
      <c r="A282" t="s">
        <v>369</v>
      </c>
      <c r="C282" s="59">
        <v>1961</v>
      </c>
      <c r="D282">
        <v>571358368762</v>
      </c>
    </row>
    <row r="283" spans="1:4">
      <c r="A283" t="s">
        <v>369</v>
      </c>
      <c r="C283" s="59">
        <v>1962</v>
      </c>
      <c r="D283">
        <v>579621844603</v>
      </c>
    </row>
    <row r="284" spans="1:4">
      <c r="A284" t="s">
        <v>369</v>
      </c>
      <c r="C284" s="59">
        <v>1963</v>
      </c>
      <c r="D284">
        <v>597429982149</v>
      </c>
    </row>
    <row r="285" spans="1:4">
      <c r="A285" t="s">
        <v>369</v>
      </c>
      <c r="C285" s="59">
        <v>1964</v>
      </c>
      <c r="D285">
        <v>598447665629</v>
      </c>
    </row>
    <row r="286" spans="1:4">
      <c r="A286" t="s">
        <v>369</v>
      </c>
      <c r="C286" s="59">
        <v>1965</v>
      </c>
      <c r="D286">
        <v>641598105768</v>
      </c>
    </row>
    <row r="287" spans="1:4">
      <c r="A287" t="s">
        <v>369</v>
      </c>
      <c r="C287" s="59">
        <v>1966</v>
      </c>
      <c r="D287">
        <v>640496073322</v>
      </c>
    </row>
    <row r="288" spans="1:4">
      <c r="A288" t="s">
        <v>369</v>
      </c>
      <c r="C288" s="59">
        <v>1967</v>
      </c>
      <c r="D288">
        <v>640417441611</v>
      </c>
    </row>
    <row r="289" spans="1:4">
      <c r="A289" t="s">
        <v>369</v>
      </c>
      <c r="C289" s="59">
        <v>1968</v>
      </c>
      <c r="D289">
        <v>687433208894</v>
      </c>
    </row>
    <row r="290" spans="1:4">
      <c r="A290" t="s">
        <v>369</v>
      </c>
      <c r="C290" s="59">
        <v>1969</v>
      </c>
      <c r="D290">
        <v>696408461795</v>
      </c>
    </row>
    <row r="291" spans="1:4">
      <c r="A291" t="s">
        <v>369</v>
      </c>
      <c r="C291" s="59">
        <v>1970</v>
      </c>
      <c r="D291">
        <v>709123666572</v>
      </c>
    </row>
    <row r="292" spans="1:4">
      <c r="A292" t="s">
        <v>369</v>
      </c>
      <c r="C292" s="59">
        <v>1971</v>
      </c>
      <c r="D292">
        <v>728713613703</v>
      </c>
    </row>
    <row r="293" spans="1:4">
      <c r="A293" t="s">
        <v>369</v>
      </c>
      <c r="C293" s="59">
        <v>1972</v>
      </c>
      <c r="D293">
        <v>728533243722</v>
      </c>
    </row>
    <row r="294" spans="1:4">
      <c r="A294" t="s">
        <v>369</v>
      </c>
      <c r="C294" s="59">
        <v>1973</v>
      </c>
      <c r="D294">
        <v>761333471619</v>
      </c>
    </row>
    <row r="295" spans="1:4">
      <c r="A295" t="s">
        <v>369</v>
      </c>
      <c r="C295" s="59">
        <v>1974</v>
      </c>
      <c r="D295">
        <v>784516039675</v>
      </c>
    </row>
    <row r="296" spans="1:4">
      <c r="A296" t="s">
        <v>369</v>
      </c>
      <c r="C296" s="59">
        <v>1975</v>
      </c>
      <c r="D296">
        <v>782127773417</v>
      </c>
    </row>
    <row r="297" spans="1:4">
      <c r="A297" t="s">
        <v>369</v>
      </c>
      <c r="C297" s="59">
        <v>1976</v>
      </c>
      <c r="D297">
        <v>785759744262</v>
      </c>
    </row>
    <row r="298" spans="1:4">
      <c r="A298" t="s">
        <v>369</v>
      </c>
      <c r="C298" s="59">
        <v>1977</v>
      </c>
      <c r="D298">
        <v>836061196882</v>
      </c>
    </row>
    <row r="299" spans="1:4">
      <c r="A299" t="s">
        <v>369</v>
      </c>
      <c r="C299" s="59">
        <v>1978</v>
      </c>
      <c r="D299">
        <v>839472752927</v>
      </c>
    </row>
    <row r="300" spans="1:4">
      <c r="A300" t="s">
        <v>369</v>
      </c>
      <c r="C300" s="59">
        <v>1979</v>
      </c>
      <c r="D300">
        <v>856752927746</v>
      </c>
    </row>
    <row r="301" spans="1:4">
      <c r="A301" t="s">
        <v>369</v>
      </c>
      <c r="C301" s="59">
        <v>1980</v>
      </c>
      <c r="D301">
        <v>885963833024</v>
      </c>
    </row>
    <row r="302" spans="1:4">
      <c r="A302" t="s">
        <v>369</v>
      </c>
      <c r="C302" s="59">
        <v>1981</v>
      </c>
      <c r="D302">
        <v>893473927361</v>
      </c>
    </row>
    <row r="303" spans="1:4">
      <c r="A303" t="s">
        <v>369</v>
      </c>
      <c r="C303" s="59">
        <v>1982</v>
      </c>
      <c r="D303">
        <v>928926459931</v>
      </c>
    </row>
    <row r="304" spans="1:4">
      <c r="A304" t="s">
        <v>369</v>
      </c>
      <c r="C304" s="59">
        <v>1983</v>
      </c>
      <c r="D304">
        <v>938857060869</v>
      </c>
    </row>
    <row r="305" spans="1:4">
      <c r="A305" t="s">
        <v>369</v>
      </c>
      <c r="C305" s="59">
        <v>1984</v>
      </c>
      <c r="D305">
        <v>968177402628</v>
      </c>
    </row>
    <row r="306" spans="1:4">
      <c r="A306" t="s">
        <v>369</v>
      </c>
      <c r="C306" s="59">
        <v>1985</v>
      </c>
      <c r="D306">
        <v>991898899905</v>
      </c>
    </row>
    <row r="307" spans="1:4">
      <c r="A307" t="s">
        <v>369</v>
      </c>
      <c r="C307" s="59">
        <v>1986</v>
      </c>
      <c r="D307">
        <v>1004718069491</v>
      </c>
    </row>
    <row r="308" spans="1:4">
      <c r="A308" t="s">
        <v>369</v>
      </c>
      <c r="C308" s="59">
        <v>1987</v>
      </c>
      <c r="D308">
        <v>1055924984001</v>
      </c>
    </row>
    <row r="309" spans="1:4">
      <c r="A309" t="s">
        <v>369</v>
      </c>
      <c r="C309" s="59">
        <v>1988</v>
      </c>
      <c r="D309">
        <v>1040906466071</v>
      </c>
    </row>
    <row r="310" spans="1:4">
      <c r="A310" t="s">
        <v>369</v>
      </c>
      <c r="C310" s="59">
        <v>1989</v>
      </c>
      <c r="D310">
        <v>1057781368400</v>
      </c>
    </row>
    <row r="311" spans="1:4">
      <c r="A311" t="s">
        <v>369</v>
      </c>
      <c r="C311" s="59">
        <v>1990</v>
      </c>
      <c r="D311">
        <v>1058176501169</v>
      </c>
    </row>
    <row r="312" spans="1:4">
      <c r="A312" t="s">
        <v>369</v>
      </c>
      <c r="C312" s="59">
        <v>1991</v>
      </c>
      <c r="D312">
        <v>1057033361304</v>
      </c>
    </row>
    <row r="313" spans="1:4">
      <c r="A313" t="s">
        <v>369</v>
      </c>
      <c r="C313" s="59">
        <v>1992</v>
      </c>
      <c r="D313">
        <v>1004319063419</v>
      </c>
    </row>
    <row r="314" spans="1:4">
      <c r="A314" t="s">
        <v>369</v>
      </c>
      <c r="C314" s="59">
        <v>1993</v>
      </c>
      <c r="D314">
        <v>1054698615658</v>
      </c>
    </row>
    <row r="315" spans="1:4">
      <c r="A315" t="s">
        <v>369</v>
      </c>
      <c r="C315" s="59">
        <v>1994</v>
      </c>
      <c r="D315">
        <v>1043063036757</v>
      </c>
    </row>
    <row r="316" spans="1:4">
      <c r="A316" t="s">
        <v>369</v>
      </c>
      <c r="C316" s="59">
        <v>1995</v>
      </c>
      <c r="D316">
        <v>1053068544448</v>
      </c>
    </row>
    <row r="317" spans="1:4">
      <c r="A317" t="s">
        <v>369</v>
      </c>
      <c r="C317" s="59">
        <v>1996</v>
      </c>
      <c r="D317">
        <v>1059336577079</v>
      </c>
    </row>
    <row r="318" spans="1:4">
      <c r="A318" t="s">
        <v>369</v>
      </c>
      <c r="C318" s="59">
        <v>1997</v>
      </c>
      <c r="D318">
        <v>1052449621095</v>
      </c>
    </row>
    <row r="319" spans="1:4">
      <c r="A319" t="s">
        <v>369</v>
      </c>
      <c r="C319" s="59">
        <v>1998</v>
      </c>
      <c r="D319">
        <v>1083116712072</v>
      </c>
    </row>
    <row r="320" spans="1:4">
      <c r="A320" t="s">
        <v>369</v>
      </c>
      <c r="C320" s="59">
        <v>1999</v>
      </c>
      <c r="D320">
        <v>1118751440047</v>
      </c>
    </row>
    <row r="321" spans="1:4">
      <c r="A321" t="s">
        <v>369</v>
      </c>
      <c r="C321" s="59">
        <v>2000</v>
      </c>
      <c r="D321">
        <v>1135346350550</v>
      </c>
    </row>
    <row r="322" spans="1:4">
      <c r="A322" t="s">
        <v>369</v>
      </c>
      <c r="C322" s="59">
        <v>2001</v>
      </c>
      <c r="D322">
        <v>1157222192455</v>
      </c>
    </row>
    <row r="323" spans="1:4">
      <c r="A323" t="s">
        <v>369</v>
      </c>
      <c r="C323" s="59">
        <v>2002</v>
      </c>
      <c r="D323">
        <v>1153824736270</v>
      </c>
    </row>
    <row r="324" spans="1:4">
      <c r="A324" t="s">
        <v>369</v>
      </c>
      <c r="C324" s="59">
        <v>2003</v>
      </c>
      <c r="D324">
        <v>1167009790949</v>
      </c>
    </row>
    <row r="325" spans="1:4">
      <c r="A325" t="s">
        <v>369</v>
      </c>
      <c r="C325" s="59">
        <v>2004</v>
      </c>
      <c r="D325">
        <v>1226725032488</v>
      </c>
    </row>
    <row r="326" spans="1:4">
      <c r="A326" t="s">
        <v>369</v>
      </c>
      <c r="C326" s="59">
        <v>2005</v>
      </c>
      <c r="D326">
        <v>1222697524392</v>
      </c>
    </row>
    <row r="327" spans="1:4">
      <c r="A327" t="s">
        <v>369</v>
      </c>
      <c r="C327" s="59">
        <v>2006</v>
      </c>
      <c r="D327">
        <v>1268179044925</v>
      </c>
    </row>
    <row r="328" spans="1:4">
      <c r="A328" t="s">
        <v>369</v>
      </c>
      <c r="C328" s="59">
        <v>2007</v>
      </c>
      <c r="D328">
        <v>1293273478461</v>
      </c>
    </row>
    <row r="329" spans="1:4">
      <c r="A329" t="s">
        <v>369</v>
      </c>
      <c r="C329" s="59">
        <v>2008</v>
      </c>
      <c r="D329">
        <v>1304220896596</v>
      </c>
    </row>
    <row r="330" spans="1:4">
      <c r="A330" t="s">
        <v>369</v>
      </c>
      <c r="C330" s="59">
        <v>2009</v>
      </c>
      <c r="D330">
        <v>1324391255798</v>
      </c>
    </row>
    <row r="331" spans="1:4">
      <c r="A331" t="s">
        <v>369</v>
      </c>
      <c r="C331" s="59">
        <v>2010</v>
      </c>
      <c r="D331">
        <v>1287866397351</v>
      </c>
    </row>
    <row r="332" spans="1:4">
      <c r="A332" t="s">
        <v>331</v>
      </c>
      <c r="B332" t="s">
        <v>370</v>
      </c>
      <c r="C332" s="59">
        <v>1901</v>
      </c>
      <c r="D332">
        <v>671306983873</v>
      </c>
    </row>
    <row r="333" spans="1:4">
      <c r="A333" t="s">
        <v>331</v>
      </c>
      <c r="B333" t="s">
        <v>370</v>
      </c>
      <c r="C333" s="59">
        <v>1902</v>
      </c>
      <c r="D333">
        <v>685160582511</v>
      </c>
    </row>
    <row r="334" spans="1:4">
      <c r="A334" t="s">
        <v>331</v>
      </c>
      <c r="B334" t="s">
        <v>370</v>
      </c>
      <c r="C334" s="59">
        <v>1903</v>
      </c>
      <c r="D334">
        <v>655134883737</v>
      </c>
    </row>
    <row r="335" spans="1:4">
      <c r="A335" t="s">
        <v>331</v>
      </c>
      <c r="B335" t="s">
        <v>370</v>
      </c>
      <c r="C335" s="59">
        <v>1904</v>
      </c>
      <c r="D335">
        <v>699576268956</v>
      </c>
    </row>
    <row r="336" spans="1:4">
      <c r="A336" t="s">
        <v>331</v>
      </c>
      <c r="B336" t="s">
        <v>370</v>
      </c>
      <c r="C336" s="59">
        <v>1905</v>
      </c>
      <c r="D336">
        <v>700946862061</v>
      </c>
    </row>
    <row r="337" spans="1:4">
      <c r="A337" t="s">
        <v>331</v>
      </c>
      <c r="B337" t="s">
        <v>370</v>
      </c>
      <c r="C337" s="59">
        <v>1906</v>
      </c>
      <c r="D337">
        <v>696602977599</v>
      </c>
    </row>
    <row r="338" spans="1:4">
      <c r="A338" t="s">
        <v>331</v>
      </c>
      <c r="B338" t="s">
        <v>370</v>
      </c>
      <c r="C338" s="59">
        <v>1907</v>
      </c>
      <c r="D338">
        <v>731144772386</v>
      </c>
    </row>
    <row r="339" spans="1:4">
      <c r="A339" t="s">
        <v>331</v>
      </c>
      <c r="B339" t="s">
        <v>370</v>
      </c>
      <c r="C339" s="59">
        <v>1908</v>
      </c>
      <c r="D339">
        <v>719471701227</v>
      </c>
    </row>
    <row r="340" spans="1:4">
      <c r="A340" t="s">
        <v>331</v>
      </c>
      <c r="B340" t="s">
        <v>370</v>
      </c>
      <c r="C340" s="59">
        <v>1909</v>
      </c>
      <c r="D340">
        <v>728901391069</v>
      </c>
    </row>
    <row r="341" spans="1:4">
      <c r="A341" t="s">
        <v>331</v>
      </c>
      <c r="B341" t="s">
        <v>370</v>
      </c>
      <c r="C341" s="59">
        <v>1910</v>
      </c>
      <c r="D341">
        <v>721299647144</v>
      </c>
    </row>
    <row r="342" spans="1:4">
      <c r="A342" t="s">
        <v>331</v>
      </c>
      <c r="B342" t="s">
        <v>370</v>
      </c>
      <c r="C342" s="59">
        <v>1911</v>
      </c>
      <c r="D342">
        <v>745680720540</v>
      </c>
    </row>
    <row r="343" spans="1:4">
      <c r="A343" t="s">
        <v>331</v>
      </c>
      <c r="B343" t="s">
        <v>370</v>
      </c>
      <c r="C343" s="59">
        <v>1912</v>
      </c>
      <c r="D343">
        <v>767006346937</v>
      </c>
    </row>
    <row r="344" spans="1:4">
      <c r="A344" t="s">
        <v>331</v>
      </c>
      <c r="B344" t="s">
        <v>370</v>
      </c>
      <c r="C344" s="59">
        <v>1913</v>
      </c>
      <c r="D344">
        <v>815330197706</v>
      </c>
    </row>
    <row r="345" spans="1:4">
      <c r="A345" t="s">
        <v>331</v>
      </c>
      <c r="B345" t="s">
        <v>370</v>
      </c>
      <c r="C345" s="59">
        <v>1914</v>
      </c>
      <c r="D345">
        <v>786612865433</v>
      </c>
    </row>
    <row r="346" spans="1:4">
      <c r="A346" t="s">
        <v>331</v>
      </c>
      <c r="B346" t="s">
        <v>370</v>
      </c>
      <c r="C346" s="59">
        <v>1915</v>
      </c>
      <c r="D346">
        <v>795361689794</v>
      </c>
    </row>
    <row r="347" spans="1:4">
      <c r="A347" t="s">
        <v>331</v>
      </c>
      <c r="B347" t="s">
        <v>370</v>
      </c>
      <c r="C347" s="59">
        <v>1916</v>
      </c>
      <c r="D347">
        <v>787231952020</v>
      </c>
    </row>
    <row r="348" spans="1:4">
      <c r="A348" t="s">
        <v>331</v>
      </c>
      <c r="B348" t="s">
        <v>370</v>
      </c>
      <c r="C348" s="59">
        <v>1917</v>
      </c>
      <c r="D348">
        <v>775639802130</v>
      </c>
    </row>
    <row r="349" spans="1:4">
      <c r="A349" t="s">
        <v>331</v>
      </c>
      <c r="B349" t="s">
        <v>370</v>
      </c>
      <c r="C349" s="59">
        <v>1918</v>
      </c>
      <c r="D349">
        <v>866090893167</v>
      </c>
    </row>
    <row r="350" spans="1:4">
      <c r="A350" t="s">
        <v>331</v>
      </c>
      <c r="B350" t="s">
        <v>370</v>
      </c>
      <c r="C350" s="59">
        <v>1919</v>
      </c>
      <c r="D350">
        <v>836046221526</v>
      </c>
    </row>
    <row r="351" spans="1:4">
      <c r="A351" t="s">
        <v>331</v>
      </c>
      <c r="B351" t="s">
        <v>370</v>
      </c>
      <c r="C351" s="59">
        <v>1920</v>
      </c>
      <c r="D351">
        <v>884507213764</v>
      </c>
    </row>
    <row r="352" spans="1:4">
      <c r="A352" t="s">
        <v>331</v>
      </c>
      <c r="B352" t="s">
        <v>370</v>
      </c>
      <c r="C352" s="59">
        <v>1921</v>
      </c>
      <c r="D352">
        <v>843070029162</v>
      </c>
    </row>
    <row r="353" spans="1:4">
      <c r="A353" t="s">
        <v>331</v>
      </c>
      <c r="B353" t="s">
        <v>370</v>
      </c>
      <c r="C353" s="59">
        <v>1922</v>
      </c>
      <c r="D353">
        <v>871840024725</v>
      </c>
    </row>
    <row r="354" spans="1:4">
      <c r="A354" t="s">
        <v>331</v>
      </c>
      <c r="B354" t="s">
        <v>370</v>
      </c>
      <c r="C354" s="59">
        <v>1923</v>
      </c>
      <c r="D354">
        <v>871314812056</v>
      </c>
    </row>
    <row r="355" spans="1:4">
      <c r="A355" t="s">
        <v>331</v>
      </c>
      <c r="B355" t="s">
        <v>370</v>
      </c>
      <c r="C355" s="59">
        <v>1924</v>
      </c>
      <c r="D355">
        <v>889083480856</v>
      </c>
    </row>
    <row r="356" spans="1:4">
      <c r="A356" t="s">
        <v>331</v>
      </c>
      <c r="B356" t="s">
        <v>370</v>
      </c>
      <c r="C356" s="59">
        <v>1925</v>
      </c>
      <c r="D356">
        <v>924787108685</v>
      </c>
    </row>
    <row r="357" spans="1:4">
      <c r="A357" t="s">
        <v>331</v>
      </c>
      <c r="B357" t="s">
        <v>370</v>
      </c>
      <c r="C357" s="59">
        <v>1926</v>
      </c>
      <c r="D357">
        <v>897784782426</v>
      </c>
    </row>
    <row r="358" spans="1:4">
      <c r="A358" t="s">
        <v>331</v>
      </c>
      <c r="B358" t="s">
        <v>370</v>
      </c>
      <c r="C358" s="59">
        <v>1927</v>
      </c>
      <c r="D358">
        <v>942226756274</v>
      </c>
    </row>
    <row r="359" spans="1:4">
      <c r="A359" t="s">
        <v>331</v>
      </c>
      <c r="B359" t="s">
        <v>370</v>
      </c>
      <c r="C359" s="59">
        <v>1928</v>
      </c>
      <c r="D359">
        <v>948217636750</v>
      </c>
    </row>
    <row r="360" spans="1:4">
      <c r="A360" t="s">
        <v>331</v>
      </c>
      <c r="B360" t="s">
        <v>370</v>
      </c>
      <c r="C360" s="59">
        <v>1929</v>
      </c>
      <c r="D360">
        <v>971752096730</v>
      </c>
    </row>
    <row r="361" spans="1:4">
      <c r="A361" t="s">
        <v>331</v>
      </c>
      <c r="B361" t="s">
        <v>370</v>
      </c>
      <c r="C361" s="59">
        <v>1930</v>
      </c>
      <c r="D361">
        <v>953917032232</v>
      </c>
    </row>
    <row r="362" spans="1:4">
      <c r="A362" t="s">
        <v>331</v>
      </c>
      <c r="B362" t="s">
        <v>370</v>
      </c>
      <c r="C362" s="59">
        <v>1931</v>
      </c>
      <c r="D362">
        <v>933752708438</v>
      </c>
    </row>
    <row r="363" spans="1:4">
      <c r="A363" t="s">
        <v>331</v>
      </c>
      <c r="B363" t="s">
        <v>370</v>
      </c>
      <c r="C363" s="59">
        <v>1932</v>
      </c>
      <c r="D363">
        <v>975080407692</v>
      </c>
    </row>
    <row r="364" spans="1:4">
      <c r="A364" t="s">
        <v>331</v>
      </c>
      <c r="B364" t="s">
        <v>370</v>
      </c>
      <c r="C364" s="59">
        <v>1933</v>
      </c>
      <c r="D364">
        <v>947880055696</v>
      </c>
    </row>
    <row r="365" spans="1:4">
      <c r="A365" t="s">
        <v>331</v>
      </c>
      <c r="B365" t="s">
        <v>370</v>
      </c>
      <c r="C365" s="59">
        <v>1934</v>
      </c>
      <c r="D365">
        <v>1001227847427</v>
      </c>
    </row>
    <row r="366" spans="1:4">
      <c r="A366" t="s">
        <v>331</v>
      </c>
      <c r="B366" t="s">
        <v>370</v>
      </c>
      <c r="C366" s="59">
        <v>1935</v>
      </c>
      <c r="D366">
        <v>1017967168166</v>
      </c>
    </row>
    <row r="367" spans="1:4">
      <c r="A367" t="s">
        <v>331</v>
      </c>
      <c r="B367" t="s">
        <v>370</v>
      </c>
      <c r="C367" s="59">
        <v>1936</v>
      </c>
      <c r="D367">
        <v>1030140139854</v>
      </c>
    </row>
    <row r="368" spans="1:4">
      <c r="A368" t="s">
        <v>331</v>
      </c>
      <c r="B368" t="s">
        <v>370</v>
      </c>
      <c r="C368" s="59">
        <v>1937</v>
      </c>
      <c r="D368">
        <v>1037521711280</v>
      </c>
    </row>
    <row r="369" spans="1:4">
      <c r="A369" t="s">
        <v>331</v>
      </c>
      <c r="B369" t="s">
        <v>370</v>
      </c>
      <c r="C369" s="59">
        <v>1938</v>
      </c>
      <c r="D369">
        <v>1068636917459</v>
      </c>
    </row>
    <row r="370" spans="1:4">
      <c r="A370" t="s">
        <v>331</v>
      </c>
      <c r="B370" t="s">
        <v>370</v>
      </c>
      <c r="C370" s="59">
        <v>1939</v>
      </c>
      <c r="D370">
        <v>1101694892511</v>
      </c>
    </row>
    <row r="371" spans="1:4">
      <c r="A371" t="s">
        <v>331</v>
      </c>
      <c r="B371" t="s">
        <v>370</v>
      </c>
      <c r="C371" s="59">
        <v>1940</v>
      </c>
      <c r="D371">
        <v>1110057100858</v>
      </c>
    </row>
    <row r="372" spans="1:4">
      <c r="A372" t="s">
        <v>331</v>
      </c>
      <c r="B372" t="s">
        <v>370</v>
      </c>
      <c r="C372" s="59">
        <v>1941</v>
      </c>
      <c r="D372">
        <v>1127967315874</v>
      </c>
    </row>
    <row r="373" spans="1:4">
      <c r="A373" t="s">
        <v>331</v>
      </c>
      <c r="B373" t="s">
        <v>370</v>
      </c>
      <c r="C373" s="59">
        <v>1942</v>
      </c>
      <c r="D373">
        <v>1118901725058</v>
      </c>
    </row>
    <row r="374" spans="1:4">
      <c r="A374" t="s">
        <v>331</v>
      </c>
      <c r="B374" t="s">
        <v>370</v>
      </c>
      <c r="C374" s="59">
        <v>1943</v>
      </c>
      <c r="D374">
        <v>1138661531039</v>
      </c>
    </row>
    <row r="375" spans="1:4">
      <c r="A375" t="s">
        <v>331</v>
      </c>
      <c r="B375" t="s">
        <v>370</v>
      </c>
      <c r="C375" s="59">
        <v>1944</v>
      </c>
      <c r="D375">
        <v>1142668949683</v>
      </c>
    </row>
    <row r="376" spans="1:4">
      <c r="A376" t="s">
        <v>331</v>
      </c>
      <c r="B376" t="s">
        <v>370</v>
      </c>
      <c r="C376" s="59">
        <v>1945</v>
      </c>
      <c r="D376">
        <v>1141481848418</v>
      </c>
    </row>
    <row r="377" spans="1:4">
      <c r="A377" t="s">
        <v>331</v>
      </c>
      <c r="B377" t="s">
        <v>370</v>
      </c>
      <c r="C377" s="59">
        <v>1946</v>
      </c>
      <c r="D377">
        <v>1177734201509</v>
      </c>
    </row>
    <row r="378" spans="1:4">
      <c r="A378" t="s">
        <v>331</v>
      </c>
      <c r="B378" t="s">
        <v>370</v>
      </c>
      <c r="C378" s="59">
        <v>1947</v>
      </c>
      <c r="D378">
        <v>1178084072050</v>
      </c>
    </row>
    <row r="379" spans="1:4">
      <c r="A379" t="s">
        <v>331</v>
      </c>
      <c r="B379" t="s">
        <v>370</v>
      </c>
      <c r="C379" s="59">
        <v>1948</v>
      </c>
      <c r="D379">
        <v>1183911222473</v>
      </c>
    </row>
    <row r="380" spans="1:4">
      <c r="A380" t="s">
        <v>331</v>
      </c>
      <c r="B380" t="s">
        <v>370</v>
      </c>
      <c r="C380" s="59">
        <v>1949</v>
      </c>
      <c r="D380">
        <v>1193998559818</v>
      </c>
    </row>
    <row r="381" spans="1:4">
      <c r="A381" t="s">
        <v>331</v>
      </c>
      <c r="B381" t="s">
        <v>370</v>
      </c>
      <c r="C381" s="59">
        <v>1950</v>
      </c>
      <c r="D381">
        <v>1226581492652</v>
      </c>
    </row>
    <row r="382" spans="1:4">
      <c r="A382" t="s">
        <v>331</v>
      </c>
      <c r="B382" t="s">
        <v>370</v>
      </c>
      <c r="C382" s="59">
        <v>1951</v>
      </c>
      <c r="D382">
        <v>1328106361712</v>
      </c>
    </row>
    <row r="383" spans="1:4">
      <c r="A383" t="s">
        <v>331</v>
      </c>
      <c r="B383" t="s">
        <v>370</v>
      </c>
      <c r="C383" s="59">
        <v>1952</v>
      </c>
      <c r="D383">
        <v>1379031417592</v>
      </c>
    </row>
    <row r="384" spans="1:4">
      <c r="A384" t="s">
        <v>331</v>
      </c>
      <c r="B384" t="s">
        <v>370</v>
      </c>
      <c r="C384" s="59">
        <v>1953</v>
      </c>
      <c r="D384">
        <v>1373804788386</v>
      </c>
    </row>
    <row r="385" spans="1:4">
      <c r="A385" t="s">
        <v>331</v>
      </c>
      <c r="B385" t="s">
        <v>370</v>
      </c>
      <c r="C385" s="59">
        <v>1954</v>
      </c>
      <c r="D385">
        <v>1372677661659</v>
      </c>
    </row>
    <row r="386" spans="1:4">
      <c r="A386" t="s">
        <v>331</v>
      </c>
      <c r="B386" t="s">
        <v>370</v>
      </c>
      <c r="C386" s="59">
        <v>1955</v>
      </c>
      <c r="D386">
        <v>1424773252538</v>
      </c>
    </row>
    <row r="387" spans="1:4">
      <c r="A387" t="s">
        <v>331</v>
      </c>
      <c r="B387" t="s">
        <v>370</v>
      </c>
      <c r="C387" s="59">
        <v>1956</v>
      </c>
      <c r="D387">
        <v>1457353328546</v>
      </c>
    </row>
    <row r="388" spans="1:4">
      <c r="A388" t="s">
        <v>331</v>
      </c>
      <c r="B388" t="s">
        <v>370</v>
      </c>
      <c r="C388" s="59">
        <v>1957</v>
      </c>
      <c r="D388">
        <v>1567294694315</v>
      </c>
    </row>
    <row r="389" spans="1:4">
      <c r="A389" t="s">
        <v>331</v>
      </c>
      <c r="B389" t="s">
        <v>370</v>
      </c>
      <c r="C389" s="59">
        <v>1958</v>
      </c>
      <c r="D389">
        <v>1576923377182</v>
      </c>
    </row>
    <row r="390" spans="1:4">
      <c r="A390" t="s">
        <v>331</v>
      </c>
      <c r="B390" t="s">
        <v>370</v>
      </c>
      <c r="C390" s="59">
        <v>1959</v>
      </c>
      <c r="D390">
        <v>1638316188497</v>
      </c>
    </row>
    <row r="391" spans="1:4">
      <c r="A391" t="s">
        <v>331</v>
      </c>
      <c r="B391" t="s">
        <v>370</v>
      </c>
      <c r="C391" s="59">
        <v>1960</v>
      </c>
      <c r="D391">
        <v>1751856694173</v>
      </c>
    </row>
    <row r="392" spans="1:4">
      <c r="A392" t="s">
        <v>331</v>
      </c>
      <c r="B392" t="s">
        <v>370</v>
      </c>
      <c r="C392" s="59">
        <v>1961</v>
      </c>
      <c r="D392">
        <v>1765317094855</v>
      </c>
    </row>
    <row r="393" spans="1:4">
      <c r="A393" t="s">
        <v>331</v>
      </c>
      <c r="B393" t="s">
        <v>370</v>
      </c>
      <c r="C393" s="59">
        <v>1962</v>
      </c>
      <c r="D393">
        <v>1836014016143</v>
      </c>
    </row>
    <row r="394" spans="1:4">
      <c r="A394" t="s">
        <v>331</v>
      </c>
      <c r="B394" t="s">
        <v>370</v>
      </c>
      <c r="C394" s="59">
        <v>1963</v>
      </c>
      <c r="D394">
        <v>1919424571799</v>
      </c>
    </row>
    <row r="395" spans="1:4">
      <c r="A395" t="s">
        <v>331</v>
      </c>
      <c r="B395" t="s">
        <v>370</v>
      </c>
      <c r="C395" s="59">
        <v>1964</v>
      </c>
      <c r="D395">
        <v>1946670963025</v>
      </c>
    </row>
    <row r="396" spans="1:4">
      <c r="A396" t="s">
        <v>331</v>
      </c>
      <c r="B396" t="s">
        <v>370</v>
      </c>
      <c r="C396" s="59">
        <v>1965</v>
      </c>
      <c r="D396">
        <v>2094529301420</v>
      </c>
    </row>
    <row r="397" spans="1:4">
      <c r="A397" t="s">
        <v>331</v>
      </c>
      <c r="B397" t="s">
        <v>370</v>
      </c>
      <c r="C397" s="59">
        <v>1966</v>
      </c>
      <c r="D397">
        <v>2155354004443</v>
      </c>
    </row>
    <row r="398" spans="1:4">
      <c r="A398" t="s">
        <v>331</v>
      </c>
      <c r="B398" t="s">
        <v>370</v>
      </c>
      <c r="C398" s="59">
        <v>1967</v>
      </c>
      <c r="D398">
        <v>2133103824801</v>
      </c>
    </row>
    <row r="399" spans="1:4">
      <c r="A399" t="s">
        <v>331</v>
      </c>
      <c r="B399" t="s">
        <v>370</v>
      </c>
      <c r="C399" s="59">
        <v>1968</v>
      </c>
      <c r="D399">
        <v>2349150276457</v>
      </c>
    </row>
    <row r="400" spans="1:4">
      <c r="A400" t="s">
        <v>331</v>
      </c>
      <c r="B400" t="s">
        <v>370</v>
      </c>
      <c r="C400" s="59">
        <v>1969</v>
      </c>
      <c r="D400">
        <v>2358734737509</v>
      </c>
    </row>
    <row r="401" spans="1:4">
      <c r="A401" t="s">
        <v>331</v>
      </c>
      <c r="B401" t="s">
        <v>370</v>
      </c>
      <c r="C401" s="59">
        <v>1970</v>
      </c>
      <c r="D401">
        <v>2362057426681</v>
      </c>
    </row>
    <row r="402" spans="1:4">
      <c r="A402" t="s">
        <v>331</v>
      </c>
      <c r="B402" t="s">
        <v>370</v>
      </c>
      <c r="C402" s="59">
        <v>1971</v>
      </c>
      <c r="D402">
        <v>2435749010145</v>
      </c>
    </row>
    <row r="403" spans="1:4">
      <c r="A403" t="s">
        <v>331</v>
      </c>
      <c r="B403" t="s">
        <v>370</v>
      </c>
      <c r="C403" s="59">
        <v>1972</v>
      </c>
      <c r="D403">
        <v>2547232873087</v>
      </c>
    </row>
    <row r="404" spans="1:4">
      <c r="A404" t="s">
        <v>331</v>
      </c>
      <c r="B404" t="s">
        <v>370</v>
      </c>
      <c r="C404" s="59">
        <v>1973</v>
      </c>
      <c r="D404">
        <v>2606315331685</v>
      </c>
    </row>
    <row r="405" spans="1:4">
      <c r="A405" t="s">
        <v>331</v>
      </c>
      <c r="B405" t="s">
        <v>370</v>
      </c>
      <c r="C405" s="59">
        <v>1974</v>
      </c>
      <c r="D405">
        <v>2724754347202</v>
      </c>
    </row>
    <row r="406" spans="1:4">
      <c r="A406" t="s">
        <v>331</v>
      </c>
      <c r="B406" t="s">
        <v>370</v>
      </c>
      <c r="C406" s="59">
        <v>1975</v>
      </c>
      <c r="D406">
        <v>2638242268253</v>
      </c>
    </row>
    <row r="407" spans="1:4">
      <c r="A407" t="s">
        <v>331</v>
      </c>
      <c r="B407" t="s">
        <v>370</v>
      </c>
      <c r="C407" s="59">
        <v>1976</v>
      </c>
      <c r="D407">
        <v>2739688119549</v>
      </c>
    </row>
    <row r="408" spans="1:4">
      <c r="A408" t="s">
        <v>331</v>
      </c>
      <c r="B408" t="s">
        <v>370</v>
      </c>
      <c r="C408" s="59">
        <v>1977</v>
      </c>
      <c r="D408">
        <v>2790536167979</v>
      </c>
    </row>
    <row r="409" spans="1:4">
      <c r="A409" t="s">
        <v>331</v>
      </c>
      <c r="B409" t="s">
        <v>370</v>
      </c>
      <c r="C409" s="59">
        <v>1978</v>
      </c>
      <c r="D409">
        <v>2991132085753</v>
      </c>
    </row>
    <row r="410" spans="1:4">
      <c r="A410" t="s">
        <v>331</v>
      </c>
      <c r="B410" t="s">
        <v>370</v>
      </c>
      <c r="C410" s="59">
        <v>1979</v>
      </c>
      <c r="D410">
        <v>3110120552704</v>
      </c>
    </row>
    <row r="411" spans="1:4">
      <c r="A411" t="s">
        <v>331</v>
      </c>
      <c r="B411" t="s">
        <v>370</v>
      </c>
      <c r="C411" s="59">
        <v>1980</v>
      </c>
      <c r="D411">
        <v>3073437838693</v>
      </c>
    </row>
    <row r="412" spans="1:4">
      <c r="A412" t="s">
        <v>331</v>
      </c>
      <c r="B412" t="s">
        <v>370</v>
      </c>
      <c r="C412" s="59">
        <v>1981</v>
      </c>
      <c r="D412">
        <v>3053974246703</v>
      </c>
    </row>
    <row r="413" spans="1:4">
      <c r="A413" t="s">
        <v>331</v>
      </c>
      <c r="B413" t="s">
        <v>370</v>
      </c>
      <c r="C413" s="59">
        <v>1982</v>
      </c>
      <c r="D413">
        <v>3067192207543</v>
      </c>
    </row>
    <row r="414" spans="1:4">
      <c r="A414" t="s">
        <v>331</v>
      </c>
      <c r="B414" t="s">
        <v>370</v>
      </c>
      <c r="C414" s="59">
        <v>1983</v>
      </c>
      <c r="D414">
        <v>3033538895562</v>
      </c>
    </row>
    <row r="415" spans="1:4">
      <c r="A415" t="s">
        <v>331</v>
      </c>
      <c r="B415" t="s">
        <v>370</v>
      </c>
      <c r="C415" s="59">
        <v>1984</v>
      </c>
      <c r="D415">
        <v>3115820776136</v>
      </c>
    </row>
    <row r="416" spans="1:4">
      <c r="A416" t="s">
        <v>331</v>
      </c>
      <c r="B416" t="s">
        <v>370</v>
      </c>
      <c r="C416" s="59">
        <v>1985</v>
      </c>
      <c r="D416">
        <v>3128754701301</v>
      </c>
    </row>
    <row r="417" spans="1:4">
      <c r="A417" t="s">
        <v>331</v>
      </c>
      <c r="B417" t="s">
        <v>370</v>
      </c>
      <c r="C417" s="59">
        <v>1986</v>
      </c>
      <c r="D417">
        <v>3233087696664</v>
      </c>
    </row>
    <row r="418" spans="1:4">
      <c r="A418" t="s">
        <v>331</v>
      </c>
      <c r="B418" t="s">
        <v>370</v>
      </c>
      <c r="C418" s="59">
        <v>1987</v>
      </c>
      <c r="D418">
        <v>3271390124759</v>
      </c>
    </row>
    <row r="419" spans="1:4">
      <c r="A419" t="s">
        <v>331</v>
      </c>
      <c r="B419" t="s">
        <v>370</v>
      </c>
      <c r="C419" s="59">
        <v>1988</v>
      </c>
      <c r="D419">
        <v>3338411792004</v>
      </c>
    </row>
    <row r="420" spans="1:4">
      <c r="A420" t="s">
        <v>331</v>
      </c>
      <c r="B420" t="s">
        <v>370</v>
      </c>
      <c r="C420" s="59">
        <v>1989</v>
      </c>
      <c r="D420">
        <v>3369048487620</v>
      </c>
    </row>
    <row r="421" spans="1:4">
      <c r="A421" t="s">
        <v>331</v>
      </c>
      <c r="B421" t="s">
        <v>370</v>
      </c>
      <c r="C421" s="59">
        <v>1990</v>
      </c>
      <c r="D421">
        <v>3321357298152</v>
      </c>
    </row>
    <row r="422" spans="1:4">
      <c r="A422" t="s">
        <v>331</v>
      </c>
      <c r="B422" t="s">
        <v>370</v>
      </c>
      <c r="C422" s="59">
        <v>1991</v>
      </c>
      <c r="D422">
        <v>3417687603175</v>
      </c>
    </row>
    <row r="423" spans="1:4">
      <c r="A423" t="s">
        <v>331</v>
      </c>
      <c r="B423" t="s">
        <v>370</v>
      </c>
      <c r="C423" s="59">
        <v>1992</v>
      </c>
      <c r="D423">
        <v>3319438058851</v>
      </c>
    </row>
    <row r="424" spans="1:4">
      <c r="A424" t="s">
        <v>331</v>
      </c>
      <c r="B424" t="s">
        <v>370</v>
      </c>
      <c r="C424" s="59">
        <v>1993</v>
      </c>
      <c r="D424">
        <v>3358249157599</v>
      </c>
    </row>
    <row r="425" spans="1:4">
      <c r="A425" t="s">
        <v>331</v>
      </c>
      <c r="B425" t="s">
        <v>370</v>
      </c>
      <c r="C425" s="59">
        <v>1994</v>
      </c>
      <c r="D425">
        <v>3464070203270</v>
      </c>
    </row>
    <row r="426" spans="1:4">
      <c r="A426" t="s">
        <v>331</v>
      </c>
      <c r="B426" t="s">
        <v>370</v>
      </c>
      <c r="C426" s="59">
        <v>1995</v>
      </c>
      <c r="D426">
        <v>3420212914562</v>
      </c>
    </row>
    <row r="427" spans="1:4">
      <c r="A427" t="s">
        <v>331</v>
      </c>
      <c r="B427" t="s">
        <v>370</v>
      </c>
      <c r="C427" s="59">
        <v>1996</v>
      </c>
      <c r="D427">
        <v>3338874861936</v>
      </c>
    </row>
    <row r="428" spans="1:4">
      <c r="A428" t="s">
        <v>331</v>
      </c>
      <c r="B428" t="s">
        <v>370</v>
      </c>
      <c r="C428" s="59">
        <v>1997</v>
      </c>
      <c r="D428">
        <v>3441859120538</v>
      </c>
    </row>
    <row r="429" spans="1:4">
      <c r="A429" t="s">
        <v>331</v>
      </c>
      <c r="B429" t="s">
        <v>370</v>
      </c>
      <c r="C429" s="59">
        <v>1998</v>
      </c>
      <c r="D429">
        <v>3495761711662</v>
      </c>
    </row>
    <row r="430" spans="1:4">
      <c r="A430" t="s">
        <v>331</v>
      </c>
      <c r="B430" t="s">
        <v>370</v>
      </c>
      <c r="C430" s="59">
        <v>1999</v>
      </c>
      <c r="D430">
        <v>3651048141907</v>
      </c>
    </row>
    <row r="431" spans="1:4">
      <c r="A431" t="s">
        <v>331</v>
      </c>
      <c r="B431" t="s">
        <v>370</v>
      </c>
      <c r="C431" s="59">
        <v>2000</v>
      </c>
      <c r="D431">
        <v>3785948890323</v>
      </c>
    </row>
    <row r="432" spans="1:4">
      <c r="A432" t="s">
        <v>331</v>
      </c>
      <c r="B432" t="s">
        <v>370</v>
      </c>
      <c r="C432" s="59">
        <v>2001</v>
      </c>
      <c r="D432">
        <v>3861642393124</v>
      </c>
    </row>
    <row r="433" spans="1:4">
      <c r="A433" t="s">
        <v>331</v>
      </c>
      <c r="B433" t="s">
        <v>370</v>
      </c>
      <c r="C433" s="59">
        <v>2002</v>
      </c>
      <c r="D433">
        <v>3806857575151</v>
      </c>
    </row>
    <row r="434" spans="1:4">
      <c r="A434" t="s">
        <v>331</v>
      </c>
      <c r="B434" t="s">
        <v>370</v>
      </c>
      <c r="C434" s="59">
        <v>2003</v>
      </c>
      <c r="D434">
        <v>3723071436326</v>
      </c>
    </row>
    <row r="435" spans="1:4">
      <c r="A435" t="s">
        <v>331</v>
      </c>
      <c r="B435" t="s">
        <v>370</v>
      </c>
      <c r="C435" s="59">
        <v>2004</v>
      </c>
      <c r="D435">
        <v>3852973536488</v>
      </c>
    </row>
    <row r="436" spans="1:4">
      <c r="A436" t="s">
        <v>331</v>
      </c>
      <c r="B436" t="s">
        <v>370</v>
      </c>
      <c r="C436" s="59">
        <v>2005</v>
      </c>
      <c r="D436">
        <v>3827437377208</v>
      </c>
    </row>
    <row r="437" spans="1:4">
      <c r="A437" t="s">
        <v>331</v>
      </c>
      <c r="B437" t="s">
        <v>370</v>
      </c>
      <c r="C437" s="59">
        <v>2006</v>
      </c>
      <c r="D437">
        <v>3992199319449</v>
      </c>
    </row>
    <row r="438" spans="1:4">
      <c r="A438" t="s">
        <v>331</v>
      </c>
      <c r="B438" t="s">
        <v>370</v>
      </c>
      <c r="C438" s="59">
        <v>2007</v>
      </c>
      <c r="D438">
        <v>4003664798444</v>
      </c>
    </row>
    <row r="439" spans="1:4">
      <c r="A439" t="s">
        <v>331</v>
      </c>
      <c r="B439" t="s">
        <v>370</v>
      </c>
      <c r="C439" s="59">
        <v>2008</v>
      </c>
      <c r="D439">
        <v>3948326264862</v>
      </c>
    </row>
    <row r="440" spans="1:4">
      <c r="A440" t="s">
        <v>331</v>
      </c>
      <c r="B440" t="s">
        <v>370</v>
      </c>
      <c r="C440" s="59">
        <v>2009</v>
      </c>
      <c r="D440">
        <v>4072946984929</v>
      </c>
    </row>
    <row r="441" spans="1:4">
      <c r="A441" t="s">
        <v>331</v>
      </c>
      <c r="B441" t="s">
        <v>370</v>
      </c>
      <c r="C441" s="59">
        <v>2010</v>
      </c>
      <c r="D441">
        <v>3871886184482</v>
      </c>
    </row>
    <row r="442" spans="1:4">
      <c r="A442" t="s">
        <v>331</v>
      </c>
      <c r="B442" t="s">
        <v>370</v>
      </c>
      <c r="C442" s="59">
        <v>2014</v>
      </c>
      <c r="D442">
        <v>3985681600000</v>
      </c>
    </row>
    <row r="443" spans="1:4">
      <c r="C443" s="59">
        <v>2013</v>
      </c>
    </row>
    <row r="444" spans="1:4">
      <c r="C444" s="59">
        <v>2014.11538461538</v>
      </c>
    </row>
    <row r="445" spans="1:4">
      <c r="C445" s="59">
        <v>2015.23076923077</v>
      </c>
    </row>
    <row r="446" spans="1:4">
      <c r="C446" s="59">
        <v>2016.3461538461499</v>
      </c>
    </row>
    <row r="447" spans="1:4">
      <c r="C447" s="59">
        <v>2017.4615384615399</v>
      </c>
    </row>
    <row r="448" spans="1:4">
      <c r="C448" s="59">
        <v>2018.5769230769199</v>
      </c>
    </row>
    <row r="449" spans="3:3">
      <c r="C449" s="59">
        <v>2019.6923076923099</v>
      </c>
    </row>
    <row r="450" spans="3:3">
      <c r="C450" s="59">
        <v>2020.8076923076901</v>
      </c>
    </row>
    <row r="451" spans="3:3">
      <c r="C451" s="59">
        <v>2021.9230769230801</v>
      </c>
    </row>
    <row r="452" spans="3:3">
      <c r="C452" s="59">
        <v>2023.0384615384601</v>
      </c>
    </row>
    <row r="453" spans="3:3">
      <c r="C453" s="59">
        <v>2024.1538461538501</v>
      </c>
    </row>
    <row r="454" spans="3:3">
      <c r="C454" s="59">
        <v>2025.26923076923</v>
      </c>
    </row>
    <row r="455" spans="3:3">
      <c r="C455" s="59">
        <v>2026.38461538462</v>
      </c>
    </row>
    <row r="456" spans="3:3">
      <c r="C456" s="59">
        <v>2027.5</v>
      </c>
    </row>
    <row r="457" spans="3:3">
      <c r="C457" s="59">
        <v>2028.61538461538</v>
      </c>
    </row>
    <row r="458" spans="3:3">
      <c r="C458" s="59">
        <v>2029.73076923077</v>
      </c>
    </row>
    <row r="459" spans="3:3">
      <c r="C459" s="59">
        <v>2030.8461538461499</v>
      </c>
    </row>
    <row r="460" spans="3:3">
      <c r="C460" s="59">
        <v>2031.9615384615399</v>
      </c>
    </row>
    <row r="461" spans="3:3">
      <c r="C461" s="59">
        <v>2033.0769230769199</v>
      </c>
    </row>
    <row r="462" spans="3:3">
      <c r="C462" s="59">
        <v>2034.1923076923099</v>
      </c>
    </row>
    <row r="463" spans="3:3">
      <c r="C463" s="59">
        <v>2035.3076923076901</v>
      </c>
    </row>
    <row r="464" spans="3:3">
      <c r="C464" s="59">
        <v>2036.4230769230801</v>
      </c>
    </row>
    <row r="465" spans="3:3">
      <c r="C465" s="59">
        <v>2037.5384615384601</v>
      </c>
    </row>
    <row r="466" spans="3:3">
      <c r="C466" s="59">
        <v>2038.6538461538501</v>
      </c>
    </row>
    <row r="467" spans="3:3">
      <c r="C467" s="59">
        <v>2039.76923076923</v>
      </c>
    </row>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42D092-443F-354F-9BA5-955B5AF7A08E}">
  <dimension ref="A1:B40"/>
  <sheetViews>
    <sheetView workbookViewId="0">
      <selection activeCell="B1" sqref="B1"/>
    </sheetView>
  </sheetViews>
  <sheetFormatPr baseColWidth="10" defaultRowHeight="16"/>
  <cols>
    <col min="2" max="2" width="10.83203125" style="59"/>
  </cols>
  <sheetData>
    <row r="1" spans="1:2">
      <c r="B1" s="59" t="s">
        <v>906</v>
      </c>
    </row>
    <row r="2" spans="1:2">
      <c r="A2" s="64">
        <v>1980</v>
      </c>
      <c r="B2" s="62">
        <v>221.000212099214</v>
      </c>
    </row>
    <row r="3" spans="1:2">
      <c r="A3" s="64">
        <v>1981</v>
      </c>
      <c r="B3" s="62">
        <v>229.50807918768899</v>
      </c>
    </row>
    <row r="4" spans="1:2">
      <c r="A4" s="64">
        <v>1982</v>
      </c>
      <c r="B4" s="62">
        <v>236.95246289010501</v>
      </c>
    </row>
    <row r="5" spans="1:2">
      <c r="A5" s="64">
        <v>1983</v>
      </c>
      <c r="B5" s="62">
        <v>248.65078013675901</v>
      </c>
    </row>
    <row r="6" spans="1:2">
      <c r="A6" s="64">
        <v>1984</v>
      </c>
      <c r="B6" s="62">
        <v>190.159193903491</v>
      </c>
    </row>
    <row r="7" spans="1:2">
      <c r="A7" s="64">
        <v>1985</v>
      </c>
      <c r="B7" s="62">
        <v>249.71426352281799</v>
      </c>
    </row>
    <row r="8" spans="1:2">
      <c r="A8" s="64">
        <v>1986</v>
      </c>
      <c r="B8" s="62">
        <v>234.82549611798601</v>
      </c>
    </row>
    <row r="9" spans="1:2">
      <c r="A9" s="64">
        <v>1987</v>
      </c>
      <c r="B9" s="62">
        <v>345.42776826816498</v>
      </c>
    </row>
    <row r="10" spans="1:2">
      <c r="A10" s="64">
        <v>1988</v>
      </c>
      <c r="B10" s="62">
        <v>317.77720023062</v>
      </c>
    </row>
    <row r="11" spans="1:2">
      <c r="A11" s="64">
        <v>1989</v>
      </c>
      <c r="B11" s="62">
        <v>302.88843282578802</v>
      </c>
    </row>
    <row r="12" spans="1:2">
      <c r="A12" s="64">
        <v>1990</v>
      </c>
      <c r="B12" s="62">
        <v>330</v>
      </c>
    </row>
    <row r="13" spans="1:2">
      <c r="A13" s="64">
        <v>1991</v>
      </c>
      <c r="B13" s="62">
        <v>311.39629991426398</v>
      </c>
    </row>
    <row r="14" spans="1:2">
      <c r="A14" s="64">
        <v>1992</v>
      </c>
      <c r="B14" s="62">
        <v>369.88788614753099</v>
      </c>
    </row>
    <row r="15" spans="1:2">
      <c r="A15" s="64">
        <v>1993</v>
      </c>
      <c r="B15" s="62">
        <v>450.630817073733</v>
      </c>
    </row>
    <row r="16" spans="1:2">
      <c r="A16" s="64">
        <v>1994</v>
      </c>
      <c r="B16" s="62">
        <v>416.59934871983199</v>
      </c>
    </row>
    <row r="17" spans="1:2">
      <c r="A17" s="64">
        <v>1995</v>
      </c>
      <c r="B17" s="62">
        <v>429.44295576685801</v>
      </c>
    </row>
    <row r="18" spans="1:2">
      <c r="A18" s="64">
        <v>1996</v>
      </c>
      <c r="B18" s="62">
        <v>416.59934871983199</v>
      </c>
    </row>
    <row r="19" spans="1:2">
      <c r="A19" s="64">
        <v>1997</v>
      </c>
      <c r="B19" s="62">
        <v>365.63395260329298</v>
      </c>
    </row>
    <row r="20" spans="1:2">
      <c r="A20" s="64">
        <v>1998</v>
      </c>
      <c r="B20" s="62">
        <v>428.37947238079801</v>
      </c>
    </row>
    <row r="21" spans="1:2">
      <c r="A21" s="64">
        <v>1999</v>
      </c>
      <c r="B21" s="62">
        <v>400.72890434325399</v>
      </c>
    </row>
    <row r="22" spans="1:2">
      <c r="A22" s="64">
        <v>2000</v>
      </c>
      <c r="B22" s="62">
        <v>473.04577459529298</v>
      </c>
    </row>
    <row r="23" spans="1:2">
      <c r="A23" s="64">
        <v>2001</v>
      </c>
      <c r="B23" s="62">
        <v>410.30025481778802</v>
      </c>
    </row>
    <row r="24" spans="1:2">
      <c r="A24" s="64">
        <v>2002</v>
      </c>
      <c r="B24" s="62">
        <v>386.90362032448098</v>
      </c>
    </row>
    <row r="25" spans="1:2">
      <c r="A25" s="64">
        <v>2003</v>
      </c>
      <c r="B25" s="62">
        <v>387.96710371054098</v>
      </c>
    </row>
    <row r="26" spans="1:2">
      <c r="A26" s="64">
        <v>2004</v>
      </c>
      <c r="B26" s="62">
        <v>343.30080149604601</v>
      </c>
    </row>
    <row r="27" spans="1:2">
      <c r="A27" s="64">
        <v>2005</v>
      </c>
      <c r="B27" s="62">
        <v>410.30025481778802</v>
      </c>
    </row>
    <row r="28" spans="1:2">
      <c r="A28" s="64">
        <v>2006</v>
      </c>
      <c r="B28" s="62">
        <v>508.14072633525399</v>
      </c>
    </row>
    <row r="29" spans="1:2">
      <c r="A29" s="64">
        <v>2007</v>
      </c>
      <c r="B29" s="62">
        <v>561.31489563822402</v>
      </c>
    </row>
    <row r="30" spans="1:2">
      <c r="A30" s="64">
        <v>2008</v>
      </c>
      <c r="B30" s="62">
        <v>445.31340014343601</v>
      </c>
    </row>
    <row r="31" spans="1:2">
      <c r="A31" s="64">
        <v>2009</v>
      </c>
      <c r="B31" s="62">
        <v>488.998025386184</v>
      </c>
    </row>
    <row r="32" spans="1:2">
      <c r="A32" s="64">
        <v>2010</v>
      </c>
      <c r="B32" s="62">
        <v>516.64859342372904</v>
      </c>
    </row>
    <row r="33" spans="1:2">
      <c r="A33" s="64">
        <v>2011</v>
      </c>
      <c r="B33" s="62">
        <v>485.80757522800599</v>
      </c>
    </row>
    <row r="34" spans="1:2">
      <c r="A34" s="64">
        <v>2012</v>
      </c>
      <c r="B34" s="62">
        <v>604.91771446665996</v>
      </c>
    </row>
    <row r="35" spans="1:2">
      <c r="A35" s="64">
        <v>2013</v>
      </c>
      <c r="B35" s="62">
        <v>527.28342728432301</v>
      </c>
    </row>
    <row r="36" spans="1:2">
      <c r="A36" s="64">
        <v>2014</v>
      </c>
      <c r="B36" s="62">
        <v>619.72467545717905</v>
      </c>
    </row>
    <row r="37" spans="1:2">
      <c r="A37" s="64">
        <v>2015</v>
      </c>
      <c r="B37" s="62">
        <v>681.48851826293696</v>
      </c>
    </row>
    <row r="38" spans="1:2">
      <c r="A38" s="64">
        <v>2016</v>
      </c>
      <c r="B38" s="62">
        <v>718.62863036070405</v>
      </c>
    </row>
    <row r="39" spans="1:2">
      <c r="A39" s="64">
        <v>2017</v>
      </c>
      <c r="B39" s="62">
        <v>667.58142782985203</v>
      </c>
    </row>
    <row r="40" spans="1:2">
      <c r="A40" s="64">
        <v>2018</v>
      </c>
      <c r="B40" s="62">
        <v>796.34472395735304</v>
      </c>
    </row>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1D11B3-D996-D845-A585-72106B31D943}">
  <dimension ref="A1:H2541"/>
  <sheetViews>
    <sheetView workbookViewId="0">
      <selection activeCell="F18" sqref="F18"/>
    </sheetView>
  </sheetViews>
  <sheetFormatPr baseColWidth="10" defaultRowHeight="16"/>
  <sheetData>
    <row r="1" spans="1:8">
      <c r="A1" t="s">
        <v>364</v>
      </c>
      <c r="B1" t="s">
        <v>365</v>
      </c>
      <c r="C1" t="s">
        <v>5</v>
      </c>
      <c r="D1" t="s">
        <v>371</v>
      </c>
    </row>
    <row r="2" spans="1:8">
      <c r="A2" t="s">
        <v>372</v>
      </c>
      <c r="B2" t="s">
        <v>373</v>
      </c>
      <c r="C2">
        <v>1962</v>
      </c>
      <c r="D2">
        <v>5045.0102654991497</v>
      </c>
      <c r="E2" t="s">
        <v>331</v>
      </c>
      <c r="F2" t="s">
        <v>370</v>
      </c>
      <c r="G2" s="59">
        <v>1962</v>
      </c>
      <c r="H2">
        <v>13401.911942496699</v>
      </c>
    </row>
    <row r="3" spans="1:8">
      <c r="A3" t="s">
        <v>372</v>
      </c>
      <c r="B3" t="s">
        <v>373</v>
      </c>
      <c r="C3">
        <v>1967</v>
      </c>
      <c r="D3">
        <v>4545.6166854500698</v>
      </c>
      <c r="E3" t="s">
        <v>331</v>
      </c>
      <c r="F3" t="s">
        <v>370</v>
      </c>
      <c r="G3" s="59">
        <v>1967</v>
      </c>
      <c r="H3">
        <v>12058.2158265406</v>
      </c>
    </row>
    <row r="4" spans="1:8">
      <c r="A4" t="s">
        <v>372</v>
      </c>
      <c r="B4" t="s">
        <v>373</v>
      </c>
      <c r="C4">
        <v>1972</v>
      </c>
      <c r="D4">
        <v>4022.3717234519199</v>
      </c>
      <c r="E4" t="s">
        <v>331</v>
      </c>
      <c r="F4" t="s">
        <v>370</v>
      </c>
      <c r="G4" s="59">
        <v>1972</v>
      </c>
      <c r="H4">
        <v>10833.5105236133</v>
      </c>
    </row>
    <row r="5" spans="1:8">
      <c r="A5" t="s">
        <v>372</v>
      </c>
      <c r="B5" t="s">
        <v>373</v>
      </c>
      <c r="C5">
        <v>1977</v>
      </c>
      <c r="D5">
        <v>3608.1777607993199</v>
      </c>
      <c r="E5" t="s">
        <v>331</v>
      </c>
      <c r="F5" t="s">
        <v>370</v>
      </c>
      <c r="G5" s="59">
        <v>1977</v>
      </c>
      <c r="H5">
        <v>9841.5642474957403</v>
      </c>
    </row>
    <row r="6" spans="1:8">
      <c r="A6" t="s">
        <v>372</v>
      </c>
      <c r="B6" t="s">
        <v>373</v>
      </c>
      <c r="C6">
        <v>1982</v>
      </c>
      <c r="D6">
        <v>3698.1421835666802</v>
      </c>
      <c r="E6" t="s">
        <v>331</v>
      </c>
      <c r="F6" t="s">
        <v>370</v>
      </c>
      <c r="G6" s="59">
        <v>1982</v>
      </c>
      <c r="H6">
        <v>8990.8262068231106</v>
      </c>
    </row>
    <row r="7" spans="1:8">
      <c r="A7" t="s">
        <v>372</v>
      </c>
      <c r="B7" t="s">
        <v>373</v>
      </c>
      <c r="C7">
        <v>1987</v>
      </c>
      <c r="D7">
        <v>4099.0158797527001</v>
      </c>
      <c r="E7" t="s">
        <v>331</v>
      </c>
      <c r="F7" t="s">
        <v>370</v>
      </c>
      <c r="G7" s="59">
        <v>1987</v>
      </c>
      <c r="H7">
        <v>8218.3130153586699</v>
      </c>
    </row>
    <row r="8" spans="1:8">
      <c r="A8" t="s">
        <v>372</v>
      </c>
      <c r="B8" t="s">
        <v>373</v>
      </c>
      <c r="C8">
        <v>1992</v>
      </c>
      <c r="D8">
        <v>3372.37829773358</v>
      </c>
      <c r="E8" t="s">
        <v>331</v>
      </c>
      <c r="F8" t="s">
        <v>370</v>
      </c>
      <c r="G8" s="59">
        <v>1992</v>
      </c>
      <c r="H8">
        <v>8010.2958423506498</v>
      </c>
    </row>
    <row r="9" spans="1:8">
      <c r="A9" t="s">
        <v>372</v>
      </c>
      <c r="B9" t="s">
        <v>373</v>
      </c>
      <c r="C9">
        <v>1997</v>
      </c>
      <c r="D9">
        <v>2565.06436733898</v>
      </c>
      <c r="E9" t="s">
        <v>331</v>
      </c>
      <c r="F9" t="s">
        <v>370</v>
      </c>
      <c r="G9" s="59">
        <v>1997</v>
      </c>
      <c r="H9">
        <v>7365.8638846153499</v>
      </c>
    </row>
    <row r="10" spans="1:8">
      <c r="A10" t="s">
        <v>372</v>
      </c>
      <c r="B10" t="s">
        <v>373</v>
      </c>
      <c r="C10">
        <v>2002</v>
      </c>
      <c r="D10">
        <v>2145.13945294531</v>
      </c>
      <c r="E10" t="s">
        <v>331</v>
      </c>
      <c r="F10" t="s">
        <v>370</v>
      </c>
      <c r="G10" s="59">
        <v>2002</v>
      </c>
      <c r="H10">
        <v>6994.5436935378802</v>
      </c>
    </row>
    <row r="11" spans="1:8">
      <c r="A11" t="s">
        <v>372</v>
      </c>
      <c r="B11" t="s">
        <v>373</v>
      </c>
      <c r="C11">
        <v>2007</v>
      </c>
      <c r="D11">
        <v>1771.43812071718</v>
      </c>
      <c r="E11" t="s">
        <v>331</v>
      </c>
      <c r="F11" t="s">
        <v>370</v>
      </c>
      <c r="G11" s="59">
        <v>2007</v>
      </c>
      <c r="H11">
        <v>6567.5088594243198</v>
      </c>
    </row>
    <row r="12" spans="1:8">
      <c r="A12" t="s">
        <v>372</v>
      </c>
      <c r="B12" t="s">
        <v>373</v>
      </c>
      <c r="C12">
        <v>2012</v>
      </c>
      <c r="D12">
        <v>1535.9828162777601</v>
      </c>
      <c r="E12" t="s">
        <v>331</v>
      </c>
      <c r="F12" t="s">
        <v>370</v>
      </c>
      <c r="G12" s="59">
        <v>2012</v>
      </c>
      <c r="H12">
        <v>6064.1610660510696</v>
      </c>
    </row>
    <row r="13" spans="1:8">
      <c r="A13" t="s">
        <v>372</v>
      </c>
      <c r="B13" t="s">
        <v>373</v>
      </c>
      <c r="C13">
        <v>2014</v>
      </c>
      <c r="D13">
        <v>1439.34218246402</v>
      </c>
      <c r="E13" t="s">
        <v>331</v>
      </c>
      <c r="F13" t="s">
        <v>370</v>
      </c>
      <c r="G13" s="59">
        <v>2014</v>
      </c>
      <c r="H13">
        <v>5920.5075970374401</v>
      </c>
    </row>
    <row r="14" spans="1:8">
      <c r="A14" t="s">
        <v>374</v>
      </c>
      <c r="B14" t="s">
        <v>375</v>
      </c>
      <c r="C14">
        <v>1962</v>
      </c>
      <c r="D14">
        <v>15718.869480208001</v>
      </c>
      <c r="G14" s="59">
        <v>2021</v>
      </c>
    </row>
    <row r="15" spans="1:8">
      <c r="A15" t="s">
        <v>374</v>
      </c>
      <c r="B15" t="s">
        <v>375</v>
      </c>
      <c r="C15">
        <v>1967</v>
      </c>
      <c r="D15">
        <v>13685.4026102998</v>
      </c>
      <c r="G15" s="59">
        <v>2025.88461538462</v>
      </c>
    </row>
    <row r="16" spans="1:8">
      <c r="A16" t="s">
        <v>374</v>
      </c>
      <c r="B16" t="s">
        <v>375</v>
      </c>
      <c r="C16">
        <v>1972</v>
      </c>
      <c r="D16">
        <v>11992.1930377518</v>
      </c>
      <c r="G16" s="59">
        <v>2030.76923076923</v>
      </c>
    </row>
    <row r="17" spans="1:7">
      <c r="A17" t="s">
        <v>374</v>
      </c>
      <c r="B17" t="s">
        <v>375</v>
      </c>
      <c r="C17">
        <v>1977</v>
      </c>
      <c r="D17">
        <v>10702.012217003399</v>
      </c>
      <c r="G17" s="59">
        <v>2035.6538461538501</v>
      </c>
    </row>
    <row r="18" spans="1:7">
      <c r="A18" t="s">
        <v>374</v>
      </c>
      <c r="B18" t="s">
        <v>375</v>
      </c>
      <c r="C18">
        <v>1982</v>
      </c>
      <c r="D18">
        <v>9661.3915708129698</v>
      </c>
      <c r="G18" s="59">
        <v>2040.5384615384601</v>
      </c>
    </row>
    <row r="19" spans="1:7">
      <c r="A19" t="s">
        <v>374</v>
      </c>
      <c r="B19" t="s">
        <v>375</v>
      </c>
      <c r="C19">
        <v>1987</v>
      </c>
      <c r="D19">
        <v>8723.5557083348904</v>
      </c>
    </row>
    <row r="20" spans="1:7">
      <c r="A20" t="s">
        <v>374</v>
      </c>
      <c r="B20" t="s">
        <v>375</v>
      </c>
      <c r="C20">
        <v>1992</v>
      </c>
      <c r="D20">
        <v>8284.4708671500393</v>
      </c>
    </row>
    <row r="21" spans="1:7">
      <c r="A21" t="s">
        <v>374</v>
      </c>
      <c r="B21" t="s">
        <v>375</v>
      </c>
      <c r="C21">
        <v>1997</v>
      </c>
      <c r="D21">
        <v>8544.3453109808197</v>
      </c>
    </row>
    <row r="22" spans="1:7">
      <c r="A22" t="s">
        <v>374</v>
      </c>
      <c r="B22" t="s">
        <v>375</v>
      </c>
      <c r="C22">
        <v>2002</v>
      </c>
      <c r="D22">
        <v>8816.7524852425904</v>
      </c>
    </row>
    <row r="23" spans="1:7">
      <c r="A23" t="s">
        <v>374</v>
      </c>
      <c r="B23" t="s">
        <v>375</v>
      </c>
      <c r="C23">
        <v>2007</v>
      </c>
      <c r="D23">
        <v>9057.1872147533195</v>
      </c>
    </row>
    <row r="24" spans="1:7">
      <c r="A24" t="s">
        <v>374</v>
      </c>
      <c r="B24" t="s">
        <v>375</v>
      </c>
      <c r="C24">
        <v>2012</v>
      </c>
      <c r="D24">
        <v>9274.5796184734409</v>
      </c>
    </row>
    <row r="25" spans="1:7">
      <c r="A25" t="s">
        <v>374</v>
      </c>
      <c r="B25" t="s">
        <v>375</v>
      </c>
      <c r="C25">
        <v>2014</v>
      </c>
      <c r="D25">
        <v>9310.8451616833408</v>
      </c>
    </row>
    <row r="26" spans="1:7">
      <c r="A26" t="s">
        <v>376</v>
      </c>
      <c r="B26" t="s">
        <v>377</v>
      </c>
      <c r="C26">
        <v>1962</v>
      </c>
      <c r="D26">
        <v>962.34839697992004</v>
      </c>
    </row>
    <row r="27" spans="1:7">
      <c r="A27" t="s">
        <v>376</v>
      </c>
      <c r="B27" t="s">
        <v>377</v>
      </c>
      <c r="C27">
        <v>1967</v>
      </c>
      <c r="D27">
        <v>842.43178380549602</v>
      </c>
    </row>
    <row r="28" spans="1:7">
      <c r="A28" t="s">
        <v>376</v>
      </c>
      <c r="B28" t="s">
        <v>377</v>
      </c>
      <c r="C28">
        <v>1972</v>
      </c>
      <c r="D28">
        <v>731.60772325432401</v>
      </c>
    </row>
    <row r="29" spans="1:7">
      <c r="A29" t="s">
        <v>376</v>
      </c>
      <c r="B29" t="s">
        <v>377</v>
      </c>
      <c r="C29">
        <v>1977</v>
      </c>
      <c r="D29">
        <v>635.94590084535002</v>
      </c>
    </row>
    <row r="30" spans="1:7">
      <c r="A30" t="s">
        <v>376</v>
      </c>
      <c r="B30" t="s">
        <v>377</v>
      </c>
      <c r="C30">
        <v>1982</v>
      </c>
      <c r="D30">
        <v>546.76144448249897</v>
      </c>
    </row>
    <row r="31" spans="1:7">
      <c r="A31" t="s">
        <v>376</v>
      </c>
      <c r="B31" t="s">
        <v>377</v>
      </c>
      <c r="C31">
        <v>1987</v>
      </c>
      <c r="D31">
        <v>470.359078810315</v>
      </c>
    </row>
    <row r="32" spans="1:7">
      <c r="A32" t="s">
        <v>376</v>
      </c>
      <c r="B32" t="s">
        <v>377</v>
      </c>
      <c r="C32">
        <v>1992</v>
      </c>
      <c r="D32">
        <v>413.89062559439299</v>
      </c>
    </row>
    <row r="33" spans="1:4">
      <c r="A33" t="s">
        <v>376</v>
      </c>
      <c r="B33" t="s">
        <v>377</v>
      </c>
      <c r="C33">
        <v>1997</v>
      </c>
      <c r="D33">
        <v>376.41986829052098</v>
      </c>
    </row>
    <row r="34" spans="1:4">
      <c r="A34" t="s">
        <v>376</v>
      </c>
      <c r="B34" t="s">
        <v>377</v>
      </c>
      <c r="C34">
        <v>2002</v>
      </c>
      <c r="D34">
        <v>351.61693469670303</v>
      </c>
    </row>
    <row r="35" spans="1:4">
      <c r="A35" t="s">
        <v>376</v>
      </c>
      <c r="B35" t="s">
        <v>377</v>
      </c>
      <c r="C35">
        <v>2007</v>
      </c>
      <c r="D35">
        <v>327.987611456021</v>
      </c>
    </row>
    <row r="36" spans="1:4">
      <c r="A36" t="s">
        <v>376</v>
      </c>
      <c r="B36" t="s">
        <v>377</v>
      </c>
      <c r="C36">
        <v>2012</v>
      </c>
      <c r="D36">
        <v>299.474147355176</v>
      </c>
    </row>
    <row r="37" spans="1:4">
      <c r="A37" t="s">
        <v>376</v>
      </c>
      <c r="B37" t="s">
        <v>377</v>
      </c>
      <c r="C37">
        <v>2014</v>
      </c>
      <c r="D37">
        <v>287.62585260931502</v>
      </c>
    </row>
    <row r="38" spans="1:4">
      <c r="A38" t="s">
        <v>378</v>
      </c>
      <c r="B38" t="s">
        <v>379</v>
      </c>
      <c r="C38">
        <v>1962</v>
      </c>
      <c r="D38">
        <v>20533.5068314899</v>
      </c>
    </row>
    <row r="39" spans="1:4">
      <c r="A39" t="s">
        <v>378</v>
      </c>
      <c r="B39" t="s">
        <v>379</v>
      </c>
      <c r="C39">
        <v>1967</v>
      </c>
      <c r="D39">
        <v>15203.776857115299</v>
      </c>
    </row>
    <row r="40" spans="1:4">
      <c r="A40" t="s">
        <v>378</v>
      </c>
      <c r="B40" t="s">
        <v>379</v>
      </c>
      <c r="C40">
        <v>1972</v>
      </c>
      <c r="D40">
        <v>11735.8322177599</v>
      </c>
    </row>
    <row r="41" spans="1:4">
      <c r="A41" t="s">
        <v>378</v>
      </c>
      <c r="B41" t="s">
        <v>379</v>
      </c>
      <c r="C41">
        <v>1977</v>
      </c>
      <c r="D41">
        <v>9630.4659607579906</v>
      </c>
    </row>
    <row r="42" spans="1:4">
      <c r="A42" t="s">
        <v>378</v>
      </c>
      <c r="B42" t="s">
        <v>379</v>
      </c>
      <c r="C42">
        <v>1982</v>
      </c>
      <c r="D42">
        <v>8068.72219665593</v>
      </c>
    </row>
    <row r="43" spans="1:4">
      <c r="A43" t="s">
        <v>378</v>
      </c>
      <c r="B43" t="s">
        <v>379</v>
      </c>
      <c r="C43">
        <v>1987</v>
      </c>
      <c r="D43">
        <v>6513.2597255185201</v>
      </c>
    </row>
    <row r="44" spans="1:4">
      <c r="A44" t="s">
        <v>378</v>
      </c>
      <c r="B44" t="s">
        <v>379</v>
      </c>
      <c r="C44">
        <v>1992</v>
      </c>
      <c r="D44">
        <v>5359.3261785083596</v>
      </c>
    </row>
    <row r="45" spans="1:4">
      <c r="A45" t="s">
        <v>378</v>
      </c>
      <c r="B45" t="s">
        <v>379</v>
      </c>
      <c r="C45">
        <v>1997</v>
      </c>
      <c r="D45">
        <v>4906.1824739223002</v>
      </c>
    </row>
    <row r="46" spans="1:4">
      <c r="A46" t="s">
        <v>378</v>
      </c>
      <c r="B46" t="s">
        <v>379</v>
      </c>
      <c r="C46">
        <v>2002</v>
      </c>
      <c r="D46">
        <v>4505.4176362260696</v>
      </c>
    </row>
    <row r="47" spans="1:4">
      <c r="A47" t="s">
        <v>378</v>
      </c>
      <c r="B47" t="s">
        <v>379</v>
      </c>
      <c r="C47">
        <v>2007</v>
      </c>
      <c r="D47">
        <v>3816.9877725771898</v>
      </c>
    </row>
    <row r="48" spans="1:4">
      <c r="A48" t="s">
        <v>378</v>
      </c>
      <c r="B48" t="s">
        <v>379</v>
      </c>
      <c r="C48">
        <v>2012</v>
      </c>
      <c r="D48">
        <v>3828.6566946900998</v>
      </c>
    </row>
    <row r="49" spans="1:4">
      <c r="A49" t="s">
        <v>378</v>
      </c>
      <c r="B49" t="s">
        <v>379</v>
      </c>
      <c r="C49">
        <v>2014</v>
      </c>
      <c r="D49">
        <v>3983.6916047107502</v>
      </c>
    </row>
    <row r="50" spans="1:4">
      <c r="A50" t="s">
        <v>380</v>
      </c>
      <c r="B50" t="s">
        <v>381</v>
      </c>
      <c r="C50">
        <v>1962</v>
      </c>
      <c r="D50">
        <v>25229.877425413699</v>
      </c>
    </row>
    <row r="51" spans="1:4">
      <c r="A51" t="s">
        <v>380</v>
      </c>
      <c r="B51" t="s">
        <v>381</v>
      </c>
      <c r="C51">
        <v>1967</v>
      </c>
      <c r="D51">
        <v>23070.945495670701</v>
      </c>
    </row>
    <row r="52" spans="1:4">
      <c r="A52" t="s">
        <v>380</v>
      </c>
      <c r="B52" t="s">
        <v>381</v>
      </c>
      <c r="C52">
        <v>1972</v>
      </c>
      <c r="D52">
        <v>20860.248456834899</v>
      </c>
    </row>
    <row r="53" spans="1:4">
      <c r="A53" t="s">
        <v>380</v>
      </c>
      <c r="B53" t="s">
        <v>381</v>
      </c>
      <c r="C53">
        <v>1977</v>
      </c>
      <c r="D53">
        <v>18201.9700434929</v>
      </c>
    </row>
    <row r="54" spans="1:4">
      <c r="A54" t="s">
        <v>380</v>
      </c>
      <c r="B54" t="s">
        <v>381</v>
      </c>
      <c r="C54">
        <v>1982</v>
      </c>
      <c r="D54">
        <v>15445.375758858399</v>
      </c>
    </row>
    <row r="55" spans="1:4">
      <c r="A55" t="s">
        <v>380</v>
      </c>
      <c r="B55" t="s">
        <v>381</v>
      </c>
      <c r="C55">
        <v>1987</v>
      </c>
      <c r="D55">
        <v>13192.7673683674</v>
      </c>
    </row>
    <row r="56" spans="1:4">
      <c r="A56" t="s">
        <v>380</v>
      </c>
      <c r="B56" t="s">
        <v>381</v>
      </c>
      <c r="C56">
        <v>1992</v>
      </c>
      <c r="D56">
        <v>11412.4045897915</v>
      </c>
    </row>
    <row r="57" spans="1:4">
      <c r="A57" t="s">
        <v>380</v>
      </c>
      <c r="B57" t="s">
        <v>381</v>
      </c>
      <c r="C57">
        <v>1997</v>
      </c>
      <c r="D57">
        <v>9808.4820969686407</v>
      </c>
    </row>
    <row r="58" spans="1:4">
      <c r="A58" t="s">
        <v>380</v>
      </c>
      <c r="B58" t="s">
        <v>381</v>
      </c>
      <c r="C58">
        <v>2002</v>
      </c>
      <c r="D58">
        <v>8422.1792627850191</v>
      </c>
    </row>
    <row r="59" spans="1:4">
      <c r="A59" t="s">
        <v>380</v>
      </c>
      <c r="B59" t="s">
        <v>381</v>
      </c>
      <c r="C59">
        <v>2007</v>
      </c>
      <c r="D59">
        <v>7048.39537802426</v>
      </c>
    </row>
    <row r="60" spans="1:4">
      <c r="A60" t="s">
        <v>380</v>
      </c>
      <c r="B60" t="s">
        <v>381</v>
      </c>
      <c r="C60">
        <v>2012</v>
      </c>
      <c r="D60">
        <v>5897.3189114665001</v>
      </c>
    </row>
    <row r="61" spans="1:4">
      <c r="A61" t="s">
        <v>380</v>
      </c>
      <c r="B61" t="s">
        <v>381</v>
      </c>
      <c r="C61">
        <v>2014</v>
      </c>
      <c r="D61">
        <v>5497.6760060542802</v>
      </c>
    </row>
    <row r="62" spans="1:4">
      <c r="A62" t="s">
        <v>382</v>
      </c>
      <c r="B62" t="s">
        <v>383</v>
      </c>
      <c r="C62">
        <v>1962</v>
      </c>
      <c r="D62">
        <v>909.98180036399299</v>
      </c>
    </row>
    <row r="63" spans="1:4">
      <c r="A63" t="s">
        <v>382</v>
      </c>
      <c r="B63" t="s">
        <v>383</v>
      </c>
      <c r="C63">
        <v>1967</v>
      </c>
      <c r="D63">
        <v>820.70707070707101</v>
      </c>
    </row>
    <row r="64" spans="1:4">
      <c r="A64" t="s">
        <v>382</v>
      </c>
      <c r="B64" t="s">
        <v>383</v>
      </c>
      <c r="C64">
        <v>1972</v>
      </c>
      <c r="D64">
        <v>751.70579391696504</v>
      </c>
    </row>
    <row r="65" spans="1:4">
      <c r="A65" t="s">
        <v>382</v>
      </c>
      <c r="B65" t="s">
        <v>383</v>
      </c>
      <c r="C65">
        <v>1977</v>
      </c>
      <c r="D65">
        <v>713.55060034305302</v>
      </c>
    </row>
    <row r="66" spans="1:4">
      <c r="A66" t="s">
        <v>382</v>
      </c>
      <c r="B66" t="s">
        <v>383</v>
      </c>
      <c r="C66">
        <v>1982</v>
      </c>
      <c r="D66">
        <v>717.75618374558303</v>
      </c>
    </row>
    <row r="67" spans="1:4">
      <c r="A67" t="s">
        <v>382</v>
      </c>
      <c r="B67" t="s">
        <v>383</v>
      </c>
      <c r="C67">
        <v>1987</v>
      </c>
      <c r="D67">
        <v>766.45294421106905</v>
      </c>
    </row>
    <row r="68" spans="1:4">
      <c r="A68" t="s">
        <v>382</v>
      </c>
      <c r="B68" t="s">
        <v>383</v>
      </c>
      <c r="C68">
        <v>1992</v>
      </c>
      <c r="D68">
        <v>759.93394420331197</v>
      </c>
    </row>
    <row r="69" spans="1:4">
      <c r="A69" t="s">
        <v>382</v>
      </c>
      <c r="B69" t="s">
        <v>383</v>
      </c>
      <c r="C69">
        <v>1997</v>
      </c>
      <c r="D69">
        <v>668.904925455691</v>
      </c>
    </row>
    <row r="70" spans="1:4">
      <c r="A70" t="s">
        <v>382</v>
      </c>
      <c r="B70" t="s">
        <v>383</v>
      </c>
      <c r="C70">
        <v>2002</v>
      </c>
      <c r="D70">
        <v>602.78672941831098</v>
      </c>
    </row>
    <row r="71" spans="1:4">
      <c r="A71" t="s">
        <v>382</v>
      </c>
      <c r="B71" t="s">
        <v>383</v>
      </c>
      <c r="C71">
        <v>2007</v>
      </c>
      <c r="D71">
        <v>569.04608178943101</v>
      </c>
    </row>
    <row r="72" spans="1:4">
      <c r="A72" t="s">
        <v>382</v>
      </c>
      <c r="B72" t="s">
        <v>383</v>
      </c>
      <c r="C72">
        <v>2012</v>
      </c>
      <c r="D72">
        <v>537.31775111855097</v>
      </c>
    </row>
    <row r="73" spans="1:4">
      <c r="A73" t="s">
        <v>382</v>
      </c>
      <c r="B73" t="s">
        <v>383</v>
      </c>
      <c r="C73">
        <v>2014</v>
      </c>
      <c r="D73">
        <v>525.91656131479101</v>
      </c>
    </row>
    <row r="74" spans="1:4">
      <c r="A74" t="s">
        <v>384</v>
      </c>
      <c r="C74">
        <v>1962</v>
      </c>
      <c r="D74">
        <v>1212.8815336146499</v>
      </c>
    </row>
    <row r="75" spans="1:4">
      <c r="A75" t="s">
        <v>384</v>
      </c>
      <c r="C75">
        <v>1967</v>
      </c>
      <c r="D75">
        <v>1055.29994268418</v>
      </c>
    </row>
    <row r="76" spans="1:4">
      <c r="A76" t="s">
        <v>384</v>
      </c>
      <c r="C76">
        <v>1972</v>
      </c>
      <c r="D76">
        <v>919.47442504064395</v>
      </c>
    </row>
    <row r="77" spans="1:4">
      <c r="A77" t="s">
        <v>384</v>
      </c>
      <c r="C77">
        <v>1977</v>
      </c>
      <c r="D77">
        <v>793.36430616575501</v>
      </c>
    </row>
    <row r="78" spans="1:4">
      <c r="A78" t="s">
        <v>384</v>
      </c>
      <c r="C78">
        <v>1982</v>
      </c>
      <c r="D78">
        <v>675.886572551222</v>
      </c>
    </row>
    <row r="79" spans="1:4">
      <c r="A79" t="s">
        <v>384</v>
      </c>
      <c r="C79">
        <v>1987</v>
      </c>
      <c r="D79">
        <v>582.77444355673401</v>
      </c>
    </row>
    <row r="80" spans="1:4">
      <c r="A80" t="s">
        <v>384</v>
      </c>
      <c r="C80">
        <v>1992</v>
      </c>
      <c r="D80">
        <v>513.65523191399404</v>
      </c>
    </row>
    <row r="81" spans="1:4">
      <c r="A81" t="s">
        <v>384</v>
      </c>
      <c r="C81">
        <v>1997</v>
      </c>
      <c r="D81">
        <v>454.382563173942</v>
      </c>
    </row>
    <row r="82" spans="1:4">
      <c r="A82" t="s">
        <v>384</v>
      </c>
      <c r="C82">
        <v>2002</v>
      </c>
      <c r="D82">
        <v>409.88302057315002</v>
      </c>
    </row>
    <row r="83" spans="1:4">
      <c r="A83" t="s">
        <v>384</v>
      </c>
      <c r="C83">
        <v>2007</v>
      </c>
      <c r="D83">
        <v>366.03712718980302</v>
      </c>
    </row>
    <row r="84" spans="1:4">
      <c r="A84" t="s">
        <v>384</v>
      </c>
      <c r="C84">
        <v>2012</v>
      </c>
      <c r="D84">
        <v>303.766960020319</v>
      </c>
    </row>
    <row r="85" spans="1:4">
      <c r="A85" t="s">
        <v>384</v>
      </c>
      <c r="C85">
        <v>2014</v>
      </c>
      <c r="D85">
        <v>290.78099987194503</v>
      </c>
    </row>
    <row r="86" spans="1:4">
      <c r="A86" t="s">
        <v>385</v>
      </c>
      <c r="B86" t="s">
        <v>386</v>
      </c>
      <c r="C86">
        <v>1962</v>
      </c>
      <c r="D86">
        <v>13716.852778992101</v>
      </c>
    </row>
    <row r="87" spans="1:4">
      <c r="A87" t="s">
        <v>385</v>
      </c>
      <c r="B87" t="s">
        <v>386</v>
      </c>
      <c r="C87">
        <v>1967</v>
      </c>
      <c r="D87">
        <v>12733.1857301281</v>
      </c>
    </row>
    <row r="88" spans="1:4">
      <c r="A88" t="s">
        <v>385</v>
      </c>
      <c r="B88" t="s">
        <v>386</v>
      </c>
      <c r="C88">
        <v>1972</v>
      </c>
      <c r="D88">
        <v>11782.294350845799</v>
      </c>
    </row>
    <row r="89" spans="1:4">
      <c r="A89" t="s">
        <v>385</v>
      </c>
      <c r="B89" t="s">
        <v>386</v>
      </c>
      <c r="C89">
        <v>1977</v>
      </c>
      <c r="D89">
        <v>10863.6751999223</v>
      </c>
    </row>
    <row r="90" spans="1:4">
      <c r="A90" t="s">
        <v>385</v>
      </c>
      <c r="B90" t="s">
        <v>386</v>
      </c>
      <c r="C90">
        <v>1982</v>
      </c>
      <c r="D90">
        <v>10071.053698133999</v>
      </c>
    </row>
    <row r="91" spans="1:4">
      <c r="A91" t="s">
        <v>385</v>
      </c>
      <c r="B91" t="s">
        <v>386</v>
      </c>
      <c r="C91">
        <v>1987</v>
      </c>
      <c r="D91">
        <v>9321.1897809242691</v>
      </c>
    </row>
    <row r="92" spans="1:4">
      <c r="A92" t="s">
        <v>385</v>
      </c>
      <c r="B92" t="s">
        <v>386</v>
      </c>
      <c r="C92">
        <v>1992</v>
      </c>
      <c r="D92">
        <v>8676.2350286290493</v>
      </c>
    </row>
    <row r="93" spans="1:4">
      <c r="A93" t="s">
        <v>385</v>
      </c>
      <c r="B93" t="s">
        <v>386</v>
      </c>
      <c r="C93">
        <v>1997</v>
      </c>
      <c r="D93">
        <v>8148.6926552847099</v>
      </c>
    </row>
    <row r="94" spans="1:4">
      <c r="A94" t="s">
        <v>385</v>
      </c>
      <c r="B94" t="s">
        <v>386</v>
      </c>
      <c r="C94">
        <v>2002</v>
      </c>
      <c r="D94">
        <v>7706.6470094382703</v>
      </c>
    </row>
    <row r="95" spans="1:4">
      <c r="A95" t="s">
        <v>385</v>
      </c>
      <c r="B95" t="s">
        <v>386</v>
      </c>
      <c r="C95">
        <v>2007</v>
      </c>
      <c r="D95">
        <v>7305.4381681723899</v>
      </c>
    </row>
    <row r="96" spans="1:4">
      <c r="A96" t="s">
        <v>385</v>
      </c>
      <c r="B96" t="s">
        <v>386</v>
      </c>
      <c r="C96">
        <v>2012</v>
      </c>
      <c r="D96">
        <v>6936.4042663732198</v>
      </c>
    </row>
    <row r="97" spans="1:4">
      <c r="A97" t="s">
        <v>385</v>
      </c>
      <c r="B97" t="s">
        <v>386</v>
      </c>
      <c r="C97">
        <v>2014</v>
      </c>
      <c r="D97">
        <v>6793.6181402633201</v>
      </c>
    </row>
    <row r="98" spans="1:4">
      <c r="A98" t="s">
        <v>387</v>
      </c>
      <c r="B98" t="s">
        <v>388</v>
      </c>
      <c r="C98">
        <v>1992</v>
      </c>
      <c r="D98">
        <v>1992.2679439179001</v>
      </c>
    </row>
    <row r="99" spans="1:4">
      <c r="A99" t="s">
        <v>387</v>
      </c>
      <c r="B99" t="s">
        <v>388</v>
      </c>
      <c r="C99">
        <v>1997</v>
      </c>
      <c r="D99">
        <v>2189.21536146789</v>
      </c>
    </row>
    <row r="100" spans="1:4">
      <c r="A100" t="s">
        <v>387</v>
      </c>
      <c r="B100" t="s">
        <v>388</v>
      </c>
      <c r="C100">
        <v>2002</v>
      </c>
      <c r="D100">
        <v>2260.7886820152398</v>
      </c>
    </row>
    <row r="101" spans="1:4">
      <c r="A101" t="s">
        <v>387</v>
      </c>
      <c r="B101" t="s">
        <v>388</v>
      </c>
      <c r="C101">
        <v>2007</v>
      </c>
      <c r="D101">
        <v>2338.5165506557</v>
      </c>
    </row>
    <row r="102" spans="1:4">
      <c r="A102" t="s">
        <v>387</v>
      </c>
      <c r="B102" t="s">
        <v>388</v>
      </c>
      <c r="C102">
        <v>2012</v>
      </c>
      <c r="D102">
        <v>2380.0088968403702</v>
      </c>
    </row>
    <row r="103" spans="1:4">
      <c r="A103" t="s">
        <v>387</v>
      </c>
      <c r="B103" t="s">
        <v>388</v>
      </c>
      <c r="C103">
        <v>2014</v>
      </c>
      <c r="D103">
        <v>2360.1103839351499</v>
      </c>
    </row>
    <row r="104" spans="1:4">
      <c r="A104" t="s">
        <v>352</v>
      </c>
      <c r="B104" t="s">
        <v>389</v>
      </c>
      <c r="C104">
        <v>1962</v>
      </c>
      <c r="D104">
        <v>45801.526717557303</v>
      </c>
    </row>
    <row r="105" spans="1:4">
      <c r="A105" t="s">
        <v>352</v>
      </c>
      <c r="B105" t="s">
        <v>389</v>
      </c>
      <c r="C105">
        <v>1967</v>
      </c>
      <c r="D105">
        <v>41698.449021103501</v>
      </c>
    </row>
    <row r="106" spans="1:4">
      <c r="A106" t="s">
        <v>352</v>
      </c>
      <c r="B106" t="s">
        <v>389</v>
      </c>
      <c r="C106">
        <v>1972</v>
      </c>
      <c r="D106">
        <v>37337.785535402603</v>
      </c>
    </row>
    <row r="107" spans="1:4">
      <c r="A107" t="s">
        <v>352</v>
      </c>
      <c r="B107" t="s">
        <v>389</v>
      </c>
      <c r="C107">
        <v>1977</v>
      </c>
      <c r="D107">
        <v>34667.418263810599</v>
      </c>
    </row>
    <row r="108" spans="1:4">
      <c r="A108" t="s">
        <v>352</v>
      </c>
      <c r="B108" t="s">
        <v>389</v>
      </c>
      <c r="C108">
        <v>1982</v>
      </c>
      <c r="D108">
        <v>32415.337989194901</v>
      </c>
    </row>
    <row r="109" spans="1:4">
      <c r="A109" t="s">
        <v>352</v>
      </c>
      <c r="B109" t="s">
        <v>389</v>
      </c>
      <c r="C109">
        <v>1987</v>
      </c>
      <c r="D109">
        <v>30251.046796893701</v>
      </c>
    </row>
    <row r="110" spans="1:4">
      <c r="A110" t="s">
        <v>352</v>
      </c>
      <c r="B110" t="s">
        <v>389</v>
      </c>
      <c r="C110">
        <v>1992</v>
      </c>
      <c r="D110">
        <v>28122.320663046601</v>
      </c>
    </row>
    <row r="111" spans="1:4">
      <c r="A111" t="s">
        <v>352</v>
      </c>
      <c r="B111" t="s">
        <v>389</v>
      </c>
      <c r="C111">
        <v>1997</v>
      </c>
      <c r="D111">
        <v>26570.1787546579</v>
      </c>
    </row>
    <row r="112" spans="1:4">
      <c r="A112" t="s">
        <v>352</v>
      </c>
      <c r="B112" t="s">
        <v>389</v>
      </c>
      <c r="C112">
        <v>2002</v>
      </c>
      <c r="D112">
        <v>25036.384176191001</v>
      </c>
    </row>
    <row r="113" spans="1:4">
      <c r="A113" t="s">
        <v>352</v>
      </c>
      <c r="B113" t="s">
        <v>389</v>
      </c>
      <c r="C113">
        <v>2007</v>
      </c>
      <c r="D113">
        <v>23622.5009122511</v>
      </c>
    </row>
    <row r="114" spans="1:4">
      <c r="A114" t="s">
        <v>352</v>
      </c>
      <c r="B114" t="s">
        <v>389</v>
      </c>
      <c r="C114">
        <v>2012</v>
      </c>
      <c r="D114">
        <v>21633.5293322297</v>
      </c>
    </row>
    <row r="115" spans="1:4">
      <c r="A115" t="s">
        <v>352</v>
      </c>
      <c r="B115" t="s">
        <v>389</v>
      </c>
      <c r="C115">
        <v>2014</v>
      </c>
      <c r="D115">
        <v>20932.484314038698</v>
      </c>
    </row>
    <row r="116" spans="1:4">
      <c r="A116" t="s">
        <v>390</v>
      </c>
      <c r="B116" t="s">
        <v>391</v>
      </c>
      <c r="C116">
        <v>1962</v>
      </c>
      <c r="D116">
        <v>7714.0321330112301</v>
      </c>
    </row>
    <row r="117" spans="1:4">
      <c r="A117" t="s">
        <v>390</v>
      </c>
      <c r="B117" t="s">
        <v>391</v>
      </c>
      <c r="C117">
        <v>1967</v>
      </c>
      <c r="D117">
        <v>7455.6072809020698</v>
      </c>
    </row>
    <row r="118" spans="1:4">
      <c r="A118" t="s">
        <v>390</v>
      </c>
      <c r="B118" t="s">
        <v>391</v>
      </c>
      <c r="C118">
        <v>1972</v>
      </c>
      <c r="D118">
        <v>7290.3677937531102</v>
      </c>
    </row>
    <row r="119" spans="1:4">
      <c r="A119" t="s">
        <v>390</v>
      </c>
      <c r="B119" t="s">
        <v>391</v>
      </c>
      <c r="C119">
        <v>1977</v>
      </c>
      <c r="D119">
        <v>7267.0289610923301</v>
      </c>
    </row>
    <row r="120" spans="1:4">
      <c r="A120" t="s">
        <v>390</v>
      </c>
      <c r="B120" t="s">
        <v>391</v>
      </c>
      <c r="C120">
        <v>1982</v>
      </c>
      <c r="D120">
        <v>7261.55048625983</v>
      </c>
    </row>
    <row r="121" spans="1:4">
      <c r="A121" t="s">
        <v>390</v>
      </c>
      <c r="B121" t="s">
        <v>391</v>
      </c>
      <c r="C121">
        <v>1987</v>
      </c>
      <c r="D121">
        <v>7261.12291813704</v>
      </c>
    </row>
    <row r="122" spans="1:4">
      <c r="A122" t="s">
        <v>390</v>
      </c>
      <c r="B122" t="s">
        <v>391</v>
      </c>
      <c r="C122">
        <v>1992</v>
      </c>
      <c r="D122">
        <v>7014.67175991355</v>
      </c>
    </row>
    <row r="123" spans="1:4">
      <c r="A123" t="s">
        <v>390</v>
      </c>
      <c r="B123" t="s">
        <v>391</v>
      </c>
      <c r="C123">
        <v>1997</v>
      </c>
      <c r="D123">
        <v>6902.5749239995102</v>
      </c>
    </row>
    <row r="124" spans="1:4">
      <c r="A124" t="s">
        <v>390</v>
      </c>
      <c r="B124" t="s">
        <v>391</v>
      </c>
      <c r="C124">
        <v>2002</v>
      </c>
      <c r="D124">
        <v>6805.2824334502102</v>
      </c>
    </row>
    <row r="125" spans="1:4">
      <c r="A125" t="s">
        <v>390</v>
      </c>
      <c r="B125" t="s">
        <v>391</v>
      </c>
      <c r="C125">
        <v>2007</v>
      </c>
      <c r="D125">
        <v>6630.1110471271904</v>
      </c>
    </row>
    <row r="126" spans="1:4">
      <c r="A126" t="s">
        <v>390</v>
      </c>
      <c r="B126" t="s">
        <v>391</v>
      </c>
      <c r="C126">
        <v>2012</v>
      </c>
      <c r="D126">
        <v>6524.3248776896698</v>
      </c>
    </row>
    <row r="127" spans="1:4">
      <c r="A127" t="s">
        <v>390</v>
      </c>
      <c r="B127" t="s">
        <v>391</v>
      </c>
      <c r="C127">
        <v>2014</v>
      </c>
      <c r="D127">
        <v>6435.49133689259</v>
      </c>
    </row>
    <row r="128" spans="1:4">
      <c r="A128" t="s">
        <v>392</v>
      </c>
      <c r="B128" t="s">
        <v>393</v>
      </c>
      <c r="C128">
        <v>1992</v>
      </c>
      <c r="D128">
        <v>1099.29558385261</v>
      </c>
    </row>
    <row r="129" spans="1:4">
      <c r="A129" t="s">
        <v>392</v>
      </c>
      <c r="B129" t="s">
        <v>393</v>
      </c>
      <c r="C129">
        <v>1997</v>
      </c>
      <c r="D129">
        <v>1035.30762606449</v>
      </c>
    </row>
    <row r="130" spans="1:4">
      <c r="A130" t="s">
        <v>392</v>
      </c>
      <c r="B130" t="s">
        <v>393</v>
      </c>
      <c r="C130">
        <v>2002</v>
      </c>
      <c r="D130">
        <v>993.031039103274</v>
      </c>
    </row>
    <row r="131" spans="1:4">
      <c r="A131" t="s">
        <v>392</v>
      </c>
      <c r="B131" t="s">
        <v>393</v>
      </c>
      <c r="C131">
        <v>2007</v>
      </c>
      <c r="D131">
        <v>945.66091384755202</v>
      </c>
    </row>
    <row r="132" spans="1:4">
      <c r="A132" t="s">
        <v>392</v>
      </c>
      <c r="B132" t="s">
        <v>393</v>
      </c>
      <c r="C132">
        <v>2012</v>
      </c>
      <c r="D132">
        <v>872.97639446011203</v>
      </c>
    </row>
    <row r="133" spans="1:4">
      <c r="A133" t="s">
        <v>392</v>
      </c>
      <c r="B133" t="s">
        <v>393</v>
      </c>
      <c r="C133">
        <v>2014</v>
      </c>
      <c r="D133">
        <v>851.06793556718299</v>
      </c>
    </row>
    <row r="134" spans="1:4">
      <c r="A134" t="s">
        <v>394</v>
      </c>
      <c r="B134" t="s">
        <v>395</v>
      </c>
      <c r="C134">
        <v>1962</v>
      </c>
      <c r="D134">
        <v>5781.1583789631904</v>
      </c>
    </row>
    <row r="135" spans="1:4">
      <c r="A135" t="s">
        <v>394</v>
      </c>
      <c r="B135" t="s">
        <v>395</v>
      </c>
      <c r="C135">
        <v>1967</v>
      </c>
      <c r="D135">
        <v>4586.8854392598096</v>
      </c>
    </row>
    <row r="136" spans="1:4">
      <c r="A136" t="s">
        <v>394</v>
      </c>
      <c r="B136" t="s">
        <v>395</v>
      </c>
      <c r="C136">
        <v>1972</v>
      </c>
      <c r="D136">
        <v>3936.1444902411699</v>
      </c>
    </row>
    <row r="137" spans="1:4">
      <c r="A137" t="s">
        <v>394</v>
      </c>
      <c r="B137" t="s">
        <v>395</v>
      </c>
      <c r="C137">
        <v>1977</v>
      </c>
      <c r="D137">
        <v>3551.2985069326401</v>
      </c>
    </row>
    <row r="138" spans="1:4">
      <c r="A138" t="s">
        <v>394</v>
      </c>
      <c r="B138" t="s">
        <v>395</v>
      </c>
      <c r="C138">
        <v>1982</v>
      </c>
      <c r="D138">
        <v>3177.8458744750901</v>
      </c>
    </row>
    <row r="139" spans="1:4">
      <c r="A139" t="s">
        <v>394</v>
      </c>
      <c r="B139" t="s">
        <v>395</v>
      </c>
      <c r="C139">
        <v>1987</v>
      </c>
      <c r="D139">
        <v>2876.0071160633202</v>
      </c>
    </row>
    <row r="140" spans="1:4">
      <c r="A140" t="s">
        <v>394</v>
      </c>
      <c r="B140" t="s">
        <v>395</v>
      </c>
      <c r="C140">
        <v>1992</v>
      </c>
      <c r="D140">
        <v>2630.2539322296302</v>
      </c>
    </row>
    <row r="141" spans="1:4">
      <c r="A141" t="s">
        <v>394</v>
      </c>
      <c r="B141" t="s">
        <v>395</v>
      </c>
      <c r="C141">
        <v>1997</v>
      </c>
      <c r="D141">
        <v>2439.2793671812401</v>
      </c>
    </row>
    <row r="142" spans="1:4">
      <c r="A142" t="s">
        <v>394</v>
      </c>
      <c r="B142" t="s">
        <v>395</v>
      </c>
      <c r="C142">
        <v>2002</v>
      </c>
      <c r="D142">
        <v>2264.22173846945</v>
      </c>
    </row>
    <row r="143" spans="1:4">
      <c r="A143" t="s">
        <v>394</v>
      </c>
      <c r="B143" t="s">
        <v>395</v>
      </c>
      <c r="C143">
        <v>2007</v>
      </c>
      <c r="D143">
        <v>2044.82250940618</v>
      </c>
    </row>
    <row r="144" spans="1:4">
      <c r="A144" t="s">
        <v>394</v>
      </c>
      <c r="B144" t="s">
        <v>395</v>
      </c>
      <c r="C144">
        <v>2012</v>
      </c>
      <c r="D144">
        <v>1881.5231736457699</v>
      </c>
    </row>
    <row r="145" spans="1:4">
      <c r="A145" t="s">
        <v>394</v>
      </c>
      <c r="B145" t="s">
        <v>395</v>
      </c>
      <c r="C145">
        <v>2014</v>
      </c>
      <c r="D145">
        <v>1831.6503955056501</v>
      </c>
    </row>
    <row r="146" spans="1:4">
      <c r="A146" t="s">
        <v>396</v>
      </c>
      <c r="B146" t="s">
        <v>397</v>
      </c>
      <c r="C146">
        <v>1962</v>
      </c>
      <c r="D146">
        <v>23.102157741533102</v>
      </c>
    </row>
    <row r="147" spans="1:4">
      <c r="A147" t="s">
        <v>396</v>
      </c>
      <c r="B147" t="s">
        <v>397</v>
      </c>
      <c r="C147">
        <v>1967</v>
      </c>
      <c r="D147">
        <v>20.401605606361201</v>
      </c>
    </row>
    <row r="148" spans="1:4">
      <c r="A148" t="s">
        <v>396</v>
      </c>
      <c r="B148" t="s">
        <v>397</v>
      </c>
      <c r="C148">
        <v>1972</v>
      </c>
      <c r="D148">
        <v>17.4554340948266</v>
      </c>
    </row>
    <row r="149" spans="1:4">
      <c r="A149" t="s">
        <v>396</v>
      </c>
      <c r="B149" t="s">
        <v>397</v>
      </c>
      <c r="C149">
        <v>1977</v>
      </c>
      <c r="D149">
        <v>13.1937000082461</v>
      </c>
    </row>
    <row r="150" spans="1:4">
      <c r="A150" t="s">
        <v>396</v>
      </c>
      <c r="B150" t="s">
        <v>397</v>
      </c>
      <c r="C150">
        <v>1982</v>
      </c>
      <c r="D150">
        <v>10.3640367923306</v>
      </c>
    </row>
    <row r="151" spans="1:4">
      <c r="A151" t="s">
        <v>396</v>
      </c>
      <c r="B151" t="s">
        <v>397</v>
      </c>
      <c r="C151">
        <v>1987</v>
      </c>
      <c r="D151">
        <v>8.9092217126642392</v>
      </c>
    </row>
    <row r="152" spans="1:4">
      <c r="A152" t="s">
        <v>396</v>
      </c>
      <c r="B152" t="s">
        <v>397</v>
      </c>
      <c r="C152">
        <v>1992</v>
      </c>
      <c r="D152">
        <v>7.6469115080282997</v>
      </c>
    </row>
    <row r="153" spans="1:4">
      <c r="A153" t="s">
        <v>396</v>
      </c>
      <c r="B153" t="s">
        <v>397</v>
      </c>
      <c r="C153">
        <v>1997</v>
      </c>
      <c r="D153">
        <v>6.7234800732859297</v>
      </c>
    </row>
    <row r="154" spans="1:4">
      <c r="A154" t="s">
        <v>396</v>
      </c>
      <c r="B154" t="s">
        <v>397</v>
      </c>
      <c r="C154">
        <v>2002</v>
      </c>
      <c r="D154">
        <v>5.4410812516663301</v>
      </c>
    </row>
    <row r="155" spans="1:4">
      <c r="A155" t="s">
        <v>396</v>
      </c>
      <c r="B155" t="s">
        <v>397</v>
      </c>
      <c r="C155">
        <v>2007</v>
      </c>
      <c r="D155">
        <v>3.8614101290579801</v>
      </c>
    </row>
    <row r="156" spans="1:4">
      <c r="A156" t="s">
        <v>396</v>
      </c>
      <c r="B156" t="s">
        <v>397</v>
      </c>
      <c r="C156">
        <v>2012</v>
      </c>
      <c r="D156">
        <v>3.0764095531745901</v>
      </c>
    </row>
    <row r="157" spans="1:4">
      <c r="A157" t="s">
        <v>396</v>
      </c>
      <c r="B157" t="s">
        <v>397</v>
      </c>
      <c r="C157">
        <v>2014</v>
      </c>
      <c r="D157">
        <v>2.9931225526546399</v>
      </c>
    </row>
    <row r="158" spans="1:4">
      <c r="A158" t="s">
        <v>398</v>
      </c>
      <c r="B158" t="s">
        <v>399</v>
      </c>
      <c r="C158">
        <v>1962</v>
      </c>
      <c r="D158">
        <v>2057.6076446747502</v>
      </c>
    </row>
    <row r="159" spans="1:4">
      <c r="A159" t="s">
        <v>398</v>
      </c>
      <c r="B159" t="s">
        <v>399</v>
      </c>
      <c r="C159">
        <v>1967</v>
      </c>
      <c r="D159">
        <v>1761.13421337154</v>
      </c>
    </row>
    <row r="160" spans="1:4">
      <c r="A160" t="s">
        <v>398</v>
      </c>
      <c r="B160" t="s">
        <v>399</v>
      </c>
      <c r="C160">
        <v>1972</v>
      </c>
      <c r="D160">
        <v>1553.3125722013001</v>
      </c>
    </row>
    <row r="161" spans="1:4">
      <c r="A161" t="s">
        <v>398</v>
      </c>
      <c r="B161" t="s">
        <v>399</v>
      </c>
      <c r="C161">
        <v>1977</v>
      </c>
      <c r="D161">
        <v>1401.3846427675701</v>
      </c>
    </row>
    <row r="162" spans="1:4">
      <c r="A162" t="s">
        <v>398</v>
      </c>
      <c r="B162" t="s">
        <v>399</v>
      </c>
      <c r="C162">
        <v>1982</v>
      </c>
      <c r="D162">
        <v>1220.8261642254699</v>
      </c>
    </row>
    <row r="163" spans="1:4">
      <c r="A163" t="s">
        <v>398</v>
      </c>
      <c r="B163" t="s">
        <v>399</v>
      </c>
      <c r="C163">
        <v>1987</v>
      </c>
      <c r="D163">
        <v>1067.68286756109</v>
      </c>
    </row>
    <row r="164" spans="1:4">
      <c r="A164" t="s">
        <v>398</v>
      </c>
      <c r="B164" t="s">
        <v>399</v>
      </c>
      <c r="C164">
        <v>1992</v>
      </c>
      <c r="D164">
        <v>944.05835654473105</v>
      </c>
    </row>
    <row r="165" spans="1:4">
      <c r="A165" t="s">
        <v>398</v>
      </c>
      <c r="B165" t="s">
        <v>399</v>
      </c>
      <c r="C165">
        <v>1997</v>
      </c>
      <c r="D165">
        <v>847.76799641902801</v>
      </c>
    </row>
    <row r="166" spans="1:4">
      <c r="A166" t="s">
        <v>398</v>
      </c>
      <c r="B166" t="s">
        <v>399</v>
      </c>
      <c r="C166">
        <v>2002</v>
      </c>
      <c r="D166">
        <v>768.66388946695304</v>
      </c>
    </row>
    <row r="167" spans="1:4">
      <c r="A167" t="s">
        <v>398</v>
      </c>
      <c r="B167" t="s">
        <v>399</v>
      </c>
      <c r="C167">
        <v>2007</v>
      </c>
      <c r="D167">
        <v>713.61001298423605</v>
      </c>
    </row>
    <row r="168" spans="1:4">
      <c r="A168" t="s">
        <v>398</v>
      </c>
      <c r="B168" t="s">
        <v>399</v>
      </c>
      <c r="C168">
        <v>2012</v>
      </c>
      <c r="D168">
        <v>674.25664312802496</v>
      </c>
    </row>
    <row r="169" spans="1:4">
      <c r="A169" t="s">
        <v>398</v>
      </c>
      <c r="B169" t="s">
        <v>399</v>
      </c>
      <c r="C169">
        <v>2014</v>
      </c>
      <c r="D169">
        <v>658.698386017693</v>
      </c>
    </row>
    <row r="170" spans="1:4">
      <c r="A170" t="s">
        <v>400</v>
      </c>
      <c r="B170" t="s">
        <v>401</v>
      </c>
      <c r="C170">
        <v>1962</v>
      </c>
      <c r="D170">
        <v>343.95879373651002</v>
      </c>
    </row>
    <row r="171" spans="1:4">
      <c r="A171" t="s">
        <v>400</v>
      </c>
      <c r="B171" t="s">
        <v>401</v>
      </c>
      <c r="C171">
        <v>1967</v>
      </c>
      <c r="D171">
        <v>338.09340675595098</v>
      </c>
    </row>
    <row r="172" spans="1:4">
      <c r="A172" t="s">
        <v>400</v>
      </c>
      <c r="B172" t="s">
        <v>401</v>
      </c>
      <c r="C172">
        <v>1972</v>
      </c>
      <c r="D172">
        <v>331.34388939741001</v>
      </c>
    </row>
    <row r="173" spans="1:4">
      <c r="A173" t="s">
        <v>400</v>
      </c>
      <c r="B173" t="s">
        <v>401</v>
      </c>
      <c r="C173">
        <v>1977</v>
      </c>
      <c r="D173">
        <v>321.56408772268298</v>
      </c>
    </row>
    <row r="174" spans="1:4">
      <c r="A174" t="s">
        <v>400</v>
      </c>
      <c r="B174" t="s">
        <v>401</v>
      </c>
      <c r="C174">
        <v>1982</v>
      </c>
      <c r="D174">
        <v>315.15791381218997</v>
      </c>
    </row>
    <row r="175" spans="1:4">
      <c r="A175" t="s">
        <v>400</v>
      </c>
      <c r="B175" t="s">
        <v>401</v>
      </c>
      <c r="C175">
        <v>1987</v>
      </c>
      <c r="D175">
        <v>310.54574532919798</v>
      </c>
    </row>
    <row r="176" spans="1:4">
      <c r="A176" t="s">
        <v>400</v>
      </c>
      <c r="B176" t="s">
        <v>401</v>
      </c>
      <c r="C176">
        <v>1992</v>
      </c>
      <c r="D176">
        <v>305.12922222561298</v>
      </c>
    </row>
    <row r="177" spans="1:4">
      <c r="A177" t="s">
        <v>400</v>
      </c>
      <c r="B177" t="s">
        <v>401</v>
      </c>
      <c r="C177">
        <v>1997</v>
      </c>
      <c r="D177">
        <v>299.68720148345199</v>
      </c>
    </row>
    <row r="178" spans="1:4">
      <c r="A178" t="s">
        <v>400</v>
      </c>
      <c r="B178" t="s">
        <v>401</v>
      </c>
      <c r="C178">
        <v>2002</v>
      </c>
      <c r="D178">
        <v>294.68317874744901</v>
      </c>
    </row>
    <row r="179" spans="1:4">
      <c r="A179" t="s">
        <v>400</v>
      </c>
      <c r="B179" t="s">
        <v>401</v>
      </c>
      <c r="C179">
        <v>2007</v>
      </c>
      <c r="D179">
        <v>289.69762810066999</v>
      </c>
    </row>
    <row r="180" spans="1:4">
      <c r="A180" t="s">
        <v>400</v>
      </c>
      <c r="B180" t="s">
        <v>401</v>
      </c>
      <c r="C180">
        <v>2012</v>
      </c>
      <c r="D180">
        <v>284.10604258039302</v>
      </c>
    </row>
    <row r="181" spans="1:4">
      <c r="A181" t="s">
        <v>400</v>
      </c>
      <c r="B181" t="s">
        <v>401</v>
      </c>
      <c r="C181">
        <v>2014</v>
      </c>
      <c r="D181">
        <v>282.30146267445298</v>
      </c>
    </row>
    <row r="182" spans="1:4">
      <c r="A182" t="s">
        <v>402</v>
      </c>
      <c r="B182" t="s">
        <v>403</v>
      </c>
      <c r="C182">
        <v>1992</v>
      </c>
      <c r="D182">
        <v>3328.1127642913102</v>
      </c>
    </row>
    <row r="183" spans="1:4">
      <c r="A183" t="s">
        <v>402</v>
      </c>
      <c r="B183" t="s">
        <v>403</v>
      </c>
      <c r="C183">
        <v>1997</v>
      </c>
      <c r="D183">
        <v>3360.6800434911502</v>
      </c>
    </row>
    <row r="184" spans="1:4">
      <c r="A184" t="s">
        <v>402</v>
      </c>
      <c r="B184" t="s">
        <v>403</v>
      </c>
      <c r="C184">
        <v>2002</v>
      </c>
      <c r="D184">
        <v>3446.3366860107499</v>
      </c>
    </row>
    <row r="185" spans="1:4">
      <c r="A185" t="s">
        <v>402</v>
      </c>
      <c r="B185" t="s">
        <v>403</v>
      </c>
      <c r="C185">
        <v>2007</v>
      </c>
      <c r="D185">
        <v>3556.1308585033298</v>
      </c>
    </row>
    <row r="186" spans="1:4">
      <c r="A186" t="s">
        <v>402</v>
      </c>
      <c r="B186" t="s">
        <v>403</v>
      </c>
      <c r="C186">
        <v>2012</v>
      </c>
      <c r="D186">
        <v>3592.3733912902899</v>
      </c>
    </row>
    <row r="187" spans="1:4">
      <c r="A187" t="s">
        <v>402</v>
      </c>
      <c r="B187" t="s">
        <v>403</v>
      </c>
      <c r="C187">
        <v>2014</v>
      </c>
      <c r="D187">
        <v>3588.5757059124198</v>
      </c>
    </row>
    <row r="188" spans="1:4">
      <c r="A188" t="s">
        <v>404</v>
      </c>
      <c r="B188" t="s">
        <v>405</v>
      </c>
      <c r="C188">
        <v>1962</v>
      </c>
      <c r="D188">
        <v>1301.4368513557399</v>
      </c>
    </row>
    <row r="189" spans="1:4">
      <c r="A189" t="s">
        <v>404</v>
      </c>
      <c r="B189" t="s">
        <v>405</v>
      </c>
      <c r="C189">
        <v>1967</v>
      </c>
      <c r="D189">
        <v>1252.48004094775</v>
      </c>
    </row>
    <row r="190" spans="1:4">
      <c r="A190" t="s">
        <v>404</v>
      </c>
      <c r="B190" t="s">
        <v>405</v>
      </c>
      <c r="C190">
        <v>1972</v>
      </c>
      <c r="D190">
        <v>1235.6974456589201</v>
      </c>
    </row>
    <row r="191" spans="1:4">
      <c r="A191" t="s">
        <v>404</v>
      </c>
      <c r="B191" t="s">
        <v>405</v>
      </c>
      <c r="C191">
        <v>1977</v>
      </c>
      <c r="D191">
        <v>1220.7083404287</v>
      </c>
    </row>
    <row r="192" spans="1:4">
      <c r="A192" t="s">
        <v>404</v>
      </c>
      <c r="B192" t="s">
        <v>405</v>
      </c>
      <c r="C192">
        <v>1982</v>
      </c>
      <c r="D192">
        <v>1217.49503845407</v>
      </c>
    </row>
    <row r="193" spans="1:4">
      <c r="A193" t="s">
        <v>404</v>
      </c>
      <c r="B193" t="s">
        <v>405</v>
      </c>
      <c r="C193">
        <v>1987</v>
      </c>
      <c r="D193">
        <v>1215.7766472405799</v>
      </c>
    </row>
    <row r="194" spans="1:4">
      <c r="A194" t="s">
        <v>404</v>
      </c>
      <c r="B194" t="s">
        <v>405</v>
      </c>
      <c r="C194">
        <v>1992</v>
      </c>
      <c r="D194">
        <v>1194.6054009304801</v>
      </c>
    </row>
    <row r="195" spans="1:4">
      <c r="A195" t="s">
        <v>404</v>
      </c>
      <c r="B195" t="s">
        <v>405</v>
      </c>
      <c r="C195">
        <v>1997</v>
      </c>
      <c r="D195">
        <v>1178.63777956429</v>
      </c>
    </row>
    <row r="196" spans="1:4">
      <c r="A196" t="s">
        <v>404</v>
      </c>
      <c r="B196" t="s">
        <v>405</v>
      </c>
      <c r="C196">
        <v>2002</v>
      </c>
      <c r="D196">
        <v>1161.35194915988</v>
      </c>
    </row>
    <row r="197" spans="1:4">
      <c r="A197" t="s">
        <v>404</v>
      </c>
      <c r="B197" t="s">
        <v>405</v>
      </c>
      <c r="C197">
        <v>2007</v>
      </c>
      <c r="D197">
        <v>1129.33736130326</v>
      </c>
    </row>
    <row r="198" spans="1:4">
      <c r="A198" t="s">
        <v>404</v>
      </c>
      <c r="B198" t="s">
        <v>405</v>
      </c>
      <c r="C198">
        <v>2012</v>
      </c>
      <c r="D198">
        <v>1078.3370532966301</v>
      </c>
    </row>
    <row r="199" spans="1:4">
      <c r="A199" t="s">
        <v>404</v>
      </c>
      <c r="B199" t="s">
        <v>405</v>
      </c>
      <c r="C199">
        <v>2014</v>
      </c>
      <c r="D199">
        <v>1070.5628493101599</v>
      </c>
    </row>
    <row r="200" spans="1:4">
      <c r="A200" t="s">
        <v>406</v>
      </c>
      <c r="B200" t="s">
        <v>407</v>
      </c>
      <c r="C200">
        <v>1962</v>
      </c>
      <c r="D200">
        <v>156699.25244393299</v>
      </c>
    </row>
    <row r="201" spans="1:4">
      <c r="A201" t="s">
        <v>406</v>
      </c>
      <c r="B201" t="s">
        <v>407</v>
      </c>
      <c r="C201">
        <v>1967</v>
      </c>
      <c r="D201">
        <v>135413.33901252999</v>
      </c>
    </row>
    <row r="202" spans="1:4">
      <c r="A202" t="s">
        <v>406</v>
      </c>
      <c r="B202" t="s">
        <v>407</v>
      </c>
      <c r="C202">
        <v>1972</v>
      </c>
      <c r="D202">
        <v>120015.729453401</v>
      </c>
    </row>
    <row r="203" spans="1:4">
      <c r="A203" t="s">
        <v>406</v>
      </c>
      <c r="B203" t="s">
        <v>407</v>
      </c>
      <c r="C203">
        <v>1977</v>
      </c>
      <c r="D203">
        <v>111395.80550263201</v>
      </c>
    </row>
    <row r="204" spans="1:4">
      <c r="A204" t="s">
        <v>406</v>
      </c>
      <c r="B204" t="s">
        <v>407</v>
      </c>
      <c r="C204">
        <v>1982</v>
      </c>
      <c r="D204">
        <v>100726.072607261</v>
      </c>
    </row>
    <row r="205" spans="1:4">
      <c r="A205" t="s">
        <v>406</v>
      </c>
      <c r="B205" t="s">
        <v>407</v>
      </c>
      <c r="C205">
        <v>1987</v>
      </c>
      <c r="D205">
        <v>87540.156034878397</v>
      </c>
    </row>
    <row r="206" spans="1:4">
      <c r="A206" t="s">
        <v>406</v>
      </c>
      <c r="B206" t="s">
        <v>407</v>
      </c>
      <c r="C206">
        <v>1992</v>
      </c>
      <c r="D206">
        <v>78531.471770354605</v>
      </c>
    </row>
    <row r="207" spans="1:4">
      <c r="A207" t="s">
        <v>406</v>
      </c>
      <c r="B207" t="s">
        <v>407</v>
      </c>
      <c r="C207">
        <v>1997</v>
      </c>
      <c r="D207">
        <v>68860.951418282901</v>
      </c>
    </row>
    <row r="208" spans="1:4">
      <c r="A208" t="s">
        <v>406</v>
      </c>
      <c r="B208" t="s">
        <v>407</v>
      </c>
      <c r="C208">
        <v>2002</v>
      </c>
      <c r="D208">
        <v>58198.515670884699</v>
      </c>
    </row>
    <row r="209" spans="1:4">
      <c r="A209" t="s">
        <v>406</v>
      </c>
      <c r="B209" t="s">
        <v>407</v>
      </c>
      <c r="C209">
        <v>2007</v>
      </c>
      <c r="D209">
        <v>51138.210564765599</v>
      </c>
    </row>
    <row r="210" spans="1:4">
      <c r="A210" t="s">
        <v>406</v>
      </c>
      <c r="B210" t="s">
        <v>407</v>
      </c>
      <c r="C210">
        <v>2012</v>
      </c>
      <c r="D210">
        <v>45322.110715441901</v>
      </c>
    </row>
    <row r="211" spans="1:4">
      <c r="A211" t="s">
        <v>406</v>
      </c>
      <c r="B211" t="s">
        <v>407</v>
      </c>
      <c r="C211">
        <v>2014</v>
      </c>
      <c r="D211">
        <v>43389.992436606801</v>
      </c>
    </row>
    <row r="212" spans="1:4">
      <c r="A212" t="s">
        <v>408</v>
      </c>
      <c r="B212" t="s">
        <v>409</v>
      </c>
      <c r="C212">
        <v>1962</v>
      </c>
      <c r="D212">
        <v>4115.2329141922</v>
      </c>
    </row>
    <row r="213" spans="1:4">
      <c r="A213" t="s">
        <v>408</v>
      </c>
      <c r="B213" t="s">
        <v>409</v>
      </c>
      <c r="C213">
        <v>1967</v>
      </c>
      <c r="D213">
        <v>3765.5736632122098</v>
      </c>
    </row>
    <row r="214" spans="1:4">
      <c r="A214" t="s">
        <v>408</v>
      </c>
      <c r="B214" t="s">
        <v>409</v>
      </c>
      <c r="C214">
        <v>1972</v>
      </c>
      <c r="D214">
        <v>3384.1870410606998</v>
      </c>
    </row>
    <row r="215" spans="1:4">
      <c r="A215" t="s">
        <v>408</v>
      </c>
      <c r="B215" t="s">
        <v>409</v>
      </c>
      <c r="C215">
        <v>1977</v>
      </c>
      <c r="D215">
        <v>2999.9076727444399</v>
      </c>
    </row>
    <row r="216" spans="1:4">
      <c r="A216" t="s">
        <v>408</v>
      </c>
      <c r="B216" t="s">
        <v>409</v>
      </c>
      <c r="C216">
        <v>1982</v>
      </c>
      <c r="D216">
        <v>2622.3905304714099</v>
      </c>
    </row>
    <row r="217" spans="1:4">
      <c r="A217" t="s">
        <v>408</v>
      </c>
      <c r="B217" t="s">
        <v>409</v>
      </c>
      <c r="C217">
        <v>1987</v>
      </c>
      <c r="D217">
        <v>2271.09210645557</v>
      </c>
    </row>
    <row r="218" spans="1:4">
      <c r="A218" t="s">
        <v>408</v>
      </c>
      <c r="B218" t="s">
        <v>409</v>
      </c>
      <c r="C218">
        <v>1992</v>
      </c>
      <c r="D218">
        <v>1931.8043070983699</v>
      </c>
    </row>
    <row r="219" spans="1:4">
      <c r="A219" t="s">
        <v>408</v>
      </c>
      <c r="B219" t="s">
        <v>409</v>
      </c>
      <c r="C219">
        <v>1997</v>
      </c>
      <c r="D219">
        <v>1639.6994478670299</v>
      </c>
    </row>
    <row r="220" spans="1:4">
      <c r="A220" t="s">
        <v>408</v>
      </c>
      <c r="B220" t="s">
        <v>409</v>
      </c>
      <c r="C220">
        <v>2002</v>
      </c>
      <c r="D220">
        <v>1411.8497232637501</v>
      </c>
    </row>
    <row r="221" spans="1:4">
      <c r="A221" t="s">
        <v>408</v>
      </c>
      <c r="B221" t="s">
        <v>409</v>
      </c>
      <c r="C221">
        <v>2007</v>
      </c>
      <c r="D221">
        <v>1218.24418841341</v>
      </c>
    </row>
    <row r="222" spans="1:4">
      <c r="A222" t="s">
        <v>408</v>
      </c>
      <c r="B222" t="s">
        <v>409</v>
      </c>
      <c r="C222">
        <v>2012</v>
      </c>
      <c r="D222">
        <v>1058.6731023027701</v>
      </c>
    </row>
    <row r="223" spans="1:4">
      <c r="A223" t="s">
        <v>408</v>
      </c>
      <c r="B223" t="s">
        <v>409</v>
      </c>
      <c r="C223">
        <v>2014</v>
      </c>
      <c r="D223">
        <v>1001.29176358782</v>
      </c>
    </row>
    <row r="224" spans="1:4">
      <c r="A224" t="s">
        <v>410</v>
      </c>
      <c r="B224" t="s">
        <v>411</v>
      </c>
      <c r="C224">
        <v>1962</v>
      </c>
      <c r="D224">
        <v>404761.70187383401</v>
      </c>
    </row>
    <row r="225" spans="1:4">
      <c r="A225" t="s">
        <v>410</v>
      </c>
      <c r="B225" t="s">
        <v>411</v>
      </c>
      <c r="C225">
        <v>1967</v>
      </c>
      <c r="D225">
        <v>351043.15244141303</v>
      </c>
    </row>
    <row r="226" spans="1:4">
      <c r="A226" t="s">
        <v>410</v>
      </c>
      <c r="B226" t="s">
        <v>411</v>
      </c>
      <c r="C226">
        <v>1972</v>
      </c>
      <c r="D226">
        <v>298699.86951532</v>
      </c>
    </row>
    <row r="227" spans="1:4">
      <c r="A227" t="s">
        <v>410</v>
      </c>
      <c r="B227" t="s">
        <v>411</v>
      </c>
      <c r="C227">
        <v>1977</v>
      </c>
      <c r="D227">
        <v>254470.64748047301</v>
      </c>
    </row>
    <row r="228" spans="1:4">
      <c r="A228" t="s">
        <v>410</v>
      </c>
      <c r="B228" t="s">
        <v>411</v>
      </c>
      <c r="C228">
        <v>1982</v>
      </c>
      <c r="D228">
        <v>220392.06588562799</v>
      </c>
    </row>
    <row r="229" spans="1:4">
      <c r="A229" t="s">
        <v>410</v>
      </c>
      <c r="B229" t="s">
        <v>411</v>
      </c>
      <c r="C229">
        <v>1987</v>
      </c>
      <c r="D229">
        <v>189834.08500970199</v>
      </c>
    </row>
    <row r="230" spans="1:4">
      <c r="A230" t="s">
        <v>410</v>
      </c>
      <c r="B230" t="s">
        <v>411</v>
      </c>
      <c r="C230">
        <v>1992</v>
      </c>
      <c r="D230">
        <v>178731.00983020599</v>
      </c>
    </row>
    <row r="231" spans="1:4">
      <c r="A231" t="s">
        <v>410</v>
      </c>
      <c r="B231" t="s">
        <v>411</v>
      </c>
      <c r="C231">
        <v>1997</v>
      </c>
      <c r="D231">
        <v>153190.330475041</v>
      </c>
    </row>
    <row r="232" spans="1:4">
      <c r="A232" t="s">
        <v>410</v>
      </c>
      <c r="B232" t="s">
        <v>411</v>
      </c>
      <c r="C232">
        <v>2002</v>
      </c>
      <c r="D232">
        <v>133575.41816526701</v>
      </c>
    </row>
    <row r="233" spans="1:4">
      <c r="A233" t="s">
        <v>410</v>
      </c>
      <c r="B233" t="s">
        <v>411</v>
      </c>
      <c r="C233">
        <v>2007</v>
      </c>
      <c r="D233">
        <v>113544.059462151</v>
      </c>
    </row>
    <row r="234" spans="1:4">
      <c r="A234" t="s">
        <v>410</v>
      </c>
      <c r="B234" t="s">
        <v>411</v>
      </c>
      <c r="C234">
        <v>2012</v>
      </c>
      <c r="D234">
        <v>103590.197179956</v>
      </c>
    </row>
    <row r="235" spans="1:4">
      <c r="A235" t="s">
        <v>410</v>
      </c>
      <c r="B235" t="s">
        <v>411</v>
      </c>
      <c r="C235">
        <v>2014</v>
      </c>
      <c r="D235">
        <v>100457.46785361</v>
      </c>
    </row>
    <row r="236" spans="1:4">
      <c r="A236" t="s">
        <v>412</v>
      </c>
      <c r="B236" t="s">
        <v>413</v>
      </c>
      <c r="C236">
        <v>1962</v>
      </c>
      <c r="D236">
        <v>79075.646081899395</v>
      </c>
    </row>
    <row r="237" spans="1:4">
      <c r="A237" t="s">
        <v>412</v>
      </c>
      <c r="B237" t="s">
        <v>413</v>
      </c>
      <c r="C237">
        <v>1967</v>
      </c>
      <c r="D237">
        <v>71628.757707171695</v>
      </c>
    </row>
    <row r="238" spans="1:4">
      <c r="A238" t="s">
        <v>412</v>
      </c>
      <c r="B238" t="s">
        <v>413</v>
      </c>
      <c r="C238">
        <v>1972</v>
      </c>
      <c r="D238">
        <v>64600.816971517997</v>
      </c>
    </row>
    <row r="239" spans="1:4">
      <c r="A239" t="s">
        <v>412</v>
      </c>
      <c r="B239" t="s">
        <v>413</v>
      </c>
      <c r="C239">
        <v>1977</v>
      </c>
      <c r="D239">
        <v>57989.8224517868</v>
      </c>
    </row>
    <row r="240" spans="1:4">
      <c r="A240" t="s">
        <v>412</v>
      </c>
      <c r="B240" t="s">
        <v>413</v>
      </c>
      <c r="C240">
        <v>1982</v>
      </c>
      <c r="D240">
        <v>52012.088054836997</v>
      </c>
    </row>
    <row r="241" spans="1:4">
      <c r="A241" t="s">
        <v>412</v>
      </c>
      <c r="B241" t="s">
        <v>413</v>
      </c>
      <c r="C241">
        <v>1987</v>
      </c>
      <c r="D241">
        <v>46947.035082042101</v>
      </c>
    </row>
    <row r="242" spans="1:4">
      <c r="A242" t="s">
        <v>412</v>
      </c>
      <c r="B242" t="s">
        <v>413</v>
      </c>
      <c r="C242">
        <v>1992</v>
      </c>
      <c r="D242">
        <v>42556.431440607397</v>
      </c>
    </row>
    <row r="243" spans="1:4">
      <c r="A243" t="s">
        <v>412</v>
      </c>
      <c r="B243" t="s">
        <v>413</v>
      </c>
      <c r="C243">
        <v>1997</v>
      </c>
      <c r="D243">
        <v>38559.978553791203</v>
      </c>
    </row>
    <row r="244" spans="1:4">
      <c r="A244" t="s">
        <v>412</v>
      </c>
      <c r="B244" t="s">
        <v>413</v>
      </c>
      <c r="C244">
        <v>2002</v>
      </c>
      <c r="D244">
        <v>35073.142235748099</v>
      </c>
    </row>
    <row r="245" spans="1:4">
      <c r="A245" t="s">
        <v>412</v>
      </c>
      <c r="B245" t="s">
        <v>413</v>
      </c>
      <c r="C245">
        <v>2007</v>
      </c>
      <c r="D245">
        <v>32145.506555988701</v>
      </c>
    </row>
    <row r="246" spans="1:4">
      <c r="A246" t="s">
        <v>412</v>
      </c>
      <c r="B246" t="s">
        <v>413</v>
      </c>
      <c r="C246">
        <v>2012</v>
      </c>
      <c r="D246">
        <v>29641.554979371002</v>
      </c>
    </row>
    <row r="247" spans="1:4">
      <c r="A247" t="s">
        <v>412</v>
      </c>
      <c r="B247" t="s">
        <v>413</v>
      </c>
      <c r="C247">
        <v>2014</v>
      </c>
      <c r="D247">
        <v>28734.655480948499</v>
      </c>
    </row>
    <row r="248" spans="1:4">
      <c r="A248" t="s">
        <v>414</v>
      </c>
      <c r="B248" t="s">
        <v>415</v>
      </c>
      <c r="C248">
        <v>1992</v>
      </c>
      <c r="D248">
        <v>8374.3124217709501</v>
      </c>
    </row>
    <row r="249" spans="1:4">
      <c r="A249" t="s">
        <v>414</v>
      </c>
      <c r="B249" t="s">
        <v>415</v>
      </c>
      <c r="C249">
        <v>1997</v>
      </c>
      <c r="D249">
        <v>9460.5337180084007</v>
      </c>
    </row>
    <row r="250" spans="1:4">
      <c r="A250" t="s">
        <v>414</v>
      </c>
      <c r="B250" t="s">
        <v>415</v>
      </c>
      <c r="C250">
        <v>2002</v>
      </c>
      <c r="D250">
        <v>9401.9636067203592</v>
      </c>
    </row>
    <row r="251" spans="1:4">
      <c r="A251" t="s">
        <v>414</v>
      </c>
      <c r="B251" t="s">
        <v>415</v>
      </c>
      <c r="C251">
        <v>2007</v>
      </c>
      <c r="D251">
        <v>9406.46528881823</v>
      </c>
    </row>
    <row r="252" spans="1:4">
      <c r="A252" t="s">
        <v>414</v>
      </c>
      <c r="B252" t="s">
        <v>415</v>
      </c>
      <c r="C252">
        <v>2012</v>
      </c>
      <c r="D252">
        <v>9730.8261608464509</v>
      </c>
    </row>
    <row r="253" spans="1:4">
      <c r="A253" t="s">
        <v>414</v>
      </c>
      <c r="B253" t="s">
        <v>415</v>
      </c>
      <c r="C253">
        <v>2014</v>
      </c>
      <c r="D253">
        <v>9955.1262169791298</v>
      </c>
    </row>
    <row r="254" spans="1:4">
      <c r="A254" t="s">
        <v>416</v>
      </c>
      <c r="B254" t="s">
        <v>417</v>
      </c>
      <c r="C254">
        <v>1962</v>
      </c>
      <c r="D254">
        <v>4356.9820637571702</v>
      </c>
    </row>
    <row r="255" spans="1:4">
      <c r="A255" t="s">
        <v>416</v>
      </c>
      <c r="B255" t="s">
        <v>417</v>
      </c>
      <c r="C255">
        <v>1967</v>
      </c>
      <c r="D255">
        <v>3790.5470075210801</v>
      </c>
    </row>
    <row r="256" spans="1:4">
      <c r="A256" t="s">
        <v>416</v>
      </c>
      <c r="B256" t="s">
        <v>417</v>
      </c>
      <c r="C256">
        <v>1972</v>
      </c>
      <c r="D256">
        <v>3230.8655354150001</v>
      </c>
    </row>
    <row r="257" spans="1:4">
      <c r="A257" t="s">
        <v>416</v>
      </c>
      <c r="B257" t="s">
        <v>417</v>
      </c>
      <c r="C257">
        <v>1977</v>
      </c>
      <c r="D257">
        <v>2690.8061879573002</v>
      </c>
    </row>
    <row r="258" spans="1:4">
      <c r="A258" t="s">
        <v>416</v>
      </c>
      <c r="B258" t="s">
        <v>417</v>
      </c>
      <c r="C258">
        <v>1982</v>
      </c>
      <c r="D258">
        <v>2230.7133914372198</v>
      </c>
    </row>
    <row r="259" spans="1:4">
      <c r="A259" t="s">
        <v>416</v>
      </c>
      <c r="B259" t="s">
        <v>417</v>
      </c>
      <c r="C259">
        <v>1987</v>
      </c>
      <c r="D259">
        <v>1898.26261514149</v>
      </c>
    </row>
    <row r="260" spans="1:4">
      <c r="A260" t="s">
        <v>416</v>
      </c>
      <c r="B260" t="s">
        <v>417</v>
      </c>
      <c r="C260">
        <v>1992</v>
      </c>
      <c r="D260">
        <v>1648.5407323504801</v>
      </c>
    </row>
    <row r="261" spans="1:4">
      <c r="A261" t="s">
        <v>416</v>
      </c>
      <c r="B261" t="s">
        <v>417</v>
      </c>
      <c r="C261">
        <v>1997</v>
      </c>
      <c r="D261">
        <v>1465.5280328034</v>
      </c>
    </row>
    <row r="262" spans="1:4">
      <c r="A262" t="s">
        <v>416</v>
      </c>
      <c r="B262" t="s">
        <v>417</v>
      </c>
      <c r="C262">
        <v>2002</v>
      </c>
      <c r="D262">
        <v>1348.3502092471001</v>
      </c>
    </row>
    <row r="263" spans="1:4">
      <c r="A263" t="s">
        <v>416</v>
      </c>
      <c r="B263" t="s">
        <v>417</v>
      </c>
      <c r="C263">
        <v>2007</v>
      </c>
      <c r="D263">
        <v>1253.6473302013001</v>
      </c>
    </row>
    <row r="264" spans="1:4">
      <c r="A264" t="s">
        <v>416</v>
      </c>
      <c r="B264" t="s">
        <v>417</v>
      </c>
      <c r="C264">
        <v>2012</v>
      </c>
      <c r="D264">
        <v>1148.7018472561599</v>
      </c>
    </row>
    <row r="265" spans="1:4">
      <c r="A265" t="s">
        <v>416</v>
      </c>
      <c r="B265" t="s">
        <v>417</v>
      </c>
      <c r="C265">
        <v>2014</v>
      </c>
      <c r="D265">
        <v>1106.7185656189599</v>
      </c>
    </row>
    <row r="266" spans="1:4">
      <c r="A266" t="s">
        <v>347</v>
      </c>
      <c r="B266" t="s">
        <v>418</v>
      </c>
      <c r="C266">
        <v>1962</v>
      </c>
      <c r="D266">
        <v>73929.213502867206</v>
      </c>
    </row>
    <row r="267" spans="1:4">
      <c r="A267" t="s">
        <v>347</v>
      </c>
      <c r="B267" t="s">
        <v>418</v>
      </c>
      <c r="C267">
        <v>1967</v>
      </c>
      <c r="D267">
        <v>64189.948364340104</v>
      </c>
    </row>
    <row r="268" spans="1:4">
      <c r="A268" t="s">
        <v>347</v>
      </c>
      <c r="B268" t="s">
        <v>418</v>
      </c>
      <c r="C268">
        <v>1972</v>
      </c>
      <c r="D268">
        <v>56528.825736818399</v>
      </c>
    </row>
    <row r="269" spans="1:4">
      <c r="A269" t="s">
        <v>347</v>
      </c>
      <c r="B269" t="s">
        <v>418</v>
      </c>
      <c r="C269">
        <v>1977</v>
      </c>
      <c r="D269">
        <v>50155.993468007997</v>
      </c>
    </row>
    <row r="270" spans="1:4">
      <c r="A270" t="s">
        <v>347</v>
      </c>
      <c r="B270" t="s">
        <v>418</v>
      </c>
      <c r="C270">
        <v>1982</v>
      </c>
      <c r="D270">
        <v>44593.284783815703</v>
      </c>
    </row>
    <row r="271" spans="1:4">
      <c r="A271" t="s">
        <v>347</v>
      </c>
      <c r="B271" t="s">
        <v>418</v>
      </c>
      <c r="C271">
        <v>1987</v>
      </c>
      <c r="D271">
        <v>40071.212795425599</v>
      </c>
    </row>
    <row r="272" spans="1:4">
      <c r="A272" t="s">
        <v>347</v>
      </c>
      <c r="B272" t="s">
        <v>418</v>
      </c>
      <c r="C272">
        <v>1992</v>
      </c>
      <c r="D272">
        <v>36625.539052432301</v>
      </c>
    </row>
    <row r="273" spans="1:4">
      <c r="A273" t="s">
        <v>347</v>
      </c>
      <c r="B273" t="s">
        <v>418</v>
      </c>
      <c r="C273">
        <v>1997</v>
      </c>
      <c r="D273">
        <v>33787.904496007999</v>
      </c>
    </row>
    <row r="274" spans="1:4">
      <c r="A274" t="s">
        <v>347</v>
      </c>
      <c r="B274" t="s">
        <v>418</v>
      </c>
      <c r="C274">
        <v>2002</v>
      </c>
      <c r="D274">
        <v>31423.635395327601</v>
      </c>
    </row>
    <row r="275" spans="1:4">
      <c r="A275" t="s">
        <v>347</v>
      </c>
      <c r="B275" t="s">
        <v>418</v>
      </c>
      <c r="C275">
        <v>2007</v>
      </c>
      <c r="D275">
        <v>29634.610590982698</v>
      </c>
    </row>
    <row r="276" spans="1:4">
      <c r="A276" t="s">
        <v>347</v>
      </c>
      <c r="B276" t="s">
        <v>418</v>
      </c>
      <c r="C276">
        <v>2012</v>
      </c>
      <c r="D276">
        <v>28225.828948993501</v>
      </c>
    </row>
    <row r="277" spans="1:4">
      <c r="A277" t="s">
        <v>347</v>
      </c>
      <c r="B277" t="s">
        <v>418</v>
      </c>
      <c r="C277">
        <v>2014</v>
      </c>
      <c r="D277">
        <v>27721.037902102002</v>
      </c>
    </row>
    <row r="278" spans="1:4">
      <c r="A278" t="s">
        <v>419</v>
      </c>
      <c r="B278" t="s">
        <v>420</v>
      </c>
      <c r="C278">
        <v>1962</v>
      </c>
      <c r="D278">
        <v>94955.091827159398</v>
      </c>
    </row>
    <row r="279" spans="1:4">
      <c r="A279" t="s">
        <v>419</v>
      </c>
      <c r="B279" t="s">
        <v>420</v>
      </c>
      <c r="C279">
        <v>1967</v>
      </c>
      <c r="D279">
        <v>75559.585400110198</v>
      </c>
    </row>
    <row r="280" spans="1:4">
      <c r="A280" t="s">
        <v>419</v>
      </c>
      <c r="B280" t="s">
        <v>420</v>
      </c>
      <c r="C280">
        <v>1972</v>
      </c>
      <c r="D280">
        <v>59828.398077044898</v>
      </c>
    </row>
    <row r="281" spans="1:4">
      <c r="A281" t="s">
        <v>419</v>
      </c>
      <c r="B281" t="s">
        <v>420</v>
      </c>
      <c r="C281">
        <v>1977</v>
      </c>
      <c r="D281">
        <v>48634.514484502797</v>
      </c>
    </row>
    <row r="282" spans="1:4">
      <c r="A282" t="s">
        <v>419</v>
      </c>
      <c r="B282" t="s">
        <v>420</v>
      </c>
      <c r="C282">
        <v>1982</v>
      </c>
      <c r="D282">
        <v>41236.513234495098</v>
      </c>
    </row>
    <row r="283" spans="1:4">
      <c r="A283" t="s">
        <v>419</v>
      </c>
      <c r="B283" t="s">
        <v>420</v>
      </c>
      <c r="C283">
        <v>1987</v>
      </c>
      <c r="D283">
        <v>35771.098635648203</v>
      </c>
    </row>
    <row r="284" spans="1:4">
      <c r="A284" t="s">
        <v>419</v>
      </c>
      <c r="B284" t="s">
        <v>420</v>
      </c>
      <c r="C284">
        <v>1992</v>
      </c>
      <c r="D284">
        <v>31026.087464365599</v>
      </c>
    </row>
    <row r="285" spans="1:4">
      <c r="A285" t="s">
        <v>419</v>
      </c>
      <c r="B285" t="s">
        <v>420</v>
      </c>
      <c r="C285">
        <v>1997</v>
      </c>
      <c r="D285">
        <v>27240.272018151602</v>
      </c>
    </row>
    <row r="286" spans="1:4">
      <c r="A286" t="s">
        <v>419</v>
      </c>
      <c r="B286" t="s">
        <v>420</v>
      </c>
      <c r="C286">
        <v>2002</v>
      </c>
      <c r="D286">
        <v>24505.069666471602</v>
      </c>
    </row>
    <row r="287" spans="1:4">
      <c r="A287" t="s">
        <v>419</v>
      </c>
      <c r="B287" t="s">
        <v>420</v>
      </c>
      <c r="C287">
        <v>2007</v>
      </c>
      <c r="D287">
        <v>22674.890093473899</v>
      </c>
    </row>
    <row r="288" spans="1:4">
      <c r="A288" t="s">
        <v>419</v>
      </c>
      <c r="B288" t="s">
        <v>420</v>
      </c>
      <c r="C288">
        <v>2012</v>
      </c>
      <c r="D288">
        <v>21263.395939441802</v>
      </c>
    </row>
    <row r="289" spans="1:4">
      <c r="A289" t="s">
        <v>419</v>
      </c>
      <c r="B289" t="s">
        <v>420</v>
      </c>
      <c r="C289">
        <v>2014</v>
      </c>
      <c r="D289">
        <v>20645.900938538402</v>
      </c>
    </row>
    <row r="290" spans="1:4">
      <c r="A290" t="s">
        <v>421</v>
      </c>
      <c r="B290" t="s">
        <v>422</v>
      </c>
      <c r="C290">
        <v>1962</v>
      </c>
      <c r="D290">
        <v>2620.7589568181302</v>
      </c>
    </row>
    <row r="291" spans="1:4">
      <c r="A291" t="s">
        <v>421</v>
      </c>
      <c r="B291" t="s">
        <v>422</v>
      </c>
      <c r="C291">
        <v>1967</v>
      </c>
      <c r="D291">
        <v>2527.0070874125399</v>
      </c>
    </row>
    <row r="292" spans="1:4">
      <c r="A292" t="s">
        <v>421</v>
      </c>
      <c r="B292" t="s">
        <v>422</v>
      </c>
      <c r="C292">
        <v>1972</v>
      </c>
      <c r="D292">
        <v>2448.63692544484</v>
      </c>
    </row>
    <row r="293" spans="1:4">
      <c r="A293" t="s">
        <v>421</v>
      </c>
      <c r="B293" t="s">
        <v>422</v>
      </c>
      <c r="C293">
        <v>1977</v>
      </c>
      <c r="D293">
        <v>2385.2298390435499</v>
      </c>
    </row>
    <row r="294" spans="1:4">
      <c r="A294" t="s">
        <v>421</v>
      </c>
      <c r="B294" t="s">
        <v>422</v>
      </c>
      <c r="C294">
        <v>1982</v>
      </c>
      <c r="D294">
        <v>2354.93145635578</v>
      </c>
    </row>
    <row r="295" spans="1:4">
      <c r="A295" t="s">
        <v>421</v>
      </c>
      <c r="B295" t="s">
        <v>422</v>
      </c>
      <c r="C295">
        <v>1987</v>
      </c>
      <c r="D295">
        <v>2340.7824834565199</v>
      </c>
    </row>
    <row r="296" spans="1:4">
      <c r="A296" t="s">
        <v>421</v>
      </c>
      <c r="B296" t="s">
        <v>422</v>
      </c>
      <c r="C296">
        <v>1992</v>
      </c>
      <c r="D296">
        <v>2458.9691720205801</v>
      </c>
    </row>
    <row r="297" spans="1:4">
      <c r="A297" t="s">
        <v>421</v>
      </c>
      <c r="B297" t="s">
        <v>422</v>
      </c>
      <c r="C297">
        <v>1997</v>
      </c>
      <c r="D297">
        <v>2526.4470887389298</v>
      </c>
    </row>
    <row r="298" spans="1:4">
      <c r="A298" t="s">
        <v>421</v>
      </c>
      <c r="B298" t="s">
        <v>422</v>
      </c>
      <c r="C298">
        <v>2002</v>
      </c>
      <c r="D298">
        <v>2679.5417371162798</v>
      </c>
    </row>
    <row r="299" spans="1:4">
      <c r="A299" t="s">
        <v>421</v>
      </c>
      <c r="B299" t="s">
        <v>422</v>
      </c>
      <c r="C299">
        <v>2007</v>
      </c>
      <c r="D299">
        <v>2783.1755184459598</v>
      </c>
    </row>
    <row r="300" spans="1:4">
      <c r="A300" t="s">
        <v>421</v>
      </c>
      <c r="B300" t="s">
        <v>422</v>
      </c>
      <c r="C300">
        <v>2012</v>
      </c>
      <c r="D300">
        <v>2874.3939135119499</v>
      </c>
    </row>
    <row r="301" spans="1:4">
      <c r="A301" t="s">
        <v>421</v>
      </c>
      <c r="B301" t="s">
        <v>422</v>
      </c>
      <c r="C301">
        <v>2014</v>
      </c>
      <c r="D301">
        <v>2907.00169353613</v>
      </c>
    </row>
    <row r="302" spans="1:4">
      <c r="A302" t="s">
        <v>423</v>
      </c>
      <c r="B302" t="s">
        <v>424</v>
      </c>
      <c r="C302">
        <v>1962</v>
      </c>
      <c r="D302">
        <v>2519.99566157547</v>
      </c>
    </row>
    <row r="303" spans="1:4">
      <c r="A303" t="s">
        <v>423</v>
      </c>
      <c r="B303" t="s">
        <v>424</v>
      </c>
      <c r="C303">
        <v>1967</v>
      </c>
      <c r="D303">
        <v>2339.5013193851601</v>
      </c>
    </row>
    <row r="304" spans="1:4">
      <c r="A304" t="s">
        <v>423</v>
      </c>
      <c r="B304" t="s">
        <v>424</v>
      </c>
      <c r="C304">
        <v>1972</v>
      </c>
      <c r="D304">
        <v>2145.8590156893201</v>
      </c>
    </row>
    <row r="305" spans="1:4">
      <c r="A305" t="s">
        <v>423</v>
      </c>
      <c r="B305" t="s">
        <v>424</v>
      </c>
      <c r="C305">
        <v>1977</v>
      </c>
      <c r="D305">
        <v>1953.4500663000999</v>
      </c>
    </row>
    <row r="306" spans="1:4">
      <c r="A306" t="s">
        <v>423</v>
      </c>
      <c r="B306" t="s">
        <v>424</v>
      </c>
      <c r="C306">
        <v>1982</v>
      </c>
      <c r="D306">
        <v>1746.2356398312199</v>
      </c>
    </row>
    <row r="307" spans="1:4">
      <c r="A307" t="s">
        <v>423</v>
      </c>
      <c r="B307" t="s">
        <v>424</v>
      </c>
      <c r="C307">
        <v>1987</v>
      </c>
      <c r="D307">
        <v>1535.61276416071</v>
      </c>
    </row>
    <row r="308" spans="1:4">
      <c r="A308" t="s">
        <v>423</v>
      </c>
      <c r="B308" t="s">
        <v>424</v>
      </c>
      <c r="C308">
        <v>1992</v>
      </c>
      <c r="D308">
        <v>1344.50339583912</v>
      </c>
    </row>
    <row r="309" spans="1:4">
      <c r="A309" t="s">
        <v>423</v>
      </c>
      <c r="B309" t="s">
        <v>424</v>
      </c>
      <c r="C309">
        <v>1997</v>
      </c>
      <c r="D309">
        <v>1171.9981330538501</v>
      </c>
    </row>
    <row r="310" spans="1:4">
      <c r="A310" t="s">
        <v>423</v>
      </c>
      <c r="B310" t="s">
        <v>424</v>
      </c>
      <c r="C310">
        <v>2002</v>
      </c>
      <c r="D310">
        <v>1016.83057975612</v>
      </c>
    </row>
    <row r="311" spans="1:4">
      <c r="A311" t="s">
        <v>423</v>
      </c>
      <c r="B311" t="s">
        <v>424</v>
      </c>
      <c r="C311">
        <v>2007</v>
      </c>
      <c r="D311">
        <v>877.06859258767599</v>
      </c>
    </row>
    <row r="312" spans="1:4">
      <c r="A312" t="s">
        <v>423</v>
      </c>
      <c r="B312" t="s">
        <v>424</v>
      </c>
      <c r="C312">
        <v>2012</v>
      </c>
      <c r="D312">
        <v>754.32002093268204</v>
      </c>
    </row>
    <row r="313" spans="1:4">
      <c r="A313" t="s">
        <v>423</v>
      </c>
      <c r="B313" t="s">
        <v>424</v>
      </c>
      <c r="C313">
        <v>2014</v>
      </c>
      <c r="D313">
        <v>710.79360560974203</v>
      </c>
    </row>
    <row r="314" spans="1:4">
      <c r="A314" t="s">
        <v>425</v>
      </c>
      <c r="B314" t="s">
        <v>426</v>
      </c>
      <c r="C314">
        <v>1962</v>
      </c>
      <c r="D314">
        <v>3476.55519687981</v>
      </c>
    </row>
    <row r="315" spans="1:4">
      <c r="A315" t="s">
        <v>425</v>
      </c>
      <c r="B315" t="s">
        <v>426</v>
      </c>
      <c r="C315">
        <v>1967</v>
      </c>
      <c r="D315">
        <v>3110.6767020519001</v>
      </c>
    </row>
    <row r="316" spans="1:4">
      <c r="A316" t="s">
        <v>425</v>
      </c>
      <c r="B316" t="s">
        <v>426</v>
      </c>
      <c r="C316">
        <v>1972</v>
      </c>
      <c r="D316">
        <v>2838.5628068702199</v>
      </c>
    </row>
    <row r="317" spans="1:4">
      <c r="A317" t="s">
        <v>425</v>
      </c>
      <c r="B317" t="s">
        <v>426</v>
      </c>
      <c r="C317">
        <v>1977</v>
      </c>
      <c r="D317">
        <v>2632.6849670547999</v>
      </c>
    </row>
    <row r="318" spans="1:4">
      <c r="A318" t="s">
        <v>425</v>
      </c>
      <c r="B318" t="s">
        <v>426</v>
      </c>
      <c r="C318">
        <v>1982</v>
      </c>
      <c r="D318">
        <v>2321.5102462600798</v>
      </c>
    </row>
    <row r="319" spans="1:4">
      <c r="A319" t="s">
        <v>425</v>
      </c>
      <c r="B319" t="s">
        <v>426</v>
      </c>
      <c r="C319">
        <v>1987</v>
      </c>
      <c r="D319">
        <v>2016.9471680137001</v>
      </c>
    </row>
    <row r="320" spans="1:4">
      <c r="A320" t="s">
        <v>425</v>
      </c>
      <c r="B320" t="s">
        <v>426</v>
      </c>
      <c r="C320">
        <v>1992</v>
      </c>
      <c r="D320">
        <v>1777.0275557621901</v>
      </c>
    </row>
    <row r="321" spans="1:4">
      <c r="A321" t="s">
        <v>425</v>
      </c>
      <c r="B321" t="s">
        <v>426</v>
      </c>
      <c r="C321">
        <v>1997</v>
      </c>
      <c r="D321">
        <v>1645.9162869961001</v>
      </c>
    </row>
    <row r="322" spans="1:4">
      <c r="A322" t="s">
        <v>425</v>
      </c>
      <c r="B322" t="s">
        <v>426</v>
      </c>
      <c r="C322">
        <v>2002</v>
      </c>
      <c r="D322">
        <v>1492.23422618681</v>
      </c>
    </row>
    <row r="323" spans="1:4">
      <c r="A323" t="s">
        <v>425</v>
      </c>
      <c r="B323" t="s">
        <v>426</v>
      </c>
      <c r="C323">
        <v>2007</v>
      </c>
      <c r="D323">
        <v>1267.07065984531</v>
      </c>
    </row>
    <row r="324" spans="1:4">
      <c r="A324" t="s">
        <v>425</v>
      </c>
      <c r="B324" t="s">
        <v>426</v>
      </c>
      <c r="C324">
        <v>2012</v>
      </c>
      <c r="D324">
        <v>1079.4327291299801</v>
      </c>
    </row>
    <row r="325" spans="1:4">
      <c r="A325" t="s">
        <v>425</v>
      </c>
      <c r="B325" t="s">
        <v>426</v>
      </c>
      <c r="C325">
        <v>2014</v>
      </c>
      <c r="D325">
        <v>1017.00501122648</v>
      </c>
    </row>
    <row r="326" spans="1:4">
      <c r="A326" t="s">
        <v>427</v>
      </c>
      <c r="B326" t="s">
        <v>428</v>
      </c>
      <c r="C326">
        <v>1962</v>
      </c>
      <c r="D326">
        <v>20004.807125294301</v>
      </c>
    </row>
    <row r="327" spans="1:4">
      <c r="A327" t="s">
        <v>427</v>
      </c>
      <c r="B327" t="s">
        <v>428</v>
      </c>
      <c r="C327">
        <v>1967</v>
      </c>
      <c r="D327">
        <v>18039.522709530302</v>
      </c>
    </row>
    <row r="328" spans="1:4">
      <c r="A328" t="s">
        <v>427</v>
      </c>
      <c r="B328" t="s">
        <v>428</v>
      </c>
      <c r="C328">
        <v>1972</v>
      </c>
      <c r="D328">
        <v>16520.2039628764</v>
      </c>
    </row>
    <row r="329" spans="1:4">
      <c r="A329" t="s">
        <v>427</v>
      </c>
      <c r="B329" t="s">
        <v>428</v>
      </c>
      <c r="C329">
        <v>1977</v>
      </c>
      <c r="D329">
        <v>16763.319854567799</v>
      </c>
    </row>
    <row r="330" spans="1:4">
      <c r="A330" t="s">
        <v>427</v>
      </c>
      <c r="B330" t="s">
        <v>428</v>
      </c>
      <c r="C330">
        <v>1982</v>
      </c>
      <c r="D330">
        <v>17432.529533755001</v>
      </c>
    </row>
    <row r="331" spans="1:4">
      <c r="A331" t="s">
        <v>427</v>
      </c>
      <c r="B331" t="s">
        <v>428</v>
      </c>
      <c r="C331">
        <v>1987</v>
      </c>
      <c r="D331">
        <v>14714.4284487735</v>
      </c>
    </row>
    <row r="332" spans="1:4">
      <c r="A332" t="s">
        <v>427</v>
      </c>
      <c r="B332" t="s">
        <v>428</v>
      </c>
      <c r="C332">
        <v>1992</v>
      </c>
      <c r="D332">
        <v>12534.4228927203</v>
      </c>
    </row>
    <row r="333" spans="1:4">
      <c r="A333" t="s">
        <v>427</v>
      </c>
      <c r="B333" t="s">
        <v>428</v>
      </c>
      <c r="C333">
        <v>1997</v>
      </c>
      <c r="D333">
        <v>10676.4590275392</v>
      </c>
    </row>
    <row r="334" spans="1:4">
      <c r="A334" t="s">
        <v>427</v>
      </c>
      <c r="B334" t="s">
        <v>428</v>
      </c>
      <c r="C334">
        <v>2002</v>
      </c>
      <c r="D334">
        <v>9545.1196460169394</v>
      </c>
    </row>
    <row r="335" spans="1:4">
      <c r="A335" t="s">
        <v>427</v>
      </c>
      <c r="B335" t="s">
        <v>428</v>
      </c>
      <c r="C335">
        <v>2007</v>
      </c>
      <c r="D335">
        <v>8817.92111587209</v>
      </c>
    </row>
    <row r="336" spans="1:4">
      <c r="A336" t="s">
        <v>427</v>
      </c>
      <c r="B336" t="s">
        <v>428</v>
      </c>
      <c r="C336">
        <v>2012</v>
      </c>
      <c r="D336">
        <v>8161.4058082410702</v>
      </c>
    </row>
    <row r="337" spans="1:4">
      <c r="A337" t="s">
        <v>427</v>
      </c>
      <c r="B337" t="s">
        <v>428</v>
      </c>
      <c r="C337">
        <v>2014</v>
      </c>
      <c r="D337">
        <v>7897.4303228582103</v>
      </c>
    </row>
    <row r="338" spans="1:4">
      <c r="A338" t="s">
        <v>429</v>
      </c>
      <c r="B338" t="s">
        <v>430</v>
      </c>
      <c r="C338">
        <v>1962</v>
      </c>
      <c r="D338">
        <v>50556.285813017297</v>
      </c>
    </row>
    <row r="339" spans="1:4">
      <c r="A339" t="s">
        <v>429</v>
      </c>
      <c r="B339" t="s">
        <v>430</v>
      </c>
      <c r="C339">
        <v>1967</v>
      </c>
      <c r="D339">
        <v>45060.368514587397</v>
      </c>
    </row>
    <row r="340" spans="1:4">
      <c r="A340" t="s">
        <v>429</v>
      </c>
      <c r="B340" t="s">
        <v>430</v>
      </c>
      <c r="C340">
        <v>1972</v>
      </c>
      <c r="D340">
        <v>39707.7740549113</v>
      </c>
    </row>
    <row r="341" spans="1:4">
      <c r="A341" t="s">
        <v>429</v>
      </c>
      <c r="B341" t="s">
        <v>430</v>
      </c>
      <c r="C341">
        <v>1977</v>
      </c>
      <c r="D341">
        <v>34596.511531093303</v>
      </c>
    </row>
    <row r="342" spans="1:4">
      <c r="A342" t="s">
        <v>429</v>
      </c>
      <c r="B342" t="s">
        <v>430</v>
      </c>
      <c r="C342">
        <v>1982</v>
      </c>
      <c r="D342">
        <v>29808.159923726002</v>
      </c>
    </row>
    <row r="343" spans="1:4">
      <c r="A343" t="s">
        <v>429</v>
      </c>
      <c r="B343" t="s">
        <v>430</v>
      </c>
      <c r="C343">
        <v>1987</v>
      </c>
      <c r="D343">
        <v>25522.906387775802</v>
      </c>
    </row>
    <row r="344" spans="1:4">
      <c r="A344" t="s">
        <v>429</v>
      </c>
      <c r="B344" t="s">
        <v>430</v>
      </c>
      <c r="C344">
        <v>1992</v>
      </c>
      <c r="D344">
        <v>22000.283505484898</v>
      </c>
    </row>
    <row r="345" spans="1:4">
      <c r="A345" t="s">
        <v>429</v>
      </c>
      <c r="B345" t="s">
        <v>430</v>
      </c>
      <c r="C345">
        <v>1997</v>
      </c>
      <c r="D345">
        <v>19272.2801147555</v>
      </c>
    </row>
    <row r="346" spans="1:4">
      <c r="A346" t="s">
        <v>429</v>
      </c>
      <c r="B346" t="s">
        <v>430</v>
      </c>
      <c r="C346">
        <v>2002</v>
      </c>
      <c r="D346">
        <v>16972.4547628127</v>
      </c>
    </row>
    <row r="347" spans="1:4">
      <c r="A347" t="s">
        <v>429</v>
      </c>
      <c r="B347" t="s">
        <v>430</v>
      </c>
      <c r="C347">
        <v>2007</v>
      </c>
      <c r="D347">
        <v>14840.6755627728</v>
      </c>
    </row>
    <row r="348" spans="1:4">
      <c r="A348" t="s">
        <v>429</v>
      </c>
      <c r="B348" t="s">
        <v>430</v>
      </c>
      <c r="C348">
        <v>2012</v>
      </c>
      <c r="D348">
        <v>12949.200287273001</v>
      </c>
    </row>
    <row r="349" spans="1:4">
      <c r="A349" t="s">
        <v>429</v>
      </c>
      <c r="B349" t="s">
        <v>430</v>
      </c>
      <c r="C349">
        <v>2014</v>
      </c>
      <c r="D349">
        <v>12275.232842731701</v>
      </c>
    </row>
    <row r="350" spans="1:4">
      <c r="A350" t="s">
        <v>431</v>
      </c>
      <c r="B350" t="s">
        <v>432</v>
      </c>
      <c r="C350">
        <v>1962</v>
      </c>
      <c r="D350">
        <v>153110.56194262399</v>
      </c>
    </row>
    <row r="351" spans="1:4">
      <c r="A351" t="s">
        <v>431</v>
      </c>
      <c r="B351" t="s">
        <v>432</v>
      </c>
      <c r="C351">
        <v>1967</v>
      </c>
      <c r="D351">
        <v>139623.750734862</v>
      </c>
    </row>
    <row r="352" spans="1:4">
      <c r="A352" t="s">
        <v>431</v>
      </c>
      <c r="B352" t="s">
        <v>432</v>
      </c>
      <c r="C352">
        <v>1972</v>
      </c>
      <c r="D352">
        <v>129582.968814926</v>
      </c>
    </row>
    <row r="353" spans="1:4">
      <c r="A353" t="s">
        <v>431</v>
      </c>
      <c r="B353" t="s">
        <v>432</v>
      </c>
      <c r="C353">
        <v>1977</v>
      </c>
      <c r="D353">
        <v>119768.02824004</v>
      </c>
    </row>
    <row r="354" spans="1:4">
      <c r="A354" t="s">
        <v>431</v>
      </c>
      <c r="B354" t="s">
        <v>432</v>
      </c>
      <c r="C354">
        <v>1982</v>
      </c>
      <c r="D354">
        <v>113086.262995</v>
      </c>
    </row>
    <row r="355" spans="1:4">
      <c r="A355" t="s">
        <v>431</v>
      </c>
      <c r="B355" t="s">
        <v>432</v>
      </c>
      <c r="C355">
        <v>1987</v>
      </c>
      <c r="D355">
        <v>107344.632768362</v>
      </c>
    </row>
    <row r="356" spans="1:4">
      <c r="A356" t="s">
        <v>431</v>
      </c>
      <c r="B356" t="s">
        <v>432</v>
      </c>
      <c r="C356">
        <v>1992</v>
      </c>
      <c r="D356">
        <v>99931.285845308405</v>
      </c>
    </row>
    <row r="357" spans="1:4">
      <c r="A357" t="s">
        <v>431</v>
      </c>
      <c r="B357" t="s">
        <v>432</v>
      </c>
      <c r="C357">
        <v>1997</v>
      </c>
      <c r="D357">
        <v>95040.550634937594</v>
      </c>
    </row>
    <row r="358" spans="1:4">
      <c r="A358" t="s">
        <v>431</v>
      </c>
      <c r="B358" t="s">
        <v>432</v>
      </c>
      <c r="C358">
        <v>2002</v>
      </c>
      <c r="D358">
        <v>90874.306485555804</v>
      </c>
    </row>
    <row r="359" spans="1:4">
      <c r="A359" t="s">
        <v>431</v>
      </c>
      <c r="B359" t="s">
        <v>432</v>
      </c>
      <c r="C359">
        <v>2007</v>
      </c>
      <c r="D359">
        <v>86657.9372224361</v>
      </c>
    </row>
    <row r="360" spans="1:4">
      <c r="A360" t="s">
        <v>431</v>
      </c>
      <c r="B360" t="s">
        <v>432</v>
      </c>
      <c r="C360">
        <v>2012</v>
      </c>
      <c r="D360">
        <v>82013.102240554799</v>
      </c>
    </row>
    <row r="361" spans="1:4">
      <c r="A361" t="s">
        <v>431</v>
      </c>
      <c r="B361" t="s">
        <v>432</v>
      </c>
      <c r="C361">
        <v>2014</v>
      </c>
      <c r="D361">
        <v>80201.831708528596</v>
      </c>
    </row>
    <row r="362" spans="1:4">
      <c r="A362" t="s">
        <v>433</v>
      </c>
      <c r="B362" t="s">
        <v>434</v>
      </c>
      <c r="C362">
        <v>1962</v>
      </c>
      <c r="D362">
        <v>1422.69771941556</v>
      </c>
    </row>
    <row r="363" spans="1:4">
      <c r="A363" t="s">
        <v>433</v>
      </c>
      <c r="B363" t="s">
        <v>434</v>
      </c>
      <c r="C363">
        <v>1967</v>
      </c>
      <c r="D363">
        <v>1206.04469601643</v>
      </c>
    </row>
    <row r="364" spans="1:4">
      <c r="A364" t="s">
        <v>433</v>
      </c>
      <c r="B364" t="s">
        <v>434</v>
      </c>
      <c r="C364">
        <v>1972</v>
      </c>
      <c r="D364">
        <v>1096.2868763498</v>
      </c>
    </row>
    <row r="365" spans="1:4">
      <c r="A365" t="s">
        <v>433</v>
      </c>
      <c r="B365" t="s">
        <v>434</v>
      </c>
      <c r="C365">
        <v>1977</v>
      </c>
      <c r="D365">
        <v>1087.8749088904799</v>
      </c>
    </row>
    <row r="366" spans="1:4">
      <c r="A366" t="s">
        <v>433</v>
      </c>
      <c r="B366" t="s">
        <v>434</v>
      </c>
      <c r="C366">
        <v>1982</v>
      </c>
      <c r="D366">
        <v>1009.1326504869101</v>
      </c>
    </row>
    <row r="367" spans="1:4">
      <c r="A367" t="s">
        <v>433</v>
      </c>
      <c r="B367" t="s">
        <v>434</v>
      </c>
      <c r="C367">
        <v>1987</v>
      </c>
      <c r="D367">
        <v>923.38092849030295</v>
      </c>
    </row>
    <row r="368" spans="1:4">
      <c r="A368" t="s">
        <v>433</v>
      </c>
      <c r="B368" t="s">
        <v>434</v>
      </c>
      <c r="C368">
        <v>1992</v>
      </c>
      <c r="D368">
        <v>835.44515302570403</v>
      </c>
    </row>
    <row r="369" spans="1:4">
      <c r="A369" t="s">
        <v>433</v>
      </c>
      <c r="B369" t="s">
        <v>434</v>
      </c>
      <c r="C369">
        <v>1997</v>
      </c>
      <c r="D369">
        <v>734.97886935750603</v>
      </c>
    </row>
    <row r="370" spans="1:4">
      <c r="A370" t="s">
        <v>433</v>
      </c>
      <c r="B370" t="s">
        <v>434</v>
      </c>
      <c r="C370">
        <v>2002</v>
      </c>
      <c r="D370">
        <v>663.56120024949905</v>
      </c>
    </row>
    <row r="371" spans="1:4">
      <c r="A371" t="s">
        <v>433</v>
      </c>
      <c r="B371" t="s">
        <v>434</v>
      </c>
      <c r="C371">
        <v>2007</v>
      </c>
      <c r="D371">
        <v>616.728133904012</v>
      </c>
    </row>
    <row r="372" spans="1:4">
      <c r="A372" t="s">
        <v>433</v>
      </c>
      <c r="B372" t="s">
        <v>434</v>
      </c>
      <c r="C372">
        <v>2012</v>
      </c>
      <c r="D372">
        <v>583.68143445549299</v>
      </c>
    </row>
    <row r="373" spans="1:4">
      <c r="A373" t="s">
        <v>433</v>
      </c>
      <c r="B373" t="s">
        <v>434</v>
      </c>
      <c r="C373">
        <v>2014</v>
      </c>
      <c r="D373">
        <v>569.86875922475099</v>
      </c>
    </row>
    <row r="374" spans="1:4">
      <c r="A374" t="s">
        <v>435</v>
      </c>
      <c r="C374">
        <v>1962</v>
      </c>
      <c r="D374">
        <v>85267.934386263005</v>
      </c>
    </row>
    <row r="375" spans="1:4">
      <c r="A375" t="s">
        <v>435</v>
      </c>
      <c r="C375">
        <v>1967</v>
      </c>
      <c r="D375">
        <v>78754.312850732094</v>
      </c>
    </row>
    <row r="376" spans="1:4">
      <c r="A376" t="s">
        <v>435</v>
      </c>
      <c r="C376">
        <v>1972</v>
      </c>
      <c r="D376">
        <v>73999.090684414303</v>
      </c>
    </row>
    <row r="377" spans="1:4">
      <c r="A377" t="s">
        <v>435</v>
      </c>
      <c r="C377">
        <v>1977</v>
      </c>
      <c r="D377">
        <v>69877.3982415184</v>
      </c>
    </row>
    <row r="378" spans="1:4">
      <c r="A378" t="s">
        <v>435</v>
      </c>
      <c r="C378">
        <v>1982</v>
      </c>
      <c r="D378">
        <v>65956.400287486205</v>
      </c>
    </row>
    <row r="379" spans="1:4">
      <c r="A379" t="s">
        <v>435</v>
      </c>
      <c r="C379">
        <v>1987</v>
      </c>
      <c r="D379">
        <v>62884.2729407878</v>
      </c>
    </row>
    <row r="380" spans="1:4">
      <c r="A380" t="s">
        <v>435</v>
      </c>
      <c r="C380">
        <v>1992</v>
      </c>
      <c r="D380">
        <v>60672.750117769203</v>
      </c>
    </row>
    <row r="381" spans="1:4">
      <c r="A381" t="s">
        <v>435</v>
      </c>
      <c r="C381">
        <v>1997</v>
      </c>
      <c r="D381">
        <v>58131.050494051997</v>
      </c>
    </row>
    <row r="382" spans="1:4">
      <c r="A382" t="s">
        <v>435</v>
      </c>
      <c r="C382">
        <v>2002</v>
      </c>
      <c r="D382">
        <v>56097.172133424501</v>
      </c>
    </row>
    <row r="383" spans="1:4">
      <c r="A383" t="s">
        <v>435</v>
      </c>
      <c r="C383">
        <v>2007</v>
      </c>
      <c r="D383">
        <v>54235.0042423095</v>
      </c>
    </row>
    <row r="384" spans="1:4">
      <c r="A384" t="s">
        <v>435</v>
      </c>
      <c r="C384">
        <v>2012</v>
      </c>
      <c r="D384">
        <v>52526.042428686298</v>
      </c>
    </row>
    <row r="385" spans="1:4">
      <c r="A385" t="s">
        <v>435</v>
      </c>
      <c r="C385">
        <v>2014</v>
      </c>
      <c r="D385">
        <v>51876.679102888702</v>
      </c>
    </row>
    <row r="386" spans="1:4">
      <c r="A386" t="s">
        <v>436</v>
      </c>
      <c r="B386" t="s">
        <v>437</v>
      </c>
      <c r="C386">
        <v>1962</v>
      </c>
      <c r="D386">
        <v>90578.488187216106</v>
      </c>
    </row>
    <row r="387" spans="1:4">
      <c r="A387" t="s">
        <v>436</v>
      </c>
      <c r="B387" t="s">
        <v>437</v>
      </c>
      <c r="C387">
        <v>1967</v>
      </c>
      <c r="D387">
        <v>82043.380582950194</v>
      </c>
    </row>
    <row r="388" spans="1:4">
      <c r="A388" t="s">
        <v>436</v>
      </c>
      <c r="B388" t="s">
        <v>437</v>
      </c>
      <c r="C388">
        <v>1972</v>
      </c>
      <c r="D388">
        <v>74198.146940747305</v>
      </c>
    </row>
    <row r="389" spans="1:4">
      <c r="A389" t="s">
        <v>436</v>
      </c>
      <c r="B389" t="s">
        <v>437</v>
      </c>
      <c r="C389">
        <v>1977</v>
      </c>
      <c r="D389">
        <v>66810.174289265298</v>
      </c>
    </row>
    <row r="390" spans="1:4">
      <c r="A390" t="s">
        <v>436</v>
      </c>
      <c r="B390" t="s">
        <v>437</v>
      </c>
      <c r="C390">
        <v>1982</v>
      </c>
      <c r="D390">
        <v>58292.3082265743</v>
      </c>
    </row>
    <row r="391" spans="1:4">
      <c r="A391" t="s">
        <v>436</v>
      </c>
      <c r="B391" t="s">
        <v>437</v>
      </c>
      <c r="C391">
        <v>1987</v>
      </c>
      <c r="D391">
        <v>51175.140931256901</v>
      </c>
    </row>
    <row r="392" spans="1:4">
      <c r="A392" t="s">
        <v>436</v>
      </c>
      <c r="B392" t="s">
        <v>437</v>
      </c>
      <c r="C392">
        <v>1992</v>
      </c>
      <c r="D392">
        <v>45545.474895560299</v>
      </c>
    </row>
    <row r="393" spans="1:4">
      <c r="A393" t="s">
        <v>436</v>
      </c>
      <c r="B393" t="s">
        <v>437</v>
      </c>
      <c r="C393">
        <v>1997</v>
      </c>
      <c r="D393">
        <v>40087.464592960103</v>
      </c>
    </row>
    <row r="394" spans="1:4">
      <c r="A394" t="s">
        <v>436</v>
      </c>
      <c r="B394" t="s">
        <v>437</v>
      </c>
      <c r="C394">
        <v>2002</v>
      </c>
      <c r="D394">
        <v>36083.418722227303</v>
      </c>
    </row>
    <row r="395" spans="1:4">
      <c r="A395" t="s">
        <v>436</v>
      </c>
      <c r="B395" t="s">
        <v>437</v>
      </c>
      <c r="C395">
        <v>2007</v>
      </c>
      <c r="D395">
        <v>32976.285139623003</v>
      </c>
    </row>
    <row r="396" spans="1:4">
      <c r="A396" t="s">
        <v>436</v>
      </c>
      <c r="B396" t="s">
        <v>437</v>
      </c>
      <c r="C396">
        <v>2012</v>
      </c>
      <c r="D396">
        <v>31400.208800253698</v>
      </c>
    </row>
    <row r="397" spans="1:4">
      <c r="A397" t="s">
        <v>436</v>
      </c>
      <c r="B397" t="s">
        <v>437</v>
      </c>
      <c r="C397">
        <v>2014</v>
      </c>
      <c r="D397">
        <v>31226.524740266199</v>
      </c>
    </row>
    <row r="398" spans="1:4">
      <c r="A398" t="s">
        <v>438</v>
      </c>
      <c r="C398">
        <v>1962</v>
      </c>
      <c r="D398">
        <v>1833.88749104716</v>
      </c>
    </row>
    <row r="399" spans="1:4">
      <c r="A399" t="s">
        <v>438</v>
      </c>
      <c r="C399">
        <v>1967</v>
      </c>
      <c r="D399">
        <v>1755.64757691868</v>
      </c>
    </row>
    <row r="400" spans="1:4">
      <c r="A400" t="s">
        <v>438</v>
      </c>
      <c r="C400">
        <v>1972</v>
      </c>
      <c r="D400">
        <v>1691.8817301756501</v>
      </c>
    </row>
    <row r="401" spans="1:4">
      <c r="A401" t="s">
        <v>438</v>
      </c>
      <c r="C401">
        <v>1977</v>
      </c>
      <c r="D401">
        <v>1620.3462149408099</v>
      </c>
    </row>
    <row r="402" spans="1:4">
      <c r="A402" t="s">
        <v>438</v>
      </c>
      <c r="C402">
        <v>1982</v>
      </c>
      <c r="D402">
        <v>1569.2457037337099</v>
      </c>
    </row>
    <row r="403" spans="1:4">
      <c r="A403" t="s">
        <v>438</v>
      </c>
      <c r="C403">
        <v>1987</v>
      </c>
      <c r="D403">
        <v>1533.3863455923399</v>
      </c>
    </row>
    <row r="404" spans="1:4">
      <c r="A404" t="s">
        <v>438</v>
      </c>
      <c r="C404">
        <v>1992</v>
      </c>
      <c r="D404">
        <v>2378.2203835991299</v>
      </c>
    </row>
    <row r="405" spans="1:4">
      <c r="A405" t="s">
        <v>438</v>
      </c>
      <c r="C405">
        <v>1997</v>
      </c>
      <c r="D405">
        <v>2285.8767886921901</v>
      </c>
    </row>
    <row r="406" spans="1:4">
      <c r="A406" t="s">
        <v>438</v>
      </c>
      <c r="C406">
        <v>2002</v>
      </c>
      <c r="D406">
        <v>2336.28067981407</v>
      </c>
    </row>
    <row r="407" spans="1:4">
      <c r="A407" t="s">
        <v>438</v>
      </c>
      <c r="C407">
        <v>2007</v>
      </c>
      <c r="D407">
        <v>2371.5569144608598</v>
      </c>
    </row>
    <row r="408" spans="1:4">
      <c r="A408" t="s">
        <v>438</v>
      </c>
      <c r="C408">
        <v>2012</v>
      </c>
      <c r="D408">
        <v>2407.362625282</v>
      </c>
    </row>
    <row r="409" spans="1:4">
      <c r="A409" t="s">
        <v>438</v>
      </c>
      <c r="C409">
        <v>2014</v>
      </c>
      <c r="D409">
        <v>2417.5771745157899</v>
      </c>
    </row>
    <row r="410" spans="1:4">
      <c r="A410" t="s">
        <v>439</v>
      </c>
      <c r="B410" t="s">
        <v>440</v>
      </c>
      <c r="C410">
        <v>1962</v>
      </c>
      <c r="D410">
        <v>4805.81927043819</v>
      </c>
    </row>
    <row r="411" spans="1:4">
      <c r="A411" t="s">
        <v>439</v>
      </c>
      <c r="B411" t="s">
        <v>440</v>
      </c>
      <c r="C411">
        <v>1967</v>
      </c>
      <c r="D411">
        <v>4367.0525103127902</v>
      </c>
    </row>
    <row r="412" spans="1:4">
      <c r="A412" t="s">
        <v>439</v>
      </c>
      <c r="B412" t="s">
        <v>440</v>
      </c>
      <c r="C412">
        <v>1972</v>
      </c>
      <c r="D412">
        <v>3931.74181666917</v>
      </c>
    </row>
    <row r="413" spans="1:4">
      <c r="A413" t="s">
        <v>439</v>
      </c>
      <c r="B413" t="s">
        <v>440</v>
      </c>
      <c r="C413">
        <v>1977</v>
      </c>
      <c r="D413">
        <v>3526.10220665827</v>
      </c>
    </row>
    <row r="414" spans="1:4">
      <c r="A414" t="s">
        <v>439</v>
      </c>
      <c r="B414" t="s">
        <v>440</v>
      </c>
      <c r="C414">
        <v>1982</v>
      </c>
      <c r="D414">
        <v>3181.2032455908002</v>
      </c>
    </row>
    <row r="415" spans="1:4">
      <c r="A415" t="s">
        <v>439</v>
      </c>
      <c r="B415" t="s">
        <v>440</v>
      </c>
      <c r="C415">
        <v>1987</v>
      </c>
      <c r="D415">
        <v>2773.6240189923001</v>
      </c>
    </row>
    <row r="416" spans="1:4">
      <c r="A416" t="s">
        <v>439</v>
      </c>
      <c r="B416" t="s">
        <v>440</v>
      </c>
      <c r="C416">
        <v>1992</v>
      </c>
      <c r="D416">
        <v>2362.5436657133</v>
      </c>
    </row>
    <row r="417" spans="1:4">
      <c r="A417" t="s">
        <v>439</v>
      </c>
      <c r="B417" t="s">
        <v>440</v>
      </c>
      <c r="C417">
        <v>1997</v>
      </c>
      <c r="D417">
        <v>2001.8013543120301</v>
      </c>
    </row>
    <row r="418" spans="1:4">
      <c r="A418" t="s">
        <v>439</v>
      </c>
      <c r="B418" t="s">
        <v>440</v>
      </c>
      <c r="C418">
        <v>2002</v>
      </c>
      <c r="D418">
        <v>1666.35394757584</v>
      </c>
    </row>
    <row r="419" spans="1:4">
      <c r="A419" t="s">
        <v>439</v>
      </c>
      <c r="B419" t="s">
        <v>440</v>
      </c>
      <c r="C419">
        <v>2007</v>
      </c>
      <c r="D419">
        <v>1392.0199025437601</v>
      </c>
    </row>
    <row r="420" spans="1:4">
      <c r="A420" t="s">
        <v>439</v>
      </c>
      <c r="B420" t="s">
        <v>440</v>
      </c>
      <c r="C420">
        <v>2012</v>
      </c>
      <c r="D420">
        <v>1180.6249992621099</v>
      </c>
    </row>
    <row r="421" spans="1:4">
      <c r="A421" t="s">
        <v>439</v>
      </c>
      <c r="B421" t="s">
        <v>440</v>
      </c>
      <c r="C421">
        <v>2014</v>
      </c>
      <c r="D421">
        <v>1105.42529469533</v>
      </c>
    </row>
    <row r="422" spans="1:4">
      <c r="A422" t="s">
        <v>441</v>
      </c>
      <c r="B422" t="s">
        <v>442</v>
      </c>
      <c r="C422">
        <v>1962</v>
      </c>
      <c r="D422">
        <v>109704.36100246701</v>
      </c>
    </row>
    <row r="423" spans="1:4">
      <c r="A423" t="s">
        <v>441</v>
      </c>
      <c r="B423" t="s">
        <v>442</v>
      </c>
      <c r="C423">
        <v>1967</v>
      </c>
      <c r="D423">
        <v>98362.568874637698</v>
      </c>
    </row>
    <row r="424" spans="1:4">
      <c r="A424" t="s">
        <v>441</v>
      </c>
      <c r="B424" t="s">
        <v>442</v>
      </c>
      <c r="C424">
        <v>1972</v>
      </c>
      <c r="D424">
        <v>89190.710701817006</v>
      </c>
    </row>
    <row r="425" spans="1:4">
      <c r="A425" t="s">
        <v>441</v>
      </c>
      <c r="B425" t="s">
        <v>442</v>
      </c>
      <c r="C425">
        <v>1977</v>
      </c>
      <c r="D425">
        <v>82200.033270115193</v>
      </c>
    </row>
    <row r="426" spans="1:4">
      <c r="A426" t="s">
        <v>441</v>
      </c>
      <c r="B426" t="s">
        <v>442</v>
      </c>
      <c r="C426">
        <v>1982</v>
      </c>
      <c r="D426">
        <v>76189.0922013706</v>
      </c>
    </row>
    <row r="427" spans="1:4">
      <c r="A427" t="s">
        <v>441</v>
      </c>
      <c r="B427" t="s">
        <v>442</v>
      </c>
      <c r="C427">
        <v>1987</v>
      </c>
      <c r="D427">
        <v>70270.748828126103</v>
      </c>
    </row>
    <row r="428" spans="1:4">
      <c r="A428" t="s">
        <v>441</v>
      </c>
      <c r="B428" t="s">
        <v>442</v>
      </c>
      <c r="C428">
        <v>1992</v>
      </c>
      <c r="D428">
        <v>64735.4153852163</v>
      </c>
    </row>
    <row r="429" spans="1:4">
      <c r="A429" t="s">
        <v>441</v>
      </c>
      <c r="B429" t="s">
        <v>442</v>
      </c>
      <c r="C429">
        <v>1997</v>
      </c>
      <c r="D429">
        <v>60225.242406600701</v>
      </c>
    </row>
    <row r="430" spans="1:4">
      <c r="A430" t="s">
        <v>441</v>
      </c>
      <c r="B430" t="s">
        <v>442</v>
      </c>
      <c r="C430">
        <v>2002</v>
      </c>
      <c r="D430">
        <v>56644.948502701198</v>
      </c>
    </row>
    <row r="431" spans="1:4">
      <c r="A431" t="s">
        <v>441</v>
      </c>
      <c r="B431" t="s">
        <v>442</v>
      </c>
      <c r="C431">
        <v>2007</v>
      </c>
      <c r="D431">
        <v>53663.400233099303</v>
      </c>
    </row>
    <row r="432" spans="1:4">
      <c r="A432" t="s">
        <v>441</v>
      </c>
      <c r="B432" t="s">
        <v>442</v>
      </c>
      <c r="C432">
        <v>2012</v>
      </c>
      <c r="D432">
        <v>51127.266685484603</v>
      </c>
    </row>
    <row r="433" spans="1:4">
      <c r="A433" t="s">
        <v>441</v>
      </c>
      <c r="B433" t="s">
        <v>442</v>
      </c>
      <c r="C433">
        <v>2014</v>
      </c>
      <c r="D433">
        <v>50244.700206054396</v>
      </c>
    </row>
    <row r="434" spans="1:4">
      <c r="A434" t="s">
        <v>350</v>
      </c>
      <c r="B434" t="s">
        <v>443</v>
      </c>
      <c r="C434">
        <v>1962</v>
      </c>
      <c r="D434">
        <v>4225.1828709614401</v>
      </c>
    </row>
    <row r="435" spans="1:4">
      <c r="A435" t="s">
        <v>350</v>
      </c>
      <c r="B435" t="s">
        <v>443</v>
      </c>
      <c r="C435">
        <v>1967</v>
      </c>
      <c r="D435">
        <v>3728.0498310251101</v>
      </c>
    </row>
    <row r="436" spans="1:4">
      <c r="A436" t="s">
        <v>350</v>
      </c>
      <c r="B436" t="s">
        <v>443</v>
      </c>
      <c r="C436">
        <v>1972</v>
      </c>
      <c r="D436">
        <v>3263.2274978829</v>
      </c>
    </row>
    <row r="437" spans="1:4">
      <c r="A437" t="s">
        <v>350</v>
      </c>
      <c r="B437" t="s">
        <v>443</v>
      </c>
      <c r="C437">
        <v>1977</v>
      </c>
      <c r="D437">
        <v>2981.59424667843</v>
      </c>
    </row>
    <row r="438" spans="1:4">
      <c r="A438" t="s">
        <v>350</v>
      </c>
      <c r="B438" t="s">
        <v>443</v>
      </c>
      <c r="C438">
        <v>1982</v>
      </c>
      <c r="D438">
        <v>2788.9315209739898</v>
      </c>
    </row>
    <row r="439" spans="1:4">
      <c r="A439" t="s">
        <v>350</v>
      </c>
      <c r="B439" t="s">
        <v>443</v>
      </c>
      <c r="C439">
        <v>1987</v>
      </c>
      <c r="D439">
        <v>2594.93466539364</v>
      </c>
    </row>
    <row r="440" spans="1:4">
      <c r="A440" t="s">
        <v>350</v>
      </c>
      <c r="B440" t="s">
        <v>443</v>
      </c>
      <c r="C440">
        <v>1992</v>
      </c>
      <c r="D440">
        <v>2414.6544546211499</v>
      </c>
    </row>
    <row r="441" spans="1:4">
      <c r="A441" t="s">
        <v>350</v>
      </c>
      <c r="B441" t="s">
        <v>443</v>
      </c>
      <c r="C441">
        <v>1997</v>
      </c>
      <c r="D441">
        <v>2286.8524276974999</v>
      </c>
    </row>
    <row r="442" spans="1:4">
      <c r="A442" t="s">
        <v>350</v>
      </c>
      <c r="B442" t="s">
        <v>443</v>
      </c>
      <c r="C442">
        <v>2002</v>
      </c>
      <c r="D442">
        <v>2196.9696969697002</v>
      </c>
    </row>
    <row r="443" spans="1:4">
      <c r="A443" t="s">
        <v>350</v>
      </c>
      <c r="B443" t="s">
        <v>443</v>
      </c>
      <c r="C443">
        <v>2007</v>
      </c>
      <c r="D443">
        <v>2134.4806261547901</v>
      </c>
    </row>
    <row r="444" spans="1:4">
      <c r="A444" t="s">
        <v>350</v>
      </c>
      <c r="B444" t="s">
        <v>443</v>
      </c>
      <c r="C444">
        <v>2012</v>
      </c>
      <c r="D444">
        <v>2082.6315341361301</v>
      </c>
    </row>
    <row r="445" spans="1:4">
      <c r="A445" t="s">
        <v>350</v>
      </c>
      <c r="B445" t="s">
        <v>443</v>
      </c>
      <c r="C445">
        <v>2014</v>
      </c>
      <c r="D445">
        <v>2061.90856648611</v>
      </c>
    </row>
    <row r="446" spans="1:4">
      <c r="A446" t="s">
        <v>444</v>
      </c>
      <c r="B446" t="s">
        <v>445</v>
      </c>
      <c r="C446">
        <v>1962</v>
      </c>
      <c r="D446">
        <v>122570.230885172</v>
      </c>
    </row>
    <row r="447" spans="1:4">
      <c r="A447" t="s">
        <v>444</v>
      </c>
      <c r="B447" t="s">
        <v>445</v>
      </c>
      <c r="C447">
        <v>1967</v>
      </c>
      <c r="D447">
        <v>105605.869736711</v>
      </c>
    </row>
    <row r="448" spans="1:4">
      <c r="A448" t="s">
        <v>444</v>
      </c>
      <c r="B448" t="s">
        <v>445</v>
      </c>
      <c r="C448">
        <v>1972</v>
      </c>
      <c r="D448">
        <v>92669.385055033301</v>
      </c>
    </row>
    <row r="449" spans="1:4">
      <c r="A449" t="s">
        <v>444</v>
      </c>
      <c r="B449" t="s">
        <v>445</v>
      </c>
      <c r="C449">
        <v>1977</v>
      </c>
      <c r="D449">
        <v>82802.141830843</v>
      </c>
    </row>
    <row r="450" spans="1:4">
      <c r="A450" t="s">
        <v>444</v>
      </c>
      <c r="B450" t="s">
        <v>445</v>
      </c>
      <c r="C450">
        <v>1982</v>
      </c>
      <c r="D450">
        <v>73896.304433757599</v>
      </c>
    </row>
    <row r="451" spans="1:4">
      <c r="A451" t="s">
        <v>444</v>
      </c>
      <c r="B451" t="s">
        <v>445</v>
      </c>
      <c r="C451">
        <v>1987</v>
      </c>
      <c r="D451">
        <v>66358.694265077502</v>
      </c>
    </row>
    <row r="452" spans="1:4">
      <c r="A452" t="s">
        <v>444</v>
      </c>
      <c r="B452" t="s">
        <v>445</v>
      </c>
      <c r="C452">
        <v>1992</v>
      </c>
      <c r="D452">
        <v>60322.820738968898</v>
      </c>
    </row>
    <row r="453" spans="1:4">
      <c r="A453" t="s">
        <v>444</v>
      </c>
      <c r="B453" t="s">
        <v>445</v>
      </c>
      <c r="C453">
        <v>1997</v>
      </c>
      <c r="D453">
        <v>55504.649698252702</v>
      </c>
    </row>
    <row r="454" spans="1:4">
      <c r="A454" t="s">
        <v>444</v>
      </c>
      <c r="B454" t="s">
        <v>445</v>
      </c>
      <c r="C454">
        <v>2002</v>
      </c>
      <c r="D454">
        <v>51596.619504950999</v>
      </c>
    </row>
    <row r="455" spans="1:4">
      <c r="A455" t="s">
        <v>444</v>
      </c>
      <c r="B455" t="s">
        <v>445</v>
      </c>
      <c r="C455">
        <v>2007</v>
      </c>
      <c r="D455">
        <v>48338.4943971967</v>
      </c>
    </row>
    <row r="456" spans="1:4">
      <c r="A456" t="s">
        <v>444</v>
      </c>
      <c r="B456" t="s">
        <v>445</v>
      </c>
      <c r="C456">
        <v>2012</v>
      </c>
      <c r="D456">
        <v>45753.679891684304</v>
      </c>
    </row>
    <row r="457" spans="1:4">
      <c r="A457" t="s">
        <v>444</v>
      </c>
      <c r="B457" t="s">
        <v>445</v>
      </c>
      <c r="C457">
        <v>2014</v>
      </c>
      <c r="D457">
        <v>44882.0721983685</v>
      </c>
    </row>
    <row r="458" spans="1:4">
      <c r="A458" t="s">
        <v>446</v>
      </c>
      <c r="B458" t="s">
        <v>447</v>
      </c>
      <c r="C458">
        <v>1962</v>
      </c>
      <c r="D458">
        <v>6085.2544143449704</v>
      </c>
    </row>
    <row r="459" spans="1:4">
      <c r="A459" t="s">
        <v>446</v>
      </c>
      <c r="B459" t="s">
        <v>447</v>
      </c>
      <c r="C459">
        <v>1967</v>
      </c>
      <c r="D459">
        <v>5558.2059963779002</v>
      </c>
    </row>
    <row r="460" spans="1:4">
      <c r="A460" t="s">
        <v>446</v>
      </c>
      <c r="B460" t="s">
        <v>447</v>
      </c>
      <c r="C460">
        <v>1972</v>
      </c>
      <c r="D460">
        <v>5015.9884632265303</v>
      </c>
    </row>
    <row r="461" spans="1:4">
      <c r="A461" t="s">
        <v>446</v>
      </c>
      <c r="B461" t="s">
        <v>447</v>
      </c>
      <c r="C461">
        <v>1977</v>
      </c>
      <c r="D461">
        <v>4349.4019572308798</v>
      </c>
    </row>
    <row r="462" spans="1:4">
      <c r="A462" t="s">
        <v>446</v>
      </c>
      <c r="B462" t="s">
        <v>447</v>
      </c>
      <c r="C462">
        <v>1982</v>
      </c>
      <c r="D462">
        <v>3670.3308803288601</v>
      </c>
    </row>
    <row r="463" spans="1:4">
      <c r="A463" t="s">
        <v>446</v>
      </c>
      <c r="B463" t="s">
        <v>447</v>
      </c>
      <c r="C463">
        <v>1987</v>
      </c>
      <c r="D463">
        <v>3185.94784603376</v>
      </c>
    </row>
    <row r="464" spans="1:4">
      <c r="A464" t="s">
        <v>446</v>
      </c>
      <c r="B464" t="s">
        <v>447</v>
      </c>
      <c r="C464">
        <v>1992</v>
      </c>
      <c r="D464">
        <v>2749.4684361023501</v>
      </c>
    </row>
    <row r="465" spans="1:4">
      <c r="A465" t="s">
        <v>446</v>
      </c>
      <c r="B465" t="s">
        <v>447</v>
      </c>
      <c r="C465">
        <v>1997</v>
      </c>
      <c r="D465">
        <v>2390.6620739391901</v>
      </c>
    </row>
    <row r="466" spans="1:4">
      <c r="A466" t="s">
        <v>446</v>
      </c>
      <c r="B466" t="s">
        <v>447</v>
      </c>
      <c r="C466">
        <v>2002</v>
      </c>
      <c r="D466">
        <v>2107.1892027625199</v>
      </c>
    </row>
    <row r="467" spans="1:4">
      <c r="A467" t="s">
        <v>446</v>
      </c>
      <c r="B467" t="s">
        <v>447</v>
      </c>
      <c r="C467">
        <v>2007</v>
      </c>
      <c r="D467">
        <v>1870.26588946729</v>
      </c>
    </row>
    <row r="468" spans="1:4">
      <c r="A468" t="s">
        <v>446</v>
      </c>
      <c r="B468" t="s">
        <v>447</v>
      </c>
      <c r="C468">
        <v>2012</v>
      </c>
      <c r="D468">
        <v>1657.7608072190001</v>
      </c>
    </row>
    <row r="469" spans="1:4">
      <c r="A469" t="s">
        <v>446</v>
      </c>
      <c r="B469" t="s">
        <v>447</v>
      </c>
      <c r="C469">
        <v>2014</v>
      </c>
      <c r="D469">
        <v>1580.2261040183801</v>
      </c>
    </row>
    <row r="470" spans="1:4">
      <c r="A470" t="s">
        <v>448</v>
      </c>
      <c r="B470" t="s">
        <v>449</v>
      </c>
      <c r="C470">
        <v>1962</v>
      </c>
      <c r="D470">
        <v>203242.35643948699</v>
      </c>
    </row>
    <row r="471" spans="1:4">
      <c r="A471" t="s">
        <v>448</v>
      </c>
      <c r="B471" t="s">
        <v>449</v>
      </c>
      <c r="C471">
        <v>1967</v>
      </c>
      <c r="D471">
        <v>177358.36696085299</v>
      </c>
    </row>
    <row r="472" spans="1:4">
      <c r="A472" t="s">
        <v>448</v>
      </c>
      <c r="B472" t="s">
        <v>449</v>
      </c>
      <c r="C472">
        <v>1972</v>
      </c>
      <c r="D472">
        <v>153048.772921122</v>
      </c>
    </row>
    <row r="473" spans="1:4">
      <c r="A473" t="s">
        <v>448</v>
      </c>
      <c r="B473" t="s">
        <v>449</v>
      </c>
      <c r="C473">
        <v>1977</v>
      </c>
      <c r="D473">
        <v>131631.68742336301</v>
      </c>
    </row>
    <row r="474" spans="1:4">
      <c r="A474" t="s">
        <v>448</v>
      </c>
      <c r="B474" t="s">
        <v>449</v>
      </c>
      <c r="C474">
        <v>1982</v>
      </c>
      <c r="D474">
        <v>113776.429316393</v>
      </c>
    </row>
    <row r="475" spans="1:4">
      <c r="A475" t="s">
        <v>448</v>
      </c>
      <c r="B475" t="s">
        <v>449</v>
      </c>
      <c r="C475">
        <v>1987</v>
      </c>
      <c r="D475">
        <v>98704.130367703998</v>
      </c>
    </row>
    <row r="476" spans="1:4">
      <c r="A476" t="s">
        <v>448</v>
      </c>
      <c r="B476" t="s">
        <v>449</v>
      </c>
      <c r="C476">
        <v>1992</v>
      </c>
      <c r="D476">
        <v>86145.512187455693</v>
      </c>
    </row>
    <row r="477" spans="1:4">
      <c r="A477" t="s">
        <v>448</v>
      </c>
      <c r="B477" t="s">
        <v>449</v>
      </c>
      <c r="C477">
        <v>1997</v>
      </c>
      <c r="D477">
        <v>74937.467721192093</v>
      </c>
    </row>
    <row r="478" spans="1:4">
      <c r="A478" t="s">
        <v>448</v>
      </c>
      <c r="B478" t="s">
        <v>449</v>
      </c>
      <c r="C478">
        <v>2002</v>
      </c>
      <c r="D478">
        <v>65156.522402690804</v>
      </c>
    </row>
    <row r="479" spans="1:4">
      <c r="A479" t="s">
        <v>448</v>
      </c>
      <c r="B479" t="s">
        <v>449</v>
      </c>
      <c r="C479">
        <v>2007</v>
      </c>
      <c r="D479">
        <v>55831.555693485803</v>
      </c>
    </row>
    <row r="480" spans="1:4">
      <c r="A480" t="s">
        <v>448</v>
      </c>
      <c r="B480" t="s">
        <v>449</v>
      </c>
      <c r="C480">
        <v>2012</v>
      </c>
      <c r="D480">
        <v>47913.3622813494</v>
      </c>
    </row>
    <row r="481" spans="1:4">
      <c r="A481" t="s">
        <v>448</v>
      </c>
      <c r="B481" t="s">
        <v>449</v>
      </c>
      <c r="C481">
        <v>2014</v>
      </c>
      <c r="D481">
        <v>45574.9121194572</v>
      </c>
    </row>
    <row r="482" spans="1:4">
      <c r="A482" t="s">
        <v>450</v>
      </c>
      <c r="B482" t="s">
        <v>451</v>
      </c>
      <c r="C482">
        <v>1962</v>
      </c>
      <c r="D482">
        <v>78878.391160035899</v>
      </c>
    </row>
    <row r="483" spans="1:4">
      <c r="A483" t="s">
        <v>450</v>
      </c>
      <c r="B483" t="s">
        <v>451</v>
      </c>
      <c r="C483">
        <v>1967</v>
      </c>
      <c r="D483">
        <v>66678.074714848</v>
      </c>
    </row>
    <row r="484" spans="1:4">
      <c r="A484" t="s">
        <v>450</v>
      </c>
      <c r="B484" t="s">
        <v>451</v>
      </c>
      <c r="C484">
        <v>1972</v>
      </c>
      <c r="D484">
        <v>58036.576396678502</v>
      </c>
    </row>
    <row r="485" spans="1:4">
      <c r="A485" t="s">
        <v>450</v>
      </c>
      <c r="B485" t="s">
        <v>451</v>
      </c>
      <c r="C485">
        <v>1977</v>
      </c>
      <c r="D485">
        <v>51183.911039644903</v>
      </c>
    </row>
    <row r="486" spans="1:4">
      <c r="A486" t="s">
        <v>450</v>
      </c>
      <c r="B486" t="s">
        <v>451</v>
      </c>
      <c r="C486">
        <v>1982</v>
      </c>
      <c r="D486">
        <v>44820.495897139699</v>
      </c>
    </row>
    <row r="487" spans="1:4">
      <c r="A487" t="s">
        <v>450</v>
      </c>
      <c r="B487" t="s">
        <v>451</v>
      </c>
      <c r="C487">
        <v>1987</v>
      </c>
      <c r="D487">
        <v>39342.513485255797</v>
      </c>
    </row>
    <row r="488" spans="1:4">
      <c r="A488" t="s">
        <v>450</v>
      </c>
      <c r="B488" t="s">
        <v>451</v>
      </c>
      <c r="C488">
        <v>1992</v>
      </c>
      <c r="D488">
        <v>34689.540888531097</v>
      </c>
    </row>
    <row r="489" spans="1:4">
      <c r="A489" t="s">
        <v>450</v>
      </c>
      <c r="B489" t="s">
        <v>451</v>
      </c>
      <c r="C489">
        <v>1997</v>
      </c>
      <c r="D489">
        <v>30683.800718218201</v>
      </c>
    </row>
    <row r="490" spans="1:4">
      <c r="A490" t="s">
        <v>450</v>
      </c>
      <c r="B490" t="s">
        <v>451</v>
      </c>
      <c r="C490">
        <v>2002</v>
      </c>
      <c r="D490">
        <v>27810.565258352799</v>
      </c>
    </row>
    <row r="491" spans="1:4">
      <c r="A491" t="s">
        <v>450</v>
      </c>
      <c r="B491" t="s">
        <v>451</v>
      </c>
      <c r="C491">
        <v>2007</v>
      </c>
      <c r="D491">
        <v>25861.265979916599</v>
      </c>
    </row>
    <row r="492" spans="1:4">
      <c r="A492" t="s">
        <v>450</v>
      </c>
      <c r="B492" t="s">
        <v>451</v>
      </c>
      <c r="C492">
        <v>2012</v>
      </c>
      <c r="D492">
        <v>24279.552620236402</v>
      </c>
    </row>
    <row r="493" spans="1:4">
      <c r="A493" t="s">
        <v>450</v>
      </c>
      <c r="B493" t="s">
        <v>451</v>
      </c>
      <c r="C493">
        <v>2014</v>
      </c>
      <c r="D493">
        <v>23751.596138789198</v>
      </c>
    </row>
    <row r="494" spans="1:4">
      <c r="A494" t="s">
        <v>452</v>
      </c>
      <c r="B494" t="s">
        <v>453</v>
      </c>
      <c r="C494">
        <v>1962</v>
      </c>
      <c r="D494">
        <v>20004.8371925434</v>
      </c>
    </row>
    <row r="495" spans="1:4">
      <c r="A495" t="s">
        <v>452</v>
      </c>
      <c r="B495" t="s">
        <v>453</v>
      </c>
      <c r="C495">
        <v>1967</v>
      </c>
      <c r="D495">
        <v>16502.185293941398</v>
      </c>
    </row>
    <row r="496" spans="1:4">
      <c r="A496" t="s">
        <v>452</v>
      </c>
      <c r="B496" t="s">
        <v>453</v>
      </c>
      <c r="C496">
        <v>1972</v>
      </c>
      <c r="D496">
        <v>13393.1038064895</v>
      </c>
    </row>
    <row r="497" spans="1:4">
      <c r="A497" t="s">
        <v>452</v>
      </c>
      <c r="B497" t="s">
        <v>453</v>
      </c>
      <c r="C497">
        <v>1977</v>
      </c>
      <c r="D497">
        <v>10600.334288522199</v>
      </c>
    </row>
    <row r="498" spans="1:4">
      <c r="A498" t="s">
        <v>452</v>
      </c>
      <c r="B498" t="s">
        <v>453</v>
      </c>
      <c r="C498">
        <v>1982</v>
      </c>
      <c r="D498">
        <v>8495.7962724859699</v>
      </c>
    </row>
    <row r="499" spans="1:4">
      <c r="A499" t="s">
        <v>452</v>
      </c>
      <c r="B499" t="s">
        <v>453</v>
      </c>
      <c r="C499">
        <v>1987</v>
      </c>
      <c r="D499">
        <v>6972.9976021926605</v>
      </c>
    </row>
    <row r="500" spans="1:4">
      <c r="A500" t="s">
        <v>452</v>
      </c>
      <c r="B500" t="s">
        <v>453</v>
      </c>
      <c r="C500">
        <v>1992</v>
      </c>
      <c r="D500">
        <v>5837.5665947150901</v>
      </c>
    </row>
    <row r="501" spans="1:4">
      <c r="A501" t="s">
        <v>452</v>
      </c>
      <c r="B501" t="s">
        <v>453</v>
      </c>
      <c r="C501">
        <v>1997</v>
      </c>
      <c r="D501">
        <v>4974.7552535655504</v>
      </c>
    </row>
    <row r="502" spans="1:4">
      <c r="A502" t="s">
        <v>452</v>
      </c>
      <c r="B502" t="s">
        <v>453</v>
      </c>
      <c r="C502">
        <v>2002</v>
      </c>
      <c r="D502">
        <v>4424.6062696394501</v>
      </c>
    </row>
    <row r="503" spans="1:4">
      <c r="A503" t="s">
        <v>452</v>
      </c>
      <c r="B503" t="s">
        <v>453</v>
      </c>
      <c r="C503">
        <v>2007</v>
      </c>
      <c r="D503">
        <v>4026.0000803733001</v>
      </c>
    </row>
    <row r="504" spans="1:4">
      <c r="A504" t="s">
        <v>452</v>
      </c>
      <c r="B504" t="s">
        <v>453</v>
      </c>
      <c r="C504">
        <v>2012</v>
      </c>
      <c r="D504">
        <v>3587.53556429427</v>
      </c>
    </row>
    <row r="505" spans="1:4">
      <c r="A505" t="s">
        <v>452</v>
      </c>
      <c r="B505" t="s">
        <v>453</v>
      </c>
      <c r="C505">
        <v>2014</v>
      </c>
      <c r="D505">
        <v>3410.3593437588102</v>
      </c>
    </row>
    <row r="506" spans="1:4">
      <c r="A506" t="s">
        <v>454</v>
      </c>
      <c r="B506" t="s">
        <v>455</v>
      </c>
      <c r="C506">
        <v>1992</v>
      </c>
      <c r="D506">
        <v>8434.0044742729297</v>
      </c>
    </row>
    <row r="507" spans="1:4">
      <c r="A507" t="s">
        <v>454</v>
      </c>
      <c r="B507" t="s">
        <v>455</v>
      </c>
      <c r="C507">
        <v>1997</v>
      </c>
      <c r="D507">
        <v>8245.8442694663208</v>
      </c>
    </row>
    <row r="508" spans="1:4">
      <c r="A508" t="s">
        <v>454</v>
      </c>
      <c r="B508" t="s">
        <v>455</v>
      </c>
      <c r="C508">
        <v>2002</v>
      </c>
      <c r="D508">
        <v>8490.9909909909893</v>
      </c>
    </row>
    <row r="509" spans="1:4">
      <c r="A509" t="s">
        <v>454</v>
      </c>
      <c r="B509" t="s">
        <v>455</v>
      </c>
      <c r="C509">
        <v>2007</v>
      </c>
      <c r="D509">
        <v>8498.6474301172202</v>
      </c>
    </row>
    <row r="510" spans="1:4">
      <c r="A510" t="s">
        <v>454</v>
      </c>
      <c r="B510" t="s">
        <v>455</v>
      </c>
      <c r="C510">
        <v>2012</v>
      </c>
      <c r="D510">
        <v>8834.0920029675108</v>
      </c>
    </row>
    <row r="511" spans="1:4">
      <c r="A511" t="s">
        <v>454</v>
      </c>
      <c r="B511" t="s">
        <v>455</v>
      </c>
      <c r="C511">
        <v>2014</v>
      </c>
      <c r="D511">
        <v>8894.8890722394808</v>
      </c>
    </row>
    <row r="512" spans="1:4">
      <c r="A512" t="s">
        <v>456</v>
      </c>
      <c r="B512" t="s">
        <v>457</v>
      </c>
      <c r="C512">
        <v>1962</v>
      </c>
      <c r="D512">
        <v>5116.5024383919099</v>
      </c>
    </row>
    <row r="513" spans="1:4">
      <c r="A513" t="s">
        <v>456</v>
      </c>
      <c r="B513" t="s">
        <v>457</v>
      </c>
      <c r="C513">
        <v>1967</v>
      </c>
      <c r="D513">
        <v>4613.03174206327</v>
      </c>
    </row>
    <row r="514" spans="1:4">
      <c r="A514" t="s">
        <v>456</v>
      </c>
      <c r="B514" t="s">
        <v>457</v>
      </c>
      <c r="C514">
        <v>1972</v>
      </c>
      <c r="D514">
        <v>4223.6823152692996</v>
      </c>
    </row>
    <row r="515" spans="1:4">
      <c r="A515" t="s">
        <v>456</v>
      </c>
      <c r="B515" t="s">
        <v>457</v>
      </c>
      <c r="C515">
        <v>1977</v>
      </c>
      <c r="D515">
        <v>3956.5403313861998</v>
      </c>
    </row>
    <row r="516" spans="1:4">
      <c r="A516" t="s">
        <v>456</v>
      </c>
      <c r="B516" t="s">
        <v>457</v>
      </c>
      <c r="C516">
        <v>1982</v>
      </c>
      <c r="D516">
        <v>3840.56497007795</v>
      </c>
    </row>
    <row r="517" spans="1:4">
      <c r="A517" t="s">
        <v>456</v>
      </c>
      <c r="B517" t="s">
        <v>457</v>
      </c>
      <c r="C517">
        <v>1987</v>
      </c>
      <c r="D517">
        <v>3711.9383903917301</v>
      </c>
    </row>
    <row r="518" spans="1:4">
      <c r="A518" t="s">
        <v>456</v>
      </c>
      <c r="B518" t="s">
        <v>457</v>
      </c>
      <c r="C518">
        <v>1992</v>
      </c>
      <c r="D518">
        <v>3551.5429786545001</v>
      </c>
    </row>
    <row r="519" spans="1:4">
      <c r="A519" t="s">
        <v>456</v>
      </c>
      <c r="B519" t="s">
        <v>457</v>
      </c>
      <c r="C519">
        <v>1997</v>
      </c>
      <c r="D519">
        <v>3461.05491537439</v>
      </c>
    </row>
    <row r="520" spans="1:4">
      <c r="A520" t="s">
        <v>456</v>
      </c>
      <c r="B520" t="s">
        <v>457</v>
      </c>
      <c r="C520">
        <v>2002</v>
      </c>
      <c r="D520">
        <v>3398.1107858995902</v>
      </c>
    </row>
    <row r="521" spans="1:4">
      <c r="A521" t="s">
        <v>456</v>
      </c>
      <c r="B521" t="s">
        <v>457</v>
      </c>
      <c r="C521">
        <v>2007</v>
      </c>
      <c r="D521">
        <v>3372.3509860101399</v>
      </c>
    </row>
    <row r="522" spans="1:4">
      <c r="A522" t="s">
        <v>456</v>
      </c>
      <c r="B522" t="s">
        <v>457</v>
      </c>
      <c r="C522">
        <v>2012</v>
      </c>
      <c r="D522">
        <v>3349.10481731652</v>
      </c>
    </row>
    <row r="523" spans="1:4">
      <c r="A523" t="s">
        <v>456</v>
      </c>
      <c r="B523" t="s">
        <v>457</v>
      </c>
      <c r="C523">
        <v>2014</v>
      </c>
      <c r="D523">
        <v>3332.2357002550798</v>
      </c>
    </row>
    <row r="524" spans="1:4">
      <c r="A524" t="s">
        <v>458</v>
      </c>
      <c r="B524" t="s">
        <v>459</v>
      </c>
      <c r="C524">
        <v>1962</v>
      </c>
      <c r="D524">
        <v>1350.2027900728899</v>
      </c>
    </row>
    <row r="525" spans="1:4">
      <c r="A525" t="s">
        <v>458</v>
      </c>
      <c r="B525" t="s">
        <v>459</v>
      </c>
      <c r="C525">
        <v>1967</v>
      </c>
      <c r="D525">
        <v>1319.1094996178001</v>
      </c>
    </row>
    <row r="526" spans="1:4">
      <c r="A526" t="s">
        <v>458</v>
      </c>
      <c r="B526" t="s">
        <v>459</v>
      </c>
      <c r="C526">
        <v>1972</v>
      </c>
      <c r="D526">
        <v>1242.03426103739</v>
      </c>
    </row>
    <row r="527" spans="1:4">
      <c r="A527" t="s">
        <v>458</v>
      </c>
      <c r="B527" t="s">
        <v>459</v>
      </c>
      <c r="C527">
        <v>1977</v>
      </c>
      <c r="D527">
        <v>1172.0017790386</v>
      </c>
    </row>
    <row r="528" spans="1:4">
      <c r="A528" t="s">
        <v>458</v>
      </c>
      <c r="B528" t="s">
        <v>459</v>
      </c>
      <c r="C528">
        <v>1982</v>
      </c>
      <c r="D528">
        <v>1127.6532379550699</v>
      </c>
    </row>
    <row r="529" spans="1:4">
      <c r="A529" t="s">
        <v>458</v>
      </c>
      <c r="B529" t="s">
        <v>459</v>
      </c>
      <c r="C529">
        <v>1987</v>
      </c>
      <c r="D529">
        <v>1078.2714479250201</v>
      </c>
    </row>
    <row r="530" spans="1:4">
      <c r="A530" t="s">
        <v>458</v>
      </c>
      <c r="B530" t="s">
        <v>459</v>
      </c>
      <c r="C530">
        <v>1992</v>
      </c>
      <c r="D530">
        <v>974.25834583423398</v>
      </c>
    </row>
    <row r="531" spans="1:4">
      <c r="A531" t="s">
        <v>458</v>
      </c>
      <c r="B531" t="s">
        <v>459</v>
      </c>
      <c r="C531">
        <v>1997</v>
      </c>
      <c r="D531">
        <v>875.23227318018996</v>
      </c>
    </row>
    <row r="532" spans="1:4">
      <c r="A532" t="s">
        <v>458</v>
      </c>
      <c r="B532" t="s">
        <v>459</v>
      </c>
      <c r="C532">
        <v>2002</v>
      </c>
      <c r="D532">
        <v>798.39011797749401</v>
      </c>
    </row>
    <row r="533" spans="1:4">
      <c r="A533" t="s">
        <v>458</v>
      </c>
      <c r="B533" t="s">
        <v>459</v>
      </c>
      <c r="C533">
        <v>2007</v>
      </c>
      <c r="D533">
        <v>733.281188893234</v>
      </c>
    </row>
    <row r="534" spans="1:4">
      <c r="A534" t="s">
        <v>458</v>
      </c>
      <c r="B534" t="s">
        <v>459</v>
      </c>
      <c r="C534">
        <v>2012</v>
      </c>
      <c r="D534">
        <v>687.18713162805204</v>
      </c>
    </row>
    <row r="535" spans="1:4">
      <c r="A535" t="s">
        <v>458</v>
      </c>
      <c r="B535" t="s">
        <v>459</v>
      </c>
      <c r="C535">
        <v>2014</v>
      </c>
      <c r="D535">
        <v>676.90176853604396</v>
      </c>
    </row>
    <row r="536" spans="1:4">
      <c r="A536" t="s">
        <v>460</v>
      </c>
      <c r="B536" t="s">
        <v>461</v>
      </c>
      <c r="C536">
        <v>1997</v>
      </c>
      <c r="D536">
        <v>1276.18719133132</v>
      </c>
    </row>
    <row r="537" spans="1:4">
      <c r="A537" t="s">
        <v>460</v>
      </c>
      <c r="B537" t="s">
        <v>461</v>
      </c>
      <c r="C537">
        <v>2002</v>
      </c>
      <c r="D537">
        <v>1289.60560232133</v>
      </c>
    </row>
    <row r="538" spans="1:4">
      <c r="A538" t="s">
        <v>460</v>
      </c>
      <c r="B538" t="s">
        <v>461</v>
      </c>
      <c r="C538">
        <v>2007</v>
      </c>
      <c r="D538">
        <v>1276.84431665428</v>
      </c>
    </row>
    <row r="539" spans="1:4">
      <c r="A539" t="s">
        <v>460</v>
      </c>
      <c r="B539" t="s">
        <v>461</v>
      </c>
      <c r="C539">
        <v>2012</v>
      </c>
      <c r="D539">
        <v>1251.0958981655499</v>
      </c>
    </row>
    <row r="540" spans="1:4">
      <c r="A540" t="s">
        <v>460</v>
      </c>
      <c r="B540" t="s">
        <v>461</v>
      </c>
      <c r="C540">
        <v>2014</v>
      </c>
      <c r="D540">
        <v>1249.3649853064201</v>
      </c>
    </row>
    <row r="541" spans="1:4">
      <c r="A541" t="s">
        <v>462</v>
      </c>
      <c r="B541" t="s">
        <v>463</v>
      </c>
      <c r="C541">
        <v>1962</v>
      </c>
      <c r="D541">
        <v>56105.307917462596</v>
      </c>
    </row>
    <row r="542" spans="1:4">
      <c r="A542" t="s">
        <v>462</v>
      </c>
      <c r="B542" t="s">
        <v>463</v>
      </c>
      <c r="C542">
        <v>1967</v>
      </c>
      <c r="D542">
        <v>48971.026237914099</v>
      </c>
    </row>
    <row r="543" spans="1:4">
      <c r="A543" t="s">
        <v>462</v>
      </c>
      <c r="B543" t="s">
        <v>463</v>
      </c>
      <c r="C543">
        <v>1972</v>
      </c>
      <c r="D543">
        <v>42613.353888752601</v>
      </c>
    </row>
    <row r="544" spans="1:4">
      <c r="A544" t="s">
        <v>462</v>
      </c>
      <c r="B544" t="s">
        <v>463</v>
      </c>
      <c r="C544">
        <v>1977</v>
      </c>
      <c r="D544">
        <v>37117.1520421651</v>
      </c>
    </row>
    <row r="545" spans="1:4">
      <c r="A545" t="s">
        <v>462</v>
      </c>
      <c r="B545" t="s">
        <v>463</v>
      </c>
      <c r="C545">
        <v>1982</v>
      </c>
      <c r="D545">
        <v>32470.6518523046</v>
      </c>
    </row>
    <row r="546" spans="1:4">
      <c r="A546" t="s">
        <v>462</v>
      </c>
      <c r="B546" t="s">
        <v>463</v>
      </c>
      <c r="C546">
        <v>1987</v>
      </c>
      <c r="D546">
        <v>28544.403817300201</v>
      </c>
    </row>
    <row r="547" spans="1:4">
      <c r="A547" t="s">
        <v>462</v>
      </c>
      <c r="B547" t="s">
        <v>463</v>
      </c>
      <c r="C547">
        <v>1992</v>
      </c>
      <c r="D547">
        <v>24098.871564983699</v>
      </c>
    </row>
    <row r="548" spans="1:4">
      <c r="A548" t="s">
        <v>462</v>
      </c>
      <c r="B548" t="s">
        <v>463</v>
      </c>
      <c r="C548">
        <v>1997</v>
      </c>
      <c r="D548">
        <v>20533.812504297799</v>
      </c>
    </row>
    <row r="549" spans="1:4">
      <c r="A549" t="s">
        <v>462</v>
      </c>
      <c r="B549" t="s">
        <v>463</v>
      </c>
      <c r="C549">
        <v>2002</v>
      </c>
      <c r="D549">
        <v>18059.322707977</v>
      </c>
    </row>
    <row r="550" spans="1:4">
      <c r="A550" t="s">
        <v>462</v>
      </c>
      <c r="B550" t="s">
        <v>463</v>
      </c>
      <c r="C550">
        <v>2007</v>
      </c>
      <c r="D550">
        <v>15406.3259264397</v>
      </c>
    </row>
    <row r="551" spans="1:4">
      <c r="A551" t="s">
        <v>462</v>
      </c>
      <c r="B551" t="s">
        <v>463</v>
      </c>
      <c r="C551">
        <v>2012</v>
      </c>
      <c r="D551">
        <v>13047.509373983101</v>
      </c>
    </row>
    <row r="552" spans="1:4">
      <c r="A552" t="s">
        <v>462</v>
      </c>
      <c r="B552" t="s">
        <v>463</v>
      </c>
      <c r="C552">
        <v>2014</v>
      </c>
      <c r="D552">
        <v>12207.8823312064</v>
      </c>
    </row>
    <row r="553" spans="1:4">
      <c r="A553" t="s">
        <v>464</v>
      </c>
      <c r="B553" t="s">
        <v>465</v>
      </c>
      <c r="C553">
        <v>1962</v>
      </c>
      <c r="D553">
        <v>1290.9536209850501</v>
      </c>
    </row>
    <row r="554" spans="1:4">
      <c r="A554" t="s">
        <v>464</v>
      </c>
      <c r="B554" t="s">
        <v>465</v>
      </c>
      <c r="C554">
        <v>1967</v>
      </c>
      <c r="D554">
        <v>1240.8605450604</v>
      </c>
    </row>
    <row r="555" spans="1:4">
      <c r="A555" t="s">
        <v>464</v>
      </c>
      <c r="B555" t="s">
        <v>465</v>
      </c>
      <c r="C555">
        <v>1972</v>
      </c>
      <c r="D555">
        <v>1202.0203558140499</v>
      </c>
    </row>
    <row r="556" spans="1:4">
      <c r="A556" t="s">
        <v>464</v>
      </c>
      <c r="B556" t="s">
        <v>465</v>
      </c>
      <c r="C556">
        <v>1977</v>
      </c>
      <c r="D556">
        <v>1179.1481794246899</v>
      </c>
    </row>
    <row r="557" spans="1:4">
      <c r="A557" t="s">
        <v>464</v>
      </c>
      <c r="B557" t="s">
        <v>465</v>
      </c>
      <c r="C557">
        <v>1982</v>
      </c>
      <c r="D557">
        <v>1172.3764657148299</v>
      </c>
    </row>
    <row r="558" spans="1:4">
      <c r="A558" t="s">
        <v>464</v>
      </c>
      <c r="B558" t="s">
        <v>465</v>
      </c>
      <c r="C558">
        <v>1987</v>
      </c>
      <c r="D558">
        <v>1170.26953647964</v>
      </c>
    </row>
    <row r="559" spans="1:4">
      <c r="A559" t="s">
        <v>464</v>
      </c>
      <c r="B559" t="s">
        <v>465</v>
      </c>
      <c r="C559">
        <v>1992</v>
      </c>
      <c r="D559">
        <v>1160.23413524849</v>
      </c>
    </row>
    <row r="560" spans="1:4">
      <c r="A560" t="s">
        <v>464</v>
      </c>
      <c r="B560" t="s">
        <v>465</v>
      </c>
      <c r="C560">
        <v>1997</v>
      </c>
      <c r="D560">
        <v>1135.2904858305301</v>
      </c>
    </row>
    <row r="561" spans="1:4">
      <c r="A561" t="s">
        <v>464</v>
      </c>
      <c r="B561" t="s">
        <v>465</v>
      </c>
      <c r="C561">
        <v>2002</v>
      </c>
      <c r="D561">
        <v>1116.0857533327701</v>
      </c>
    </row>
    <row r="562" spans="1:4">
      <c r="A562" t="s">
        <v>464</v>
      </c>
      <c r="B562" t="s">
        <v>465</v>
      </c>
      <c r="C562">
        <v>2007</v>
      </c>
      <c r="D562">
        <v>1098.61175756275</v>
      </c>
    </row>
    <row r="563" spans="1:4">
      <c r="A563" t="s">
        <v>464</v>
      </c>
      <c r="B563" t="s">
        <v>465</v>
      </c>
      <c r="C563">
        <v>2012</v>
      </c>
      <c r="D563">
        <v>1073.0435018989299</v>
      </c>
    </row>
    <row r="564" spans="1:4">
      <c r="A564" t="s">
        <v>464</v>
      </c>
      <c r="B564" t="s">
        <v>465</v>
      </c>
      <c r="C564">
        <v>2014</v>
      </c>
      <c r="D564">
        <v>1063.1747283367099</v>
      </c>
    </row>
    <row r="565" spans="1:4">
      <c r="A565" t="s">
        <v>466</v>
      </c>
      <c r="B565" t="s">
        <v>467</v>
      </c>
      <c r="C565">
        <v>1962</v>
      </c>
      <c r="D565">
        <v>3184.57814954779</v>
      </c>
    </row>
    <row r="566" spans="1:4">
      <c r="A566" t="s">
        <v>466</v>
      </c>
      <c r="B566" t="s">
        <v>467</v>
      </c>
      <c r="C566">
        <v>1967</v>
      </c>
      <c r="D566">
        <v>2283.1571497066102</v>
      </c>
    </row>
    <row r="567" spans="1:4">
      <c r="A567" t="s">
        <v>466</v>
      </c>
      <c r="B567" t="s">
        <v>467</v>
      </c>
      <c r="C567">
        <v>1972</v>
      </c>
      <c r="D567">
        <v>1673.8829621032901</v>
      </c>
    </row>
    <row r="568" spans="1:4">
      <c r="A568" t="s">
        <v>466</v>
      </c>
      <c r="B568" t="s">
        <v>467</v>
      </c>
      <c r="C568">
        <v>1977</v>
      </c>
      <c r="D568">
        <v>1081.1628988139601</v>
      </c>
    </row>
    <row r="569" spans="1:4">
      <c r="A569" t="s">
        <v>466</v>
      </c>
      <c r="B569" t="s">
        <v>467</v>
      </c>
      <c r="C569">
        <v>1982</v>
      </c>
      <c r="D569">
        <v>778.67267455894705</v>
      </c>
    </row>
    <row r="570" spans="1:4">
      <c r="A570" t="s">
        <v>466</v>
      </c>
      <c r="B570" t="s">
        <v>467</v>
      </c>
      <c r="C570">
        <v>1987</v>
      </c>
      <c r="D570">
        <v>611.83284726612703</v>
      </c>
    </row>
    <row r="571" spans="1:4">
      <c r="A571" t="s">
        <v>466</v>
      </c>
      <c r="B571" t="s">
        <v>467</v>
      </c>
      <c r="C571">
        <v>1992</v>
      </c>
      <c r="D571">
        <v>487.762050161449</v>
      </c>
    </row>
    <row r="572" spans="1:4">
      <c r="A572" t="s">
        <v>466</v>
      </c>
      <c r="B572" t="s">
        <v>467</v>
      </c>
      <c r="C572">
        <v>1997</v>
      </c>
      <c r="D572">
        <v>453.89006480037199</v>
      </c>
    </row>
    <row r="573" spans="1:4">
      <c r="A573" t="s">
        <v>466</v>
      </c>
      <c r="B573" t="s">
        <v>467</v>
      </c>
      <c r="C573">
        <v>2002</v>
      </c>
      <c r="D573">
        <v>402.02567335950101</v>
      </c>
    </row>
    <row r="574" spans="1:4">
      <c r="A574" t="s">
        <v>466</v>
      </c>
      <c r="B574" t="s">
        <v>467</v>
      </c>
      <c r="C574">
        <v>2007</v>
      </c>
      <c r="D574">
        <v>370.64400631577399</v>
      </c>
    </row>
    <row r="575" spans="1:4">
      <c r="A575" t="s">
        <v>466</v>
      </c>
      <c r="B575" t="s">
        <v>467</v>
      </c>
      <c r="C575">
        <v>2012</v>
      </c>
      <c r="D575">
        <v>340.45064316800699</v>
      </c>
    </row>
    <row r="576" spans="1:4">
      <c r="A576" t="s">
        <v>466</v>
      </c>
      <c r="B576" t="s">
        <v>467</v>
      </c>
      <c r="C576">
        <v>2014</v>
      </c>
      <c r="D576">
        <v>328.88822624001801</v>
      </c>
    </row>
    <row r="577" spans="1:4">
      <c r="A577" t="s">
        <v>468</v>
      </c>
      <c r="B577" t="s">
        <v>469</v>
      </c>
      <c r="C577">
        <v>1962</v>
      </c>
      <c r="D577">
        <v>3226.7432480397501</v>
      </c>
    </row>
    <row r="578" spans="1:4">
      <c r="A578" t="s">
        <v>468</v>
      </c>
      <c r="B578" t="s">
        <v>469</v>
      </c>
      <c r="C578">
        <v>1967</v>
      </c>
      <c r="D578">
        <v>2954.8207901190799</v>
      </c>
    </row>
    <row r="579" spans="1:4">
      <c r="A579" t="s">
        <v>468</v>
      </c>
      <c r="B579" t="s">
        <v>469</v>
      </c>
      <c r="C579">
        <v>1972</v>
      </c>
      <c r="D579">
        <v>2788.0781777121001</v>
      </c>
    </row>
    <row r="580" spans="1:4">
      <c r="A580" t="s">
        <v>468</v>
      </c>
      <c r="B580" t="s">
        <v>469</v>
      </c>
      <c r="C580">
        <v>1977</v>
      </c>
      <c r="D580">
        <v>2724.38735339391</v>
      </c>
    </row>
    <row r="581" spans="1:4">
      <c r="A581" t="s">
        <v>468</v>
      </c>
      <c r="B581" t="s">
        <v>469</v>
      </c>
      <c r="C581">
        <v>1982</v>
      </c>
      <c r="D581">
        <v>2660.6358919781801</v>
      </c>
    </row>
    <row r="582" spans="1:4">
      <c r="A582" t="s">
        <v>468</v>
      </c>
      <c r="B582" t="s">
        <v>469</v>
      </c>
      <c r="C582">
        <v>1987</v>
      </c>
      <c r="D582">
        <v>2763.5760674312601</v>
      </c>
    </row>
    <row r="583" spans="1:4">
      <c r="A583" t="s">
        <v>468</v>
      </c>
      <c r="B583" t="s">
        <v>469</v>
      </c>
      <c r="C583">
        <v>1992</v>
      </c>
      <c r="D583">
        <v>2818.0921516133599</v>
      </c>
    </row>
    <row r="584" spans="1:4">
      <c r="A584" t="s">
        <v>468</v>
      </c>
      <c r="B584" t="s">
        <v>469</v>
      </c>
      <c r="C584">
        <v>1997</v>
      </c>
      <c r="D584">
        <v>2826.7352621090299</v>
      </c>
    </row>
    <row r="585" spans="1:4">
      <c r="A585" t="s">
        <v>468</v>
      </c>
      <c r="B585" t="s">
        <v>469</v>
      </c>
      <c r="C585">
        <v>2002</v>
      </c>
      <c r="D585">
        <v>2864.3446379468401</v>
      </c>
    </row>
    <row r="586" spans="1:4">
      <c r="A586" t="s">
        <v>468</v>
      </c>
      <c r="B586" t="s">
        <v>469</v>
      </c>
      <c r="C586">
        <v>2007</v>
      </c>
      <c r="D586">
        <v>2818.88653981677</v>
      </c>
    </row>
    <row r="587" spans="1:4">
      <c r="A587" t="s">
        <v>468</v>
      </c>
      <c r="B587" t="s">
        <v>469</v>
      </c>
      <c r="C587">
        <v>2012</v>
      </c>
      <c r="D587">
        <v>2776.0812836599898</v>
      </c>
    </row>
    <row r="588" spans="1:4">
      <c r="A588" t="s">
        <v>468</v>
      </c>
      <c r="B588" t="s">
        <v>469</v>
      </c>
      <c r="C588">
        <v>2014</v>
      </c>
      <c r="D588">
        <v>2748.0832119596598</v>
      </c>
    </row>
    <row r="589" spans="1:4">
      <c r="A589" t="s">
        <v>470</v>
      </c>
      <c r="B589" t="s">
        <v>471</v>
      </c>
      <c r="C589">
        <v>1962</v>
      </c>
      <c r="D589">
        <v>6673.7133506641603</v>
      </c>
    </row>
    <row r="590" spans="1:4">
      <c r="A590" t="s">
        <v>470</v>
      </c>
      <c r="B590" t="s">
        <v>471</v>
      </c>
      <c r="C590">
        <v>1967</v>
      </c>
      <c r="D590">
        <v>5696.8191628390896</v>
      </c>
    </row>
    <row r="591" spans="1:4">
      <c r="A591" t="s">
        <v>470</v>
      </c>
      <c r="B591" t="s">
        <v>471</v>
      </c>
      <c r="C591">
        <v>1972</v>
      </c>
      <c r="D591">
        <v>4937.0432447172598</v>
      </c>
    </row>
    <row r="592" spans="1:4">
      <c r="A592" t="s">
        <v>470</v>
      </c>
      <c r="B592" t="s">
        <v>471</v>
      </c>
      <c r="C592">
        <v>1977</v>
      </c>
      <c r="D592">
        <v>4342.3108300003796</v>
      </c>
    </row>
    <row r="593" spans="1:4">
      <c r="A593" t="s">
        <v>470</v>
      </c>
      <c r="B593" t="s">
        <v>471</v>
      </c>
      <c r="C593">
        <v>1982</v>
      </c>
      <c r="D593">
        <v>3865.8818652304199</v>
      </c>
    </row>
    <row r="594" spans="1:4">
      <c r="A594" t="s">
        <v>470</v>
      </c>
      <c r="B594" t="s">
        <v>471</v>
      </c>
      <c r="C594">
        <v>1987</v>
      </c>
      <c r="D594">
        <v>3473.95509343904</v>
      </c>
    </row>
    <row r="595" spans="1:4">
      <c r="A595" t="s">
        <v>470</v>
      </c>
      <c r="B595" t="s">
        <v>471</v>
      </c>
      <c r="C595">
        <v>1992</v>
      </c>
      <c r="D595">
        <v>3146.5273518250101</v>
      </c>
    </row>
    <row r="596" spans="1:4">
      <c r="A596" t="s">
        <v>470</v>
      </c>
      <c r="B596" t="s">
        <v>471</v>
      </c>
      <c r="C596">
        <v>1997</v>
      </c>
      <c r="D596">
        <v>2878.6771118955298</v>
      </c>
    </row>
    <row r="597" spans="1:4">
      <c r="A597" t="s">
        <v>470</v>
      </c>
      <c r="B597" t="s">
        <v>471</v>
      </c>
      <c r="C597">
        <v>2002</v>
      </c>
      <c r="D597">
        <v>2660.6931275428701</v>
      </c>
    </row>
    <row r="598" spans="1:4">
      <c r="A598" t="s">
        <v>470</v>
      </c>
      <c r="B598" t="s">
        <v>471</v>
      </c>
      <c r="C598">
        <v>2007</v>
      </c>
      <c r="D598">
        <v>2472.5512615114399</v>
      </c>
    </row>
    <row r="599" spans="1:4">
      <c r="A599" t="s">
        <v>470</v>
      </c>
      <c r="B599" t="s">
        <v>471</v>
      </c>
      <c r="C599">
        <v>2012</v>
      </c>
      <c r="D599">
        <v>2314.1423640687499</v>
      </c>
    </row>
    <row r="600" spans="1:4">
      <c r="A600" t="s">
        <v>470</v>
      </c>
      <c r="B600" t="s">
        <v>471</v>
      </c>
      <c r="C600">
        <v>2014</v>
      </c>
      <c r="D600">
        <v>2258.3463676757001</v>
      </c>
    </row>
    <row r="601" spans="1:4">
      <c r="A601" t="s">
        <v>472</v>
      </c>
      <c r="C601">
        <v>1962</v>
      </c>
      <c r="D601">
        <v>12016.431893327701</v>
      </c>
    </row>
    <row r="602" spans="1:4">
      <c r="A602" t="s">
        <v>472</v>
      </c>
      <c r="C602">
        <v>1967</v>
      </c>
      <c r="D602">
        <v>10656.1318262199</v>
      </c>
    </row>
    <row r="603" spans="1:4">
      <c r="A603" t="s">
        <v>472</v>
      </c>
      <c r="C603">
        <v>1972</v>
      </c>
      <c r="D603">
        <v>9431.9940709002003</v>
      </c>
    </row>
    <row r="604" spans="1:4">
      <c r="A604" t="s">
        <v>472</v>
      </c>
      <c r="C604">
        <v>1977</v>
      </c>
      <c r="D604">
        <v>8347.7579119316197</v>
      </c>
    </row>
    <row r="605" spans="1:4">
      <c r="A605" t="s">
        <v>472</v>
      </c>
      <c r="C605">
        <v>1982</v>
      </c>
      <c r="D605">
        <v>7372.5090120839504</v>
      </c>
    </row>
    <row r="606" spans="1:4">
      <c r="A606" t="s">
        <v>472</v>
      </c>
      <c r="C606">
        <v>1987</v>
      </c>
      <c r="D606">
        <v>6521.7269302713803</v>
      </c>
    </row>
    <row r="607" spans="1:4">
      <c r="A607" t="s">
        <v>472</v>
      </c>
      <c r="C607">
        <v>1992</v>
      </c>
      <c r="D607">
        <v>5790.8734529269896</v>
      </c>
    </row>
    <row r="608" spans="1:4">
      <c r="A608" t="s">
        <v>472</v>
      </c>
      <c r="C608">
        <v>1997</v>
      </c>
      <c r="D608">
        <v>5162.4956326077099</v>
      </c>
    </row>
    <row r="609" spans="1:4">
      <c r="A609" t="s">
        <v>472</v>
      </c>
      <c r="C609">
        <v>2002</v>
      </c>
      <c r="D609">
        <v>4718.7423879027601</v>
      </c>
    </row>
    <row r="610" spans="1:4">
      <c r="A610" t="s">
        <v>472</v>
      </c>
      <c r="C610">
        <v>2007</v>
      </c>
      <c r="D610">
        <v>4349.9740361775803</v>
      </c>
    </row>
    <row r="611" spans="1:4">
      <c r="A611" t="s">
        <v>472</v>
      </c>
      <c r="C611">
        <v>2012</v>
      </c>
      <c r="D611">
        <v>4032.39270267956</v>
      </c>
    </row>
    <row r="612" spans="1:4">
      <c r="A612" t="s">
        <v>472</v>
      </c>
      <c r="C612">
        <v>2014</v>
      </c>
      <c r="D612">
        <v>3918.4166286212699</v>
      </c>
    </row>
    <row r="613" spans="1:4">
      <c r="A613" t="s">
        <v>473</v>
      </c>
      <c r="C613">
        <v>1962</v>
      </c>
      <c r="D613">
        <v>9693.7992527836795</v>
      </c>
    </row>
    <row r="614" spans="1:4">
      <c r="A614" t="s">
        <v>473</v>
      </c>
      <c r="C614">
        <v>1967</v>
      </c>
      <c r="D614">
        <v>8590.8517827143296</v>
      </c>
    </row>
    <row r="615" spans="1:4">
      <c r="A615" t="s">
        <v>473</v>
      </c>
      <c r="C615">
        <v>1972</v>
      </c>
      <c r="D615">
        <v>7572.9055292966004</v>
      </c>
    </row>
    <row r="616" spans="1:4">
      <c r="A616" t="s">
        <v>473</v>
      </c>
      <c r="C616">
        <v>1977</v>
      </c>
      <c r="D616">
        <v>6888.7701260983304</v>
      </c>
    </row>
    <row r="617" spans="1:4">
      <c r="A617" t="s">
        <v>473</v>
      </c>
      <c r="C617">
        <v>1982</v>
      </c>
      <c r="D617">
        <v>6384.1692143645596</v>
      </c>
    </row>
    <row r="618" spans="1:4">
      <c r="A618" t="s">
        <v>473</v>
      </c>
      <c r="C618">
        <v>1987</v>
      </c>
      <c r="D618">
        <v>5903.8178869400499</v>
      </c>
    </row>
    <row r="619" spans="1:4">
      <c r="A619" t="s">
        <v>473</v>
      </c>
      <c r="C619">
        <v>1992</v>
      </c>
      <c r="D619">
        <v>5480.8728837748504</v>
      </c>
    </row>
    <row r="620" spans="1:4">
      <c r="A620" t="s">
        <v>473</v>
      </c>
      <c r="C620">
        <v>1997</v>
      </c>
      <c r="D620">
        <v>5163.9921400743997</v>
      </c>
    </row>
    <row r="621" spans="1:4">
      <c r="A621" t="s">
        <v>473</v>
      </c>
      <c r="C621">
        <v>2002</v>
      </c>
      <c r="D621">
        <v>4929.3289110102196</v>
      </c>
    </row>
    <row r="622" spans="1:4">
      <c r="A622" t="s">
        <v>473</v>
      </c>
      <c r="C622">
        <v>2007</v>
      </c>
      <c r="D622">
        <v>4747.8509578723397</v>
      </c>
    </row>
    <row r="623" spans="1:4">
      <c r="A623" t="s">
        <v>473</v>
      </c>
      <c r="C623">
        <v>2012</v>
      </c>
      <c r="D623">
        <v>4583.8753509974404</v>
      </c>
    </row>
    <row r="624" spans="1:4">
      <c r="A624" t="s">
        <v>473</v>
      </c>
      <c r="C624">
        <v>2014</v>
      </c>
      <c r="D624">
        <v>4521.5263480419799</v>
      </c>
    </row>
    <row r="625" spans="1:4">
      <c r="A625" t="s">
        <v>474</v>
      </c>
      <c r="C625">
        <v>1962</v>
      </c>
      <c r="D625">
        <v>9757.7730201138493</v>
      </c>
    </row>
    <row r="626" spans="1:4">
      <c r="A626" t="s">
        <v>474</v>
      </c>
      <c r="C626">
        <v>1967</v>
      </c>
      <c r="D626">
        <v>8581.5281096765393</v>
      </c>
    </row>
    <row r="627" spans="1:4">
      <c r="A627" t="s">
        <v>474</v>
      </c>
      <c r="C627">
        <v>1972</v>
      </c>
      <c r="D627">
        <v>7512.4261696486301</v>
      </c>
    </row>
    <row r="628" spans="1:4">
      <c r="A628" t="s">
        <v>474</v>
      </c>
      <c r="C628">
        <v>1977</v>
      </c>
      <c r="D628">
        <v>6808.6616588449997</v>
      </c>
    </row>
    <row r="629" spans="1:4">
      <c r="A629" t="s">
        <v>474</v>
      </c>
      <c r="C629">
        <v>1982</v>
      </c>
      <c r="D629">
        <v>6288.6036594875204</v>
      </c>
    </row>
    <row r="630" spans="1:4">
      <c r="A630" t="s">
        <v>474</v>
      </c>
      <c r="C630">
        <v>1987</v>
      </c>
      <c r="D630">
        <v>5787.25049030018</v>
      </c>
    </row>
    <row r="631" spans="1:4">
      <c r="A631" t="s">
        <v>474</v>
      </c>
      <c r="C631">
        <v>1992</v>
      </c>
      <c r="D631">
        <v>5345.8904163822599</v>
      </c>
    </row>
    <row r="632" spans="1:4">
      <c r="A632" t="s">
        <v>474</v>
      </c>
      <c r="C632">
        <v>1997</v>
      </c>
      <c r="D632">
        <v>5020.0148164349303</v>
      </c>
    </row>
    <row r="633" spans="1:4">
      <c r="A633" t="s">
        <v>474</v>
      </c>
      <c r="C633">
        <v>2002</v>
      </c>
      <c r="D633">
        <v>4774.84134592996</v>
      </c>
    </row>
    <row r="634" spans="1:4">
      <c r="A634" t="s">
        <v>474</v>
      </c>
      <c r="C634">
        <v>2007</v>
      </c>
      <c r="D634">
        <v>4588.6410235450903</v>
      </c>
    </row>
    <row r="635" spans="1:4">
      <c r="A635" t="s">
        <v>474</v>
      </c>
      <c r="C635">
        <v>2012</v>
      </c>
      <c r="D635">
        <v>4426.3272303603899</v>
      </c>
    </row>
    <row r="636" spans="1:4">
      <c r="A636" t="s">
        <v>474</v>
      </c>
      <c r="C636">
        <v>2014</v>
      </c>
      <c r="D636">
        <v>4362.2766261301604</v>
      </c>
    </row>
    <row r="637" spans="1:4">
      <c r="A637" t="s">
        <v>475</v>
      </c>
      <c r="C637">
        <v>1962</v>
      </c>
      <c r="D637">
        <v>9703.8120102237099</v>
      </c>
    </row>
    <row r="638" spans="1:4">
      <c r="A638" t="s">
        <v>475</v>
      </c>
      <c r="C638">
        <v>1967</v>
      </c>
      <c r="D638">
        <v>8536.3629961904098</v>
      </c>
    </row>
    <row r="639" spans="1:4">
      <c r="A639" t="s">
        <v>475</v>
      </c>
      <c r="C639">
        <v>1972</v>
      </c>
      <c r="D639">
        <v>7472.2308176737397</v>
      </c>
    </row>
    <row r="640" spans="1:4">
      <c r="A640" t="s">
        <v>475</v>
      </c>
      <c r="C640">
        <v>1977</v>
      </c>
      <c r="D640">
        <v>6772.1436457609698</v>
      </c>
    </row>
    <row r="641" spans="1:4">
      <c r="A641" t="s">
        <v>475</v>
      </c>
      <c r="C641">
        <v>1982</v>
      </c>
      <c r="D641">
        <v>6255.6637737518004</v>
      </c>
    </row>
    <row r="642" spans="1:4">
      <c r="A642" t="s">
        <v>475</v>
      </c>
      <c r="C642">
        <v>1987</v>
      </c>
      <c r="D642">
        <v>5757.4524672690304</v>
      </c>
    </row>
    <row r="643" spans="1:4">
      <c r="A643" t="s">
        <v>475</v>
      </c>
      <c r="C643">
        <v>1992</v>
      </c>
      <c r="D643">
        <v>5318.6834259570796</v>
      </c>
    </row>
    <row r="644" spans="1:4">
      <c r="A644" t="s">
        <v>475</v>
      </c>
      <c r="C644">
        <v>1997</v>
      </c>
      <c r="D644">
        <v>4994.3553358622303</v>
      </c>
    </row>
    <row r="645" spans="1:4">
      <c r="A645" t="s">
        <v>475</v>
      </c>
      <c r="C645">
        <v>2002</v>
      </c>
      <c r="D645">
        <v>4750.8097484905802</v>
      </c>
    </row>
    <row r="646" spans="1:4">
      <c r="A646" t="s">
        <v>475</v>
      </c>
      <c r="C646">
        <v>2007</v>
      </c>
      <c r="D646">
        <v>4565.7372844190804</v>
      </c>
    </row>
    <row r="647" spans="1:4">
      <c r="A647" t="s">
        <v>475</v>
      </c>
      <c r="C647">
        <v>2012</v>
      </c>
      <c r="D647">
        <v>4404.7566713115802</v>
      </c>
    </row>
    <row r="648" spans="1:4">
      <c r="A648" t="s">
        <v>475</v>
      </c>
      <c r="C648">
        <v>2014</v>
      </c>
      <c r="D648">
        <v>4341.2383397902804</v>
      </c>
    </row>
    <row r="649" spans="1:4">
      <c r="A649" t="s">
        <v>476</v>
      </c>
      <c r="B649" t="s">
        <v>477</v>
      </c>
      <c r="C649">
        <v>1962</v>
      </c>
      <c r="D649">
        <v>91919.823640265997</v>
      </c>
    </row>
    <row r="650" spans="1:4">
      <c r="A650" t="s">
        <v>476</v>
      </c>
      <c r="B650" t="s">
        <v>477</v>
      </c>
      <c r="C650">
        <v>1967</v>
      </c>
      <c r="D650">
        <v>79481.758810590705</v>
      </c>
    </row>
    <row r="651" spans="1:4">
      <c r="A651" t="s">
        <v>476</v>
      </c>
      <c r="B651" t="s">
        <v>477</v>
      </c>
      <c r="C651">
        <v>1972</v>
      </c>
      <c r="D651">
        <v>68816.283699796099</v>
      </c>
    </row>
    <row r="652" spans="1:4">
      <c r="A652" t="s">
        <v>476</v>
      </c>
      <c r="B652" t="s">
        <v>477</v>
      </c>
      <c r="C652">
        <v>1977</v>
      </c>
      <c r="D652">
        <v>59992.671781231802</v>
      </c>
    </row>
    <row r="653" spans="1:4">
      <c r="A653" t="s">
        <v>476</v>
      </c>
      <c r="B653" t="s">
        <v>477</v>
      </c>
      <c r="C653">
        <v>1982</v>
      </c>
      <c r="D653">
        <v>52710.968981072197</v>
      </c>
    </row>
    <row r="654" spans="1:4">
      <c r="A654" t="s">
        <v>476</v>
      </c>
      <c r="B654" t="s">
        <v>477</v>
      </c>
      <c r="C654">
        <v>1987</v>
      </c>
      <c r="D654">
        <v>46548.189739428002</v>
      </c>
    </row>
    <row r="655" spans="1:4">
      <c r="A655" t="s">
        <v>476</v>
      </c>
      <c r="B655" t="s">
        <v>477</v>
      </c>
      <c r="C655">
        <v>1992</v>
      </c>
      <c r="D655">
        <v>41323.908169383598</v>
      </c>
    </row>
    <row r="656" spans="1:4">
      <c r="A656" t="s">
        <v>476</v>
      </c>
      <c r="B656" t="s">
        <v>477</v>
      </c>
      <c r="C656">
        <v>1997</v>
      </c>
      <c r="D656">
        <v>37098.554271688001</v>
      </c>
    </row>
    <row r="657" spans="1:4">
      <c r="A657" t="s">
        <v>476</v>
      </c>
      <c r="B657" t="s">
        <v>477</v>
      </c>
      <c r="C657">
        <v>2002</v>
      </c>
      <c r="D657">
        <v>33843.173914440398</v>
      </c>
    </row>
    <row r="658" spans="1:4">
      <c r="A658" t="s">
        <v>476</v>
      </c>
      <c r="B658" t="s">
        <v>477</v>
      </c>
      <c r="C658">
        <v>2007</v>
      </c>
      <c r="D658">
        <v>31142.970238259899</v>
      </c>
    </row>
    <row r="659" spans="1:4">
      <c r="A659" t="s">
        <v>476</v>
      </c>
      <c r="B659" t="s">
        <v>477</v>
      </c>
      <c r="C659">
        <v>2012</v>
      </c>
      <c r="D659">
        <v>28690.6344145197</v>
      </c>
    </row>
    <row r="660" spans="1:4">
      <c r="A660" t="s">
        <v>476</v>
      </c>
      <c r="B660" t="s">
        <v>477</v>
      </c>
      <c r="C660">
        <v>2014</v>
      </c>
      <c r="D660">
        <v>27818.454652146102</v>
      </c>
    </row>
    <row r="661" spans="1:4">
      <c r="A661" t="s">
        <v>478</v>
      </c>
      <c r="B661" t="s">
        <v>479</v>
      </c>
      <c r="C661">
        <v>1962</v>
      </c>
      <c r="D661">
        <v>63.1442112754794</v>
      </c>
    </row>
    <row r="662" spans="1:4">
      <c r="A662" t="s">
        <v>478</v>
      </c>
      <c r="B662" t="s">
        <v>479</v>
      </c>
      <c r="C662">
        <v>1967</v>
      </c>
      <c r="D662">
        <v>55.326699395688003</v>
      </c>
    </row>
    <row r="663" spans="1:4">
      <c r="A663" t="s">
        <v>478</v>
      </c>
      <c r="B663" t="s">
        <v>479</v>
      </c>
      <c r="C663">
        <v>1972</v>
      </c>
      <c r="D663">
        <v>49.081571991131902</v>
      </c>
    </row>
    <row r="664" spans="1:4">
      <c r="A664" t="s">
        <v>478</v>
      </c>
      <c r="B664" t="s">
        <v>479</v>
      </c>
      <c r="C664">
        <v>1977</v>
      </c>
      <c r="D664">
        <v>43.874105982826698</v>
      </c>
    </row>
    <row r="665" spans="1:4">
      <c r="A665" t="s">
        <v>478</v>
      </c>
      <c r="B665" t="s">
        <v>479</v>
      </c>
      <c r="C665">
        <v>1982</v>
      </c>
      <c r="D665">
        <v>38.810149802866</v>
      </c>
    </row>
    <row r="666" spans="1:4">
      <c r="A666" t="s">
        <v>478</v>
      </c>
      <c r="B666" t="s">
        <v>479</v>
      </c>
      <c r="C666">
        <v>1987</v>
      </c>
      <c r="D666">
        <v>33.919877743715297</v>
      </c>
    </row>
    <row r="667" spans="1:4">
      <c r="A667" t="s">
        <v>478</v>
      </c>
      <c r="B667" t="s">
        <v>479</v>
      </c>
      <c r="C667">
        <v>1992</v>
      </c>
      <c r="D667">
        <v>29.982242517165201</v>
      </c>
    </row>
    <row r="668" spans="1:4">
      <c r="A668" t="s">
        <v>478</v>
      </c>
      <c r="B668" t="s">
        <v>479</v>
      </c>
      <c r="C668">
        <v>1997</v>
      </c>
      <c r="D668">
        <v>27.210424882167899</v>
      </c>
    </row>
    <row r="669" spans="1:4">
      <c r="A669" t="s">
        <v>478</v>
      </c>
      <c r="B669" t="s">
        <v>479</v>
      </c>
      <c r="C669">
        <v>2002</v>
      </c>
      <c r="D669">
        <v>24.796763658656701</v>
      </c>
    </row>
    <row r="670" spans="1:4">
      <c r="A670" t="s">
        <v>478</v>
      </c>
      <c r="B670" t="s">
        <v>479</v>
      </c>
      <c r="C670">
        <v>2007</v>
      </c>
      <c r="D670">
        <v>22.630904791242902</v>
      </c>
    </row>
    <row r="671" spans="1:4">
      <c r="A671" t="s">
        <v>478</v>
      </c>
      <c r="B671" t="s">
        <v>479</v>
      </c>
      <c r="C671">
        <v>2012</v>
      </c>
      <c r="D671">
        <v>20.498043934300298</v>
      </c>
    </row>
    <row r="672" spans="1:4">
      <c r="A672" t="s">
        <v>478</v>
      </c>
      <c r="B672" t="s">
        <v>479</v>
      </c>
      <c r="C672">
        <v>2014</v>
      </c>
      <c r="D672">
        <v>19.6051594941808</v>
      </c>
    </row>
    <row r="673" spans="1:4">
      <c r="A673" t="s">
        <v>480</v>
      </c>
      <c r="B673" t="s">
        <v>481</v>
      </c>
      <c r="C673">
        <v>1962</v>
      </c>
      <c r="D673">
        <v>5338.3754739387896</v>
      </c>
    </row>
    <row r="674" spans="1:4">
      <c r="A674" t="s">
        <v>480</v>
      </c>
      <c r="B674" t="s">
        <v>481</v>
      </c>
      <c r="C674">
        <v>1967</v>
      </c>
      <c r="D674">
        <v>4619.20246499321</v>
      </c>
    </row>
    <row r="675" spans="1:4">
      <c r="A675" t="s">
        <v>480</v>
      </c>
      <c r="B675" t="s">
        <v>481</v>
      </c>
      <c r="C675">
        <v>1972</v>
      </c>
      <c r="D675">
        <v>4047.1981503553502</v>
      </c>
    </row>
    <row r="676" spans="1:4">
      <c r="A676" t="s">
        <v>480</v>
      </c>
      <c r="B676" t="s">
        <v>481</v>
      </c>
      <c r="C676">
        <v>1977</v>
      </c>
      <c r="D676">
        <v>3609.7297806633001</v>
      </c>
    </row>
    <row r="677" spans="1:4">
      <c r="A677" t="s">
        <v>480</v>
      </c>
      <c r="B677" t="s">
        <v>481</v>
      </c>
      <c r="C677">
        <v>1982</v>
      </c>
      <c r="D677">
        <v>3307.4325182194498</v>
      </c>
    </row>
    <row r="678" spans="1:4">
      <c r="A678" t="s">
        <v>480</v>
      </c>
      <c r="B678" t="s">
        <v>481</v>
      </c>
      <c r="C678">
        <v>1987</v>
      </c>
      <c r="D678">
        <v>3092.7749374024702</v>
      </c>
    </row>
    <row r="679" spans="1:4">
      <c r="A679" t="s">
        <v>480</v>
      </c>
      <c r="B679" t="s">
        <v>481</v>
      </c>
      <c r="C679">
        <v>1992</v>
      </c>
      <c r="D679">
        <v>2894.2670365946101</v>
      </c>
    </row>
    <row r="680" spans="1:4">
      <c r="A680" t="s">
        <v>480</v>
      </c>
      <c r="B680" t="s">
        <v>481</v>
      </c>
      <c r="C680">
        <v>1997</v>
      </c>
      <c r="D680">
        <v>2728.8178352600598</v>
      </c>
    </row>
    <row r="681" spans="1:4">
      <c r="A681" t="s">
        <v>480</v>
      </c>
      <c r="B681" t="s">
        <v>481</v>
      </c>
      <c r="C681">
        <v>2002</v>
      </c>
      <c r="D681">
        <v>2631.1789146109199</v>
      </c>
    </row>
    <row r="682" spans="1:4">
      <c r="A682" t="s">
        <v>480</v>
      </c>
      <c r="B682" t="s">
        <v>481</v>
      </c>
      <c r="C682">
        <v>2007</v>
      </c>
      <c r="D682">
        <v>2569.2552365218899</v>
      </c>
    </row>
    <row r="683" spans="1:4">
      <c r="A683" t="s">
        <v>480</v>
      </c>
      <c r="B683" t="s">
        <v>481</v>
      </c>
      <c r="C683">
        <v>2012</v>
      </c>
      <c r="D683">
        <v>2512.3584568107399</v>
      </c>
    </row>
    <row r="684" spans="1:4">
      <c r="A684" t="s">
        <v>480</v>
      </c>
      <c r="B684" t="s">
        <v>481</v>
      </c>
      <c r="C684">
        <v>2014</v>
      </c>
      <c r="D684">
        <v>2488.3823747382899</v>
      </c>
    </row>
    <row r="685" spans="1:4">
      <c r="A685" t="s">
        <v>482</v>
      </c>
      <c r="B685" t="s">
        <v>483</v>
      </c>
      <c r="C685">
        <v>1962</v>
      </c>
      <c r="D685">
        <v>99013.671503103702</v>
      </c>
    </row>
    <row r="686" spans="1:4">
      <c r="A686" t="s">
        <v>482</v>
      </c>
      <c r="B686" t="s">
        <v>483</v>
      </c>
      <c r="C686">
        <v>1967</v>
      </c>
      <c r="D686">
        <v>88604.143947655393</v>
      </c>
    </row>
    <row r="687" spans="1:4">
      <c r="A687" t="s">
        <v>482</v>
      </c>
      <c r="B687" t="s">
        <v>483</v>
      </c>
      <c r="C687">
        <v>1972</v>
      </c>
      <c r="D687">
        <v>88863.065433976502</v>
      </c>
    </row>
    <row r="688" spans="1:4">
      <c r="A688" t="s">
        <v>482</v>
      </c>
      <c r="B688" t="s">
        <v>483</v>
      </c>
      <c r="C688">
        <v>1977</v>
      </c>
      <c r="D688">
        <v>105400.989958529</v>
      </c>
    </row>
    <row r="689" spans="1:4">
      <c r="A689" t="s">
        <v>482</v>
      </c>
      <c r="B689" t="s">
        <v>483</v>
      </c>
      <c r="C689">
        <v>1982</v>
      </c>
      <c r="D689">
        <v>89464.828279144</v>
      </c>
    </row>
    <row r="690" spans="1:4">
      <c r="A690" t="s">
        <v>482</v>
      </c>
      <c r="B690" t="s">
        <v>483</v>
      </c>
      <c r="C690">
        <v>1987</v>
      </c>
      <c r="D690">
        <v>66637.1071294016</v>
      </c>
    </row>
    <row r="691" spans="1:4">
      <c r="A691" t="s">
        <v>482</v>
      </c>
      <c r="B691" t="s">
        <v>483</v>
      </c>
      <c r="C691">
        <v>1992</v>
      </c>
      <c r="D691">
        <v>57124.276059655298</v>
      </c>
    </row>
    <row r="692" spans="1:4">
      <c r="A692" t="s">
        <v>482</v>
      </c>
      <c r="B692" t="s">
        <v>483</v>
      </c>
      <c r="C692">
        <v>1997</v>
      </c>
      <c r="D692">
        <v>47738.3059511307</v>
      </c>
    </row>
    <row r="693" spans="1:4">
      <c r="A693" t="s">
        <v>482</v>
      </c>
      <c r="B693" t="s">
        <v>483</v>
      </c>
      <c r="C693">
        <v>2002</v>
      </c>
      <c r="D693">
        <v>39015.196419005202</v>
      </c>
    </row>
    <row r="694" spans="1:4">
      <c r="A694" t="s">
        <v>482</v>
      </c>
      <c r="B694" t="s">
        <v>483</v>
      </c>
      <c r="C694">
        <v>2007</v>
      </c>
      <c r="D694">
        <v>31350.7217297881</v>
      </c>
    </row>
    <row r="695" spans="1:4">
      <c r="A695" t="s">
        <v>482</v>
      </c>
      <c r="B695" t="s">
        <v>483</v>
      </c>
      <c r="C695">
        <v>2012</v>
      </c>
      <c r="D695">
        <v>25033.867934792499</v>
      </c>
    </row>
    <row r="696" spans="1:4">
      <c r="A696" t="s">
        <v>482</v>
      </c>
      <c r="B696" t="s">
        <v>483</v>
      </c>
      <c r="C696">
        <v>2014</v>
      </c>
      <c r="D696">
        <v>23020.583943673901</v>
      </c>
    </row>
    <row r="697" spans="1:4">
      <c r="A697" t="s">
        <v>484</v>
      </c>
      <c r="B697" t="s">
        <v>485</v>
      </c>
      <c r="C697">
        <v>1997</v>
      </c>
      <c r="D697">
        <v>885.69756591329599</v>
      </c>
    </row>
    <row r="698" spans="1:4">
      <c r="A698" t="s">
        <v>484</v>
      </c>
      <c r="B698" t="s">
        <v>485</v>
      </c>
      <c r="C698">
        <v>2002</v>
      </c>
      <c r="D698">
        <v>774.62783973724595</v>
      </c>
    </row>
    <row r="699" spans="1:4">
      <c r="A699" t="s">
        <v>484</v>
      </c>
      <c r="B699" t="s">
        <v>485</v>
      </c>
      <c r="C699">
        <v>2007</v>
      </c>
      <c r="D699">
        <v>674.15751979374602</v>
      </c>
    </row>
    <row r="700" spans="1:4">
      <c r="A700" t="s">
        <v>486</v>
      </c>
      <c r="B700" t="s">
        <v>487</v>
      </c>
      <c r="C700">
        <v>1992</v>
      </c>
      <c r="D700">
        <v>8290.4406848647595</v>
      </c>
    </row>
    <row r="701" spans="1:4">
      <c r="A701" t="s">
        <v>486</v>
      </c>
      <c r="B701" t="s">
        <v>487</v>
      </c>
      <c r="C701">
        <v>1997</v>
      </c>
      <c r="D701">
        <v>9081.5878130950605</v>
      </c>
    </row>
    <row r="702" spans="1:4">
      <c r="A702" t="s">
        <v>486</v>
      </c>
      <c r="B702" t="s">
        <v>487</v>
      </c>
      <c r="C702">
        <v>2002</v>
      </c>
      <c r="D702">
        <v>9214.4850835538491</v>
      </c>
    </row>
    <row r="703" spans="1:4">
      <c r="A703" t="s">
        <v>486</v>
      </c>
      <c r="B703" t="s">
        <v>487</v>
      </c>
      <c r="C703">
        <v>2007</v>
      </c>
      <c r="D703">
        <v>9480.2637467553795</v>
      </c>
    </row>
    <row r="704" spans="1:4">
      <c r="A704" t="s">
        <v>486</v>
      </c>
      <c r="B704" t="s">
        <v>487</v>
      </c>
      <c r="C704">
        <v>2012</v>
      </c>
      <c r="D704">
        <v>9609.1618935870392</v>
      </c>
    </row>
    <row r="705" spans="1:4">
      <c r="A705" t="s">
        <v>486</v>
      </c>
      <c r="B705" t="s">
        <v>487</v>
      </c>
      <c r="C705">
        <v>2014</v>
      </c>
      <c r="D705">
        <v>9668.7446987360709</v>
      </c>
    </row>
    <row r="706" spans="1:4">
      <c r="A706" t="s">
        <v>488</v>
      </c>
      <c r="B706" t="s">
        <v>489</v>
      </c>
      <c r="C706">
        <v>1997</v>
      </c>
      <c r="D706">
        <v>2000.7724293559199</v>
      </c>
    </row>
    <row r="707" spans="1:4">
      <c r="A707" t="s">
        <v>488</v>
      </c>
      <c r="B707" t="s">
        <v>489</v>
      </c>
      <c r="C707">
        <v>2002</v>
      </c>
      <c r="D707">
        <v>1730.5653819516699</v>
      </c>
    </row>
    <row r="708" spans="1:4">
      <c r="A708" t="s">
        <v>488</v>
      </c>
      <c r="B708" t="s">
        <v>489</v>
      </c>
      <c r="C708">
        <v>2007</v>
      </c>
      <c r="D708">
        <v>1506.16523430147</v>
      </c>
    </row>
    <row r="709" spans="1:4">
      <c r="A709" t="s">
        <v>488</v>
      </c>
      <c r="B709" t="s">
        <v>489</v>
      </c>
      <c r="C709">
        <v>2012</v>
      </c>
      <c r="D709">
        <v>1319.71527078129</v>
      </c>
    </row>
    <row r="710" spans="1:4">
      <c r="A710" t="s">
        <v>488</v>
      </c>
      <c r="B710" t="s">
        <v>489</v>
      </c>
      <c r="C710">
        <v>2014</v>
      </c>
      <c r="D710">
        <v>1252.9941682159499</v>
      </c>
    </row>
    <row r="711" spans="1:4">
      <c r="A711" t="s">
        <v>490</v>
      </c>
      <c r="C711">
        <v>1962</v>
      </c>
      <c r="D711">
        <v>3611.7094755205599</v>
      </c>
    </row>
    <row r="712" spans="1:4">
      <c r="A712" t="s">
        <v>490</v>
      </c>
      <c r="C712">
        <v>1967</v>
      </c>
      <c r="D712">
        <v>3462.6517637127799</v>
      </c>
    </row>
    <row r="713" spans="1:4">
      <c r="A713" t="s">
        <v>490</v>
      </c>
      <c r="C713">
        <v>1972</v>
      </c>
      <c r="D713">
        <v>3358.1707401655999</v>
      </c>
    </row>
    <row r="714" spans="1:4">
      <c r="A714" t="s">
        <v>490</v>
      </c>
      <c r="C714">
        <v>1977</v>
      </c>
      <c r="D714">
        <v>3274.7323489885898</v>
      </c>
    </row>
    <row r="715" spans="1:4">
      <c r="A715" t="s">
        <v>490</v>
      </c>
      <c r="C715">
        <v>1982</v>
      </c>
      <c r="D715">
        <v>3217.1541341572802</v>
      </c>
    </row>
    <row r="716" spans="1:4">
      <c r="A716" t="s">
        <v>490</v>
      </c>
      <c r="C716">
        <v>1987</v>
      </c>
      <c r="D716">
        <v>3186.3896510679201</v>
      </c>
    </row>
    <row r="717" spans="1:4">
      <c r="A717" t="s">
        <v>490</v>
      </c>
      <c r="C717">
        <v>1992</v>
      </c>
      <c r="D717">
        <v>3225.79825280978</v>
      </c>
    </row>
    <row r="718" spans="1:4">
      <c r="A718" t="s">
        <v>490</v>
      </c>
      <c r="C718">
        <v>1997</v>
      </c>
      <c r="D718">
        <v>3165.0925987471901</v>
      </c>
    </row>
    <row r="719" spans="1:4">
      <c r="A719" t="s">
        <v>490</v>
      </c>
      <c r="C719">
        <v>2002</v>
      </c>
      <c r="D719">
        <v>3112.7171551148499</v>
      </c>
    </row>
    <row r="720" spans="1:4">
      <c r="A720" t="s">
        <v>490</v>
      </c>
      <c r="C720">
        <v>2007</v>
      </c>
      <c r="D720">
        <v>3032.9931203629799</v>
      </c>
    </row>
    <row r="721" spans="1:4">
      <c r="A721" t="s">
        <v>490</v>
      </c>
      <c r="C721">
        <v>2012</v>
      </c>
      <c r="D721">
        <v>3001.0975889309798</v>
      </c>
    </row>
    <row r="722" spans="1:4">
      <c r="A722" t="s">
        <v>490</v>
      </c>
      <c r="C722">
        <v>2014</v>
      </c>
      <c r="D722">
        <v>2980.8302523591801</v>
      </c>
    </row>
    <row r="723" spans="1:4">
      <c r="A723" t="s">
        <v>491</v>
      </c>
      <c r="C723">
        <v>1992</v>
      </c>
      <c r="D723">
        <v>8545.7983964218292</v>
      </c>
    </row>
    <row r="724" spans="1:4">
      <c r="A724" t="s">
        <v>491</v>
      </c>
      <c r="C724">
        <v>1997</v>
      </c>
      <c r="D724">
        <v>8324.6900735195704</v>
      </c>
    </row>
    <row r="725" spans="1:4">
      <c r="A725" t="s">
        <v>491</v>
      </c>
      <c r="C725">
        <v>2002</v>
      </c>
      <c r="D725">
        <v>8965.6256718468103</v>
      </c>
    </row>
    <row r="726" spans="1:4">
      <c r="A726" t="s">
        <v>491</v>
      </c>
      <c r="C726">
        <v>2007</v>
      </c>
      <c r="D726">
        <v>8763.1745280558407</v>
      </c>
    </row>
    <row r="727" spans="1:4">
      <c r="A727" t="s">
        <v>491</v>
      </c>
      <c r="C727">
        <v>2012</v>
      </c>
      <c r="D727">
        <v>7929.1216624029803</v>
      </c>
    </row>
    <row r="728" spans="1:4">
      <c r="A728" t="s">
        <v>491</v>
      </c>
      <c r="C728">
        <v>2014</v>
      </c>
      <c r="D728">
        <v>7854.9483446159902</v>
      </c>
    </row>
    <row r="729" spans="1:4">
      <c r="A729" t="s">
        <v>492</v>
      </c>
      <c r="C729">
        <v>1992</v>
      </c>
      <c r="D729">
        <v>12142.049371929899</v>
      </c>
    </row>
    <row r="730" spans="1:4">
      <c r="A730" t="s">
        <v>492</v>
      </c>
      <c r="C730">
        <v>1997</v>
      </c>
      <c r="D730">
        <v>12042.862473891601</v>
      </c>
    </row>
    <row r="731" spans="1:4">
      <c r="A731" t="s">
        <v>492</v>
      </c>
      <c r="C731">
        <v>2002</v>
      </c>
      <c r="D731">
        <v>12046.6754216194</v>
      </c>
    </row>
    <row r="732" spans="1:4">
      <c r="A732" t="s">
        <v>492</v>
      </c>
      <c r="C732">
        <v>2007</v>
      </c>
      <c r="D732">
        <v>11803.4736175495</v>
      </c>
    </row>
    <row r="733" spans="1:4">
      <c r="A733" t="s">
        <v>492</v>
      </c>
      <c r="C733">
        <v>2012</v>
      </c>
      <c r="D733">
        <v>11567.065125401799</v>
      </c>
    </row>
    <row r="734" spans="1:4">
      <c r="A734" t="s">
        <v>492</v>
      </c>
      <c r="C734">
        <v>2014</v>
      </c>
      <c r="D734">
        <v>11444.869937941199</v>
      </c>
    </row>
    <row r="735" spans="1:4">
      <c r="A735" t="s">
        <v>493</v>
      </c>
      <c r="C735">
        <v>1992</v>
      </c>
      <c r="D735">
        <v>13273.9428789985</v>
      </c>
    </row>
    <row r="736" spans="1:4">
      <c r="A736" t="s">
        <v>493</v>
      </c>
      <c r="C736">
        <v>1997</v>
      </c>
      <c r="D736">
        <v>13166.7234127459</v>
      </c>
    </row>
    <row r="737" spans="1:4">
      <c r="A737" t="s">
        <v>493</v>
      </c>
      <c r="C737">
        <v>2002</v>
      </c>
      <c r="D737">
        <v>13152.3716482457</v>
      </c>
    </row>
    <row r="738" spans="1:4">
      <c r="A738" t="s">
        <v>493</v>
      </c>
      <c r="C738">
        <v>2007</v>
      </c>
      <c r="D738">
        <v>12852.2268617925</v>
      </c>
    </row>
    <row r="739" spans="1:4">
      <c r="A739" t="s">
        <v>493</v>
      </c>
      <c r="C739">
        <v>2012</v>
      </c>
      <c r="D739">
        <v>12560.4028329293</v>
      </c>
    </row>
    <row r="740" spans="1:4">
      <c r="A740" t="s">
        <v>493</v>
      </c>
      <c r="C740">
        <v>2014</v>
      </c>
      <c r="D740">
        <v>12411.405419664799</v>
      </c>
    </row>
    <row r="741" spans="1:4">
      <c r="A741" t="s">
        <v>494</v>
      </c>
      <c r="C741">
        <v>1962</v>
      </c>
      <c r="D741">
        <v>3525.6102741996101</v>
      </c>
    </row>
    <row r="742" spans="1:4">
      <c r="A742" t="s">
        <v>494</v>
      </c>
      <c r="C742">
        <v>1967</v>
      </c>
      <c r="D742">
        <v>3384.4951588894201</v>
      </c>
    </row>
    <row r="743" spans="1:4">
      <c r="A743" t="s">
        <v>494</v>
      </c>
      <c r="C743">
        <v>1972</v>
      </c>
      <c r="D743">
        <v>3283.0834566776198</v>
      </c>
    </row>
    <row r="744" spans="1:4">
      <c r="A744" t="s">
        <v>494</v>
      </c>
      <c r="C744">
        <v>1977</v>
      </c>
      <c r="D744">
        <v>3202.0516051906502</v>
      </c>
    </row>
    <row r="745" spans="1:4">
      <c r="A745" t="s">
        <v>494</v>
      </c>
      <c r="C745">
        <v>1982</v>
      </c>
      <c r="D745">
        <v>3145.09086998975</v>
      </c>
    </row>
    <row r="746" spans="1:4">
      <c r="A746" t="s">
        <v>494</v>
      </c>
      <c r="C746">
        <v>1987</v>
      </c>
      <c r="D746">
        <v>3108.1785362410701</v>
      </c>
    </row>
    <row r="747" spans="1:4">
      <c r="A747" t="s">
        <v>494</v>
      </c>
      <c r="C747">
        <v>1992</v>
      </c>
      <c r="D747">
        <v>3181.8951969284699</v>
      </c>
    </row>
    <row r="748" spans="1:4">
      <c r="A748" t="s">
        <v>494</v>
      </c>
      <c r="C748">
        <v>1997</v>
      </c>
      <c r="D748">
        <v>3096.8614607670502</v>
      </c>
    </row>
    <row r="749" spans="1:4">
      <c r="A749" t="s">
        <v>494</v>
      </c>
      <c r="C749">
        <v>2002</v>
      </c>
      <c r="D749">
        <v>3068.4551679637698</v>
      </c>
    </row>
    <row r="750" spans="1:4">
      <c r="A750" t="s">
        <v>494</v>
      </c>
      <c r="C750">
        <v>2007</v>
      </c>
      <c r="D750">
        <v>3009.9827821896902</v>
      </c>
    </row>
    <row r="751" spans="1:4">
      <c r="A751" t="s">
        <v>494</v>
      </c>
      <c r="C751">
        <v>2012</v>
      </c>
      <c r="D751">
        <v>2978.9907791402702</v>
      </c>
    </row>
    <row r="752" spans="1:4">
      <c r="A752" t="s">
        <v>494</v>
      </c>
      <c r="C752">
        <v>2014</v>
      </c>
      <c r="D752">
        <v>2960.9575851005102</v>
      </c>
    </row>
    <row r="753" spans="1:4">
      <c r="A753" t="s">
        <v>495</v>
      </c>
      <c r="B753" t="s">
        <v>496</v>
      </c>
      <c r="C753">
        <v>1962</v>
      </c>
      <c r="D753">
        <v>67721.910825305895</v>
      </c>
    </row>
    <row r="754" spans="1:4">
      <c r="A754" t="s">
        <v>495</v>
      </c>
      <c r="B754" t="s">
        <v>496</v>
      </c>
      <c r="C754">
        <v>1967</v>
      </c>
      <c r="D754">
        <v>58514.5302543691</v>
      </c>
    </row>
    <row r="755" spans="1:4">
      <c r="A755" t="s">
        <v>495</v>
      </c>
      <c r="B755" t="s">
        <v>496</v>
      </c>
      <c r="C755">
        <v>1972</v>
      </c>
      <c r="D755">
        <v>52596.285283725199</v>
      </c>
    </row>
    <row r="756" spans="1:4">
      <c r="A756" t="s">
        <v>495</v>
      </c>
      <c r="B756" t="s">
        <v>496</v>
      </c>
      <c r="C756">
        <v>1977</v>
      </c>
      <c r="D756">
        <v>47721.8061073883</v>
      </c>
    </row>
    <row r="757" spans="1:4">
      <c r="A757" t="s">
        <v>495</v>
      </c>
      <c r="B757" t="s">
        <v>496</v>
      </c>
      <c r="C757">
        <v>1982</v>
      </c>
      <c r="D757">
        <v>42726.856410824301</v>
      </c>
    </row>
    <row r="758" spans="1:4">
      <c r="A758" t="s">
        <v>495</v>
      </c>
      <c r="B758" t="s">
        <v>496</v>
      </c>
      <c r="C758">
        <v>1987</v>
      </c>
      <c r="D758">
        <v>39558.003394644802</v>
      </c>
    </row>
    <row r="759" spans="1:4">
      <c r="A759" t="s">
        <v>495</v>
      </c>
      <c r="B759" t="s">
        <v>496</v>
      </c>
      <c r="C759">
        <v>1992</v>
      </c>
      <c r="D759">
        <v>38346.287797284502</v>
      </c>
    </row>
    <row r="760" spans="1:4">
      <c r="A760" t="s">
        <v>495</v>
      </c>
      <c r="B760" t="s">
        <v>496</v>
      </c>
      <c r="C760">
        <v>1997</v>
      </c>
      <c r="D760">
        <v>36008.879247281999</v>
      </c>
    </row>
    <row r="761" spans="1:4">
      <c r="A761" t="s">
        <v>495</v>
      </c>
      <c r="B761" t="s">
        <v>496</v>
      </c>
      <c r="C761">
        <v>2002</v>
      </c>
      <c r="D761">
        <v>35000.999152865501</v>
      </c>
    </row>
    <row r="762" spans="1:4">
      <c r="A762" t="s">
        <v>495</v>
      </c>
      <c r="B762" t="s">
        <v>496</v>
      </c>
      <c r="C762">
        <v>2007</v>
      </c>
      <c r="D762">
        <v>34199.316732389998</v>
      </c>
    </row>
    <row r="763" spans="1:4">
      <c r="A763" t="s">
        <v>495</v>
      </c>
      <c r="B763" t="s">
        <v>496</v>
      </c>
      <c r="C763">
        <v>2012</v>
      </c>
      <c r="D763">
        <v>32681.010444186999</v>
      </c>
    </row>
    <row r="764" spans="1:4">
      <c r="A764" t="s">
        <v>495</v>
      </c>
      <c r="B764" t="s">
        <v>496</v>
      </c>
      <c r="C764">
        <v>2014</v>
      </c>
      <c r="D764">
        <v>32230.5335479778</v>
      </c>
    </row>
    <row r="765" spans="1:4">
      <c r="A765" t="s">
        <v>497</v>
      </c>
      <c r="B765" t="s">
        <v>498</v>
      </c>
      <c r="C765">
        <v>1962</v>
      </c>
      <c r="D765">
        <v>23823.078685402401</v>
      </c>
    </row>
    <row r="766" spans="1:4">
      <c r="A766" t="s">
        <v>497</v>
      </c>
      <c r="B766" t="s">
        <v>498</v>
      </c>
      <c r="C766">
        <v>1967</v>
      </c>
      <c r="D766">
        <v>23231.860042590299</v>
      </c>
    </row>
    <row r="767" spans="1:4">
      <c r="A767" t="s">
        <v>497</v>
      </c>
      <c r="B767" t="s">
        <v>498</v>
      </c>
      <c r="C767">
        <v>1972</v>
      </c>
      <c r="D767">
        <v>23062.049629961901</v>
      </c>
    </row>
    <row r="768" spans="1:4">
      <c r="A768" t="s">
        <v>497</v>
      </c>
      <c r="B768" t="s">
        <v>498</v>
      </c>
      <c r="C768">
        <v>1977</v>
      </c>
      <c r="D768">
        <v>22579.070003979799</v>
      </c>
    </row>
    <row r="769" spans="1:4">
      <c r="A769" t="s">
        <v>497</v>
      </c>
      <c r="B769" t="s">
        <v>498</v>
      </c>
      <c r="C769">
        <v>1982</v>
      </c>
      <c r="D769">
        <v>22167.285106298401</v>
      </c>
    </row>
    <row r="770" spans="1:4">
      <c r="A770" t="s">
        <v>497</v>
      </c>
      <c r="B770" t="s">
        <v>498</v>
      </c>
      <c r="C770">
        <v>1987</v>
      </c>
      <c r="D770">
        <v>21694.5116737762</v>
      </c>
    </row>
    <row r="771" spans="1:4">
      <c r="A771" t="s">
        <v>497</v>
      </c>
      <c r="B771" t="s">
        <v>498</v>
      </c>
      <c r="C771">
        <v>1992</v>
      </c>
      <c r="D771">
        <v>21221.771077780399</v>
      </c>
    </row>
    <row r="772" spans="1:4">
      <c r="A772" t="s">
        <v>497</v>
      </c>
      <c r="B772" t="s">
        <v>498</v>
      </c>
      <c r="C772">
        <v>1997</v>
      </c>
      <c r="D772">
        <v>20817.788897892598</v>
      </c>
    </row>
    <row r="773" spans="1:4">
      <c r="A773" t="s">
        <v>497</v>
      </c>
      <c r="B773" t="s">
        <v>498</v>
      </c>
      <c r="C773">
        <v>2002</v>
      </c>
      <c r="D773">
        <v>20574.557002867699</v>
      </c>
    </row>
    <row r="774" spans="1:4">
      <c r="A774" t="s">
        <v>497</v>
      </c>
      <c r="B774" t="s">
        <v>498</v>
      </c>
      <c r="C774">
        <v>2007</v>
      </c>
      <c r="D774">
        <v>20231.738492489701</v>
      </c>
    </row>
    <row r="775" spans="1:4">
      <c r="A775" t="s">
        <v>497</v>
      </c>
      <c r="B775" t="s">
        <v>498</v>
      </c>
      <c r="C775">
        <v>2012</v>
      </c>
      <c r="D775">
        <v>19763.681778125501</v>
      </c>
    </row>
    <row r="776" spans="1:4">
      <c r="A776" t="s">
        <v>497</v>
      </c>
      <c r="B776" t="s">
        <v>498</v>
      </c>
      <c r="C776">
        <v>2014</v>
      </c>
      <c r="D776">
        <v>19591.644218670601</v>
      </c>
    </row>
    <row r="777" spans="1:4">
      <c r="A777" t="s">
        <v>499</v>
      </c>
      <c r="C777">
        <v>1962</v>
      </c>
      <c r="D777">
        <v>33423.750473663596</v>
      </c>
    </row>
    <row r="778" spans="1:4">
      <c r="A778" t="s">
        <v>499</v>
      </c>
      <c r="C778">
        <v>1967</v>
      </c>
      <c r="D778">
        <v>29588.664132969199</v>
      </c>
    </row>
    <row r="779" spans="1:4">
      <c r="A779" t="s">
        <v>499</v>
      </c>
      <c r="C779">
        <v>1972</v>
      </c>
      <c r="D779">
        <v>25989.6427599915</v>
      </c>
    </row>
    <row r="780" spans="1:4">
      <c r="A780" t="s">
        <v>499</v>
      </c>
      <c r="C780">
        <v>1977</v>
      </c>
      <c r="D780">
        <v>22656.845873111601</v>
      </c>
    </row>
    <row r="781" spans="1:4">
      <c r="A781" t="s">
        <v>499</v>
      </c>
      <c r="C781">
        <v>1982</v>
      </c>
      <c r="D781">
        <v>19861.296925626699</v>
      </c>
    </row>
    <row r="782" spans="1:4">
      <c r="A782" t="s">
        <v>499</v>
      </c>
      <c r="C782">
        <v>1987</v>
      </c>
      <c r="D782">
        <v>17777.112573022499</v>
      </c>
    </row>
    <row r="783" spans="1:4">
      <c r="A783" t="s">
        <v>499</v>
      </c>
      <c r="C783">
        <v>1992</v>
      </c>
      <c r="D783">
        <v>15484.0199719622</v>
      </c>
    </row>
    <row r="784" spans="1:4">
      <c r="A784" t="s">
        <v>499</v>
      </c>
      <c r="C784">
        <v>1997</v>
      </c>
      <c r="D784">
        <v>13339.1487376941</v>
      </c>
    </row>
    <row r="785" spans="1:4">
      <c r="A785" t="s">
        <v>499</v>
      </c>
      <c r="C785">
        <v>2002</v>
      </c>
      <c r="D785">
        <v>11809.775911831901</v>
      </c>
    </row>
    <row r="786" spans="1:4">
      <c r="A786" t="s">
        <v>499</v>
      </c>
      <c r="C786">
        <v>2007</v>
      </c>
      <c r="D786">
        <v>10415.6020337221</v>
      </c>
    </row>
    <row r="787" spans="1:4">
      <c r="A787" t="s">
        <v>499</v>
      </c>
      <c r="C787">
        <v>2012</v>
      </c>
      <c r="D787">
        <v>8422.4808414055096</v>
      </c>
    </row>
    <row r="788" spans="1:4">
      <c r="A788" t="s">
        <v>499</v>
      </c>
      <c r="C788">
        <v>2014</v>
      </c>
      <c r="D788">
        <v>8031.9721186692004</v>
      </c>
    </row>
    <row r="789" spans="1:4">
      <c r="A789" t="s">
        <v>500</v>
      </c>
      <c r="B789" t="s">
        <v>501</v>
      </c>
      <c r="C789">
        <v>1962</v>
      </c>
      <c r="D789">
        <v>4156.3062939216397</v>
      </c>
    </row>
    <row r="790" spans="1:4">
      <c r="A790" t="s">
        <v>500</v>
      </c>
      <c r="B790" t="s">
        <v>501</v>
      </c>
      <c r="C790">
        <v>1967</v>
      </c>
      <c r="D790">
        <v>3928.0803063022699</v>
      </c>
    </row>
    <row r="791" spans="1:4">
      <c r="A791" t="s">
        <v>500</v>
      </c>
      <c r="B791" t="s">
        <v>501</v>
      </c>
      <c r="C791">
        <v>1972</v>
      </c>
      <c r="D791">
        <v>3776.4900953616602</v>
      </c>
    </row>
    <row r="792" spans="1:4">
      <c r="A792" t="s">
        <v>500</v>
      </c>
      <c r="B792" t="s">
        <v>501</v>
      </c>
      <c r="C792">
        <v>1977</v>
      </c>
      <c r="D792">
        <v>3652.0033740128802</v>
      </c>
    </row>
    <row r="793" spans="1:4">
      <c r="A793" t="s">
        <v>500</v>
      </c>
      <c r="B793" t="s">
        <v>501</v>
      </c>
      <c r="C793">
        <v>1982</v>
      </c>
      <c r="D793">
        <v>3580.4611157715799</v>
      </c>
    </row>
    <row r="794" spans="1:4">
      <c r="A794" t="s">
        <v>500</v>
      </c>
      <c r="B794" t="s">
        <v>501</v>
      </c>
      <c r="C794">
        <v>1987</v>
      </c>
      <c r="D794">
        <v>3479.31428491106</v>
      </c>
    </row>
    <row r="795" spans="1:4">
      <c r="A795" t="s">
        <v>500</v>
      </c>
      <c r="B795" t="s">
        <v>501</v>
      </c>
      <c r="C795">
        <v>1992</v>
      </c>
      <c r="D795">
        <v>3398.4004103092698</v>
      </c>
    </row>
    <row r="796" spans="1:4">
      <c r="A796" t="s">
        <v>500</v>
      </c>
      <c r="B796" t="s">
        <v>501</v>
      </c>
      <c r="C796">
        <v>1997</v>
      </c>
      <c r="D796">
        <v>3335.28720016331</v>
      </c>
    </row>
    <row r="797" spans="1:4">
      <c r="A797" t="s">
        <v>500</v>
      </c>
      <c r="B797" t="s">
        <v>501</v>
      </c>
      <c r="C797">
        <v>2002</v>
      </c>
      <c r="D797">
        <v>3235.9701641609299</v>
      </c>
    </row>
    <row r="798" spans="1:4">
      <c r="A798" t="s">
        <v>500</v>
      </c>
      <c r="B798" t="s">
        <v>501</v>
      </c>
      <c r="C798">
        <v>2007</v>
      </c>
      <c r="D798">
        <v>3124.20786685851</v>
      </c>
    </row>
    <row r="799" spans="1:4">
      <c r="A799" t="s">
        <v>500</v>
      </c>
      <c r="B799" t="s">
        <v>501</v>
      </c>
      <c r="C799">
        <v>2012</v>
      </c>
      <c r="D799">
        <v>3046.00430561847</v>
      </c>
    </row>
    <row r="800" spans="1:4">
      <c r="A800" t="s">
        <v>500</v>
      </c>
      <c r="B800" t="s">
        <v>501</v>
      </c>
      <c r="C800">
        <v>2014</v>
      </c>
      <c r="D800">
        <v>3015.8592578103098</v>
      </c>
    </row>
    <row r="801" spans="1:4">
      <c r="A801" t="s">
        <v>502</v>
      </c>
      <c r="B801" t="s">
        <v>503</v>
      </c>
      <c r="C801">
        <v>2002</v>
      </c>
      <c r="D801">
        <v>40815.3269715844</v>
      </c>
    </row>
    <row r="802" spans="1:4">
      <c r="A802" t="s">
        <v>502</v>
      </c>
      <c r="B802" t="s">
        <v>503</v>
      </c>
      <c r="C802">
        <v>2007</v>
      </c>
      <c r="D802">
        <v>38373.868930213299</v>
      </c>
    </row>
    <row r="803" spans="1:4">
      <c r="A803" t="s">
        <v>504</v>
      </c>
      <c r="B803" t="s">
        <v>505</v>
      </c>
      <c r="C803">
        <v>1962</v>
      </c>
      <c r="D803">
        <v>321690.99618286203</v>
      </c>
    </row>
    <row r="804" spans="1:4">
      <c r="A804" t="s">
        <v>504</v>
      </c>
      <c r="B804" t="s">
        <v>505</v>
      </c>
      <c r="C804">
        <v>1967</v>
      </c>
      <c r="D804">
        <v>296123.490718154</v>
      </c>
    </row>
    <row r="805" spans="1:4">
      <c r="A805" t="s">
        <v>504</v>
      </c>
      <c r="B805" t="s">
        <v>505</v>
      </c>
      <c r="C805">
        <v>1972</v>
      </c>
      <c r="D805">
        <v>267483.03358380002</v>
      </c>
    </row>
    <row r="806" spans="1:4">
      <c r="A806" t="s">
        <v>504</v>
      </c>
      <c r="B806" t="s">
        <v>505</v>
      </c>
      <c r="C806">
        <v>1977</v>
      </c>
      <c r="D806">
        <v>241612.08296133901</v>
      </c>
    </row>
    <row r="807" spans="1:4">
      <c r="A807" t="s">
        <v>504</v>
      </c>
      <c r="B807" t="s">
        <v>505</v>
      </c>
      <c r="C807">
        <v>1982</v>
      </c>
      <c r="D807">
        <v>213860.50817951199</v>
      </c>
    </row>
    <row r="808" spans="1:4">
      <c r="A808" t="s">
        <v>504</v>
      </c>
      <c r="B808" t="s">
        <v>505</v>
      </c>
      <c r="C808">
        <v>1987</v>
      </c>
      <c r="D808">
        <v>187030.357079726</v>
      </c>
    </row>
    <row r="809" spans="1:4">
      <c r="A809" t="s">
        <v>504</v>
      </c>
      <c r="B809" t="s">
        <v>505</v>
      </c>
      <c r="C809">
        <v>1992</v>
      </c>
      <c r="D809">
        <v>163236.70516664101</v>
      </c>
    </row>
    <row r="810" spans="1:4">
      <c r="A810" t="s">
        <v>504</v>
      </c>
      <c r="B810" t="s">
        <v>505</v>
      </c>
      <c r="C810">
        <v>1997</v>
      </c>
      <c r="D810">
        <v>143566.97399336801</v>
      </c>
    </row>
    <row r="811" spans="1:4">
      <c r="A811" t="s">
        <v>504</v>
      </c>
      <c r="B811" t="s">
        <v>505</v>
      </c>
      <c r="C811">
        <v>2002</v>
      </c>
      <c r="D811">
        <v>126698.748231819</v>
      </c>
    </row>
    <row r="812" spans="1:4">
      <c r="A812" t="s">
        <v>504</v>
      </c>
      <c r="B812" t="s">
        <v>505</v>
      </c>
      <c r="C812">
        <v>2007</v>
      </c>
      <c r="D812">
        <v>110126.759929707</v>
      </c>
    </row>
    <row r="813" spans="1:4">
      <c r="A813" t="s">
        <v>504</v>
      </c>
      <c r="B813" t="s">
        <v>505</v>
      </c>
      <c r="C813">
        <v>2012</v>
      </c>
      <c r="D813">
        <v>93350.644944806394</v>
      </c>
    </row>
    <row r="814" spans="1:4">
      <c r="A814" t="s">
        <v>504</v>
      </c>
      <c r="B814" t="s">
        <v>505</v>
      </c>
      <c r="C814">
        <v>2014</v>
      </c>
      <c r="D814">
        <v>87433.418652000604</v>
      </c>
    </row>
    <row r="815" spans="1:4">
      <c r="A815" t="s">
        <v>506</v>
      </c>
      <c r="B815" t="s">
        <v>507</v>
      </c>
      <c r="C815">
        <v>1962</v>
      </c>
      <c r="D815">
        <v>7822.2166597570404</v>
      </c>
    </row>
    <row r="816" spans="1:4">
      <c r="A816" t="s">
        <v>506</v>
      </c>
      <c r="B816" t="s">
        <v>507</v>
      </c>
      <c r="C816">
        <v>1967</v>
      </c>
      <c r="D816">
        <v>7205.6665361640398</v>
      </c>
    </row>
    <row r="817" spans="1:4">
      <c r="A817" t="s">
        <v>506</v>
      </c>
      <c r="B817" t="s">
        <v>507</v>
      </c>
      <c r="C817">
        <v>1972</v>
      </c>
      <c r="D817">
        <v>6321.9250683294704</v>
      </c>
    </row>
    <row r="818" spans="1:4">
      <c r="A818" t="s">
        <v>506</v>
      </c>
      <c r="B818" t="s">
        <v>507</v>
      </c>
      <c r="C818">
        <v>1977</v>
      </c>
      <c r="D818">
        <v>5436.5849547948001</v>
      </c>
    </row>
    <row r="819" spans="1:4">
      <c r="A819" t="s">
        <v>506</v>
      </c>
      <c r="B819" t="s">
        <v>507</v>
      </c>
      <c r="C819">
        <v>1982</v>
      </c>
      <c r="D819">
        <v>4628.1297727588299</v>
      </c>
    </row>
    <row r="820" spans="1:4">
      <c r="A820" t="s">
        <v>506</v>
      </c>
      <c r="B820" t="s">
        <v>507</v>
      </c>
      <c r="C820">
        <v>1987</v>
      </c>
      <c r="D820">
        <v>3730.7632519819699</v>
      </c>
    </row>
    <row r="821" spans="1:4">
      <c r="A821" t="s">
        <v>506</v>
      </c>
      <c r="B821" t="s">
        <v>507</v>
      </c>
      <c r="C821">
        <v>1992</v>
      </c>
      <c r="D821">
        <v>3062.1056263128798</v>
      </c>
    </row>
    <row r="822" spans="1:4">
      <c r="A822" t="s">
        <v>506</v>
      </c>
      <c r="B822" t="s">
        <v>507</v>
      </c>
      <c r="C822">
        <v>1997</v>
      </c>
      <c r="D822">
        <v>2659.1760631607499</v>
      </c>
    </row>
    <row r="823" spans="1:4">
      <c r="A823" t="s">
        <v>506</v>
      </c>
      <c r="B823" t="s">
        <v>507</v>
      </c>
      <c r="C823">
        <v>2002</v>
      </c>
      <c r="D823">
        <v>2287.72050766043</v>
      </c>
    </row>
    <row r="824" spans="1:4">
      <c r="A824" t="s">
        <v>506</v>
      </c>
      <c r="B824" t="s">
        <v>507</v>
      </c>
      <c r="C824">
        <v>2007</v>
      </c>
      <c r="D824">
        <v>1949.17082273201</v>
      </c>
    </row>
    <row r="825" spans="1:4">
      <c r="A825" t="s">
        <v>506</v>
      </c>
      <c r="B825" t="s">
        <v>507</v>
      </c>
      <c r="C825">
        <v>2012</v>
      </c>
      <c r="D825">
        <v>1664.70139418742</v>
      </c>
    </row>
    <row r="826" spans="1:4">
      <c r="A826" t="s">
        <v>506</v>
      </c>
      <c r="B826" t="s">
        <v>507</v>
      </c>
      <c r="C826">
        <v>2014</v>
      </c>
      <c r="D826">
        <v>1564.2500046927501</v>
      </c>
    </row>
    <row r="827" spans="1:4">
      <c r="A827" t="s">
        <v>508</v>
      </c>
      <c r="B827" t="s">
        <v>509</v>
      </c>
      <c r="C827">
        <v>1992</v>
      </c>
      <c r="D827">
        <v>11927.772647994299</v>
      </c>
    </row>
    <row r="828" spans="1:4">
      <c r="A828" t="s">
        <v>508</v>
      </c>
      <c r="B828" t="s">
        <v>509</v>
      </c>
      <c r="C828">
        <v>1997</v>
      </c>
      <c r="D828">
        <v>12827.6988260217</v>
      </c>
    </row>
    <row r="829" spans="1:4">
      <c r="A829" t="s">
        <v>508</v>
      </c>
      <c r="B829" t="s">
        <v>509</v>
      </c>
      <c r="C829">
        <v>2002</v>
      </c>
      <c r="D829">
        <v>13341.748909800301</v>
      </c>
    </row>
    <row r="830" spans="1:4">
      <c r="A830" t="s">
        <v>508</v>
      </c>
      <c r="B830" t="s">
        <v>509</v>
      </c>
      <c r="C830">
        <v>2007</v>
      </c>
      <c r="D830">
        <v>14240.568348848599</v>
      </c>
    </row>
    <row r="831" spans="1:4">
      <c r="A831" t="s">
        <v>508</v>
      </c>
      <c r="B831" t="s">
        <v>509</v>
      </c>
      <c r="C831">
        <v>2012</v>
      </c>
      <c r="D831">
        <v>15197.385620915</v>
      </c>
    </row>
    <row r="832" spans="1:4">
      <c r="A832" t="s">
        <v>508</v>
      </c>
      <c r="B832" t="s">
        <v>509</v>
      </c>
      <c r="C832">
        <v>2014</v>
      </c>
      <c r="D832">
        <v>15596.994902066001</v>
      </c>
    </row>
    <row r="833" spans="1:4">
      <c r="A833" t="s">
        <v>510</v>
      </c>
      <c r="B833" t="s">
        <v>511</v>
      </c>
      <c r="C833">
        <v>1962</v>
      </c>
      <c r="D833">
        <v>1445.4423069669899</v>
      </c>
    </row>
    <row r="834" spans="1:4">
      <c r="A834" t="s">
        <v>510</v>
      </c>
      <c r="B834" t="s">
        <v>511</v>
      </c>
      <c r="C834">
        <v>1967</v>
      </c>
      <c r="D834">
        <v>1390.48917877137</v>
      </c>
    </row>
    <row r="835" spans="1:4">
      <c r="A835" t="s">
        <v>510</v>
      </c>
      <c r="B835" t="s">
        <v>511</v>
      </c>
      <c r="C835">
        <v>1972</v>
      </c>
      <c r="D835">
        <v>1359.7929210756399</v>
      </c>
    </row>
    <row r="836" spans="1:4">
      <c r="A836" t="s">
        <v>510</v>
      </c>
      <c r="B836" t="s">
        <v>511</v>
      </c>
      <c r="C836">
        <v>1977</v>
      </c>
      <c r="D836">
        <v>1368.98995179287</v>
      </c>
    </row>
    <row r="837" spans="1:4">
      <c r="A837" t="s">
        <v>510</v>
      </c>
      <c r="B837" t="s">
        <v>511</v>
      </c>
      <c r="C837">
        <v>1982</v>
      </c>
      <c r="D837">
        <v>1365.95687717543</v>
      </c>
    </row>
    <row r="838" spans="1:4">
      <c r="A838" t="s">
        <v>510</v>
      </c>
      <c r="B838" t="s">
        <v>511</v>
      </c>
      <c r="C838">
        <v>1987</v>
      </c>
      <c r="D838">
        <v>1374.6160067996</v>
      </c>
    </row>
    <row r="839" spans="1:4">
      <c r="A839" t="s">
        <v>510</v>
      </c>
      <c r="B839" t="s">
        <v>511</v>
      </c>
      <c r="C839">
        <v>1992</v>
      </c>
      <c r="D839">
        <v>1327.1384001195299</v>
      </c>
    </row>
    <row r="840" spans="1:4">
      <c r="A840" t="s">
        <v>510</v>
      </c>
      <c r="B840" t="s">
        <v>511</v>
      </c>
      <c r="C840">
        <v>1997</v>
      </c>
      <c r="D840">
        <v>1304.3249672751599</v>
      </c>
    </row>
    <row r="841" spans="1:4">
      <c r="A841" t="s">
        <v>510</v>
      </c>
      <c r="B841" t="s">
        <v>511</v>
      </c>
      <c r="C841">
        <v>2002</v>
      </c>
      <c r="D841">
        <v>1297.1505905156801</v>
      </c>
    </row>
    <row r="842" spans="1:4">
      <c r="A842" t="s">
        <v>510</v>
      </c>
      <c r="B842" t="s">
        <v>511</v>
      </c>
      <c r="C842">
        <v>2007</v>
      </c>
      <c r="D842">
        <v>1300.65295695792</v>
      </c>
    </row>
    <row r="843" spans="1:4">
      <c r="A843" t="s">
        <v>510</v>
      </c>
      <c r="B843" t="s">
        <v>511</v>
      </c>
      <c r="C843">
        <v>2012</v>
      </c>
      <c r="D843">
        <v>1330.4184652235399</v>
      </c>
    </row>
    <row r="844" spans="1:4">
      <c r="A844" t="s">
        <v>510</v>
      </c>
      <c r="B844" t="s">
        <v>511</v>
      </c>
      <c r="C844">
        <v>2014</v>
      </c>
      <c r="D844">
        <v>1321.27311456179</v>
      </c>
    </row>
    <row r="845" spans="1:4">
      <c r="A845" t="s">
        <v>512</v>
      </c>
      <c r="B845" t="s">
        <v>513</v>
      </c>
      <c r="C845">
        <v>1962</v>
      </c>
      <c r="D845">
        <v>4276.36072951609</v>
      </c>
    </row>
    <row r="846" spans="1:4">
      <c r="A846" t="s">
        <v>512</v>
      </c>
      <c r="B846" t="s">
        <v>513</v>
      </c>
      <c r="C846">
        <v>1967</v>
      </c>
      <c r="D846">
        <v>3760.4977459353099</v>
      </c>
    </row>
    <row r="847" spans="1:4">
      <c r="A847" t="s">
        <v>512</v>
      </c>
      <c r="B847" t="s">
        <v>513</v>
      </c>
      <c r="C847">
        <v>1972</v>
      </c>
      <c r="D847">
        <v>3335.6918032144399</v>
      </c>
    </row>
    <row r="848" spans="1:4">
      <c r="A848" t="s">
        <v>512</v>
      </c>
      <c r="B848" t="s">
        <v>513</v>
      </c>
      <c r="C848">
        <v>1977</v>
      </c>
      <c r="D848">
        <v>2973.5355337496298</v>
      </c>
    </row>
    <row r="849" spans="1:4">
      <c r="A849" t="s">
        <v>512</v>
      </c>
      <c r="B849" t="s">
        <v>513</v>
      </c>
      <c r="C849">
        <v>1982</v>
      </c>
      <c r="D849">
        <v>2637.5104825808498</v>
      </c>
    </row>
    <row r="850" spans="1:4">
      <c r="A850" t="s">
        <v>512</v>
      </c>
      <c r="B850" t="s">
        <v>513</v>
      </c>
      <c r="C850">
        <v>1987</v>
      </c>
      <c r="D850">
        <v>2247.54005628196</v>
      </c>
    </row>
    <row r="851" spans="1:4">
      <c r="A851" t="s">
        <v>512</v>
      </c>
      <c r="B851" t="s">
        <v>513</v>
      </c>
      <c r="C851">
        <v>1992</v>
      </c>
      <c r="D851">
        <v>1959.4080492482699</v>
      </c>
    </row>
    <row r="852" spans="1:4">
      <c r="A852" t="s">
        <v>512</v>
      </c>
      <c r="B852" t="s">
        <v>513</v>
      </c>
      <c r="C852">
        <v>1997</v>
      </c>
      <c r="D852">
        <v>1720.7293711807499</v>
      </c>
    </row>
    <row r="853" spans="1:4">
      <c r="A853" t="s">
        <v>512</v>
      </c>
      <c r="B853" t="s">
        <v>513</v>
      </c>
      <c r="C853">
        <v>2002</v>
      </c>
      <c r="D853">
        <v>1520.73911735499</v>
      </c>
    </row>
    <row r="854" spans="1:4">
      <c r="A854" t="s">
        <v>512</v>
      </c>
      <c r="B854" t="s">
        <v>513</v>
      </c>
      <c r="C854">
        <v>2007</v>
      </c>
      <c r="D854">
        <v>1334.7892962409301</v>
      </c>
    </row>
    <row r="855" spans="1:4">
      <c r="A855" t="s">
        <v>512</v>
      </c>
      <c r="B855" t="s">
        <v>513</v>
      </c>
      <c r="C855">
        <v>2012</v>
      </c>
      <c r="D855">
        <v>1177.4741500706</v>
      </c>
    </row>
    <row r="856" spans="1:4">
      <c r="A856" t="s">
        <v>512</v>
      </c>
      <c r="B856" t="s">
        <v>513</v>
      </c>
      <c r="C856">
        <v>2014</v>
      </c>
      <c r="D856">
        <v>1123.78040618765</v>
      </c>
    </row>
    <row r="857" spans="1:4">
      <c r="A857" t="s">
        <v>514</v>
      </c>
      <c r="B857" t="s">
        <v>515</v>
      </c>
      <c r="C857">
        <v>1962</v>
      </c>
      <c r="D857">
        <v>6865.3409535461396</v>
      </c>
    </row>
    <row r="858" spans="1:4">
      <c r="A858" t="s">
        <v>514</v>
      </c>
      <c r="B858" t="s">
        <v>515</v>
      </c>
      <c r="C858">
        <v>1967</v>
      </c>
      <c r="D858">
        <v>6678.8821117427597</v>
      </c>
    </row>
    <row r="859" spans="1:4">
      <c r="A859" t="s">
        <v>514</v>
      </c>
      <c r="B859" t="s">
        <v>515</v>
      </c>
      <c r="C859">
        <v>1972</v>
      </c>
      <c r="D859">
        <v>6525.1915143709502</v>
      </c>
    </row>
    <row r="860" spans="1:4">
      <c r="A860" t="s">
        <v>514</v>
      </c>
      <c r="B860" t="s">
        <v>515</v>
      </c>
      <c r="C860">
        <v>1977</v>
      </c>
      <c r="D860">
        <v>6230.8783207224296</v>
      </c>
    </row>
    <row r="861" spans="1:4">
      <c r="A861" t="s">
        <v>514</v>
      </c>
      <c r="B861" t="s">
        <v>515</v>
      </c>
      <c r="C861">
        <v>1982</v>
      </c>
      <c r="D861">
        <v>5924.7073884063502</v>
      </c>
    </row>
    <row r="862" spans="1:4">
      <c r="A862" t="s">
        <v>514</v>
      </c>
      <c r="B862" t="s">
        <v>515</v>
      </c>
      <c r="C862">
        <v>1987</v>
      </c>
      <c r="D862">
        <v>5799.6549205322299</v>
      </c>
    </row>
    <row r="863" spans="1:4">
      <c r="A863" t="s">
        <v>514</v>
      </c>
      <c r="B863" t="s">
        <v>515</v>
      </c>
      <c r="C863">
        <v>1992</v>
      </c>
      <c r="D863">
        <v>5577.4266541950301</v>
      </c>
    </row>
    <row r="864" spans="1:4">
      <c r="A864" t="s">
        <v>514</v>
      </c>
      <c r="B864" t="s">
        <v>515</v>
      </c>
      <c r="C864">
        <v>1997</v>
      </c>
      <c r="D864">
        <v>5440.2580408186304</v>
      </c>
    </row>
    <row r="865" spans="1:4">
      <c r="A865" t="s">
        <v>514</v>
      </c>
      <c r="B865" t="s">
        <v>515</v>
      </c>
      <c r="C865">
        <v>2002</v>
      </c>
      <c r="D865">
        <v>5320.1140118778003</v>
      </c>
    </row>
    <row r="866" spans="1:4">
      <c r="A866" t="s">
        <v>514</v>
      </c>
      <c r="B866" t="s">
        <v>515</v>
      </c>
      <c r="C866">
        <v>2007</v>
      </c>
      <c r="D866">
        <v>5249.5942199433402</v>
      </c>
    </row>
    <row r="867" spans="1:4">
      <c r="A867" t="s">
        <v>514</v>
      </c>
      <c r="B867" t="s">
        <v>515</v>
      </c>
      <c r="C867">
        <v>2012</v>
      </c>
      <c r="D867">
        <v>5251.2396773529699</v>
      </c>
    </row>
    <row r="868" spans="1:4">
      <c r="A868" t="s">
        <v>514</v>
      </c>
      <c r="B868" t="s">
        <v>515</v>
      </c>
      <c r="C868">
        <v>2014</v>
      </c>
      <c r="D868">
        <v>5324.8072764042299</v>
      </c>
    </row>
    <row r="869" spans="1:4">
      <c r="A869" t="s">
        <v>516</v>
      </c>
      <c r="B869" t="s">
        <v>517</v>
      </c>
      <c r="C869">
        <v>2002</v>
      </c>
      <c r="D869">
        <v>10652016.463813201</v>
      </c>
    </row>
    <row r="870" spans="1:4">
      <c r="A870" t="s">
        <v>516</v>
      </c>
      <c r="B870" t="s">
        <v>517</v>
      </c>
      <c r="C870">
        <v>2007</v>
      </c>
      <c r="D870">
        <v>10662187.251348199</v>
      </c>
    </row>
    <row r="871" spans="1:4">
      <c r="A871" t="s">
        <v>518</v>
      </c>
      <c r="B871" t="s">
        <v>519</v>
      </c>
      <c r="C871">
        <v>1962</v>
      </c>
      <c r="D871">
        <v>2163.91668920747</v>
      </c>
    </row>
    <row r="872" spans="1:4">
      <c r="A872" t="s">
        <v>518</v>
      </c>
      <c r="B872" t="s">
        <v>519</v>
      </c>
      <c r="C872">
        <v>1967</v>
      </c>
      <c r="D872">
        <v>2106.1277787723402</v>
      </c>
    </row>
    <row r="873" spans="1:4">
      <c r="A873" t="s">
        <v>518</v>
      </c>
      <c r="B873" t="s">
        <v>519</v>
      </c>
      <c r="C873">
        <v>1972</v>
      </c>
      <c r="D873">
        <v>2129.1545127429899</v>
      </c>
    </row>
    <row r="874" spans="1:4">
      <c r="A874" t="s">
        <v>518</v>
      </c>
      <c r="B874" t="s">
        <v>519</v>
      </c>
      <c r="C874">
        <v>1977</v>
      </c>
      <c r="D874">
        <v>2217.6882817351202</v>
      </c>
    </row>
    <row r="875" spans="1:4">
      <c r="A875" t="s">
        <v>518</v>
      </c>
      <c r="B875" t="s">
        <v>519</v>
      </c>
      <c r="C875">
        <v>1982</v>
      </c>
      <c r="D875">
        <v>2148.4354019185498</v>
      </c>
    </row>
    <row r="876" spans="1:4">
      <c r="A876" t="s">
        <v>518</v>
      </c>
      <c r="B876" t="s">
        <v>519</v>
      </c>
      <c r="C876">
        <v>1987</v>
      </c>
      <c r="D876">
        <v>2012.4773596297</v>
      </c>
    </row>
    <row r="877" spans="1:4">
      <c r="A877" t="s">
        <v>518</v>
      </c>
      <c r="B877" t="s">
        <v>519</v>
      </c>
      <c r="C877">
        <v>1992</v>
      </c>
      <c r="D877">
        <v>2057.6555073149698</v>
      </c>
    </row>
    <row r="878" spans="1:4">
      <c r="A878" t="s">
        <v>518</v>
      </c>
      <c r="B878" t="s">
        <v>519</v>
      </c>
      <c r="C878">
        <v>1997</v>
      </c>
      <c r="D878">
        <v>1977.8089832083999</v>
      </c>
    </row>
    <row r="879" spans="1:4">
      <c r="A879" t="s">
        <v>518</v>
      </c>
      <c r="B879" t="s">
        <v>519</v>
      </c>
      <c r="C879">
        <v>2002</v>
      </c>
      <c r="D879">
        <v>1958.8638589617999</v>
      </c>
    </row>
    <row r="880" spans="1:4">
      <c r="A880" t="s">
        <v>518</v>
      </c>
      <c r="B880" t="s">
        <v>519</v>
      </c>
      <c r="C880">
        <v>2007</v>
      </c>
      <c r="D880">
        <v>1930.7628443998201</v>
      </c>
    </row>
    <row r="881" spans="1:4">
      <c r="A881" t="s">
        <v>518</v>
      </c>
      <c r="B881" t="s">
        <v>519</v>
      </c>
      <c r="C881">
        <v>2012</v>
      </c>
      <c r="D881">
        <v>1896.0760705719499</v>
      </c>
    </row>
    <row r="882" spans="1:4">
      <c r="A882" t="s">
        <v>518</v>
      </c>
      <c r="B882" t="s">
        <v>519</v>
      </c>
      <c r="C882">
        <v>2014</v>
      </c>
      <c r="D882">
        <v>1880.40616773223</v>
      </c>
    </row>
    <row r="883" spans="1:4">
      <c r="A883" t="s">
        <v>520</v>
      </c>
      <c r="B883" t="s">
        <v>521</v>
      </c>
      <c r="C883">
        <v>1962</v>
      </c>
      <c r="D883">
        <v>24461.0011672736</v>
      </c>
    </row>
    <row r="884" spans="1:4">
      <c r="A884" t="s">
        <v>520</v>
      </c>
      <c r="B884" t="s">
        <v>521</v>
      </c>
      <c r="C884">
        <v>1967</v>
      </c>
      <c r="D884">
        <v>21160.293290966201</v>
      </c>
    </row>
    <row r="885" spans="1:4">
      <c r="A885" t="s">
        <v>520</v>
      </c>
      <c r="B885" t="s">
        <v>521</v>
      </c>
      <c r="C885">
        <v>1972</v>
      </c>
      <c r="D885">
        <v>18378.989919662599</v>
      </c>
    </row>
    <row r="886" spans="1:4">
      <c r="A886" t="s">
        <v>520</v>
      </c>
      <c r="B886" t="s">
        <v>521</v>
      </c>
      <c r="C886">
        <v>1977</v>
      </c>
      <c r="D886">
        <v>16140.6757444665</v>
      </c>
    </row>
    <row r="887" spans="1:4">
      <c r="A887" t="s">
        <v>520</v>
      </c>
      <c r="B887" t="s">
        <v>521</v>
      </c>
      <c r="C887">
        <v>1982</v>
      </c>
      <c r="D887">
        <v>14265.5234565311</v>
      </c>
    </row>
    <row r="888" spans="1:4">
      <c r="A888" t="s">
        <v>520</v>
      </c>
      <c r="B888" t="s">
        <v>521</v>
      </c>
      <c r="C888">
        <v>1987</v>
      </c>
      <c r="D888">
        <v>12640.193871867299</v>
      </c>
    </row>
    <row r="889" spans="1:4">
      <c r="A889" t="s">
        <v>520</v>
      </c>
      <c r="B889" t="s">
        <v>521</v>
      </c>
      <c r="C889">
        <v>1992</v>
      </c>
      <c r="D889">
        <v>11247.824596561501</v>
      </c>
    </row>
    <row r="890" spans="1:4">
      <c r="A890" t="s">
        <v>520</v>
      </c>
      <c r="B890" t="s">
        <v>521</v>
      </c>
      <c r="C890">
        <v>1997</v>
      </c>
      <c r="D890">
        <v>10029.7273034711</v>
      </c>
    </row>
    <row r="891" spans="1:4">
      <c r="A891" t="s">
        <v>520</v>
      </c>
      <c r="B891" t="s">
        <v>521</v>
      </c>
      <c r="C891">
        <v>2002</v>
      </c>
      <c r="D891">
        <v>8944.3328314022692</v>
      </c>
    </row>
    <row r="892" spans="1:4">
      <c r="A892" t="s">
        <v>520</v>
      </c>
      <c r="B892" t="s">
        <v>521</v>
      </c>
      <c r="C892">
        <v>2007</v>
      </c>
      <c r="D892">
        <v>7970.6365253980803</v>
      </c>
    </row>
    <row r="893" spans="1:4">
      <c r="A893" t="s">
        <v>520</v>
      </c>
      <c r="B893" t="s">
        <v>521</v>
      </c>
      <c r="C893">
        <v>2012</v>
      </c>
      <c r="D893">
        <v>7150.7824999135601</v>
      </c>
    </row>
    <row r="894" spans="1:4">
      <c r="A894" t="s">
        <v>520</v>
      </c>
      <c r="B894" t="s">
        <v>521</v>
      </c>
      <c r="C894">
        <v>2014</v>
      </c>
      <c r="D894">
        <v>6857.7633932213303</v>
      </c>
    </row>
    <row r="895" spans="1:4">
      <c r="A895" t="s">
        <v>522</v>
      </c>
      <c r="B895" t="s">
        <v>523</v>
      </c>
      <c r="C895">
        <v>1962</v>
      </c>
      <c r="D895">
        <v>61235.593378318903</v>
      </c>
    </row>
    <row r="896" spans="1:4">
      <c r="A896" t="s">
        <v>522</v>
      </c>
      <c r="B896" t="s">
        <v>523</v>
      </c>
      <c r="C896">
        <v>1967</v>
      </c>
      <c r="D896">
        <v>56170.196690133896</v>
      </c>
    </row>
    <row r="897" spans="1:4">
      <c r="A897" t="s">
        <v>522</v>
      </c>
      <c r="B897" t="s">
        <v>523</v>
      </c>
      <c r="C897">
        <v>1972</v>
      </c>
      <c r="D897">
        <v>52581.4832678042</v>
      </c>
    </row>
    <row r="898" spans="1:4">
      <c r="A898" t="s">
        <v>522</v>
      </c>
      <c r="B898" t="s">
        <v>523</v>
      </c>
      <c r="C898">
        <v>1977</v>
      </c>
      <c r="D898">
        <v>51381.3395706339</v>
      </c>
    </row>
    <row r="899" spans="1:4">
      <c r="A899" t="s">
        <v>522</v>
      </c>
      <c r="B899" t="s">
        <v>523</v>
      </c>
      <c r="C899">
        <v>1982</v>
      </c>
      <c r="D899">
        <v>48181.417962075298</v>
      </c>
    </row>
    <row r="900" spans="1:4">
      <c r="A900" t="s">
        <v>522</v>
      </c>
      <c r="B900" t="s">
        <v>523</v>
      </c>
      <c r="C900">
        <v>1987</v>
      </c>
      <c r="D900">
        <v>41995.858762352298</v>
      </c>
    </row>
    <row r="901" spans="1:4">
      <c r="A901" t="s">
        <v>522</v>
      </c>
      <c r="B901" t="s">
        <v>523</v>
      </c>
      <c r="C901">
        <v>1992</v>
      </c>
      <c r="D901">
        <v>33437.700385776399</v>
      </c>
    </row>
    <row r="902" spans="1:4">
      <c r="A902" t="s">
        <v>522</v>
      </c>
      <c r="B902" t="s">
        <v>523</v>
      </c>
      <c r="C902">
        <v>1997</v>
      </c>
      <c r="D902">
        <v>27104.8603092257</v>
      </c>
    </row>
    <row r="903" spans="1:4">
      <c r="A903" t="s">
        <v>522</v>
      </c>
      <c r="B903" t="s">
        <v>523</v>
      </c>
      <c r="C903">
        <v>2002</v>
      </c>
      <c r="D903">
        <v>24733.661692756501</v>
      </c>
    </row>
    <row r="904" spans="1:4">
      <c r="A904" t="s">
        <v>522</v>
      </c>
      <c r="B904" t="s">
        <v>523</v>
      </c>
      <c r="C904">
        <v>2007</v>
      </c>
      <c r="D904">
        <v>22383.491204624999</v>
      </c>
    </row>
    <row r="905" spans="1:4">
      <c r="A905" t="s">
        <v>522</v>
      </c>
      <c r="B905" t="s">
        <v>523</v>
      </c>
      <c r="C905">
        <v>2012</v>
      </c>
      <c r="D905">
        <v>20032.852104632799</v>
      </c>
    </row>
    <row r="906" spans="1:4">
      <c r="A906" t="s">
        <v>522</v>
      </c>
      <c r="B906" t="s">
        <v>523</v>
      </c>
      <c r="C906">
        <v>2014</v>
      </c>
      <c r="D906">
        <v>19143.6049051337</v>
      </c>
    </row>
    <row r="907" spans="1:4">
      <c r="A907" t="s">
        <v>524</v>
      </c>
      <c r="B907" t="s">
        <v>525</v>
      </c>
      <c r="C907">
        <v>1962</v>
      </c>
      <c r="D907">
        <v>25398.075143380102</v>
      </c>
    </row>
    <row r="908" spans="1:4">
      <c r="A908" t="s">
        <v>524</v>
      </c>
      <c r="B908" t="s">
        <v>525</v>
      </c>
      <c r="C908">
        <v>1967</v>
      </c>
      <c r="D908">
        <v>23757.836373841401</v>
      </c>
    </row>
    <row r="909" spans="1:4">
      <c r="A909" t="s">
        <v>524</v>
      </c>
      <c r="B909" t="s">
        <v>525</v>
      </c>
      <c r="C909">
        <v>1972</v>
      </c>
      <c r="D909">
        <v>21578.173677325402</v>
      </c>
    </row>
    <row r="910" spans="1:4">
      <c r="A910" t="s">
        <v>524</v>
      </c>
      <c r="B910" t="s">
        <v>525</v>
      </c>
      <c r="C910">
        <v>1977</v>
      </c>
      <c r="D910">
        <v>20336.7253296456</v>
      </c>
    </row>
    <row r="911" spans="1:4">
      <c r="A911" t="s">
        <v>524</v>
      </c>
      <c r="B911" t="s">
        <v>525</v>
      </c>
      <c r="C911">
        <v>1982</v>
      </c>
      <c r="D911">
        <v>19215.341528676501</v>
      </c>
    </row>
    <row r="912" spans="1:4">
      <c r="A912" t="s">
        <v>524</v>
      </c>
      <c r="B912" t="s">
        <v>525</v>
      </c>
      <c r="C912">
        <v>1987</v>
      </c>
      <c r="D912">
        <v>16956.031949403201</v>
      </c>
    </row>
    <row r="913" spans="1:4">
      <c r="A913" t="s">
        <v>524</v>
      </c>
      <c r="B913" t="s">
        <v>525</v>
      </c>
      <c r="C913">
        <v>1992</v>
      </c>
      <c r="D913">
        <v>15054.572826496</v>
      </c>
    </row>
    <row r="914" spans="1:4">
      <c r="A914" t="s">
        <v>524</v>
      </c>
      <c r="B914" t="s">
        <v>525</v>
      </c>
      <c r="C914">
        <v>1997</v>
      </c>
      <c r="D914">
        <v>13562.4597894259</v>
      </c>
    </row>
    <row r="915" spans="1:4">
      <c r="A915" t="s">
        <v>524</v>
      </c>
      <c r="B915" t="s">
        <v>525</v>
      </c>
      <c r="C915">
        <v>2002</v>
      </c>
      <c r="D915">
        <v>12369.320066206799</v>
      </c>
    </row>
    <row r="916" spans="1:4">
      <c r="A916" t="s">
        <v>524</v>
      </c>
      <c r="B916" t="s">
        <v>525</v>
      </c>
      <c r="C916">
        <v>2007</v>
      </c>
      <c r="D916">
        <v>11065.3283152069</v>
      </c>
    </row>
    <row r="917" spans="1:4">
      <c r="A917" t="s">
        <v>524</v>
      </c>
      <c r="B917" t="s">
        <v>525</v>
      </c>
      <c r="C917">
        <v>2012</v>
      </c>
      <c r="D917">
        <v>9767.1809290908805</v>
      </c>
    </row>
    <row r="918" spans="1:4">
      <c r="A918" t="s">
        <v>524</v>
      </c>
      <c r="B918" t="s">
        <v>525</v>
      </c>
      <c r="C918">
        <v>2014</v>
      </c>
      <c r="D918">
        <v>9271.3635394357407</v>
      </c>
    </row>
    <row r="919" spans="1:4">
      <c r="A919" t="s">
        <v>526</v>
      </c>
      <c r="B919" t="s">
        <v>527</v>
      </c>
      <c r="C919">
        <v>1962</v>
      </c>
      <c r="D919">
        <v>397502.82457920001</v>
      </c>
    </row>
    <row r="920" spans="1:4">
      <c r="A920" t="s">
        <v>526</v>
      </c>
      <c r="B920" t="s">
        <v>527</v>
      </c>
      <c r="C920">
        <v>1967</v>
      </c>
      <c r="D920">
        <v>356576.92074375099</v>
      </c>
    </row>
    <row r="921" spans="1:4">
      <c r="A921" t="s">
        <v>526</v>
      </c>
      <c r="B921" t="s">
        <v>527</v>
      </c>
      <c r="C921">
        <v>1972</v>
      </c>
      <c r="D921">
        <v>333819.05622011598</v>
      </c>
    </row>
    <row r="922" spans="1:4">
      <c r="A922" t="s">
        <v>526</v>
      </c>
      <c r="B922" t="s">
        <v>527</v>
      </c>
      <c r="C922">
        <v>1977</v>
      </c>
      <c r="D922">
        <v>316097.07984008902</v>
      </c>
    </row>
    <row r="923" spans="1:4">
      <c r="A923" t="s">
        <v>526</v>
      </c>
      <c r="B923" t="s">
        <v>527</v>
      </c>
      <c r="C923">
        <v>1982</v>
      </c>
      <c r="D923">
        <v>308481.57942568703</v>
      </c>
    </row>
    <row r="924" spans="1:4">
      <c r="A924" t="s">
        <v>526</v>
      </c>
      <c r="B924" t="s">
        <v>527</v>
      </c>
      <c r="C924">
        <v>1987</v>
      </c>
      <c r="D924">
        <v>318149.295187101</v>
      </c>
    </row>
    <row r="925" spans="1:4">
      <c r="A925" t="s">
        <v>526</v>
      </c>
      <c r="B925" t="s">
        <v>527</v>
      </c>
      <c r="C925">
        <v>1992</v>
      </c>
      <c r="D925">
        <v>322134.80472749501</v>
      </c>
    </row>
    <row r="926" spans="1:4">
      <c r="A926" t="s">
        <v>526</v>
      </c>
      <c r="B926" t="s">
        <v>527</v>
      </c>
      <c r="C926">
        <v>1997</v>
      </c>
      <c r="D926">
        <v>316892.61153699498</v>
      </c>
    </row>
    <row r="927" spans="1:4">
      <c r="A927" t="s">
        <v>526</v>
      </c>
      <c r="B927" t="s">
        <v>527</v>
      </c>
      <c r="C927">
        <v>2002</v>
      </c>
      <c r="D927">
        <v>320528.16657888697</v>
      </c>
    </row>
    <row r="928" spans="1:4">
      <c r="A928" t="s">
        <v>526</v>
      </c>
      <c r="B928" t="s">
        <v>527</v>
      </c>
      <c r="C928">
        <v>2007</v>
      </c>
      <c r="D928">
        <v>322248.950016647</v>
      </c>
    </row>
    <row r="929" spans="1:4">
      <c r="A929" t="s">
        <v>526</v>
      </c>
      <c r="B929" t="s">
        <v>527</v>
      </c>
      <c r="C929">
        <v>2012</v>
      </c>
      <c r="D929">
        <v>320014.44712524803</v>
      </c>
    </row>
    <row r="930" spans="1:4">
      <c r="A930" t="s">
        <v>526</v>
      </c>
      <c r="B930" t="s">
        <v>527</v>
      </c>
      <c r="C930">
        <v>2014</v>
      </c>
      <c r="D930">
        <v>315695.84735516302</v>
      </c>
    </row>
    <row r="931" spans="1:4">
      <c r="A931" t="s">
        <v>528</v>
      </c>
      <c r="B931" t="s">
        <v>529</v>
      </c>
      <c r="C931">
        <v>1962</v>
      </c>
      <c r="D931">
        <v>3234.2322477068901</v>
      </c>
    </row>
    <row r="932" spans="1:4">
      <c r="A932" t="s">
        <v>528</v>
      </c>
      <c r="B932" t="s">
        <v>529</v>
      </c>
      <c r="C932">
        <v>1967</v>
      </c>
      <c r="D932">
        <v>2926.5351937789201</v>
      </c>
    </row>
    <row r="933" spans="1:4">
      <c r="A933" t="s">
        <v>528</v>
      </c>
      <c r="B933" t="s">
        <v>529</v>
      </c>
      <c r="C933">
        <v>1972</v>
      </c>
      <c r="D933">
        <v>2667.8642321636598</v>
      </c>
    </row>
    <row r="934" spans="1:4">
      <c r="A934" t="s">
        <v>528</v>
      </c>
      <c r="B934" t="s">
        <v>529</v>
      </c>
      <c r="C934">
        <v>1977</v>
      </c>
      <c r="D934">
        <v>2435.68235332222</v>
      </c>
    </row>
    <row r="935" spans="1:4">
      <c r="A935" t="s">
        <v>528</v>
      </c>
      <c r="B935" t="s">
        <v>529</v>
      </c>
      <c r="C935">
        <v>1982</v>
      </c>
      <c r="D935">
        <v>2184.6207735102398</v>
      </c>
    </row>
    <row r="936" spans="1:4">
      <c r="A936" t="s">
        <v>528</v>
      </c>
      <c r="B936" t="s">
        <v>529</v>
      </c>
      <c r="C936">
        <v>1987</v>
      </c>
      <c r="D936">
        <v>1950.35865011795</v>
      </c>
    </row>
    <row r="937" spans="1:4">
      <c r="A937" t="s">
        <v>528</v>
      </c>
      <c r="B937" t="s">
        <v>529</v>
      </c>
      <c r="C937">
        <v>1992</v>
      </c>
      <c r="D937">
        <v>1761.20807231648</v>
      </c>
    </row>
    <row r="938" spans="1:4">
      <c r="A938" t="s">
        <v>528</v>
      </c>
      <c r="B938" t="s">
        <v>529</v>
      </c>
      <c r="C938">
        <v>1997</v>
      </c>
      <c r="D938">
        <v>1603.80653186884</v>
      </c>
    </row>
    <row r="939" spans="1:4">
      <c r="A939" t="s">
        <v>528</v>
      </c>
      <c r="B939" t="s">
        <v>529</v>
      </c>
      <c r="C939">
        <v>2002</v>
      </c>
      <c r="D939">
        <v>1472.5968515403899</v>
      </c>
    </row>
    <row r="940" spans="1:4">
      <c r="A940" t="s">
        <v>528</v>
      </c>
      <c r="B940" t="s">
        <v>529</v>
      </c>
      <c r="C940">
        <v>2007</v>
      </c>
      <c r="D940">
        <v>1361.3216602180901</v>
      </c>
    </row>
    <row r="941" spans="1:4">
      <c r="A941" t="s">
        <v>528</v>
      </c>
      <c r="B941" t="s">
        <v>529</v>
      </c>
      <c r="C941">
        <v>2012</v>
      </c>
      <c r="D941">
        <v>1264.43138005736</v>
      </c>
    </row>
    <row r="942" spans="1:4">
      <c r="A942" t="s">
        <v>528</v>
      </c>
      <c r="B942" t="s">
        <v>529</v>
      </c>
      <c r="C942">
        <v>2014</v>
      </c>
      <c r="D942">
        <v>1230.5549150028</v>
      </c>
    </row>
    <row r="943" spans="1:4">
      <c r="A943" t="s">
        <v>530</v>
      </c>
      <c r="C943">
        <v>1962</v>
      </c>
      <c r="D943">
        <v>28508.210799717301</v>
      </c>
    </row>
    <row r="944" spans="1:4">
      <c r="A944" t="s">
        <v>530</v>
      </c>
      <c r="C944">
        <v>1967</v>
      </c>
      <c r="D944">
        <v>25232.347480591699</v>
      </c>
    </row>
    <row r="945" spans="1:4">
      <c r="A945" t="s">
        <v>530</v>
      </c>
      <c r="C945">
        <v>1972</v>
      </c>
      <c r="D945">
        <v>22207.8884590206</v>
      </c>
    </row>
    <row r="946" spans="1:4">
      <c r="A946" t="s">
        <v>530</v>
      </c>
      <c r="C946">
        <v>1977</v>
      </c>
      <c r="D946">
        <v>19414.264039106401</v>
      </c>
    </row>
    <row r="947" spans="1:4">
      <c r="A947" t="s">
        <v>530</v>
      </c>
      <c r="C947">
        <v>1982</v>
      </c>
      <c r="D947">
        <v>17004.139704487301</v>
      </c>
    </row>
    <row r="948" spans="1:4">
      <c r="A948" t="s">
        <v>530</v>
      </c>
      <c r="C948">
        <v>1987</v>
      </c>
      <c r="D948">
        <v>14983.0900168893</v>
      </c>
    </row>
    <row r="949" spans="1:4">
      <c r="A949" t="s">
        <v>530</v>
      </c>
      <c r="C949">
        <v>1992</v>
      </c>
      <c r="D949">
        <v>13019.546332789299</v>
      </c>
    </row>
    <row r="950" spans="1:4">
      <c r="A950" t="s">
        <v>530</v>
      </c>
      <c r="C950">
        <v>1997</v>
      </c>
      <c r="D950">
        <v>9831.1242237658698</v>
      </c>
    </row>
    <row r="951" spans="1:4">
      <c r="A951" t="s">
        <v>530</v>
      </c>
      <c r="C951">
        <v>2002</v>
      </c>
      <c r="D951">
        <v>8541.7178451816908</v>
      </c>
    </row>
    <row r="952" spans="1:4">
      <c r="A952" t="s">
        <v>530</v>
      </c>
      <c r="C952">
        <v>2007</v>
      </c>
      <c r="D952">
        <v>7400.2168879977098</v>
      </c>
    </row>
    <row r="953" spans="1:4">
      <c r="A953" t="s">
        <v>530</v>
      </c>
      <c r="C953">
        <v>2012</v>
      </c>
      <c r="D953">
        <v>6118.5801120292499</v>
      </c>
    </row>
    <row r="954" spans="1:4">
      <c r="A954" t="s">
        <v>530</v>
      </c>
      <c r="C954">
        <v>2014</v>
      </c>
      <c r="D954">
        <v>5785.8281683107498</v>
      </c>
    </row>
    <row r="955" spans="1:4">
      <c r="A955" t="s">
        <v>531</v>
      </c>
      <c r="C955">
        <v>1962</v>
      </c>
      <c r="D955">
        <v>13563.704989858301</v>
      </c>
    </row>
    <row r="956" spans="1:4">
      <c r="A956" t="s">
        <v>531</v>
      </c>
      <c r="C956">
        <v>1967</v>
      </c>
      <c r="D956">
        <v>12811.6722953025</v>
      </c>
    </row>
    <row r="957" spans="1:4">
      <c r="A957" t="s">
        <v>531</v>
      </c>
      <c r="C957">
        <v>1972</v>
      </c>
      <c r="D957">
        <v>12183.619556653901</v>
      </c>
    </row>
    <row r="958" spans="1:4">
      <c r="A958" t="s">
        <v>531</v>
      </c>
      <c r="C958">
        <v>1977</v>
      </c>
      <c r="D958">
        <v>11640.390250919399</v>
      </c>
    </row>
    <row r="959" spans="1:4">
      <c r="A959" t="s">
        <v>531</v>
      </c>
      <c r="C959">
        <v>1982</v>
      </c>
      <c r="D959">
        <v>11174.794711570399</v>
      </c>
    </row>
    <row r="960" spans="1:4">
      <c r="A960" t="s">
        <v>531</v>
      </c>
      <c r="C960">
        <v>1987</v>
      </c>
      <c r="D960">
        <v>10785.858460536399</v>
      </c>
    </row>
    <row r="961" spans="1:4">
      <c r="A961" t="s">
        <v>531</v>
      </c>
      <c r="C961">
        <v>1992</v>
      </c>
      <c r="D961">
        <v>10332.6504554038</v>
      </c>
    </row>
    <row r="962" spans="1:4">
      <c r="A962" t="s">
        <v>531</v>
      </c>
      <c r="C962">
        <v>1997</v>
      </c>
      <c r="D962">
        <v>9824.4870631725607</v>
      </c>
    </row>
    <row r="963" spans="1:4">
      <c r="A963" t="s">
        <v>531</v>
      </c>
      <c r="C963">
        <v>2002</v>
      </c>
      <c r="D963">
        <v>10062.6508750141</v>
      </c>
    </row>
    <row r="964" spans="1:4">
      <c r="A964" t="s">
        <v>531</v>
      </c>
      <c r="C964">
        <v>2007</v>
      </c>
      <c r="D964">
        <v>9699.9247849439798</v>
      </c>
    </row>
    <row r="965" spans="1:4">
      <c r="A965" t="s">
        <v>531</v>
      </c>
      <c r="C965">
        <v>2012</v>
      </c>
      <c r="D965">
        <v>8860.2447482234893</v>
      </c>
    </row>
    <row r="966" spans="1:4">
      <c r="A966" t="s">
        <v>531</v>
      </c>
      <c r="C966">
        <v>2014</v>
      </c>
      <c r="D966">
        <v>8749.80523559631</v>
      </c>
    </row>
    <row r="967" spans="1:4">
      <c r="A967" t="s">
        <v>532</v>
      </c>
      <c r="B967" t="s">
        <v>533</v>
      </c>
      <c r="C967">
        <v>1962</v>
      </c>
      <c r="D967">
        <v>42056.881166347797</v>
      </c>
    </row>
    <row r="968" spans="1:4">
      <c r="A968" t="s">
        <v>532</v>
      </c>
      <c r="B968" t="s">
        <v>533</v>
      </c>
      <c r="C968">
        <v>1967</v>
      </c>
      <c r="D968">
        <v>36462.149907457097</v>
      </c>
    </row>
    <row r="969" spans="1:4">
      <c r="A969" t="s">
        <v>532</v>
      </c>
      <c r="B969" t="s">
        <v>533</v>
      </c>
      <c r="C969">
        <v>1972</v>
      </c>
      <c r="D969">
        <v>31456.087946586402</v>
      </c>
    </row>
    <row r="970" spans="1:4">
      <c r="A970" t="s">
        <v>532</v>
      </c>
      <c r="B970" t="s">
        <v>533</v>
      </c>
      <c r="C970">
        <v>1977</v>
      </c>
      <c r="D970">
        <v>27039.8036288693</v>
      </c>
    </row>
    <row r="971" spans="1:4">
      <c r="A971" t="s">
        <v>532</v>
      </c>
      <c r="B971" t="s">
        <v>533</v>
      </c>
      <c r="C971">
        <v>1982</v>
      </c>
      <c r="D971">
        <v>23182.805344472799</v>
      </c>
    </row>
    <row r="972" spans="1:4">
      <c r="A972" t="s">
        <v>532</v>
      </c>
      <c r="B972" t="s">
        <v>533</v>
      </c>
      <c r="C972">
        <v>1987</v>
      </c>
      <c r="D972">
        <v>19961.2312640528</v>
      </c>
    </row>
    <row r="973" spans="1:4">
      <c r="A973" t="s">
        <v>532</v>
      </c>
      <c r="B973" t="s">
        <v>533</v>
      </c>
      <c r="C973">
        <v>1992</v>
      </c>
      <c r="D973">
        <v>17275.692304408902</v>
      </c>
    </row>
    <row r="974" spans="1:4">
      <c r="A974" t="s">
        <v>532</v>
      </c>
      <c r="B974" t="s">
        <v>533</v>
      </c>
      <c r="C974">
        <v>1997</v>
      </c>
      <c r="D974">
        <v>15037.6139390355</v>
      </c>
    </row>
    <row r="975" spans="1:4">
      <c r="A975" t="s">
        <v>532</v>
      </c>
      <c r="B975" t="s">
        <v>533</v>
      </c>
      <c r="C975">
        <v>2002</v>
      </c>
      <c r="D975">
        <v>13209.664298805899</v>
      </c>
    </row>
    <row r="976" spans="1:4">
      <c r="A976" t="s">
        <v>532</v>
      </c>
      <c r="B976" t="s">
        <v>533</v>
      </c>
      <c r="C976">
        <v>2007</v>
      </c>
      <c r="D976">
        <v>11761.8486418996</v>
      </c>
    </row>
    <row r="977" spans="1:4">
      <c r="A977" t="s">
        <v>532</v>
      </c>
      <c r="B977" t="s">
        <v>533</v>
      </c>
      <c r="C977">
        <v>2012</v>
      </c>
      <c r="D977">
        <v>10658.802400193899</v>
      </c>
    </row>
    <row r="978" spans="1:4">
      <c r="A978" t="s">
        <v>532</v>
      </c>
      <c r="B978" t="s">
        <v>533</v>
      </c>
      <c r="C978">
        <v>2014</v>
      </c>
      <c r="D978">
        <v>10291.4947255238</v>
      </c>
    </row>
    <row r="979" spans="1:4">
      <c r="A979" t="s">
        <v>534</v>
      </c>
      <c r="B979" t="s">
        <v>535</v>
      </c>
      <c r="C979">
        <v>1962</v>
      </c>
      <c r="D979">
        <v>596.31868622247396</v>
      </c>
    </row>
    <row r="980" spans="1:4">
      <c r="A980" t="s">
        <v>534</v>
      </c>
      <c r="B980" t="s">
        <v>535</v>
      </c>
      <c r="C980">
        <v>1967</v>
      </c>
      <c r="D980">
        <v>587.27929554673904</v>
      </c>
    </row>
    <row r="981" spans="1:4">
      <c r="A981" t="s">
        <v>534</v>
      </c>
      <c r="B981" t="s">
        <v>535</v>
      </c>
      <c r="C981">
        <v>1972</v>
      </c>
      <c r="D981">
        <v>577.00690936923604</v>
      </c>
    </row>
    <row r="982" spans="1:4">
      <c r="A982" t="s">
        <v>534</v>
      </c>
      <c r="B982" t="s">
        <v>535</v>
      </c>
      <c r="C982">
        <v>1977</v>
      </c>
      <c r="D982">
        <v>563.48446017859999</v>
      </c>
    </row>
    <row r="983" spans="1:4">
      <c r="A983" t="s">
        <v>534</v>
      </c>
      <c r="B983" t="s">
        <v>535</v>
      </c>
      <c r="C983">
        <v>1982</v>
      </c>
      <c r="D983">
        <v>560.45774452187595</v>
      </c>
    </row>
    <row r="984" spans="1:4">
      <c r="A984" t="s">
        <v>534</v>
      </c>
      <c r="B984" t="s">
        <v>535</v>
      </c>
      <c r="C984">
        <v>1987</v>
      </c>
      <c r="D984">
        <v>565.35818597664797</v>
      </c>
    </row>
    <row r="985" spans="1:4">
      <c r="A985" t="s">
        <v>534</v>
      </c>
      <c r="B985" t="s">
        <v>535</v>
      </c>
      <c r="C985">
        <v>1992</v>
      </c>
      <c r="D985">
        <v>578.62886368574402</v>
      </c>
    </row>
    <row r="986" spans="1:4">
      <c r="A986" t="s">
        <v>534</v>
      </c>
      <c r="B986" t="s">
        <v>535</v>
      </c>
      <c r="C986">
        <v>1997</v>
      </c>
      <c r="D986">
        <v>583.06284076378904</v>
      </c>
    </row>
    <row r="987" spans="1:4">
      <c r="A987" t="s">
        <v>534</v>
      </c>
      <c r="B987" t="s">
        <v>535</v>
      </c>
      <c r="C987">
        <v>2002</v>
      </c>
      <c r="D987">
        <v>590.63210235103099</v>
      </c>
    </row>
    <row r="988" spans="1:4">
      <c r="A988" t="s">
        <v>534</v>
      </c>
      <c r="B988" t="s">
        <v>535</v>
      </c>
      <c r="C988">
        <v>2007</v>
      </c>
      <c r="D988">
        <v>596.67176489541305</v>
      </c>
    </row>
    <row r="989" spans="1:4">
      <c r="A989" t="s">
        <v>534</v>
      </c>
      <c r="B989" t="s">
        <v>535</v>
      </c>
      <c r="C989">
        <v>2012</v>
      </c>
      <c r="D989">
        <v>604.816638747659</v>
      </c>
    </row>
    <row r="990" spans="1:4">
      <c r="A990" t="s">
        <v>534</v>
      </c>
      <c r="B990" t="s">
        <v>535</v>
      </c>
      <c r="C990">
        <v>2014</v>
      </c>
      <c r="D990">
        <v>608.12035269358796</v>
      </c>
    </row>
    <row r="991" spans="1:4">
      <c r="A991" t="s">
        <v>536</v>
      </c>
      <c r="C991">
        <v>1962</v>
      </c>
      <c r="D991">
        <v>12684.356939769101</v>
      </c>
    </row>
    <row r="992" spans="1:4">
      <c r="A992" t="s">
        <v>536</v>
      </c>
      <c r="C992">
        <v>1967</v>
      </c>
      <c r="D992">
        <v>11241.835448017</v>
      </c>
    </row>
    <row r="993" spans="1:4">
      <c r="A993" t="s">
        <v>536</v>
      </c>
      <c r="C993">
        <v>1972</v>
      </c>
      <c r="D993">
        <v>9934.0260407104797</v>
      </c>
    </row>
    <row r="994" spans="1:4">
      <c r="A994" t="s">
        <v>536</v>
      </c>
      <c r="C994">
        <v>1977</v>
      </c>
      <c r="D994">
        <v>8927.5655480947007</v>
      </c>
    </row>
    <row r="995" spans="1:4">
      <c r="A995" t="s">
        <v>536</v>
      </c>
      <c r="C995">
        <v>1982</v>
      </c>
      <c r="D995">
        <v>8102.4188849859902</v>
      </c>
    </row>
    <row r="996" spans="1:4">
      <c r="A996" t="s">
        <v>536</v>
      </c>
      <c r="C996">
        <v>1987</v>
      </c>
      <c r="D996">
        <v>7355.2001550856103</v>
      </c>
    </row>
    <row r="997" spans="1:4">
      <c r="A997" t="s">
        <v>536</v>
      </c>
      <c r="C997">
        <v>1992</v>
      </c>
      <c r="D997">
        <v>7534.7644244009598</v>
      </c>
    </row>
    <row r="998" spans="1:4">
      <c r="A998" t="s">
        <v>536</v>
      </c>
      <c r="C998">
        <v>1997</v>
      </c>
      <c r="D998">
        <v>7025.9908358881103</v>
      </c>
    </row>
    <row r="999" spans="1:4">
      <c r="A999" t="s">
        <v>536</v>
      </c>
      <c r="C999">
        <v>2002</v>
      </c>
      <c r="D999">
        <v>6617.2448761244696</v>
      </c>
    </row>
    <row r="1000" spans="1:4">
      <c r="A1000" t="s">
        <v>536</v>
      </c>
      <c r="C1000">
        <v>2007</v>
      </c>
      <c r="D1000">
        <v>6267.57572058405</v>
      </c>
    </row>
    <row r="1001" spans="1:4">
      <c r="A1001" t="s">
        <v>536</v>
      </c>
      <c r="C1001">
        <v>2012</v>
      </c>
      <c r="D1001">
        <v>5960.1948846036203</v>
      </c>
    </row>
    <row r="1002" spans="1:4">
      <c r="A1002" t="s">
        <v>536</v>
      </c>
      <c r="C1002">
        <v>2014</v>
      </c>
      <c r="D1002">
        <v>5843.2252317276998</v>
      </c>
    </row>
    <row r="1003" spans="1:4">
      <c r="A1003" t="s">
        <v>537</v>
      </c>
      <c r="C1003">
        <v>1962</v>
      </c>
      <c r="D1003">
        <v>13701.063464900601</v>
      </c>
    </row>
    <row r="1004" spans="1:4">
      <c r="A1004" t="s">
        <v>537</v>
      </c>
      <c r="C1004">
        <v>1967</v>
      </c>
      <c r="D1004">
        <v>12132.6881282711</v>
      </c>
    </row>
    <row r="1005" spans="1:4">
      <c r="A1005" t="s">
        <v>537</v>
      </c>
      <c r="C1005">
        <v>1972</v>
      </c>
      <c r="D1005">
        <v>10715.932710294899</v>
      </c>
    </row>
    <row r="1006" spans="1:4">
      <c r="A1006" t="s">
        <v>537</v>
      </c>
      <c r="C1006">
        <v>1977</v>
      </c>
      <c r="D1006">
        <v>9593.6169381762902</v>
      </c>
    </row>
    <row r="1007" spans="1:4">
      <c r="A1007" t="s">
        <v>537</v>
      </c>
      <c r="C1007">
        <v>1982</v>
      </c>
      <c r="D1007">
        <v>8644.9484400641995</v>
      </c>
    </row>
    <row r="1008" spans="1:4">
      <c r="A1008" t="s">
        <v>537</v>
      </c>
      <c r="C1008">
        <v>1987</v>
      </c>
      <c r="D1008">
        <v>7791.8372597192101</v>
      </c>
    </row>
    <row r="1009" spans="1:4">
      <c r="A1009" t="s">
        <v>537</v>
      </c>
      <c r="C1009">
        <v>1992</v>
      </c>
      <c r="D1009">
        <v>7677.8941569031504</v>
      </c>
    </row>
    <row r="1010" spans="1:4">
      <c r="A1010" t="s">
        <v>537</v>
      </c>
      <c r="C1010">
        <v>1997</v>
      </c>
      <c r="D1010">
        <v>7012.4200723305903</v>
      </c>
    </row>
    <row r="1011" spans="1:4">
      <c r="A1011" t="s">
        <v>537</v>
      </c>
      <c r="C1011">
        <v>2002</v>
      </c>
      <c r="D1011">
        <v>6522.24312501642</v>
      </c>
    </row>
    <row r="1012" spans="1:4">
      <c r="A1012" t="s">
        <v>537</v>
      </c>
      <c r="C1012">
        <v>2007</v>
      </c>
      <c r="D1012">
        <v>6093.2783813590304</v>
      </c>
    </row>
    <row r="1013" spans="1:4">
      <c r="A1013" t="s">
        <v>537</v>
      </c>
      <c r="C1013">
        <v>2012</v>
      </c>
      <c r="D1013">
        <v>5673.0598391298199</v>
      </c>
    </row>
    <row r="1014" spans="1:4">
      <c r="A1014" t="s">
        <v>537</v>
      </c>
      <c r="C1014">
        <v>2014</v>
      </c>
      <c r="D1014">
        <v>5527.1204200426801</v>
      </c>
    </row>
    <row r="1015" spans="1:4">
      <c r="A1015" t="s">
        <v>538</v>
      </c>
      <c r="C1015">
        <v>1962</v>
      </c>
      <c r="D1015">
        <v>14042.593942383901</v>
      </c>
    </row>
    <row r="1016" spans="1:4">
      <c r="A1016" t="s">
        <v>538</v>
      </c>
      <c r="C1016">
        <v>1967</v>
      </c>
      <c r="D1016">
        <v>12419.287153891401</v>
      </c>
    </row>
    <row r="1017" spans="1:4">
      <c r="A1017" t="s">
        <v>538</v>
      </c>
      <c r="C1017">
        <v>1972</v>
      </c>
      <c r="D1017">
        <v>10903.7733267736</v>
      </c>
    </row>
    <row r="1018" spans="1:4">
      <c r="A1018" t="s">
        <v>538</v>
      </c>
      <c r="C1018">
        <v>1977</v>
      </c>
      <c r="D1018">
        <v>9441.76340713227</v>
      </c>
    </row>
    <row r="1019" spans="1:4">
      <c r="A1019" t="s">
        <v>538</v>
      </c>
      <c r="C1019">
        <v>1982</v>
      </c>
      <c r="D1019">
        <v>8088.6272319273303</v>
      </c>
    </row>
    <row r="1020" spans="1:4">
      <c r="A1020" t="s">
        <v>538</v>
      </c>
      <c r="C1020">
        <v>1987</v>
      </c>
      <c r="D1020">
        <v>6949.8745332870003</v>
      </c>
    </row>
    <row r="1021" spans="1:4">
      <c r="A1021" t="s">
        <v>538</v>
      </c>
      <c r="C1021">
        <v>1992</v>
      </c>
      <c r="D1021">
        <v>5591.8605526732699</v>
      </c>
    </row>
    <row r="1022" spans="1:4">
      <c r="A1022" t="s">
        <v>538</v>
      </c>
      <c r="C1022">
        <v>1997</v>
      </c>
      <c r="D1022">
        <v>4947.7977780331103</v>
      </c>
    </row>
    <row r="1023" spans="1:4">
      <c r="A1023" t="s">
        <v>538</v>
      </c>
      <c r="C1023">
        <v>2002</v>
      </c>
      <c r="D1023">
        <v>4415.4708876078803</v>
      </c>
    </row>
    <row r="1024" spans="1:4">
      <c r="A1024" t="s">
        <v>538</v>
      </c>
      <c r="C1024">
        <v>2007</v>
      </c>
      <c r="D1024">
        <v>3948.4089968922299</v>
      </c>
    </row>
    <row r="1025" spans="1:4">
      <c r="A1025" t="s">
        <v>538</v>
      </c>
      <c r="C1025">
        <v>2012</v>
      </c>
      <c r="D1025">
        <v>3509.5952023565101</v>
      </c>
    </row>
    <row r="1026" spans="1:4">
      <c r="A1026" t="s">
        <v>538</v>
      </c>
      <c r="C1026">
        <v>2014</v>
      </c>
      <c r="D1026">
        <v>3349.1301406757402</v>
      </c>
    </row>
    <row r="1027" spans="1:4">
      <c r="A1027" t="s">
        <v>539</v>
      </c>
      <c r="C1027">
        <v>1962</v>
      </c>
      <c r="D1027">
        <v>21280.147459524102</v>
      </c>
    </row>
    <row r="1028" spans="1:4">
      <c r="A1028" t="s">
        <v>539</v>
      </c>
      <c r="C1028">
        <v>1967</v>
      </c>
      <c r="D1028">
        <v>18735.992599357902</v>
      </c>
    </row>
    <row r="1029" spans="1:4">
      <c r="A1029" t="s">
        <v>539</v>
      </c>
      <c r="C1029">
        <v>1972</v>
      </c>
      <c r="D1029">
        <v>16536.319017688798</v>
      </c>
    </row>
    <row r="1030" spans="1:4">
      <c r="A1030" t="s">
        <v>539</v>
      </c>
      <c r="C1030">
        <v>1977</v>
      </c>
      <c r="D1030">
        <v>14635.933367444501</v>
      </c>
    </row>
    <row r="1031" spans="1:4">
      <c r="A1031" t="s">
        <v>539</v>
      </c>
      <c r="C1031">
        <v>1982</v>
      </c>
      <c r="D1031">
        <v>12854.261479454601</v>
      </c>
    </row>
    <row r="1032" spans="1:4">
      <c r="A1032" t="s">
        <v>539</v>
      </c>
      <c r="C1032">
        <v>1987</v>
      </c>
      <c r="D1032">
        <v>11301.4042427121</v>
      </c>
    </row>
    <row r="1033" spans="1:4">
      <c r="A1033" t="s">
        <v>539</v>
      </c>
      <c r="C1033">
        <v>1992</v>
      </c>
      <c r="D1033">
        <v>9916.8550282360593</v>
      </c>
    </row>
    <row r="1034" spans="1:4">
      <c r="A1034" t="s">
        <v>539</v>
      </c>
      <c r="C1034">
        <v>1997</v>
      </c>
      <c r="D1034">
        <v>8018.2832452521498</v>
      </c>
    </row>
    <row r="1035" spans="1:4">
      <c r="A1035" t="s">
        <v>539</v>
      </c>
      <c r="C1035">
        <v>2002</v>
      </c>
      <c r="D1035">
        <v>7086.9947738990204</v>
      </c>
    </row>
    <row r="1036" spans="1:4">
      <c r="A1036" t="s">
        <v>539</v>
      </c>
      <c r="C1036">
        <v>2007</v>
      </c>
      <c r="D1036">
        <v>6285.2110381217499</v>
      </c>
    </row>
    <row r="1037" spans="1:4">
      <c r="A1037" t="s">
        <v>539</v>
      </c>
      <c r="C1037">
        <v>2012</v>
      </c>
      <c r="D1037">
        <v>5390.8168832833499</v>
      </c>
    </row>
    <row r="1038" spans="1:4">
      <c r="A1038" t="s">
        <v>539</v>
      </c>
      <c r="C1038">
        <v>2014</v>
      </c>
      <c r="D1038">
        <v>5154.2368407436898</v>
      </c>
    </row>
    <row r="1039" spans="1:4">
      <c r="A1039" t="s">
        <v>540</v>
      </c>
      <c r="C1039">
        <v>1962</v>
      </c>
      <c r="D1039">
        <v>18838.123261652399</v>
      </c>
    </row>
    <row r="1040" spans="1:4">
      <c r="A1040" t="s">
        <v>540</v>
      </c>
      <c r="C1040">
        <v>1967</v>
      </c>
      <c r="D1040">
        <v>16610.9991673937</v>
      </c>
    </row>
    <row r="1041" spans="1:4">
      <c r="A1041" t="s">
        <v>540</v>
      </c>
      <c r="C1041">
        <v>1972</v>
      </c>
      <c r="D1041">
        <v>14634.870112547</v>
      </c>
    </row>
    <row r="1042" spans="1:4">
      <c r="A1042" t="s">
        <v>540</v>
      </c>
      <c r="C1042">
        <v>1977</v>
      </c>
      <c r="D1042">
        <v>12856.9608364664</v>
      </c>
    </row>
    <row r="1043" spans="1:4">
      <c r="A1043" t="s">
        <v>540</v>
      </c>
      <c r="C1043">
        <v>1982</v>
      </c>
      <c r="D1043">
        <v>11195.256086458399</v>
      </c>
    </row>
    <row r="1044" spans="1:4">
      <c r="A1044" t="s">
        <v>540</v>
      </c>
      <c r="C1044">
        <v>1987</v>
      </c>
      <c r="D1044">
        <v>9763.7780580846193</v>
      </c>
    </row>
    <row r="1045" spans="1:4">
      <c r="A1045" t="s">
        <v>540</v>
      </c>
      <c r="C1045">
        <v>1992</v>
      </c>
      <c r="D1045">
        <v>8313.7905655620907</v>
      </c>
    </row>
    <row r="1046" spans="1:4">
      <c r="A1046" t="s">
        <v>540</v>
      </c>
      <c r="C1046">
        <v>1997</v>
      </c>
      <c r="D1046">
        <v>6959.1792654241399</v>
      </c>
    </row>
    <row r="1047" spans="1:4">
      <c r="A1047" t="s">
        <v>540</v>
      </c>
      <c r="C1047">
        <v>2002</v>
      </c>
      <c r="D1047">
        <v>6171.3120619267402</v>
      </c>
    </row>
    <row r="1048" spans="1:4">
      <c r="A1048" t="s">
        <v>540</v>
      </c>
      <c r="C1048">
        <v>2007</v>
      </c>
      <c r="D1048">
        <v>5488.2920352218898</v>
      </c>
    </row>
    <row r="1049" spans="1:4">
      <c r="A1049" t="s">
        <v>540</v>
      </c>
      <c r="C1049">
        <v>2012</v>
      </c>
      <c r="D1049">
        <v>4766.4603402700104</v>
      </c>
    </row>
    <row r="1050" spans="1:4">
      <c r="A1050" t="s">
        <v>540</v>
      </c>
      <c r="C1050">
        <v>2014</v>
      </c>
      <c r="D1050">
        <v>4554.37384496701</v>
      </c>
    </row>
    <row r="1051" spans="1:4">
      <c r="A1051" t="s">
        <v>541</v>
      </c>
      <c r="B1051" t="s">
        <v>542</v>
      </c>
      <c r="C1051">
        <v>1962</v>
      </c>
      <c r="D1051">
        <v>932129.97181677597</v>
      </c>
    </row>
    <row r="1052" spans="1:4">
      <c r="A1052" t="s">
        <v>541</v>
      </c>
      <c r="B1052" t="s">
        <v>542</v>
      </c>
      <c r="C1052">
        <v>1967</v>
      </c>
      <c r="D1052">
        <v>855341.60834410903</v>
      </c>
    </row>
    <row r="1053" spans="1:4">
      <c r="A1053" t="s">
        <v>541</v>
      </c>
      <c r="B1053" t="s">
        <v>542</v>
      </c>
      <c r="C1053">
        <v>1972</v>
      </c>
      <c r="D1053">
        <v>812864.29469677794</v>
      </c>
    </row>
    <row r="1054" spans="1:4">
      <c r="A1054" t="s">
        <v>541</v>
      </c>
      <c r="B1054" t="s">
        <v>542</v>
      </c>
      <c r="C1054">
        <v>1977</v>
      </c>
      <c r="D1054">
        <v>766459.72254157998</v>
      </c>
    </row>
    <row r="1055" spans="1:4">
      <c r="A1055" t="s">
        <v>541</v>
      </c>
      <c r="B1055" t="s">
        <v>542</v>
      </c>
      <c r="C1055">
        <v>1982</v>
      </c>
      <c r="D1055">
        <v>726930.64226460306</v>
      </c>
    </row>
    <row r="1056" spans="1:4">
      <c r="A1056" t="s">
        <v>541</v>
      </c>
      <c r="B1056" t="s">
        <v>542</v>
      </c>
      <c r="C1056">
        <v>1987</v>
      </c>
      <c r="D1056">
        <v>691453.23132364498</v>
      </c>
    </row>
    <row r="1057" spans="1:4">
      <c r="A1057" t="s">
        <v>541</v>
      </c>
      <c r="B1057" t="s">
        <v>542</v>
      </c>
      <c r="C1057">
        <v>1992</v>
      </c>
      <c r="D1057">
        <v>651198.78034298995</v>
      </c>
    </row>
    <row r="1058" spans="1:4">
      <c r="A1058" t="s">
        <v>541</v>
      </c>
      <c r="B1058" t="s">
        <v>542</v>
      </c>
      <c r="C1058">
        <v>1997</v>
      </c>
      <c r="D1058">
        <v>627010.12068100704</v>
      </c>
    </row>
    <row r="1059" spans="1:4">
      <c r="A1059" t="s">
        <v>541</v>
      </c>
      <c r="B1059" t="s">
        <v>542</v>
      </c>
      <c r="C1059">
        <v>2002</v>
      </c>
      <c r="D1059">
        <v>591257.04726230598</v>
      </c>
    </row>
    <row r="1060" spans="1:4">
      <c r="A1060" t="s">
        <v>541</v>
      </c>
      <c r="B1060" t="s">
        <v>542</v>
      </c>
      <c r="C1060">
        <v>2007</v>
      </c>
      <c r="D1060">
        <v>545630.78127908695</v>
      </c>
    </row>
    <row r="1061" spans="1:4">
      <c r="A1061" t="s">
        <v>541</v>
      </c>
      <c r="B1061" t="s">
        <v>542</v>
      </c>
      <c r="C1061">
        <v>2012</v>
      </c>
      <c r="D1061">
        <v>530063.98184063204</v>
      </c>
    </row>
    <row r="1062" spans="1:4">
      <c r="A1062" t="s">
        <v>541</v>
      </c>
      <c r="B1062" t="s">
        <v>542</v>
      </c>
      <c r="C1062">
        <v>2014</v>
      </c>
      <c r="D1062">
        <v>519264.72115484503</v>
      </c>
    </row>
    <row r="1063" spans="1:4">
      <c r="A1063" t="s">
        <v>348</v>
      </c>
      <c r="B1063" t="s">
        <v>543</v>
      </c>
      <c r="C1063">
        <v>1962</v>
      </c>
      <c r="D1063">
        <v>3090.7174497164301</v>
      </c>
    </row>
    <row r="1064" spans="1:4">
      <c r="A1064" t="s">
        <v>348</v>
      </c>
      <c r="B1064" t="s">
        <v>543</v>
      </c>
      <c r="C1064">
        <v>1967</v>
      </c>
      <c r="D1064">
        <v>2786.71898834993</v>
      </c>
    </row>
    <row r="1065" spans="1:4">
      <c r="A1065" t="s">
        <v>348</v>
      </c>
      <c r="B1065" t="s">
        <v>543</v>
      </c>
      <c r="C1065">
        <v>1972</v>
      </c>
      <c r="D1065">
        <v>2495.6356019111399</v>
      </c>
    </row>
    <row r="1066" spans="1:4">
      <c r="A1066" t="s">
        <v>348</v>
      </c>
      <c r="B1066" t="s">
        <v>543</v>
      </c>
      <c r="C1066">
        <v>1977</v>
      </c>
      <c r="D1066">
        <v>2222.95661438973</v>
      </c>
    </row>
    <row r="1067" spans="1:4">
      <c r="A1067" t="s">
        <v>348</v>
      </c>
      <c r="B1067" t="s">
        <v>543</v>
      </c>
      <c r="C1067">
        <v>1982</v>
      </c>
      <c r="D1067">
        <v>1981.1801233163501</v>
      </c>
    </row>
    <row r="1068" spans="1:4">
      <c r="A1068" t="s">
        <v>348</v>
      </c>
      <c r="B1068" t="s">
        <v>543</v>
      </c>
      <c r="C1068">
        <v>1987</v>
      </c>
      <c r="D1068">
        <v>1770.3389457522101</v>
      </c>
    </row>
    <row r="1069" spans="1:4">
      <c r="A1069" t="s">
        <v>348</v>
      </c>
      <c r="B1069" t="s">
        <v>543</v>
      </c>
      <c r="C1069">
        <v>1992</v>
      </c>
      <c r="D1069">
        <v>1595.9893102092899</v>
      </c>
    </row>
    <row r="1070" spans="1:4">
      <c r="A1070" t="s">
        <v>348</v>
      </c>
      <c r="B1070" t="s">
        <v>543</v>
      </c>
      <c r="C1070">
        <v>1997</v>
      </c>
      <c r="D1070">
        <v>1449.76167051076</v>
      </c>
    </row>
    <row r="1071" spans="1:4">
      <c r="A1071" t="s">
        <v>348</v>
      </c>
      <c r="B1071" t="s">
        <v>543</v>
      </c>
      <c r="C1071">
        <v>2002</v>
      </c>
      <c r="D1071">
        <v>1326.8403041950401</v>
      </c>
    </row>
    <row r="1072" spans="1:4">
      <c r="A1072" t="s">
        <v>348</v>
      </c>
      <c r="B1072" t="s">
        <v>543</v>
      </c>
      <c r="C1072">
        <v>2007</v>
      </c>
      <c r="D1072">
        <v>1225.75484986585</v>
      </c>
    </row>
    <row r="1073" spans="1:4">
      <c r="A1073" t="s">
        <v>348</v>
      </c>
      <c r="B1073" t="s">
        <v>543</v>
      </c>
      <c r="C1073">
        <v>2012</v>
      </c>
      <c r="D1073">
        <v>1144.8334207676801</v>
      </c>
    </row>
    <row r="1074" spans="1:4">
      <c r="A1074" t="s">
        <v>348</v>
      </c>
      <c r="B1074" t="s">
        <v>543</v>
      </c>
      <c r="C1074">
        <v>2014</v>
      </c>
      <c r="D1074">
        <v>1117.58674741954</v>
      </c>
    </row>
    <row r="1075" spans="1:4">
      <c r="A1075" t="s">
        <v>345</v>
      </c>
      <c r="B1075" t="s">
        <v>544</v>
      </c>
      <c r="C1075">
        <v>1962</v>
      </c>
      <c r="D1075">
        <v>21813.348289000001</v>
      </c>
    </row>
    <row r="1076" spans="1:4">
      <c r="A1076" t="s">
        <v>345</v>
      </c>
      <c r="B1076" t="s">
        <v>544</v>
      </c>
      <c r="C1076">
        <v>1967</v>
      </c>
      <c r="D1076">
        <v>19063.8231399178</v>
      </c>
    </row>
    <row r="1077" spans="1:4">
      <c r="A1077" t="s">
        <v>345</v>
      </c>
      <c r="B1077" t="s">
        <v>544</v>
      </c>
      <c r="C1077">
        <v>1972</v>
      </c>
      <c r="D1077">
        <v>16677.747580233499</v>
      </c>
    </row>
    <row r="1078" spans="1:4">
      <c r="A1078" t="s">
        <v>345</v>
      </c>
      <c r="B1078" t="s">
        <v>544</v>
      </c>
      <c r="C1078">
        <v>1977</v>
      </c>
      <c r="D1078">
        <v>14702.657003877601</v>
      </c>
    </row>
    <row r="1079" spans="1:4">
      <c r="A1079" t="s">
        <v>345</v>
      </c>
      <c r="B1079" t="s">
        <v>544</v>
      </c>
      <c r="C1079">
        <v>1982</v>
      </c>
      <c r="D1079">
        <v>13067.431278595701</v>
      </c>
    </row>
    <row r="1080" spans="1:4">
      <c r="A1080" t="s">
        <v>345</v>
      </c>
      <c r="B1080" t="s">
        <v>544</v>
      </c>
      <c r="C1080">
        <v>1987</v>
      </c>
      <c r="D1080">
        <v>11756.9017220321</v>
      </c>
    </row>
    <row r="1081" spans="1:4">
      <c r="A1081" t="s">
        <v>345</v>
      </c>
      <c r="B1081" t="s">
        <v>544</v>
      </c>
      <c r="C1081">
        <v>1992</v>
      </c>
      <c r="D1081">
        <v>10752.7405135345</v>
      </c>
    </row>
    <row r="1082" spans="1:4">
      <c r="A1082" t="s">
        <v>345</v>
      </c>
      <c r="B1082" t="s">
        <v>544</v>
      </c>
      <c r="C1082">
        <v>1997</v>
      </c>
      <c r="D1082">
        <v>9954.3222823510696</v>
      </c>
    </row>
    <row r="1083" spans="1:4">
      <c r="A1083" t="s">
        <v>345</v>
      </c>
      <c r="B1083" t="s">
        <v>544</v>
      </c>
      <c r="C1083">
        <v>2002</v>
      </c>
      <c r="D1083">
        <v>9282.4146805521395</v>
      </c>
    </row>
    <row r="1084" spans="1:4">
      <c r="A1084" t="s">
        <v>345</v>
      </c>
      <c r="B1084" t="s">
        <v>544</v>
      </c>
      <c r="C1084">
        <v>2007</v>
      </c>
      <c r="D1084">
        <v>8665.6399149520894</v>
      </c>
    </row>
    <row r="1085" spans="1:4">
      <c r="A1085" t="s">
        <v>345</v>
      </c>
      <c r="B1085" t="s">
        <v>544</v>
      </c>
      <c r="C1085">
        <v>2012</v>
      </c>
      <c r="D1085">
        <v>8112.2379510082901</v>
      </c>
    </row>
    <row r="1086" spans="1:4">
      <c r="A1086" t="s">
        <v>345</v>
      </c>
      <c r="B1086" t="s">
        <v>544</v>
      </c>
      <c r="C1086">
        <v>2014</v>
      </c>
      <c r="D1086">
        <v>7913.5780521573097</v>
      </c>
    </row>
    <row r="1087" spans="1:4">
      <c r="A1087" t="s">
        <v>545</v>
      </c>
      <c r="B1087" t="s">
        <v>546</v>
      </c>
      <c r="C1087">
        <v>1962</v>
      </c>
      <c r="D1087">
        <v>5569.6593392632903</v>
      </c>
    </row>
    <row r="1088" spans="1:4">
      <c r="A1088" t="s">
        <v>545</v>
      </c>
      <c r="B1088" t="s">
        <v>546</v>
      </c>
      <c r="C1088">
        <v>1967</v>
      </c>
      <c r="D1088">
        <v>4882.5677853345096</v>
      </c>
    </row>
    <row r="1089" spans="1:4">
      <c r="A1089" t="s">
        <v>545</v>
      </c>
      <c r="B1089" t="s">
        <v>546</v>
      </c>
      <c r="C1089">
        <v>1972</v>
      </c>
      <c r="D1089">
        <v>4272.7514371241496</v>
      </c>
    </row>
    <row r="1090" spans="1:4">
      <c r="A1090" t="s">
        <v>545</v>
      </c>
      <c r="B1090" t="s">
        <v>546</v>
      </c>
      <c r="C1090">
        <v>1977</v>
      </c>
      <c r="D1090">
        <v>3691.3912991695101</v>
      </c>
    </row>
    <row r="1091" spans="1:4">
      <c r="A1091" t="s">
        <v>545</v>
      </c>
      <c r="B1091" t="s">
        <v>546</v>
      </c>
      <c r="C1091">
        <v>1982</v>
      </c>
      <c r="D1091">
        <v>3068.0462576377599</v>
      </c>
    </row>
    <row r="1092" spans="1:4">
      <c r="A1092" t="s">
        <v>545</v>
      </c>
      <c r="B1092" t="s">
        <v>546</v>
      </c>
      <c r="C1092">
        <v>1987</v>
      </c>
      <c r="D1092">
        <v>2509.8890605596598</v>
      </c>
    </row>
    <row r="1093" spans="1:4">
      <c r="A1093" t="s">
        <v>545</v>
      </c>
      <c r="B1093" t="s">
        <v>546</v>
      </c>
      <c r="C1093">
        <v>1992</v>
      </c>
      <c r="D1093">
        <v>2205.6019956355499</v>
      </c>
    </row>
    <row r="1094" spans="1:4">
      <c r="A1094" t="s">
        <v>545</v>
      </c>
      <c r="B1094" t="s">
        <v>546</v>
      </c>
      <c r="C1094">
        <v>1997</v>
      </c>
      <c r="D1094">
        <v>2049.0967732913</v>
      </c>
    </row>
    <row r="1095" spans="1:4">
      <c r="A1095" t="s">
        <v>545</v>
      </c>
      <c r="B1095" t="s">
        <v>546</v>
      </c>
      <c r="C1095">
        <v>2002</v>
      </c>
      <c r="D1095">
        <v>1890.1692517857</v>
      </c>
    </row>
    <row r="1096" spans="1:4">
      <c r="A1096" t="s">
        <v>545</v>
      </c>
      <c r="B1096" t="s">
        <v>546</v>
      </c>
      <c r="C1096">
        <v>2007</v>
      </c>
      <c r="D1096">
        <v>1783.9515799168</v>
      </c>
    </row>
    <row r="1097" spans="1:4">
      <c r="A1097" t="s">
        <v>545</v>
      </c>
      <c r="B1097" t="s">
        <v>546</v>
      </c>
      <c r="C1097">
        <v>2012</v>
      </c>
      <c r="D1097">
        <v>1680.7585738241601</v>
      </c>
    </row>
    <row r="1098" spans="1:4">
      <c r="A1098" t="s">
        <v>545</v>
      </c>
      <c r="B1098" t="s">
        <v>546</v>
      </c>
      <c r="C1098">
        <v>2014</v>
      </c>
      <c r="D1098">
        <v>1638.79875566584</v>
      </c>
    </row>
    <row r="1099" spans="1:4">
      <c r="A1099" t="s">
        <v>547</v>
      </c>
      <c r="B1099" t="s">
        <v>548</v>
      </c>
      <c r="C1099">
        <v>1962</v>
      </c>
      <c r="D1099">
        <v>4586.7835740504297</v>
      </c>
    </row>
    <row r="1100" spans="1:4">
      <c r="A1100" t="s">
        <v>547</v>
      </c>
      <c r="B1100" t="s">
        <v>548</v>
      </c>
      <c r="C1100">
        <v>1967</v>
      </c>
      <c r="D1100">
        <v>3934.1020032179199</v>
      </c>
    </row>
    <row r="1101" spans="1:4">
      <c r="A1101" t="s">
        <v>547</v>
      </c>
      <c r="B1101" t="s">
        <v>548</v>
      </c>
      <c r="C1101">
        <v>1972</v>
      </c>
      <c r="D1101">
        <v>3320.8032758969598</v>
      </c>
    </row>
    <row r="1102" spans="1:4">
      <c r="A1102" t="s">
        <v>547</v>
      </c>
      <c r="B1102" t="s">
        <v>548</v>
      </c>
      <c r="C1102">
        <v>1977</v>
      </c>
      <c r="D1102">
        <v>2824.8329135406898</v>
      </c>
    </row>
    <row r="1103" spans="1:4">
      <c r="A1103" t="s">
        <v>547</v>
      </c>
      <c r="B1103" t="s">
        <v>548</v>
      </c>
      <c r="C1103">
        <v>1982</v>
      </c>
      <c r="D1103">
        <v>2437.9586279805999</v>
      </c>
    </row>
    <row r="1104" spans="1:4">
      <c r="A1104" t="s">
        <v>547</v>
      </c>
      <c r="B1104" t="s">
        <v>548</v>
      </c>
      <c r="C1104">
        <v>1987</v>
      </c>
      <c r="D1104">
        <v>2160.8151036555901</v>
      </c>
    </row>
    <row r="1105" spans="1:4">
      <c r="A1105" t="s">
        <v>547</v>
      </c>
      <c r="B1105" t="s">
        <v>548</v>
      </c>
      <c r="C1105">
        <v>1992</v>
      </c>
      <c r="D1105">
        <v>1907.01286101392</v>
      </c>
    </row>
    <row r="1106" spans="1:4">
      <c r="A1106" t="s">
        <v>547</v>
      </c>
      <c r="B1106" t="s">
        <v>548</v>
      </c>
      <c r="C1106">
        <v>1997</v>
      </c>
      <c r="D1106">
        <v>1636.50210506706</v>
      </c>
    </row>
    <row r="1107" spans="1:4">
      <c r="A1107" t="s">
        <v>547</v>
      </c>
      <c r="B1107" t="s">
        <v>548</v>
      </c>
      <c r="C1107">
        <v>2002</v>
      </c>
      <c r="D1107">
        <v>1411.42700121603</v>
      </c>
    </row>
    <row r="1108" spans="1:4">
      <c r="A1108" t="s">
        <v>547</v>
      </c>
      <c r="B1108" t="s">
        <v>548</v>
      </c>
      <c r="C1108">
        <v>2007</v>
      </c>
      <c r="D1108">
        <v>1239.8542847162601</v>
      </c>
    </row>
    <row r="1109" spans="1:4">
      <c r="A1109" t="s">
        <v>547</v>
      </c>
      <c r="B1109" t="s">
        <v>548</v>
      </c>
      <c r="C1109">
        <v>2012</v>
      </c>
      <c r="D1109">
        <v>1073.9378441997501</v>
      </c>
    </row>
    <row r="1110" spans="1:4">
      <c r="A1110" t="s">
        <v>547</v>
      </c>
      <c r="B1110" t="s">
        <v>548</v>
      </c>
      <c r="C1110">
        <v>2014</v>
      </c>
      <c r="D1110">
        <v>1005.53960911933</v>
      </c>
    </row>
    <row r="1111" spans="1:4">
      <c r="A1111" t="s">
        <v>549</v>
      </c>
      <c r="B1111" t="s">
        <v>550</v>
      </c>
      <c r="C1111">
        <v>1962</v>
      </c>
      <c r="D1111">
        <v>17277.551524126899</v>
      </c>
    </row>
    <row r="1112" spans="1:4">
      <c r="A1112" t="s">
        <v>549</v>
      </c>
      <c r="B1112" t="s">
        <v>550</v>
      </c>
      <c r="C1112">
        <v>1967</v>
      </c>
      <c r="D1112">
        <v>16882.289100587401</v>
      </c>
    </row>
    <row r="1113" spans="1:4">
      <c r="A1113" t="s">
        <v>549</v>
      </c>
      <c r="B1113" t="s">
        <v>550</v>
      </c>
      <c r="C1113">
        <v>1972</v>
      </c>
      <c r="D1113">
        <v>16135.1400299653</v>
      </c>
    </row>
    <row r="1114" spans="1:4">
      <c r="A1114" t="s">
        <v>549</v>
      </c>
      <c r="B1114" t="s">
        <v>550</v>
      </c>
      <c r="C1114">
        <v>1977</v>
      </c>
      <c r="D1114">
        <v>14929.011029187701</v>
      </c>
    </row>
    <row r="1115" spans="1:4">
      <c r="A1115" t="s">
        <v>549</v>
      </c>
      <c r="B1115" t="s">
        <v>550</v>
      </c>
      <c r="C1115">
        <v>1982</v>
      </c>
      <c r="D1115">
        <v>14057.0313844742</v>
      </c>
    </row>
    <row r="1116" spans="1:4">
      <c r="A1116" t="s">
        <v>549</v>
      </c>
      <c r="B1116" t="s">
        <v>550</v>
      </c>
      <c r="C1116">
        <v>1987</v>
      </c>
      <c r="D1116">
        <v>13841.5850366251</v>
      </c>
    </row>
    <row r="1117" spans="1:4">
      <c r="A1117" t="s">
        <v>549</v>
      </c>
      <c r="B1117" t="s">
        <v>550</v>
      </c>
      <c r="C1117">
        <v>1992</v>
      </c>
      <c r="D1117">
        <v>13770.117720455401</v>
      </c>
    </row>
    <row r="1118" spans="1:4">
      <c r="A1118" t="s">
        <v>549</v>
      </c>
      <c r="B1118" t="s">
        <v>550</v>
      </c>
      <c r="C1118">
        <v>1997</v>
      </c>
      <c r="D1118">
        <v>13336.3417217108</v>
      </c>
    </row>
    <row r="1119" spans="1:4">
      <c r="A1119" t="s">
        <v>549</v>
      </c>
      <c r="B1119" t="s">
        <v>550</v>
      </c>
      <c r="C1119">
        <v>2002</v>
      </c>
      <c r="D1119">
        <v>12462.0194524494</v>
      </c>
    </row>
    <row r="1120" spans="1:4">
      <c r="A1120" t="s">
        <v>549</v>
      </c>
      <c r="B1120" t="s">
        <v>550</v>
      </c>
      <c r="C1120">
        <v>2007</v>
      </c>
      <c r="D1120">
        <v>11139.0420696613</v>
      </c>
    </row>
    <row r="1121" spans="1:4">
      <c r="A1121" t="s">
        <v>549</v>
      </c>
      <c r="B1121" t="s">
        <v>550</v>
      </c>
      <c r="C1121">
        <v>2012</v>
      </c>
      <c r="D1121">
        <v>10653.2554500642</v>
      </c>
    </row>
    <row r="1122" spans="1:4">
      <c r="A1122" t="s">
        <v>549</v>
      </c>
      <c r="B1122" t="s">
        <v>550</v>
      </c>
      <c r="C1122">
        <v>2014</v>
      </c>
      <c r="D1122">
        <v>10520.123493368001</v>
      </c>
    </row>
    <row r="1123" spans="1:4">
      <c r="A1123" t="s">
        <v>551</v>
      </c>
      <c r="B1123" t="s">
        <v>552</v>
      </c>
      <c r="C1123">
        <v>1962</v>
      </c>
      <c r="D1123">
        <v>327.08242477104199</v>
      </c>
    </row>
    <row r="1124" spans="1:4">
      <c r="A1124" t="s">
        <v>551</v>
      </c>
      <c r="B1124" t="s">
        <v>552</v>
      </c>
      <c r="C1124">
        <v>1967</v>
      </c>
      <c r="D1124">
        <v>273.22404371584702</v>
      </c>
    </row>
    <row r="1125" spans="1:4">
      <c r="A1125" t="s">
        <v>551</v>
      </c>
      <c r="B1125" t="s">
        <v>552</v>
      </c>
      <c r="C1125">
        <v>1972</v>
      </c>
      <c r="D1125">
        <v>238.24650571791599</v>
      </c>
    </row>
    <row r="1126" spans="1:4">
      <c r="A1126" t="s">
        <v>551</v>
      </c>
      <c r="B1126" t="s">
        <v>552</v>
      </c>
      <c r="C1126">
        <v>1977</v>
      </c>
      <c r="D1126">
        <v>207.583725435926</v>
      </c>
    </row>
    <row r="1127" spans="1:4">
      <c r="A1127" t="s">
        <v>551</v>
      </c>
      <c r="B1127" t="s">
        <v>552</v>
      </c>
      <c r="C1127">
        <v>1982</v>
      </c>
      <c r="D1127">
        <v>186.058050111635</v>
      </c>
    </row>
    <row r="1128" spans="1:4">
      <c r="A1128" t="s">
        <v>551</v>
      </c>
      <c r="B1128" t="s">
        <v>552</v>
      </c>
      <c r="C1128">
        <v>1987</v>
      </c>
      <c r="D1128">
        <v>171.66399633783499</v>
      </c>
    </row>
    <row r="1129" spans="1:4">
      <c r="A1129" t="s">
        <v>551</v>
      </c>
      <c r="B1129" t="s">
        <v>552</v>
      </c>
      <c r="C1129">
        <v>1992</v>
      </c>
      <c r="D1129">
        <v>146.39859457349201</v>
      </c>
    </row>
    <row r="1130" spans="1:4">
      <c r="A1130" t="s">
        <v>551</v>
      </c>
      <c r="B1130" t="s">
        <v>552</v>
      </c>
      <c r="C1130">
        <v>1997</v>
      </c>
      <c r="D1130">
        <v>128.512679917752</v>
      </c>
    </row>
    <row r="1131" spans="1:4">
      <c r="A1131" t="s">
        <v>551</v>
      </c>
      <c r="B1131" t="s">
        <v>552</v>
      </c>
      <c r="C1131">
        <v>2002</v>
      </c>
      <c r="D1131">
        <v>114.15525114155299</v>
      </c>
    </row>
    <row r="1132" spans="1:4">
      <c r="A1132" t="s">
        <v>551</v>
      </c>
      <c r="B1132" t="s">
        <v>552</v>
      </c>
      <c r="C1132">
        <v>2007</v>
      </c>
      <c r="D1132">
        <v>104.455369702372</v>
      </c>
    </row>
    <row r="1133" spans="1:4">
      <c r="A1133" t="s">
        <v>551</v>
      </c>
      <c r="B1133" t="s">
        <v>552</v>
      </c>
      <c r="C1133">
        <v>2012</v>
      </c>
      <c r="D1133">
        <v>94.810694646356097</v>
      </c>
    </row>
    <row r="1134" spans="1:4">
      <c r="A1134" t="s">
        <v>551</v>
      </c>
      <c r="B1134" t="s">
        <v>552</v>
      </c>
      <c r="C1134">
        <v>2014</v>
      </c>
      <c r="D1134">
        <v>91.288630305390896</v>
      </c>
    </row>
    <row r="1135" spans="1:4">
      <c r="A1135" t="s">
        <v>553</v>
      </c>
      <c r="B1135" t="s">
        <v>554</v>
      </c>
      <c r="C1135">
        <v>1962</v>
      </c>
      <c r="D1135">
        <v>3586.9098427754202</v>
      </c>
    </row>
    <row r="1136" spans="1:4">
      <c r="A1136" t="s">
        <v>553</v>
      </c>
      <c r="B1136" t="s">
        <v>554</v>
      </c>
      <c r="C1136">
        <v>1967</v>
      </c>
      <c r="D1136">
        <v>3449.8728745475</v>
      </c>
    </row>
    <row r="1137" spans="1:4">
      <c r="A1137" t="s">
        <v>553</v>
      </c>
      <c r="B1137" t="s">
        <v>554</v>
      </c>
      <c r="C1137">
        <v>1972</v>
      </c>
      <c r="D1137">
        <v>3355.9302367383498</v>
      </c>
    </row>
    <row r="1138" spans="1:4">
      <c r="A1138" t="s">
        <v>553</v>
      </c>
      <c r="B1138" t="s">
        <v>554</v>
      </c>
      <c r="C1138">
        <v>1977</v>
      </c>
      <c r="D1138">
        <v>3261.5255028687002</v>
      </c>
    </row>
    <row r="1139" spans="1:4">
      <c r="A1139" t="s">
        <v>553</v>
      </c>
      <c r="B1139" t="s">
        <v>554</v>
      </c>
      <c r="C1139">
        <v>1982</v>
      </c>
      <c r="D1139">
        <v>3227.6007865654301</v>
      </c>
    </row>
    <row r="1140" spans="1:4">
      <c r="A1140" t="s">
        <v>553</v>
      </c>
      <c r="B1140" t="s">
        <v>554</v>
      </c>
      <c r="C1140">
        <v>1987</v>
      </c>
      <c r="D1140">
        <v>3224.27162423134</v>
      </c>
    </row>
    <row r="1141" spans="1:4">
      <c r="A1141" t="s">
        <v>553</v>
      </c>
      <c r="B1141" t="s">
        <v>554</v>
      </c>
      <c r="C1141">
        <v>1992</v>
      </c>
      <c r="D1141">
        <v>3213.1929582937901</v>
      </c>
    </row>
    <row r="1142" spans="1:4">
      <c r="A1142" t="s">
        <v>553</v>
      </c>
      <c r="B1142" t="s">
        <v>554</v>
      </c>
      <c r="C1142">
        <v>1997</v>
      </c>
      <c r="D1142">
        <v>3207.9241809141299</v>
      </c>
    </row>
    <row r="1143" spans="1:4">
      <c r="A1143" t="s">
        <v>553</v>
      </c>
      <c r="B1143" t="s">
        <v>554</v>
      </c>
      <c r="C1143">
        <v>2002</v>
      </c>
      <c r="D1143">
        <v>3198.4433237683202</v>
      </c>
    </row>
    <row r="1144" spans="1:4">
      <c r="A1144" t="s">
        <v>553</v>
      </c>
      <c r="B1144" t="s">
        <v>554</v>
      </c>
      <c r="C1144">
        <v>2007</v>
      </c>
      <c r="D1144">
        <v>3122.9513652944402</v>
      </c>
    </row>
    <row r="1145" spans="1:4">
      <c r="A1145" t="s">
        <v>553</v>
      </c>
      <c r="B1145" t="s">
        <v>554</v>
      </c>
      <c r="C1145">
        <v>2012</v>
      </c>
      <c r="D1145">
        <v>3065.1808439062602</v>
      </c>
    </row>
    <row r="1146" spans="1:4">
      <c r="A1146" t="s">
        <v>553</v>
      </c>
      <c r="B1146" t="s">
        <v>554</v>
      </c>
      <c r="C1146">
        <v>2014</v>
      </c>
      <c r="D1146">
        <v>3002.1809816687701</v>
      </c>
    </row>
    <row r="1147" spans="1:4">
      <c r="A1147" t="s">
        <v>555</v>
      </c>
      <c r="B1147" t="s">
        <v>556</v>
      </c>
      <c r="C1147">
        <v>1962</v>
      </c>
      <c r="D1147">
        <v>6454.8844146159599</v>
      </c>
    </row>
    <row r="1148" spans="1:4">
      <c r="A1148" t="s">
        <v>555</v>
      </c>
      <c r="B1148" t="s">
        <v>556</v>
      </c>
      <c r="C1148">
        <v>1967</v>
      </c>
      <c r="D1148">
        <v>6000.8962521574404</v>
      </c>
    </row>
    <row r="1149" spans="1:4">
      <c r="A1149" t="s">
        <v>555</v>
      </c>
      <c r="B1149" t="s">
        <v>556</v>
      </c>
      <c r="C1149">
        <v>1972</v>
      </c>
      <c r="D1149">
        <v>5592.2283531145904</v>
      </c>
    </row>
    <row r="1150" spans="1:4">
      <c r="A1150" t="s">
        <v>555</v>
      </c>
      <c r="B1150" t="s">
        <v>556</v>
      </c>
      <c r="C1150">
        <v>1977</v>
      </c>
      <c r="D1150">
        <v>5200.5779274399201</v>
      </c>
    </row>
    <row r="1151" spans="1:4">
      <c r="A1151" t="s">
        <v>555</v>
      </c>
      <c r="B1151" t="s">
        <v>556</v>
      </c>
      <c r="C1151">
        <v>1982</v>
      </c>
      <c r="D1151">
        <v>4840.4551101471998</v>
      </c>
    </row>
    <row r="1152" spans="1:4">
      <c r="A1152" t="s">
        <v>555</v>
      </c>
      <c r="B1152" t="s">
        <v>556</v>
      </c>
      <c r="C1152">
        <v>1987</v>
      </c>
      <c r="D1152">
        <v>4547.59614152018</v>
      </c>
    </row>
    <row r="1153" spans="1:4">
      <c r="A1153" t="s">
        <v>555</v>
      </c>
      <c r="B1153" t="s">
        <v>556</v>
      </c>
      <c r="C1153">
        <v>1992</v>
      </c>
      <c r="D1153">
        <v>4388.80780996868</v>
      </c>
    </row>
    <row r="1154" spans="1:4">
      <c r="A1154" t="s">
        <v>555</v>
      </c>
      <c r="B1154" t="s">
        <v>556</v>
      </c>
      <c r="C1154">
        <v>1997</v>
      </c>
      <c r="D1154">
        <v>4182.73042611663</v>
      </c>
    </row>
    <row r="1155" spans="1:4">
      <c r="A1155" t="s">
        <v>555</v>
      </c>
      <c r="B1155" t="s">
        <v>556</v>
      </c>
      <c r="C1155">
        <v>2002</v>
      </c>
      <c r="D1155">
        <v>4014.17798761318</v>
      </c>
    </row>
    <row r="1156" spans="1:4">
      <c r="A1156" t="s">
        <v>555</v>
      </c>
      <c r="B1156" t="s">
        <v>556</v>
      </c>
      <c r="C1156">
        <v>2007</v>
      </c>
      <c r="D1156">
        <v>3898.4430367934501</v>
      </c>
    </row>
    <row r="1157" spans="1:4">
      <c r="A1157" t="s">
        <v>555</v>
      </c>
      <c r="B1157" t="s">
        <v>556</v>
      </c>
      <c r="C1157">
        <v>2012</v>
      </c>
      <c r="D1157">
        <v>3808.5288518939901</v>
      </c>
    </row>
    <row r="1158" spans="1:4">
      <c r="A1158" t="s">
        <v>555</v>
      </c>
      <c r="B1158" t="s">
        <v>556</v>
      </c>
      <c r="C1158">
        <v>2014</v>
      </c>
      <c r="D1158">
        <v>3780.4581062700099</v>
      </c>
    </row>
    <row r="1159" spans="1:4">
      <c r="A1159" t="s">
        <v>351</v>
      </c>
      <c r="B1159" t="s">
        <v>557</v>
      </c>
      <c r="C1159">
        <v>1962</v>
      </c>
      <c r="D1159">
        <v>4487.0189498288701</v>
      </c>
    </row>
    <row r="1160" spans="1:4">
      <c r="A1160" t="s">
        <v>351</v>
      </c>
      <c r="B1160" t="s">
        <v>557</v>
      </c>
      <c r="C1160">
        <v>1967</v>
      </c>
      <c r="D1160">
        <v>4269.0493919086603</v>
      </c>
    </row>
    <row r="1161" spans="1:4">
      <c r="A1161" t="s">
        <v>351</v>
      </c>
      <c r="B1161" t="s">
        <v>557</v>
      </c>
      <c r="C1161">
        <v>1972</v>
      </c>
      <c r="D1161">
        <v>4011.6430943762398</v>
      </c>
    </row>
    <row r="1162" spans="1:4">
      <c r="A1162" t="s">
        <v>351</v>
      </c>
      <c r="B1162" t="s">
        <v>557</v>
      </c>
      <c r="C1162">
        <v>1977</v>
      </c>
      <c r="D1162">
        <v>3776.4682117983898</v>
      </c>
    </row>
    <row r="1163" spans="1:4">
      <c r="A1163" t="s">
        <v>351</v>
      </c>
      <c r="B1163" t="s">
        <v>557</v>
      </c>
      <c r="C1163">
        <v>1982</v>
      </c>
      <c r="D1163">
        <v>3630.2543710795399</v>
      </c>
    </row>
    <row r="1164" spans="1:4">
      <c r="A1164" t="s">
        <v>351</v>
      </c>
      <c r="B1164" t="s">
        <v>557</v>
      </c>
      <c r="C1164">
        <v>1987</v>
      </c>
      <c r="D1164">
        <v>3521.9631258651302</v>
      </c>
    </row>
    <row r="1165" spans="1:4">
      <c r="A1165" t="s">
        <v>351</v>
      </c>
      <c r="B1165" t="s">
        <v>557</v>
      </c>
      <c r="C1165">
        <v>1992</v>
      </c>
      <c r="D1165">
        <v>3461.3496043596901</v>
      </c>
    </row>
    <row r="1166" spans="1:4">
      <c r="A1166" t="s">
        <v>351</v>
      </c>
      <c r="B1166" t="s">
        <v>557</v>
      </c>
      <c r="C1166">
        <v>1997</v>
      </c>
      <c r="D1166">
        <v>3411.1552710281899</v>
      </c>
    </row>
    <row r="1167" spans="1:4">
      <c r="A1167" t="s">
        <v>351</v>
      </c>
      <c r="B1167" t="s">
        <v>557</v>
      </c>
      <c r="C1167">
        <v>2002</v>
      </c>
      <c r="D1167">
        <v>3374.0044725175599</v>
      </c>
    </row>
    <row r="1168" spans="1:4">
      <c r="A1168" t="s">
        <v>351</v>
      </c>
      <c r="B1168" t="s">
        <v>557</v>
      </c>
      <c r="C1168">
        <v>2007</v>
      </c>
      <c r="D1168">
        <v>3359.3487550878499</v>
      </c>
    </row>
    <row r="1169" spans="1:4">
      <c r="A1169" t="s">
        <v>351</v>
      </c>
      <c r="B1169" t="s">
        <v>557</v>
      </c>
      <c r="C1169">
        <v>2012</v>
      </c>
      <c r="D1169">
        <v>3369.1402424213902</v>
      </c>
    </row>
    <row r="1170" spans="1:4">
      <c r="A1170" t="s">
        <v>351</v>
      </c>
      <c r="B1170" t="s">
        <v>557</v>
      </c>
      <c r="C1170">
        <v>2014</v>
      </c>
      <c r="D1170">
        <v>3378.48455325434</v>
      </c>
    </row>
    <row r="1171" spans="1:4">
      <c r="A1171" t="s">
        <v>558</v>
      </c>
      <c r="B1171" t="s">
        <v>559</v>
      </c>
      <c r="C1171">
        <v>1962</v>
      </c>
      <c r="D1171">
        <v>675.42607798299196</v>
      </c>
    </row>
    <row r="1172" spans="1:4">
      <c r="A1172" t="s">
        <v>558</v>
      </c>
      <c r="B1172" t="s">
        <v>559</v>
      </c>
      <c r="C1172">
        <v>1967</v>
      </c>
      <c r="D1172">
        <v>495.112398500143</v>
      </c>
    </row>
    <row r="1173" spans="1:4">
      <c r="A1173" t="s">
        <v>558</v>
      </c>
      <c r="B1173" t="s">
        <v>559</v>
      </c>
      <c r="C1173">
        <v>1972</v>
      </c>
      <c r="D1173">
        <v>362.53185443017099</v>
      </c>
    </row>
    <row r="1174" spans="1:4">
      <c r="A1174" t="s">
        <v>558</v>
      </c>
      <c r="B1174" t="s">
        <v>559</v>
      </c>
      <c r="C1174">
        <v>1977</v>
      </c>
      <c r="D1174">
        <v>313.399674193007</v>
      </c>
    </row>
    <row r="1175" spans="1:4">
      <c r="A1175" t="s">
        <v>558</v>
      </c>
      <c r="B1175" t="s">
        <v>559</v>
      </c>
      <c r="C1175">
        <v>1982</v>
      </c>
      <c r="D1175">
        <v>266.435599546513</v>
      </c>
    </row>
    <row r="1176" spans="1:4">
      <c r="A1176" t="s">
        <v>558</v>
      </c>
      <c r="B1176" t="s">
        <v>559</v>
      </c>
      <c r="C1176">
        <v>1987</v>
      </c>
      <c r="D1176">
        <v>218.03647603181301</v>
      </c>
    </row>
    <row r="1177" spans="1:4">
      <c r="A1177" t="s">
        <v>558</v>
      </c>
      <c r="B1177" t="s">
        <v>559</v>
      </c>
      <c r="C1177">
        <v>1992</v>
      </c>
      <c r="D1177">
        <v>171.86642400404401</v>
      </c>
    </row>
    <row r="1178" spans="1:4">
      <c r="A1178" t="s">
        <v>558</v>
      </c>
      <c r="B1178" t="s">
        <v>559</v>
      </c>
      <c r="C1178">
        <v>1997</v>
      </c>
      <c r="D1178">
        <v>141.134585485446</v>
      </c>
    </row>
    <row r="1179" spans="1:4">
      <c r="A1179" t="s">
        <v>558</v>
      </c>
      <c r="B1179" t="s">
        <v>559</v>
      </c>
      <c r="C1179">
        <v>2002</v>
      </c>
      <c r="D1179">
        <v>128.983744265708</v>
      </c>
    </row>
    <row r="1180" spans="1:4">
      <c r="A1180" t="s">
        <v>558</v>
      </c>
      <c r="B1180" t="s">
        <v>559</v>
      </c>
      <c r="C1180">
        <v>2007</v>
      </c>
      <c r="D1180">
        <v>110.12093765556401</v>
      </c>
    </row>
    <row r="1181" spans="1:4">
      <c r="A1181" t="s">
        <v>558</v>
      </c>
      <c r="B1181" t="s">
        <v>559</v>
      </c>
      <c r="C1181">
        <v>2012</v>
      </c>
      <c r="D1181">
        <v>85.329217512308006</v>
      </c>
    </row>
    <row r="1182" spans="1:4">
      <c r="A1182" t="s">
        <v>558</v>
      </c>
      <c r="B1182" t="s">
        <v>559</v>
      </c>
      <c r="C1182">
        <v>2014</v>
      </c>
      <c r="D1182">
        <v>77.418130327179</v>
      </c>
    </row>
    <row r="1183" spans="1:4">
      <c r="A1183" t="s">
        <v>560</v>
      </c>
      <c r="B1183" t="s">
        <v>561</v>
      </c>
      <c r="C1183">
        <v>1992</v>
      </c>
      <c r="D1183">
        <v>3914.4490618248701</v>
      </c>
    </row>
    <row r="1184" spans="1:4">
      <c r="A1184" t="s">
        <v>560</v>
      </c>
      <c r="B1184" t="s">
        <v>561</v>
      </c>
      <c r="C1184">
        <v>1997</v>
      </c>
      <c r="D1184">
        <v>4196.6379549675603</v>
      </c>
    </row>
    <row r="1185" spans="1:4">
      <c r="A1185" t="s">
        <v>560</v>
      </c>
      <c r="B1185" t="s">
        <v>561</v>
      </c>
      <c r="C1185">
        <v>2002</v>
      </c>
      <c r="D1185">
        <v>4330.7238170562296</v>
      </c>
    </row>
    <row r="1186" spans="1:4">
      <c r="A1186" t="s">
        <v>560</v>
      </c>
      <c r="B1186" t="s">
        <v>561</v>
      </c>
      <c r="C1186">
        <v>2007</v>
      </c>
      <c r="D1186">
        <v>4155.8513353489798</v>
      </c>
    </row>
    <row r="1187" spans="1:4">
      <c r="A1187" t="s">
        <v>560</v>
      </c>
      <c r="B1187" t="s">
        <v>561</v>
      </c>
      <c r="C1187">
        <v>2012</v>
      </c>
      <c r="D1187">
        <v>3832.1616804198702</v>
      </c>
    </row>
    <row r="1188" spans="1:4">
      <c r="A1188" t="s">
        <v>560</v>
      </c>
      <c r="B1188" t="s">
        <v>561</v>
      </c>
      <c r="C1188">
        <v>2014</v>
      </c>
      <c r="D1188">
        <v>3722.1737147438298</v>
      </c>
    </row>
    <row r="1189" spans="1:4">
      <c r="A1189" t="s">
        <v>562</v>
      </c>
      <c r="B1189" t="s">
        <v>563</v>
      </c>
      <c r="C1189">
        <v>1962</v>
      </c>
      <c r="D1189">
        <v>2398.8952565844502</v>
      </c>
    </row>
    <row r="1190" spans="1:4">
      <c r="A1190" t="s">
        <v>562</v>
      </c>
      <c r="B1190" t="s">
        <v>563</v>
      </c>
      <c r="C1190">
        <v>1967</v>
      </c>
      <c r="D1190">
        <v>2038.5083082508199</v>
      </c>
    </row>
    <row r="1191" spans="1:4">
      <c r="A1191" t="s">
        <v>562</v>
      </c>
      <c r="B1191" t="s">
        <v>563</v>
      </c>
      <c r="C1191">
        <v>1972</v>
      </c>
      <c r="D1191">
        <v>1713.12405302309</v>
      </c>
    </row>
    <row r="1192" spans="1:4">
      <c r="A1192" t="s">
        <v>562</v>
      </c>
      <c r="B1192" t="s">
        <v>563</v>
      </c>
      <c r="C1192">
        <v>1977</v>
      </c>
      <c r="D1192">
        <v>1424.8060663424101</v>
      </c>
    </row>
    <row r="1193" spans="1:4">
      <c r="A1193" t="s">
        <v>562</v>
      </c>
      <c r="B1193" t="s">
        <v>563</v>
      </c>
      <c r="C1193">
        <v>1982</v>
      </c>
      <c r="D1193">
        <v>1178.85375550345</v>
      </c>
    </row>
    <row r="1194" spans="1:4">
      <c r="A1194" t="s">
        <v>562</v>
      </c>
      <c r="B1194" t="s">
        <v>563</v>
      </c>
      <c r="C1194">
        <v>1987</v>
      </c>
      <c r="D1194">
        <v>980.14528688852499</v>
      </c>
    </row>
    <row r="1195" spans="1:4">
      <c r="A1195" t="s">
        <v>562</v>
      </c>
      <c r="B1195" t="s">
        <v>563</v>
      </c>
      <c r="C1195">
        <v>1992</v>
      </c>
      <c r="D1195">
        <v>829.19560055252498</v>
      </c>
    </row>
    <row r="1196" spans="1:4">
      <c r="A1196" t="s">
        <v>562</v>
      </c>
      <c r="B1196" t="s">
        <v>563</v>
      </c>
      <c r="C1196">
        <v>1997</v>
      </c>
      <c r="D1196">
        <v>714.92431092866502</v>
      </c>
    </row>
    <row r="1197" spans="1:4">
      <c r="A1197" t="s">
        <v>562</v>
      </c>
      <c r="B1197" t="s">
        <v>563</v>
      </c>
      <c r="C1197">
        <v>2002</v>
      </c>
      <c r="D1197">
        <v>623.23099870298699</v>
      </c>
    </row>
    <row r="1198" spans="1:4">
      <c r="A1198" t="s">
        <v>562</v>
      </c>
      <c r="B1198" t="s">
        <v>563</v>
      </c>
      <c r="C1198">
        <v>2007</v>
      </c>
      <c r="D1198">
        <v>543.50809901898401</v>
      </c>
    </row>
    <row r="1199" spans="1:4">
      <c r="A1199" t="s">
        <v>562</v>
      </c>
      <c r="B1199" t="s">
        <v>563</v>
      </c>
      <c r="C1199">
        <v>2012</v>
      </c>
      <c r="D1199">
        <v>474.26343051601998</v>
      </c>
    </row>
    <row r="1200" spans="1:4">
      <c r="A1200" t="s">
        <v>562</v>
      </c>
      <c r="B1200" t="s">
        <v>563</v>
      </c>
      <c r="C1200">
        <v>2014</v>
      </c>
      <c r="D1200">
        <v>449.76289673378699</v>
      </c>
    </row>
    <row r="1201" spans="1:4">
      <c r="A1201" t="s">
        <v>564</v>
      </c>
      <c r="B1201" t="s">
        <v>565</v>
      </c>
      <c r="C1201">
        <v>1962</v>
      </c>
      <c r="D1201">
        <v>0</v>
      </c>
    </row>
    <row r="1202" spans="1:4">
      <c r="A1202" t="s">
        <v>564</v>
      </c>
      <c r="B1202" t="s">
        <v>565</v>
      </c>
      <c r="C1202">
        <v>1967</v>
      </c>
      <c r="D1202">
        <v>0</v>
      </c>
    </row>
    <row r="1203" spans="1:4">
      <c r="A1203" t="s">
        <v>564</v>
      </c>
      <c r="B1203" t="s">
        <v>565</v>
      </c>
      <c r="C1203">
        <v>1972</v>
      </c>
      <c r="D1203">
        <v>0</v>
      </c>
    </row>
    <row r="1204" spans="1:4">
      <c r="A1204" t="s">
        <v>564</v>
      </c>
      <c r="B1204" t="s">
        <v>565</v>
      </c>
      <c r="C1204">
        <v>1977</v>
      </c>
      <c r="D1204">
        <v>0</v>
      </c>
    </row>
    <row r="1205" spans="1:4">
      <c r="A1205" t="s">
        <v>564</v>
      </c>
      <c r="B1205" t="s">
        <v>565</v>
      </c>
      <c r="C1205">
        <v>1982</v>
      </c>
      <c r="D1205">
        <v>0</v>
      </c>
    </row>
    <row r="1206" spans="1:4">
      <c r="A1206" t="s">
        <v>564</v>
      </c>
      <c r="B1206" t="s">
        <v>565</v>
      </c>
      <c r="C1206">
        <v>1987</v>
      </c>
      <c r="D1206">
        <v>0</v>
      </c>
    </row>
    <row r="1207" spans="1:4">
      <c r="A1207" t="s">
        <v>564</v>
      </c>
      <c r="B1207" t="s">
        <v>565</v>
      </c>
      <c r="C1207">
        <v>1997</v>
      </c>
      <c r="D1207">
        <v>0</v>
      </c>
    </row>
    <row r="1208" spans="1:4">
      <c r="A1208" t="s">
        <v>564</v>
      </c>
      <c r="B1208" t="s">
        <v>565</v>
      </c>
      <c r="C1208">
        <v>2002</v>
      </c>
      <c r="D1208">
        <v>0</v>
      </c>
    </row>
    <row r="1209" spans="1:4">
      <c r="A1209" t="s">
        <v>564</v>
      </c>
      <c r="B1209" t="s">
        <v>565</v>
      </c>
      <c r="C1209">
        <v>2007</v>
      </c>
      <c r="D1209">
        <v>0</v>
      </c>
    </row>
    <row r="1210" spans="1:4">
      <c r="A1210" t="s">
        <v>564</v>
      </c>
      <c r="B1210" t="s">
        <v>565</v>
      </c>
      <c r="C1210">
        <v>2012</v>
      </c>
      <c r="D1210">
        <v>0</v>
      </c>
    </row>
    <row r="1211" spans="1:4">
      <c r="A1211" t="s">
        <v>564</v>
      </c>
      <c r="B1211" t="s">
        <v>565</v>
      </c>
      <c r="C1211">
        <v>2014</v>
      </c>
      <c r="D1211">
        <v>0</v>
      </c>
    </row>
    <row r="1212" spans="1:4">
      <c r="A1212" t="s">
        <v>566</v>
      </c>
      <c r="B1212" t="s">
        <v>567</v>
      </c>
      <c r="C1212">
        <v>1992</v>
      </c>
      <c r="D1212">
        <v>10836.249280241</v>
      </c>
    </row>
    <row r="1213" spans="1:4">
      <c r="A1213" t="s">
        <v>566</v>
      </c>
      <c r="B1213" t="s">
        <v>567</v>
      </c>
      <c r="C1213">
        <v>1997</v>
      </c>
      <c r="D1213">
        <v>10418.6185163104</v>
      </c>
    </row>
    <row r="1214" spans="1:4">
      <c r="A1214" t="s">
        <v>566</v>
      </c>
      <c r="B1214" t="s">
        <v>567</v>
      </c>
      <c r="C1214">
        <v>2002</v>
      </c>
      <c r="D1214">
        <v>9804.2358787344492</v>
      </c>
    </row>
    <row r="1215" spans="1:4">
      <c r="A1215" t="s">
        <v>566</v>
      </c>
      <c r="B1215" t="s">
        <v>567</v>
      </c>
      <c r="C1215">
        <v>2007</v>
      </c>
      <c r="D1215">
        <v>9287.4497000986994</v>
      </c>
    </row>
    <row r="1216" spans="1:4">
      <c r="A1216" t="s">
        <v>566</v>
      </c>
      <c r="B1216" t="s">
        <v>567</v>
      </c>
      <c r="C1216">
        <v>2012</v>
      </c>
      <c r="D1216">
        <v>8726.2804965044907</v>
      </c>
    </row>
    <row r="1217" spans="1:4">
      <c r="A1217" t="s">
        <v>566</v>
      </c>
      <c r="B1217" t="s">
        <v>567</v>
      </c>
      <c r="C1217">
        <v>2014</v>
      </c>
      <c r="D1217">
        <v>8384.8856139148302</v>
      </c>
    </row>
    <row r="1218" spans="1:4">
      <c r="A1218" t="s">
        <v>568</v>
      </c>
      <c r="B1218" t="s">
        <v>569</v>
      </c>
      <c r="C1218">
        <v>1962</v>
      </c>
      <c r="D1218">
        <v>85722.441180628506</v>
      </c>
    </row>
    <row r="1219" spans="1:4">
      <c r="A1219" t="s">
        <v>568</v>
      </c>
      <c r="B1219" t="s">
        <v>569</v>
      </c>
      <c r="C1219">
        <v>1967</v>
      </c>
      <c r="D1219">
        <v>76253.944860067597</v>
      </c>
    </row>
    <row r="1220" spans="1:4">
      <c r="A1220" t="s">
        <v>568</v>
      </c>
      <c r="B1220" t="s">
        <v>569</v>
      </c>
      <c r="C1220">
        <v>1972</v>
      </c>
      <c r="D1220">
        <v>67022.406393036406</v>
      </c>
    </row>
    <row r="1221" spans="1:4">
      <c r="A1221" t="s">
        <v>568</v>
      </c>
      <c r="B1221" t="s">
        <v>569</v>
      </c>
      <c r="C1221">
        <v>1977</v>
      </c>
      <c r="D1221">
        <v>60717.344815204298</v>
      </c>
    </row>
    <row r="1222" spans="1:4">
      <c r="A1222" t="s">
        <v>568</v>
      </c>
      <c r="B1222" t="s">
        <v>569</v>
      </c>
      <c r="C1222">
        <v>1982</v>
      </c>
      <c r="D1222">
        <v>55979.550999311403</v>
      </c>
    </row>
    <row r="1223" spans="1:4">
      <c r="A1223" t="s">
        <v>568</v>
      </c>
      <c r="B1223" t="s">
        <v>569</v>
      </c>
      <c r="C1223">
        <v>1987</v>
      </c>
      <c r="D1223">
        <v>48755.967420566099</v>
      </c>
    </row>
    <row r="1224" spans="1:4">
      <c r="A1224" t="s">
        <v>568</v>
      </c>
      <c r="B1224" t="s">
        <v>569</v>
      </c>
      <c r="C1224">
        <v>1992</v>
      </c>
      <c r="D1224">
        <v>42288.904737356803</v>
      </c>
    </row>
    <row r="1225" spans="1:4">
      <c r="A1225" t="s">
        <v>568</v>
      </c>
      <c r="B1225" t="s">
        <v>569</v>
      </c>
      <c r="C1225">
        <v>1997</v>
      </c>
      <c r="D1225">
        <v>37654.362615862803</v>
      </c>
    </row>
    <row r="1226" spans="1:4">
      <c r="A1226" t="s">
        <v>568</v>
      </c>
      <c r="B1226" t="s">
        <v>569</v>
      </c>
      <c r="C1226">
        <v>2002</v>
      </c>
      <c r="D1226">
        <v>34635.354656754404</v>
      </c>
    </row>
    <row r="1227" spans="1:4">
      <c r="A1227" t="s">
        <v>568</v>
      </c>
      <c r="B1227" t="s">
        <v>569</v>
      </c>
      <c r="C1227">
        <v>2007</v>
      </c>
      <c r="D1227">
        <v>32001.145587228599</v>
      </c>
    </row>
    <row r="1228" spans="1:4">
      <c r="A1228" t="s">
        <v>568</v>
      </c>
      <c r="B1228" t="s">
        <v>569</v>
      </c>
      <c r="C1228">
        <v>2012</v>
      </c>
      <c r="D1228">
        <v>29679.654581196501</v>
      </c>
    </row>
    <row r="1229" spans="1:4">
      <c r="A1229" t="s">
        <v>568</v>
      </c>
      <c r="B1229" t="s">
        <v>569</v>
      </c>
      <c r="C1229">
        <v>2014</v>
      </c>
      <c r="D1229">
        <v>28952.023425593099</v>
      </c>
    </row>
    <row r="1230" spans="1:4">
      <c r="A1230" t="s">
        <v>570</v>
      </c>
      <c r="C1230">
        <v>1962</v>
      </c>
      <c r="D1230">
        <v>14443.563169245999</v>
      </c>
    </row>
    <row r="1231" spans="1:4">
      <c r="A1231" t="s">
        <v>570</v>
      </c>
      <c r="C1231">
        <v>1967</v>
      </c>
      <c r="D1231">
        <v>12759.6945521452</v>
      </c>
    </row>
    <row r="1232" spans="1:4">
      <c r="A1232" t="s">
        <v>570</v>
      </c>
      <c r="C1232">
        <v>1972</v>
      </c>
      <c r="D1232">
        <v>11238.880671565999</v>
      </c>
    </row>
    <row r="1233" spans="1:4">
      <c r="A1233" t="s">
        <v>570</v>
      </c>
      <c r="C1233">
        <v>1977</v>
      </c>
      <c r="D1233">
        <v>10224.7173510015</v>
      </c>
    </row>
    <row r="1234" spans="1:4">
      <c r="A1234" t="s">
        <v>570</v>
      </c>
      <c r="C1234">
        <v>1982</v>
      </c>
      <c r="D1234">
        <v>9470.9120907697998</v>
      </c>
    </row>
    <row r="1235" spans="1:4">
      <c r="A1235" t="s">
        <v>570</v>
      </c>
      <c r="C1235">
        <v>1987</v>
      </c>
      <c r="D1235">
        <v>8754.3005936983809</v>
      </c>
    </row>
    <row r="1236" spans="1:4">
      <c r="A1236" t="s">
        <v>570</v>
      </c>
      <c r="C1236">
        <v>1992</v>
      </c>
      <c r="D1236">
        <v>9703.0004156014202</v>
      </c>
    </row>
    <row r="1237" spans="1:4">
      <c r="A1237" t="s">
        <v>570</v>
      </c>
      <c r="C1237">
        <v>1997</v>
      </c>
      <c r="D1237">
        <v>9189.8227375055703</v>
      </c>
    </row>
    <row r="1238" spans="1:4">
      <c r="A1238" t="s">
        <v>570</v>
      </c>
      <c r="C1238">
        <v>2002</v>
      </c>
      <c r="D1238">
        <v>8838.9148933986708</v>
      </c>
    </row>
    <row r="1239" spans="1:4">
      <c r="A1239" t="s">
        <v>570</v>
      </c>
      <c r="C1239">
        <v>2007</v>
      </c>
      <c r="D1239">
        <v>8535.5272265013191</v>
      </c>
    </row>
    <row r="1240" spans="1:4">
      <c r="A1240" t="s">
        <v>570</v>
      </c>
      <c r="C1240">
        <v>2012</v>
      </c>
      <c r="D1240">
        <v>8273.9451370657298</v>
      </c>
    </row>
    <row r="1241" spans="1:4">
      <c r="A1241" t="s">
        <v>570</v>
      </c>
      <c r="C1241">
        <v>2014</v>
      </c>
      <c r="D1241">
        <v>8172.1150981859701</v>
      </c>
    </row>
    <row r="1242" spans="1:4">
      <c r="A1242" t="s">
        <v>571</v>
      </c>
      <c r="C1242">
        <v>1962</v>
      </c>
      <c r="D1242">
        <v>59607.314411074898</v>
      </c>
    </row>
    <row r="1243" spans="1:4">
      <c r="A1243" t="s">
        <v>571</v>
      </c>
      <c r="C1243">
        <v>1967</v>
      </c>
      <c r="D1243">
        <v>52129.840295335001</v>
      </c>
    </row>
    <row r="1244" spans="1:4">
      <c r="A1244" t="s">
        <v>571</v>
      </c>
      <c r="C1244">
        <v>1972</v>
      </c>
      <c r="D1244">
        <v>45969.965016779199</v>
      </c>
    </row>
    <row r="1245" spans="1:4">
      <c r="A1245" t="s">
        <v>571</v>
      </c>
      <c r="C1245">
        <v>1977</v>
      </c>
      <c r="D1245">
        <v>40833.543730708603</v>
      </c>
    </row>
    <row r="1246" spans="1:4">
      <c r="A1246" t="s">
        <v>571</v>
      </c>
      <c r="C1246">
        <v>1982</v>
      </c>
      <c r="D1246">
        <v>36557.413306700299</v>
      </c>
    </row>
    <row r="1247" spans="1:4">
      <c r="A1247" t="s">
        <v>571</v>
      </c>
      <c r="C1247">
        <v>1987</v>
      </c>
      <c r="D1247">
        <v>33004.268941595001</v>
      </c>
    </row>
    <row r="1248" spans="1:4">
      <c r="A1248" t="s">
        <v>571</v>
      </c>
      <c r="C1248">
        <v>1992</v>
      </c>
      <c r="D1248">
        <v>30077.962886571899</v>
      </c>
    </row>
    <row r="1249" spans="1:4">
      <c r="A1249" t="s">
        <v>571</v>
      </c>
      <c r="C1249">
        <v>1997</v>
      </c>
      <c r="D1249">
        <v>27658.261020277099</v>
      </c>
    </row>
    <row r="1250" spans="1:4">
      <c r="A1250" t="s">
        <v>571</v>
      </c>
      <c r="C1250">
        <v>2002</v>
      </c>
      <c r="D1250">
        <v>25733.667724204199</v>
      </c>
    </row>
    <row r="1251" spans="1:4">
      <c r="A1251" t="s">
        <v>571</v>
      </c>
      <c r="C1251">
        <v>2007</v>
      </c>
      <c r="D1251">
        <v>24139.847969098999</v>
      </c>
    </row>
    <row r="1252" spans="1:4">
      <c r="A1252" t="s">
        <v>571</v>
      </c>
      <c r="C1252">
        <v>2012</v>
      </c>
      <c r="D1252">
        <v>22733.890562910699</v>
      </c>
    </row>
    <row r="1253" spans="1:4">
      <c r="A1253" t="s">
        <v>571</v>
      </c>
      <c r="C1253">
        <v>2014</v>
      </c>
      <c r="D1253">
        <v>22231.843834796098</v>
      </c>
    </row>
    <row r="1254" spans="1:4">
      <c r="A1254" t="s">
        <v>572</v>
      </c>
      <c r="C1254">
        <v>1962</v>
      </c>
      <c r="D1254">
        <v>62148.886701544499</v>
      </c>
    </row>
    <row r="1255" spans="1:4">
      <c r="A1255" t="s">
        <v>572</v>
      </c>
      <c r="C1255">
        <v>1967</v>
      </c>
      <c r="D1255">
        <v>54261.507817725404</v>
      </c>
    </row>
    <row r="1256" spans="1:4">
      <c r="A1256" t="s">
        <v>572</v>
      </c>
      <c r="C1256">
        <v>1972</v>
      </c>
      <c r="D1256">
        <v>47758.714268711003</v>
      </c>
    </row>
    <row r="1257" spans="1:4">
      <c r="A1257" t="s">
        <v>572</v>
      </c>
      <c r="C1257">
        <v>1977</v>
      </c>
      <c r="D1257">
        <v>42339.911439572403</v>
      </c>
    </row>
    <row r="1258" spans="1:4">
      <c r="A1258" t="s">
        <v>572</v>
      </c>
      <c r="C1258">
        <v>1982</v>
      </c>
      <c r="D1258">
        <v>37799.001236097203</v>
      </c>
    </row>
    <row r="1259" spans="1:4">
      <c r="A1259" t="s">
        <v>572</v>
      </c>
      <c r="C1259">
        <v>1987</v>
      </c>
      <c r="D1259">
        <v>34046.400821175303</v>
      </c>
    </row>
    <row r="1260" spans="1:4">
      <c r="A1260" t="s">
        <v>572</v>
      </c>
      <c r="C1260">
        <v>1992</v>
      </c>
      <c r="D1260">
        <v>30975.660992328299</v>
      </c>
    </row>
    <row r="1261" spans="1:4">
      <c r="A1261" t="s">
        <v>572</v>
      </c>
      <c r="C1261">
        <v>1997</v>
      </c>
      <c r="D1261">
        <v>28435.781847692499</v>
      </c>
    </row>
    <row r="1262" spans="1:4">
      <c r="A1262" t="s">
        <v>572</v>
      </c>
      <c r="C1262">
        <v>2002</v>
      </c>
      <c r="D1262">
        <v>26414.041967683599</v>
      </c>
    </row>
    <row r="1263" spans="1:4">
      <c r="A1263" t="s">
        <v>572</v>
      </c>
      <c r="C1263">
        <v>2007</v>
      </c>
      <c r="D1263">
        <v>24736.0169403529</v>
      </c>
    </row>
    <row r="1264" spans="1:4">
      <c r="A1264" t="s">
        <v>572</v>
      </c>
      <c r="C1264">
        <v>2012</v>
      </c>
      <c r="D1264">
        <v>23255.899451258902</v>
      </c>
    </row>
    <row r="1265" spans="1:4">
      <c r="A1265" t="s">
        <v>572</v>
      </c>
      <c r="C1265">
        <v>2014</v>
      </c>
      <c r="D1265">
        <v>22727.966987294902</v>
      </c>
    </row>
    <row r="1266" spans="1:4">
      <c r="A1266" t="s">
        <v>573</v>
      </c>
      <c r="C1266">
        <v>1962</v>
      </c>
      <c r="D1266">
        <v>63619.038074686898</v>
      </c>
    </row>
    <row r="1267" spans="1:4">
      <c r="A1267" t="s">
        <v>573</v>
      </c>
      <c r="C1267">
        <v>1967</v>
      </c>
      <c r="D1267">
        <v>55118.875406885803</v>
      </c>
    </row>
    <row r="1268" spans="1:4">
      <c r="A1268" t="s">
        <v>573</v>
      </c>
      <c r="C1268">
        <v>1972</v>
      </c>
      <c r="D1268">
        <v>48216.0097685703</v>
      </c>
    </row>
    <row r="1269" spans="1:4">
      <c r="A1269" t="s">
        <v>573</v>
      </c>
      <c r="C1269">
        <v>1977</v>
      </c>
      <c r="D1269">
        <v>42552.202066801598</v>
      </c>
    </row>
    <row r="1270" spans="1:4">
      <c r="A1270" t="s">
        <v>573</v>
      </c>
      <c r="C1270">
        <v>1982</v>
      </c>
      <c r="D1270">
        <v>37875.076455323397</v>
      </c>
    </row>
    <row r="1271" spans="1:4">
      <c r="A1271" t="s">
        <v>573</v>
      </c>
      <c r="C1271">
        <v>1987</v>
      </c>
      <c r="D1271">
        <v>34049.912405731302</v>
      </c>
    </row>
    <row r="1272" spans="1:4">
      <c r="A1272" t="s">
        <v>573</v>
      </c>
      <c r="C1272">
        <v>1992</v>
      </c>
      <c r="D1272">
        <v>30928.811376373102</v>
      </c>
    </row>
    <row r="1273" spans="1:4">
      <c r="A1273" t="s">
        <v>573</v>
      </c>
      <c r="C1273">
        <v>1997</v>
      </c>
      <c r="D1273">
        <v>28357.230284238201</v>
      </c>
    </row>
    <row r="1274" spans="1:4">
      <c r="A1274" t="s">
        <v>573</v>
      </c>
      <c r="C1274">
        <v>2002</v>
      </c>
      <c r="D1274">
        <v>26316.6695814874</v>
      </c>
    </row>
    <row r="1275" spans="1:4">
      <c r="A1275" t="s">
        <v>573</v>
      </c>
      <c r="C1275">
        <v>2007</v>
      </c>
      <c r="D1275">
        <v>24635.815522922901</v>
      </c>
    </row>
    <row r="1276" spans="1:4">
      <c r="A1276" t="s">
        <v>573</v>
      </c>
      <c r="C1276">
        <v>2012</v>
      </c>
      <c r="D1276">
        <v>23156.698241665399</v>
      </c>
    </row>
    <row r="1277" spans="1:4">
      <c r="A1277" t="s">
        <v>573</v>
      </c>
      <c r="C1277">
        <v>2014</v>
      </c>
      <c r="D1277">
        <v>22630.379211110299</v>
      </c>
    </row>
    <row r="1278" spans="1:4">
      <c r="A1278" t="s">
        <v>574</v>
      </c>
      <c r="B1278" t="s">
        <v>575</v>
      </c>
      <c r="C1278">
        <v>1992</v>
      </c>
      <c r="D1278">
        <v>6479.6518277284704</v>
      </c>
    </row>
    <row r="1279" spans="1:4">
      <c r="A1279" t="s">
        <v>574</v>
      </c>
      <c r="B1279" t="s">
        <v>575</v>
      </c>
      <c r="C1279">
        <v>1997</v>
      </c>
      <c r="D1279">
        <v>6963.0240405187196</v>
      </c>
    </row>
    <row r="1280" spans="1:4">
      <c r="A1280" t="s">
        <v>574</v>
      </c>
      <c r="B1280" t="s">
        <v>575</v>
      </c>
      <c r="C1280">
        <v>2002</v>
      </c>
      <c r="D1280">
        <v>7332.7841681120899</v>
      </c>
    </row>
    <row r="1281" spans="1:4">
      <c r="A1281" t="s">
        <v>574</v>
      </c>
      <c r="B1281" t="s">
        <v>575</v>
      </c>
      <c r="C1281">
        <v>2007</v>
      </c>
      <c r="D1281">
        <v>7698.86266801495</v>
      </c>
    </row>
    <row r="1282" spans="1:4">
      <c r="A1282" t="s">
        <v>574</v>
      </c>
      <c r="B1282" t="s">
        <v>575</v>
      </c>
      <c r="C1282">
        <v>2012</v>
      </c>
      <c r="D1282">
        <v>8327.1109398280205</v>
      </c>
    </row>
    <row r="1283" spans="1:4">
      <c r="A1283" t="s">
        <v>574</v>
      </c>
      <c r="B1283" t="s">
        <v>575</v>
      </c>
      <c r="C1283">
        <v>2014</v>
      </c>
      <c r="D1283">
        <v>8496.41535533975</v>
      </c>
    </row>
    <row r="1284" spans="1:4">
      <c r="A1284" t="s">
        <v>576</v>
      </c>
      <c r="C1284">
        <v>1962</v>
      </c>
      <c r="D1284">
        <v>20612.1211174249</v>
      </c>
    </row>
    <row r="1285" spans="1:4">
      <c r="A1285" t="s">
        <v>576</v>
      </c>
      <c r="C1285">
        <v>1967</v>
      </c>
      <c r="D1285">
        <v>18210.500005928701</v>
      </c>
    </row>
    <row r="1286" spans="1:4">
      <c r="A1286" t="s">
        <v>576</v>
      </c>
      <c r="C1286">
        <v>1972</v>
      </c>
      <c r="D1286">
        <v>16129.622135641201</v>
      </c>
    </row>
    <row r="1287" spans="1:4">
      <c r="A1287" t="s">
        <v>576</v>
      </c>
      <c r="C1287">
        <v>1977</v>
      </c>
      <c r="D1287">
        <v>14330.2136478067</v>
      </c>
    </row>
    <row r="1288" spans="1:4">
      <c r="A1288" t="s">
        <v>576</v>
      </c>
      <c r="C1288">
        <v>1982</v>
      </c>
      <c r="D1288">
        <v>12619.4236661125</v>
      </c>
    </row>
    <row r="1289" spans="1:4">
      <c r="A1289" t="s">
        <v>576</v>
      </c>
      <c r="C1289">
        <v>1987</v>
      </c>
      <c r="D1289">
        <v>11128.6019226218</v>
      </c>
    </row>
    <row r="1290" spans="1:4">
      <c r="A1290" t="s">
        <v>576</v>
      </c>
      <c r="C1290">
        <v>1992</v>
      </c>
      <c r="D1290">
        <v>9750.4106769206992</v>
      </c>
    </row>
    <row r="1291" spans="1:4">
      <c r="A1291" t="s">
        <v>576</v>
      </c>
      <c r="C1291">
        <v>1997</v>
      </c>
      <c r="D1291">
        <v>7814.2270670448497</v>
      </c>
    </row>
    <row r="1292" spans="1:4">
      <c r="A1292" t="s">
        <v>576</v>
      </c>
      <c r="C1292">
        <v>2002</v>
      </c>
      <c r="D1292">
        <v>6890.6732322711996</v>
      </c>
    </row>
    <row r="1293" spans="1:4">
      <c r="A1293" t="s">
        <v>576</v>
      </c>
      <c r="C1293">
        <v>2007</v>
      </c>
      <c r="D1293">
        <v>6094.5556669862999</v>
      </c>
    </row>
    <row r="1294" spans="1:4">
      <c r="A1294" t="s">
        <v>576</v>
      </c>
      <c r="C1294">
        <v>2012</v>
      </c>
      <c r="D1294">
        <v>5189.1927195031203</v>
      </c>
    </row>
    <row r="1295" spans="1:4">
      <c r="A1295" t="s">
        <v>576</v>
      </c>
      <c r="C1295">
        <v>2014</v>
      </c>
      <c r="D1295">
        <v>4945.8709781866501</v>
      </c>
    </row>
    <row r="1296" spans="1:4">
      <c r="A1296" t="s">
        <v>577</v>
      </c>
      <c r="B1296" t="s">
        <v>578</v>
      </c>
      <c r="C1296">
        <v>1962</v>
      </c>
      <c r="D1296">
        <v>2493.1490342163902</v>
      </c>
    </row>
    <row r="1297" spans="1:4">
      <c r="A1297" t="s">
        <v>577</v>
      </c>
      <c r="B1297" t="s">
        <v>578</v>
      </c>
      <c r="C1297">
        <v>1967</v>
      </c>
      <c r="D1297">
        <v>2207.0538360205001</v>
      </c>
    </row>
    <row r="1298" spans="1:4">
      <c r="A1298" t="s">
        <v>577</v>
      </c>
      <c r="B1298" t="s">
        <v>578</v>
      </c>
      <c r="C1298">
        <v>1972</v>
      </c>
      <c r="D1298">
        <v>1986.1507364274501</v>
      </c>
    </row>
    <row r="1299" spans="1:4">
      <c r="A1299" t="s">
        <v>577</v>
      </c>
      <c r="B1299" t="s">
        <v>578</v>
      </c>
      <c r="C1299">
        <v>1977</v>
      </c>
      <c r="D1299">
        <v>1841.7471120062301</v>
      </c>
    </row>
    <row r="1300" spans="1:4">
      <c r="A1300" t="s">
        <v>577</v>
      </c>
      <c r="B1300" t="s">
        <v>578</v>
      </c>
      <c r="C1300">
        <v>1982</v>
      </c>
      <c r="D1300">
        <v>1823.5169868205301</v>
      </c>
    </row>
    <row r="1301" spans="1:4">
      <c r="A1301" t="s">
        <v>577</v>
      </c>
      <c r="B1301" t="s">
        <v>578</v>
      </c>
      <c r="C1301">
        <v>1987</v>
      </c>
      <c r="D1301">
        <v>1796.29088386119</v>
      </c>
    </row>
    <row r="1302" spans="1:4">
      <c r="A1302" t="s">
        <v>577</v>
      </c>
      <c r="B1302" t="s">
        <v>578</v>
      </c>
      <c r="C1302">
        <v>1992</v>
      </c>
      <c r="D1302">
        <v>1701.0045140407301</v>
      </c>
    </row>
    <row r="1303" spans="1:4">
      <c r="A1303" t="s">
        <v>577</v>
      </c>
      <c r="B1303" t="s">
        <v>578</v>
      </c>
      <c r="C1303">
        <v>1997</v>
      </c>
      <c r="D1303">
        <v>1552.0569604904499</v>
      </c>
    </row>
    <row r="1304" spans="1:4">
      <c r="A1304" t="s">
        <v>577</v>
      </c>
      <c r="B1304" t="s">
        <v>578</v>
      </c>
      <c r="C1304">
        <v>2002</v>
      </c>
      <c r="D1304">
        <v>1362.53820429387</v>
      </c>
    </row>
    <row r="1305" spans="1:4">
      <c r="A1305" t="s">
        <v>577</v>
      </c>
      <c r="B1305" t="s">
        <v>578</v>
      </c>
      <c r="C1305">
        <v>2007</v>
      </c>
      <c r="D1305">
        <v>1174.60906318565</v>
      </c>
    </row>
    <row r="1306" spans="1:4">
      <c r="A1306" t="s">
        <v>577</v>
      </c>
      <c r="B1306" t="s">
        <v>578</v>
      </c>
      <c r="C1306">
        <v>2012</v>
      </c>
      <c r="D1306">
        <v>976.32334527430999</v>
      </c>
    </row>
    <row r="1307" spans="1:4">
      <c r="A1307" t="s">
        <v>577</v>
      </c>
      <c r="B1307" t="s">
        <v>578</v>
      </c>
      <c r="C1307">
        <v>2014</v>
      </c>
      <c r="D1307">
        <v>856.64126308898801</v>
      </c>
    </row>
    <row r="1308" spans="1:4">
      <c r="A1308" t="s">
        <v>579</v>
      </c>
      <c r="B1308" t="s">
        <v>580</v>
      </c>
      <c r="C1308">
        <v>1962</v>
      </c>
      <c r="D1308">
        <v>5928.5625219628901</v>
      </c>
    </row>
    <row r="1309" spans="1:4">
      <c r="A1309" t="s">
        <v>579</v>
      </c>
      <c r="B1309" t="s">
        <v>580</v>
      </c>
      <c r="C1309">
        <v>1967</v>
      </c>
      <c r="D1309">
        <v>5383.3611936857196</v>
      </c>
    </row>
    <row r="1310" spans="1:4">
      <c r="A1310" t="s">
        <v>579</v>
      </c>
      <c r="B1310" t="s">
        <v>580</v>
      </c>
      <c r="C1310">
        <v>1972</v>
      </c>
      <c r="D1310">
        <v>4859.0594050207201</v>
      </c>
    </row>
    <row r="1311" spans="1:4">
      <c r="A1311" t="s">
        <v>579</v>
      </c>
      <c r="B1311" t="s">
        <v>580</v>
      </c>
      <c r="C1311">
        <v>1977</v>
      </c>
      <c r="D1311">
        <v>4319.4617768927801</v>
      </c>
    </row>
    <row r="1312" spans="1:4">
      <c r="A1312" t="s">
        <v>579</v>
      </c>
      <c r="B1312" t="s">
        <v>580</v>
      </c>
      <c r="C1312">
        <v>1982</v>
      </c>
      <c r="D1312">
        <v>3797.15772217003</v>
      </c>
    </row>
    <row r="1313" spans="1:4">
      <c r="A1313" t="s">
        <v>579</v>
      </c>
      <c r="B1313" t="s">
        <v>580</v>
      </c>
      <c r="C1313">
        <v>1987</v>
      </c>
      <c r="D1313">
        <v>3428.47403406186</v>
      </c>
    </row>
    <row r="1314" spans="1:4">
      <c r="A1314" t="s">
        <v>579</v>
      </c>
      <c r="B1314" t="s">
        <v>580</v>
      </c>
      <c r="C1314">
        <v>1992</v>
      </c>
      <c r="D1314">
        <v>3137.1448143236198</v>
      </c>
    </row>
    <row r="1315" spans="1:4">
      <c r="A1315" t="s">
        <v>579</v>
      </c>
      <c r="B1315" t="s">
        <v>580</v>
      </c>
      <c r="C1315">
        <v>1997</v>
      </c>
      <c r="D1315">
        <v>2888.7797694831102</v>
      </c>
    </row>
    <row r="1316" spans="1:4">
      <c r="A1316" t="s">
        <v>579</v>
      </c>
      <c r="B1316" t="s">
        <v>580</v>
      </c>
      <c r="C1316">
        <v>2002</v>
      </c>
      <c r="D1316">
        <v>2749.2861318227501</v>
      </c>
    </row>
    <row r="1317" spans="1:4">
      <c r="A1317" t="s">
        <v>579</v>
      </c>
      <c r="B1317" t="s">
        <v>580</v>
      </c>
      <c r="C1317">
        <v>2007</v>
      </c>
      <c r="D1317">
        <v>2638.366694631</v>
      </c>
    </row>
    <row r="1318" spans="1:4">
      <c r="A1318" t="s">
        <v>579</v>
      </c>
      <c r="B1318" t="s">
        <v>580</v>
      </c>
      <c r="C1318">
        <v>2012</v>
      </c>
      <c r="D1318">
        <v>2502.47855428512</v>
      </c>
    </row>
    <row r="1319" spans="1:4">
      <c r="A1319" t="s">
        <v>579</v>
      </c>
      <c r="B1319" t="s">
        <v>580</v>
      </c>
      <c r="C1319">
        <v>2014</v>
      </c>
      <c r="D1319">
        <v>2437.3364526268901</v>
      </c>
    </row>
    <row r="1320" spans="1:4">
      <c r="A1320" t="s">
        <v>581</v>
      </c>
      <c r="B1320" t="s">
        <v>582</v>
      </c>
      <c r="C1320">
        <v>1962</v>
      </c>
      <c r="D1320">
        <v>170870.07039846899</v>
      </c>
    </row>
    <row r="1321" spans="1:4">
      <c r="A1321" t="s">
        <v>581</v>
      </c>
      <c r="B1321" t="s">
        <v>582</v>
      </c>
      <c r="C1321">
        <v>1967</v>
      </c>
      <c r="D1321">
        <v>152213.83608548599</v>
      </c>
    </row>
    <row r="1322" spans="1:4">
      <c r="A1322" t="s">
        <v>581</v>
      </c>
      <c r="B1322" t="s">
        <v>582</v>
      </c>
      <c r="C1322">
        <v>1972</v>
      </c>
      <c r="D1322">
        <v>133894.70921751301</v>
      </c>
    </row>
    <row r="1323" spans="1:4">
      <c r="A1323" t="s">
        <v>581</v>
      </c>
      <c r="B1323" t="s">
        <v>582</v>
      </c>
      <c r="C1323">
        <v>1977</v>
      </c>
      <c r="D1323">
        <v>116246.020753402</v>
      </c>
    </row>
    <row r="1324" spans="1:4">
      <c r="A1324" t="s">
        <v>581</v>
      </c>
      <c r="B1324" t="s">
        <v>582</v>
      </c>
      <c r="C1324">
        <v>1982</v>
      </c>
      <c r="D1324">
        <v>98432.463026306097</v>
      </c>
    </row>
    <row r="1325" spans="1:4">
      <c r="A1325" t="s">
        <v>581</v>
      </c>
      <c r="B1325" t="s">
        <v>582</v>
      </c>
      <c r="C1325">
        <v>1987</v>
      </c>
      <c r="D1325">
        <v>91281.561170284403</v>
      </c>
    </row>
    <row r="1326" spans="1:4">
      <c r="A1326" t="s">
        <v>581</v>
      </c>
      <c r="B1326" t="s">
        <v>582</v>
      </c>
      <c r="C1326">
        <v>1992</v>
      </c>
      <c r="D1326">
        <v>98876.320060670507</v>
      </c>
    </row>
    <row r="1327" spans="1:4">
      <c r="A1327" t="s">
        <v>581</v>
      </c>
      <c r="B1327" t="s">
        <v>582</v>
      </c>
      <c r="C1327">
        <v>1997</v>
      </c>
      <c r="D1327">
        <v>84800.775418290403</v>
      </c>
    </row>
    <row r="1328" spans="1:4">
      <c r="A1328" t="s">
        <v>581</v>
      </c>
      <c r="B1328" t="s">
        <v>582</v>
      </c>
      <c r="C1328">
        <v>2002</v>
      </c>
      <c r="D1328">
        <v>65298.382591712398</v>
      </c>
    </row>
    <row r="1329" spans="1:4">
      <c r="A1329" t="s">
        <v>581</v>
      </c>
      <c r="B1329" t="s">
        <v>582</v>
      </c>
      <c r="C1329">
        <v>2007</v>
      </c>
      <c r="D1329">
        <v>56932.499689717901</v>
      </c>
    </row>
    <row r="1330" spans="1:4">
      <c r="A1330" t="s">
        <v>581</v>
      </c>
      <c r="B1330" t="s">
        <v>582</v>
      </c>
      <c r="C1330">
        <v>2012</v>
      </c>
      <c r="D1330">
        <v>47829.005565622203</v>
      </c>
    </row>
    <row r="1331" spans="1:4">
      <c r="A1331" t="s">
        <v>581</v>
      </c>
      <c r="B1331" t="s">
        <v>582</v>
      </c>
      <c r="C1331">
        <v>2014</v>
      </c>
      <c r="D1331">
        <v>45550.439482027701</v>
      </c>
    </row>
    <row r="1332" spans="1:4">
      <c r="A1332" t="s">
        <v>583</v>
      </c>
      <c r="B1332" t="s">
        <v>584</v>
      </c>
      <c r="C1332">
        <v>1962</v>
      </c>
      <c r="D1332">
        <v>451.37614915531401</v>
      </c>
    </row>
    <row r="1333" spans="1:4">
      <c r="A1333" t="s">
        <v>583</v>
      </c>
      <c r="B1333" t="s">
        <v>584</v>
      </c>
      <c r="C1333">
        <v>1967</v>
      </c>
      <c r="D1333">
        <v>372.562972456419</v>
      </c>
    </row>
    <row r="1334" spans="1:4">
      <c r="A1334" t="s">
        <v>583</v>
      </c>
      <c r="B1334" t="s">
        <v>584</v>
      </c>
      <c r="C1334">
        <v>1972</v>
      </c>
      <c r="D1334">
        <v>300.75317187184498</v>
      </c>
    </row>
    <row r="1335" spans="1:4">
      <c r="A1335" t="s">
        <v>583</v>
      </c>
      <c r="B1335" t="s">
        <v>584</v>
      </c>
      <c r="C1335">
        <v>1977</v>
      </c>
      <c r="D1335">
        <v>244.27378624717599</v>
      </c>
    </row>
    <row r="1336" spans="1:4">
      <c r="A1336" t="s">
        <v>583</v>
      </c>
      <c r="B1336" t="s">
        <v>584</v>
      </c>
      <c r="C1336">
        <v>1982</v>
      </c>
      <c r="D1336">
        <v>201.12318680264099</v>
      </c>
    </row>
    <row r="1337" spans="1:4">
      <c r="A1337" t="s">
        <v>583</v>
      </c>
      <c r="B1337" t="s">
        <v>584</v>
      </c>
      <c r="C1337">
        <v>1987</v>
      </c>
      <c r="D1337">
        <v>170.32861012097499</v>
      </c>
    </row>
    <row r="1338" spans="1:4">
      <c r="A1338" t="s">
        <v>583</v>
      </c>
      <c r="B1338" t="s">
        <v>584</v>
      </c>
      <c r="C1338">
        <v>1992</v>
      </c>
      <c r="D1338">
        <v>150.50513824542</v>
      </c>
    </row>
    <row r="1339" spans="1:4">
      <c r="A1339" t="s">
        <v>583</v>
      </c>
      <c r="B1339" t="s">
        <v>584</v>
      </c>
      <c r="C1339">
        <v>1997</v>
      </c>
      <c r="D1339">
        <v>136.79171448676999</v>
      </c>
    </row>
    <row r="1340" spans="1:4">
      <c r="A1340" t="s">
        <v>583</v>
      </c>
      <c r="B1340" t="s">
        <v>584</v>
      </c>
      <c r="C1340">
        <v>2002</v>
      </c>
      <c r="D1340">
        <v>126.639185963313</v>
      </c>
    </row>
    <row r="1341" spans="1:4">
      <c r="A1341" t="s">
        <v>583</v>
      </c>
      <c r="B1341" t="s">
        <v>584</v>
      </c>
      <c r="C1341">
        <v>2007</v>
      </c>
      <c r="D1341">
        <v>117.24582194513501</v>
      </c>
    </row>
    <row r="1342" spans="1:4">
      <c r="A1342" t="s">
        <v>583</v>
      </c>
      <c r="B1342" t="s">
        <v>584</v>
      </c>
      <c r="C1342">
        <v>2012</v>
      </c>
      <c r="D1342">
        <v>112.93495688627399</v>
      </c>
    </row>
    <row r="1343" spans="1:4">
      <c r="A1343" t="s">
        <v>583</v>
      </c>
      <c r="B1343" t="s">
        <v>584</v>
      </c>
      <c r="C1343">
        <v>2014</v>
      </c>
      <c r="D1343">
        <v>112.828467847433</v>
      </c>
    </row>
    <row r="1344" spans="1:4">
      <c r="A1344" t="s">
        <v>585</v>
      </c>
      <c r="B1344" t="s">
        <v>586</v>
      </c>
      <c r="C1344">
        <v>1992</v>
      </c>
      <c r="D1344">
        <v>4178.2496431191003</v>
      </c>
    </row>
    <row r="1345" spans="1:4">
      <c r="A1345" t="s">
        <v>585</v>
      </c>
      <c r="B1345" t="s">
        <v>586</v>
      </c>
      <c r="C1345">
        <v>1997</v>
      </c>
      <c r="D1345">
        <v>4324.3098096660397</v>
      </c>
    </row>
    <row r="1346" spans="1:4">
      <c r="A1346" t="s">
        <v>585</v>
      </c>
      <c r="B1346" t="s">
        <v>586</v>
      </c>
      <c r="C1346">
        <v>2002</v>
      </c>
      <c r="D1346">
        <v>4490.1827353345197</v>
      </c>
    </row>
    <row r="1347" spans="1:4">
      <c r="A1347" t="s">
        <v>585</v>
      </c>
      <c r="B1347" t="s">
        <v>586</v>
      </c>
      <c r="C1347">
        <v>2007</v>
      </c>
      <c r="D1347">
        <v>4784.4609620789697</v>
      </c>
    </row>
    <row r="1348" spans="1:4">
      <c r="A1348" t="s">
        <v>585</v>
      </c>
      <c r="B1348" t="s">
        <v>586</v>
      </c>
      <c r="C1348">
        <v>2012</v>
      </c>
      <c r="D1348">
        <v>5174.4225548594204</v>
      </c>
    </row>
    <row r="1349" spans="1:4">
      <c r="A1349" t="s">
        <v>585</v>
      </c>
      <c r="B1349" t="s">
        <v>586</v>
      </c>
      <c r="C1349">
        <v>2014</v>
      </c>
      <c r="D1349">
        <v>5272.1913730443703</v>
      </c>
    </row>
    <row r="1350" spans="1:4">
      <c r="A1350" t="s">
        <v>587</v>
      </c>
      <c r="C1350">
        <v>1962</v>
      </c>
      <c r="D1350">
        <v>13342.1955433574</v>
      </c>
    </row>
    <row r="1351" spans="1:4">
      <c r="A1351" t="s">
        <v>587</v>
      </c>
      <c r="C1351">
        <v>1967</v>
      </c>
      <c r="D1351">
        <v>11797.8757938005</v>
      </c>
    </row>
    <row r="1352" spans="1:4">
      <c r="A1352" t="s">
        <v>587</v>
      </c>
      <c r="C1352">
        <v>1972</v>
      </c>
      <c r="D1352">
        <v>10401.042333524199</v>
      </c>
    </row>
    <row r="1353" spans="1:4">
      <c r="A1353" t="s">
        <v>587</v>
      </c>
      <c r="C1353">
        <v>1977</v>
      </c>
      <c r="D1353">
        <v>9302.1883491906101</v>
      </c>
    </row>
    <row r="1354" spans="1:4">
      <c r="A1354" t="s">
        <v>587</v>
      </c>
      <c r="C1354">
        <v>1982</v>
      </c>
      <c r="D1354">
        <v>8376.5590927827598</v>
      </c>
    </row>
    <row r="1355" spans="1:4">
      <c r="A1355" t="s">
        <v>587</v>
      </c>
      <c r="C1355">
        <v>1987</v>
      </c>
      <c r="D1355">
        <v>7544.44405001617</v>
      </c>
    </row>
    <row r="1356" spans="1:4">
      <c r="A1356" t="s">
        <v>587</v>
      </c>
      <c r="C1356">
        <v>1992</v>
      </c>
      <c r="D1356">
        <v>7467.3663387670304</v>
      </c>
    </row>
    <row r="1357" spans="1:4">
      <c r="A1357" t="s">
        <v>587</v>
      </c>
      <c r="C1357">
        <v>1997</v>
      </c>
      <c r="D1357">
        <v>6814.7141817745696</v>
      </c>
    </row>
    <row r="1358" spans="1:4">
      <c r="A1358" t="s">
        <v>587</v>
      </c>
      <c r="C1358">
        <v>2002</v>
      </c>
      <c r="D1358">
        <v>6333.81110619839</v>
      </c>
    </row>
    <row r="1359" spans="1:4">
      <c r="A1359" t="s">
        <v>587</v>
      </c>
      <c r="C1359">
        <v>2007</v>
      </c>
      <c r="D1359">
        <v>5914.1751012176701</v>
      </c>
    </row>
    <row r="1360" spans="1:4">
      <c r="A1360" t="s">
        <v>587</v>
      </c>
      <c r="C1360">
        <v>2012</v>
      </c>
      <c r="D1360">
        <v>5503.4443662542299</v>
      </c>
    </row>
    <row r="1361" spans="1:4">
      <c r="A1361" t="s">
        <v>587</v>
      </c>
      <c r="C1361">
        <v>2014</v>
      </c>
      <c r="D1361">
        <v>5360.8549997056098</v>
      </c>
    </row>
    <row r="1362" spans="1:4">
      <c r="A1362" t="s">
        <v>588</v>
      </c>
      <c r="C1362">
        <v>1962</v>
      </c>
      <c r="D1362">
        <v>18988.530107128699</v>
      </c>
    </row>
    <row r="1363" spans="1:4">
      <c r="A1363" t="s">
        <v>588</v>
      </c>
      <c r="C1363">
        <v>1967</v>
      </c>
      <c r="D1363">
        <v>16897.496063123901</v>
      </c>
    </row>
    <row r="1364" spans="1:4">
      <c r="A1364" t="s">
        <v>588</v>
      </c>
      <c r="C1364">
        <v>1972</v>
      </c>
      <c r="D1364">
        <v>14911.560982329</v>
      </c>
    </row>
    <row r="1365" spans="1:4">
      <c r="A1365" t="s">
        <v>588</v>
      </c>
      <c r="C1365">
        <v>1977</v>
      </c>
      <c r="D1365">
        <v>13113.472668819701</v>
      </c>
    </row>
    <row r="1366" spans="1:4">
      <c r="A1366" t="s">
        <v>588</v>
      </c>
      <c r="C1366">
        <v>1982</v>
      </c>
      <c r="D1366">
        <v>11546.4528110269</v>
      </c>
    </row>
    <row r="1367" spans="1:4">
      <c r="A1367" t="s">
        <v>588</v>
      </c>
      <c r="C1367">
        <v>1987</v>
      </c>
      <c r="D1367">
        <v>10217.293748898999</v>
      </c>
    </row>
    <row r="1368" spans="1:4">
      <c r="A1368" t="s">
        <v>588</v>
      </c>
      <c r="C1368">
        <v>1992</v>
      </c>
      <c r="D1368">
        <v>8938.6045089787403</v>
      </c>
    </row>
    <row r="1369" spans="1:4">
      <c r="A1369" t="s">
        <v>588</v>
      </c>
      <c r="C1369">
        <v>1997</v>
      </c>
      <c r="D1369">
        <v>6895.01702074282</v>
      </c>
    </row>
    <row r="1370" spans="1:4">
      <c r="A1370" t="s">
        <v>588</v>
      </c>
      <c r="C1370">
        <v>2002</v>
      </c>
      <c r="D1370">
        <v>6032.49751207194</v>
      </c>
    </row>
    <row r="1371" spans="1:4">
      <c r="A1371" t="s">
        <v>588</v>
      </c>
      <c r="C1371">
        <v>2007</v>
      </c>
      <c r="D1371">
        <v>5260.2767842295098</v>
      </c>
    </row>
    <row r="1372" spans="1:4">
      <c r="A1372" t="s">
        <v>588</v>
      </c>
      <c r="C1372">
        <v>2012</v>
      </c>
      <c r="D1372">
        <v>4600.84920670468</v>
      </c>
    </row>
    <row r="1373" spans="1:4">
      <c r="A1373" t="s">
        <v>588</v>
      </c>
      <c r="C1373">
        <v>2014</v>
      </c>
      <c r="D1373">
        <v>4372.2145842715299</v>
      </c>
    </row>
    <row r="1374" spans="1:4">
      <c r="A1374" t="s">
        <v>589</v>
      </c>
      <c r="C1374">
        <v>1962</v>
      </c>
      <c r="D1374">
        <v>9377.2694619675494</v>
      </c>
    </row>
    <row r="1375" spans="1:4">
      <c r="A1375" t="s">
        <v>589</v>
      </c>
      <c r="C1375">
        <v>1967</v>
      </c>
      <c r="D1375">
        <v>8333.1096933533499</v>
      </c>
    </row>
    <row r="1376" spans="1:4">
      <c r="A1376" t="s">
        <v>589</v>
      </c>
      <c r="C1376">
        <v>1972</v>
      </c>
      <c r="D1376">
        <v>7396.0419150217904</v>
      </c>
    </row>
    <row r="1377" spans="1:4">
      <c r="A1377" t="s">
        <v>589</v>
      </c>
      <c r="C1377">
        <v>1977</v>
      </c>
      <c r="D1377">
        <v>6557.7788397740196</v>
      </c>
    </row>
    <row r="1378" spans="1:4">
      <c r="A1378" t="s">
        <v>589</v>
      </c>
      <c r="C1378">
        <v>1982</v>
      </c>
      <c r="D1378">
        <v>5798.5293431998498</v>
      </c>
    </row>
    <row r="1379" spans="1:4">
      <c r="A1379" t="s">
        <v>589</v>
      </c>
      <c r="C1379">
        <v>1987</v>
      </c>
      <c r="D1379">
        <v>5137.5183644155104</v>
      </c>
    </row>
    <row r="1380" spans="1:4">
      <c r="A1380" t="s">
        <v>589</v>
      </c>
      <c r="C1380">
        <v>1992</v>
      </c>
      <c r="D1380">
        <v>4482.1410697014499</v>
      </c>
    </row>
    <row r="1381" spans="1:4">
      <c r="A1381" t="s">
        <v>589</v>
      </c>
      <c r="C1381">
        <v>1997</v>
      </c>
      <c r="D1381">
        <v>4065.35705787385</v>
      </c>
    </row>
    <row r="1382" spans="1:4">
      <c r="A1382" t="s">
        <v>589</v>
      </c>
      <c r="C1382">
        <v>2002</v>
      </c>
      <c r="D1382">
        <v>3724.1848134766401</v>
      </c>
    </row>
    <row r="1383" spans="1:4">
      <c r="A1383" t="s">
        <v>589</v>
      </c>
      <c r="C1383">
        <v>2007</v>
      </c>
      <c r="D1383">
        <v>3433.7296777199999</v>
      </c>
    </row>
    <row r="1384" spans="1:4">
      <c r="A1384" t="s">
        <v>589</v>
      </c>
      <c r="C1384">
        <v>2012</v>
      </c>
      <c r="D1384">
        <v>3141.0045579043299</v>
      </c>
    </row>
    <row r="1385" spans="1:4">
      <c r="A1385" t="s">
        <v>589</v>
      </c>
      <c r="C1385">
        <v>2014</v>
      </c>
      <c r="D1385">
        <v>3048.9153234466598</v>
      </c>
    </row>
    <row r="1386" spans="1:4">
      <c r="A1386" t="s">
        <v>590</v>
      </c>
      <c r="B1386" t="s">
        <v>591</v>
      </c>
      <c r="C1386">
        <v>1962</v>
      </c>
      <c r="D1386">
        <v>3117.69290724864</v>
      </c>
    </row>
    <row r="1387" spans="1:4">
      <c r="A1387" t="s">
        <v>590</v>
      </c>
      <c r="B1387" t="s">
        <v>591</v>
      </c>
      <c r="C1387">
        <v>1967</v>
      </c>
      <c r="D1387">
        <v>2985.1191808833</v>
      </c>
    </row>
    <row r="1388" spans="1:4">
      <c r="A1388" t="s">
        <v>590</v>
      </c>
      <c r="B1388" t="s">
        <v>591</v>
      </c>
      <c r="C1388">
        <v>1972</v>
      </c>
      <c r="D1388">
        <v>2885.17022504328</v>
      </c>
    </row>
    <row r="1389" spans="1:4">
      <c r="A1389" t="s">
        <v>590</v>
      </c>
      <c r="B1389" t="s">
        <v>591</v>
      </c>
      <c r="C1389">
        <v>1977</v>
      </c>
      <c r="D1389">
        <v>2767.3387610070899</v>
      </c>
    </row>
    <row r="1390" spans="1:4">
      <c r="A1390" t="s">
        <v>590</v>
      </c>
      <c r="B1390" t="s">
        <v>591</v>
      </c>
      <c r="C1390">
        <v>1982</v>
      </c>
      <c r="D1390">
        <v>2735.7909855686999</v>
      </c>
    </row>
    <row r="1391" spans="1:4">
      <c r="A1391" t="s">
        <v>590</v>
      </c>
      <c r="B1391" t="s">
        <v>591</v>
      </c>
      <c r="C1391">
        <v>1987</v>
      </c>
      <c r="D1391">
        <v>2697.2353337828699</v>
      </c>
    </row>
    <row r="1392" spans="1:4">
      <c r="A1392" t="s">
        <v>590</v>
      </c>
      <c r="B1392" t="s">
        <v>591</v>
      </c>
      <c r="C1392">
        <v>1992</v>
      </c>
      <c r="D1392">
        <v>2549.8820679543601</v>
      </c>
    </row>
    <row r="1393" spans="1:4">
      <c r="A1393" t="s">
        <v>590</v>
      </c>
      <c r="B1393" t="s">
        <v>591</v>
      </c>
      <c r="C1393">
        <v>1997</v>
      </c>
      <c r="D1393">
        <v>2384.0743831207501</v>
      </c>
    </row>
    <row r="1394" spans="1:4">
      <c r="A1394" t="s">
        <v>590</v>
      </c>
      <c r="B1394" t="s">
        <v>591</v>
      </c>
      <c r="C1394">
        <v>2002</v>
      </c>
      <c r="D1394">
        <v>2241.2730430884699</v>
      </c>
    </row>
    <row r="1395" spans="1:4">
      <c r="A1395" t="s">
        <v>590</v>
      </c>
      <c r="B1395" t="s">
        <v>591</v>
      </c>
      <c r="C1395">
        <v>2007</v>
      </c>
      <c r="D1395">
        <v>2083.36371572085</v>
      </c>
    </row>
    <row r="1396" spans="1:4">
      <c r="A1396" t="s">
        <v>590</v>
      </c>
      <c r="B1396" t="s">
        <v>591</v>
      </c>
      <c r="C1396">
        <v>2012</v>
      </c>
      <c r="D1396">
        <v>1883.4307067008699</v>
      </c>
    </row>
    <row r="1397" spans="1:4">
      <c r="A1397" t="s">
        <v>590</v>
      </c>
      <c r="B1397" t="s">
        <v>591</v>
      </c>
      <c r="C1397">
        <v>2014</v>
      </c>
      <c r="D1397">
        <v>1797.5298345014301</v>
      </c>
    </row>
    <row r="1398" spans="1:4">
      <c r="A1398" t="s">
        <v>592</v>
      </c>
      <c r="B1398" t="s">
        <v>593</v>
      </c>
      <c r="C1398">
        <v>1992</v>
      </c>
      <c r="D1398">
        <v>2715.3976624448901</v>
      </c>
    </row>
    <row r="1399" spans="1:4">
      <c r="A1399" t="s">
        <v>592</v>
      </c>
      <c r="B1399" t="s">
        <v>593</v>
      </c>
      <c r="C1399">
        <v>1997</v>
      </c>
      <c r="D1399">
        <v>2700.5414585624399</v>
      </c>
    </row>
    <row r="1400" spans="1:4">
      <c r="A1400" t="s">
        <v>592</v>
      </c>
      <c r="B1400" t="s">
        <v>593</v>
      </c>
      <c r="C1400">
        <v>2002</v>
      </c>
      <c r="D1400">
        <v>2635.5245279482701</v>
      </c>
    </row>
    <row r="1401" spans="1:4">
      <c r="A1401" t="s">
        <v>592</v>
      </c>
      <c r="B1401" t="s">
        <v>593</v>
      </c>
      <c r="C1401">
        <v>2007</v>
      </c>
      <c r="D1401">
        <v>2614.43224698832</v>
      </c>
    </row>
    <row r="1402" spans="1:4">
      <c r="A1402" t="s">
        <v>592</v>
      </c>
      <c r="B1402" t="s">
        <v>593</v>
      </c>
      <c r="C1402">
        <v>2012</v>
      </c>
      <c r="D1402">
        <v>2603.6192235814601</v>
      </c>
    </row>
    <row r="1403" spans="1:4">
      <c r="A1403" t="s">
        <v>592</v>
      </c>
      <c r="B1403" t="s">
        <v>593</v>
      </c>
      <c r="C1403">
        <v>2014</v>
      </c>
      <c r="D1403">
        <v>2599.28423413775</v>
      </c>
    </row>
    <row r="1404" spans="1:4">
      <c r="A1404" t="s">
        <v>594</v>
      </c>
      <c r="B1404" t="s">
        <v>595</v>
      </c>
      <c r="C1404">
        <v>1962</v>
      </c>
      <c r="D1404">
        <v>62961.197779805101</v>
      </c>
    </row>
    <row r="1405" spans="1:4">
      <c r="A1405" t="s">
        <v>594</v>
      </c>
      <c r="B1405" t="s">
        <v>595</v>
      </c>
      <c r="C1405">
        <v>1967</v>
      </c>
      <c r="D1405">
        <v>55486.713978008796</v>
      </c>
    </row>
    <row r="1406" spans="1:4">
      <c r="A1406" t="s">
        <v>594</v>
      </c>
      <c r="B1406" t="s">
        <v>595</v>
      </c>
      <c r="C1406">
        <v>1972</v>
      </c>
      <c r="D1406">
        <v>48512.801909417802</v>
      </c>
    </row>
    <row r="1407" spans="1:4">
      <c r="A1407" t="s">
        <v>594</v>
      </c>
      <c r="B1407" t="s">
        <v>595</v>
      </c>
      <c r="C1407">
        <v>1977</v>
      </c>
      <c r="D1407">
        <v>42134.669906743598</v>
      </c>
    </row>
    <row r="1408" spans="1:4">
      <c r="A1408" t="s">
        <v>594</v>
      </c>
      <c r="B1408" t="s">
        <v>595</v>
      </c>
      <c r="C1408">
        <v>1982</v>
      </c>
      <c r="D1408">
        <v>36495.050047492303</v>
      </c>
    </row>
    <row r="1409" spans="1:4">
      <c r="A1409" t="s">
        <v>594</v>
      </c>
      <c r="B1409" t="s">
        <v>595</v>
      </c>
      <c r="C1409">
        <v>1987</v>
      </c>
      <c r="D1409">
        <v>31649.867192649301</v>
      </c>
    </row>
    <row r="1410" spans="1:4">
      <c r="A1410" t="s">
        <v>594</v>
      </c>
      <c r="B1410" t="s">
        <v>595</v>
      </c>
      <c r="C1410">
        <v>1992</v>
      </c>
      <c r="D1410">
        <v>27395.398353479701</v>
      </c>
    </row>
    <row r="1411" spans="1:4">
      <c r="A1411" t="s">
        <v>594</v>
      </c>
      <c r="B1411" t="s">
        <v>595</v>
      </c>
      <c r="C1411">
        <v>1997</v>
      </c>
      <c r="D1411">
        <v>23487.833093367099</v>
      </c>
    </row>
    <row r="1412" spans="1:4">
      <c r="A1412" t="s">
        <v>594</v>
      </c>
      <c r="B1412" t="s">
        <v>595</v>
      </c>
      <c r="C1412">
        <v>2002</v>
      </c>
      <c r="D1412">
        <v>20101.261446609598</v>
      </c>
    </row>
    <row r="1413" spans="1:4">
      <c r="A1413" t="s">
        <v>594</v>
      </c>
      <c r="B1413" t="s">
        <v>595</v>
      </c>
      <c r="C1413">
        <v>2007</v>
      </c>
      <c r="D1413">
        <v>17341.1686599491</v>
      </c>
    </row>
    <row r="1414" spans="1:4">
      <c r="A1414" t="s">
        <v>594</v>
      </c>
      <c r="B1414" t="s">
        <v>595</v>
      </c>
      <c r="C1414">
        <v>2012</v>
      </c>
      <c r="D1414">
        <v>15080.612136813999</v>
      </c>
    </row>
    <row r="1415" spans="1:4">
      <c r="A1415" t="s">
        <v>594</v>
      </c>
      <c r="B1415" t="s">
        <v>595</v>
      </c>
      <c r="C1415">
        <v>2014</v>
      </c>
      <c r="D1415">
        <v>14285.834797843399</v>
      </c>
    </row>
    <row r="1416" spans="1:4">
      <c r="A1416" t="s">
        <v>596</v>
      </c>
      <c r="B1416" t="s">
        <v>597</v>
      </c>
      <c r="C1416">
        <v>1962</v>
      </c>
      <c r="D1416">
        <v>4264.8329118265601</v>
      </c>
    </row>
    <row r="1417" spans="1:4">
      <c r="A1417" t="s">
        <v>596</v>
      </c>
      <c r="B1417" t="s">
        <v>597</v>
      </c>
      <c r="C1417">
        <v>1967</v>
      </c>
      <c r="D1417">
        <v>3786.9500387728299</v>
      </c>
    </row>
    <row r="1418" spans="1:4">
      <c r="A1418" t="s">
        <v>596</v>
      </c>
      <c r="B1418" t="s">
        <v>597</v>
      </c>
      <c r="C1418">
        <v>1972</v>
      </c>
      <c r="D1418">
        <v>3321.2541747177202</v>
      </c>
    </row>
    <row r="1419" spans="1:4">
      <c r="A1419" t="s">
        <v>596</v>
      </c>
      <c r="B1419" t="s">
        <v>597</v>
      </c>
      <c r="C1419">
        <v>1977</v>
      </c>
      <c r="D1419">
        <v>2868.0418222336498</v>
      </c>
    </row>
    <row r="1420" spans="1:4">
      <c r="A1420" t="s">
        <v>596</v>
      </c>
      <c r="B1420" t="s">
        <v>597</v>
      </c>
      <c r="C1420">
        <v>1982</v>
      </c>
      <c r="D1420">
        <v>2489.0306844741899</v>
      </c>
    </row>
    <row r="1421" spans="1:4">
      <c r="A1421" t="s">
        <v>596</v>
      </c>
      <c r="B1421" t="s">
        <v>597</v>
      </c>
      <c r="C1421">
        <v>1987</v>
      </c>
      <c r="D1421">
        <v>1987.66196397012</v>
      </c>
    </row>
    <row r="1422" spans="1:4">
      <c r="A1422" t="s">
        <v>596</v>
      </c>
      <c r="B1422" t="s">
        <v>597</v>
      </c>
      <c r="C1422">
        <v>1992</v>
      </c>
      <c r="D1422">
        <v>1658.8355036431201</v>
      </c>
    </row>
    <row r="1423" spans="1:4">
      <c r="A1423" t="s">
        <v>596</v>
      </c>
      <c r="B1423" t="s">
        <v>597</v>
      </c>
      <c r="C1423">
        <v>1997</v>
      </c>
      <c r="D1423">
        <v>1554.6344191436999</v>
      </c>
    </row>
    <row r="1424" spans="1:4">
      <c r="A1424" t="s">
        <v>596</v>
      </c>
      <c r="B1424" t="s">
        <v>597</v>
      </c>
      <c r="C1424">
        <v>2002</v>
      </c>
      <c r="D1424">
        <v>1343.4649793057299</v>
      </c>
    </row>
    <row r="1425" spans="1:4">
      <c r="A1425" t="s">
        <v>596</v>
      </c>
      <c r="B1425" t="s">
        <v>597</v>
      </c>
      <c r="C1425">
        <v>2007</v>
      </c>
      <c r="D1425">
        <v>1166.10332701417</v>
      </c>
    </row>
    <row r="1426" spans="1:4">
      <c r="A1426" t="s">
        <v>596</v>
      </c>
      <c r="B1426" t="s">
        <v>597</v>
      </c>
      <c r="C1426">
        <v>2012</v>
      </c>
      <c r="D1426">
        <v>1002.65230732722</v>
      </c>
    </row>
    <row r="1427" spans="1:4">
      <c r="A1427" t="s">
        <v>596</v>
      </c>
      <c r="B1427" t="s">
        <v>597</v>
      </c>
      <c r="C1427">
        <v>2014</v>
      </c>
      <c r="D1427">
        <v>945.58282174803003</v>
      </c>
    </row>
    <row r="1428" spans="1:4">
      <c r="A1428" t="s">
        <v>598</v>
      </c>
      <c r="B1428" t="s">
        <v>599</v>
      </c>
      <c r="C1428">
        <v>1962</v>
      </c>
      <c r="D1428">
        <v>66721.769645391003</v>
      </c>
    </row>
    <row r="1429" spans="1:4">
      <c r="A1429" t="s">
        <v>598</v>
      </c>
      <c r="B1429" t="s">
        <v>599</v>
      </c>
      <c r="C1429">
        <v>1967</v>
      </c>
      <c r="D1429">
        <v>57733.433192264703</v>
      </c>
    </row>
    <row r="1430" spans="1:4">
      <c r="A1430" t="s">
        <v>598</v>
      </c>
      <c r="B1430" t="s">
        <v>599</v>
      </c>
      <c r="C1430">
        <v>1972</v>
      </c>
      <c r="D1430">
        <v>51217.515401239303</v>
      </c>
    </row>
    <row r="1431" spans="1:4">
      <c r="A1431" t="s">
        <v>598</v>
      </c>
      <c r="B1431" t="s">
        <v>599</v>
      </c>
      <c r="C1431">
        <v>1977</v>
      </c>
      <c r="D1431">
        <v>45345.992266475601</v>
      </c>
    </row>
    <row r="1432" spans="1:4">
      <c r="A1432" t="s">
        <v>598</v>
      </c>
      <c r="B1432" t="s">
        <v>599</v>
      </c>
      <c r="C1432">
        <v>1982</v>
      </c>
      <c r="D1432">
        <v>40081.176822050598</v>
      </c>
    </row>
    <row r="1433" spans="1:4">
      <c r="A1433" t="s">
        <v>598</v>
      </c>
      <c r="B1433" t="s">
        <v>599</v>
      </c>
      <c r="C1433">
        <v>1987</v>
      </c>
      <c r="D1433">
        <v>35098.106469258797</v>
      </c>
    </row>
    <row r="1434" spans="1:4">
      <c r="A1434" t="s">
        <v>598</v>
      </c>
      <c r="B1434" t="s">
        <v>599</v>
      </c>
      <c r="C1434">
        <v>1992</v>
      </c>
      <c r="D1434">
        <v>30505.886478970599</v>
      </c>
    </row>
    <row r="1435" spans="1:4">
      <c r="A1435" t="s">
        <v>598</v>
      </c>
      <c r="B1435" t="s">
        <v>599</v>
      </c>
      <c r="C1435">
        <v>1997</v>
      </c>
      <c r="D1435">
        <v>26895.0270863064</v>
      </c>
    </row>
    <row r="1436" spans="1:4">
      <c r="A1436" t="s">
        <v>598</v>
      </c>
      <c r="B1436" t="s">
        <v>599</v>
      </c>
      <c r="C1436">
        <v>2002</v>
      </c>
      <c r="D1436">
        <v>23968.119755966502</v>
      </c>
    </row>
    <row r="1437" spans="1:4">
      <c r="A1437" t="s">
        <v>598</v>
      </c>
      <c r="B1437" t="s">
        <v>599</v>
      </c>
      <c r="C1437">
        <v>2007</v>
      </c>
      <c r="D1437">
        <v>21783.3462186834</v>
      </c>
    </row>
    <row r="1438" spans="1:4">
      <c r="A1438" t="s">
        <v>598</v>
      </c>
      <c r="B1438" t="s">
        <v>599</v>
      </c>
      <c r="C1438">
        <v>2012</v>
      </c>
      <c r="D1438">
        <v>19883.131069325798</v>
      </c>
    </row>
    <row r="1439" spans="1:4">
      <c r="A1439" t="s">
        <v>598</v>
      </c>
      <c r="B1439" t="s">
        <v>599</v>
      </c>
      <c r="C1439">
        <v>2014</v>
      </c>
      <c r="D1439">
        <v>19187.4974795733</v>
      </c>
    </row>
    <row r="1440" spans="1:4">
      <c r="A1440" t="s">
        <v>600</v>
      </c>
      <c r="B1440" t="s">
        <v>601</v>
      </c>
      <c r="C1440">
        <v>1962</v>
      </c>
      <c r="D1440">
        <v>315.995702458447</v>
      </c>
    </row>
    <row r="1441" spans="1:4">
      <c r="A1441" t="s">
        <v>600</v>
      </c>
      <c r="B1441" t="s">
        <v>601</v>
      </c>
      <c r="C1441">
        <v>1967</v>
      </c>
      <c r="D1441">
        <v>278.971154382637</v>
      </c>
    </row>
    <row r="1442" spans="1:4">
      <c r="A1442" t="s">
        <v>600</v>
      </c>
      <c r="B1442" t="s">
        <v>601</v>
      </c>
      <c r="C1442">
        <v>1972</v>
      </c>
      <c r="D1442">
        <v>243.03108367560199</v>
      </c>
    </row>
    <row r="1443" spans="1:4">
      <c r="A1443" t="s">
        <v>600</v>
      </c>
      <c r="B1443" t="s">
        <v>601</v>
      </c>
      <c r="C1443">
        <v>1977</v>
      </c>
      <c r="D1443">
        <v>207.27393323015701</v>
      </c>
    </row>
    <row r="1444" spans="1:4">
      <c r="A1444" t="s">
        <v>600</v>
      </c>
      <c r="B1444" t="s">
        <v>601</v>
      </c>
      <c r="C1444">
        <v>1982</v>
      </c>
      <c r="D1444">
        <v>176.51212049894099</v>
      </c>
    </row>
    <row r="1445" spans="1:4">
      <c r="A1445" t="s">
        <v>600</v>
      </c>
      <c r="B1445" t="s">
        <v>601</v>
      </c>
      <c r="C1445">
        <v>1987</v>
      </c>
      <c r="D1445">
        <v>147.693034796479</v>
      </c>
    </row>
    <row r="1446" spans="1:4">
      <c r="A1446" t="s">
        <v>600</v>
      </c>
      <c r="B1446" t="s">
        <v>601</v>
      </c>
      <c r="C1446">
        <v>1992</v>
      </c>
      <c r="D1446">
        <v>127.01638511368</v>
      </c>
    </row>
    <row r="1447" spans="1:4">
      <c r="A1447" t="s">
        <v>600</v>
      </c>
      <c r="B1447" t="s">
        <v>601</v>
      </c>
      <c r="C1447">
        <v>1997</v>
      </c>
      <c r="D1447">
        <v>113.518115599281</v>
      </c>
    </row>
    <row r="1448" spans="1:4">
      <c r="A1448" t="s">
        <v>600</v>
      </c>
      <c r="B1448" t="s">
        <v>601</v>
      </c>
      <c r="C1448">
        <v>2002</v>
      </c>
      <c r="D1448">
        <v>101.92259997757699</v>
      </c>
    </row>
    <row r="1449" spans="1:4">
      <c r="A1449" t="s">
        <v>600</v>
      </c>
      <c r="B1449" t="s">
        <v>601</v>
      </c>
      <c r="C1449">
        <v>2007</v>
      </c>
      <c r="D1449">
        <v>89.267116969678895</v>
      </c>
    </row>
    <row r="1450" spans="1:4">
      <c r="A1450" t="s">
        <v>600</v>
      </c>
      <c r="B1450" t="s">
        <v>601</v>
      </c>
      <c r="C1450">
        <v>2012</v>
      </c>
      <c r="D1450">
        <v>77.679355157779696</v>
      </c>
    </row>
    <row r="1451" spans="1:4">
      <c r="A1451" t="s">
        <v>600</v>
      </c>
      <c r="B1451" t="s">
        <v>601</v>
      </c>
      <c r="C1451">
        <v>2014</v>
      </c>
      <c r="D1451">
        <v>73.484924567724903</v>
      </c>
    </row>
    <row r="1452" spans="1:4">
      <c r="A1452" t="s">
        <v>602</v>
      </c>
      <c r="B1452" t="s">
        <v>603</v>
      </c>
      <c r="C1452">
        <v>1962</v>
      </c>
      <c r="D1452">
        <v>11149.5812960571</v>
      </c>
    </row>
    <row r="1453" spans="1:4">
      <c r="A1453" t="s">
        <v>602</v>
      </c>
      <c r="B1453" t="s">
        <v>603</v>
      </c>
      <c r="C1453">
        <v>1967</v>
      </c>
      <c r="D1453">
        <v>10514.8803958642</v>
      </c>
    </row>
    <row r="1454" spans="1:4">
      <c r="A1454" t="s">
        <v>602</v>
      </c>
      <c r="B1454" t="s">
        <v>603</v>
      </c>
      <c r="C1454">
        <v>1972</v>
      </c>
      <c r="D1454">
        <v>9760.1317487650995</v>
      </c>
    </row>
    <row r="1455" spans="1:4">
      <c r="A1455" t="s">
        <v>602</v>
      </c>
      <c r="B1455" t="s">
        <v>603</v>
      </c>
      <c r="C1455">
        <v>1977</v>
      </c>
      <c r="D1455">
        <v>8938.6793190692897</v>
      </c>
    </row>
    <row r="1456" spans="1:4">
      <c r="A1456" t="s">
        <v>602</v>
      </c>
      <c r="B1456" t="s">
        <v>603</v>
      </c>
      <c r="C1456">
        <v>1982</v>
      </c>
      <c r="D1456">
        <v>8121.6559081798096</v>
      </c>
    </row>
    <row r="1457" spans="1:4">
      <c r="A1457" t="s">
        <v>602</v>
      </c>
      <c r="B1457" t="s">
        <v>603</v>
      </c>
      <c r="C1457">
        <v>1987</v>
      </c>
      <c r="D1457">
        <v>7437.0103813227897</v>
      </c>
    </row>
    <row r="1458" spans="1:4">
      <c r="A1458" t="s">
        <v>602</v>
      </c>
      <c r="B1458" t="s">
        <v>603</v>
      </c>
      <c r="C1458">
        <v>1992</v>
      </c>
      <c r="D1458">
        <v>6765.6992130251401</v>
      </c>
    </row>
    <row r="1459" spans="1:4">
      <c r="A1459" t="s">
        <v>602</v>
      </c>
      <c r="B1459" t="s">
        <v>603</v>
      </c>
      <c r="C1459">
        <v>1997</v>
      </c>
      <c r="D1459">
        <v>5932.3158357041202</v>
      </c>
    </row>
    <row r="1460" spans="1:4">
      <c r="A1460" t="s">
        <v>602</v>
      </c>
      <c r="B1460" t="s">
        <v>603</v>
      </c>
      <c r="C1460">
        <v>2002</v>
      </c>
      <c r="D1460">
        <v>5155.1134988451304</v>
      </c>
    </row>
    <row r="1461" spans="1:4">
      <c r="A1461" t="s">
        <v>602</v>
      </c>
      <c r="B1461" t="s">
        <v>603</v>
      </c>
      <c r="C1461">
        <v>2007</v>
      </c>
      <c r="D1461">
        <v>4387.3741317203803</v>
      </c>
    </row>
    <row r="1462" spans="1:4">
      <c r="A1462" t="s">
        <v>602</v>
      </c>
      <c r="B1462" t="s">
        <v>603</v>
      </c>
      <c r="C1462">
        <v>2012</v>
      </c>
      <c r="D1462">
        <v>3748.4373701713098</v>
      </c>
    </row>
    <row r="1463" spans="1:4">
      <c r="A1463" t="s">
        <v>602</v>
      </c>
      <c r="B1463" t="s">
        <v>603</v>
      </c>
      <c r="C1463">
        <v>2014</v>
      </c>
      <c r="D1463">
        <v>3537.14229322131</v>
      </c>
    </row>
    <row r="1464" spans="1:4">
      <c r="A1464" t="s">
        <v>604</v>
      </c>
      <c r="B1464" t="s">
        <v>605</v>
      </c>
      <c r="C1464">
        <v>1962</v>
      </c>
      <c r="D1464">
        <v>155.91231861685699</v>
      </c>
    </row>
    <row r="1465" spans="1:4">
      <c r="A1465" t="s">
        <v>604</v>
      </c>
      <c r="B1465" t="s">
        <v>605</v>
      </c>
      <c r="C1465">
        <v>1967</v>
      </c>
      <c r="D1465">
        <v>162.09276199646899</v>
      </c>
    </row>
    <row r="1466" spans="1:4">
      <c r="A1466" t="s">
        <v>604</v>
      </c>
      <c r="B1466" t="s">
        <v>605</v>
      </c>
      <c r="C1466">
        <v>1972</v>
      </c>
      <c r="D1466">
        <v>166.969747065631</v>
      </c>
    </row>
    <row r="1467" spans="1:4">
      <c r="A1467" t="s">
        <v>604</v>
      </c>
      <c r="B1467" t="s">
        <v>605</v>
      </c>
      <c r="C1467">
        <v>1977</v>
      </c>
      <c r="D1467">
        <v>164.51119001856901</v>
      </c>
    </row>
    <row r="1468" spans="1:4">
      <c r="A1468" t="s">
        <v>604</v>
      </c>
      <c r="B1468" t="s">
        <v>605</v>
      </c>
      <c r="C1468">
        <v>1982</v>
      </c>
      <c r="D1468">
        <v>154.956458769308</v>
      </c>
    </row>
    <row r="1469" spans="1:4">
      <c r="A1469" t="s">
        <v>604</v>
      </c>
      <c r="B1469" t="s">
        <v>605</v>
      </c>
      <c r="C1469">
        <v>1987</v>
      </c>
      <c r="D1469">
        <v>146.595642771093</v>
      </c>
    </row>
    <row r="1470" spans="1:4">
      <c r="A1470" t="s">
        <v>604</v>
      </c>
      <c r="B1470" t="s">
        <v>605</v>
      </c>
      <c r="C1470">
        <v>1992</v>
      </c>
      <c r="D1470">
        <v>137.37085779259999</v>
      </c>
    </row>
    <row r="1471" spans="1:4">
      <c r="A1471" t="s">
        <v>604</v>
      </c>
      <c r="B1471" t="s">
        <v>605</v>
      </c>
      <c r="C1471">
        <v>1997</v>
      </c>
      <c r="D1471">
        <v>131.925776729338</v>
      </c>
    </row>
    <row r="1472" spans="1:4">
      <c r="A1472" t="s">
        <v>604</v>
      </c>
      <c r="B1472" t="s">
        <v>605</v>
      </c>
      <c r="C1472">
        <v>2002</v>
      </c>
      <c r="D1472">
        <v>127.535236344259</v>
      </c>
    </row>
    <row r="1473" spans="1:4">
      <c r="A1473" t="s">
        <v>604</v>
      </c>
      <c r="B1473" t="s">
        <v>605</v>
      </c>
      <c r="C1473">
        <v>2007</v>
      </c>
      <c r="D1473">
        <v>124.162822946273</v>
      </c>
    </row>
    <row r="1474" spans="1:4">
      <c r="A1474" t="s">
        <v>604</v>
      </c>
      <c r="B1474" t="s">
        <v>605</v>
      </c>
      <c r="C1474">
        <v>2012</v>
      </c>
      <c r="D1474">
        <v>120.230079899435</v>
      </c>
    </row>
    <row r="1475" spans="1:4">
      <c r="A1475" t="s">
        <v>604</v>
      </c>
      <c r="B1475" t="s">
        <v>605</v>
      </c>
      <c r="C1475">
        <v>2014</v>
      </c>
      <c r="D1475">
        <v>116.210034103618</v>
      </c>
    </row>
    <row r="1476" spans="1:4">
      <c r="A1476" t="s">
        <v>606</v>
      </c>
      <c r="B1476" t="s">
        <v>607</v>
      </c>
      <c r="C1476">
        <v>1962</v>
      </c>
      <c r="D1476">
        <v>439.95978767540697</v>
      </c>
    </row>
    <row r="1477" spans="1:4">
      <c r="A1477" t="s">
        <v>606</v>
      </c>
      <c r="B1477" t="s">
        <v>607</v>
      </c>
      <c r="C1477">
        <v>1967</v>
      </c>
      <c r="D1477">
        <v>380.12479497018899</v>
      </c>
    </row>
    <row r="1478" spans="1:4">
      <c r="A1478" t="s">
        <v>606</v>
      </c>
      <c r="B1478" t="s">
        <v>607</v>
      </c>
      <c r="C1478">
        <v>1972</v>
      </c>
      <c r="D1478">
        <v>328.42313379712198</v>
      </c>
    </row>
    <row r="1479" spans="1:4">
      <c r="A1479" t="s">
        <v>606</v>
      </c>
      <c r="B1479" t="s">
        <v>607</v>
      </c>
      <c r="C1479">
        <v>1977</v>
      </c>
      <c r="D1479">
        <v>284.20475247187102</v>
      </c>
    </row>
    <row r="1480" spans="1:4">
      <c r="A1480" t="s">
        <v>606</v>
      </c>
      <c r="B1480" t="s">
        <v>607</v>
      </c>
      <c r="C1480">
        <v>1982</v>
      </c>
      <c r="D1480">
        <v>246.135064155104</v>
      </c>
    </row>
    <row r="1481" spans="1:4">
      <c r="A1481" t="s">
        <v>606</v>
      </c>
      <c r="B1481" t="s">
        <v>607</v>
      </c>
      <c r="C1481">
        <v>1987</v>
      </c>
      <c r="D1481">
        <v>213.79193127872199</v>
      </c>
    </row>
    <row r="1482" spans="1:4">
      <c r="A1482" t="s">
        <v>606</v>
      </c>
      <c r="B1482" t="s">
        <v>607</v>
      </c>
      <c r="C1482">
        <v>1992</v>
      </c>
      <c r="D1482">
        <v>186.78976111924399</v>
      </c>
    </row>
    <row r="1483" spans="1:4">
      <c r="A1483" t="s">
        <v>606</v>
      </c>
      <c r="B1483" t="s">
        <v>607</v>
      </c>
      <c r="C1483">
        <v>1997</v>
      </c>
      <c r="D1483">
        <v>161.83861615036099</v>
      </c>
    </row>
    <row r="1484" spans="1:4">
      <c r="A1484" t="s">
        <v>606</v>
      </c>
      <c r="B1484" t="s">
        <v>607</v>
      </c>
      <c r="C1484">
        <v>2002</v>
      </c>
      <c r="D1484">
        <v>139.216240409741</v>
      </c>
    </row>
    <row r="1485" spans="1:4">
      <c r="A1485" t="s">
        <v>606</v>
      </c>
      <c r="B1485" t="s">
        <v>607</v>
      </c>
      <c r="C1485">
        <v>2007</v>
      </c>
      <c r="D1485">
        <v>120.74870232879</v>
      </c>
    </row>
    <row r="1486" spans="1:4">
      <c r="A1486" t="s">
        <v>606</v>
      </c>
      <c r="B1486" t="s">
        <v>607</v>
      </c>
      <c r="C1486">
        <v>2012</v>
      </c>
      <c r="D1486">
        <v>104.432125514883</v>
      </c>
    </row>
    <row r="1487" spans="1:4">
      <c r="A1487" t="s">
        <v>606</v>
      </c>
      <c r="B1487" t="s">
        <v>607</v>
      </c>
      <c r="C1487">
        <v>2014</v>
      </c>
      <c r="D1487">
        <v>98.4271343924093</v>
      </c>
    </row>
    <row r="1488" spans="1:4">
      <c r="A1488" t="s">
        <v>608</v>
      </c>
      <c r="B1488" t="s">
        <v>609</v>
      </c>
      <c r="C1488">
        <v>1962</v>
      </c>
      <c r="D1488">
        <v>3928.0415906926401</v>
      </c>
    </row>
    <row r="1489" spans="1:4">
      <c r="A1489" t="s">
        <v>608</v>
      </c>
      <c r="B1489" t="s">
        <v>609</v>
      </c>
      <c r="C1489">
        <v>1967</v>
      </c>
      <c r="D1489">
        <v>3509.3000917188901</v>
      </c>
    </row>
    <row r="1490" spans="1:4">
      <c r="A1490" t="s">
        <v>608</v>
      </c>
      <c r="B1490" t="s">
        <v>609</v>
      </c>
      <c r="C1490">
        <v>1972</v>
      </c>
      <c r="D1490">
        <v>3228.6723947923401</v>
      </c>
    </row>
    <row r="1491" spans="1:4">
      <c r="A1491" t="s">
        <v>608</v>
      </c>
      <c r="B1491" t="s">
        <v>609</v>
      </c>
      <c r="C1491">
        <v>1977</v>
      </c>
      <c r="D1491">
        <v>2985.7420236406501</v>
      </c>
    </row>
    <row r="1492" spans="1:4">
      <c r="A1492" t="s">
        <v>608</v>
      </c>
      <c r="B1492" t="s">
        <v>609</v>
      </c>
      <c r="C1492">
        <v>1982</v>
      </c>
      <c r="D1492">
        <v>2771.7297669268501</v>
      </c>
    </row>
    <row r="1493" spans="1:4">
      <c r="A1493" t="s">
        <v>608</v>
      </c>
      <c r="B1493" t="s">
        <v>609</v>
      </c>
      <c r="C1493">
        <v>1987</v>
      </c>
      <c r="D1493">
        <v>2655.19524516399</v>
      </c>
    </row>
    <row r="1494" spans="1:4">
      <c r="A1494" t="s">
        <v>608</v>
      </c>
      <c r="B1494" t="s">
        <v>609</v>
      </c>
      <c r="C1494">
        <v>1992</v>
      </c>
      <c r="D1494">
        <v>2536.79084431518</v>
      </c>
    </row>
    <row r="1495" spans="1:4">
      <c r="A1495" t="s">
        <v>608</v>
      </c>
      <c r="B1495" t="s">
        <v>609</v>
      </c>
      <c r="C1495">
        <v>1997</v>
      </c>
      <c r="D1495">
        <v>2395.7487868854701</v>
      </c>
    </row>
    <row r="1496" spans="1:4">
      <c r="A1496" t="s">
        <v>608</v>
      </c>
      <c r="B1496" t="s">
        <v>609</v>
      </c>
      <c r="C1496">
        <v>2002</v>
      </c>
      <c r="D1496">
        <v>2283.7058294683602</v>
      </c>
    </row>
    <row r="1497" spans="1:4">
      <c r="A1497" t="s">
        <v>608</v>
      </c>
      <c r="B1497" t="s">
        <v>609</v>
      </c>
      <c r="C1497">
        <v>2007</v>
      </c>
      <c r="D1497">
        <v>2219.2105708961499</v>
      </c>
    </row>
    <row r="1498" spans="1:4">
      <c r="A1498" t="s">
        <v>608</v>
      </c>
      <c r="B1498" t="s">
        <v>609</v>
      </c>
      <c r="C1498">
        <v>2012</v>
      </c>
      <c r="D1498">
        <v>2190.49241887375</v>
      </c>
    </row>
    <row r="1499" spans="1:4">
      <c r="A1499" t="s">
        <v>608</v>
      </c>
      <c r="B1499" t="s">
        <v>609</v>
      </c>
      <c r="C1499">
        <v>2014</v>
      </c>
      <c r="D1499">
        <v>2181.7160929913898</v>
      </c>
    </row>
    <row r="1500" spans="1:4">
      <c r="A1500" t="s">
        <v>610</v>
      </c>
      <c r="B1500" t="s">
        <v>611</v>
      </c>
      <c r="C1500">
        <v>1962</v>
      </c>
      <c r="D1500">
        <v>10061.602592380499</v>
      </c>
    </row>
    <row r="1501" spans="1:4">
      <c r="A1501" t="s">
        <v>610</v>
      </c>
      <c r="B1501" t="s">
        <v>611</v>
      </c>
      <c r="C1501">
        <v>1967</v>
      </c>
      <c r="D1501">
        <v>8623.2684202922792</v>
      </c>
    </row>
    <row r="1502" spans="1:4">
      <c r="A1502" t="s">
        <v>610</v>
      </c>
      <c r="B1502" t="s">
        <v>611</v>
      </c>
      <c r="C1502">
        <v>1972</v>
      </c>
      <c r="D1502">
        <v>7372.2716533937801</v>
      </c>
    </row>
    <row r="1503" spans="1:4">
      <c r="A1503" t="s">
        <v>610</v>
      </c>
      <c r="B1503" t="s">
        <v>611</v>
      </c>
      <c r="C1503">
        <v>1977</v>
      </c>
      <c r="D1503">
        <v>6356.27292026946</v>
      </c>
    </row>
    <row r="1504" spans="1:4">
      <c r="A1504" t="s">
        <v>610</v>
      </c>
      <c r="B1504" t="s">
        <v>611</v>
      </c>
      <c r="C1504">
        <v>1982</v>
      </c>
      <c r="D1504">
        <v>5633.4122667593401</v>
      </c>
    </row>
    <row r="1505" spans="1:4">
      <c r="A1505" t="s">
        <v>610</v>
      </c>
      <c r="B1505" t="s">
        <v>611</v>
      </c>
      <c r="C1505">
        <v>1987</v>
      </c>
      <c r="D1505">
        <v>5080.5527223986501</v>
      </c>
    </row>
    <row r="1506" spans="1:4">
      <c r="A1506" t="s">
        <v>610</v>
      </c>
      <c r="B1506" t="s">
        <v>611</v>
      </c>
      <c r="C1506">
        <v>1992</v>
      </c>
      <c r="D1506">
        <v>4604.3879479413699</v>
      </c>
    </row>
    <row r="1507" spans="1:4">
      <c r="A1507" t="s">
        <v>610</v>
      </c>
      <c r="B1507" t="s">
        <v>611</v>
      </c>
      <c r="C1507">
        <v>1997</v>
      </c>
      <c r="D1507">
        <v>4204.28339587967</v>
      </c>
    </row>
    <row r="1508" spans="1:4">
      <c r="A1508" t="s">
        <v>610</v>
      </c>
      <c r="B1508" t="s">
        <v>611</v>
      </c>
      <c r="C1508">
        <v>2002</v>
      </c>
      <c r="D1508">
        <v>3919.2910456714499</v>
      </c>
    </row>
    <row r="1509" spans="1:4">
      <c r="A1509" t="s">
        <v>610</v>
      </c>
      <c r="B1509" t="s">
        <v>611</v>
      </c>
      <c r="C1509">
        <v>2007</v>
      </c>
      <c r="D1509">
        <v>3657.12949884825</v>
      </c>
    </row>
    <row r="1510" spans="1:4">
      <c r="A1510" t="s">
        <v>610</v>
      </c>
      <c r="B1510" t="s">
        <v>611</v>
      </c>
      <c r="C1510">
        <v>2012</v>
      </c>
      <c r="D1510">
        <v>3384.96839155414</v>
      </c>
    </row>
    <row r="1511" spans="1:4">
      <c r="A1511" t="s">
        <v>610</v>
      </c>
      <c r="B1511" t="s">
        <v>611</v>
      </c>
      <c r="C1511">
        <v>2014</v>
      </c>
      <c r="D1511">
        <v>3292.5030751495701</v>
      </c>
    </row>
    <row r="1512" spans="1:4">
      <c r="A1512" t="s">
        <v>612</v>
      </c>
      <c r="C1512">
        <v>1962</v>
      </c>
      <c r="D1512">
        <v>2069.1076450043902</v>
      </c>
    </row>
    <row r="1513" spans="1:4">
      <c r="A1513" t="s">
        <v>612</v>
      </c>
      <c r="C1513">
        <v>1967</v>
      </c>
      <c r="D1513">
        <v>1801.2850700537799</v>
      </c>
    </row>
    <row r="1514" spans="1:4">
      <c r="A1514" t="s">
        <v>612</v>
      </c>
      <c r="C1514">
        <v>1972</v>
      </c>
      <c r="D1514">
        <v>1569.02261320708</v>
      </c>
    </row>
    <row r="1515" spans="1:4">
      <c r="A1515" t="s">
        <v>612</v>
      </c>
      <c r="C1515">
        <v>1977</v>
      </c>
      <c r="D1515">
        <v>1361.1602007351501</v>
      </c>
    </row>
    <row r="1516" spans="1:4">
      <c r="A1516" t="s">
        <v>612</v>
      </c>
      <c r="C1516">
        <v>1982</v>
      </c>
      <c r="D1516">
        <v>1161.05774358177</v>
      </c>
    </row>
    <row r="1517" spans="1:4">
      <c r="A1517" t="s">
        <v>612</v>
      </c>
      <c r="C1517">
        <v>1987</v>
      </c>
      <c r="D1517">
        <v>987.93027528177197</v>
      </c>
    </row>
    <row r="1518" spans="1:4">
      <c r="A1518" t="s">
        <v>612</v>
      </c>
      <c r="C1518">
        <v>1992</v>
      </c>
      <c r="D1518">
        <v>866.15594806007198</v>
      </c>
    </row>
    <row r="1519" spans="1:4">
      <c r="A1519" t="s">
        <v>612</v>
      </c>
      <c r="C1519">
        <v>1997</v>
      </c>
      <c r="D1519">
        <v>773.56084383488599</v>
      </c>
    </row>
    <row r="1520" spans="1:4">
      <c r="A1520" t="s">
        <v>612</v>
      </c>
      <c r="C1520">
        <v>2002</v>
      </c>
      <c r="D1520">
        <v>702.36538260026498</v>
      </c>
    </row>
    <row r="1521" spans="1:4">
      <c r="A1521" t="s">
        <v>612</v>
      </c>
      <c r="C1521">
        <v>2007</v>
      </c>
      <c r="D1521">
        <v>635.39516527580702</v>
      </c>
    </row>
    <row r="1522" spans="1:4">
      <c r="A1522" t="s">
        <v>612</v>
      </c>
      <c r="C1522">
        <v>2012</v>
      </c>
      <c r="D1522">
        <v>571.37154616811699</v>
      </c>
    </row>
    <row r="1523" spans="1:4">
      <c r="A1523" t="s">
        <v>612</v>
      </c>
      <c r="C1523">
        <v>2014</v>
      </c>
      <c r="D1523">
        <v>549.32304295108099</v>
      </c>
    </row>
    <row r="1524" spans="1:4">
      <c r="A1524" t="s">
        <v>613</v>
      </c>
      <c r="C1524">
        <v>1962</v>
      </c>
      <c r="D1524">
        <v>2187.73801245186</v>
      </c>
    </row>
    <row r="1525" spans="1:4">
      <c r="A1525" t="s">
        <v>613</v>
      </c>
      <c r="C1525">
        <v>1967</v>
      </c>
      <c r="D1525">
        <v>1912.2979139123699</v>
      </c>
    </row>
    <row r="1526" spans="1:4">
      <c r="A1526" t="s">
        <v>613</v>
      </c>
      <c r="C1526">
        <v>1972</v>
      </c>
      <c r="D1526">
        <v>1675.0281991423001</v>
      </c>
    </row>
    <row r="1527" spans="1:4">
      <c r="A1527" t="s">
        <v>613</v>
      </c>
      <c r="C1527">
        <v>1977</v>
      </c>
      <c r="D1527">
        <v>1467.2401330069499</v>
      </c>
    </row>
    <row r="1528" spans="1:4">
      <c r="A1528" t="s">
        <v>613</v>
      </c>
      <c r="C1528">
        <v>1982</v>
      </c>
      <c r="D1528">
        <v>1264.61897835325</v>
      </c>
    </row>
    <row r="1529" spans="1:4">
      <c r="A1529" t="s">
        <v>613</v>
      </c>
      <c r="C1529">
        <v>1987</v>
      </c>
      <c r="D1529">
        <v>1084.6313378894599</v>
      </c>
    </row>
    <row r="1530" spans="1:4">
      <c r="A1530" t="s">
        <v>613</v>
      </c>
      <c r="C1530">
        <v>1992</v>
      </c>
      <c r="D1530">
        <v>952.55337864151898</v>
      </c>
    </row>
    <row r="1531" spans="1:4">
      <c r="A1531" t="s">
        <v>613</v>
      </c>
      <c r="C1531">
        <v>1997</v>
      </c>
      <c r="D1531">
        <v>858.81112262075499</v>
      </c>
    </row>
    <row r="1532" spans="1:4">
      <c r="A1532" t="s">
        <v>613</v>
      </c>
      <c r="C1532">
        <v>2002</v>
      </c>
      <c r="D1532">
        <v>783.60450697584702</v>
      </c>
    </row>
    <row r="1533" spans="1:4">
      <c r="A1533" t="s">
        <v>613</v>
      </c>
      <c r="C1533">
        <v>2007</v>
      </c>
      <c r="D1533">
        <v>718.14083632908796</v>
      </c>
    </row>
    <row r="1534" spans="1:4">
      <c r="A1534" t="s">
        <v>613</v>
      </c>
      <c r="C1534">
        <v>2012</v>
      </c>
      <c r="D1534">
        <v>655.70184357117398</v>
      </c>
    </row>
    <row r="1535" spans="1:4">
      <c r="A1535" t="s">
        <v>613</v>
      </c>
      <c r="C1535">
        <v>2014</v>
      </c>
      <c r="D1535">
        <v>632.48193094455701</v>
      </c>
    </row>
    <row r="1536" spans="1:4">
      <c r="A1536" t="s">
        <v>614</v>
      </c>
      <c r="C1536">
        <v>1962</v>
      </c>
      <c r="D1536">
        <v>2187.73801245186</v>
      </c>
    </row>
    <row r="1537" spans="1:4">
      <c r="A1537" t="s">
        <v>614</v>
      </c>
      <c r="C1537">
        <v>1967</v>
      </c>
      <c r="D1537">
        <v>1912.2979139123699</v>
      </c>
    </row>
    <row r="1538" spans="1:4">
      <c r="A1538" t="s">
        <v>614</v>
      </c>
      <c r="C1538">
        <v>1972</v>
      </c>
      <c r="D1538">
        <v>1675.0281991423001</v>
      </c>
    </row>
    <row r="1539" spans="1:4">
      <c r="A1539" t="s">
        <v>614</v>
      </c>
      <c r="C1539">
        <v>1977</v>
      </c>
      <c r="D1539">
        <v>1467.2401330069499</v>
      </c>
    </row>
    <row r="1540" spans="1:4">
      <c r="A1540" t="s">
        <v>614</v>
      </c>
      <c r="C1540">
        <v>1982</v>
      </c>
      <c r="D1540">
        <v>1264.61897835325</v>
      </c>
    </row>
    <row r="1541" spans="1:4">
      <c r="A1541" t="s">
        <v>614</v>
      </c>
      <c r="C1541">
        <v>1987</v>
      </c>
      <c r="D1541">
        <v>1084.6313378894599</v>
      </c>
    </row>
    <row r="1542" spans="1:4">
      <c r="A1542" t="s">
        <v>614</v>
      </c>
      <c r="C1542">
        <v>1992</v>
      </c>
      <c r="D1542">
        <v>947.32907483737404</v>
      </c>
    </row>
    <row r="1543" spans="1:4">
      <c r="A1543" t="s">
        <v>614</v>
      </c>
      <c r="C1543">
        <v>1997</v>
      </c>
      <c r="D1543">
        <v>853.11397317294404</v>
      </c>
    </row>
    <row r="1544" spans="1:4">
      <c r="A1544" t="s">
        <v>614</v>
      </c>
      <c r="C1544">
        <v>2002</v>
      </c>
      <c r="D1544">
        <v>778.114485852602</v>
      </c>
    </row>
    <row r="1545" spans="1:4">
      <c r="A1545" t="s">
        <v>614</v>
      </c>
      <c r="C1545">
        <v>2007</v>
      </c>
      <c r="D1545">
        <v>712.79797444778899</v>
      </c>
    </row>
    <row r="1546" spans="1:4">
      <c r="A1546" t="s">
        <v>614</v>
      </c>
      <c r="C1546">
        <v>2012</v>
      </c>
      <c r="D1546">
        <v>650.41297738955097</v>
      </c>
    </row>
    <row r="1547" spans="1:4">
      <c r="A1547" t="s">
        <v>614</v>
      </c>
      <c r="C1547">
        <v>2014</v>
      </c>
      <c r="D1547">
        <v>627.207976895917</v>
      </c>
    </row>
    <row r="1548" spans="1:4">
      <c r="A1548" t="s">
        <v>615</v>
      </c>
      <c r="C1548">
        <v>1962</v>
      </c>
      <c r="D1548">
        <v>12918.107906249999</v>
      </c>
    </row>
    <row r="1549" spans="1:4">
      <c r="A1549" t="s">
        <v>615</v>
      </c>
      <c r="C1549">
        <v>1967</v>
      </c>
      <c r="D1549">
        <v>11417.453313329201</v>
      </c>
    </row>
    <row r="1550" spans="1:4">
      <c r="A1550" t="s">
        <v>615</v>
      </c>
      <c r="C1550">
        <v>1972</v>
      </c>
      <c r="D1550">
        <v>10064.921666395099</v>
      </c>
    </row>
    <row r="1551" spans="1:4">
      <c r="A1551" t="s">
        <v>615</v>
      </c>
      <c r="C1551">
        <v>1977</v>
      </c>
      <c r="D1551">
        <v>9012.9847375899899</v>
      </c>
    </row>
    <row r="1552" spans="1:4">
      <c r="A1552" t="s">
        <v>615</v>
      </c>
      <c r="C1552">
        <v>1982</v>
      </c>
      <c r="D1552">
        <v>8130.1393226825803</v>
      </c>
    </row>
    <row r="1553" spans="1:4">
      <c r="A1553" t="s">
        <v>615</v>
      </c>
      <c r="C1553">
        <v>1987</v>
      </c>
      <c r="D1553">
        <v>7332.6654973407904</v>
      </c>
    </row>
    <row r="1554" spans="1:4">
      <c r="A1554" t="s">
        <v>615</v>
      </c>
      <c r="C1554">
        <v>1992</v>
      </c>
      <c r="D1554">
        <v>7352.2644156700999</v>
      </c>
    </row>
    <row r="1555" spans="1:4">
      <c r="A1555" t="s">
        <v>615</v>
      </c>
      <c r="C1555">
        <v>1997</v>
      </c>
      <c r="D1555">
        <v>6806.8338177592004</v>
      </c>
    </row>
    <row r="1556" spans="1:4">
      <c r="A1556" t="s">
        <v>615</v>
      </c>
      <c r="C1556">
        <v>2002</v>
      </c>
      <c r="D1556">
        <v>6365.4159711178299</v>
      </c>
    </row>
    <row r="1557" spans="1:4">
      <c r="A1557" t="s">
        <v>615</v>
      </c>
      <c r="C1557">
        <v>2007</v>
      </c>
      <c r="D1557">
        <v>5988.1561461896099</v>
      </c>
    </row>
    <row r="1558" spans="1:4">
      <c r="A1558" t="s">
        <v>615</v>
      </c>
      <c r="C1558">
        <v>2012</v>
      </c>
      <c r="D1558">
        <v>5613.7534307882797</v>
      </c>
    </row>
    <row r="1559" spans="1:4">
      <c r="A1559" t="s">
        <v>615</v>
      </c>
      <c r="C1559">
        <v>2014</v>
      </c>
      <c r="D1559">
        <v>5485.08393402193</v>
      </c>
    </row>
    <row r="1560" spans="1:4">
      <c r="A1560" t="s">
        <v>616</v>
      </c>
      <c r="B1560" t="s">
        <v>617</v>
      </c>
      <c r="C1560">
        <v>1992</v>
      </c>
      <c r="D1560">
        <v>437.12898003238001</v>
      </c>
    </row>
    <row r="1561" spans="1:4">
      <c r="A1561" t="s">
        <v>616</v>
      </c>
      <c r="B1561" t="s">
        <v>617</v>
      </c>
      <c r="C1561">
        <v>1997</v>
      </c>
      <c r="D1561">
        <v>443.32451792563501</v>
      </c>
    </row>
    <row r="1562" spans="1:4">
      <c r="A1562" t="s">
        <v>616</v>
      </c>
      <c r="B1562" t="s">
        <v>617</v>
      </c>
      <c r="C1562">
        <v>2002</v>
      </c>
      <c r="D1562">
        <v>447.135599666801</v>
      </c>
    </row>
    <row r="1563" spans="1:4">
      <c r="A1563" t="s">
        <v>616</v>
      </c>
      <c r="B1563" t="s">
        <v>617</v>
      </c>
      <c r="C1563">
        <v>2007</v>
      </c>
      <c r="D1563">
        <v>452.904881587739</v>
      </c>
    </row>
    <row r="1564" spans="1:4">
      <c r="A1564" t="s">
        <v>616</v>
      </c>
      <c r="B1564" t="s">
        <v>617</v>
      </c>
      <c r="C1564">
        <v>2012</v>
      </c>
      <c r="D1564">
        <v>455.11767179779099</v>
      </c>
    </row>
    <row r="1565" spans="1:4">
      <c r="A1565" t="s">
        <v>616</v>
      </c>
      <c r="B1565" t="s">
        <v>617</v>
      </c>
      <c r="C1565">
        <v>2014</v>
      </c>
      <c r="D1565">
        <v>455.51719900787202</v>
      </c>
    </row>
    <row r="1566" spans="1:4">
      <c r="A1566" t="s">
        <v>618</v>
      </c>
      <c r="B1566" t="s">
        <v>619</v>
      </c>
      <c r="C1566">
        <v>1962</v>
      </c>
      <c r="D1566">
        <v>34410.337339962301</v>
      </c>
    </row>
    <row r="1567" spans="1:4">
      <c r="A1567" t="s">
        <v>618</v>
      </c>
      <c r="B1567" t="s">
        <v>619</v>
      </c>
      <c r="C1567">
        <v>1967</v>
      </c>
      <c r="D1567">
        <v>29662.689195535899</v>
      </c>
    </row>
    <row r="1568" spans="1:4">
      <c r="A1568" t="s">
        <v>618</v>
      </c>
      <c r="B1568" t="s">
        <v>619</v>
      </c>
      <c r="C1568">
        <v>1972</v>
      </c>
      <c r="D1568">
        <v>25651.042626430899</v>
      </c>
    </row>
    <row r="1569" spans="1:4">
      <c r="A1569" t="s">
        <v>618</v>
      </c>
      <c r="B1569" t="s">
        <v>619</v>
      </c>
      <c r="C1569">
        <v>1977</v>
      </c>
      <c r="D1569">
        <v>22276.1487099357</v>
      </c>
    </row>
    <row r="1570" spans="1:4">
      <c r="A1570" t="s">
        <v>618</v>
      </c>
      <c r="B1570" t="s">
        <v>619</v>
      </c>
      <c r="C1570">
        <v>1982</v>
      </c>
      <c r="D1570">
        <v>19575.559126907599</v>
      </c>
    </row>
    <row r="1571" spans="1:4">
      <c r="A1571" t="s">
        <v>618</v>
      </c>
      <c r="B1571" t="s">
        <v>619</v>
      </c>
      <c r="C1571">
        <v>1987</v>
      </c>
      <c r="D1571">
        <v>17114.672733523101</v>
      </c>
    </row>
    <row r="1572" spans="1:4">
      <c r="A1572" t="s">
        <v>618</v>
      </c>
      <c r="B1572" t="s">
        <v>619</v>
      </c>
      <c r="C1572">
        <v>1992</v>
      </c>
      <c r="D1572">
        <v>15511.4637740461</v>
      </c>
    </row>
    <row r="1573" spans="1:4">
      <c r="A1573" t="s">
        <v>618</v>
      </c>
      <c r="B1573" t="s">
        <v>619</v>
      </c>
      <c r="C1573">
        <v>1997</v>
      </c>
      <c r="D1573">
        <v>14899.2055897709</v>
      </c>
    </row>
    <row r="1574" spans="1:4">
      <c r="A1574" t="s">
        <v>618</v>
      </c>
      <c r="B1574" t="s">
        <v>619</v>
      </c>
      <c r="C1574">
        <v>2002</v>
      </c>
      <c r="D1574">
        <v>14240.939509154099</v>
      </c>
    </row>
    <row r="1575" spans="1:4">
      <c r="A1575" t="s">
        <v>618</v>
      </c>
      <c r="B1575" t="s">
        <v>619</v>
      </c>
      <c r="C1575">
        <v>2007</v>
      </c>
      <c r="D1575">
        <v>13427.6354628483</v>
      </c>
    </row>
    <row r="1576" spans="1:4">
      <c r="A1576" t="s">
        <v>618</v>
      </c>
      <c r="B1576" t="s">
        <v>619</v>
      </c>
      <c r="C1576">
        <v>2012</v>
      </c>
      <c r="D1576">
        <v>12365.7446132613</v>
      </c>
    </row>
    <row r="1577" spans="1:4">
      <c r="A1577" t="s">
        <v>618</v>
      </c>
      <c r="B1577" t="s">
        <v>619</v>
      </c>
      <c r="C1577">
        <v>2014</v>
      </c>
      <c r="D1577">
        <v>11901.9281123542</v>
      </c>
    </row>
    <row r="1578" spans="1:4">
      <c r="A1578" t="s">
        <v>620</v>
      </c>
      <c r="B1578" t="s">
        <v>621</v>
      </c>
      <c r="C1578">
        <v>1962</v>
      </c>
      <c r="D1578">
        <v>2214.61649944276</v>
      </c>
    </row>
    <row r="1579" spans="1:4">
      <c r="A1579" t="s">
        <v>620</v>
      </c>
      <c r="B1579" t="s">
        <v>621</v>
      </c>
      <c r="C1579">
        <v>1967</v>
      </c>
      <c r="D1579">
        <v>1939.6951454714499</v>
      </c>
    </row>
    <row r="1580" spans="1:4">
      <c r="A1580" t="s">
        <v>620</v>
      </c>
      <c r="B1580" t="s">
        <v>621</v>
      </c>
      <c r="C1580">
        <v>1972</v>
      </c>
      <c r="D1580">
        <v>1737.04670792811</v>
      </c>
    </row>
    <row r="1581" spans="1:4">
      <c r="A1581" t="s">
        <v>620</v>
      </c>
      <c r="B1581" t="s">
        <v>621</v>
      </c>
      <c r="C1581">
        <v>1977</v>
      </c>
      <c r="D1581">
        <v>1556.04634807458</v>
      </c>
    </row>
    <row r="1582" spans="1:4">
      <c r="A1582" t="s">
        <v>620</v>
      </c>
      <c r="B1582" t="s">
        <v>621</v>
      </c>
      <c r="C1582">
        <v>1982</v>
      </c>
      <c r="D1582">
        <v>1379.8473203698099</v>
      </c>
    </row>
    <row r="1583" spans="1:4">
      <c r="A1583" t="s">
        <v>620</v>
      </c>
      <c r="B1583" t="s">
        <v>621</v>
      </c>
      <c r="C1583">
        <v>1987</v>
      </c>
      <c r="D1583">
        <v>1234.15987715598</v>
      </c>
    </row>
    <row r="1584" spans="1:4">
      <c r="A1584" t="s">
        <v>620</v>
      </c>
      <c r="B1584" t="s">
        <v>621</v>
      </c>
      <c r="C1584">
        <v>1992</v>
      </c>
      <c r="D1584">
        <v>1124.40171166509</v>
      </c>
    </row>
    <row r="1585" spans="1:4">
      <c r="A1585" t="s">
        <v>620</v>
      </c>
      <c r="B1585" t="s">
        <v>621</v>
      </c>
      <c r="C1585">
        <v>1997</v>
      </c>
      <c r="D1585">
        <v>1042.1944647902001</v>
      </c>
    </row>
    <row r="1586" spans="1:4">
      <c r="A1586" t="s">
        <v>620</v>
      </c>
      <c r="B1586" t="s">
        <v>621</v>
      </c>
      <c r="C1586">
        <v>2002</v>
      </c>
      <c r="D1586">
        <v>982.638871946839</v>
      </c>
    </row>
    <row r="1587" spans="1:4">
      <c r="A1587" t="s">
        <v>620</v>
      </c>
      <c r="B1587" t="s">
        <v>621</v>
      </c>
      <c r="C1587">
        <v>2007</v>
      </c>
      <c r="D1587">
        <v>928.71679104906605</v>
      </c>
    </row>
    <row r="1588" spans="1:4">
      <c r="A1588" t="s">
        <v>620</v>
      </c>
      <c r="B1588" t="s">
        <v>621</v>
      </c>
      <c r="C1588">
        <v>2012</v>
      </c>
      <c r="D1588">
        <v>869.98810726257398</v>
      </c>
    </row>
    <row r="1589" spans="1:4">
      <c r="A1589" t="s">
        <v>620</v>
      </c>
      <c r="B1589" t="s">
        <v>621</v>
      </c>
      <c r="C1589">
        <v>2014</v>
      </c>
      <c r="D1589">
        <v>845.03557046107699</v>
      </c>
    </row>
    <row r="1590" spans="1:4">
      <c r="A1590" t="s">
        <v>622</v>
      </c>
      <c r="B1590" t="s">
        <v>623</v>
      </c>
      <c r="C1590">
        <v>1962</v>
      </c>
      <c r="D1590">
        <v>13027.430729592001</v>
      </c>
    </row>
    <row r="1591" spans="1:4">
      <c r="A1591" t="s">
        <v>622</v>
      </c>
      <c r="B1591" t="s">
        <v>623</v>
      </c>
      <c r="C1591">
        <v>1967</v>
      </c>
      <c r="D1591">
        <v>11709.5280534842</v>
      </c>
    </row>
    <row r="1592" spans="1:4">
      <c r="A1592" t="s">
        <v>622</v>
      </c>
      <c r="B1592" t="s">
        <v>623</v>
      </c>
      <c r="C1592">
        <v>1972</v>
      </c>
      <c r="D1592">
        <v>10452.5310235915</v>
      </c>
    </row>
    <row r="1593" spans="1:4">
      <c r="A1593" t="s">
        <v>622</v>
      </c>
      <c r="B1593" t="s">
        <v>623</v>
      </c>
      <c r="C1593">
        <v>1977</v>
      </c>
      <c r="D1593">
        <v>9170.7586110040302</v>
      </c>
    </row>
    <row r="1594" spans="1:4">
      <c r="A1594" t="s">
        <v>622</v>
      </c>
      <c r="B1594" t="s">
        <v>623</v>
      </c>
      <c r="C1594">
        <v>1982</v>
      </c>
      <c r="D1594">
        <v>8082.6848180827801</v>
      </c>
    </row>
    <row r="1595" spans="1:4">
      <c r="A1595" t="s">
        <v>622</v>
      </c>
      <c r="B1595" t="s">
        <v>623</v>
      </c>
      <c r="C1595">
        <v>1987</v>
      </c>
      <c r="D1595">
        <v>7703.0236326153799</v>
      </c>
    </row>
    <row r="1596" spans="1:4">
      <c r="A1596" t="s">
        <v>622</v>
      </c>
      <c r="B1596" t="s">
        <v>623</v>
      </c>
      <c r="C1596">
        <v>1992</v>
      </c>
      <c r="D1596">
        <v>7128.0188634526703</v>
      </c>
    </row>
    <row r="1597" spans="1:4">
      <c r="A1597" t="s">
        <v>622</v>
      </c>
      <c r="B1597" t="s">
        <v>623</v>
      </c>
      <c r="C1597">
        <v>1997</v>
      </c>
      <c r="D1597">
        <v>6005.5021896132803</v>
      </c>
    </row>
    <row r="1598" spans="1:4">
      <c r="A1598" t="s">
        <v>622</v>
      </c>
      <c r="B1598" t="s">
        <v>623</v>
      </c>
      <c r="C1598">
        <v>2002</v>
      </c>
      <c r="D1598">
        <v>5240.4280160073904</v>
      </c>
    </row>
    <row r="1599" spans="1:4">
      <c r="A1599" t="s">
        <v>622</v>
      </c>
      <c r="B1599" t="s">
        <v>623</v>
      </c>
      <c r="C1599">
        <v>2007</v>
      </c>
      <c r="D1599">
        <v>4520.3826668427901</v>
      </c>
    </row>
    <row r="1600" spans="1:4">
      <c r="A1600" t="s">
        <v>622</v>
      </c>
      <c r="B1600" t="s">
        <v>623</v>
      </c>
      <c r="C1600">
        <v>2012</v>
      </c>
      <c r="D1600">
        <v>3906.27951373324</v>
      </c>
    </row>
    <row r="1601" spans="1:4">
      <c r="A1601" t="s">
        <v>622</v>
      </c>
      <c r="B1601" t="s">
        <v>623</v>
      </c>
      <c r="C1601">
        <v>2014</v>
      </c>
      <c r="D1601">
        <v>3685.82213787826</v>
      </c>
    </row>
    <row r="1602" spans="1:4">
      <c r="A1602" t="s">
        <v>624</v>
      </c>
      <c r="B1602" t="s">
        <v>625</v>
      </c>
      <c r="C1602">
        <v>1962</v>
      </c>
      <c r="D1602">
        <v>45803.227871743598</v>
      </c>
    </row>
    <row r="1603" spans="1:4">
      <c r="A1603" t="s">
        <v>624</v>
      </c>
      <c r="B1603" t="s">
        <v>625</v>
      </c>
      <c r="C1603">
        <v>1967</v>
      </c>
      <c r="D1603">
        <v>40897.797586320397</v>
      </c>
    </row>
    <row r="1604" spans="1:4">
      <c r="A1604" t="s">
        <v>624</v>
      </c>
      <c r="B1604" t="s">
        <v>625</v>
      </c>
      <c r="C1604">
        <v>1972</v>
      </c>
      <c r="D1604">
        <v>36235.360625291498</v>
      </c>
    </row>
    <row r="1605" spans="1:4">
      <c r="A1605" t="s">
        <v>624</v>
      </c>
      <c r="B1605" t="s">
        <v>625</v>
      </c>
      <c r="C1605">
        <v>1977</v>
      </c>
      <c r="D1605">
        <v>32204.9051377709</v>
      </c>
    </row>
    <row r="1606" spans="1:4">
      <c r="A1606" t="s">
        <v>624</v>
      </c>
      <c r="B1606" t="s">
        <v>625</v>
      </c>
      <c r="C1606">
        <v>1982</v>
      </c>
      <c r="D1606">
        <v>28724.526492791199</v>
      </c>
    </row>
    <row r="1607" spans="1:4">
      <c r="A1607" t="s">
        <v>624</v>
      </c>
      <c r="B1607" t="s">
        <v>625</v>
      </c>
      <c r="C1607">
        <v>1987</v>
      </c>
      <c r="D1607">
        <v>25935.245509937999</v>
      </c>
    </row>
    <row r="1608" spans="1:4">
      <c r="A1608" t="s">
        <v>624</v>
      </c>
      <c r="B1608" t="s">
        <v>625</v>
      </c>
      <c r="C1608">
        <v>1992</v>
      </c>
      <c r="D1608">
        <v>24046.146545080599</v>
      </c>
    </row>
    <row r="1609" spans="1:4">
      <c r="A1609" t="s">
        <v>624</v>
      </c>
      <c r="B1609" t="s">
        <v>625</v>
      </c>
      <c r="C1609">
        <v>1997</v>
      </c>
      <c r="D1609">
        <v>22604.587063437601</v>
      </c>
    </row>
    <row r="1610" spans="1:4">
      <c r="A1610" t="s">
        <v>624</v>
      </c>
      <c r="B1610" t="s">
        <v>625</v>
      </c>
      <c r="C1610">
        <v>2002</v>
      </c>
      <c r="D1610">
        <v>21276.947795322099</v>
      </c>
    </row>
    <row r="1611" spans="1:4">
      <c r="A1611" t="s">
        <v>624</v>
      </c>
      <c r="B1611" t="s">
        <v>625</v>
      </c>
      <c r="C1611">
        <v>2007</v>
      </c>
      <c r="D1611">
        <v>20397.959097760198</v>
      </c>
    </row>
    <row r="1612" spans="1:4">
      <c r="A1612" t="s">
        <v>624</v>
      </c>
      <c r="B1612" t="s">
        <v>625</v>
      </c>
      <c r="C1612">
        <v>2012</v>
      </c>
      <c r="D1612">
        <v>19671.868525861599</v>
      </c>
    </row>
    <row r="1613" spans="1:4">
      <c r="A1613" t="s">
        <v>624</v>
      </c>
      <c r="B1613" t="s">
        <v>625</v>
      </c>
      <c r="C1613">
        <v>2014</v>
      </c>
      <c r="D1613">
        <v>19316.625922003001</v>
      </c>
    </row>
    <row r="1614" spans="1:4">
      <c r="A1614" t="s">
        <v>626</v>
      </c>
      <c r="B1614" t="s">
        <v>627</v>
      </c>
      <c r="C1614">
        <v>1962</v>
      </c>
      <c r="D1614">
        <v>9736.7597454532806</v>
      </c>
    </row>
    <row r="1615" spans="1:4">
      <c r="A1615" t="s">
        <v>626</v>
      </c>
      <c r="B1615" t="s">
        <v>627</v>
      </c>
      <c r="C1615">
        <v>1967</v>
      </c>
      <c r="D1615">
        <v>8571.2099181143294</v>
      </c>
    </row>
    <row r="1616" spans="1:4">
      <c r="A1616" t="s">
        <v>626</v>
      </c>
      <c r="B1616" t="s">
        <v>627</v>
      </c>
      <c r="C1616">
        <v>1972</v>
      </c>
      <c r="D1616">
        <v>7426.6885770054796</v>
      </c>
    </row>
    <row r="1617" spans="1:4">
      <c r="A1617" t="s">
        <v>626</v>
      </c>
      <c r="B1617" t="s">
        <v>627</v>
      </c>
      <c r="C1617">
        <v>1977</v>
      </c>
      <c r="D1617">
        <v>6489.7233755411198</v>
      </c>
    </row>
    <row r="1618" spans="1:4">
      <c r="A1618" t="s">
        <v>626</v>
      </c>
      <c r="B1618" t="s">
        <v>627</v>
      </c>
      <c r="C1618">
        <v>1982</v>
      </c>
      <c r="D1618">
        <v>5831.3122535181901</v>
      </c>
    </row>
    <row r="1619" spans="1:4">
      <c r="A1619" t="s">
        <v>626</v>
      </c>
      <c r="B1619" t="s">
        <v>627</v>
      </c>
      <c r="C1619">
        <v>1987</v>
      </c>
      <c r="D1619">
        <v>4943.8599025674403</v>
      </c>
    </row>
    <row r="1620" spans="1:4">
      <c r="A1620" t="s">
        <v>626</v>
      </c>
      <c r="B1620" t="s">
        <v>627</v>
      </c>
      <c r="C1620">
        <v>1992</v>
      </c>
      <c r="D1620">
        <v>4069.4421230860899</v>
      </c>
    </row>
    <row r="1621" spans="1:4">
      <c r="A1621" t="s">
        <v>626</v>
      </c>
      <c r="B1621" t="s">
        <v>627</v>
      </c>
      <c r="C1621">
        <v>1997</v>
      </c>
      <c r="D1621">
        <v>3502.0017123424</v>
      </c>
    </row>
    <row r="1622" spans="1:4">
      <c r="A1622" t="s">
        <v>626</v>
      </c>
      <c r="B1622" t="s">
        <v>627</v>
      </c>
      <c r="C1622">
        <v>2002</v>
      </c>
      <c r="D1622">
        <v>3139.4181985345599</v>
      </c>
    </row>
    <row r="1623" spans="1:4">
      <c r="A1623" t="s">
        <v>626</v>
      </c>
      <c r="B1623" t="s">
        <v>627</v>
      </c>
      <c r="C1623">
        <v>2007</v>
      </c>
      <c r="D1623">
        <v>2961.65949089266</v>
      </c>
    </row>
    <row r="1624" spans="1:4">
      <c r="A1624" t="s">
        <v>626</v>
      </c>
      <c r="B1624" t="s">
        <v>627</v>
      </c>
      <c r="C1624">
        <v>2012</v>
      </c>
      <c r="D1624">
        <v>2720.9273768581602</v>
      </c>
    </row>
    <row r="1625" spans="1:4">
      <c r="A1625" t="s">
        <v>626</v>
      </c>
      <c r="B1625" t="s">
        <v>627</v>
      </c>
      <c r="C1625">
        <v>2014</v>
      </c>
      <c r="D1625">
        <v>2598.0686564948301</v>
      </c>
    </row>
    <row r="1626" spans="1:4">
      <c r="A1626" t="s">
        <v>628</v>
      </c>
      <c r="B1626" t="s">
        <v>629</v>
      </c>
      <c r="C1626">
        <v>1962</v>
      </c>
      <c r="D1626">
        <v>19086.682041300399</v>
      </c>
    </row>
    <row r="1627" spans="1:4">
      <c r="A1627" t="s">
        <v>628</v>
      </c>
      <c r="B1627" t="s">
        <v>629</v>
      </c>
      <c r="C1627">
        <v>1967</v>
      </c>
      <c r="D1627">
        <v>17513.7445782059</v>
      </c>
    </row>
    <row r="1628" spans="1:4">
      <c r="A1628" t="s">
        <v>628</v>
      </c>
      <c r="B1628" t="s">
        <v>629</v>
      </c>
      <c r="C1628">
        <v>1972</v>
      </c>
      <c r="D1628">
        <v>15856.724335167601</v>
      </c>
    </row>
    <row r="1629" spans="1:4">
      <c r="A1629" t="s">
        <v>628</v>
      </c>
      <c r="B1629" t="s">
        <v>629</v>
      </c>
      <c r="C1629">
        <v>1977</v>
      </c>
      <c r="D1629">
        <v>14232.105389386699</v>
      </c>
    </row>
    <row r="1630" spans="1:4">
      <c r="A1630" t="s">
        <v>628</v>
      </c>
      <c r="B1630" t="s">
        <v>629</v>
      </c>
      <c r="C1630">
        <v>1982</v>
      </c>
      <c r="D1630">
        <v>12699.237712558501</v>
      </c>
    </row>
    <row r="1631" spans="1:4">
      <c r="A1631" t="s">
        <v>628</v>
      </c>
      <c r="B1631" t="s">
        <v>629</v>
      </c>
      <c r="C1631">
        <v>1987</v>
      </c>
      <c r="D1631">
        <v>11338.075379438</v>
      </c>
    </row>
    <row r="1632" spans="1:4">
      <c r="A1632" t="s">
        <v>628</v>
      </c>
      <c r="B1632" t="s">
        <v>629</v>
      </c>
      <c r="C1632">
        <v>1992</v>
      </c>
      <c r="D1632">
        <v>10023.3784429192</v>
      </c>
    </row>
    <row r="1633" spans="1:4">
      <c r="A1633" t="s">
        <v>628</v>
      </c>
      <c r="B1633" t="s">
        <v>629</v>
      </c>
      <c r="C1633">
        <v>1997</v>
      </c>
      <c r="D1633">
        <v>8852.2440326964897</v>
      </c>
    </row>
    <row r="1634" spans="1:4">
      <c r="A1634" t="s">
        <v>628</v>
      </c>
      <c r="B1634" t="s">
        <v>629</v>
      </c>
      <c r="C1634">
        <v>2002</v>
      </c>
      <c r="D1634">
        <v>8067.9492290712196</v>
      </c>
    </row>
    <row r="1635" spans="1:4">
      <c r="A1635" t="s">
        <v>628</v>
      </c>
      <c r="B1635" t="s">
        <v>629</v>
      </c>
      <c r="C1635">
        <v>2007</v>
      </c>
      <c r="D1635">
        <v>7560.60105939203</v>
      </c>
    </row>
    <row r="1636" spans="1:4">
      <c r="A1636" t="s">
        <v>628</v>
      </c>
      <c r="B1636" t="s">
        <v>629</v>
      </c>
      <c r="C1636">
        <v>2012</v>
      </c>
      <c r="D1636">
        <v>7168.19304211494</v>
      </c>
    </row>
    <row r="1637" spans="1:4">
      <c r="A1637" t="s">
        <v>628</v>
      </c>
      <c r="B1637" t="s">
        <v>629</v>
      </c>
      <c r="C1637">
        <v>2014</v>
      </c>
      <c r="D1637">
        <v>6997.7867292800302</v>
      </c>
    </row>
    <row r="1638" spans="1:4">
      <c r="A1638" t="s">
        <v>349</v>
      </c>
      <c r="B1638" t="s">
        <v>630</v>
      </c>
      <c r="C1638">
        <v>1962</v>
      </c>
      <c r="D1638">
        <v>931.75417377164501</v>
      </c>
    </row>
    <row r="1639" spans="1:4">
      <c r="A1639" t="s">
        <v>349</v>
      </c>
      <c r="B1639" t="s">
        <v>630</v>
      </c>
      <c r="C1639">
        <v>1967</v>
      </c>
      <c r="D1639">
        <v>873.14053808158803</v>
      </c>
    </row>
    <row r="1640" spans="1:4">
      <c r="A1640" t="s">
        <v>349</v>
      </c>
      <c r="B1640" t="s">
        <v>630</v>
      </c>
      <c r="C1640">
        <v>1972</v>
      </c>
      <c r="D1640">
        <v>825.29341244045804</v>
      </c>
    </row>
    <row r="1641" spans="1:4">
      <c r="A1641" t="s">
        <v>349</v>
      </c>
      <c r="B1641" t="s">
        <v>630</v>
      </c>
      <c r="C1641">
        <v>1977</v>
      </c>
      <c r="D1641">
        <v>793.869308182591</v>
      </c>
    </row>
    <row r="1642" spans="1:4">
      <c r="A1642" t="s">
        <v>349</v>
      </c>
      <c r="B1642" t="s">
        <v>630</v>
      </c>
      <c r="C1642">
        <v>1982</v>
      </c>
      <c r="D1642">
        <v>768.54874939651495</v>
      </c>
    </row>
    <row r="1643" spans="1:4">
      <c r="A1643" t="s">
        <v>349</v>
      </c>
      <c r="B1643" t="s">
        <v>630</v>
      </c>
      <c r="C1643">
        <v>1987</v>
      </c>
      <c r="D1643">
        <v>750.083344487982</v>
      </c>
    </row>
    <row r="1644" spans="1:4">
      <c r="A1644" t="s">
        <v>349</v>
      </c>
      <c r="B1644" t="s">
        <v>630</v>
      </c>
      <c r="C1644">
        <v>1992</v>
      </c>
      <c r="D1644">
        <v>724.43886611882397</v>
      </c>
    </row>
    <row r="1645" spans="1:4">
      <c r="A1645" t="s">
        <v>349</v>
      </c>
      <c r="B1645" t="s">
        <v>630</v>
      </c>
      <c r="C1645">
        <v>1997</v>
      </c>
      <c r="D1645">
        <v>704.64714794066902</v>
      </c>
    </row>
    <row r="1646" spans="1:4">
      <c r="A1646" t="s">
        <v>349</v>
      </c>
      <c r="B1646" t="s">
        <v>630</v>
      </c>
      <c r="C1646">
        <v>2002</v>
      </c>
      <c r="D1646">
        <v>681.159722728362</v>
      </c>
    </row>
    <row r="1647" spans="1:4">
      <c r="A1647" t="s">
        <v>349</v>
      </c>
      <c r="B1647" t="s">
        <v>630</v>
      </c>
      <c r="C1647">
        <v>2007</v>
      </c>
      <c r="D1647">
        <v>671.48114578612604</v>
      </c>
    </row>
    <row r="1648" spans="1:4">
      <c r="A1648" t="s">
        <v>349</v>
      </c>
      <c r="B1648" t="s">
        <v>630</v>
      </c>
      <c r="C1648">
        <v>2012</v>
      </c>
      <c r="D1648">
        <v>656.52193063762297</v>
      </c>
    </row>
    <row r="1649" spans="1:4">
      <c r="A1649" t="s">
        <v>349</v>
      </c>
      <c r="B1649" t="s">
        <v>630</v>
      </c>
      <c r="C1649">
        <v>2014</v>
      </c>
      <c r="D1649">
        <v>652.23805408215605</v>
      </c>
    </row>
    <row r="1650" spans="1:4">
      <c r="A1650" t="s">
        <v>631</v>
      </c>
      <c r="B1650" t="s">
        <v>632</v>
      </c>
      <c r="C1650">
        <v>1962</v>
      </c>
      <c r="D1650">
        <v>131748.58984689799</v>
      </c>
    </row>
    <row r="1651" spans="1:4">
      <c r="A1651" t="s">
        <v>631</v>
      </c>
      <c r="B1651" t="s">
        <v>632</v>
      </c>
      <c r="C1651">
        <v>1967</v>
      </c>
      <c r="D1651">
        <v>120039.64612165499</v>
      </c>
    </row>
    <row r="1652" spans="1:4">
      <c r="A1652" t="s">
        <v>631</v>
      </c>
      <c r="B1652" t="s">
        <v>632</v>
      </c>
      <c r="C1652">
        <v>1972</v>
      </c>
      <c r="D1652">
        <v>112607.183442956</v>
      </c>
    </row>
    <row r="1653" spans="1:4">
      <c r="A1653" t="s">
        <v>631</v>
      </c>
      <c r="B1653" t="s">
        <v>632</v>
      </c>
      <c r="C1653">
        <v>1977</v>
      </c>
      <c r="D1653">
        <v>104800.97429651899</v>
      </c>
    </row>
    <row r="1654" spans="1:4">
      <c r="A1654" t="s">
        <v>631</v>
      </c>
      <c r="B1654" t="s">
        <v>632</v>
      </c>
      <c r="C1654">
        <v>1982</v>
      </c>
      <c r="D1654">
        <v>103608.884382624</v>
      </c>
    </row>
    <row r="1655" spans="1:4">
      <c r="A1655" t="s">
        <v>631</v>
      </c>
      <c r="B1655" t="s">
        <v>632</v>
      </c>
      <c r="C1655">
        <v>1987</v>
      </c>
      <c r="D1655">
        <v>99865.624236501302</v>
      </c>
    </row>
    <row r="1656" spans="1:4">
      <c r="A1656" t="s">
        <v>631</v>
      </c>
      <c r="B1656" t="s">
        <v>632</v>
      </c>
      <c r="C1656">
        <v>1992</v>
      </c>
      <c r="D1656">
        <v>92589.970835574903</v>
      </c>
    </row>
    <row r="1657" spans="1:4">
      <c r="A1657" t="s">
        <v>631</v>
      </c>
      <c r="B1657" t="s">
        <v>632</v>
      </c>
      <c r="C1657">
        <v>1997</v>
      </c>
      <c r="D1657">
        <v>86478.195329648501</v>
      </c>
    </row>
    <row r="1658" spans="1:4">
      <c r="A1658" t="s">
        <v>631</v>
      </c>
      <c r="B1658" t="s">
        <v>632</v>
      </c>
      <c r="C1658">
        <v>2002</v>
      </c>
      <c r="D1658">
        <v>82816.259338989505</v>
      </c>
    </row>
    <row r="1659" spans="1:4">
      <c r="A1659" t="s">
        <v>631</v>
      </c>
      <c r="B1659" t="s">
        <v>632</v>
      </c>
      <c r="C1659">
        <v>2007</v>
      </c>
      <c r="D1659">
        <v>77418.438373028999</v>
      </c>
    </row>
    <row r="1660" spans="1:4">
      <c r="A1660" t="s">
        <v>631</v>
      </c>
      <c r="B1660" t="s">
        <v>632</v>
      </c>
      <c r="C1660">
        <v>2012</v>
      </c>
      <c r="D1660">
        <v>74181.620199178797</v>
      </c>
    </row>
    <row r="1661" spans="1:4">
      <c r="A1661" t="s">
        <v>631</v>
      </c>
      <c r="B1661" t="s">
        <v>632</v>
      </c>
      <c r="C1661">
        <v>2014</v>
      </c>
      <c r="D1661">
        <v>72510.366543229</v>
      </c>
    </row>
    <row r="1662" spans="1:4">
      <c r="A1662" t="s">
        <v>633</v>
      </c>
      <c r="B1662" t="s">
        <v>634</v>
      </c>
      <c r="C1662">
        <v>1962</v>
      </c>
      <c r="D1662">
        <v>82796.112717207303</v>
      </c>
    </row>
    <row r="1663" spans="1:4">
      <c r="A1663" t="s">
        <v>633</v>
      </c>
      <c r="B1663" t="s">
        <v>634</v>
      </c>
      <c r="C1663">
        <v>1967</v>
      </c>
      <c r="D1663">
        <v>71328.044159457</v>
      </c>
    </row>
    <row r="1664" spans="1:4">
      <c r="A1664" t="s">
        <v>633</v>
      </c>
      <c r="B1664" t="s">
        <v>634</v>
      </c>
      <c r="C1664">
        <v>1972</v>
      </c>
      <c r="D1664">
        <v>61260.331307794302</v>
      </c>
    </row>
    <row r="1665" spans="1:4">
      <c r="A1665" t="s">
        <v>633</v>
      </c>
      <c r="B1665" t="s">
        <v>634</v>
      </c>
      <c r="C1665">
        <v>1977</v>
      </c>
      <c r="D1665">
        <v>52525.282415867099</v>
      </c>
    </row>
    <row r="1666" spans="1:4">
      <c r="A1666" t="s">
        <v>633</v>
      </c>
      <c r="B1666" t="s">
        <v>634</v>
      </c>
      <c r="C1666">
        <v>1982</v>
      </c>
      <c r="D1666">
        <v>45466.122353934297</v>
      </c>
    </row>
    <row r="1667" spans="1:4">
      <c r="A1667" t="s">
        <v>633</v>
      </c>
      <c r="B1667" t="s">
        <v>634</v>
      </c>
      <c r="C1667">
        <v>1987</v>
      </c>
      <c r="D1667">
        <v>40227.219405486998</v>
      </c>
    </row>
    <row r="1668" spans="1:4">
      <c r="A1668" t="s">
        <v>633</v>
      </c>
      <c r="B1668" t="s">
        <v>634</v>
      </c>
      <c r="C1668">
        <v>1992</v>
      </c>
      <c r="D1668">
        <v>36063.267253514401</v>
      </c>
    </row>
    <row r="1669" spans="1:4">
      <c r="A1669" t="s">
        <v>633</v>
      </c>
      <c r="B1669" t="s">
        <v>634</v>
      </c>
      <c r="C1669">
        <v>1997</v>
      </c>
      <c r="D1669">
        <v>32632.4937743386</v>
      </c>
    </row>
    <row r="1670" spans="1:4">
      <c r="A1670" t="s">
        <v>633</v>
      </c>
      <c r="B1670" t="s">
        <v>634</v>
      </c>
      <c r="C1670">
        <v>2002</v>
      </c>
      <c r="D1670">
        <v>30202.6360984536</v>
      </c>
    </row>
    <row r="1671" spans="1:4">
      <c r="A1671" t="s">
        <v>633</v>
      </c>
      <c r="B1671" t="s">
        <v>634</v>
      </c>
      <c r="C1671">
        <v>2007</v>
      </c>
      <c r="D1671">
        <v>28286.309607240401</v>
      </c>
    </row>
    <row r="1672" spans="1:4">
      <c r="A1672" t="s">
        <v>633</v>
      </c>
      <c r="B1672" t="s">
        <v>634</v>
      </c>
      <c r="C1672">
        <v>2012</v>
      </c>
      <c r="D1672">
        <v>26577.697738411502</v>
      </c>
    </row>
    <row r="1673" spans="1:4">
      <c r="A1673" t="s">
        <v>633</v>
      </c>
      <c r="B1673" t="s">
        <v>634</v>
      </c>
      <c r="C1673">
        <v>2014</v>
      </c>
      <c r="D1673">
        <v>25972.743252116699</v>
      </c>
    </row>
    <row r="1674" spans="1:4">
      <c r="A1674" t="s">
        <v>635</v>
      </c>
      <c r="B1674" t="s">
        <v>636</v>
      </c>
      <c r="C1674">
        <v>1962</v>
      </c>
      <c r="D1674">
        <v>975.43139150025797</v>
      </c>
    </row>
    <row r="1675" spans="1:4">
      <c r="A1675" t="s">
        <v>635</v>
      </c>
      <c r="B1675" t="s">
        <v>636</v>
      </c>
      <c r="C1675">
        <v>1967</v>
      </c>
      <c r="D1675">
        <v>844.51409674994795</v>
      </c>
    </row>
    <row r="1676" spans="1:4">
      <c r="A1676" t="s">
        <v>635</v>
      </c>
      <c r="B1676" t="s">
        <v>636</v>
      </c>
      <c r="C1676">
        <v>1972</v>
      </c>
      <c r="D1676">
        <v>734.048394342542</v>
      </c>
    </row>
    <row r="1677" spans="1:4">
      <c r="A1677" t="s">
        <v>635</v>
      </c>
      <c r="B1677" t="s">
        <v>636</v>
      </c>
      <c r="C1677">
        <v>1977</v>
      </c>
      <c r="D1677">
        <v>637.41583606830295</v>
      </c>
    </row>
    <row r="1678" spans="1:4">
      <c r="A1678" t="s">
        <v>635</v>
      </c>
      <c r="B1678" t="s">
        <v>636</v>
      </c>
      <c r="C1678">
        <v>1982</v>
      </c>
      <c r="D1678">
        <v>551.66917754952306</v>
      </c>
    </row>
    <row r="1679" spans="1:4">
      <c r="A1679" t="s">
        <v>635</v>
      </c>
      <c r="B1679" t="s">
        <v>636</v>
      </c>
      <c r="C1679">
        <v>1987</v>
      </c>
      <c r="D1679">
        <v>477.88296209336801</v>
      </c>
    </row>
    <row r="1680" spans="1:4">
      <c r="A1680" t="s">
        <v>635</v>
      </c>
      <c r="B1680" t="s">
        <v>636</v>
      </c>
      <c r="C1680">
        <v>1992</v>
      </c>
      <c r="D1680">
        <v>409.38430472041199</v>
      </c>
    </row>
    <row r="1681" spans="1:4">
      <c r="A1681" t="s">
        <v>635</v>
      </c>
      <c r="B1681" t="s">
        <v>636</v>
      </c>
      <c r="C1681">
        <v>1997</v>
      </c>
      <c r="D1681">
        <v>343.80933473777799</v>
      </c>
    </row>
    <row r="1682" spans="1:4">
      <c r="A1682" t="s">
        <v>635</v>
      </c>
      <c r="B1682" t="s">
        <v>636</v>
      </c>
      <c r="C1682">
        <v>2002</v>
      </c>
      <c r="D1682">
        <v>286.74417716792101</v>
      </c>
    </row>
    <row r="1683" spans="1:4">
      <c r="A1683" t="s">
        <v>635</v>
      </c>
      <c r="B1683" t="s">
        <v>636</v>
      </c>
      <c r="C1683">
        <v>2007</v>
      </c>
      <c r="D1683">
        <v>238.60917303650899</v>
      </c>
    </row>
    <row r="1684" spans="1:4">
      <c r="A1684" t="s">
        <v>635</v>
      </c>
      <c r="B1684" t="s">
        <v>636</v>
      </c>
      <c r="C1684">
        <v>2012</v>
      </c>
      <c r="D1684">
        <v>197.387336102245</v>
      </c>
    </row>
    <row r="1685" spans="1:4">
      <c r="A1685" t="s">
        <v>635</v>
      </c>
      <c r="B1685" t="s">
        <v>636</v>
      </c>
      <c r="C1685">
        <v>2014</v>
      </c>
      <c r="D1685">
        <v>182.784623468115</v>
      </c>
    </row>
    <row r="1686" spans="1:4">
      <c r="A1686" t="s">
        <v>637</v>
      </c>
      <c r="B1686" t="s">
        <v>638</v>
      </c>
      <c r="C1686">
        <v>1962</v>
      </c>
      <c r="D1686">
        <v>4699.2141468034497</v>
      </c>
    </row>
    <row r="1687" spans="1:4">
      <c r="A1687" t="s">
        <v>637</v>
      </c>
      <c r="B1687" t="s">
        <v>638</v>
      </c>
      <c r="C1687">
        <v>1967</v>
      </c>
      <c r="D1687">
        <v>4222.2441040182102</v>
      </c>
    </row>
    <row r="1688" spans="1:4">
      <c r="A1688" t="s">
        <v>637</v>
      </c>
      <c r="B1688" t="s">
        <v>638</v>
      </c>
      <c r="C1688">
        <v>1972</v>
      </c>
      <c r="D1688">
        <v>3767.3064047294301</v>
      </c>
    </row>
    <row r="1689" spans="1:4">
      <c r="A1689" t="s">
        <v>637</v>
      </c>
      <c r="B1689" t="s">
        <v>638</v>
      </c>
      <c r="C1689">
        <v>1977</v>
      </c>
      <c r="D1689">
        <v>3287.91717959786</v>
      </c>
    </row>
    <row r="1690" spans="1:4">
      <c r="A1690" t="s">
        <v>637</v>
      </c>
      <c r="B1690" t="s">
        <v>638</v>
      </c>
      <c r="C1690">
        <v>1982</v>
      </c>
      <c r="D1690">
        <v>2852.6101389225</v>
      </c>
    </row>
    <row r="1691" spans="1:4">
      <c r="A1691" t="s">
        <v>637</v>
      </c>
      <c r="B1691" t="s">
        <v>638</v>
      </c>
      <c r="C1691">
        <v>1987</v>
      </c>
      <c r="D1691">
        <v>2508.4666993894798</v>
      </c>
    </row>
    <row r="1692" spans="1:4">
      <c r="A1692" t="s">
        <v>637</v>
      </c>
      <c r="B1692" t="s">
        <v>638</v>
      </c>
      <c r="C1692">
        <v>1992</v>
      </c>
      <c r="D1692">
        <v>2205.11428264195</v>
      </c>
    </row>
    <row r="1693" spans="1:4">
      <c r="A1693" t="s">
        <v>637</v>
      </c>
      <c r="B1693" t="s">
        <v>638</v>
      </c>
      <c r="C1693">
        <v>1997</v>
      </c>
      <c r="D1693">
        <v>1946.74712869113</v>
      </c>
    </row>
    <row r="1694" spans="1:4">
      <c r="A1694" t="s">
        <v>637</v>
      </c>
      <c r="B1694" t="s">
        <v>638</v>
      </c>
      <c r="C1694">
        <v>2002</v>
      </c>
      <c r="D1694">
        <v>1717.6160018391699</v>
      </c>
    </row>
    <row r="1695" spans="1:4">
      <c r="A1695" t="s">
        <v>637</v>
      </c>
      <c r="B1695" t="s">
        <v>638</v>
      </c>
      <c r="C1695">
        <v>2007</v>
      </c>
      <c r="D1695">
        <v>1509.38732370356</v>
      </c>
    </row>
    <row r="1696" spans="1:4">
      <c r="A1696" t="s">
        <v>637</v>
      </c>
      <c r="B1696" t="s">
        <v>638</v>
      </c>
      <c r="C1696">
        <v>2012</v>
      </c>
      <c r="D1696">
        <v>1321.0017205061099</v>
      </c>
    </row>
    <row r="1697" spans="1:4">
      <c r="A1697" t="s">
        <v>637</v>
      </c>
      <c r="B1697" t="s">
        <v>638</v>
      </c>
      <c r="C1697">
        <v>2014</v>
      </c>
      <c r="D1697">
        <v>1252.40491495372</v>
      </c>
    </row>
    <row r="1698" spans="1:4">
      <c r="A1698" t="s">
        <v>639</v>
      </c>
      <c r="C1698">
        <v>1962</v>
      </c>
      <c r="D1698">
        <v>27628.295117766302</v>
      </c>
    </row>
    <row r="1699" spans="1:4">
      <c r="A1699" t="s">
        <v>639</v>
      </c>
      <c r="C1699">
        <v>1967</v>
      </c>
      <c r="D1699">
        <v>25866.632591591999</v>
      </c>
    </row>
    <row r="1700" spans="1:4">
      <c r="A1700" t="s">
        <v>639</v>
      </c>
      <c r="C1700">
        <v>1972</v>
      </c>
      <c r="D1700">
        <v>24442.662552686499</v>
      </c>
    </row>
    <row r="1701" spans="1:4">
      <c r="A1701" t="s">
        <v>639</v>
      </c>
      <c r="C1701">
        <v>1977</v>
      </c>
      <c r="D1701">
        <v>23226.176573032601</v>
      </c>
    </row>
    <row r="1702" spans="1:4">
      <c r="A1702" t="s">
        <v>639</v>
      </c>
      <c r="C1702">
        <v>1982</v>
      </c>
      <c r="D1702">
        <v>22065.979927277302</v>
      </c>
    </row>
    <row r="1703" spans="1:4">
      <c r="A1703" t="s">
        <v>639</v>
      </c>
      <c r="C1703">
        <v>1987</v>
      </c>
      <c r="D1703">
        <v>21083.250570043801</v>
      </c>
    </row>
    <row r="1704" spans="1:4">
      <c r="A1704" t="s">
        <v>639</v>
      </c>
      <c r="C1704">
        <v>1992</v>
      </c>
      <c r="D1704">
        <v>19885.375126497798</v>
      </c>
    </row>
    <row r="1705" spans="1:4">
      <c r="A1705" t="s">
        <v>639</v>
      </c>
      <c r="C1705">
        <v>1997</v>
      </c>
      <c r="D1705">
        <v>18728.2624282904</v>
      </c>
    </row>
    <row r="1706" spans="1:4">
      <c r="A1706" t="s">
        <v>639</v>
      </c>
      <c r="C1706">
        <v>2002</v>
      </c>
      <c r="D1706">
        <v>17768.738445872299</v>
      </c>
    </row>
    <row r="1707" spans="1:4">
      <c r="A1707" t="s">
        <v>639</v>
      </c>
      <c r="C1707">
        <v>2007</v>
      </c>
      <c r="D1707">
        <v>16964.008960456598</v>
      </c>
    </row>
    <row r="1708" spans="1:4">
      <c r="A1708" t="s">
        <v>639</v>
      </c>
      <c r="C1708">
        <v>2012</v>
      </c>
      <c r="D1708">
        <v>16252.6178922908</v>
      </c>
    </row>
    <row r="1709" spans="1:4">
      <c r="A1709" t="s">
        <v>639</v>
      </c>
      <c r="C1709">
        <v>2014</v>
      </c>
      <c r="D1709">
        <v>16004.162076046799</v>
      </c>
    </row>
    <row r="1710" spans="1:4">
      <c r="A1710" t="s">
        <v>640</v>
      </c>
      <c r="B1710" t="s">
        <v>641</v>
      </c>
      <c r="C1710">
        <v>1962</v>
      </c>
      <c r="D1710">
        <v>5643.6679056904304</v>
      </c>
    </row>
    <row r="1711" spans="1:4">
      <c r="A1711" t="s">
        <v>640</v>
      </c>
      <c r="B1711" t="s">
        <v>641</v>
      </c>
      <c r="C1711">
        <v>1967</v>
      </c>
      <c r="D1711">
        <v>5067.0460951452096</v>
      </c>
    </row>
    <row r="1712" spans="1:4">
      <c r="A1712" t="s">
        <v>640</v>
      </c>
      <c r="B1712" t="s">
        <v>641</v>
      </c>
      <c r="C1712">
        <v>1972</v>
      </c>
      <c r="D1712">
        <v>4405.6423521895504</v>
      </c>
    </row>
    <row r="1713" spans="1:4">
      <c r="A1713" t="s">
        <v>640</v>
      </c>
      <c r="B1713" t="s">
        <v>641</v>
      </c>
      <c r="C1713">
        <v>1977</v>
      </c>
      <c r="D1713">
        <v>3988.9077406124002</v>
      </c>
    </row>
    <row r="1714" spans="1:4">
      <c r="A1714" t="s">
        <v>640</v>
      </c>
      <c r="B1714" t="s">
        <v>641</v>
      </c>
      <c r="C1714">
        <v>1982</v>
      </c>
      <c r="D1714">
        <v>3720.4521137831998</v>
      </c>
    </row>
    <row r="1715" spans="1:4">
      <c r="A1715" t="s">
        <v>640</v>
      </c>
      <c r="B1715" t="s">
        <v>641</v>
      </c>
      <c r="C1715">
        <v>1987</v>
      </c>
      <c r="D1715">
        <v>3447.9234392202602</v>
      </c>
    </row>
    <row r="1716" spans="1:4">
      <c r="A1716" t="s">
        <v>640</v>
      </c>
      <c r="B1716" t="s">
        <v>641</v>
      </c>
      <c r="C1716">
        <v>1992</v>
      </c>
      <c r="D1716">
        <v>3200.0146723060798</v>
      </c>
    </row>
    <row r="1717" spans="1:4">
      <c r="A1717" t="s">
        <v>640</v>
      </c>
      <c r="B1717" t="s">
        <v>641</v>
      </c>
      <c r="C1717">
        <v>1997</v>
      </c>
      <c r="D1717">
        <v>2999.6904498541699</v>
      </c>
    </row>
    <row r="1718" spans="1:4">
      <c r="A1718" t="s">
        <v>640</v>
      </c>
      <c r="B1718" t="s">
        <v>641</v>
      </c>
      <c r="C1718">
        <v>2002</v>
      </c>
      <c r="D1718">
        <v>2871.0166625665402</v>
      </c>
    </row>
    <row r="1719" spans="1:4">
      <c r="A1719" t="s">
        <v>640</v>
      </c>
      <c r="B1719" t="s">
        <v>641</v>
      </c>
      <c r="C1719">
        <v>2007</v>
      </c>
      <c r="D1719">
        <v>2768.2188152197</v>
      </c>
    </row>
    <row r="1720" spans="1:4">
      <c r="A1720" t="s">
        <v>640</v>
      </c>
      <c r="B1720" t="s">
        <v>641</v>
      </c>
      <c r="C1720">
        <v>2012</v>
      </c>
      <c r="D1720">
        <v>2695.7394521951601</v>
      </c>
    </row>
    <row r="1721" spans="1:4">
      <c r="A1721" t="s">
        <v>640</v>
      </c>
      <c r="B1721" t="s">
        <v>641</v>
      </c>
      <c r="C1721">
        <v>2014</v>
      </c>
      <c r="D1721">
        <v>2667.5836784171302</v>
      </c>
    </row>
    <row r="1722" spans="1:4">
      <c r="A1722" t="s">
        <v>642</v>
      </c>
      <c r="B1722" t="s">
        <v>643</v>
      </c>
      <c r="C1722">
        <v>1962</v>
      </c>
      <c r="D1722">
        <v>104976.259426566</v>
      </c>
    </row>
    <row r="1723" spans="1:4">
      <c r="A1723" t="s">
        <v>642</v>
      </c>
      <c r="B1723" t="s">
        <v>643</v>
      </c>
      <c r="C1723">
        <v>1967</v>
      </c>
      <c r="D1723">
        <v>100936.996553609</v>
      </c>
    </row>
    <row r="1724" spans="1:4">
      <c r="A1724" t="s">
        <v>642</v>
      </c>
      <c r="B1724" t="s">
        <v>643</v>
      </c>
      <c r="C1724">
        <v>1972</v>
      </c>
      <c r="D1724">
        <v>97126.776377547503</v>
      </c>
    </row>
    <row r="1725" spans="1:4">
      <c r="A1725" t="s">
        <v>642</v>
      </c>
      <c r="B1725" t="s">
        <v>643</v>
      </c>
      <c r="C1725">
        <v>1977</v>
      </c>
      <c r="D1725">
        <v>94479.503265355102</v>
      </c>
    </row>
    <row r="1726" spans="1:4">
      <c r="A1726" t="s">
        <v>642</v>
      </c>
      <c r="B1726" t="s">
        <v>643</v>
      </c>
      <c r="C1726">
        <v>1982</v>
      </c>
      <c r="D1726">
        <v>92835.911069029797</v>
      </c>
    </row>
    <row r="1727" spans="1:4">
      <c r="A1727" t="s">
        <v>642</v>
      </c>
      <c r="B1727" t="s">
        <v>643</v>
      </c>
      <c r="C1727">
        <v>1987</v>
      </c>
      <c r="D1727">
        <v>91236.844399383306</v>
      </c>
    </row>
    <row r="1728" spans="1:4">
      <c r="A1728" t="s">
        <v>642</v>
      </c>
      <c r="B1728" t="s">
        <v>643</v>
      </c>
      <c r="C1728">
        <v>1992</v>
      </c>
      <c r="D1728">
        <v>89119.053490329097</v>
      </c>
    </row>
    <row r="1729" spans="1:4">
      <c r="A1729" t="s">
        <v>642</v>
      </c>
      <c r="B1729" t="s">
        <v>643</v>
      </c>
      <c r="C1729">
        <v>1997</v>
      </c>
      <c r="D1729">
        <v>86716.546084509595</v>
      </c>
    </row>
    <row r="1730" spans="1:4">
      <c r="A1730" t="s">
        <v>642</v>
      </c>
      <c r="B1730" t="s">
        <v>643</v>
      </c>
      <c r="C1730">
        <v>2002</v>
      </c>
      <c r="D1730">
        <v>84175.1027233731</v>
      </c>
    </row>
    <row r="1731" spans="1:4">
      <c r="A1731" t="s">
        <v>642</v>
      </c>
      <c r="B1731" t="s">
        <v>643</v>
      </c>
      <c r="C1731">
        <v>2007</v>
      </c>
      <c r="D1731">
        <v>81118.621544044101</v>
      </c>
    </row>
    <row r="1732" spans="1:4">
      <c r="A1732" t="s">
        <v>642</v>
      </c>
      <c r="B1732" t="s">
        <v>643</v>
      </c>
      <c r="C1732">
        <v>2012</v>
      </c>
      <c r="D1732">
        <v>76117.254845152202</v>
      </c>
    </row>
    <row r="1733" spans="1:4">
      <c r="A1733" t="s">
        <v>642</v>
      </c>
      <c r="B1733" t="s">
        <v>643</v>
      </c>
      <c r="C1733">
        <v>2014</v>
      </c>
      <c r="D1733">
        <v>74359.110120002399</v>
      </c>
    </row>
    <row r="1734" spans="1:4">
      <c r="A1734" t="s">
        <v>644</v>
      </c>
      <c r="C1734">
        <v>1962</v>
      </c>
      <c r="D1734">
        <v>13125.1069717717</v>
      </c>
    </row>
    <row r="1735" spans="1:4">
      <c r="A1735" t="s">
        <v>644</v>
      </c>
      <c r="C1735">
        <v>1967</v>
      </c>
      <c r="D1735">
        <v>12327.6393960559</v>
      </c>
    </row>
    <row r="1736" spans="1:4">
      <c r="A1736" t="s">
        <v>644</v>
      </c>
      <c r="C1736">
        <v>1972</v>
      </c>
      <c r="D1736">
        <v>11648.5074031231</v>
      </c>
    </row>
    <row r="1737" spans="1:4">
      <c r="A1737" t="s">
        <v>644</v>
      </c>
      <c r="C1737">
        <v>1977</v>
      </c>
      <c r="D1737">
        <v>11065.892895908701</v>
      </c>
    </row>
    <row r="1738" spans="1:4">
      <c r="A1738" t="s">
        <v>644</v>
      </c>
      <c r="C1738">
        <v>1982</v>
      </c>
      <c r="D1738">
        <v>10583.642307675</v>
      </c>
    </row>
    <row r="1739" spans="1:4">
      <c r="A1739" t="s">
        <v>644</v>
      </c>
      <c r="C1739">
        <v>1987</v>
      </c>
      <c r="D1739">
        <v>10186.8670183863</v>
      </c>
    </row>
    <row r="1740" spans="1:4">
      <c r="A1740" t="s">
        <v>644</v>
      </c>
      <c r="C1740">
        <v>1992</v>
      </c>
      <c r="D1740">
        <v>9727.2620366794199</v>
      </c>
    </row>
    <row r="1741" spans="1:4">
      <c r="A1741" t="s">
        <v>644</v>
      </c>
      <c r="C1741">
        <v>1997</v>
      </c>
      <c r="D1741">
        <v>9241.2492928149095</v>
      </c>
    </row>
    <row r="1742" spans="1:4">
      <c r="A1742" t="s">
        <v>644</v>
      </c>
      <c r="C1742">
        <v>2002</v>
      </c>
      <c r="D1742">
        <v>8923.8641727631002</v>
      </c>
    </row>
    <row r="1743" spans="1:4">
      <c r="A1743" t="s">
        <v>644</v>
      </c>
      <c r="C1743">
        <v>2007</v>
      </c>
      <c r="D1743">
        <v>8611.8503239885704</v>
      </c>
    </row>
    <row r="1744" spans="1:4">
      <c r="A1744" t="s">
        <v>644</v>
      </c>
      <c r="C1744">
        <v>2012</v>
      </c>
      <c r="D1744">
        <v>8334.9926712880206</v>
      </c>
    </row>
    <row r="1745" spans="1:4">
      <c r="A1745" t="s">
        <v>644</v>
      </c>
      <c r="C1745">
        <v>2014</v>
      </c>
      <c r="D1745">
        <v>8226.8589797829809</v>
      </c>
    </row>
    <row r="1746" spans="1:4">
      <c r="A1746" t="s">
        <v>645</v>
      </c>
      <c r="B1746" t="s">
        <v>646</v>
      </c>
      <c r="C1746">
        <v>1962</v>
      </c>
      <c r="D1746">
        <v>2418.6972205713701</v>
      </c>
    </row>
    <row r="1747" spans="1:4">
      <c r="A1747" t="s">
        <v>645</v>
      </c>
      <c r="B1747" t="s">
        <v>646</v>
      </c>
      <c r="C1747">
        <v>1967</v>
      </c>
      <c r="D1747">
        <v>2120.82972918519</v>
      </c>
    </row>
    <row r="1748" spans="1:4">
      <c r="A1748" t="s">
        <v>645</v>
      </c>
      <c r="B1748" t="s">
        <v>646</v>
      </c>
      <c r="C1748">
        <v>1972</v>
      </c>
      <c r="D1748">
        <v>1803.2337132575001</v>
      </c>
    </row>
    <row r="1749" spans="1:4">
      <c r="A1749" t="s">
        <v>645</v>
      </c>
      <c r="B1749" t="s">
        <v>646</v>
      </c>
      <c r="C1749">
        <v>1977</v>
      </c>
      <c r="D1749">
        <v>1431.77392698771</v>
      </c>
    </row>
    <row r="1750" spans="1:4">
      <c r="A1750" t="s">
        <v>645</v>
      </c>
      <c r="B1750" t="s">
        <v>646</v>
      </c>
      <c r="C1750">
        <v>1982</v>
      </c>
      <c r="D1750">
        <v>1085.1779420530499</v>
      </c>
    </row>
    <row r="1751" spans="1:4">
      <c r="A1751" t="s">
        <v>645</v>
      </c>
      <c r="B1751" t="s">
        <v>646</v>
      </c>
      <c r="C1751">
        <v>1987</v>
      </c>
      <c r="D1751">
        <v>864.27008687148998</v>
      </c>
    </row>
    <row r="1752" spans="1:4">
      <c r="A1752" t="s">
        <v>645</v>
      </c>
      <c r="B1752" t="s">
        <v>646</v>
      </c>
      <c r="C1752">
        <v>1992</v>
      </c>
      <c r="D1752">
        <v>705.90240294220098</v>
      </c>
    </row>
    <row r="1753" spans="1:4">
      <c r="A1753" t="s">
        <v>645</v>
      </c>
      <c r="B1753" t="s">
        <v>646</v>
      </c>
      <c r="C1753">
        <v>1997</v>
      </c>
      <c r="D1753">
        <v>622.28500386483404</v>
      </c>
    </row>
    <row r="1754" spans="1:4">
      <c r="A1754" t="s">
        <v>645</v>
      </c>
      <c r="B1754" t="s">
        <v>646</v>
      </c>
      <c r="C1754">
        <v>2002</v>
      </c>
      <c r="D1754">
        <v>599.75538548206396</v>
      </c>
    </row>
    <row r="1755" spans="1:4">
      <c r="A1755" t="s">
        <v>645</v>
      </c>
      <c r="B1755" t="s">
        <v>646</v>
      </c>
      <c r="C1755">
        <v>2007</v>
      </c>
      <c r="D1755">
        <v>525.76985851533095</v>
      </c>
    </row>
    <row r="1756" spans="1:4">
      <c r="A1756" t="s">
        <v>645</v>
      </c>
      <c r="B1756" t="s">
        <v>646</v>
      </c>
      <c r="C1756">
        <v>2012</v>
      </c>
      <c r="D1756">
        <v>404.08192010492297</v>
      </c>
    </row>
    <row r="1757" spans="1:4">
      <c r="A1757" t="s">
        <v>645</v>
      </c>
      <c r="B1757" t="s">
        <v>646</v>
      </c>
      <c r="C1757">
        <v>2014</v>
      </c>
      <c r="D1757">
        <v>353.45279196147402</v>
      </c>
    </row>
    <row r="1758" spans="1:4">
      <c r="A1758" t="s">
        <v>647</v>
      </c>
      <c r="C1758">
        <v>1962</v>
      </c>
      <c r="D1758">
        <v>66555.193286102294</v>
      </c>
    </row>
    <row r="1759" spans="1:4">
      <c r="A1759" t="s">
        <v>647</v>
      </c>
      <c r="C1759">
        <v>1967</v>
      </c>
      <c r="D1759">
        <v>60116.953259568501</v>
      </c>
    </row>
    <row r="1760" spans="1:4">
      <c r="A1760" t="s">
        <v>647</v>
      </c>
      <c r="C1760">
        <v>1972</v>
      </c>
      <c r="D1760">
        <v>53705.0867554824</v>
      </c>
    </row>
    <row r="1761" spans="1:4">
      <c r="A1761" t="s">
        <v>647</v>
      </c>
      <c r="C1761">
        <v>1977</v>
      </c>
      <c r="D1761">
        <v>48054.063242302902</v>
      </c>
    </row>
    <row r="1762" spans="1:4">
      <c r="A1762" t="s">
        <v>647</v>
      </c>
      <c r="C1762">
        <v>1982</v>
      </c>
      <c r="D1762">
        <v>42494.975562333799</v>
      </c>
    </row>
    <row r="1763" spans="1:4">
      <c r="A1763" t="s">
        <v>647</v>
      </c>
      <c r="C1763">
        <v>1987</v>
      </c>
      <c r="D1763">
        <v>36828.088490457303</v>
      </c>
    </row>
    <row r="1764" spans="1:4">
      <c r="A1764" t="s">
        <v>647</v>
      </c>
      <c r="C1764">
        <v>1992</v>
      </c>
      <c r="D1764">
        <v>30165.651130851998</v>
      </c>
    </row>
    <row r="1765" spans="1:4">
      <c r="A1765" t="s">
        <v>647</v>
      </c>
      <c r="C1765">
        <v>1997</v>
      </c>
      <c r="D1765">
        <v>26874.3932404037</v>
      </c>
    </row>
    <row r="1766" spans="1:4">
      <c r="A1766" t="s">
        <v>647</v>
      </c>
      <c r="C1766">
        <v>2002</v>
      </c>
      <c r="D1766">
        <v>24452.232870118201</v>
      </c>
    </row>
    <row r="1767" spans="1:4">
      <c r="A1767" t="s">
        <v>647</v>
      </c>
      <c r="C1767">
        <v>2007</v>
      </c>
      <c r="D1767">
        <v>21659.250571470198</v>
      </c>
    </row>
    <row r="1768" spans="1:4">
      <c r="A1768" t="s">
        <v>647</v>
      </c>
      <c r="C1768">
        <v>2012</v>
      </c>
      <c r="D1768">
        <v>19056.730361374801</v>
      </c>
    </row>
    <row r="1769" spans="1:4">
      <c r="A1769" t="s">
        <v>647</v>
      </c>
      <c r="C1769">
        <v>2014</v>
      </c>
      <c r="D1769">
        <v>18214.035417838</v>
      </c>
    </row>
    <row r="1770" spans="1:4">
      <c r="A1770" t="s">
        <v>648</v>
      </c>
      <c r="C1770">
        <v>1972</v>
      </c>
      <c r="D1770">
        <v>103257.735027628</v>
      </c>
    </row>
    <row r="1771" spans="1:4">
      <c r="A1771" t="s">
        <v>648</v>
      </c>
      <c r="C1771">
        <v>1977</v>
      </c>
      <c r="D1771">
        <v>91241.075910383195</v>
      </c>
    </row>
    <row r="1772" spans="1:4">
      <c r="A1772" t="s">
        <v>648</v>
      </c>
      <c r="C1772">
        <v>1982</v>
      </c>
      <c r="D1772">
        <v>80347.370879603404</v>
      </c>
    </row>
    <row r="1773" spans="1:4">
      <c r="A1773" t="s">
        <v>648</v>
      </c>
      <c r="C1773">
        <v>1987</v>
      </c>
      <c r="D1773">
        <v>72725.652630834098</v>
      </c>
    </row>
    <row r="1774" spans="1:4">
      <c r="A1774" t="s">
        <v>648</v>
      </c>
      <c r="C1774">
        <v>1992</v>
      </c>
      <c r="D1774">
        <v>67697.952472378005</v>
      </c>
    </row>
    <row r="1775" spans="1:4">
      <c r="A1775" t="s">
        <v>648</v>
      </c>
      <c r="C1775">
        <v>1997</v>
      </c>
      <c r="D1775">
        <v>61767.0495605451</v>
      </c>
    </row>
    <row r="1776" spans="1:4">
      <c r="A1776" t="s">
        <v>648</v>
      </c>
      <c r="C1776">
        <v>2002</v>
      </c>
      <c r="D1776">
        <v>57616.085165224897</v>
      </c>
    </row>
    <row r="1777" spans="1:4">
      <c r="A1777" t="s">
        <v>648</v>
      </c>
      <c r="C1777">
        <v>2007</v>
      </c>
      <c r="D1777">
        <v>53789.320316210098</v>
      </c>
    </row>
    <row r="1778" spans="1:4">
      <c r="A1778" t="s">
        <v>648</v>
      </c>
      <c r="C1778">
        <v>2012</v>
      </c>
      <c r="D1778">
        <v>49772.4517102592</v>
      </c>
    </row>
    <row r="1779" spans="1:4">
      <c r="A1779" t="s">
        <v>648</v>
      </c>
      <c r="C1779">
        <v>2014</v>
      </c>
      <c r="D1779">
        <v>48396.660775741802</v>
      </c>
    </row>
    <row r="1780" spans="1:4">
      <c r="A1780" t="s">
        <v>649</v>
      </c>
      <c r="B1780" t="s">
        <v>650</v>
      </c>
      <c r="C1780">
        <v>1962</v>
      </c>
      <c r="D1780">
        <v>1167.2484268197099</v>
      </c>
    </row>
    <row r="1781" spans="1:4">
      <c r="A1781" t="s">
        <v>649</v>
      </c>
      <c r="B1781" t="s">
        <v>650</v>
      </c>
      <c r="C1781">
        <v>1967</v>
      </c>
      <c r="D1781">
        <v>1026.29308777237</v>
      </c>
    </row>
    <row r="1782" spans="1:4">
      <c r="A1782" t="s">
        <v>649</v>
      </c>
      <c r="B1782" t="s">
        <v>650</v>
      </c>
      <c r="C1782">
        <v>1972</v>
      </c>
      <c r="D1782">
        <v>896.66709005656401</v>
      </c>
    </row>
    <row r="1783" spans="1:4">
      <c r="A1783" t="s">
        <v>649</v>
      </c>
      <c r="B1783" t="s">
        <v>650</v>
      </c>
      <c r="C1783">
        <v>1977</v>
      </c>
      <c r="D1783">
        <v>775.234980417776</v>
      </c>
    </row>
    <row r="1784" spans="1:4">
      <c r="A1784" t="s">
        <v>649</v>
      </c>
      <c r="B1784" t="s">
        <v>650</v>
      </c>
      <c r="C1784">
        <v>1982</v>
      </c>
      <c r="D1784">
        <v>659.10996690153502</v>
      </c>
    </row>
    <row r="1785" spans="1:4">
      <c r="A1785" t="s">
        <v>649</v>
      </c>
      <c r="B1785" t="s">
        <v>650</v>
      </c>
      <c r="C1785">
        <v>1987</v>
      </c>
      <c r="D1785">
        <v>559.184760673955</v>
      </c>
    </row>
    <row r="1786" spans="1:4">
      <c r="A1786" t="s">
        <v>649</v>
      </c>
      <c r="B1786" t="s">
        <v>650</v>
      </c>
      <c r="C1786">
        <v>1992</v>
      </c>
      <c r="D1786">
        <v>483.52866206256499</v>
      </c>
    </row>
    <row r="1787" spans="1:4">
      <c r="A1787" t="s">
        <v>649</v>
      </c>
      <c r="B1787" t="s">
        <v>650</v>
      </c>
      <c r="C1787">
        <v>1997</v>
      </c>
      <c r="D1787">
        <v>426.069283033153</v>
      </c>
    </row>
    <row r="1788" spans="1:4">
      <c r="A1788" t="s">
        <v>649</v>
      </c>
      <c r="B1788" t="s">
        <v>650</v>
      </c>
      <c r="C1788">
        <v>2002</v>
      </c>
      <c r="D1788">
        <v>380.217246871388</v>
      </c>
    </row>
    <row r="1789" spans="1:4">
      <c r="A1789" t="s">
        <v>649</v>
      </c>
      <c r="B1789" t="s">
        <v>650</v>
      </c>
      <c r="C1789">
        <v>2007</v>
      </c>
      <c r="D1789">
        <v>343.03611183560997</v>
      </c>
    </row>
    <row r="1790" spans="1:4">
      <c r="A1790" t="s">
        <v>649</v>
      </c>
      <c r="B1790" t="s">
        <v>650</v>
      </c>
      <c r="C1790">
        <v>2012</v>
      </c>
      <c r="D1790">
        <v>309.14240955924998</v>
      </c>
    </row>
    <row r="1791" spans="1:4">
      <c r="A1791" t="s">
        <v>649</v>
      </c>
      <c r="B1791" t="s">
        <v>650</v>
      </c>
      <c r="C1791">
        <v>2014</v>
      </c>
      <c r="D1791">
        <v>296.422039922907</v>
      </c>
    </row>
    <row r="1792" spans="1:4">
      <c r="A1792" t="s">
        <v>651</v>
      </c>
      <c r="B1792" t="s">
        <v>652</v>
      </c>
      <c r="C1792">
        <v>1992</v>
      </c>
      <c r="D1792">
        <v>375.30198637358001</v>
      </c>
    </row>
    <row r="1793" spans="1:4">
      <c r="A1793" t="s">
        <v>651</v>
      </c>
      <c r="B1793" t="s">
        <v>652</v>
      </c>
      <c r="C1793">
        <v>1997</v>
      </c>
      <c r="D1793">
        <v>300.01647873762499</v>
      </c>
    </row>
    <row r="1794" spans="1:4">
      <c r="A1794" t="s">
        <v>651</v>
      </c>
      <c r="B1794" t="s">
        <v>652</v>
      </c>
      <c r="C1794">
        <v>2002</v>
      </c>
      <c r="D1794">
        <v>264.033013231241</v>
      </c>
    </row>
    <row r="1795" spans="1:4">
      <c r="A1795" t="s">
        <v>651</v>
      </c>
      <c r="B1795" t="s">
        <v>652</v>
      </c>
      <c r="C1795">
        <v>2007</v>
      </c>
      <c r="D1795">
        <v>232.365411206652</v>
      </c>
    </row>
    <row r="1796" spans="1:4">
      <c r="A1796" t="s">
        <v>651</v>
      </c>
      <c r="B1796" t="s">
        <v>652</v>
      </c>
      <c r="C1796">
        <v>2012</v>
      </c>
      <c r="D1796">
        <v>200.64735954746601</v>
      </c>
    </row>
    <row r="1797" spans="1:4">
      <c r="A1797" t="s">
        <v>651</v>
      </c>
      <c r="B1797" t="s">
        <v>652</v>
      </c>
      <c r="C1797">
        <v>2014</v>
      </c>
      <c r="D1797">
        <v>189.07104181403901</v>
      </c>
    </row>
    <row r="1798" spans="1:4">
      <c r="A1798" t="s">
        <v>653</v>
      </c>
      <c r="B1798" t="s">
        <v>654</v>
      </c>
      <c r="C1798">
        <v>1962</v>
      </c>
      <c r="D1798">
        <v>113608.67218408899</v>
      </c>
    </row>
    <row r="1799" spans="1:4">
      <c r="A1799" t="s">
        <v>653</v>
      </c>
      <c r="B1799" t="s">
        <v>654</v>
      </c>
      <c r="C1799">
        <v>1967</v>
      </c>
      <c r="D1799">
        <v>98005.523034526501</v>
      </c>
    </row>
    <row r="1800" spans="1:4">
      <c r="A1800" t="s">
        <v>653</v>
      </c>
      <c r="B1800" t="s">
        <v>654</v>
      </c>
      <c r="C1800">
        <v>1972</v>
      </c>
      <c r="D1800">
        <v>84959.019401256606</v>
      </c>
    </row>
    <row r="1801" spans="1:4">
      <c r="A1801" t="s">
        <v>653</v>
      </c>
      <c r="B1801" t="s">
        <v>654</v>
      </c>
      <c r="C1801">
        <v>1977</v>
      </c>
      <c r="D1801">
        <v>74324.361087986807</v>
      </c>
    </row>
    <row r="1802" spans="1:4">
      <c r="A1802" t="s">
        <v>653</v>
      </c>
      <c r="B1802" t="s">
        <v>654</v>
      </c>
      <c r="C1802">
        <v>1982</v>
      </c>
      <c r="D1802">
        <v>65868.020931178995</v>
      </c>
    </row>
    <row r="1803" spans="1:4">
      <c r="A1803" t="s">
        <v>653</v>
      </c>
      <c r="B1803" t="s">
        <v>654</v>
      </c>
      <c r="C1803">
        <v>1987</v>
      </c>
      <c r="D1803">
        <v>58921.672995929803</v>
      </c>
    </row>
    <row r="1804" spans="1:4">
      <c r="A1804" t="s">
        <v>653</v>
      </c>
      <c r="B1804" t="s">
        <v>654</v>
      </c>
      <c r="C1804">
        <v>1992</v>
      </c>
      <c r="D1804">
        <v>53027.579776228296</v>
      </c>
    </row>
    <row r="1805" spans="1:4">
      <c r="A1805" t="s">
        <v>653</v>
      </c>
      <c r="B1805" t="s">
        <v>654</v>
      </c>
      <c r="C1805">
        <v>1997</v>
      </c>
      <c r="D1805">
        <v>47863.638386357699</v>
      </c>
    </row>
    <row r="1806" spans="1:4">
      <c r="A1806" t="s">
        <v>653</v>
      </c>
      <c r="B1806" t="s">
        <v>654</v>
      </c>
      <c r="C1806">
        <v>2002</v>
      </c>
      <c r="D1806">
        <v>43375.200245136599</v>
      </c>
    </row>
    <row r="1807" spans="1:4">
      <c r="A1807" t="s">
        <v>653</v>
      </c>
      <c r="B1807" t="s">
        <v>654</v>
      </c>
      <c r="C1807">
        <v>2007</v>
      </c>
      <c r="D1807">
        <v>39550.559715699201</v>
      </c>
    </row>
    <row r="1808" spans="1:4">
      <c r="A1808" t="s">
        <v>653</v>
      </c>
      <c r="B1808" t="s">
        <v>654</v>
      </c>
      <c r="C1808">
        <v>2012</v>
      </c>
      <c r="D1808">
        <v>36205.206658577503</v>
      </c>
    </row>
    <row r="1809" spans="1:4">
      <c r="A1809" t="s">
        <v>653</v>
      </c>
      <c r="B1809" t="s">
        <v>654</v>
      </c>
      <c r="C1809">
        <v>2014</v>
      </c>
      <c r="D1809">
        <v>34989.8795743632</v>
      </c>
    </row>
    <row r="1810" spans="1:4">
      <c r="A1810" t="s">
        <v>655</v>
      </c>
      <c r="B1810" t="s">
        <v>656</v>
      </c>
      <c r="C1810">
        <v>1962</v>
      </c>
      <c r="D1810">
        <v>382396.03339305602</v>
      </c>
    </row>
    <row r="1811" spans="1:4">
      <c r="A1811" t="s">
        <v>655</v>
      </c>
      <c r="B1811" t="s">
        <v>656</v>
      </c>
      <c r="C1811">
        <v>1967</v>
      </c>
      <c r="D1811">
        <v>341581.17542304302</v>
      </c>
    </row>
    <row r="1812" spans="1:4">
      <c r="A1812" t="s">
        <v>655</v>
      </c>
      <c r="B1812" t="s">
        <v>656</v>
      </c>
      <c r="C1812">
        <v>1972</v>
      </c>
      <c r="D1812">
        <v>301144.68817990198</v>
      </c>
    </row>
    <row r="1813" spans="1:4">
      <c r="A1813" t="s">
        <v>655</v>
      </c>
      <c r="B1813" t="s">
        <v>656</v>
      </c>
      <c r="C1813">
        <v>1977</v>
      </c>
      <c r="D1813">
        <v>263516.31432462798</v>
      </c>
    </row>
    <row r="1814" spans="1:4">
      <c r="A1814" t="s">
        <v>655</v>
      </c>
      <c r="B1814" t="s">
        <v>656</v>
      </c>
      <c r="C1814">
        <v>1982</v>
      </c>
      <c r="D1814">
        <v>229171.50067850199</v>
      </c>
    </row>
    <row r="1815" spans="1:4">
      <c r="A1815" t="s">
        <v>655</v>
      </c>
      <c r="B1815" t="s">
        <v>656</v>
      </c>
      <c r="C1815">
        <v>1987</v>
      </c>
      <c r="D1815">
        <v>200365.10975555499</v>
      </c>
    </row>
    <row r="1816" spans="1:4">
      <c r="A1816" t="s">
        <v>655</v>
      </c>
      <c r="B1816" t="s">
        <v>656</v>
      </c>
      <c r="C1816">
        <v>1992</v>
      </c>
      <c r="D1816">
        <v>176605.99005185699</v>
      </c>
    </row>
    <row r="1817" spans="1:4">
      <c r="A1817" t="s">
        <v>655</v>
      </c>
      <c r="B1817" t="s">
        <v>656</v>
      </c>
      <c r="C1817">
        <v>1997</v>
      </c>
      <c r="D1817">
        <v>155385.83602817499</v>
      </c>
    </row>
    <row r="1818" spans="1:4">
      <c r="A1818" t="s">
        <v>655</v>
      </c>
      <c r="B1818" t="s">
        <v>656</v>
      </c>
      <c r="C1818">
        <v>2002</v>
      </c>
      <c r="D1818">
        <v>136635.41849330501</v>
      </c>
    </row>
    <row r="1819" spans="1:4">
      <c r="A1819" t="s">
        <v>655</v>
      </c>
      <c r="B1819" t="s">
        <v>656</v>
      </c>
      <c r="C1819">
        <v>2007</v>
      </c>
      <c r="D1819">
        <v>120852.357646937</v>
      </c>
    </row>
    <row r="1820" spans="1:4">
      <c r="A1820" t="s">
        <v>655</v>
      </c>
      <c r="B1820" t="s">
        <v>656</v>
      </c>
      <c r="C1820">
        <v>2012</v>
      </c>
      <c r="D1820">
        <v>107794.062471571</v>
      </c>
    </row>
    <row r="1821" spans="1:4">
      <c r="A1821" t="s">
        <v>655</v>
      </c>
      <c r="B1821" t="s">
        <v>656</v>
      </c>
      <c r="C1821">
        <v>2014</v>
      </c>
      <c r="D1821">
        <v>103277.74686894999</v>
      </c>
    </row>
    <row r="1822" spans="1:4">
      <c r="A1822" t="s">
        <v>657</v>
      </c>
      <c r="B1822" t="s">
        <v>658</v>
      </c>
      <c r="C1822">
        <v>1962</v>
      </c>
      <c r="D1822">
        <v>58344.308213532197</v>
      </c>
    </row>
    <row r="1823" spans="1:4">
      <c r="A1823" t="s">
        <v>657</v>
      </c>
      <c r="B1823" t="s">
        <v>658</v>
      </c>
      <c r="C1823">
        <v>1967</v>
      </c>
      <c r="D1823">
        <v>51101.030668480103</v>
      </c>
    </row>
    <row r="1824" spans="1:4">
      <c r="A1824" t="s">
        <v>657</v>
      </c>
      <c r="B1824" t="s">
        <v>658</v>
      </c>
      <c r="C1824">
        <v>1972</v>
      </c>
      <c r="D1824">
        <v>45056.511262779997</v>
      </c>
    </row>
    <row r="1825" spans="1:4">
      <c r="A1825" t="s">
        <v>657</v>
      </c>
      <c r="B1825" t="s">
        <v>658</v>
      </c>
      <c r="C1825">
        <v>1977</v>
      </c>
      <c r="D1825">
        <v>39858.621130179301</v>
      </c>
    </row>
    <row r="1826" spans="1:4">
      <c r="A1826" t="s">
        <v>657</v>
      </c>
      <c r="B1826" t="s">
        <v>658</v>
      </c>
      <c r="C1826">
        <v>1982</v>
      </c>
      <c r="D1826">
        <v>34751.935044177997</v>
      </c>
    </row>
    <row r="1827" spans="1:4">
      <c r="A1827" t="s">
        <v>657</v>
      </c>
      <c r="B1827" t="s">
        <v>658</v>
      </c>
      <c r="C1827">
        <v>1987</v>
      </c>
      <c r="D1827">
        <v>30112.4507005134</v>
      </c>
    </row>
    <row r="1828" spans="1:4">
      <c r="A1828" t="s">
        <v>657</v>
      </c>
      <c r="B1828" t="s">
        <v>658</v>
      </c>
      <c r="C1828">
        <v>1992</v>
      </c>
      <c r="D1828">
        <v>26394.5337597367</v>
      </c>
    </row>
    <row r="1829" spans="1:4">
      <c r="A1829" t="s">
        <v>657</v>
      </c>
      <c r="B1829" t="s">
        <v>658</v>
      </c>
      <c r="C1829">
        <v>1997</v>
      </c>
      <c r="D1829">
        <v>23492.353138658698</v>
      </c>
    </row>
    <row r="1830" spans="1:4">
      <c r="A1830" t="s">
        <v>657</v>
      </c>
      <c r="B1830" t="s">
        <v>658</v>
      </c>
      <c r="C1830">
        <v>2002</v>
      </c>
      <c r="D1830">
        <v>21239.4739799198</v>
      </c>
    </row>
    <row r="1831" spans="1:4">
      <c r="A1831" t="s">
        <v>657</v>
      </c>
      <c r="B1831" t="s">
        <v>658</v>
      </c>
      <c r="C1831">
        <v>2007</v>
      </c>
      <c r="D1831">
        <v>19610.607092435901</v>
      </c>
    </row>
    <row r="1832" spans="1:4">
      <c r="A1832" t="s">
        <v>657</v>
      </c>
      <c r="B1832" t="s">
        <v>658</v>
      </c>
      <c r="C1832">
        <v>2012</v>
      </c>
      <c r="D1832">
        <v>18340.803161013901</v>
      </c>
    </row>
    <row r="1833" spans="1:4">
      <c r="A1833" t="s">
        <v>657</v>
      </c>
      <c r="B1833" t="s">
        <v>658</v>
      </c>
      <c r="C1833">
        <v>2014</v>
      </c>
      <c r="D1833">
        <v>17855.551336693999</v>
      </c>
    </row>
    <row r="1834" spans="1:4">
      <c r="A1834" t="s">
        <v>659</v>
      </c>
      <c r="B1834" t="s">
        <v>660</v>
      </c>
      <c r="C1834">
        <v>1962</v>
      </c>
      <c r="D1834">
        <v>154074.85747136801</v>
      </c>
    </row>
    <row r="1835" spans="1:4">
      <c r="A1835" t="s">
        <v>659</v>
      </c>
      <c r="B1835" t="s">
        <v>660</v>
      </c>
      <c r="C1835">
        <v>1967</v>
      </c>
      <c r="D1835">
        <v>133609.26917765199</v>
      </c>
    </row>
    <row r="1836" spans="1:4">
      <c r="A1836" t="s">
        <v>659</v>
      </c>
      <c r="B1836" t="s">
        <v>660</v>
      </c>
      <c r="C1836">
        <v>1972</v>
      </c>
      <c r="D1836">
        <v>116610.60924886299</v>
      </c>
    </row>
    <row r="1837" spans="1:4">
      <c r="A1837" t="s">
        <v>659</v>
      </c>
      <c r="B1837" t="s">
        <v>660</v>
      </c>
      <c r="C1837">
        <v>1977</v>
      </c>
      <c r="D1837">
        <v>102170.91082720899</v>
      </c>
    </row>
    <row r="1838" spans="1:4">
      <c r="A1838" t="s">
        <v>659</v>
      </c>
      <c r="B1838" t="s">
        <v>660</v>
      </c>
      <c r="C1838">
        <v>1982</v>
      </c>
      <c r="D1838">
        <v>90037.545821209904</v>
      </c>
    </row>
    <row r="1839" spans="1:4">
      <c r="A1839" t="s">
        <v>659</v>
      </c>
      <c r="B1839" t="s">
        <v>660</v>
      </c>
      <c r="C1839">
        <v>1987</v>
      </c>
      <c r="D1839">
        <v>80237.789407340504</v>
      </c>
    </row>
    <row r="1840" spans="1:4">
      <c r="A1840" t="s">
        <v>659</v>
      </c>
      <c r="B1840" t="s">
        <v>660</v>
      </c>
      <c r="C1840">
        <v>1992</v>
      </c>
      <c r="D1840">
        <v>72172.932150934605</v>
      </c>
    </row>
    <row r="1841" spans="1:4">
      <c r="A1841" t="s">
        <v>659</v>
      </c>
      <c r="B1841" t="s">
        <v>660</v>
      </c>
      <c r="C1841">
        <v>1997</v>
      </c>
      <c r="D1841">
        <v>66096.313082405803</v>
      </c>
    </row>
    <row r="1842" spans="1:4">
      <c r="A1842" t="s">
        <v>659</v>
      </c>
      <c r="B1842" t="s">
        <v>660</v>
      </c>
      <c r="C1842">
        <v>2002</v>
      </c>
      <c r="D1842">
        <v>61688.327188872703</v>
      </c>
    </row>
    <row r="1843" spans="1:4">
      <c r="A1843" t="s">
        <v>659</v>
      </c>
      <c r="B1843" t="s">
        <v>660</v>
      </c>
      <c r="C1843">
        <v>2007</v>
      </c>
      <c r="D1843">
        <v>58000.777867836303</v>
      </c>
    </row>
    <row r="1844" spans="1:4">
      <c r="A1844" t="s">
        <v>659</v>
      </c>
      <c r="B1844" t="s">
        <v>660</v>
      </c>
      <c r="C1844">
        <v>2012</v>
      </c>
      <c r="D1844">
        <v>54411.679763822103</v>
      </c>
    </row>
    <row r="1845" spans="1:4">
      <c r="A1845" t="s">
        <v>659</v>
      </c>
      <c r="B1845" t="s">
        <v>660</v>
      </c>
      <c r="C1845">
        <v>2014</v>
      </c>
      <c r="D1845">
        <v>52981.023624370799</v>
      </c>
    </row>
    <row r="1846" spans="1:4">
      <c r="A1846" t="s">
        <v>354</v>
      </c>
      <c r="B1846" t="s">
        <v>661</v>
      </c>
      <c r="C1846">
        <v>1962</v>
      </c>
      <c r="D1846">
        <v>17057.656767255001</v>
      </c>
    </row>
    <row r="1847" spans="1:4">
      <c r="A1847" t="s">
        <v>354</v>
      </c>
      <c r="B1847" t="s">
        <v>661</v>
      </c>
      <c r="C1847">
        <v>1967</v>
      </c>
      <c r="D1847">
        <v>14591.825366983599</v>
      </c>
    </row>
    <row r="1848" spans="1:4">
      <c r="A1848" t="s">
        <v>354</v>
      </c>
      <c r="B1848" t="s">
        <v>661</v>
      </c>
      <c r="C1848">
        <v>1972</v>
      </c>
      <c r="D1848">
        <v>12630.057955881801</v>
      </c>
    </row>
    <row r="1849" spans="1:4">
      <c r="A1849" t="s">
        <v>354</v>
      </c>
      <c r="B1849" t="s">
        <v>661</v>
      </c>
      <c r="C1849">
        <v>1977</v>
      </c>
      <c r="D1849">
        <v>10973.5703505401</v>
      </c>
    </row>
    <row r="1850" spans="1:4">
      <c r="A1850" t="s">
        <v>354</v>
      </c>
      <c r="B1850" t="s">
        <v>661</v>
      </c>
      <c r="C1850">
        <v>1982</v>
      </c>
      <c r="D1850">
        <v>9566.8946936349803</v>
      </c>
    </row>
    <row r="1851" spans="1:4">
      <c r="A1851" t="s">
        <v>354</v>
      </c>
      <c r="B1851" t="s">
        <v>661</v>
      </c>
      <c r="C1851">
        <v>1987</v>
      </c>
      <c r="D1851">
        <v>8357.5698496986206</v>
      </c>
    </row>
    <row r="1852" spans="1:4">
      <c r="A1852" t="s">
        <v>354</v>
      </c>
      <c r="B1852" t="s">
        <v>661</v>
      </c>
      <c r="C1852">
        <v>1992</v>
      </c>
      <c r="D1852">
        <v>7360.6826386206303</v>
      </c>
    </row>
    <row r="1853" spans="1:4">
      <c r="A1853" t="s">
        <v>354</v>
      </c>
      <c r="B1853" t="s">
        <v>661</v>
      </c>
      <c r="C1853">
        <v>1997</v>
      </c>
      <c r="D1853">
        <v>6555.8276490156004</v>
      </c>
    </row>
    <row r="1854" spans="1:4">
      <c r="A1854" t="s">
        <v>354</v>
      </c>
      <c r="B1854" t="s">
        <v>661</v>
      </c>
      <c r="C1854">
        <v>2002</v>
      </c>
      <c r="D1854">
        <v>5887.9885770563196</v>
      </c>
    </row>
    <row r="1855" spans="1:4">
      <c r="A1855" t="s">
        <v>354</v>
      </c>
      <c r="B1855" t="s">
        <v>661</v>
      </c>
      <c r="C1855">
        <v>2007</v>
      </c>
      <c r="D1855">
        <v>5364.3328309824201</v>
      </c>
    </row>
    <row r="1856" spans="1:4">
      <c r="A1856" t="s">
        <v>354</v>
      </c>
      <c r="B1856" t="s">
        <v>661</v>
      </c>
      <c r="C1856">
        <v>2012</v>
      </c>
      <c r="D1856">
        <v>4944.94275955184</v>
      </c>
    </row>
    <row r="1857" spans="1:4">
      <c r="A1857" t="s">
        <v>354</v>
      </c>
      <c r="B1857" t="s">
        <v>661</v>
      </c>
      <c r="C1857">
        <v>2014</v>
      </c>
      <c r="D1857">
        <v>4785.1072756617104</v>
      </c>
    </row>
    <row r="1858" spans="1:4">
      <c r="A1858" t="s">
        <v>662</v>
      </c>
      <c r="B1858" t="s">
        <v>663</v>
      </c>
      <c r="C1858">
        <v>1962</v>
      </c>
      <c r="D1858">
        <v>1768.48078921755</v>
      </c>
    </row>
    <row r="1859" spans="1:4">
      <c r="A1859" t="s">
        <v>662</v>
      </c>
      <c r="B1859" t="s">
        <v>663</v>
      </c>
      <c r="C1859">
        <v>1967</v>
      </c>
      <c r="D1859">
        <v>1675.6726254648199</v>
      </c>
    </row>
    <row r="1860" spans="1:4">
      <c r="A1860" t="s">
        <v>662</v>
      </c>
      <c r="B1860" t="s">
        <v>663</v>
      </c>
      <c r="C1860">
        <v>1972</v>
      </c>
      <c r="D1860">
        <v>1621.5079721621</v>
      </c>
    </row>
    <row r="1861" spans="1:4">
      <c r="A1861" t="s">
        <v>662</v>
      </c>
      <c r="B1861" t="s">
        <v>663</v>
      </c>
      <c r="C1861">
        <v>1977</v>
      </c>
      <c r="D1861">
        <v>1545.15618040852</v>
      </c>
    </row>
    <row r="1862" spans="1:4">
      <c r="A1862" t="s">
        <v>662</v>
      </c>
      <c r="B1862" t="s">
        <v>663</v>
      </c>
      <c r="C1862">
        <v>1982</v>
      </c>
      <c r="D1862">
        <v>1479.4172895468901</v>
      </c>
    </row>
    <row r="1863" spans="1:4">
      <c r="A1863" t="s">
        <v>662</v>
      </c>
      <c r="B1863" t="s">
        <v>663</v>
      </c>
      <c r="C1863">
        <v>1987</v>
      </c>
      <c r="D1863">
        <v>1422.95677941343</v>
      </c>
    </row>
    <row r="1864" spans="1:4">
      <c r="A1864" t="s">
        <v>662</v>
      </c>
      <c r="B1864" t="s">
        <v>663</v>
      </c>
      <c r="C1864">
        <v>1992</v>
      </c>
      <c r="D1864">
        <v>1397.1552823665199</v>
      </c>
    </row>
    <row r="1865" spans="1:4">
      <c r="A1865" t="s">
        <v>662</v>
      </c>
      <c r="B1865" t="s">
        <v>663</v>
      </c>
      <c r="C1865">
        <v>1997</v>
      </c>
      <c r="D1865">
        <v>1386.8168568623901</v>
      </c>
    </row>
    <row r="1866" spans="1:4">
      <c r="A1866" t="s">
        <v>662</v>
      </c>
      <c r="B1866" t="s">
        <v>663</v>
      </c>
      <c r="C1866">
        <v>2002</v>
      </c>
      <c r="D1866">
        <v>1402.0269333559099</v>
      </c>
    </row>
    <row r="1867" spans="1:4">
      <c r="A1867" t="s">
        <v>662</v>
      </c>
      <c r="B1867" t="s">
        <v>663</v>
      </c>
      <c r="C1867">
        <v>2007</v>
      </c>
      <c r="D1867">
        <v>1406.06538833637</v>
      </c>
    </row>
    <row r="1868" spans="1:4">
      <c r="A1868" t="s">
        <v>662</v>
      </c>
      <c r="B1868" t="s">
        <v>663</v>
      </c>
      <c r="C1868">
        <v>2012</v>
      </c>
      <c r="D1868">
        <v>1408.18561483748</v>
      </c>
    </row>
    <row r="1869" spans="1:4">
      <c r="A1869" t="s">
        <v>662</v>
      </c>
      <c r="B1869" t="s">
        <v>663</v>
      </c>
      <c r="C1869">
        <v>2014</v>
      </c>
      <c r="D1869">
        <v>1410.0908574681</v>
      </c>
    </row>
    <row r="1870" spans="1:4">
      <c r="A1870" t="s">
        <v>664</v>
      </c>
      <c r="B1870" t="s">
        <v>665</v>
      </c>
      <c r="C1870">
        <v>1962</v>
      </c>
      <c r="D1870">
        <v>4225.0459612730101</v>
      </c>
    </row>
    <row r="1871" spans="1:4">
      <c r="A1871" t="s">
        <v>664</v>
      </c>
      <c r="B1871" t="s">
        <v>665</v>
      </c>
      <c r="C1871">
        <v>1967</v>
      </c>
      <c r="D1871">
        <v>4281.9217264708404</v>
      </c>
    </row>
    <row r="1872" spans="1:4">
      <c r="A1872" t="s">
        <v>664</v>
      </c>
      <c r="B1872" t="s">
        <v>665</v>
      </c>
      <c r="C1872">
        <v>1972</v>
      </c>
      <c r="D1872">
        <v>4403.02510998873</v>
      </c>
    </row>
    <row r="1873" spans="1:4">
      <c r="A1873" t="s">
        <v>664</v>
      </c>
      <c r="B1873" t="s">
        <v>665</v>
      </c>
      <c r="C1873">
        <v>1977</v>
      </c>
      <c r="D1873">
        <v>4018.7506444542601</v>
      </c>
    </row>
    <row r="1874" spans="1:4">
      <c r="A1874" t="s">
        <v>664</v>
      </c>
      <c r="B1874" t="s">
        <v>665</v>
      </c>
      <c r="C1874">
        <v>1982</v>
      </c>
      <c r="D1874">
        <v>3833.8254586390299</v>
      </c>
    </row>
    <row r="1875" spans="1:4">
      <c r="A1875" t="s">
        <v>664</v>
      </c>
      <c r="B1875" t="s">
        <v>665</v>
      </c>
      <c r="C1875">
        <v>1987</v>
      </c>
      <c r="D1875">
        <v>3788.6223881062801</v>
      </c>
    </row>
    <row r="1876" spans="1:4">
      <c r="A1876" t="s">
        <v>664</v>
      </c>
      <c r="B1876" t="s">
        <v>665</v>
      </c>
      <c r="C1876">
        <v>1992</v>
      </c>
      <c r="D1876">
        <v>3818.13844851351</v>
      </c>
    </row>
    <row r="1877" spans="1:4">
      <c r="A1877" t="s">
        <v>664</v>
      </c>
      <c r="B1877" t="s">
        <v>665</v>
      </c>
      <c r="C1877">
        <v>1997</v>
      </c>
      <c r="D1877">
        <v>3759.03516250952</v>
      </c>
    </row>
    <row r="1878" spans="1:4">
      <c r="A1878" t="s">
        <v>664</v>
      </c>
      <c r="B1878" t="s">
        <v>665</v>
      </c>
      <c r="C1878">
        <v>2002</v>
      </c>
      <c r="D1878">
        <v>3646.96216209576</v>
      </c>
    </row>
    <row r="1879" spans="1:4">
      <c r="A1879" t="s">
        <v>664</v>
      </c>
      <c r="B1879" t="s">
        <v>665</v>
      </c>
      <c r="C1879">
        <v>2007</v>
      </c>
      <c r="D1879">
        <v>3604.2995119778502</v>
      </c>
    </row>
    <row r="1880" spans="1:4">
      <c r="A1880" t="s">
        <v>664</v>
      </c>
      <c r="B1880" t="s">
        <v>665</v>
      </c>
      <c r="C1880">
        <v>2012</v>
      </c>
      <c r="D1880">
        <v>3613.9385425023902</v>
      </c>
    </row>
    <row r="1881" spans="1:4">
      <c r="A1881" t="s">
        <v>664</v>
      </c>
      <c r="B1881" t="s">
        <v>665</v>
      </c>
      <c r="C1881">
        <v>2014</v>
      </c>
      <c r="D1881">
        <v>3653.4730780376099</v>
      </c>
    </row>
    <row r="1882" spans="1:4">
      <c r="A1882" t="s">
        <v>666</v>
      </c>
      <c r="C1882">
        <v>1962</v>
      </c>
      <c r="D1882">
        <v>12432.7726517106</v>
      </c>
    </row>
    <row r="1883" spans="1:4">
      <c r="A1883" t="s">
        <v>666</v>
      </c>
      <c r="C1883">
        <v>1967</v>
      </c>
      <c r="D1883">
        <v>11773.5019295808</v>
      </c>
    </row>
    <row r="1884" spans="1:4">
      <c r="A1884" t="s">
        <v>666</v>
      </c>
      <c r="C1884">
        <v>1972</v>
      </c>
      <c r="D1884">
        <v>11228.913411854801</v>
      </c>
    </row>
    <row r="1885" spans="1:4">
      <c r="A1885" t="s">
        <v>666</v>
      </c>
      <c r="C1885">
        <v>1977</v>
      </c>
      <c r="D1885">
        <v>10789.196704964301</v>
      </c>
    </row>
    <row r="1886" spans="1:4">
      <c r="A1886" t="s">
        <v>666</v>
      </c>
      <c r="C1886">
        <v>1982</v>
      </c>
      <c r="D1886">
        <v>10433.477053004601</v>
      </c>
    </row>
    <row r="1887" spans="1:4">
      <c r="A1887" t="s">
        <v>666</v>
      </c>
      <c r="C1887">
        <v>1987</v>
      </c>
      <c r="D1887">
        <v>10151.9644550826</v>
      </c>
    </row>
    <row r="1888" spans="1:4">
      <c r="A1888" t="s">
        <v>666</v>
      </c>
      <c r="C1888">
        <v>1992</v>
      </c>
      <c r="D1888">
        <v>9228.9117644593898</v>
      </c>
    </row>
    <row r="1889" spans="1:4">
      <c r="A1889" t="s">
        <v>666</v>
      </c>
      <c r="C1889">
        <v>1997</v>
      </c>
      <c r="D1889">
        <v>8893.5679730218908</v>
      </c>
    </row>
    <row r="1890" spans="1:4">
      <c r="A1890" t="s">
        <v>666</v>
      </c>
      <c r="C1890">
        <v>2002</v>
      </c>
      <c r="D1890">
        <v>8680.0237476780694</v>
      </c>
    </row>
    <row r="1891" spans="1:4">
      <c r="A1891" t="s">
        <v>666</v>
      </c>
      <c r="C1891">
        <v>2007</v>
      </c>
      <c r="D1891">
        <v>8455.2894662337494</v>
      </c>
    </row>
    <row r="1892" spans="1:4">
      <c r="A1892" t="s">
        <v>666</v>
      </c>
      <c r="C1892">
        <v>2012</v>
      </c>
      <c r="D1892">
        <v>8264.4747989895804</v>
      </c>
    </row>
    <row r="1893" spans="1:4">
      <c r="A1893" t="s">
        <v>666</v>
      </c>
      <c r="C1893">
        <v>2014</v>
      </c>
      <c r="D1893">
        <v>8189.4692654036298</v>
      </c>
    </row>
    <row r="1894" spans="1:4">
      <c r="A1894" t="s">
        <v>667</v>
      </c>
      <c r="C1894">
        <v>1962</v>
      </c>
      <c r="D1894">
        <v>19126.971209509298</v>
      </c>
    </row>
    <row r="1895" spans="1:4">
      <c r="A1895" t="s">
        <v>667</v>
      </c>
      <c r="C1895">
        <v>1967</v>
      </c>
      <c r="D1895">
        <v>16950.483753279001</v>
      </c>
    </row>
    <row r="1896" spans="1:4">
      <c r="A1896" t="s">
        <v>667</v>
      </c>
      <c r="C1896">
        <v>1972</v>
      </c>
      <c r="D1896">
        <v>14911.2968381637</v>
      </c>
    </row>
    <row r="1897" spans="1:4">
      <c r="A1897" t="s">
        <v>667</v>
      </c>
      <c r="C1897">
        <v>1977</v>
      </c>
      <c r="D1897">
        <v>12967.392542170899</v>
      </c>
    </row>
    <row r="1898" spans="1:4">
      <c r="A1898" t="s">
        <v>667</v>
      </c>
      <c r="C1898">
        <v>1982</v>
      </c>
      <c r="D1898">
        <v>11273.851385419701</v>
      </c>
    </row>
    <row r="1899" spans="1:4">
      <c r="A1899" t="s">
        <v>667</v>
      </c>
      <c r="C1899">
        <v>1987</v>
      </c>
      <c r="D1899">
        <v>9905.0296347594194</v>
      </c>
    </row>
    <row r="1900" spans="1:4">
      <c r="A1900" t="s">
        <v>667</v>
      </c>
      <c r="C1900">
        <v>1992</v>
      </c>
      <c r="D1900">
        <v>8581.7640731299707</v>
      </c>
    </row>
    <row r="1901" spans="1:4">
      <c r="A1901" t="s">
        <v>667</v>
      </c>
      <c r="C1901">
        <v>1997</v>
      </c>
      <c r="D1901">
        <v>7381.4609999730601</v>
      </c>
    </row>
    <row r="1902" spans="1:4">
      <c r="A1902" t="s">
        <v>667</v>
      </c>
      <c r="C1902">
        <v>2002</v>
      </c>
      <c r="D1902">
        <v>6428.5712456661704</v>
      </c>
    </row>
    <row r="1903" spans="1:4">
      <c r="A1903" t="s">
        <v>667</v>
      </c>
      <c r="C1903">
        <v>2007</v>
      </c>
      <c r="D1903">
        <v>5560.0532336883398</v>
      </c>
    </row>
    <row r="1904" spans="1:4">
      <c r="A1904" t="s">
        <v>667</v>
      </c>
      <c r="C1904">
        <v>2012</v>
      </c>
      <c r="D1904">
        <v>4579.0434249428399</v>
      </c>
    </row>
    <row r="1905" spans="1:4">
      <c r="A1905" t="s">
        <v>667</v>
      </c>
      <c r="C1905">
        <v>2014</v>
      </c>
      <c r="D1905">
        <v>4319.7958046254598</v>
      </c>
    </row>
    <row r="1906" spans="1:4">
      <c r="A1906" t="s">
        <v>668</v>
      </c>
      <c r="B1906" t="s">
        <v>669</v>
      </c>
      <c r="C1906">
        <v>1962</v>
      </c>
      <c r="D1906">
        <v>2897.5783590891301</v>
      </c>
    </row>
    <row r="1907" spans="1:4">
      <c r="A1907" t="s">
        <v>668</v>
      </c>
      <c r="B1907" t="s">
        <v>669</v>
      </c>
      <c r="C1907">
        <v>1967</v>
      </c>
      <c r="D1907">
        <v>2683.62617616532</v>
      </c>
    </row>
    <row r="1908" spans="1:4">
      <c r="A1908" t="s">
        <v>668</v>
      </c>
      <c r="B1908" t="s">
        <v>669</v>
      </c>
      <c r="C1908">
        <v>1972</v>
      </c>
      <c r="D1908">
        <v>2520.1827593942498</v>
      </c>
    </row>
    <row r="1909" spans="1:4">
      <c r="A1909" t="s">
        <v>668</v>
      </c>
      <c r="B1909" t="s">
        <v>669</v>
      </c>
      <c r="C1909">
        <v>1977</v>
      </c>
      <c r="D1909">
        <v>2298.7091614891701</v>
      </c>
    </row>
    <row r="1910" spans="1:4">
      <c r="A1910" t="s">
        <v>668</v>
      </c>
      <c r="B1910" t="s">
        <v>669</v>
      </c>
      <c r="C1910">
        <v>1982</v>
      </c>
      <c r="D1910">
        <v>2166.3163438194201</v>
      </c>
    </row>
    <row r="1911" spans="1:4">
      <c r="A1911" t="s">
        <v>668</v>
      </c>
      <c r="B1911" t="s">
        <v>669</v>
      </c>
      <c r="C1911">
        <v>1987</v>
      </c>
      <c r="D1911">
        <v>2062.84410999898</v>
      </c>
    </row>
    <row r="1912" spans="1:4">
      <c r="A1912" t="s">
        <v>668</v>
      </c>
      <c r="B1912" t="s">
        <v>669</v>
      </c>
      <c r="C1912">
        <v>1992</v>
      </c>
      <c r="D1912">
        <v>1980.37697451952</v>
      </c>
    </row>
    <row r="1913" spans="1:4">
      <c r="A1913" t="s">
        <v>668</v>
      </c>
      <c r="B1913" t="s">
        <v>669</v>
      </c>
      <c r="C1913">
        <v>1997</v>
      </c>
      <c r="D1913">
        <v>1888.58417366462</v>
      </c>
    </row>
    <row r="1914" spans="1:4">
      <c r="A1914" t="s">
        <v>668</v>
      </c>
      <c r="B1914" t="s">
        <v>669</v>
      </c>
      <c r="C1914">
        <v>2002</v>
      </c>
      <c r="D1914">
        <v>1856.83974766855</v>
      </c>
    </row>
    <row r="1915" spans="1:4">
      <c r="A1915" t="s">
        <v>668</v>
      </c>
      <c r="B1915" t="s">
        <v>669</v>
      </c>
      <c r="C1915">
        <v>2007</v>
      </c>
      <c r="D1915">
        <v>1876.81982133204</v>
      </c>
    </row>
    <row r="1916" spans="1:4">
      <c r="A1916" t="s">
        <v>668</v>
      </c>
      <c r="B1916" t="s">
        <v>669</v>
      </c>
      <c r="C1916">
        <v>2012</v>
      </c>
      <c r="D1916">
        <v>1953.50761923</v>
      </c>
    </row>
    <row r="1917" spans="1:4">
      <c r="A1917" t="s">
        <v>668</v>
      </c>
      <c r="B1917" t="s">
        <v>669</v>
      </c>
      <c r="C1917">
        <v>2014</v>
      </c>
      <c r="D1917">
        <v>2008.55815511387</v>
      </c>
    </row>
    <row r="1918" spans="1:4">
      <c r="A1918" t="s">
        <v>670</v>
      </c>
      <c r="B1918" t="s">
        <v>671</v>
      </c>
      <c r="C1918">
        <v>1962</v>
      </c>
      <c r="D1918">
        <v>995.32552476760895</v>
      </c>
    </row>
    <row r="1919" spans="1:4">
      <c r="A1919" t="s">
        <v>670</v>
      </c>
      <c r="B1919" t="s">
        <v>671</v>
      </c>
      <c r="C1919">
        <v>1967</v>
      </c>
      <c r="D1919">
        <v>648.93678660409103</v>
      </c>
    </row>
    <row r="1920" spans="1:4">
      <c r="A1920" t="s">
        <v>670</v>
      </c>
      <c r="B1920" t="s">
        <v>671</v>
      </c>
      <c r="C1920">
        <v>1972</v>
      </c>
      <c r="D1920">
        <v>429.00700200713999</v>
      </c>
    </row>
    <row r="1921" spans="1:4">
      <c r="A1921" t="s">
        <v>670</v>
      </c>
      <c r="B1921" t="s">
        <v>671</v>
      </c>
      <c r="C1921">
        <v>1977</v>
      </c>
      <c r="D1921">
        <v>306.945182879036</v>
      </c>
    </row>
    <row r="1922" spans="1:4">
      <c r="A1922" t="s">
        <v>670</v>
      </c>
      <c r="B1922" t="s">
        <v>671</v>
      </c>
      <c r="C1922">
        <v>1982</v>
      </c>
      <c r="D1922">
        <v>201.87746038154799</v>
      </c>
    </row>
    <row r="1923" spans="1:4">
      <c r="A1923" t="s">
        <v>670</v>
      </c>
      <c r="B1923" t="s">
        <v>671</v>
      </c>
      <c r="C1923">
        <v>1987</v>
      </c>
      <c r="D1923">
        <v>132.59427808334999</v>
      </c>
    </row>
    <row r="1924" spans="1:4">
      <c r="A1924" t="s">
        <v>670</v>
      </c>
      <c r="B1924" t="s">
        <v>671</v>
      </c>
      <c r="C1924">
        <v>1992</v>
      </c>
      <c r="D1924">
        <v>113.01327704195801</v>
      </c>
    </row>
    <row r="1925" spans="1:4">
      <c r="A1925" t="s">
        <v>670</v>
      </c>
      <c r="B1925" t="s">
        <v>671</v>
      </c>
      <c r="C1925">
        <v>1997</v>
      </c>
      <c r="D1925">
        <v>104.749648340466</v>
      </c>
    </row>
    <row r="1926" spans="1:4">
      <c r="A1926" t="s">
        <v>670</v>
      </c>
      <c r="B1926" t="s">
        <v>671</v>
      </c>
      <c r="C1926">
        <v>2002</v>
      </c>
      <c r="D1926">
        <v>86.733089757906299</v>
      </c>
    </row>
    <row r="1927" spans="1:4">
      <c r="A1927" t="s">
        <v>670</v>
      </c>
      <c r="B1927" t="s">
        <v>671</v>
      </c>
      <c r="C1927">
        <v>2007</v>
      </c>
      <c r="D1927">
        <v>47.073341106038598</v>
      </c>
    </row>
    <row r="1928" spans="1:4">
      <c r="A1928" t="s">
        <v>670</v>
      </c>
      <c r="B1928" t="s">
        <v>671</v>
      </c>
      <c r="C1928">
        <v>2012</v>
      </c>
      <c r="D1928">
        <v>26.545719313148499</v>
      </c>
    </row>
    <row r="1929" spans="1:4">
      <c r="A1929" t="s">
        <v>670</v>
      </c>
      <c r="B1929" t="s">
        <v>671</v>
      </c>
      <c r="C1929">
        <v>2014</v>
      </c>
      <c r="D1929">
        <v>23.5847169349639</v>
      </c>
    </row>
    <row r="1930" spans="1:4">
      <c r="A1930" t="s">
        <v>672</v>
      </c>
      <c r="B1930" t="s">
        <v>673</v>
      </c>
      <c r="C1930">
        <v>1962</v>
      </c>
      <c r="D1930">
        <v>2269.1557059521201</v>
      </c>
    </row>
    <row r="1931" spans="1:4">
      <c r="A1931" t="s">
        <v>672</v>
      </c>
      <c r="B1931" t="s">
        <v>673</v>
      </c>
      <c r="C1931">
        <v>1967</v>
      </c>
      <c r="D1931">
        <v>2169.52364980428</v>
      </c>
    </row>
    <row r="1932" spans="1:4">
      <c r="A1932" t="s">
        <v>672</v>
      </c>
      <c r="B1932" t="s">
        <v>673</v>
      </c>
      <c r="C1932">
        <v>1972</v>
      </c>
      <c r="D1932">
        <v>2051.5097402903898</v>
      </c>
    </row>
    <row r="1933" spans="1:4">
      <c r="A1933" t="s">
        <v>672</v>
      </c>
      <c r="B1933" t="s">
        <v>673</v>
      </c>
      <c r="C1933">
        <v>1977</v>
      </c>
      <c r="D1933">
        <v>1947.9597810195401</v>
      </c>
    </row>
    <row r="1934" spans="1:4">
      <c r="A1934" t="s">
        <v>672</v>
      </c>
      <c r="B1934" t="s">
        <v>673</v>
      </c>
      <c r="C1934">
        <v>1982</v>
      </c>
      <c r="D1934">
        <v>1882.2681677851499</v>
      </c>
    </row>
    <row r="1935" spans="1:4">
      <c r="A1935" t="s">
        <v>672</v>
      </c>
      <c r="B1935" t="s">
        <v>673</v>
      </c>
      <c r="C1935">
        <v>1987</v>
      </c>
      <c r="D1935">
        <v>1846.6689586625901</v>
      </c>
    </row>
    <row r="1936" spans="1:4">
      <c r="A1936" t="s">
        <v>672</v>
      </c>
      <c r="B1936" t="s">
        <v>673</v>
      </c>
      <c r="C1936">
        <v>1992</v>
      </c>
      <c r="D1936">
        <v>1859.23804406403</v>
      </c>
    </row>
    <row r="1937" spans="1:4">
      <c r="A1937" t="s">
        <v>672</v>
      </c>
      <c r="B1937" t="s">
        <v>673</v>
      </c>
      <c r="C1937">
        <v>1997</v>
      </c>
      <c r="D1937">
        <v>1879.04767841841</v>
      </c>
    </row>
    <row r="1938" spans="1:4">
      <c r="A1938" t="s">
        <v>672</v>
      </c>
      <c r="B1938" t="s">
        <v>673</v>
      </c>
      <c r="C1938">
        <v>2002</v>
      </c>
      <c r="D1938">
        <v>1950.25460992699</v>
      </c>
    </row>
    <row r="1939" spans="1:4">
      <c r="A1939" t="s">
        <v>672</v>
      </c>
      <c r="B1939" t="s">
        <v>673</v>
      </c>
      <c r="C1939">
        <v>2007</v>
      </c>
      <c r="D1939">
        <v>2029.40365509102</v>
      </c>
    </row>
    <row r="1940" spans="1:4">
      <c r="A1940" t="s">
        <v>672</v>
      </c>
      <c r="B1940" t="s">
        <v>673</v>
      </c>
      <c r="C1940">
        <v>2012</v>
      </c>
      <c r="D1940">
        <v>2112.8689824302301</v>
      </c>
    </row>
    <row r="1941" spans="1:4">
      <c r="A1941" t="s">
        <v>672</v>
      </c>
      <c r="B1941" t="s">
        <v>673</v>
      </c>
      <c r="C1941">
        <v>2014</v>
      </c>
      <c r="D1941">
        <v>2128.6877644504002</v>
      </c>
    </row>
    <row r="1942" spans="1:4">
      <c r="A1942" t="s">
        <v>674</v>
      </c>
      <c r="B1942" t="s">
        <v>675</v>
      </c>
      <c r="C1942">
        <v>1992</v>
      </c>
      <c r="D1942">
        <v>29000.127783494401</v>
      </c>
    </row>
    <row r="1943" spans="1:4">
      <c r="A1943" t="s">
        <v>674</v>
      </c>
      <c r="B1943" t="s">
        <v>675</v>
      </c>
      <c r="C1943">
        <v>1997</v>
      </c>
      <c r="D1943">
        <v>29151.8172625636</v>
      </c>
    </row>
    <row r="1944" spans="1:4">
      <c r="A1944" t="s">
        <v>674</v>
      </c>
      <c r="B1944" t="s">
        <v>675</v>
      </c>
      <c r="C1944">
        <v>2002</v>
      </c>
      <c r="D1944">
        <v>29675.296511750101</v>
      </c>
    </row>
    <row r="1945" spans="1:4">
      <c r="A1945" t="s">
        <v>674</v>
      </c>
      <c r="B1945" t="s">
        <v>675</v>
      </c>
      <c r="C1945">
        <v>2007</v>
      </c>
      <c r="D1945">
        <v>30195.002575818598</v>
      </c>
    </row>
    <row r="1946" spans="1:4">
      <c r="A1946" t="s">
        <v>674</v>
      </c>
      <c r="B1946" t="s">
        <v>675</v>
      </c>
      <c r="C1946">
        <v>2012</v>
      </c>
      <c r="D1946">
        <v>30111.379422682199</v>
      </c>
    </row>
    <row r="1947" spans="1:4">
      <c r="A1947" t="s">
        <v>674</v>
      </c>
      <c r="B1947" t="s">
        <v>675</v>
      </c>
      <c r="C1947">
        <v>2014</v>
      </c>
      <c r="D1947">
        <v>29981.991475352199</v>
      </c>
    </row>
    <row r="1948" spans="1:4">
      <c r="A1948" t="s">
        <v>676</v>
      </c>
      <c r="B1948" t="s">
        <v>677</v>
      </c>
      <c r="C1948">
        <v>1962</v>
      </c>
      <c r="D1948">
        <v>3114.1373970531699</v>
      </c>
    </row>
    <row r="1949" spans="1:4">
      <c r="A1949" t="s">
        <v>676</v>
      </c>
      <c r="B1949" t="s">
        <v>677</v>
      </c>
      <c r="C1949">
        <v>1967</v>
      </c>
      <c r="D1949">
        <v>2779.1454098610502</v>
      </c>
    </row>
    <row r="1950" spans="1:4">
      <c r="A1950" t="s">
        <v>676</v>
      </c>
      <c r="B1950" t="s">
        <v>677</v>
      </c>
      <c r="C1950">
        <v>1972</v>
      </c>
      <c r="D1950">
        <v>2384.7177247282698</v>
      </c>
    </row>
    <row r="1951" spans="1:4">
      <c r="A1951" t="s">
        <v>676</v>
      </c>
      <c r="B1951" t="s">
        <v>677</v>
      </c>
      <c r="C1951">
        <v>1977</v>
      </c>
      <c r="D1951">
        <v>2044.0591572236499</v>
      </c>
    </row>
    <row r="1952" spans="1:4">
      <c r="A1952" t="s">
        <v>676</v>
      </c>
      <c r="B1952" t="s">
        <v>677</v>
      </c>
      <c r="C1952">
        <v>1982</v>
      </c>
      <c r="D1952">
        <v>1730.63267194018</v>
      </c>
    </row>
    <row r="1953" spans="1:4">
      <c r="A1953" t="s">
        <v>676</v>
      </c>
      <c r="B1953" t="s">
        <v>677</v>
      </c>
      <c r="C1953">
        <v>1987</v>
      </c>
      <c r="D1953">
        <v>1411.1430689628601</v>
      </c>
    </row>
    <row r="1954" spans="1:4">
      <c r="A1954" t="s">
        <v>676</v>
      </c>
      <c r="B1954" t="s">
        <v>677</v>
      </c>
      <c r="C1954">
        <v>1992</v>
      </c>
      <c r="D1954">
        <v>1417.5188317376801</v>
      </c>
    </row>
    <row r="1955" spans="1:4">
      <c r="A1955" t="s">
        <v>676</v>
      </c>
      <c r="B1955" t="s">
        <v>677</v>
      </c>
      <c r="C1955">
        <v>1997</v>
      </c>
      <c r="D1955">
        <v>1456.52309233038</v>
      </c>
    </row>
    <row r="1956" spans="1:4">
      <c r="A1956" t="s">
        <v>676</v>
      </c>
      <c r="B1956" t="s">
        <v>677</v>
      </c>
      <c r="C1956">
        <v>2002</v>
      </c>
      <c r="D1956">
        <v>1112.90673080133</v>
      </c>
    </row>
    <row r="1957" spans="1:4">
      <c r="A1957" t="s">
        <v>676</v>
      </c>
      <c r="B1957" t="s">
        <v>677</v>
      </c>
      <c r="C1957">
        <v>2007</v>
      </c>
      <c r="D1957">
        <v>1005.56745653461</v>
      </c>
    </row>
    <row r="1958" spans="1:4">
      <c r="A1958" t="s">
        <v>676</v>
      </c>
      <c r="B1958" t="s">
        <v>677</v>
      </c>
      <c r="C1958">
        <v>2012</v>
      </c>
      <c r="D1958">
        <v>880.53845946367096</v>
      </c>
    </row>
    <row r="1959" spans="1:4">
      <c r="A1959" t="s">
        <v>676</v>
      </c>
      <c r="B1959" t="s">
        <v>677</v>
      </c>
      <c r="C1959">
        <v>2014</v>
      </c>
      <c r="D1959">
        <v>837.34694289478898</v>
      </c>
    </row>
    <row r="1960" spans="1:4">
      <c r="A1960" t="s">
        <v>678</v>
      </c>
      <c r="B1960" t="s">
        <v>679</v>
      </c>
      <c r="C1960">
        <v>1962</v>
      </c>
      <c r="D1960">
        <v>470.90217007416697</v>
      </c>
    </row>
    <row r="1961" spans="1:4">
      <c r="A1961" t="s">
        <v>678</v>
      </c>
      <c r="B1961" t="s">
        <v>679</v>
      </c>
      <c r="C1961">
        <v>1967</v>
      </c>
      <c r="D1961">
        <v>506.54284508231302</v>
      </c>
    </row>
    <row r="1962" spans="1:4">
      <c r="A1962" t="s">
        <v>678</v>
      </c>
      <c r="B1962" t="s">
        <v>679</v>
      </c>
      <c r="C1962">
        <v>1972</v>
      </c>
      <c r="D1962">
        <v>541.44294544962304</v>
      </c>
    </row>
    <row r="1963" spans="1:4">
      <c r="A1963" t="s">
        <v>678</v>
      </c>
      <c r="B1963" t="s">
        <v>679</v>
      </c>
      <c r="C1963">
        <v>1977</v>
      </c>
      <c r="D1963">
        <v>546.17450275363001</v>
      </c>
    </row>
    <row r="1964" spans="1:4">
      <c r="A1964" t="s">
        <v>678</v>
      </c>
      <c r="B1964" t="s">
        <v>679</v>
      </c>
      <c r="C1964">
        <v>1982</v>
      </c>
      <c r="D1964">
        <v>561.24596604461897</v>
      </c>
    </row>
    <row r="1965" spans="1:4">
      <c r="A1965" t="s">
        <v>678</v>
      </c>
      <c r="B1965" t="s">
        <v>679</v>
      </c>
      <c r="C1965">
        <v>1987</v>
      </c>
      <c r="D1965">
        <v>580.39708834127396</v>
      </c>
    </row>
    <row r="1966" spans="1:4">
      <c r="A1966" t="s">
        <v>678</v>
      </c>
      <c r="B1966" t="s">
        <v>679</v>
      </c>
      <c r="C1966">
        <v>1992</v>
      </c>
      <c r="D1966">
        <v>580.25676361790102</v>
      </c>
    </row>
    <row r="1967" spans="1:4">
      <c r="A1967" t="s">
        <v>678</v>
      </c>
      <c r="B1967" t="s">
        <v>679</v>
      </c>
      <c r="C1967">
        <v>1997</v>
      </c>
      <c r="D1967">
        <v>547.37034165032196</v>
      </c>
    </row>
    <row r="1968" spans="1:4">
      <c r="A1968" t="s">
        <v>678</v>
      </c>
      <c r="B1968" t="s">
        <v>679</v>
      </c>
      <c r="C1968">
        <v>2002</v>
      </c>
      <c r="D1968">
        <v>514.56872708561104</v>
      </c>
    </row>
    <row r="1969" spans="1:4">
      <c r="A1969" t="s">
        <v>678</v>
      </c>
      <c r="B1969" t="s">
        <v>679</v>
      </c>
      <c r="C1969">
        <v>2007</v>
      </c>
      <c r="D1969">
        <v>482.09228049735901</v>
      </c>
    </row>
    <row r="1970" spans="1:4">
      <c r="A1970" t="s">
        <v>678</v>
      </c>
      <c r="B1970" t="s">
        <v>679</v>
      </c>
      <c r="C1970">
        <v>2012</v>
      </c>
      <c r="D1970">
        <v>456.35184727424797</v>
      </c>
    </row>
    <row r="1971" spans="1:4">
      <c r="A1971" t="s">
        <v>678</v>
      </c>
      <c r="B1971" t="s">
        <v>679</v>
      </c>
      <c r="C1971">
        <v>2014</v>
      </c>
      <c r="D1971">
        <v>446.60302573549899</v>
      </c>
    </row>
    <row r="1972" spans="1:4">
      <c r="A1972" t="s">
        <v>680</v>
      </c>
      <c r="B1972" t="s">
        <v>681</v>
      </c>
      <c r="C1972">
        <v>1962</v>
      </c>
      <c r="D1972">
        <v>3257.8949654663102</v>
      </c>
    </row>
    <row r="1973" spans="1:4">
      <c r="A1973" t="s">
        <v>680</v>
      </c>
      <c r="B1973" t="s">
        <v>681</v>
      </c>
      <c r="C1973">
        <v>1967</v>
      </c>
      <c r="D1973">
        <v>3014.2574376802299</v>
      </c>
    </row>
    <row r="1974" spans="1:4">
      <c r="A1974" t="s">
        <v>680</v>
      </c>
      <c r="B1974" t="s">
        <v>681</v>
      </c>
      <c r="C1974">
        <v>1972</v>
      </c>
      <c r="D1974">
        <v>2818.0921516133599</v>
      </c>
    </row>
    <row r="1975" spans="1:4">
      <c r="A1975" t="s">
        <v>680</v>
      </c>
      <c r="B1975" t="s">
        <v>681</v>
      </c>
      <c r="C1975">
        <v>1977</v>
      </c>
      <c r="D1975">
        <v>2658.843757478</v>
      </c>
    </row>
    <row r="1976" spans="1:4">
      <c r="A1976" t="s">
        <v>680</v>
      </c>
      <c r="B1976" t="s">
        <v>681</v>
      </c>
      <c r="C1976">
        <v>1982</v>
      </c>
      <c r="D1976">
        <v>2476.1873318256098</v>
      </c>
    </row>
    <row r="1977" spans="1:4">
      <c r="A1977" t="s">
        <v>680</v>
      </c>
      <c r="B1977" t="s">
        <v>681</v>
      </c>
      <c r="C1977">
        <v>1987</v>
      </c>
      <c r="D1977">
        <v>2289.4821191446499</v>
      </c>
    </row>
    <row r="1978" spans="1:4">
      <c r="A1978" t="s">
        <v>680</v>
      </c>
      <c r="B1978" t="s">
        <v>681</v>
      </c>
      <c r="C1978">
        <v>1992</v>
      </c>
      <c r="D1978">
        <v>2113.7924960366399</v>
      </c>
    </row>
    <row r="1979" spans="1:4">
      <c r="A1979" t="s">
        <v>680</v>
      </c>
      <c r="B1979" t="s">
        <v>681</v>
      </c>
      <c r="C1979">
        <v>1997</v>
      </c>
      <c r="D1979">
        <v>1985.6240816488601</v>
      </c>
    </row>
    <row r="1980" spans="1:4">
      <c r="A1980" t="s">
        <v>680</v>
      </c>
      <c r="B1980" t="s">
        <v>681</v>
      </c>
      <c r="C1980">
        <v>2002</v>
      </c>
      <c r="D1980">
        <v>1877.7814637932399</v>
      </c>
    </row>
    <row r="1981" spans="1:4">
      <c r="A1981" t="s">
        <v>680</v>
      </c>
      <c r="B1981" t="s">
        <v>681</v>
      </c>
      <c r="C1981">
        <v>2007</v>
      </c>
      <c r="D1981">
        <v>1793.31452345655</v>
      </c>
    </row>
    <row r="1982" spans="1:4">
      <c r="A1982" t="s">
        <v>680</v>
      </c>
      <c r="B1982" t="s">
        <v>681</v>
      </c>
      <c r="C1982">
        <v>2012</v>
      </c>
      <c r="D1982">
        <v>1715.9035662195799</v>
      </c>
    </row>
    <row r="1983" spans="1:4">
      <c r="A1983" t="s">
        <v>680</v>
      </c>
      <c r="B1983" t="s">
        <v>681</v>
      </c>
      <c r="C1983">
        <v>2014</v>
      </c>
      <c r="D1983">
        <v>1700.4778342714301</v>
      </c>
    </row>
    <row r="1984" spans="1:4">
      <c r="A1984" t="s">
        <v>682</v>
      </c>
      <c r="B1984" t="s">
        <v>683</v>
      </c>
      <c r="C1984">
        <v>1962</v>
      </c>
      <c r="D1984">
        <v>1201.83640602841</v>
      </c>
    </row>
    <row r="1985" spans="1:4">
      <c r="A1985" t="s">
        <v>682</v>
      </c>
      <c r="B1985" t="s">
        <v>683</v>
      </c>
      <c r="C1985">
        <v>1967</v>
      </c>
      <c r="D1985">
        <v>1139.7829853195999</v>
      </c>
    </row>
    <row r="1986" spans="1:4">
      <c r="A1986" t="s">
        <v>682</v>
      </c>
      <c r="B1986" t="s">
        <v>683</v>
      </c>
      <c r="C1986">
        <v>1972</v>
      </c>
      <c r="D1986">
        <v>1081.5136865556999</v>
      </c>
    </row>
    <row r="1987" spans="1:4">
      <c r="A1987" t="s">
        <v>682</v>
      </c>
      <c r="B1987" t="s">
        <v>683</v>
      </c>
      <c r="C1987">
        <v>1977</v>
      </c>
      <c r="D1987">
        <v>1024.07602740427</v>
      </c>
    </row>
    <row r="1988" spans="1:4">
      <c r="A1988" t="s">
        <v>682</v>
      </c>
      <c r="B1988" t="s">
        <v>683</v>
      </c>
      <c r="C1988">
        <v>1982</v>
      </c>
      <c r="D1988">
        <v>978.43528629016498</v>
      </c>
    </row>
    <row r="1989" spans="1:4">
      <c r="A1989" t="s">
        <v>682</v>
      </c>
      <c r="B1989" t="s">
        <v>683</v>
      </c>
      <c r="C1989">
        <v>1987</v>
      </c>
      <c r="D1989">
        <v>944.322731736798</v>
      </c>
    </row>
    <row r="1990" spans="1:4">
      <c r="A1990" t="s">
        <v>682</v>
      </c>
      <c r="B1990" t="s">
        <v>683</v>
      </c>
      <c r="C1990">
        <v>1992</v>
      </c>
      <c r="D1990">
        <v>925.90020647574602</v>
      </c>
    </row>
    <row r="1991" spans="1:4">
      <c r="A1991" t="s">
        <v>682</v>
      </c>
      <c r="B1991" t="s">
        <v>683</v>
      </c>
      <c r="C1991">
        <v>1997</v>
      </c>
      <c r="D1991">
        <v>925.89163364319802</v>
      </c>
    </row>
    <row r="1992" spans="1:4">
      <c r="A1992" t="s">
        <v>682</v>
      </c>
      <c r="B1992" t="s">
        <v>683</v>
      </c>
      <c r="C1992">
        <v>2002</v>
      </c>
      <c r="D1992">
        <v>924.67590109666605</v>
      </c>
    </row>
    <row r="1993" spans="1:4">
      <c r="A1993" t="s">
        <v>682</v>
      </c>
      <c r="B1993" t="s">
        <v>683</v>
      </c>
      <c r="C1993">
        <v>2007</v>
      </c>
      <c r="D1993">
        <v>917.03577356552705</v>
      </c>
    </row>
    <row r="1994" spans="1:4">
      <c r="A1994" t="s">
        <v>682</v>
      </c>
      <c r="B1994" t="s">
        <v>683</v>
      </c>
      <c r="C1994">
        <v>2012</v>
      </c>
      <c r="D1994">
        <v>914.67876481779604</v>
      </c>
    </row>
    <row r="1995" spans="1:4">
      <c r="A1995" t="s">
        <v>682</v>
      </c>
      <c r="B1995" t="s">
        <v>683</v>
      </c>
      <c r="C1995">
        <v>2014</v>
      </c>
      <c r="D1995">
        <v>914.43620435820299</v>
      </c>
    </row>
    <row r="1996" spans="1:4">
      <c r="A1996" t="s">
        <v>684</v>
      </c>
      <c r="B1996" t="s">
        <v>685</v>
      </c>
      <c r="C1996">
        <v>1962</v>
      </c>
      <c r="D1996">
        <v>33834.119692078501</v>
      </c>
    </row>
    <row r="1997" spans="1:4">
      <c r="A1997" t="s">
        <v>684</v>
      </c>
      <c r="B1997" t="s">
        <v>685</v>
      </c>
      <c r="C1997">
        <v>1967</v>
      </c>
      <c r="D1997">
        <v>32118.810130685299</v>
      </c>
    </row>
    <row r="1998" spans="1:4">
      <c r="A1998" t="s">
        <v>684</v>
      </c>
      <c r="B1998" t="s">
        <v>685</v>
      </c>
      <c r="C1998">
        <v>1972</v>
      </c>
      <c r="D1998">
        <v>28115.609322001099</v>
      </c>
    </row>
    <row r="1999" spans="1:4">
      <c r="A1999" t="s">
        <v>684</v>
      </c>
      <c r="B1999" t="s">
        <v>685</v>
      </c>
      <c r="C1999">
        <v>1977</v>
      </c>
      <c r="D1999">
        <v>24933.092389688201</v>
      </c>
    </row>
    <row r="2000" spans="1:4">
      <c r="A2000" t="s">
        <v>684</v>
      </c>
      <c r="B2000" t="s">
        <v>685</v>
      </c>
      <c r="C2000">
        <v>1982</v>
      </c>
      <c r="D2000">
        <v>22085.7901242072</v>
      </c>
    </row>
    <row r="2001" spans="1:4">
      <c r="A2001" t="s">
        <v>684</v>
      </c>
      <c r="B2001" t="s">
        <v>685</v>
      </c>
      <c r="C2001">
        <v>1987</v>
      </c>
      <c r="D2001">
        <v>20295.1170693106</v>
      </c>
    </row>
    <row r="2002" spans="1:4">
      <c r="A2002" t="s">
        <v>684</v>
      </c>
      <c r="B2002" t="s">
        <v>685</v>
      </c>
      <c r="C2002">
        <v>1992</v>
      </c>
      <c r="D2002">
        <v>18347.6972798276</v>
      </c>
    </row>
    <row r="2003" spans="1:4">
      <c r="A2003" t="s">
        <v>684</v>
      </c>
      <c r="B2003" t="s">
        <v>685</v>
      </c>
      <c r="C2003">
        <v>1997</v>
      </c>
      <c r="D2003">
        <v>16627.6400192209</v>
      </c>
    </row>
    <row r="2004" spans="1:4">
      <c r="A2004" t="s">
        <v>684</v>
      </c>
      <c r="B2004" t="s">
        <v>685</v>
      </c>
      <c r="C2004">
        <v>2002</v>
      </c>
      <c r="D2004">
        <v>15046.0007315945</v>
      </c>
    </row>
    <row r="2005" spans="1:4">
      <c r="A2005" t="s">
        <v>684</v>
      </c>
      <c r="B2005" t="s">
        <v>685</v>
      </c>
      <c r="C2005">
        <v>2007</v>
      </c>
      <c r="D2005">
        <v>13365.9511590977</v>
      </c>
    </row>
    <row r="2006" spans="1:4">
      <c r="A2006" t="s">
        <v>684</v>
      </c>
      <c r="B2006" t="s">
        <v>685</v>
      </c>
      <c r="C2006">
        <v>2012</v>
      </c>
      <c r="D2006">
        <v>11919.7983476316</v>
      </c>
    </row>
    <row r="2007" spans="1:4">
      <c r="A2007" t="s">
        <v>684</v>
      </c>
      <c r="B2007" t="s">
        <v>685</v>
      </c>
      <c r="C2007">
        <v>2014</v>
      </c>
      <c r="D2007">
        <v>11397.7392740999</v>
      </c>
    </row>
    <row r="2008" spans="1:4">
      <c r="A2008" t="s">
        <v>686</v>
      </c>
      <c r="B2008" t="s">
        <v>687</v>
      </c>
      <c r="C2008">
        <v>1962</v>
      </c>
      <c r="D2008">
        <v>550.09736723399999</v>
      </c>
    </row>
    <row r="2009" spans="1:4">
      <c r="A2009" t="s">
        <v>686</v>
      </c>
      <c r="B2009" t="s">
        <v>687</v>
      </c>
      <c r="C2009">
        <v>1967</v>
      </c>
      <c r="D2009">
        <v>461.99637101850601</v>
      </c>
    </row>
    <row r="2010" spans="1:4">
      <c r="A2010" t="s">
        <v>686</v>
      </c>
      <c r="B2010" t="s">
        <v>687</v>
      </c>
      <c r="C2010">
        <v>1972</v>
      </c>
      <c r="D2010">
        <v>375.35811510168901</v>
      </c>
    </row>
    <row r="2011" spans="1:4">
      <c r="A2011" t="s">
        <v>686</v>
      </c>
      <c r="B2011" t="s">
        <v>687</v>
      </c>
      <c r="C2011">
        <v>1977</v>
      </c>
      <c r="D2011">
        <v>291.55921494765801</v>
      </c>
    </row>
    <row r="2012" spans="1:4">
      <c r="A2012" t="s">
        <v>686</v>
      </c>
      <c r="B2012" t="s">
        <v>687</v>
      </c>
      <c r="C2012">
        <v>1982</v>
      </c>
      <c r="D2012">
        <v>217.23231547925101</v>
      </c>
    </row>
    <row r="2013" spans="1:4">
      <c r="A2013" t="s">
        <v>686</v>
      </c>
      <c r="B2013" t="s">
        <v>687</v>
      </c>
      <c r="C2013">
        <v>1987</v>
      </c>
      <c r="D2013">
        <v>165.224850368245</v>
      </c>
    </row>
    <row r="2014" spans="1:4">
      <c r="A2014" t="s">
        <v>686</v>
      </c>
      <c r="B2014" t="s">
        <v>687</v>
      </c>
      <c r="C2014">
        <v>1992</v>
      </c>
      <c r="D2014">
        <v>138.09903116049301</v>
      </c>
    </row>
    <row r="2015" spans="1:4">
      <c r="A2015" t="s">
        <v>686</v>
      </c>
      <c r="B2015" t="s">
        <v>687</v>
      </c>
      <c r="C2015">
        <v>1997</v>
      </c>
      <c r="D2015">
        <v>123.041739449273</v>
      </c>
    </row>
    <row r="2016" spans="1:4">
      <c r="A2016" t="s">
        <v>686</v>
      </c>
      <c r="B2016" t="s">
        <v>687</v>
      </c>
      <c r="C2016">
        <v>2002</v>
      </c>
      <c r="D2016">
        <v>109.557484538244</v>
      </c>
    </row>
    <row r="2017" spans="1:4">
      <c r="A2017" t="s">
        <v>686</v>
      </c>
      <c r="B2017" t="s">
        <v>687</v>
      </c>
      <c r="C2017">
        <v>2007</v>
      </c>
      <c r="D2017">
        <v>95.039835352989201</v>
      </c>
    </row>
    <row r="2018" spans="1:4">
      <c r="A2018" t="s">
        <v>686</v>
      </c>
      <c r="B2018" t="s">
        <v>687</v>
      </c>
      <c r="C2018">
        <v>2012</v>
      </c>
      <c r="D2018">
        <v>82.512911465674406</v>
      </c>
    </row>
    <row r="2019" spans="1:4">
      <c r="A2019" t="s">
        <v>686</v>
      </c>
      <c r="B2019" t="s">
        <v>687</v>
      </c>
      <c r="C2019">
        <v>2014</v>
      </c>
      <c r="D2019">
        <v>77.981014352340694</v>
      </c>
    </row>
    <row r="2020" spans="1:4">
      <c r="A2020" t="s">
        <v>688</v>
      </c>
      <c r="B2020" t="s">
        <v>689</v>
      </c>
      <c r="C2020">
        <v>1962</v>
      </c>
      <c r="D2020">
        <v>7617.6686213761805</v>
      </c>
    </row>
    <row r="2021" spans="1:4">
      <c r="A2021" t="s">
        <v>688</v>
      </c>
      <c r="B2021" t="s">
        <v>689</v>
      </c>
      <c r="C2021">
        <v>1967</v>
      </c>
      <c r="D2021">
        <v>6616.6791092718904</v>
      </c>
    </row>
    <row r="2022" spans="1:4">
      <c r="A2022" t="s">
        <v>688</v>
      </c>
      <c r="B2022" t="s">
        <v>689</v>
      </c>
      <c r="C2022">
        <v>1972</v>
      </c>
      <c r="D2022">
        <v>5701.5138182154096</v>
      </c>
    </row>
    <row r="2023" spans="1:4">
      <c r="A2023" t="s">
        <v>688</v>
      </c>
      <c r="B2023" t="s">
        <v>689</v>
      </c>
      <c r="C2023">
        <v>1977</v>
      </c>
      <c r="D2023">
        <v>4971.5398612477902</v>
      </c>
    </row>
    <row r="2024" spans="1:4">
      <c r="A2024" t="s">
        <v>688</v>
      </c>
      <c r="B2024" t="s">
        <v>689</v>
      </c>
      <c r="C2024">
        <v>1982</v>
      </c>
      <c r="D2024">
        <v>4358.0646746932798</v>
      </c>
    </row>
    <row r="2025" spans="1:4">
      <c r="A2025" t="s">
        <v>688</v>
      </c>
      <c r="B2025" t="s">
        <v>689</v>
      </c>
      <c r="C2025">
        <v>1987</v>
      </c>
      <c r="D2025">
        <v>3742.4411392338998</v>
      </c>
    </row>
    <row r="2026" spans="1:4">
      <c r="A2026" t="s">
        <v>688</v>
      </c>
      <c r="B2026" t="s">
        <v>689</v>
      </c>
      <c r="C2026">
        <v>1992</v>
      </c>
      <c r="D2026">
        <v>3213.0614684811699</v>
      </c>
    </row>
    <row r="2027" spans="1:4">
      <c r="A2027" t="s">
        <v>688</v>
      </c>
      <c r="B2027" t="s">
        <v>689</v>
      </c>
      <c r="C2027">
        <v>1997</v>
      </c>
      <c r="D2027">
        <v>2805.40656212866</v>
      </c>
    </row>
    <row r="2028" spans="1:4">
      <c r="A2028" t="s">
        <v>688</v>
      </c>
      <c r="B2028" t="s">
        <v>689</v>
      </c>
      <c r="C2028">
        <v>2002</v>
      </c>
      <c r="D2028">
        <v>2481.51821977807</v>
      </c>
    </row>
    <row r="2029" spans="1:4">
      <c r="A2029" t="s">
        <v>688</v>
      </c>
      <c r="B2029" t="s">
        <v>689</v>
      </c>
      <c r="C2029">
        <v>2007</v>
      </c>
      <c r="D2029">
        <v>2172.8956200740899</v>
      </c>
    </row>
    <row r="2030" spans="1:4">
      <c r="A2030" t="s">
        <v>688</v>
      </c>
      <c r="B2030" t="s">
        <v>689</v>
      </c>
      <c r="C2030">
        <v>2012</v>
      </c>
      <c r="D2030">
        <v>1882.7289031652001</v>
      </c>
    </row>
    <row r="2031" spans="1:4">
      <c r="A2031" t="s">
        <v>688</v>
      </c>
      <c r="B2031" t="s">
        <v>689</v>
      </c>
      <c r="C2031">
        <v>2014</v>
      </c>
      <c r="D2031">
        <v>1773.66995205798</v>
      </c>
    </row>
    <row r="2032" spans="1:4">
      <c r="A2032" t="s">
        <v>690</v>
      </c>
      <c r="B2032" t="s">
        <v>691</v>
      </c>
      <c r="C2032">
        <v>2007</v>
      </c>
      <c r="D2032">
        <v>1138.9162129132501</v>
      </c>
    </row>
    <row r="2033" spans="1:4">
      <c r="A2033" t="s">
        <v>690</v>
      </c>
      <c r="B2033" t="s">
        <v>691</v>
      </c>
      <c r="C2033">
        <v>2012</v>
      </c>
      <c r="D2033">
        <v>1167.7885928987801</v>
      </c>
    </row>
    <row r="2034" spans="1:4">
      <c r="A2034" t="s">
        <v>690</v>
      </c>
      <c r="B2034" t="s">
        <v>691</v>
      </c>
      <c r="C2034">
        <v>2014</v>
      </c>
      <c r="D2034">
        <v>1179.0071377122999</v>
      </c>
    </row>
    <row r="2035" spans="1:4">
      <c r="A2035" t="s">
        <v>692</v>
      </c>
      <c r="B2035" t="s">
        <v>693</v>
      </c>
      <c r="C2035">
        <v>1962</v>
      </c>
      <c r="D2035">
        <v>67710.164946193705</v>
      </c>
    </row>
    <row r="2036" spans="1:4">
      <c r="A2036" t="s">
        <v>692</v>
      </c>
      <c r="B2036" t="s">
        <v>693</v>
      </c>
      <c r="C2036">
        <v>1967</v>
      </c>
      <c r="D2036">
        <v>62658.383750488101</v>
      </c>
    </row>
    <row r="2037" spans="1:4">
      <c r="A2037" t="s">
        <v>692</v>
      </c>
      <c r="B2037" t="s">
        <v>693</v>
      </c>
      <c r="C2037">
        <v>1972</v>
      </c>
      <c r="D2037">
        <v>57081.066887950903</v>
      </c>
    </row>
    <row r="2038" spans="1:4">
      <c r="A2038" t="s">
        <v>692</v>
      </c>
      <c r="B2038" t="s">
        <v>693</v>
      </c>
      <c r="C2038">
        <v>1977</v>
      </c>
      <c r="D2038">
        <v>51039.938752073504</v>
      </c>
    </row>
    <row r="2039" spans="1:4">
      <c r="A2039" t="s">
        <v>692</v>
      </c>
      <c r="B2039" t="s">
        <v>693</v>
      </c>
      <c r="C2039">
        <v>1982</v>
      </c>
      <c r="D2039">
        <v>45384.933733741898</v>
      </c>
    </row>
    <row r="2040" spans="1:4">
      <c r="A2040" t="s">
        <v>692</v>
      </c>
      <c r="B2040" t="s">
        <v>693</v>
      </c>
      <c r="C2040">
        <v>1987</v>
      </c>
      <c r="D2040">
        <v>39656.298857799397</v>
      </c>
    </row>
    <row r="2041" spans="1:4">
      <c r="A2041" t="s">
        <v>692</v>
      </c>
      <c r="B2041" t="s">
        <v>693</v>
      </c>
      <c r="C2041">
        <v>1992</v>
      </c>
      <c r="D2041">
        <v>36940.137583542397</v>
      </c>
    </row>
    <row r="2042" spans="1:4">
      <c r="A2042" t="s">
        <v>692</v>
      </c>
      <c r="B2042" t="s">
        <v>693</v>
      </c>
      <c r="C2042">
        <v>1997</v>
      </c>
      <c r="D2042">
        <v>37162.158238792399</v>
      </c>
    </row>
    <row r="2043" spans="1:4">
      <c r="A2043" t="s">
        <v>692</v>
      </c>
      <c r="B2043" t="s">
        <v>693</v>
      </c>
      <c r="C2043">
        <v>2002</v>
      </c>
      <c r="D2043">
        <v>32276.1808240754</v>
      </c>
    </row>
    <row r="2044" spans="1:4">
      <c r="A2044" t="s">
        <v>692</v>
      </c>
      <c r="B2044" t="s">
        <v>693</v>
      </c>
      <c r="C2044">
        <v>2007</v>
      </c>
      <c r="D2044">
        <v>26598.3222775744</v>
      </c>
    </row>
    <row r="2045" spans="1:4">
      <c r="A2045" t="s">
        <v>692</v>
      </c>
      <c r="B2045" t="s">
        <v>693</v>
      </c>
      <c r="C2045">
        <v>2012</v>
      </c>
      <c r="D2045">
        <v>23647.2900279526</v>
      </c>
    </row>
    <row r="2046" spans="1:4">
      <c r="A2046" t="s">
        <v>692</v>
      </c>
      <c r="B2046" t="s">
        <v>693</v>
      </c>
      <c r="C2046">
        <v>2014</v>
      </c>
      <c r="D2046">
        <v>22601.545211142198</v>
      </c>
    </row>
    <row r="2047" spans="1:4">
      <c r="A2047" t="s">
        <v>694</v>
      </c>
      <c r="B2047" t="s">
        <v>695</v>
      </c>
      <c r="C2047">
        <v>1962</v>
      </c>
      <c r="D2047">
        <v>342.81796366129601</v>
      </c>
    </row>
    <row r="2048" spans="1:4">
      <c r="A2048" t="s">
        <v>694</v>
      </c>
      <c r="B2048" t="s">
        <v>695</v>
      </c>
      <c r="C2048">
        <v>1967</v>
      </c>
      <c r="D2048">
        <v>303.39805825242701</v>
      </c>
    </row>
    <row r="2049" spans="1:4">
      <c r="A2049" t="s">
        <v>694</v>
      </c>
      <c r="B2049" t="s">
        <v>695</v>
      </c>
      <c r="C2049">
        <v>1972</v>
      </c>
      <c r="D2049">
        <v>278.75859505668097</v>
      </c>
    </row>
    <row r="2050" spans="1:4">
      <c r="A2050" t="s">
        <v>694</v>
      </c>
      <c r="B2050" t="s">
        <v>695</v>
      </c>
      <c r="C2050">
        <v>1977</v>
      </c>
      <c r="D2050">
        <v>258.03122177783501</v>
      </c>
    </row>
    <row r="2051" spans="1:4">
      <c r="A2051" t="s">
        <v>694</v>
      </c>
      <c r="B2051" t="s">
        <v>695</v>
      </c>
      <c r="C2051">
        <v>1982</v>
      </c>
      <c r="D2051">
        <v>226.71744129718601</v>
      </c>
    </row>
    <row r="2052" spans="1:4">
      <c r="A2052" t="s">
        <v>694</v>
      </c>
      <c r="B2052" t="s">
        <v>695</v>
      </c>
      <c r="C2052">
        <v>1987</v>
      </c>
      <c r="D2052">
        <v>216.232657690369</v>
      </c>
    </row>
    <row r="2053" spans="1:4">
      <c r="A2053" t="s">
        <v>694</v>
      </c>
      <c r="B2053" t="s">
        <v>695</v>
      </c>
      <c r="C2053">
        <v>1992</v>
      </c>
      <c r="D2053">
        <v>185.718380362386</v>
      </c>
    </row>
    <row r="2054" spans="1:4">
      <c r="A2054" t="s">
        <v>694</v>
      </c>
      <c r="B2054" t="s">
        <v>695</v>
      </c>
      <c r="C2054">
        <v>1997</v>
      </c>
      <c r="D2054">
        <v>158.05953470434201</v>
      </c>
    </row>
    <row r="2055" spans="1:4">
      <c r="A2055" t="s">
        <v>694</v>
      </c>
      <c r="B2055" t="s">
        <v>695</v>
      </c>
      <c r="C2055">
        <v>2002</v>
      </c>
      <c r="D2055">
        <v>143.679881224632</v>
      </c>
    </row>
    <row r="2056" spans="1:4">
      <c r="A2056" t="s">
        <v>694</v>
      </c>
      <c r="B2056" t="s">
        <v>695</v>
      </c>
      <c r="C2056">
        <v>2007</v>
      </c>
      <c r="D2056">
        <v>130.758865614537</v>
      </c>
    </row>
    <row r="2057" spans="1:4">
      <c r="A2057" t="s">
        <v>694</v>
      </c>
      <c r="B2057" t="s">
        <v>695</v>
      </c>
      <c r="C2057">
        <v>2012</v>
      </c>
      <c r="D2057">
        <v>112.94251583595199</v>
      </c>
    </row>
    <row r="2058" spans="1:4">
      <c r="A2058" t="s">
        <v>694</v>
      </c>
      <c r="B2058" t="s">
        <v>695</v>
      </c>
      <c r="C2058">
        <v>2014</v>
      </c>
      <c r="D2058">
        <v>109.694748766117</v>
      </c>
    </row>
    <row r="2059" spans="1:4">
      <c r="A2059" t="s">
        <v>696</v>
      </c>
      <c r="B2059" t="s">
        <v>697</v>
      </c>
      <c r="C2059">
        <v>1997</v>
      </c>
      <c r="D2059">
        <v>2340.5756813072198</v>
      </c>
    </row>
    <row r="2060" spans="1:4">
      <c r="A2060" t="s">
        <v>696</v>
      </c>
      <c r="B2060" t="s">
        <v>697</v>
      </c>
      <c r="C2060">
        <v>2002</v>
      </c>
      <c r="D2060">
        <v>2343.3524669922099</v>
      </c>
    </row>
    <row r="2061" spans="1:4">
      <c r="A2061" t="s">
        <v>696</v>
      </c>
      <c r="B2061" t="s">
        <v>697</v>
      </c>
      <c r="C2061">
        <v>2007</v>
      </c>
      <c r="D2061">
        <v>2344.3509143526699</v>
      </c>
    </row>
    <row r="2062" spans="1:4">
      <c r="A2062" t="s">
        <v>696</v>
      </c>
      <c r="B2062" t="s">
        <v>697</v>
      </c>
      <c r="C2062">
        <v>2012</v>
      </c>
      <c r="D2062">
        <v>2330.0630466979801</v>
      </c>
    </row>
    <row r="2063" spans="1:4">
      <c r="A2063" t="s">
        <v>696</v>
      </c>
      <c r="B2063" t="s">
        <v>697</v>
      </c>
      <c r="C2063">
        <v>2014</v>
      </c>
      <c r="D2063">
        <v>2325.3028568560198</v>
      </c>
    </row>
    <row r="2064" spans="1:4">
      <c r="A2064" t="s">
        <v>698</v>
      </c>
      <c r="B2064" t="s">
        <v>699</v>
      </c>
      <c r="C2064">
        <v>1992</v>
      </c>
      <c r="D2064">
        <v>9351.3742563228207</v>
      </c>
    </row>
    <row r="2065" spans="1:4">
      <c r="A2065" t="s">
        <v>698</v>
      </c>
      <c r="B2065" t="s">
        <v>699</v>
      </c>
      <c r="C2065">
        <v>1997</v>
      </c>
      <c r="D2065">
        <v>9401.0139197444496</v>
      </c>
    </row>
    <row r="2066" spans="1:4">
      <c r="A2066" t="s">
        <v>698</v>
      </c>
      <c r="B2066" t="s">
        <v>699</v>
      </c>
      <c r="C2066">
        <v>2002</v>
      </c>
      <c r="D2066">
        <v>9360.6012444034404</v>
      </c>
    </row>
    <row r="2067" spans="1:4">
      <c r="A2067" t="s">
        <v>698</v>
      </c>
      <c r="B2067" t="s">
        <v>699</v>
      </c>
      <c r="C2067">
        <v>2007</v>
      </c>
      <c r="D2067">
        <v>9251.1751023971792</v>
      </c>
    </row>
    <row r="2068" spans="1:4">
      <c r="A2068" t="s">
        <v>698</v>
      </c>
      <c r="B2068" t="s">
        <v>699</v>
      </c>
      <c r="C2068">
        <v>2012</v>
      </c>
      <c r="D2068">
        <v>9075.6232260121906</v>
      </c>
    </row>
    <row r="2069" spans="1:4">
      <c r="A2069" t="s">
        <v>698</v>
      </c>
      <c r="B2069" t="s">
        <v>699</v>
      </c>
      <c r="C2069">
        <v>2014</v>
      </c>
      <c r="D2069">
        <v>9054.4040194376303</v>
      </c>
    </row>
    <row r="2070" spans="1:4">
      <c r="A2070" t="s">
        <v>700</v>
      </c>
      <c r="C2070">
        <v>1962</v>
      </c>
      <c r="D2070">
        <v>76305.7134465868</v>
      </c>
    </row>
    <row r="2071" spans="1:4">
      <c r="A2071" t="s">
        <v>700</v>
      </c>
      <c r="C2071">
        <v>1967</v>
      </c>
      <c r="D2071">
        <v>69292.391456051904</v>
      </c>
    </row>
    <row r="2072" spans="1:4">
      <c r="A2072" t="s">
        <v>700</v>
      </c>
      <c r="C2072">
        <v>1972</v>
      </c>
      <c r="D2072">
        <v>62908.525302284499</v>
      </c>
    </row>
    <row r="2073" spans="1:4">
      <c r="A2073" t="s">
        <v>700</v>
      </c>
      <c r="C2073">
        <v>1977</v>
      </c>
      <c r="D2073">
        <v>57229.106062089697</v>
      </c>
    </row>
    <row r="2074" spans="1:4">
      <c r="A2074" t="s">
        <v>700</v>
      </c>
      <c r="C2074">
        <v>1982</v>
      </c>
      <c r="D2074">
        <v>51619.382117131303</v>
      </c>
    </row>
    <row r="2075" spans="1:4">
      <c r="A2075" t="s">
        <v>700</v>
      </c>
      <c r="C2075">
        <v>1987</v>
      </c>
      <c r="D2075">
        <v>46102.325674277199</v>
      </c>
    </row>
    <row r="2076" spans="1:4">
      <c r="A2076" t="s">
        <v>700</v>
      </c>
      <c r="C2076">
        <v>1992</v>
      </c>
      <c r="D2076">
        <v>39544.830430227703</v>
      </c>
    </row>
    <row r="2077" spans="1:4">
      <c r="A2077" t="s">
        <v>700</v>
      </c>
      <c r="C2077">
        <v>1997</v>
      </c>
      <c r="D2077">
        <v>36067.888789330696</v>
      </c>
    </row>
    <row r="2078" spans="1:4">
      <c r="A2078" t="s">
        <v>700</v>
      </c>
      <c r="C2078">
        <v>2002</v>
      </c>
      <c r="D2078">
        <v>33311.409705441802</v>
      </c>
    </row>
    <row r="2079" spans="1:4">
      <c r="A2079" t="s">
        <v>700</v>
      </c>
      <c r="C2079">
        <v>2007</v>
      </c>
      <c r="D2079">
        <v>30196.051579238199</v>
      </c>
    </row>
    <row r="2080" spans="1:4">
      <c r="A2080" t="s">
        <v>700</v>
      </c>
      <c r="C2080">
        <v>2012</v>
      </c>
      <c r="D2080">
        <v>27165.285729055598</v>
      </c>
    </row>
    <row r="2081" spans="1:4">
      <c r="A2081" t="s">
        <v>700</v>
      </c>
      <c r="C2081">
        <v>2014</v>
      </c>
      <c r="D2081">
        <v>26152.953404282998</v>
      </c>
    </row>
    <row r="2082" spans="1:4">
      <c r="A2082" t="s">
        <v>701</v>
      </c>
      <c r="B2082" t="s">
        <v>702</v>
      </c>
      <c r="C2082">
        <v>1962</v>
      </c>
      <c r="D2082">
        <v>357417.00249472301</v>
      </c>
    </row>
    <row r="2083" spans="1:4">
      <c r="A2083" t="s">
        <v>701</v>
      </c>
      <c r="B2083" t="s">
        <v>702</v>
      </c>
      <c r="C2083">
        <v>1967</v>
      </c>
      <c r="D2083">
        <v>307531.423932412</v>
      </c>
    </row>
    <row r="2084" spans="1:4">
      <c r="A2084" t="s">
        <v>701</v>
      </c>
      <c r="B2084" t="s">
        <v>702</v>
      </c>
      <c r="C2084">
        <v>1972</v>
      </c>
      <c r="D2084">
        <v>258983.30223988701</v>
      </c>
    </row>
    <row r="2085" spans="1:4">
      <c r="A2085" t="s">
        <v>701</v>
      </c>
      <c r="B2085" t="s">
        <v>702</v>
      </c>
      <c r="C2085">
        <v>1977</v>
      </c>
      <c r="D2085">
        <v>214968.95694368999</v>
      </c>
    </row>
    <row r="2086" spans="1:4">
      <c r="A2086" t="s">
        <v>701</v>
      </c>
      <c r="B2086" t="s">
        <v>702</v>
      </c>
      <c r="C2086">
        <v>1982</v>
      </c>
      <c r="D2086">
        <v>181343.89211864001</v>
      </c>
    </row>
    <row r="2087" spans="1:4">
      <c r="A2087" t="s">
        <v>701</v>
      </c>
      <c r="B2087" t="s">
        <v>702</v>
      </c>
      <c r="C2087">
        <v>1987</v>
      </c>
      <c r="D2087">
        <v>155823.51157172601</v>
      </c>
    </row>
    <row r="2088" spans="1:4">
      <c r="A2088" t="s">
        <v>701</v>
      </c>
      <c r="B2088" t="s">
        <v>702</v>
      </c>
      <c r="C2088">
        <v>1992</v>
      </c>
      <c r="D2088">
        <v>135473.84021360599</v>
      </c>
    </row>
    <row r="2089" spans="1:4">
      <c r="A2089" t="s">
        <v>701</v>
      </c>
      <c r="B2089" t="s">
        <v>702</v>
      </c>
      <c r="C2089">
        <v>1997</v>
      </c>
      <c r="D2089">
        <v>117647.987745659</v>
      </c>
    </row>
    <row r="2090" spans="1:4">
      <c r="A2090" t="s">
        <v>701</v>
      </c>
      <c r="B2090" t="s">
        <v>702</v>
      </c>
      <c r="C2090">
        <v>2002</v>
      </c>
      <c r="D2090">
        <v>102696.76654520701</v>
      </c>
    </row>
    <row r="2091" spans="1:4">
      <c r="A2091" t="s">
        <v>701</v>
      </c>
      <c r="B2091" t="s">
        <v>702</v>
      </c>
      <c r="C2091">
        <v>2007</v>
      </c>
      <c r="D2091">
        <v>90680.407351807502</v>
      </c>
    </row>
    <row r="2092" spans="1:4">
      <c r="A2092" t="s">
        <v>701</v>
      </c>
      <c r="B2092" t="s">
        <v>702</v>
      </c>
      <c r="C2092">
        <v>2012</v>
      </c>
      <c r="D2092">
        <v>81047.121557990395</v>
      </c>
    </row>
    <row r="2093" spans="1:4">
      <c r="A2093" t="s">
        <v>701</v>
      </c>
      <c r="B2093" t="s">
        <v>702</v>
      </c>
      <c r="C2093">
        <v>2014</v>
      </c>
      <c r="D2093">
        <v>77671.050070894402</v>
      </c>
    </row>
    <row r="2094" spans="1:4">
      <c r="A2094" t="s">
        <v>703</v>
      </c>
      <c r="B2094" t="s">
        <v>704</v>
      </c>
      <c r="C2094">
        <v>1962</v>
      </c>
      <c r="D2094">
        <v>2087.5446647577201</v>
      </c>
    </row>
    <row r="2095" spans="1:4">
      <c r="A2095" t="s">
        <v>703</v>
      </c>
      <c r="B2095" t="s">
        <v>704</v>
      </c>
      <c r="C2095">
        <v>1967</v>
      </c>
      <c r="D2095">
        <v>1858.4510739524101</v>
      </c>
    </row>
    <row r="2096" spans="1:4">
      <c r="A2096" t="s">
        <v>703</v>
      </c>
      <c r="B2096" t="s">
        <v>704</v>
      </c>
      <c r="C2096">
        <v>1972</v>
      </c>
      <c r="D2096">
        <v>1726.6077739939501</v>
      </c>
    </row>
    <row r="2097" spans="1:4">
      <c r="A2097" t="s">
        <v>703</v>
      </c>
      <c r="B2097" t="s">
        <v>704</v>
      </c>
      <c r="C2097">
        <v>1977</v>
      </c>
      <c r="D2097">
        <v>1242.91486737477</v>
      </c>
    </row>
    <row r="2098" spans="1:4">
      <c r="A2098" t="s">
        <v>703</v>
      </c>
      <c r="B2098" t="s">
        <v>704</v>
      </c>
      <c r="C2098">
        <v>1982</v>
      </c>
      <c r="D2098">
        <v>893.32933121792996</v>
      </c>
    </row>
    <row r="2099" spans="1:4">
      <c r="A2099" t="s">
        <v>703</v>
      </c>
      <c r="B2099" t="s">
        <v>704</v>
      </c>
      <c r="C2099">
        <v>1987</v>
      </c>
      <c r="D2099">
        <v>854.93115025714201</v>
      </c>
    </row>
    <row r="2100" spans="1:4">
      <c r="A2100" t="s">
        <v>703</v>
      </c>
      <c r="B2100" t="s">
        <v>704</v>
      </c>
      <c r="C2100">
        <v>1992</v>
      </c>
      <c r="D2100">
        <v>801.22384271228202</v>
      </c>
    </row>
    <row r="2101" spans="1:4">
      <c r="A2101" t="s">
        <v>703</v>
      </c>
      <c r="B2101" t="s">
        <v>704</v>
      </c>
      <c r="C2101">
        <v>1997</v>
      </c>
      <c r="D2101">
        <v>737.32945416115001</v>
      </c>
    </row>
    <row r="2102" spans="1:4">
      <c r="A2102" t="s">
        <v>703</v>
      </c>
      <c r="B2102" t="s">
        <v>704</v>
      </c>
      <c r="C2102">
        <v>2002</v>
      </c>
      <c r="D2102">
        <v>627.34161793703504</v>
      </c>
    </row>
    <row r="2103" spans="1:4">
      <c r="A2103" t="s">
        <v>703</v>
      </c>
      <c r="B2103" t="s">
        <v>704</v>
      </c>
      <c r="C2103">
        <v>2007</v>
      </c>
      <c r="D2103">
        <v>543.54738591755699</v>
      </c>
    </row>
    <row r="2104" spans="1:4">
      <c r="A2104" t="s">
        <v>703</v>
      </c>
      <c r="B2104" t="s">
        <v>704</v>
      </c>
      <c r="C2104">
        <v>2012</v>
      </c>
      <c r="D2104">
        <v>470.08032732633399</v>
      </c>
    </row>
    <row r="2105" spans="1:4">
      <c r="A2105" t="s">
        <v>703</v>
      </c>
      <c r="B2105" t="s">
        <v>704</v>
      </c>
      <c r="C2105">
        <v>2014</v>
      </c>
      <c r="D2105">
        <v>444.01276536700402</v>
      </c>
    </row>
    <row r="2106" spans="1:4">
      <c r="A2106" t="s">
        <v>705</v>
      </c>
      <c r="B2106" t="s">
        <v>706</v>
      </c>
      <c r="C2106">
        <v>1962</v>
      </c>
      <c r="D2106">
        <v>2434.5698484610698</v>
      </c>
    </row>
    <row r="2107" spans="1:4">
      <c r="A2107" t="s">
        <v>705</v>
      </c>
      <c r="B2107" t="s">
        <v>706</v>
      </c>
      <c r="C2107">
        <v>1967</v>
      </c>
      <c r="D2107">
        <v>2128.6922773372398</v>
      </c>
    </row>
    <row r="2108" spans="1:4">
      <c r="A2108" t="s">
        <v>705</v>
      </c>
      <c r="B2108" t="s">
        <v>706</v>
      </c>
      <c r="C2108">
        <v>1972</v>
      </c>
      <c r="D2108">
        <v>1855.2155803986</v>
      </c>
    </row>
    <row r="2109" spans="1:4">
      <c r="A2109" t="s">
        <v>705</v>
      </c>
      <c r="B2109" t="s">
        <v>706</v>
      </c>
      <c r="C2109">
        <v>1977</v>
      </c>
      <c r="D2109">
        <v>1623.3473879706401</v>
      </c>
    </row>
    <row r="2110" spans="1:4">
      <c r="A2110" t="s">
        <v>705</v>
      </c>
      <c r="B2110" t="s">
        <v>706</v>
      </c>
      <c r="C2110">
        <v>1982</v>
      </c>
      <c r="D2110">
        <v>1429.9275342728599</v>
      </c>
    </row>
    <row r="2111" spans="1:4">
      <c r="A2111" t="s">
        <v>705</v>
      </c>
      <c r="B2111" t="s">
        <v>706</v>
      </c>
      <c r="C2111">
        <v>1987</v>
      </c>
      <c r="D2111">
        <v>1271.6344979565699</v>
      </c>
    </row>
    <row r="2112" spans="1:4">
      <c r="A2112" t="s">
        <v>705</v>
      </c>
      <c r="B2112" t="s">
        <v>706</v>
      </c>
      <c r="C2112">
        <v>1992</v>
      </c>
      <c r="D2112">
        <v>1138.20487560729</v>
      </c>
    </row>
    <row r="2113" spans="1:4">
      <c r="A2113" t="s">
        <v>705</v>
      </c>
      <c r="B2113" t="s">
        <v>706</v>
      </c>
      <c r="C2113">
        <v>1997</v>
      </c>
      <c r="D2113">
        <v>1026.18080426188</v>
      </c>
    </row>
    <row r="2114" spans="1:4">
      <c r="A2114" t="s">
        <v>705</v>
      </c>
      <c r="B2114" t="s">
        <v>706</v>
      </c>
      <c r="C2114">
        <v>2002</v>
      </c>
      <c r="D2114">
        <v>952.66097881279802</v>
      </c>
    </row>
    <row r="2115" spans="1:4">
      <c r="A2115" t="s">
        <v>705</v>
      </c>
      <c r="B2115" t="s">
        <v>706</v>
      </c>
      <c r="C2115">
        <v>2007</v>
      </c>
      <c r="D2115">
        <v>898.02628855697401</v>
      </c>
    </row>
    <row r="2116" spans="1:4">
      <c r="A2116" t="s">
        <v>705</v>
      </c>
      <c r="B2116" t="s">
        <v>706</v>
      </c>
      <c r="C2116">
        <v>2012</v>
      </c>
      <c r="D2116">
        <v>845.31152022050298</v>
      </c>
    </row>
    <row r="2117" spans="1:4">
      <c r="A2117" t="s">
        <v>705</v>
      </c>
      <c r="B2117" t="s">
        <v>706</v>
      </c>
      <c r="C2117">
        <v>2014</v>
      </c>
      <c r="D2117">
        <v>821.42193601046097</v>
      </c>
    </row>
    <row r="2118" spans="1:4">
      <c r="A2118" t="s">
        <v>707</v>
      </c>
      <c r="C2118">
        <v>1962</v>
      </c>
      <c r="D2118">
        <v>3352.00079889481</v>
      </c>
    </row>
    <row r="2119" spans="1:4">
      <c r="A2119" t="s">
        <v>707</v>
      </c>
      <c r="C2119">
        <v>1967</v>
      </c>
      <c r="D2119">
        <v>3002.5532786834801</v>
      </c>
    </row>
    <row r="2120" spans="1:4">
      <c r="A2120" t="s">
        <v>707</v>
      </c>
      <c r="C2120">
        <v>1972</v>
      </c>
      <c r="D2120">
        <v>2679.8215011913499</v>
      </c>
    </row>
    <row r="2121" spans="1:4">
      <c r="A2121" t="s">
        <v>707</v>
      </c>
      <c r="C2121">
        <v>1977</v>
      </c>
      <c r="D2121">
        <v>2385.25132427783</v>
      </c>
    </row>
    <row r="2122" spans="1:4">
      <c r="A2122" t="s">
        <v>707</v>
      </c>
      <c r="C2122">
        <v>1982</v>
      </c>
      <c r="D2122">
        <v>2118.2654678397498</v>
      </c>
    </row>
    <row r="2123" spans="1:4">
      <c r="A2123" t="s">
        <v>707</v>
      </c>
      <c r="C2123">
        <v>1987</v>
      </c>
      <c r="D2123">
        <v>1886.32279545652</v>
      </c>
    </row>
    <row r="2124" spans="1:4">
      <c r="A2124" t="s">
        <v>707</v>
      </c>
      <c r="C2124">
        <v>1992</v>
      </c>
      <c r="D2124">
        <v>1689.56182471034</v>
      </c>
    </row>
    <row r="2125" spans="1:4">
      <c r="A2125" t="s">
        <v>707</v>
      </c>
      <c r="C2125">
        <v>1997</v>
      </c>
      <c r="D2125">
        <v>1514.9560063050201</v>
      </c>
    </row>
    <row r="2126" spans="1:4">
      <c r="A2126" t="s">
        <v>707</v>
      </c>
      <c r="C2126">
        <v>2002</v>
      </c>
      <c r="D2126">
        <v>1380.92924058484</v>
      </c>
    </row>
    <row r="2127" spans="1:4">
      <c r="A2127" t="s">
        <v>707</v>
      </c>
      <c r="C2127">
        <v>2007</v>
      </c>
      <c r="D2127">
        <v>1269.96158926475</v>
      </c>
    </row>
    <row r="2128" spans="1:4">
      <c r="A2128" t="s">
        <v>707</v>
      </c>
      <c r="C2128">
        <v>2012</v>
      </c>
      <c r="D2128">
        <v>1182.2507967033901</v>
      </c>
    </row>
    <row r="2129" spans="1:4">
      <c r="A2129" t="s">
        <v>707</v>
      </c>
      <c r="C2129">
        <v>2014</v>
      </c>
      <c r="D2129">
        <v>1151.1935120611199</v>
      </c>
    </row>
    <row r="2130" spans="1:4">
      <c r="A2130" t="s">
        <v>708</v>
      </c>
      <c r="C2130">
        <v>1962</v>
      </c>
      <c r="D2130">
        <v>3352.00079889481</v>
      </c>
    </row>
    <row r="2131" spans="1:4">
      <c r="A2131" t="s">
        <v>708</v>
      </c>
      <c r="C2131">
        <v>1967</v>
      </c>
      <c r="D2131">
        <v>3002.5532786834801</v>
      </c>
    </row>
    <row r="2132" spans="1:4">
      <c r="A2132" t="s">
        <v>708</v>
      </c>
      <c r="C2132">
        <v>1972</v>
      </c>
      <c r="D2132">
        <v>2679.8215011913499</v>
      </c>
    </row>
    <row r="2133" spans="1:4">
      <c r="A2133" t="s">
        <v>708</v>
      </c>
      <c r="C2133">
        <v>1977</v>
      </c>
      <c r="D2133">
        <v>2385.25132427783</v>
      </c>
    </row>
    <row r="2134" spans="1:4">
      <c r="A2134" t="s">
        <v>708</v>
      </c>
      <c r="C2134">
        <v>1982</v>
      </c>
      <c r="D2134">
        <v>2118.2654678397498</v>
      </c>
    </row>
    <row r="2135" spans="1:4">
      <c r="A2135" t="s">
        <v>708</v>
      </c>
      <c r="C2135">
        <v>1987</v>
      </c>
      <c r="D2135">
        <v>1886.32279545652</v>
      </c>
    </row>
    <row r="2136" spans="1:4">
      <c r="A2136" t="s">
        <v>708</v>
      </c>
      <c r="C2136">
        <v>1992</v>
      </c>
      <c r="D2136">
        <v>1689.56182471034</v>
      </c>
    </row>
    <row r="2137" spans="1:4">
      <c r="A2137" t="s">
        <v>708</v>
      </c>
      <c r="C2137">
        <v>1997</v>
      </c>
      <c r="D2137">
        <v>1514.9560063050201</v>
      </c>
    </row>
    <row r="2138" spans="1:4">
      <c r="A2138" t="s">
        <v>708</v>
      </c>
      <c r="C2138">
        <v>2002</v>
      </c>
      <c r="D2138">
        <v>1380.92924058484</v>
      </c>
    </row>
    <row r="2139" spans="1:4">
      <c r="A2139" t="s">
        <v>708</v>
      </c>
      <c r="C2139">
        <v>2007</v>
      </c>
      <c r="D2139">
        <v>1269.96158926475</v>
      </c>
    </row>
    <row r="2140" spans="1:4">
      <c r="A2140" t="s">
        <v>708</v>
      </c>
      <c r="C2140">
        <v>2012</v>
      </c>
      <c r="D2140">
        <v>1182.2507967033901</v>
      </c>
    </row>
    <row r="2141" spans="1:4">
      <c r="A2141" t="s">
        <v>708</v>
      </c>
      <c r="C2141">
        <v>2014</v>
      </c>
      <c r="D2141">
        <v>1151.1935120611199</v>
      </c>
    </row>
    <row r="2142" spans="1:4">
      <c r="A2142" t="s">
        <v>709</v>
      </c>
      <c r="B2142" t="s">
        <v>710</v>
      </c>
      <c r="C2142">
        <v>1962</v>
      </c>
      <c r="D2142">
        <v>2445.9671338960502</v>
      </c>
    </row>
    <row r="2143" spans="1:4">
      <c r="A2143" t="s">
        <v>709</v>
      </c>
      <c r="B2143" t="s">
        <v>710</v>
      </c>
      <c r="C2143">
        <v>1967</v>
      </c>
      <c r="D2143">
        <v>2152.2696421819401</v>
      </c>
    </row>
    <row r="2144" spans="1:4">
      <c r="A2144" t="s">
        <v>709</v>
      </c>
      <c r="B2144" t="s">
        <v>710</v>
      </c>
      <c r="C2144">
        <v>1972</v>
      </c>
      <c r="D2144">
        <v>1935.5085564401199</v>
      </c>
    </row>
    <row r="2145" spans="1:4">
      <c r="A2145" t="s">
        <v>709</v>
      </c>
      <c r="B2145" t="s">
        <v>710</v>
      </c>
      <c r="C2145">
        <v>1977</v>
      </c>
      <c r="D2145">
        <v>1781.0162888151999</v>
      </c>
    </row>
    <row r="2146" spans="1:4">
      <c r="A2146" t="s">
        <v>709</v>
      </c>
      <c r="B2146" t="s">
        <v>710</v>
      </c>
      <c r="C2146">
        <v>1982</v>
      </c>
      <c r="D2146">
        <v>1649.0215009009701</v>
      </c>
    </row>
    <row r="2147" spans="1:4">
      <c r="A2147" t="s">
        <v>709</v>
      </c>
      <c r="B2147" t="s">
        <v>710</v>
      </c>
      <c r="C2147">
        <v>1987</v>
      </c>
      <c r="D2147">
        <v>1558.0818558785099</v>
      </c>
    </row>
    <row r="2148" spans="1:4">
      <c r="A2148" t="s">
        <v>709</v>
      </c>
      <c r="B2148" t="s">
        <v>710</v>
      </c>
      <c r="C2148">
        <v>1992</v>
      </c>
      <c r="D2148">
        <v>1482.3547666060399</v>
      </c>
    </row>
    <row r="2149" spans="1:4">
      <c r="A2149" t="s">
        <v>709</v>
      </c>
      <c r="B2149" t="s">
        <v>710</v>
      </c>
      <c r="C2149">
        <v>1997</v>
      </c>
      <c r="D2149">
        <v>1411.20670032672</v>
      </c>
    </row>
    <row r="2150" spans="1:4">
      <c r="A2150" t="s">
        <v>709</v>
      </c>
      <c r="B2150" t="s">
        <v>710</v>
      </c>
      <c r="C2150">
        <v>2002</v>
      </c>
      <c r="D2150">
        <v>1361.11573794847</v>
      </c>
    </row>
    <row r="2151" spans="1:4">
      <c r="A2151" t="s">
        <v>709</v>
      </c>
      <c r="B2151" t="s">
        <v>710</v>
      </c>
      <c r="C2151">
        <v>2007</v>
      </c>
      <c r="D2151">
        <v>1332.06971919395</v>
      </c>
    </row>
    <row r="2152" spans="1:4">
      <c r="A2152" t="s">
        <v>709</v>
      </c>
      <c r="B2152" t="s">
        <v>710</v>
      </c>
      <c r="C2152">
        <v>2012</v>
      </c>
      <c r="D2152">
        <v>1291.83645219041</v>
      </c>
    </row>
    <row r="2153" spans="1:4">
      <c r="A2153" t="s">
        <v>709</v>
      </c>
      <c r="B2153" t="s">
        <v>710</v>
      </c>
      <c r="C2153">
        <v>2014</v>
      </c>
      <c r="D2153">
        <v>1277.91664077826</v>
      </c>
    </row>
    <row r="2154" spans="1:4">
      <c r="A2154" t="s">
        <v>711</v>
      </c>
      <c r="B2154" t="s">
        <v>712</v>
      </c>
      <c r="C2154">
        <v>2012</v>
      </c>
      <c r="D2154">
        <v>2403.3444201460202</v>
      </c>
    </row>
    <row r="2155" spans="1:4">
      <c r="A2155" t="s">
        <v>711</v>
      </c>
      <c r="B2155" t="s">
        <v>712</v>
      </c>
      <c r="C2155">
        <v>2014</v>
      </c>
      <c r="D2155">
        <v>2254.7971025163401</v>
      </c>
    </row>
    <row r="2156" spans="1:4">
      <c r="A2156" t="s">
        <v>713</v>
      </c>
      <c r="B2156" t="s">
        <v>714</v>
      </c>
      <c r="C2156">
        <v>1962</v>
      </c>
      <c r="D2156">
        <v>3584.3950653194802</v>
      </c>
    </row>
    <row r="2157" spans="1:4">
      <c r="A2157" t="s">
        <v>713</v>
      </c>
      <c r="B2157" t="s">
        <v>714</v>
      </c>
      <c r="C2157">
        <v>1967</v>
      </c>
      <c r="D2157">
        <v>3402.38595987075</v>
      </c>
    </row>
    <row r="2158" spans="1:4">
      <c r="A2158" t="s">
        <v>713</v>
      </c>
      <c r="B2158" t="s">
        <v>714</v>
      </c>
      <c r="C2158">
        <v>1972</v>
      </c>
      <c r="D2158">
        <v>3213.4577762196</v>
      </c>
    </row>
    <row r="2159" spans="1:4">
      <c r="A2159" t="s">
        <v>713</v>
      </c>
      <c r="B2159" t="s">
        <v>714</v>
      </c>
      <c r="C2159">
        <v>1977</v>
      </c>
      <c r="D2159">
        <v>3045.6042536355098</v>
      </c>
    </row>
    <row r="2160" spans="1:4">
      <c r="A2160" t="s">
        <v>713</v>
      </c>
      <c r="B2160" t="s">
        <v>714</v>
      </c>
      <c r="C2160">
        <v>1982</v>
      </c>
      <c r="D2160">
        <v>2927.3933783836001</v>
      </c>
    </row>
    <row r="2161" spans="1:4">
      <c r="A2161" t="s">
        <v>713</v>
      </c>
      <c r="B2161" t="s">
        <v>714</v>
      </c>
      <c r="C2161">
        <v>1987</v>
      </c>
      <c r="D2161">
        <v>2874.5129064207799</v>
      </c>
    </row>
    <row r="2162" spans="1:4">
      <c r="A2162" t="s">
        <v>713</v>
      </c>
      <c r="B2162" t="s">
        <v>714</v>
      </c>
      <c r="C2162">
        <v>1992</v>
      </c>
      <c r="D2162">
        <v>2839.8001567253</v>
      </c>
    </row>
    <row r="2163" spans="1:4">
      <c r="A2163" t="s">
        <v>713</v>
      </c>
      <c r="B2163" t="s">
        <v>714</v>
      </c>
      <c r="C2163">
        <v>1997</v>
      </c>
      <c r="D2163">
        <v>2776.0171787532099</v>
      </c>
    </row>
    <row r="2164" spans="1:4">
      <c r="A2164" t="s">
        <v>713</v>
      </c>
      <c r="B2164" t="s">
        <v>714</v>
      </c>
      <c r="C2164">
        <v>2002</v>
      </c>
      <c r="D2164">
        <v>2683.9444464048402</v>
      </c>
    </row>
    <row r="2165" spans="1:4">
      <c r="A2165" t="s">
        <v>713</v>
      </c>
      <c r="B2165" t="s">
        <v>714</v>
      </c>
      <c r="C2165">
        <v>2007</v>
      </c>
      <c r="D2165">
        <v>2458.7190034192799</v>
      </c>
    </row>
    <row r="2166" spans="1:4">
      <c r="A2166" t="s">
        <v>713</v>
      </c>
      <c r="B2166" t="s">
        <v>714</v>
      </c>
      <c r="C2166">
        <v>2012</v>
      </c>
      <c r="D2166">
        <v>2377.4371804450202</v>
      </c>
    </row>
    <row r="2167" spans="1:4">
      <c r="A2167" t="s">
        <v>713</v>
      </c>
      <c r="B2167" t="s">
        <v>714</v>
      </c>
      <c r="C2167">
        <v>2014</v>
      </c>
      <c r="D2167">
        <v>2392.3814526583201</v>
      </c>
    </row>
    <row r="2168" spans="1:4">
      <c r="A2168" t="s">
        <v>715</v>
      </c>
      <c r="B2168" t="s">
        <v>716</v>
      </c>
      <c r="C2168">
        <v>1962</v>
      </c>
      <c r="D2168">
        <v>5100.3710519940296</v>
      </c>
    </row>
    <row r="2169" spans="1:4">
      <c r="A2169" t="s">
        <v>715</v>
      </c>
      <c r="B2169" t="s">
        <v>716</v>
      </c>
      <c r="C2169">
        <v>1967</v>
      </c>
      <c r="D2169">
        <v>4529.2108364800497</v>
      </c>
    </row>
    <row r="2170" spans="1:4">
      <c r="A2170" t="s">
        <v>715</v>
      </c>
      <c r="B2170" t="s">
        <v>716</v>
      </c>
      <c r="C2170">
        <v>1972</v>
      </c>
      <c r="D2170">
        <v>4060.82781667054</v>
      </c>
    </row>
    <row r="2171" spans="1:4">
      <c r="A2171" t="s">
        <v>715</v>
      </c>
      <c r="B2171" t="s">
        <v>716</v>
      </c>
      <c r="C2171">
        <v>1977</v>
      </c>
      <c r="D2171">
        <v>3699.2218742836299</v>
      </c>
    </row>
    <row r="2172" spans="1:4">
      <c r="A2172" t="s">
        <v>715</v>
      </c>
      <c r="B2172" t="s">
        <v>716</v>
      </c>
      <c r="C2172">
        <v>1982</v>
      </c>
      <c r="D2172">
        <v>3405.8989783270599</v>
      </c>
    </row>
    <row r="2173" spans="1:4">
      <c r="A2173" t="s">
        <v>715</v>
      </c>
      <c r="B2173" t="s">
        <v>716</v>
      </c>
      <c r="C2173">
        <v>1987</v>
      </c>
      <c r="D2173">
        <v>3171.5626162868698</v>
      </c>
    </row>
    <row r="2174" spans="1:4">
      <c r="A2174" t="s">
        <v>715</v>
      </c>
      <c r="B2174" t="s">
        <v>716</v>
      </c>
      <c r="C2174">
        <v>1992</v>
      </c>
      <c r="D2174">
        <v>2976.2178212653798</v>
      </c>
    </row>
    <row r="2175" spans="1:4">
      <c r="A2175" t="s">
        <v>715</v>
      </c>
      <c r="B2175" t="s">
        <v>716</v>
      </c>
      <c r="C2175">
        <v>1997</v>
      </c>
      <c r="D2175">
        <v>2857.6833118601198</v>
      </c>
    </row>
    <row r="2176" spans="1:4">
      <c r="A2176" t="s">
        <v>715</v>
      </c>
      <c r="B2176" t="s">
        <v>716</v>
      </c>
      <c r="C2176">
        <v>2002</v>
      </c>
      <c r="D2176">
        <v>2770.3011128425501</v>
      </c>
    </row>
    <row r="2177" spans="1:4">
      <c r="A2177" t="s">
        <v>715</v>
      </c>
      <c r="B2177" t="s">
        <v>716</v>
      </c>
      <c r="C2177">
        <v>2007</v>
      </c>
      <c r="D2177">
        <v>2665.2143940354899</v>
      </c>
    </row>
    <row r="2178" spans="1:4">
      <c r="A2178" t="s">
        <v>715</v>
      </c>
      <c r="B2178" t="s">
        <v>716</v>
      </c>
      <c r="C2178">
        <v>2012</v>
      </c>
      <c r="D2178">
        <v>2585.0673194614401</v>
      </c>
    </row>
    <row r="2179" spans="1:4">
      <c r="A2179" t="s">
        <v>715</v>
      </c>
      <c r="B2179" t="s">
        <v>716</v>
      </c>
      <c r="C2179">
        <v>2014</v>
      </c>
      <c r="D2179">
        <v>2542.0056809975399</v>
      </c>
    </row>
    <row r="2180" spans="1:4">
      <c r="A2180" t="s">
        <v>717</v>
      </c>
      <c r="C2180">
        <v>1962</v>
      </c>
      <c r="D2180">
        <v>18293.745373685899</v>
      </c>
    </row>
    <row r="2181" spans="1:4">
      <c r="A2181" t="s">
        <v>717</v>
      </c>
      <c r="C2181">
        <v>1967</v>
      </c>
      <c r="D2181">
        <v>16185.5350665064</v>
      </c>
    </row>
    <row r="2182" spans="1:4">
      <c r="A2182" t="s">
        <v>717</v>
      </c>
      <c r="C2182">
        <v>1972</v>
      </c>
      <c r="D2182">
        <v>14236.411054635</v>
      </c>
    </row>
    <row r="2183" spans="1:4">
      <c r="A2183" t="s">
        <v>717</v>
      </c>
      <c r="C2183">
        <v>1977</v>
      </c>
      <c r="D2183">
        <v>12384.501319654</v>
      </c>
    </row>
    <row r="2184" spans="1:4">
      <c r="A2184" t="s">
        <v>717</v>
      </c>
      <c r="C2184">
        <v>1982</v>
      </c>
      <c r="D2184">
        <v>10706.903306615999</v>
      </c>
    </row>
    <row r="2185" spans="1:4">
      <c r="A2185" t="s">
        <v>717</v>
      </c>
      <c r="C2185">
        <v>1987</v>
      </c>
      <c r="D2185">
        <v>9311.13195671215</v>
      </c>
    </row>
    <row r="2186" spans="1:4">
      <c r="A2186" t="s">
        <v>717</v>
      </c>
      <c r="C2186">
        <v>1992</v>
      </c>
      <c r="D2186">
        <v>8120.0772387908801</v>
      </c>
    </row>
    <row r="2187" spans="1:4">
      <c r="A2187" t="s">
        <v>717</v>
      </c>
      <c r="C2187">
        <v>1997</v>
      </c>
      <c r="D2187">
        <v>6550.6043128766696</v>
      </c>
    </row>
    <row r="2188" spans="1:4">
      <c r="A2188" t="s">
        <v>717</v>
      </c>
      <c r="C2188">
        <v>2002</v>
      </c>
      <c r="D2188">
        <v>5742.4602892514504</v>
      </c>
    </row>
    <row r="2189" spans="1:4">
      <c r="A2189" t="s">
        <v>717</v>
      </c>
      <c r="C2189">
        <v>2007</v>
      </c>
      <c r="D2189">
        <v>5021.60697331132</v>
      </c>
    </row>
    <row r="2190" spans="1:4">
      <c r="A2190" t="s">
        <v>717</v>
      </c>
      <c r="C2190">
        <v>2012</v>
      </c>
      <c r="D2190">
        <v>4207.3047486113401</v>
      </c>
    </row>
    <row r="2191" spans="1:4">
      <c r="A2191" t="s">
        <v>717</v>
      </c>
      <c r="C2191">
        <v>2014</v>
      </c>
      <c r="D2191">
        <v>3983.6529738624199</v>
      </c>
    </row>
    <row r="2192" spans="1:4">
      <c r="A2192" t="s">
        <v>718</v>
      </c>
      <c r="C2192">
        <v>1962</v>
      </c>
      <c r="D2192">
        <v>18293.745373685899</v>
      </c>
    </row>
    <row r="2193" spans="1:4">
      <c r="A2193" t="s">
        <v>718</v>
      </c>
      <c r="C2193">
        <v>1967</v>
      </c>
      <c r="D2193">
        <v>16185.5350665064</v>
      </c>
    </row>
    <row r="2194" spans="1:4">
      <c r="A2194" t="s">
        <v>718</v>
      </c>
      <c r="C2194">
        <v>1972</v>
      </c>
      <c r="D2194">
        <v>14236.411054635</v>
      </c>
    </row>
    <row r="2195" spans="1:4">
      <c r="A2195" t="s">
        <v>718</v>
      </c>
      <c r="C2195">
        <v>1977</v>
      </c>
      <c r="D2195">
        <v>12384.501319654</v>
      </c>
    </row>
    <row r="2196" spans="1:4">
      <c r="A2196" t="s">
        <v>718</v>
      </c>
      <c r="C2196">
        <v>1982</v>
      </c>
      <c r="D2196">
        <v>10706.903306615999</v>
      </c>
    </row>
    <row r="2197" spans="1:4">
      <c r="A2197" t="s">
        <v>718</v>
      </c>
      <c r="C2197">
        <v>1987</v>
      </c>
      <c r="D2197">
        <v>9311.13195671215</v>
      </c>
    </row>
    <row r="2198" spans="1:4">
      <c r="A2198" t="s">
        <v>718</v>
      </c>
      <c r="C2198">
        <v>1992</v>
      </c>
      <c r="D2198">
        <v>8120.0772387908801</v>
      </c>
    </row>
    <row r="2199" spans="1:4">
      <c r="A2199" t="s">
        <v>718</v>
      </c>
      <c r="C2199">
        <v>1997</v>
      </c>
      <c r="D2199">
        <v>6550.6043128766696</v>
      </c>
    </row>
    <row r="2200" spans="1:4">
      <c r="A2200" t="s">
        <v>718</v>
      </c>
      <c r="C2200">
        <v>2002</v>
      </c>
      <c r="D2200">
        <v>5742.4602892514504</v>
      </c>
    </row>
    <row r="2201" spans="1:4">
      <c r="A2201" t="s">
        <v>718</v>
      </c>
      <c r="C2201">
        <v>2007</v>
      </c>
      <c r="D2201">
        <v>5021.60697331132</v>
      </c>
    </row>
    <row r="2202" spans="1:4">
      <c r="A2202" t="s">
        <v>718</v>
      </c>
      <c r="C2202">
        <v>2012</v>
      </c>
      <c r="D2202">
        <v>4207.3047486113401</v>
      </c>
    </row>
    <row r="2203" spans="1:4">
      <c r="A2203" t="s">
        <v>718</v>
      </c>
      <c r="C2203">
        <v>2014</v>
      </c>
      <c r="D2203">
        <v>3983.6529738624199</v>
      </c>
    </row>
    <row r="2204" spans="1:4">
      <c r="A2204" t="s">
        <v>719</v>
      </c>
      <c r="C2204">
        <v>1962</v>
      </c>
      <c r="D2204">
        <v>18293.745373685899</v>
      </c>
    </row>
    <row r="2205" spans="1:4">
      <c r="A2205" t="s">
        <v>719</v>
      </c>
      <c r="C2205">
        <v>1967</v>
      </c>
      <c r="D2205">
        <v>16185.5350665064</v>
      </c>
    </row>
    <row r="2206" spans="1:4">
      <c r="A2206" t="s">
        <v>719</v>
      </c>
      <c r="C2206">
        <v>1972</v>
      </c>
      <c r="D2206">
        <v>14236.411054635</v>
      </c>
    </row>
    <row r="2207" spans="1:4">
      <c r="A2207" t="s">
        <v>719</v>
      </c>
      <c r="C2207">
        <v>1977</v>
      </c>
      <c r="D2207">
        <v>12384.501319654</v>
      </c>
    </row>
    <row r="2208" spans="1:4">
      <c r="A2208" t="s">
        <v>719</v>
      </c>
      <c r="C2208">
        <v>1982</v>
      </c>
      <c r="D2208">
        <v>10706.903306615999</v>
      </c>
    </row>
    <row r="2209" spans="1:4">
      <c r="A2209" t="s">
        <v>719</v>
      </c>
      <c r="C2209">
        <v>1987</v>
      </c>
      <c r="D2209">
        <v>9311.13195671215</v>
      </c>
    </row>
    <row r="2210" spans="1:4">
      <c r="A2210" t="s">
        <v>719</v>
      </c>
      <c r="C2210">
        <v>1992</v>
      </c>
      <c r="D2210">
        <v>8120.0772387908801</v>
      </c>
    </row>
    <row r="2211" spans="1:4">
      <c r="A2211" t="s">
        <v>719</v>
      </c>
      <c r="C2211">
        <v>1997</v>
      </c>
      <c r="D2211">
        <v>6550.6043128766696</v>
      </c>
    </row>
    <row r="2212" spans="1:4">
      <c r="A2212" t="s">
        <v>719</v>
      </c>
      <c r="C2212">
        <v>2002</v>
      </c>
      <c r="D2212">
        <v>5742.4602892514504</v>
      </c>
    </row>
    <row r="2213" spans="1:4">
      <c r="A2213" t="s">
        <v>719</v>
      </c>
      <c r="C2213">
        <v>2007</v>
      </c>
      <c r="D2213">
        <v>5021.60697331132</v>
      </c>
    </row>
    <row r="2214" spans="1:4">
      <c r="A2214" t="s">
        <v>719</v>
      </c>
      <c r="C2214">
        <v>2012</v>
      </c>
      <c r="D2214">
        <v>4207.3047486113401</v>
      </c>
    </row>
    <row r="2215" spans="1:4">
      <c r="A2215" t="s">
        <v>719</v>
      </c>
      <c r="C2215">
        <v>2014</v>
      </c>
      <c r="D2215">
        <v>3983.6529738624199</v>
      </c>
    </row>
    <row r="2216" spans="1:4">
      <c r="A2216" t="s">
        <v>720</v>
      </c>
      <c r="B2216" t="s">
        <v>721</v>
      </c>
      <c r="C2216">
        <v>2012</v>
      </c>
      <c r="D2216">
        <v>106.065853106218</v>
      </c>
    </row>
    <row r="2217" spans="1:4">
      <c r="A2217" t="s">
        <v>720</v>
      </c>
      <c r="B2217" t="s">
        <v>721</v>
      </c>
      <c r="C2217">
        <v>2014</v>
      </c>
      <c r="D2217">
        <v>101.651134627423</v>
      </c>
    </row>
    <row r="2218" spans="1:4">
      <c r="A2218" t="s">
        <v>722</v>
      </c>
      <c r="B2218" t="s">
        <v>723</v>
      </c>
      <c r="C2218">
        <v>1962</v>
      </c>
      <c r="D2218">
        <v>323182.99339270301</v>
      </c>
    </row>
    <row r="2219" spans="1:4">
      <c r="A2219" t="s">
        <v>722</v>
      </c>
      <c r="B2219" t="s">
        <v>723</v>
      </c>
      <c r="C2219">
        <v>1967</v>
      </c>
      <c r="D2219">
        <v>282251.51175620302</v>
      </c>
    </row>
    <row r="2220" spans="1:4">
      <c r="A2220" t="s">
        <v>722</v>
      </c>
      <c r="B2220" t="s">
        <v>723</v>
      </c>
      <c r="C2220">
        <v>1972</v>
      </c>
      <c r="D2220">
        <v>266613.52349969302</v>
      </c>
    </row>
    <row r="2221" spans="1:4">
      <c r="A2221" t="s">
        <v>722</v>
      </c>
      <c r="B2221" t="s">
        <v>723</v>
      </c>
      <c r="C2221">
        <v>1977</v>
      </c>
      <c r="D2221">
        <v>274205.565542055</v>
      </c>
    </row>
    <row r="2222" spans="1:4">
      <c r="A2222" t="s">
        <v>722</v>
      </c>
      <c r="B2222" t="s">
        <v>723</v>
      </c>
      <c r="C2222">
        <v>1982</v>
      </c>
      <c r="D2222">
        <v>271954.11392405099</v>
      </c>
    </row>
    <row r="2223" spans="1:4">
      <c r="A2223" t="s">
        <v>722</v>
      </c>
      <c r="B2223" t="s">
        <v>723</v>
      </c>
      <c r="C2223">
        <v>1987</v>
      </c>
      <c r="D2223">
        <v>258045.00930525901</v>
      </c>
    </row>
    <row r="2224" spans="1:4">
      <c r="A2224" t="s">
        <v>722</v>
      </c>
      <c r="B2224" t="s">
        <v>723</v>
      </c>
      <c r="C2224">
        <v>1992</v>
      </c>
      <c r="D2224">
        <v>234173.75692764</v>
      </c>
    </row>
    <row r="2225" spans="1:4">
      <c r="A2225" t="s">
        <v>722</v>
      </c>
      <c r="B2225" t="s">
        <v>723</v>
      </c>
      <c r="C2225">
        <v>1997</v>
      </c>
      <c r="D2225">
        <v>217127.16633695501</v>
      </c>
    </row>
    <row r="2226" spans="1:4">
      <c r="A2226" t="s">
        <v>722</v>
      </c>
      <c r="B2226" t="s">
        <v>723</v>
      </c>
      <c r="C2226">
        <v>2002</v>
      </c>
      <c r="D2226">
        <v>204950.27368107301</v>
      </c>
    </row>
    <row r="2227" spans="1:4">
      <c r="A2227" t="s">
        <v>722</v>
      </c>
      <c r="B2227" t="s">
        <v>723</v>
      </c>
      <c r="C2227">
        <v>2007</v>
      </c>
      <c r="D2227">
        <v>194229.99578187399</v>
      </c>
    </row>
    <row r="2228" spans="1:4">
      <c r="A2228" t="s">
        <v>722</v>
      </c>
      <c r="B2228" t="s">
        <v>723</v>
      </c>
      <c r="C2228">
        <v>2012</v>
      </c>
      <c r="D2228">
        <v>184331.11080906499</v>
      </c>
    </row>
    <row r="2229" spans="1:4">
      <c r="A2229" t="s">
        <v>722</v>
      </c>
      <c r="B2229" t="s">
        <v>723</v>
      </c>
      <c r="C2229">
        <v>2014</v>
      </c>
      <c r="D2229">
        <v>180680.673373144</v>
      </c>
    </row>
    <row r="2230" spans="1:4">
      <c r="A2230" t="s">
        <v>724</v>
      </c>
      <c r="B2230" t="s">
        <v>725</v>
      </c>
      <c r="C2230">
        <v>1962</v>
      </c>
      <c r="D2230">
        <v>7220.2955945256999</v>
      </c>
    </row>
    <row r="2231" spans="1:4">
      <c r="A2231" t="s">
        <v>724</v>
      </c>
      <c r="B2231" t="s">
        <v>725</v>
      </c>
      <c r="C2231">
        <v>1967</v>
      </c>
      <c r="D2231">
        <v>6417.8611019273003</v>
      </c>
    </row>
    <row r="2232" spans="1:4">
      <c r="A2232" t="s">
        <v>724</v>
      </c>
      <c r="B2232" t="s">
        <v>725</v>
      </c>
      <c r="C2232">
        <v>1972</v>
      </c>
      <c r="D2232">
        <v>5590.4961565338899</v>
      </c>
    </row>
    <row r="2233" spans="1:4">
      <c r="A2233" t="s">
        <v>724</v>
      </c>
      <c r="B2233" t="s">
        <v>725</v>
      </c>
      <c r="C2233">
        <v>1977</v>
      </c>
      <c r="D2233">
        <v>4798.9704027136004</v>
      </c>
    </row>
    <row r="2234" spans="1:4">
      <c r="A2234" t="s">
        <v>724</v>
      </c>
      <c r="B2234" t="s">
        <v>725</v>
      </c>
      <c r="C2234">
        <v>1982</v>
      </c>
      <c r="D2234">
        <v>4129.9236433435499</v>
      </c>
    </row>
    <row r="2235" spans="1:4">
      <c r="A2235" t="s">
        <v>724</v>
      </c>
      <c r="B2235" t="s">
        <v>725</v>
      </c>
      <c r="C2235">
        <v>1987</v>
      </c>
      <c r="D2235">
        <v>3443.2971134996801</v>
      </c>
    </row>
    <row r="2236" spans="1:4">
      <c r="A2236" t="s">
        <v>724</v>
      </c>
      <c r="B2236" t="s">
        <v>725</v>
      </c>
      <c r="C2236">
        <v>1992</v>
      </c>
      <c r="D2236">
        <v>2913.7979369427599</v>
      </c>
    </row>
    <row r="2237" spans="1:4">
      <c r="A2237" t="s">
        <v>724</v>
      </c>
      <c r="B2237" t="s">
        <v>725</v>
      </c>
      <c r="C2237">
        <v>1997</v>
      </c>
      <c r="D2237">
        <v>2629.4951668086001</v>
      </c>
    </row>
    <row r="2238" spans="1:4">
      <c r="A2238" t="s">
        <v>724</v>
      </c>
      <c r="B2238" t="s">
        <v>725</v>
      </c>
      <c r="C2238">
        <v>2002</v>
      </c>
      <c r="D2238">
        <v>2442.3413171990801</v>
      </c>
    </row>
    <row r="2239" spans="1:4">
      <c r="A2239" t="s">
        <v>724</v>
      </c>
      <c r="B2239" t="s">
        <v>725</v>
      </c>
      <c r="C2239">
        <v>2007</v>
      </c>
      <c r="D2239">
        <v>2318.9750130442299</v>
      </c>
    </row>
    <row r="2240" spans="1:4">
      <c r="A2240" t="s">
        <v>724</v>
      </c>
      <c r="B2240" t="s">
        <v>725</v>
      </c>
      <c r="C2240">
        <v>2012</v>
      </c>
      <c r="D2240">
        <v>2115.1168361697801</v>
      </c>
    </row>
    <row r="2241" spans="1:4">
      <c r="A2241" t="s">
        <v>724</v>
      </c>
      <c r="B2241" t="s">
        <v>725</v>
      </c>
      <c r="C2241">
        <v>2014</v>
      </c>
      <c r="D2241">
        <v>2038.4573510709999</v>
      </c>
    </row>
    <row r="2242" spans="1:4">
      <c r="A2242" t="s">
        <v>726</v>
      </c>
      <c r="B2242" t="s">
        <v>727</v>
      </c>
      <c r="C2242">
        <v>1962</v>
      </c>
      <c r="D2242">
        <v>22614.297420065701</v>
      </c>
    </row>
    <row r="2243" spans="1:4">
      <c r="A2243" t="s">
        <v>726</v>
      </c>
      <c r="B2243" t="s">
        <v>727</v>
      </c>
      <c r="C2243">
        <v>1967</v>
      </c>
      <c r="D2243">
        <v>21733.795072681802</v>
      </c>
    </row>
    <row r="2244" spans="1:4">
      <c r="A2244" t="s">
        <v>726</v>
      </c>
      <c r="B2244" t="s">
        <v>727</v>
      </c>
      <c r="C2244">
        <v>1972</v>
      </c>
      <c r="D2244">
        <v>21053.1499698361</v>
      </c>
    </row>
    <row r="2245" spans="1:4">
      <c r="A2245" t="s">
        <v>726</v>
      </c>
      <c r="B2245" t="s">
        <v>727</v>
      </c>
      <c r="C2245">
        <v>1977</v>
      </c>
      <c r="D2245">
        <v>20723.404358459102</v>
      </c>
    </row>
    <row r="2246" spans="1:4">
      <c r="A2246" t="s">
        <v>726</v>
      </c>
      <c r="B2246" t="s">
        <v>727</v>
      </c>
      <c r="C2246">
        <v>1982</v>
      </c>
      <c r="D2246">
        <v>20539.8916526721</v>
      </c>
    </row>
    <row r="2247" spans="1:4">
      <c r="A2247" t="s">
        <v>726</v>
      </c>
      <c r="B2247" t="s">
        <v>727</v>
      </c>
      <c r="C2247">
        <v>1987</v>
      </c>
      <c r="D2247">
        <v>20362.466187589001</v>
      </c>
    </row>
    <row r="2248" spans="1:4">
      <c r="A2248" t="s">
        <v>726</v>
      </c>
      <c r="B2248" t="s">
        <v>727</v>
      </c>
      <c r="C2248">
        <v>1992</v>
      </c>
      <c r="D2248">
        <v>19727.581708817001</v>
      </c>
    </row>
    <row r="2249" spans="1:4">
      <c r="A2249" t="s">
        <v>726</v>
      </c>
      <c r="B2249" t="s">
        <v>727</v>
      </c>
      <c r="C2249">
        <v>1997</v>
      </c>
      <c r="D2249">
        <v>19330.635485032799</v>
      </c>
    </row>
    <row r="2250" spans="1:4">
      <c r="A2250" t="s">
        <v>726</v>
      </c>
      <c r="B2250" t="s">
        <v>727</v>
      </c>
      <c r="C2250">
        <v>2002</v>
      </c>
      <c r="D2250">
        <v>19159.754029094602</v>
      </c>
    </row>
    <row r="2251" spans="1:4">
      <c r="A2251" t="s">
        <v>726</v>
      </c>
      <c r="B2251" t="s">
        <v>727</v>
      </c>
      <c r="C2251">
        <v>2007</v>
      </c>
      <c r="D2251">
        <v>18692.4224198882</v>
      </c>
    </row>
    <row r="2252" spans="1:4">
      <c r="A2252" t="s">
        <v>726</v>
      </c>
      <c r="B2252" t="s">
        <v>727</v>
      </c>
      <c r="C2252">
        <v>2012</v>
      </c>
      <c r="D2252">
        <v>17963.366078483701</v>
      </c>
    </row>
    <row r="2253" spans="1:4">
      <c r="A2253" t="s">
        <v>726</v>
      </c>
      <c r="B2253" t="s">
        <v>727</v>
      </c>
      <c r="C2253">
        <v>2014</v>
      </c>
      <c r="D2253">
        <v>17635.938536175901</v>
      </c>
    </row>
    <row r="2254" spans="1:4">
      <c r="A2254" t="s">
        <v>728</v>
      </c>
      <c r="B2254" t="s">
        <v>729</v>
      </c>
      <c r="C2254">
        <v>1962</v>
      </c>
      <c r="D2254">
        <v>7248.1774152891703</v>
      </c>
    </row>
    <row r="2255" spans="1:4">
      <c r="A2255" t="s">
        <v>728</v>
      </c>
      <c r="B2255" t="s">
        <v>729</v>
      </c>
      <c r="C2255">
        <v>1967</v>
      </c>
      <c r="D2255">
        <v>6742.56502861835</v>
      </c>
    </row>
    <row r="2256" spans="1:4">
      <c r="A2256" t="s">
        <v>728</v>
      </c>
      <c r="B2256" t="s">
        <v>729</v>
      </c>
      <c r="C2256">
        <v>1972</v>
      </c>
      <c r="D2256">
        <v>6452.6886948255196</v>
      </c>
    </row>
    <row r="2257" spans="1:4">
      <c r="A2257" t="s">
        <v>728</v>
      </c>
      <c r="B2257" t="s">
        <v>729</v>
      </c>
      <c r="C2257">
        <v>1977</v>
      </c>
      <c r="D2257">
        <v>6431.9186190352302</v>
      </c>
    </row>
    <row r="2258" spans="1:4">
      <c r="A2258" t="s">
        <v>728</v>
      </c>
      <c r="B2258" t="s">
        <v>729</v>
      </c>
      <c r="C2258">
        <v>1982</v>
      </c>
      <c r="D2258">
        <v>6321.08383431313</v>
      </c>
    </row>
    <row r="2259" spans="1:4">
      <c r="A2259" t="s">
        <v>728</v>
      </c>
      <c r="B2259" t="s">
        <v>729</v>
      </c>
      <c r="C2259">
        <v>1987</v>
      </c>
      <c r="D2259">
        <v>6172.5509105582096</v>
      </c>
    </row>
    <row r="2260" spans="1:4">
      <c r="A2260" t="s">
        <v>728</v>
      </c>
      <c r="B2260" t="s">
        <v>729</v>
      </c>
      <c r="C2260">
        <v>1992</v>
      </c>
      <c r="D2260">
        <v>5876.0525260917102</v>
      </c>
    </row>
    <row r="2261" spans="1:4">
      <c r="A2261" t="s">
        <v>728</v>
      </c>
      <c r="B2261" t="s">
        <v>729</v>
      </c>
      <c r="C2261">
        <v>1997</v>
      </c>
      <c r="D2261">
        <v>5699.0458048110704</v>
      </c>
    </row>
    <row r="2262" spans="1:4">
      <c r="A2262" t="s">
        <v>728</v>
      </c>
      <c r="B2262" t="s">
        <v>729</v>
      </c>
      <c r="C2262">
        <v>2002</v>
      </c>
      <c r="D2262">
        <v>5545.8297625190598</v>
      </c>
    </row>
    <row r="2263" spans="1:4">
      <c r="A2263" t="s">
        <v>728</v>
      </c>
      <c r="B2263" t="s">
        <v>729</v>
      </c>
      <c r="C2263">
        <v>2007</v>
      </c>
      <c r="D2263">
        <v>5350.20183106685</v>
      </c>
    </row>
    <row r="2264" spans="1:4">
      <c r="A2264" t="s">
        <v>728</v>
      </c>
      <c r="B2264" t="s">
        <v>729</v>
      </c>
      <c r="C2264">
        <v>2012</v>
      </c>
      <c r="D2264">
        <v>5051.9822715438004</v>
      </c>
    </row>
    <row r="2265" spans="1:4">
      <c r="A2265" t="s">
        <v>728</v>
      </c>
      <c r="B2265" t="s">
        <v>729</v>
      </c>
      <c r="C2265">
        <v>2014</v>
      </c>
      <c r="D2265">
        <v>4933.6587757028101</v>
      </c>
    </row>
    <row r="2266" spans="1:4">
      <c r="A2266" t="s">
        <v>730</v>
      </c>
      <c r="C2266">
        <v>1962</v>
      </c>
      <c r="D2266">
        <v>1462.8477288735201</v>
      </c>
    </row>
    <row r="2267" spans="1:4">
      <c r="A2267" t="s">
        <v>730</v>
      </c>
      <c r="C2267">
        <v>1967</v>
      </c>
      <c r="D2267">
        <v>1242.3550397076301</v>
      </c>
    </row>
    <row r="2268" spans="1:4">
      <c r="A2268" t="s">
        <v>730</v>
      </c>
      <c r="C2268">
        <v>1972</v>
      </c>
      <c r="D2268">
        <v>1048.8017821983401</v>
      </c>
    </row>
    <row r="2269" spans="1:4">
      <c r="A2269" t="s">
        <v>730</v>
      </c>
      <c r="C2269">
        <v>1977</v>
      </c>
      <c r="D2269">
        <v>884.79227913285899</v>
      </c>
    </row>
    <row r="2270" spans="1:4">
      <c r="A2270" t="s">
        <v>730</v>
      </c>
      <c r="C2270">
        <v>1982</v>
      </c>
      <c r="D2270">
        <v>743.67374202925498</v>
      </c>
    </row>
    <row r="2271" spans="1:4">
      <c r="A2271" t="s">
        <v>730</v>
      </c>
      <c r="C2271">
        <v>1987</v>
      </c>
      <c r="D2271">
        <v>627.76981867204995</v>
      </c>
    </row>
    <row r="2272" spans="1:4">
      <c r="A2272" t="s">
        <v>730</v>
      </c>
      <c r="C2272">
        <v>1992</v>
      </c>
      <c r="D2272">
        <v>540.83218542991096</v>
      </c>
    </row>
    <row r="2273" spans="1:4">
      <c r="A2273" t="s">
        <v>730</v>
      </c>
      <c r="C2273">
        <v>1997</v>
      </c>
      <c r="D2273">
        <v>469.90747329460203</v>
      </c>
    </row>
    <row r="2274" spans="1:4">
      <c r="A2274" t="s">
        <v>730</v>
      </c>
      <c r="C2274">
        <v>2002</v>
      </c>
      <c r="D2274">
        <v>417.37133191490301</v>
      </c>
    </row>
    <row r="2275" spans="1:4">
      <c r="A2275" t="s">
        <v>730</v>
      </c>
      <c r="C2275">
        <v>2007</v>
      </c>
      <c r="D2275">
        <v>363.26951939524099</v>
      </c>
    </row>
    <row r="2276" spans="1:4">
      <c r="A2276" t="s">
        <v>730</v>
      </c>
      <c r="C2276">
        <v>2012</v>
      </c>
      <c r="D2276">
        <v>349.25343650053901</v>
      </c>
    </row>
    <row r="2277" spans="1:4">
      <c r="A2277" t="s">
        <v>730</v>
      </c>
      <c r="C2277">
        <v>2014</v>
      </c>
      <c r="D2277">
        <v>371.398561377362</v>
      </c>
    </row>
    <row r="2278" spans="1:4">
      <c r="A2278" t="s">
        <v>731</v>
      </c>
      <c r="B2278" t="s">
        <v>732</v>
      </c>
      <c r="C2278">
        <v>1992</v>
      </c>
      <c r="D2278">
        <v>11531.9419892073</v>
      </c>
    </row>
    <row r="2279" spans="1:4">
      <c r="A2279" t="s">
        <v>731</v>
      </c>
      <c r="B2279" t="s">
        <v>732</v>
      </c>
      <c r="C2279">
        <v>1997</v>
      </c>
      <c r="D2279">
        <v>10693.795812197701</v>
      </c>
    </row>
    <row r="2280" spans="1:4">
      <c r="A2280" t="s">
        <v>731</v>
      </c>
      <c r="B2280" t="s">
        <v>732</v>
      </c>
      <c r="C2280">
        <v>2002</v>
      </c>
      <c r="D2280">
        <v>9842.2876541172609</v>
      </c>
    </row>
    <row r="2281" spans="1:4">
      <c r="A2281" t="s">
        <v>731</v>
      </c>
      <c r="B2281" t="s">
        <v>732</v>
      </c>
      <c r="C2281">
        <v>2007</v>
      </c>
      <c r="D2281">
        <v>8872.5648856989701</v>
      </c>
    </row>
    <row r="2282" spans="1:4">
      <c r="A2282" t="s">
        <v>731</v>
      </c>
      <c r="B2282" t="s">
        <v>732</v>
      </c>
      <c r="C2282">
        <v>2012</v>
      </c>
      <c r="D2282">
        <v>7937.3993597548097</v>
      </c>
    </row>
    <row r="2283" spans="1:4">
      <c r="A2283" t="s">
        <v>731</v>
      </c>
      <c r="B2283" t="s">
        <v>732</v>
      </c>
      <c r="C2283">
        <v>2014</v>
      </c>
      <c r="D2283">
        <v>7588.4174394890697</v>
      </c>
    </row>
    <row r="2284" spans="1:4">
      <c r="A2284" t="s">
        <v>733</v>
      </c>
      <c r="B2284" t="s">
        <v>734</v>
      </c>
      <c r="C2284">
        <v>1962</v>
      </c>
      <c r="D2284">
        <v>7862.2930602347096</v>
      </c>
    </row>
    <row r="2285" spans="1:4">
      <c r="A2285" t="s">
        <v>733</v>
      </c>
      <c r="B2285" t="s">
        <v>734</v>
      </c>
      <c r="C2285">
        <v>1967</v>
      </c>
      <c r="D2285">
        <v>6770.8954670467001</v>
      </c>
    </row>
    <row r="2286" spans="1:4">
      <c r="A2286" t="s">
        <v>733</v>
      </c>
      <c r="B2286" t="s">
        <v>734</v>
      </c>
      <c r="C2286">
        <v>1972</v>
      </c>
      <c r="D2286">
        <v>5790.4610013485599</v>
      </c>
    </row>
    <row r="2287" spans="1:4">
      <c r="A2287" t="s">
        <v>733</v>
      </c>
      <c r="B2287" t="s">
        <v>734</v>
      </c>
      <c r="C2287">
        <v>1977</v>
      </c>
      <c r="D2287">
        <v>4936.0458864227603</v>
      </c>
    </row>
    <row r="2288" spans="1:4">
      <c r="A2288" t="s">
        <v>733</v>
      </c>
      <c r="B2288" t="s">
        <v>734</v>
      </c>
      <c r="C2288">
        <v>1982</v>
      </c>
      <c r="D2288">
        <v>4222.8990926196402</v>
      </c>
    </row>
    <row r="2289" spans="1:4">
      <c r="A2289" t="s">
        <v>733</v>
      </c>
      <c r="B2289" t="s">
        <v>734</v>
      </c>
      <c r="C2289">
        <v>1987</v>
      </c>
      <c r="D2289">
        <v>3620.9186158452299</v>
      </c>
    </row>
    <row r="2290" spans="1:4">
      <c r="A2290" t="s">
        <v>733</v>
      </c>
      <c r="B2290" t="s">
        <v>734</v>
      </c>
      <c r="C2290">
        <v>1992</v>
      </c>
      <c r="D2290">
        <v>3086.0093963842801</v>
      </c>
    </row>
    <row r="2291" spans="1:4">
      <c r="A2291" t="s">
        <v>733</v>
      </c>
      <c r="B2291" t="s">
        <v>734</v>
      </c>
      <c r="C2291">
        <v>1997</v>
      </c>
      <c r="D2291">
        <v>2655.26579827042</v>
      </c>
    </row>
    <row r="2292" spans="1:4">
      <c r="A2292" t="s">
        <v>733</v>
      </c>
      <c r="B2292" t="s">
        <v>734</v>
      </c>
      <c r="C2292">
        <v>2002</v>
      </c>
      <c r="D2292">
        <v>2326.4955045459701</v>
      </c>
    </row>
    <row r="2293" spans="1:4">
      <c r="A2293" t="s">
        <v>733</v>
      </c>
      <c r="B2293" t="s">
        <v>734</v>
      </c>
      <c r="C2293">
        <v>2007</v>
      </c>
      <c r="D2293">
        <v>2003.6392290139399</v>
      </c>
    </row>
    <row r="2294" spans="1:4">
      <c r="A2294" t="s">
        <v>733</v>
      </c>
      <c r="B2294" t="s">
        <v>734</v>
      </c>
      <c r="C2294">
        <v>2012</v>
      </c>
      <c r="D2294">
        <v>1711.3869391471801</v>
      </c>
    </row>
    <row r="2295" spans="1:4">
      <c r="A2295" t="s">
        <v>733</v>
      </c>
      <c r="B2295" t="s">
        <v>734</v>
      </c>
      <c r="C2295">
        <v>2014</v>
      </c>
      <c r="D2295">
        <v>1608.12119582419</v>
      </c>
    </row>
    <row r="2296" spans="1:4">
      <c r="A2296" t="s">
        <v>735</v>
      </c>
      <c r="B2296" t="s">
        <v>736</v>
      </c>
      <c r="C2296">
        <v>1962</v>
      </c>
      <c r="D2296">
        <v>7719.8080370869902</v>
      </c>
    </row>
    <row r="2297" spans="1:4">
      <c r="A2297" t="s">
        <v>735</v>
      </c>
      <c r="B2297" t="s">
        <v>736</v>
      </c>
      <c r="C2297">
        <v>1967</v>
      </c>
      <c r="D2297">
        <v>6646.2386848156402</v>
      </c>
    </row>
    <row r="2298" spans="1:4">
      <c r="A2298" t="s">
        <v>735</v>
      </c>
      <c r="B2298" t="s">
        <v>736</v>
      </c>
      <c r="C2298">
        <v>1972</v>
      </c>
      <c r="D2298">
        <v>5747.2744478942896</v>
      </c>
    </row>
    <row r="2299" spans="1:4">
      <c r="A2299" t="s">
        <v>735</v>
      </c>
      <c r="B2299" t="s">
        <v>736</v>
      </c>
      <c r="C2299">
        <v>1977</v>
      </c>
      <c r="D2299">
        <v>5054.4837323298498</v>
      </c>
    </row>
    <row r="2300" spans="1:4">
      <c r="A2300" t="s">
        <v>735</v>
      </c>
      <c r="B2300" t="s">
        <v>736</v>
      </c>
      <c r="C2300">
        <v>1982</v>
      </c>
      <c r="D2300">
        <v>4556.7509330683297</v>
      </c>
    </row>
    <row r="2301" spans="1:4">
      <c r="A2301" t="s">
        <v>735</v>
      </c>
      <c r="B2301" t="s">
        <v>736</v>
      </c>
      <c r="C2301">
        <v>1987</v>
      </c>
      <c r="D2301">
        <v>4160.1495622874099</v>
      </c>
    </row>
    <row r="2302" spans="1:4">
      <c r="A2302" t="s">
        <v>735</v>
      </c>
      <c r="B2302" t="s">
        <v>736</v>
      </c>
      <c r="C2302">
        <v>1992</v>
      </c>
      <c r="D2302">
        <v>3881.5393607628598</v>
      </c>
    </row>
    <row r="2303" spans="1:4">
      <c r="A2303" t="s">
        <v>735</v>
      </c>
      <c r="B2303" t="s">
        <v>736</v>
      </c>
      <c r="C2303">
        <v>1997</v>
      </c>
      <c r="D2303">
        <v>3688.58146292131</v>
      </c>
    </row>
    <row r="2304" spans="1:4">
      <c r="A2304" t="s">
        <v>735</v>
      </c>
      <c r="B2304" t="s">
        <v>736</v>
      </c>
      <c r="C2304">
        <v>2002</v>
      </c>
      <c r="D2304">
        <v>3503.8069916447398</v>
      </c>
    </row>
    <row r="2305" spans="1:4">
      <c r="A2305" t="s">
        <v>735</v>
      </c>
      <c r="B2305" t="s">
        <v>736</v>
      </c>
      <c r="C2305">
        <v>2007</v>
      </c>
      <c r="D2305">
        <v>3391.4633167166699</v>
      </c>
    </row>
    <row r="2306" spans="1:4">
      <c r="A2306" t="s">
        <v>735</v>
      </c>
      <c r="B2306" t="s">
        <v>736</v>
      </c>
      <c r="C2306">
        <v>2012</v>
      </c>
      <c r="D2306">
        <v>3309.0629899522801</v>
      </c>
    </row>
    <row r="2307" spans="1:4">
      <c r="A2307" t="s">
        <v>735</v>
      </c>
      <c r="B2307" t="s">
        <v>736</v>
      </c>
      <c r="C2307">
        <v>2014</v>
      </c>
      <c r="D2307">
        <v>3281.3591380780099</v>
      </c>
    </row>
    <row r="2308" spans="1:4">
      <c r="A2308" t="s">
        <v>737</v>
      </c>
      <c r="B2308" t="s">
        <v>738</v>
      </c>
      <c r="C2308">
        <v>1962</v>
      </c>
      <c r="D2308">
        <v>15855.798126641799</v>
      </c>
    </row>
    <row r="2309" spans="1:4">
      <c r="A2309" t="s">
        <v>737</v>
      </c>
      <c r="B2309" t="s">
        <v>738</v>
      </c>
      <c r="C2309">
        <v>1967</v>
      </c>
      <c r="D2309">
        <v>14436.8233013667</v>
      </c>
    </row>
    <row r="2310" spans="1:4">
      <c r="A2310" t="s">
        <v>737</v>
      </c>
      <c r="B2310" t="s">
        <v>738</v>
      </c>
      <c r="C2310">
        <v>1972</v>
      </c>
      <c r="D2310">
        <v>12866.112554600701</v>
      </c>
    </row>
    <row r="2311" spans="1:4">
      <c r="A2311" t="s">
        <v>737</v>
      </c>
      <c r="B2311" t="s">
        <v>738</v>
      </c>
      <c r="C2311">
        <v>1977</v>
      </c>
      <c r="D2311">
        <v>12914.7172753798</v>
      </c>
    </row>
    <row r="2312" spans="1:4">
      <c r="A2312" t="s">
        <v>737</v>
      </c>
      <c r="B2312" t="s">
        <v>738</v>
      </c>
      <c r="C2312">
        <v>1982</v>
      </c>
      <c r="D2312">
        <v>13591.317439571199</v>
      </c>
    </row>
    <row r="2313" spans="1:4">
      <c r="A2313" t="s">
        <v>737</v>
      </c>
      <c r="B2313" t="s">
        <v>738</v>
      </c>
      <c r="C2313">
        <v>1987</v>
      </c>
      <c r="D2313">
        <v>11743.7335780719</v>
      </c>
    </row>
    <row r="2314" spans="1:4">
      <c r="A2314" t="s">
        <v>737</v>
      </c>
      <c r="B2314" t="s">
        <v>738</v>
      </c>
      <c r="C2314">
        <v>1992</v>
      </c>
      <c r="D2314">
        <v>10199.4574360439</v>
      </c>
    </row>
    <row r="2315" spans="1:4">
      <c r="A2315" t="s">
        <v>737</v>
      </c>
      <c r="B2315" t="s">
        <v>738</v>
      </c>
      <c r="C2315">
        <v>1997</v>
      </c>
      <c r="D2315">
        <v>9420.9363825897908</v>
      </c>
    </row>
    <row r="2316" spans="1:4">
      <c r="A2316" t="s">
        <v>737</v>
      </c>
      <c r="B2316" t="s">
        <v>738</v>
      </c>
      <c r="C2316">
        <v>2002</v>
      </c>
      <c r="D2316">
        <v>8892.3768029659295</v>
      </c>
    </row>
    <row r="2317" spans="1:4">
      <c r="A2317" t="s">
        <v>737</v>
      </c>
      <c r="B2317" t="s">
        <v>738</v>
      </c>
      <c r="C2317">
        <v>2007</v>
      </c>
      <c r="D2317">
        <v>7713.8105848692903</v>
      </c>
    </row>
    <row r="2318" spans="1:4">
      <c r="A2318" t="s">
        <v>737</v>
      </c>
      <c r="B2318" t="s">
        <v>738</v>
      </c>
      <c r="C2318">
        <v>2012</v>
      </c>
      <c r="D2318">
        <v>7101.7324250492802</v>
      </c>
    </row>
    <row r="2319" spans="1:4">
      <c r="A2319" t="s">
        <v>737</v>
      </c>
      <c r="B2319" t="s">
        <v>738</v>
      </c>
      <c r="C2319">
        <v>2014</v>
      </c>
      <c r="D2319">
        <v>6773.5036040151299</v>
      </c>
    </row>
    <row r="2320" spans="1:4">
      <c r="A2320" t="s">
        <v>739</v>
      </c>
      <c r="B2320" t="s">
        <v>740</v>
      </c>
      <c r="C2320">
        <v>1962</v>
      </c>
      <c r="D2320">
        <v>7130.6553072227298</v>
      </c>
    </row>
    <row r="2321" spans="1:4">
      <c r="A2321" t="s">
        <v>739</v>
      </c>
      <c r="B2321" t="s">
        <v>740</v>
      </c>
      <c r="C2321">
        <v>1967</v>
      </c>
      <c r="D2321">
        <v>6197.9840922001304</v>
      </c>
    </row>
    <row r="2322" spans="1:4">
      <c r="A2322" t="s">
        <v>739</v>
      </c>
      <c r="B2322" t="s">
        <v>740</v>
      </c>
      <c r="C2322">
        <v>1972</v>
      </c>
      <c r="D2322">
        <v>5116.6097610676698</v>
      </c>
    </row>
    <row r="2323" spans="1:4">
      <c r="A2323" t="s">
        <v>739</v>
      </c>
      <c r="B2323" t="s">
        <v>740</v>
      </c>
      <c r="C2323">
        <v>1977</v>
      </c>
      <c r="D2323">
        <v>4566.0903863547701</v>
      </c>
    </row>
    <row r="2324" spans="1:4">
      <c r="A2324" t="s">
        <v>739</v>
      </c>
      <c r="B2324" t="s">
        <v>740</v>
      </c>
      <c r="C2324">
        <v>1982</v>
      </c>
      <c r="D2324">
        <v>3945.0221710246001</v>
      </c>
    </row>
    <row r="2325" spans="1:4">
      <c r="A2325" t="s">
        <v>739</v>
      </c>
      <c r="B2325" t="s">
        <v>740</v>
      </c>
      <c r="C2325">
        <v>1987</v>
      </c>
      <c r="D2325">
        <v>3310.2288951319501</v>
      </c>
    </row>
    <row r="2326" spans="1:4">
      <c r="A2326" t="s">
        <v>739</v>
      </c>
      <c r="B2326" t="s">
        <v>740</v>
      </c>
      <c r="C2326">
        <v>1992</v>
      </c>
      <c r="D2326">
        <v>2894.2999154109398</v>
      </c>
    </row>
    <row r="2327" spans="1:4">
      <c r="A2327" t="s">
        <v>739</v>
      </c>
      <c r="B2327" t="s">
        <v>740</v>
      </c>
      <c r="C2327">
        <v>1997</v>
      </c>
      <c r="D2327">
        <v>2536.0835063934701</v>
      </c>
    </row>
    <row r="2328" spans="1:4">
      <c r="A2328" t="s">
        <v>739</v>
      </c>
      <c r="B2328" t="s">
        <v>740</v>
      </c>
      <c r="C2328">
        <v>2002</v>
      </c>
      <c r="D2328">
        <v>2189.8621948284199</v>
      </c>
    </row>
    <row r="2329" spans="1:4">
      <c r="A2329" t="s">
        <v>739</v>
      </c>
      <c r="B2329" t="s">
        <v>740</v>
      </c>
      <c r="C2329">
        <v>2007</v>
      </c>
      <c r="D2329">
        <v>1917.5023781197999</v>
      </c>
    </row>
    <row r="2330" spans="1:4">
      <c r="A2330" t="s">
        <v>739</v>
      </c>
      <c r="B2330" t="s">
        <v>740</v>
      </c>
      <c r="C2330">
        <v>2012</v>
      </c>
      <c r="D2330">
        <v>1676.5114333706199</v>
      </c>
    </row>
    <row r="2331" spans="1:4">
      <c r="A2331" t="s">
        <v>739</v>
      </c>
      <c r="B2331" t="s">
        <v>740</v>
      </c>
      <c r="C2331">
        <v>2014</v>
      </c>
      <c r="D2331">
        <v>1590.8334791597399</v>
      </c>
    </row>
    <row r="2332" spans="1:4">
      <c r="A2332" t="s">
        <v>741</v>
      </c>
      <c r="B2332" t="s">
        <v>742</v>
      </c>
      <c r="C2332">
        <v>1962</v>
      </c>
      <c r="D2332">
        <v>4363.5223170303498</v>
      </c>
    </row>
    <row r="2333" spans="1:4">
      <c r="A2333" t="s">
        <v>741</v>
      </c>
      <c r="B2333" t="s">
        <v>742</v>
      </c>
      <c r="C2333">
        <v>1967</v>
      </c>
      <c r="D2333">
        <v>4147.2758122018504</v>
      </c>
    </row>
    <row r="2334" spans="1:4">
      <c r="A2334" t="s">
        <v>741</v>
      </c>
      <c r="B2334" t="s">
        <v>742</v>
      </c>
      <c r="C2334">
        <v>1972</v>
      </c>
      <c r="D2334">
        <v>3963.9077937240199</v>
      </c>
    </row>
    <row r="2335" spans="1:4">
      <c r="A2335" t="s">
        <v>741</v>
      </c>
      <c r="B2335" t="s">
        <v>742</v>
      </c>
      <c r="C2335">
        <v>1977</v>
      </c>
      <c r="D2335">
        <v>3693.1564080591602</v>
      </c>
    </row>
    <row r="2336" spans="1:4">
      <c r="A2336" t="s">
        <v>741</v>
      </c>
      <c r="B2336" t="s">
        <v>742</v>
      </c>
      <c r="C2336">
        <v>1982</v>
      </c>
      <c r="D2336">
        <v>3426.7020402262701</v>
      </c>
    </row>
    <row r="2337" spans="1:4">
      <c r="A2337" t="s">
        <v>741</v>
      </c>
      <c r="B2337" t="s">
        <v>742</v>
      </c>
      <c r="C2337">
        <v>1987</v>
      </c>
      <c r="D2337">
        <v>3212.7250685423201</v>
      </c>
    </row>
    <row r="2338" spans="1:4">
      <c r="A2338" t="s">
        <v>741</v>
      </c>
      <c r="B2338" t="s">
        <v>742</v>
      </c>
      <c r="C2338">
        <v>1992</v>
      </c>
      <c r="D2338">
        <v>3103.0629008627998</v>
      </c>
    </row>
    <row r="2339" spans="1:4">
      <c r="A2339" t="s">
        <v>741</v>
      </c>
      <c r="B2339" t="s">
        <v>742</v>
      </c>
      <c r="C2339">
        <v>1997</v>
      </c>
      <c r="D2339">
        <v>3045.9800202748002</v>
      </c>
    </row>
    <row r="2340" spans="1:4">
      <c r="A2340" t="s">
        <v>741</v>
      </c>
      <c r="B2340" t="s">
        <v>742</v>
      </c>
      <c r="C2340">
        <v>2002</v>
      </c>
      <c r="D2340">
        <v>3005.07811246661</v>
      </c>
    </row>
    <row r="2341" spans="1:4">
      <c r="A2341" t="s">
        <v>741</v>
      </c>
      <c r="B2341" t="s">
        <v>742</v>
      </c>
      <c r="C2341">
        <v>2007</v>
      </c>
      <c r="D2341">
        <v>2932.9544933779398</v>
      </c>
    </row>
    <row r="2342" spans="1:4">
      <c r="A2342" t="s">
        <v>741</v>
      </c>
      <c r="B2342" t="s">
        <v>742</v>
      </c>
      <c r="C2342">
        <v>2012</v>
      </c>
      <c r="D2342">
        <v>2862.27962683029</v>
      </c>
    </row>
    <row r="2343" spans="1:4">
      <c r="A2343" t="s">
        <v>741</v>
      </c>
      <c r="B2343" t="s">
        <v>742</v>
      </c>
      <c r="C2343">
        <v>2014</v>
      </c>
      <c r="D2343">
        <v>2835.0091141113298</v>
      </c>
    </row>
    <row r="2344" spans="1:4">
      <c r="A2344" t="s">
        <v>743</v>
      </c>
      <c r="B2344" t="s">
        <v>744</v>
      </c>
      <c r="C2344">
        <v>1962</v>
      </c>
      <c r="D2344">
        <v>974.87155282978802</v>
      </c>
    </row>
    <row r="2345" spans="1:4">
      <c r="A2345" t="s">
        <v>743</v>
      </c>
      <c r="B2345" t="s">
        <v>744</v>
      </c>
      <c r="C2345">
        <v>1967</v>
      </c>
      <c r="D2345">
        <v>885.46438966174401</v>
      </c>
    </row>
    <row r="2346" spans="1:4">
      <c r="A2346" t="s">
        <v>743</v>
      </c>
      <c r="B2346" t="s">
        <v>744</v>
      </c>
      <c r="C2346">
        <v>1972</v>
      </c>
      <c r="D2346">
        <v>793.37416263092302</v>
      </c>
    </row>
    <row r="2347" spans="1:4">
      <c r="A2347" t="s">
        <v>743</v>
      </c>
      <c r="B2347" t="s">
        <v>744</v>
      </c>
      <c r="C2347">
        <v>1977</v>
      </c>
      <c r="D2347">
        <v>709.21314365530702</v>
      </c>
    </row>
    <row r="2348" spans="1:4">
      <c r="A2348" t="s">
        <v>743</v>
      </c>
      <c r="B2348" t="s">
        <v>744</v>
      </c>
      <c r="C2348">
        <v>1982</v>
      </c>
      <c r="D2348">
        <v>622.96173084459497</v>
      </c>
    </row>
    <row r="2349" spans="1:4">
      <c r="A2349" t="s">
        <v>743</v>
      </c>
      <c r="B2349" t="s">
        <v>744</v>
      </c>
      <c r="C2349">
        <v>1987</v>
      </c>
      <c r="D2349">
        <v>545.35380656957</v>
      </c>
    </row>
    <row r="2350" spans="1:4">
      <c r="A2350" t="s">
        <v>743</v>
      </c>
      <c r="B2350" t="s">
        <v>744</v>
      </c>
      <c r="C2350">
        <v>1992</v>
      </c>
      <c r="D2350">
        <v>487.60784473264403</v>
      </c>
    </row>
    <row r="2351" spans="1:4">
      <c r="A2351" t="s">
        <v>743</v>
      </c>
      <c r="B2351" t="s">
        <v>744</v>
      </c>
      <c r="C2351">
        <v>1997</v>
      </c>
      <c r="D2351">
        <v>447.03026975692597</v>
      </c>
    </row>
    <row r="2352" spans="1:4">
      <c r="A2352" t="s">
        <v>743</v>
      </c>
      <c r="B2352" t="s">
        <v>744</v>
      </c>
      <c r="C2352">
        <v>2002</v>
      </c>
      <c r="D2352">
        <v>425.26980555995402</v>
      </c>
    </row>
    <row r="2353" spans="1:4">
      <c r="A2353" t="s">
        <v>743</v>
      </c>
      <c r="B2353" t="s">
        <v>744</v>
      </c>
      <c r="C2353">
        <v>2007</v>
      </c>
      <c r="D2353">
        <v>407.35721110143999</v>
      </c>
    </row>
    <row r="2354" spans="1:4">
      <c r="A2354" t="s">
        <v>743</v>
      </c>
      <c r="B2354" t="s">
        <v>744</v>
      </c>
      <c r="C2354">
        <v>2012</v>
      </c>
      <c r="D2354">
        <v>385.33369438656501</v>
      </c>
    </row>
    <row r="2355" spans="1:4">
      <c r="A2355" t="s">
        <v>743</v>
      </c>
      <c r="B2355" t="s">
        <v>744</v>
      </c>
      <c r="C2355">
        <v>2014</v>
      </c>
      <c r="D2355">
        <v>376.43885789437599</v>
      </c>
    </row>
    <row r="2356" spans="1:4">
      <c r="A2356" t="s">
        <v>745</v>
      </c>
      <c r="B2356" t="s">
        <v>746</v>
      </c>
      <c r="C2356">
        <v>1962</v>
      </c>
      <c r="D2356">
        <v>7872.9766319995597</v>
      </c>
    </row>
    <row r="2357" spans="1:4">
      <c r="A2357" t="s">
        <v>745</v>
      </c>
      <c r="B2357" t="s">
        <v>746</v>
      </c>
      <c r="C2357">
        <v>1967</v>
      </c>
      <c r="D2357">
        <v>6989.3550275523803</v>
      </c>
    </row>
    <row r="2358" spans="1:4">
      <c r="A2358" t="s">
        <v>745</v>
      </c>
      <c r="B2358" t="s">
        <v>746</v>
      </c>
      <c r="C2358">
        <v>1972</v>
      </c>
      <c r="D2358">
        <v>6204.3513822105897</v>
      </c>
    </row>
    <row r="2359" spans="1:4">
      <c r="A2359" t="s">
        <v>745</v>
      </c>
      <c r="B2359" t="s">
        <v>746</v>
      </c>
      <c r="C2359">
        <v>1977</v>
      </c>
      <c r="D2359">
        <v>5522.0061920420403</v>
      </c>
    </row>
    <row r="2360" spans="1:4">
      <c r="A2360" t="s">
        <v>745</v>
      </c>
      <c r="B2360" t="s">
        <v>746</v>
      </c>
      <c r="C2360">
        <v>1982</v>
      </c>
      <c r="D2360">
        <v>4932.0638621010603</v>
      </c>
    </row>
    <row r="2361" spans="1:4">
      <c r="A2361" t="s">
        <v>745</v>
      </c>
      <c r="B2361" t="s">
        <v>746</v>
      </c>
      <c r="C2361">
        <v>1987</v>
      </c>
      <c r="D2361">
        <v>4442.1937329530801</v>
      </c>
    </row>
    <row r="2362" spans="1:4">
      <c r="A2362" t="s">
        <v>745</v>
      </c>
      <c r="B2362" t="s">
        <v>746</v>
      </c>
      <c r="C2362">
        <v>1992</v>
      </c>
      <c r="D2362">
        <v>4071.8310459179702</v>
      </c>
    </row>
    <row r="2363" spans="1:4">
      <c r="A2363" t="s">
        <v>745</v>
      </c>
      <c r="B2363" t="s">
        <v>746</v>
      </c>
      <c r="C2363">
        <v>1997</v>
      </c>
      <c r="D2363">
        <v>3759.9901239801302</v>
      </c>
    </row>
    <row r="2364" spans="1:4">
      <c r="A2364" t="s">
        <v>745</v>
      </c>
      <c r="B2364" t="s">
        <v>746</v>
      </c>
      <c r="C2364">
        <v>2002</v>
      </c>
      <c r="D2364">
        <v>3484.6385924737301</v>
      </c>
    </row>
    <row r="2365" spans="1:4">
      <c r="A2365" t="s">
        <v>745</v>
      </c>
      <c r="B2365" t="s">
        <v>746</v>
      </c>
      <c r="C2365">
        <v>2007</v>
      </c>
      <c r="D2365">
        <v>3261.6216716857102</v>
      </c>
    </row>
    <row r="2366" spans="1:4">
      <c r="A2366" t="s">
        <v>745</v>
      </c>
      <c r="B2366" t="s">
        <v>746</v>
      </c>
      <c r="C2366">
        <v>2012</v>
      </c>
      <c r="D2366">
        <v>3044.1250485266401</v>
      </c>
    </row>
    <row r="2367" spans="1:4">
      <c r="A2367" t="s">
        <v>745</v>
      </c>
      <c r="B2367" t="s">
        <v>746</v>
      </c>
      <c r="C2367">
        <v>2014</v>
      </c>
      <c r="D2367">
        <v>2946.8797787809799</v>
      </c>
    </row>
    <row r="2368" spans="1:4">
      <c r="A2368" t="s">
        <v>747</v>
      </c>
      <c r="B2368" t="s">
        <v>748</v>
      </c>
      <c r="C2368">
        <v>1992</v>
      </c>
      <c r="D2368">
        <v>360.270913470106</v>
      </c>
    </row>
    <row r="2369" spans="1:4">
      <c r="A2369" t="s">
        <v>747</v>
      </c>
      <c r="B2369" t="s">
        <v>748</v>
      </c>
      <c r="C2369">
        <v>1997</v>
      </c>
      <c r="D2369">
        <v>322.60923594652201</v>
      </c>
    </row>
    <row r="2370" spans="1:4">
      <c r="A2370" t="s">
        <v>747</v>
      </c>
      <c r="B2370" t="s">
        <v>748</v>
      </c>
      <c r="C2370">
        <v>2002</v>
      </c>
      <c r="D2370">
        <v>304.77210205114898</v>
      </c>
    </row>
    <row r="2371" spans="1:4">
      <c r="A2371" t="s">
        <v>747</v>
      </c>
      <c r="B2371" t="s">
        <v>748</v>
      </c>
      <c r="C2371">
        <v>2007</v>
      </c>
      <c r="D2371">
        <v>288.49291097971201</v>
      </c>
    </row>
    <row r="2372" spans="1:4">
      <c r="A2372" t="s">
        <v>747</v>
      </c>
      <c r="B2372" t="s">
        <v>748</v>
      </c>
      <c r="C2372">
        <v>2012</v>
      </c>
      <c r="D2372">
        <v>266.71278298368702</v>
      </c>
    </row>
    <row r="2373" spans="1:4">
      <c r="A2373" t="s">
        <v>747</v>
      </c>
      <c r="B2373" t="s">
        <v>748</v>
      </c>
      <c r="C2373">
        <v>2014</v>
      </c>
      <c r="D2373">
        <v>257.03220915433502</v>
      </c>
    </row>
    <row r="2374" spans="1:4">
      <c r="A2374" t="s">
        <v>749</v>
      </c>
      <c r="B2374" t="s">
        <v>750</v>
      </c>
      <c r="C2374">
        <v>1962</v>
      </c>
      <c r="D2374">
        <v>5386.6108742690403</v>
      </c>
    </row>
    <row r="2375" spans="1:4">
      <c r="A2375" t="s">
        <v>749</v>
      </c>
      <c r="B2375" t="s">
        <v>750</v>
      </c>
      <c r="C2375">
        <v>1967</v>
      </c>
      <c r="D2375">
        <v>4545.0964469465998</v>
      </c>
    </row>
    <row r="2376" spans="1:4">
      <c r="A2376" t="s">
        <v>749</v>
      </c>
      <c r="B2376" t="s">
        <v>750</v>
      </c>
      <c r="C2376">
        <v>1972</v>
      </c>
      <c r="D2376">
        <v>3904.5370720777501</v>
      </c>
    </row>
    <row r="2377" spans="1:4">
      <c r="A2377" t="s">
        <v>749</v>
      </c>
      <c r="B2377" t="s">
        <v>750</v>
      </c>
      <c r="C2377">
        <v>1977</v>
      </c>
      <c r="D2377">
        <v>3399.9173732900899</v>
      </c>
    </row>
    <row r="2378" spans="1:4">
      <c r="A2378" t="s">
        <v>749</v>
      </c>
      <c r="B2378" t="s">
        <v>750</v>
      </c>
      <c r="C2378">
        <v>1982</v>
      </c>
      <c r="D2378">
        <v>2927.1956894866798</v>
      </c>
    </row>
    <row r="2379" spans="1:4">
      <c r="A2379" t="s">
        <v>749</v>
      </c>
      <c r="B2379" t="s">
        <v>750</v>
      </c>
      <c r="C2379">
        <v>1987</v>
      </c>
      <c r="D2379">
        <v>2484.8027235476702</v>
      </c>
    </row>
    <row r="2380" spans="1:4">
      <c r="A2380" t="s">
        <v>749</v>
      </c>
      <c r="B2380" t="s">
        <v>750</v>
      </c>
      <c r="C2380">
        <v>1992</v>
      </c>
      <c r="D2380">
        <v>2090.8289327192201</v>
      </c>
    </row>
    <row r="2381" spans="1:4">
      <c r="A2381" t="s">
        <v>749</v>
      </c>
      <c r="B2381" t="s">
        <v>750</v>
      </c>
      <c r="C2381">
        <v>1997</v>
      </c>
      <c r="D2381">
        <v>1783.59659142801</v>
      </c>
    </row>
    <row r="2382" spans="1:4">
      <c r="A2382" t="s">
        <v>749</v>
      </c>
      <c r="B2382" t="s">
        <v>750</v>
      </c>
      <c r="C2382">
        <v>2002</v>
      </c>
      <c r="D2382">
        <v>1516.4447939439301</v>
      </c>
    </row>
    <row r="2383" spans="1:4">
      <c r="A2383" t="s">
        <v>749</v>
      </c>
      <c r="B2383" t="s">
        <v>750</v>
      </c>
      <c r="C2383">
        <v>2007</v>
      </c>
      <c r="D2383">
        <v>1274.9061497451801</v>
      </c>
    </row>
    <row r="2384" spans="1:4">
      <c r="A2384" t="s">
        <v>749</v>
      </c>
      <c r="B2384" t="s">
        <v>750</v>
      </c>
      <c r="C2384">
        <v>2012</v>
      </c>
      <c r="D2384">
        <v>1074.1790600305201</v>
      </c>
    </row>
    <row r="2385" spans="1:4">
      <c r="A2385" t="s">
        <v>749</v>
      </c>
      <c r="B2385" t="s">
        <v>750</v>
      </c>
      <c r="C2385">
        <v>2014</v>
      </c>
      <c r="D2385">
        <v>1004.29172480614</v>
      </c>
    </row>
    <row r="2386" spans="1:4">
      <c r="A2386" t="s">
        <v>751</v>
      </c>
      <c r="B2386" t="s">
        <v>752</v>
      </c>
      <c r="C2386">
        <v>1992</v>
      </c>
      <c r="D2386">
        <v>1056.562204304</v>
      </c>
    </row>
    <row r="2387" spans="1:4">
      <c r="A2387" t="s">
        <v>751</v>
      </c>
      <c r="B2387" t="s">
        <v>752</v>
      </c>
      <c r="C2387">
        <v>1997</v>
      </c>
      <c r="D2387">
        <v>1089.0596839295799</v>
      </c>
    </row>
    <row r="2388" spans="1:4">
      <c r="A2388" t="s">
        <v>751</v>
      </c>
      <c r="B2388" t="s">
        <v>752</v>
      </c>
      <c r="C2388">
        <v>2002</v>
      </c>
      <c r="D2388">
        <v>1143.09423785073</v>
      </c>
    </row>
    <row r="2389" spans="1:4">
      <c r="A2389" t="s">
        <v>751</v>
      </c>
      <c r="B2389" t="s">
        <v>752</v>
      </c>
      <c r="C2389">
        <v>2007</v>
      </c>
      <c r="D2389">
        <v>1184.70802107533</v>
      </c>
    </row>
    <row r="2390" spans="1:4">
      <c r="A2390" t="s">
        <v>751</v>
      </c>
      <c r="B2390" t="s">
        <v>752</v>
      </c>
      <c r="C2390">
        <v>2012</v>
      </c>
      <c r="D2390">
        <v>1208.5108996278</v>
      </c>
    </row>
    <row r="2391" spans="1:4">
      <c r="A2391" t="s">
        <v>751</v>
      </c>
      <c r="B2391" t="s">
        <v>752</v>
      </c>
      <c r="C2391">
        <v>2014</v>
      </c>
      <c r="D2391">
        <v>1217.0892495522701</v>
      </c>
    </row>
    <row r="2392" spans="1:4">
      <c r="A2392" t="s">
        <v>753</v>
      </c>
      <c r="B2392" t="s">
        <v>754</v>
      </c>
      <c r="C2392">
        <v>1962</v>
      </c>
      <c r="D2392">
        <v>1333.66526779999</v>
      </c>
    </row>
    <row r="2393" spans="1:4">
      <c r="A2393" t="s">
        <v>753</v>
      </c>
      <c r="B2393" t="s">
        <v>754</v>
      </c>
      <c r="C2393">
        <v>1967</v>
      </c>
      <c r="D2393">
        <v>880.88652419795301</v>
      </c>
    </row>
    <row r="2394" spans="1:4">
      <c r="A2394" t="s">
        <v>753</v>
      </c>
      <c r="B2394" t="s">
        <v>754</v>
      </c>
      <c r="C2394">
        <v>1972</v>
      </c>
      <c r="D2394">
        <v>450.77533357374699</v>
      </c>
    </row>
    <row r="2395" spans="1:4">
      <c r="A2395" t="s">
        <v>753</v>
      </c>
      <c r="B2395" t="s">
        <v>754</v>
      </c>
      <c r="C2395">
        <v>1977</v>
      </c>
      <c r="D2395">
        <v>200.503397195893</v>
      </c>
    </row>
    <row r="2396" spans="1:4">
      <c r="A2396" t="s">
        <v>753</v>
      </c>
      <c r="B2396" t="s">
        <v>754</v>
      </c>
      <c r="C2396">
        <v>1982</v>
      </c>
      <c r="D2396">
        <v>126.09863435179</v>
      </c>
    </row>
    <row r="2397" spans="1:4">
      <c r="A2397" t="s">
        <v>753</v>
      </c>
      <c r="B2397" t="s">
        <v>754</v>
      </c>
      <c r="C2397">
        <v>1987</v>
      </c>
      <c r="D2397">
        <v>96.109611089255097</v>
      </c>
    </row>
    <row r="2398" spans="1:4">
      <c r="A2398" t="s">
        <v>753</v>
      </c>
      <c r="B2398" t="s">
        <v>754</v>
      </c>
      <c r="C2398">
        <v>1992</v>
      </c>
      <c r="D2398">
        <v>71.885937145811994</v>
      </c>
    </row>
    <row r="2399" spans="1:4">
      <c r="A2399" t="s">
        <v>753</v>
      </c>
      <c r="B2399" t="s">
        <v>754</v>
      </c>
      <c r="C2399">
        <v>1997</v>
      </c>
      <c r="D2399">
        <v>55.555349795000801</v>
      </c>
    </row>
    <row r="2400" spans="1:4">
      <c r="A2400" t="s">
        <v>753</v>
      </c>
      <c r="B2400" t="s">
        <v>754</v>
      </c>
      <c r="C2400">
        <v>2002</v>
      </c>
      <c r="D2400">
        <v>42.768770357934699</v>
      </c>
    </row>
    <row r="2401" spans="1:4">
      <c r="A2401" t="s">
        <v>753</v>
      </c>
      <c r="B2401" t="s">
        <v>754</v>
      </c>
      <c r="C2401">
        <v>2007</v>
      </c>
      <c r="D2401">
        <v>24.817726209851699</v>
      </c>
    </row>
    <row r="2402" spans="1:4">
      <c r="A2402" t="s">
        <v>753</v>
      </c>
      <c r="B2402" t="s">
        <v>754</v>
      </c>
      <c r="C2402">
        <v>2012</v>
      </c>
      <c r="D2402">
        <v>16.853074781699299</v>
      </c>
    </row>
    <row r="2403" spans="1:4">
      <c r="A2403" t="s">
        <v>753</v>
      </c>
      <c r="B2403" t="s">
        <v>754</v>
      </c>
      <c r="C2403">
        <v>2014</v>
      </c>
      <c r="D2403">
        <v>16.536456768685898</v>
      </c>
    </row>
    <row r="2404" spans="1:4">
      <c r="A2404" t="s">
        <v>353</v>
      </c>
      <c r="B2404" t="s">
        <v>755</v>
      </c>
      <c r="C2404">
        <v>1962</v>
      </c>
      <c r="D2404">
        <v>2723.0046948356799</v>
      </c>
    </row>
    <row r="2405" spans="1:4">
      <c r="A2405" t="s">
        <v>353</v>
      </c>
      <c r="B2405" t="s">
        <v>755</v>
      </c>
      <c r="C2405">
        <v>1967</v>
      </c>
      <c r="D2405">
        <v>2639.0698825704899</v>
      </c>
    </row>
    <row r="2406" spans="1:4">
      <c r="A2406" t="s">
        <v>353</v>
      </c>
      <c r="B2406" t="s">
        <v>755</v>
      </c>
      <c r="C2406">
        <v>1972</v>
      </c>
      <c r="D2406">
        <v>2585.3124122721001</v>
      </c>
    </row>
    <row r="2407" spans="1:4">
      <c r="A2407" t="s">
        <v>353</v>
      </c>
      <c r="B2407" t="s">
        <v>755</v>
      </c>
      <c r="C2407">
        <v>1977</v>
      </c>
      <c r="D2407">
        <v>2580.3699830578198</v>
      </c>
    </row>
    <row r="2408" spans="1:4">
      <c r="A2408" t="s">
        <v>353</v>
      </c>
      <c r="B2408" t="s">
        <v>755</v>
      </c>
      <c r="C2408">
        <v>1982</v>
      </c>
      <c r="D2408">
        <v>2574.8645874273998</v>
      </c>
    </row>
    <row r="2409" spans="1:4">
      <c r="A2409" t="s">
        <v>353</v>
      </c>
      <c r="B2409" t="s">
        <v>755</v>
      </c>
      <c r="C2409">
        <v>1987</v>
      </c>
      <c r="D2409">
        <v>2552.72476961659</v>
      </c>
    </row>
    <row r="2410" spans="1:4">
      <c r="A2410" t="s">
        <v>353</v>
      </c>
      <c r="B2410" t="s">
        <v>755</v>
      </c>
      <c r="C2410">
        <v>1992</v>
      </c>
      <c r="D2410">
        <v>2518.2179172698402</v>
      </c>
    </row>
    <row r="2411" spans="1:4">
      <c r="A2411" t="s">
        <v>353</v>
      </c>
      <c r="B2411" t="s">
        <v>755</v>
      </c>
      <c r="C2411">
        <v>1997</v>
      </c>
      <c r="D2411">
        <v>2486.4124419118298</v>
      </c>
    </row>
    <row r="2412" spans="1:4">
      <c r="A2412" t="s">
        <v>353</v>
      </c>
      <c r="B2412" t="s">
        <v>755</v>
      </c>
      <c r="C2412">
        <v>2002</v>
      </c>
      <c r="D2412">
        <v>2442.2912269244098</v>
      </c>
    </row>
    <row r="2413" spans="1:4">
      <c r="A2413" t="s">
        <v>353</v>
      </c>
      <c r="B2413" t="s">
        <v>755</v>
      </c>
      <c r="C2413">
        <v>2007</v>
      </c>
      <c r="D2413">
        <v>2364.5495126312799</v>
      </c>
    </row>
    <row r="2414" spans="1:4">
      <c r="A2414" t="s">
        <v>353</v>
      </c>
      <c r="B2414" t="s">
        <v>755</v>
      </c>
      <c r="C2414">
        <v>2012</v>
      </c>
      <c r="D2414">
        <v>2276.2844131032298</v>
      </c>
    </row>
    <row r="2415" spans="1:4">
      <c r="A2415" t="s">
        <v>353</v>
      </c>
      <c r="B2415" t="s">
        <v>755</v>
      </c>
      <c r="C2415">
        <v>2014</v>
      </c>
      <c r="D2415">
        <v>2244.1248810613802</v>
      </c>
    </row>
    <row r="2416" spans="1:4">
      <c r="A2416" t="s">
        <v>756</v>
      </c>
      <c r="B2416" t="s">
        <v>757</v>
      </c>
      <c r="C2416">
        <v>1962</v>
      </c>
      <c r="D2416">
        <v>15106.841501463499</v>
      </c>
    </row>
    <row r="2417" spans="1:4">
      <c r="A2417" t="s">
        <v>756</v>
      </c>
      <c r="B2417" t="s">
        <v>757</v>
      </c>
      <c r="C2417">
        <v>1967</v>
      </c>
      <c r="D2417">
        <v>14181.327750714599</v>
      </c>
    </row>
    <row r="2418" spans="1:4">
      <c r="A2418" t="s">
        <v>756</v>
      </c>
      <c r="B2418" t="s">
        <v>757</v>
      </c>
      <c r="C2418">
        <v>1972</v>
      </c>
      <c r="D2418">
        <v>13425.6965354271</v>
      </c>
    </row>
    <row r="2419" spans="1:4">
      <c r="A2419" t="s">
        <v>756</v>
      </c>
      <c r="B2419" t="s">
        <v>757</v>
      </c>
      <c r="C2419">
        <v>1977</v>
      </c>
      <c r="D2419">
        <v>12795.190679216699</v>
      </c>
    </row>
    <row r="2420" spans="1:4">
      <c r="A2420" t="s">
        <v>756</v>
      </c>
      <c r="B2420" t="s">
        <v>757</v>
      </c>
      <c r="C2420">
        <v>1982</v>
      </c>
      <c r="D2420">
        <v>12164.1687961876</v>
      </c>
    </row>
    <row r="2421" spans="1:4">
      <c r="A2421" t="s">
        <v>756</v>
      </c>
      <c r="B2421" t="s">
        <v>757</v>
      </c>
      <c r="C2421">
        <v>1987</v>
      </c>
      <c r="D2421">
        <v>11630.7384982397</v>
      </c>
    </row>
    <row r="2422" spans="1:4">
      <c r="A2422" t="s">
        <v>756</v>
      </c>
      <c r="B2422" t="s">
        <v>757</v>
      </c>
      <c r="C2422">
        <v>1992</v>
      </c>
      <c r="D2422">
        <v>10985.755163460901</v>
      </c>
    </row>
    <row r="2423" spans="1:4">
      <c r="A2423" t="s">
        <v>756</v>
      </c>
      <c r="B2423" t="s">
        <v>757</v>
      </c>
      <c r="C2423">
        <v>1997</v>
      </c>
      <c r="D2423">
        <v>10335.329736628801</v>
      </c>
    </row>
    <row r="2424" spans="1:4">
      <c r="A2424" t="s">
        <v>756</v>
      </c>
      <c r="B2424" t="s">
        <v>757</v>
      </c>
      <c r="C2424">
        <v>2002</v>
      </c>
      <c r="D2424">
        <v>9797.4727825736809</v>
      </c>
    </row>
    <row r="2425" spans="1:4">
      <c r="A2425" t="s">
        <v>756</v>
      </c>
      <c r="B2425" t="s">
        <v>757</v>
      </c>
      <c r="C2425">
        <v>2007</v>
      </c>
      <c r="D2425">
        <v>9354.9404394877292</v>
      </c>
    </row>
    <row r="2426" spans="1:4">
      <c r="A2426" t="s">
        <v>756</v>
      </c>
      <c r="B2426" t="s">
        <v>757</v>
      </c>
      <c r="C2426">
        <v>2012</v>
      </c>
      <c r="D2426">
        <v>8974.7145919737995</v>
      </c>
    </row>
    <row r="2427" spans="1:4">
      <c r="A2427" t="s">
        <v>756</v>
      </c>
      <c r="B2427" t="s">
        <v>757</v>
      </c>
      <c r="C2427">
        <v>2014</v>
      </c>
      <c r="D2427">
        <v>8844.3213485926608</v>
      </c>
    </row>
    <row r="2428" spans="1:4">
      <c r="A2428" t="s">
        <v>758</v>
      </c>
      <c r="C2428">
        <v>1962</v>
      </c>
      <c r="D2428">
        <v>16098.4580989031</v>
      </c>
    </row>
    <row r="2429" spans="1:4">
      <c r="A2429" t="s">
        <v>758</v>
      </c>
      <c r="C2429">
        <v>1967</v>
      </c>
      <c r="D2429">
        <v>14159.419162320801</v>
      </c>
    </row>
    <row r="2430" spans="1:4">
      <c r="A2430" t="s">
        <v>758</v>
      </c>
      <c r="C2430">
        <v>1972</v>
      </c>
      <c r="D2430">
        <v>12407.3720060735</v>
      </c>
    </row>
    <row r="2431" spans="1:4">
      <c r="A2431" t="s">
        <v>758</v>
      </c>
      <c r="C2431">
        <v>1977</v>
      </c>
      <c r="D2431">
        <v>11208.519703592099</v>
      </c>
    </row>
    <row r="2432" spans="1:4">
      <c r="A2432" t="s">
        <v>758</v>
      </c>
      <c r="C2432">
        <v>1982</v>
      </c>
      <c r="D2432">
        <v>10296.233753660599</v>
      </c>
    </row>
    <row r="2433" spans="1:4">
      <c r="A2433" t="s">
        <v>758</v>
      </c>
      <c r="C2433">
        <v>1987</v>
      </c>
      <c r="D2433">
        <v>9443.8129644641795</v>
      </c>
    </row>
    <row r="2434" spans="1:4">
      <c r="A2434" t="s">
        <v>758</v>
      </c>
      <c r="C2434">
        <v>1992</v>
      </c>
      <c r="D2434">
        <v>10049.6800197788</v>
      </c>
    </row>
    <row r="2435" spans="1:4">
      <c r="A2435" t="s">
        <v>758</v>
      </c>
      <c r="C2435">
        <v>1997</v>
      </c>
      <c r="D2435">
        <v>9482.9898415794796</v>
      </c>
    </row>
    <row r="2436" spans="1:4">
      <c r="A2436" t="s">
        <v>758</v>
      </c>
      <c r="C2436">
        <v>2002</v>
      </c>
      <c r="D2436">
        <v>9051.9962612609706</v>
      </c>
    </row>
    <row r="2437" spans="1:4">
      <c r="A2437" t="s">
        <v>758</v>
      </c>
      <c r="C2437">
        <v>2007</v>
      </c>
      <c r="D2437">
        <v>8692.1750742414497</v>
      </c>
    </row>
    <row r="2438" spans="1:4">
      <c r="A2438" t="s">
        <v>758</v>
      </c>
      <c r="C2438">
        <v>2012</v>
      </c>
      <c r="D2438">
        <v>8370.6050096970703</v>
      </c>
    </row>
    <row r="2439" spans="1:4">
      <c r="A2439" t="s">
        <v>758</v>
      </c>
      <c r="C2439">
        <v>2014</v>
      </c>
      <c r="D2439">
        <v>8239.3030408131708</v>
      </c>
    </row>
    <row r="2440" spans="1:4">
      <c r="A2440" t="s">
        <v>759</v>
      </c>
      <c r="B2440" t="s">
        <v>760</v>
      </c>
      <c r="C2440">
        <v>1962</v>
      </c>
      <c r="D2440">
        <v>35408.602600650498</v>
      </c>
    </row>
    <row r="2441" spans="1:4">
      <c r="A2441" t="s">
        <v>759</v>
      </c>
      <c r="B2441" t="s">
        <v>760</v>
      </c>
      <c r="C2441">
        <v>1967</v>
      </c>
      <c r="D2441">
        <v>33526.138934210598</v>
      </c>
    </row>
    <row r="2442" spans="1:4">
      <c r="A2442" t="s">
        <v>759</v>
      </c>
      <c r="B2442" t="s">
        <v>760</v>
      </c>
      <c r="C2442">
        <v>1972</v>
      </c>
      <c r="D2442">
        <v>32678.360226820401</v>
      </c>
    </row>
    <row r="2443" spans="1:4">
      <c r="A2443" t="s">
        <v>759</v>
      </c>
      <c r="B2443" t="s">
        <v>760</v>
      </c>
      <c r="C2443">
        <v>1977</v>
      </c>
      <c r="D2443">
        <v>32270.4275831655</v>
      </c>
    </row>
    <row r="2444" spans="1:4">
      <c r="A2444" t="s">
        <v>759</v>
      </c>
      <c r="B2444" t="s">
        <v>760</v>
      </c>
      <c r="C2444">
        <v>1982</v>
      </c>
      <c r="D2444">
        <v>31208.9367230346</v>
      </c>
    </row>
    <row r="2445" spans="1:4">
      <c r="A2445" t="s">
        <v>759</v>
      </c>
      <c r="B2445" t="s">
        <v>760</v>
      </c>
      <c r="C2445">
        <v>1987</v>
      </c>
      <c r="D2445">
        <v>30229.8451851594</v>
      </c>
    </row>
    <row r="2446" spans="1:4">
      <c r="A2446" t="s">
        <v>759</v>
      </c>
      <c r="B2446" t="s">
        <v>760</v>
      </c>
      <c r="C2446">
        <v>1992</v>
      </c>
      <c r="D2446">
        <v>29224.797970112701</v>
      </c>
    </row>
    <row r="2447" spans="1:4">
      <c r="A2447" t="s">
        <v>759</v>
      </c>
      <c r="B2447" t="s">
        <v>760</v>
      </c>
      <c r="C2447">
        <v>1997</v>
      </c>
      <c r="D2447">
        <v>28187.012574097898</v>
      </c>
    </row>
    <row r="2448" spans="1:4">
      <c r="A2448" t="s">
        <v>759</v>
      </c>
      <c r="B2448" t="s">
        <v>760</v>
      </c>
      <c r="C2448">
        <v>2002</v>
      </c>
      <c r="D2448">
        <v>27706.216740144198</v>
      </c>
    </row>
    <row r="2449" spans="1:4">
      <c r="A2449" t="s">
        <v>759</v>
      </c>
      <c r="B2449" t="s">
        <v>760</v>
      </c>
      <c r="C2449">
        <v>2007</v>
      </c>
      <c r="D2449">
        <v>27606.9311961616</v>
      </c>
    </row>
    <row r="2450" spans="1:4">
      <c r="A2450" t="s">
        <v>759</v>
      </c>
      <c r="B2450" t="s">
        <v>760</v>
      </c>
      <c r="C2450">
        <v>2012</v>
      </c>
      <c r="D2450">
        <v>27143.377383914201</v>
      </c>
    </row>
    <row r="2451" spans="1:4">
      <c r="A2451" t="s">
        <v>759</v>
      </c>
      <c r="B2451" t="s">
        <v>760</v>
      </c>
      <c r="C2451">
        <v>2014</v>
      </c>
      <c r="D2451">
        <v>26962.6435790014</v>
      </c>
    </row>
    <row r="2452" spans="1:4">
      <c r="A2452" t="s">
        <v>761</v>
      </c>
      <c r="B2452" t="s">
        <v>762</v>
      </c>
      <c r="C2452">
        <v>1992</v>
      </c>
      <c r="D2452">
        <v>761.80707725301897</v>
      </c>
    </row>
    <row r="2453" spans="1:4">
      <c r="A2453" t="s">
        <v>761</v>
      </c>
      <c r="B2453" t="s">
        <v>762</v>
      </c>
      <c r="C2453">
        <v>1997</v>
      </c>
      <c r="D2453">
        <v>690.41281108716805</v>
      </c>
    </row>
    <row r="2454" spans="1:4">
      <c r="A2454" t="s">
        <v>761</v>
      </c>
      <c r="B2454" t="s">
        <v>762</v>
      </c>
      <c r="C2454">
        <v>2002</v>
      </c>
      <c r="D2454">
        <v>646.56920644907302</v>
      </c>
    </row>
    <row r="2455" spans="1:4">
      <c r="A2455" t="s">
        <v>761</v>
      </c>
      <c r="B2455" t="s">
        <v>762</v>
      </c>
      <c r="C2455">
        <v>2007</v>
      </c>
      <c r="D2455">
        <v>608.15840404942696</v>
      </c>
    </row>
    <row r="2456" spans="1:4">
      <c r="A2456" t="s">
        <v>761</v>
      </c>
      <c r="B2456" t="s">
        <v>762</v>
      </c>
      <c r="C2456">
        <v>2012</v>
      </c>
      <c r="D2456">
        <v>548.79175133083697</v>
      </c>
    </row>
    <row r="2457" spans="1:4">
      <c r="A2457" t="s">
        <v>761</v>
      </c>
      <c r="B2457" t="s">
        <v>762</v>
      </c>
      <c r="C2457">
        <v>2014</v>
      </c>
      <c r="D2457">
        <v>531.24908559482697</v>
      </c>
    </row>
    <row r="2458" spans="1:4">
      <c r="A2458" t="s">
        <v>763</v>
      </c>
      <c r="B2458" t="s">
        <v>764</v>
      </c>
      <c r="C2458">
        <v>1962</v>
      </c>
      <c r="D2458">
        <v>147475.22416234101</v>
      </c>
    </row>
    <row r="2459" spans="1:4">
      <c r="A2459" t="s">
        <v>763</v>
      </c>
      <c r="B2459" t="s">
        <v>764</v>
      </c>
      <c r="C2459">
        <v>1967</v>
      </c>
      <c r="D2459">
        <v>127352.843789002</v>
      </c>
    </row>
    <row r="2460" spans="1:4">
      <c r="A2460" t="s">
        <v>763</v>
      </c>
      <c r="B2460" t="s">
        <v>764</v>
      </c>
      <c r="C2460">
        <v>1972</v>
      </c>
      <c r="D2460">
        <v>110104.268742499</v>
      </c>
    </row>
    <row r="2461" spans="1:4">
      <c r="A2461" t="s">
        <v>763</v>
      </c>
      <c r="B2461" t="s">
        <v>764</v>
      </c>
      <c r="C2461">
        <v>1977</v>
      </c>
      <c r="D2461">
        <v>94142.456364971498</v>
      </c>
    </row>
    <row r="2462" spans="1:4">
      <c r="A2462" t="s">
        <v>763</v>
      </c>
      <c r="B2462" t="s">
        <v>764</v>
      </c>
      <c r="C2462">
        <v>1982</v>
      </c>
      <c r="D2462">
        <v>82348.5815456829</v>
      </c>
    </row>
    <row r="2463" spans="1:4">
      <c r="A2463" t="s">
        <v>763</v>
      </c>
      <c r="B2463" t="s">
        <v>764</v>
      </c>
      <c r="C2463">
        <v>1987</v>
      </c>
      <c r="D2463">
        <v>73461.891643709794</v>
      </c>
    </row>
    <row r="2464" spans="1:4">
      <c r="A2464" t="s">
        <v>763</v>
      </c>
      <c r="B2464" t="s">
        <v>764</v>
      </c>
      <c r="C2464">
        <v>1992</v>
      </c>
      <c r="D2464">
        <v>64415.142711748696</v>
      </c>
    </row>
    <row r="2465" spans="1:4">
      <c r="A2465" t="s">
        <v>763</v>
      </c>
      <c r="B2465" t="s">
        <v>764</v>
      </c>
      <c r="C2465">
        <v>1997</v>
      </c>
      <c r="D2465">
        <v>57143.183675335298</v>
      </c>
    </row>
    <row r="2466" spans="1:4">
      <c r="A2466" t="s">
        <v>763</v>
      </c>
      <c r="B2466" t="s">
        <v>764</v>
      </c>
      <c r="C2466">
        <v>2002</v>
      </c>
      <c r="D2466">
        <v>51558.085338942903</v>
      </c>
    </row>
    <row r="2467" spans="1:4">
      <c r="A2467" t="s">
        <v>763</v>
      </c>
      <c r="B2467" t="s">
        <v>764</v>
      </c>
      <c r="C2467">
        <v>2007</v>
      </c>
      <c r="D2467">
        <v>45464.258273358399</v>
      </c>
    </row>
    <row r="2468" spans="1:4">
      <c r="A2468" t="s">
        <v>763</v>
      </c>
      <c r="B2468" t="s">
        <v>764</v>
      </c>
      <c r="C2468">
        <v>2012</v>
      </c>
      <c r="D2468">
        <v>40406.4892821787</v>
      </c>
    </row>
    <row r="2469" spans="1:4">
      <c r="A2469" t="s">
        <v>763</v>
      </c>
      <c r="B2469" t="s">
        <v>764</v>
      </c>
      <c r="C2469">
        <v>2014</v>
      </c>
      <c r="D2469">
        <v>38632.412594166497</v>
      </c>
    </row>
    <row r="2470" spans="1:4">
      <c r="A2470" t="s">
        <v>765</v>
      </c>
      <c r="B2470" t="s">
        <v>766</v>
      </c>
      <c r="C2470">
        <v>1962</v>
      </c>
      <c r="D2470">
        <v>91575.206166503704</v>
      </c>
    </row>
    <row r="2471" spans="1:4">
      <c r="A2471" t="s">
        <v>765</v>
      </c>
      <c r="B2471" t="s">
        <v>766</v>
      </c>
      <c r="C2471">
        <v>1967</v>
      </c>
      <c r="D2471">
        <v>76462.373768219695</v>
      </c>
    </row>
    <row r="2472" spans="1:4">
      <c r="A2472" t="s">
        <v>765</v>
      </c>
      <c r="B2472" t="s">
        <v>766</v>
      </c>
      <c r="C2472">
        <v>1972</v>
      </c>
      <c r="D2472">
        <v>65519.390931741902</v>
      </c>
    </row>
    <row r="2473" spans="1:4">
      <c r="A2473" t="s">
        <v>765</v>
      </c>
      <c r="B2473" t="s">
        <v>766</v>
      </c>
      <c r="C2473">
        <v>1977</v>
      </c>
      <c r="D2473">
        <v>56979.9077520067</v>
      </c>
    </row>
    <row r="2474" spans="1:4">
      <c r="A2474" t="s">
        <v>765</v>
      </c>
      <c r="B2474" t="s">
        <v>766</v>
      </c>
      <c r="C2474">
        <v>1982</v>
      </c>
      <c r="D2474">
        <v>49734.664022883102</v>
      </c>
    </row>
    <row r="2475" spans="1:4">
      <c r="A2475" t="s">
        <v>765</v>
      </c>
      <c r="B2475" t="s">
        <v>766</v>
      </c>
      <c r="C2475">
        <v>1987</v>
      </c>
      <c r="D2475">
        <v>43660.3207520379</v>
      </c>
    </row>
    <row r="2476" spans="1:4">
      <c r="A2476" t="s">
        <v>765</v>
      </c>
      <c r="B2476" t="s">
        <v>766</v>
      </c>
      <c r="C2476">
        <v>1992</v>
      </c>
      <c r="D2476">
        <v>38703.644272641897</v>
      </c>
    </row>
    <row r="2477" spans="1:4">
      <c r="A2477" t="s">
        <v>765</v>
      </c>
      <c r="B2477" t="s">
        <v>766</v>
      </c>
      <c r="C2477">
        <v>1997</v>
      </c>
      <c r="D2477">
        <v>34833.137157143501</v>
      </c>
    </row>
    <row r="2478" spans="1:4">
      <c r="A2478" t="s">
        <v>765</v>
      </c>
      <c r="B2478" t="s">
        <v>766</v>
      </c>
      <c r="C2478">
        <v>2002</v>
      </c>
      <c r="D2478">
        <v>31682.061656046899</v>
      </c>
    </row>
    <row r="2479" spans="1:4">
      <c r="A2479" t="s">
        <v>765</v>
      </c>
      <c r="B2479" t="s">
        <v>766</v>
      </c>
      <c r="C2479">
        <v>2007</v>
      </c>
      <c r="D2479">
        <v>29069.804183271201</v>
      </c>
    </row>
    <row r="2480" spans="1:4">
      <c r="A2480" t="s">
        <v>765</v>
      </c>
      <c r="B2480" t="s">
        <v>766</v>
      </c>
      <c r="C2480">
        <v>2012</v>
      </c>
      <c r="D2480">
        <v>26929.309392006398</v>
      </c>
    </row>
    <row r="2481" spans="1:4">
      <c r="A2481" t="s">
        <v>765</v>
      </c>
      <c r="B2481" t="s">
        <v>766</v>
      </c>
      <c r="C2481">
        <v>2014</v>
      </c>
      <c r="D2481">
        <v>26188.7598623454</v>
      </c>
    </row>
    <row r="2482" spans="1:4">
      <c r="A2482" t="s">
        <v>346</v>
      </c>
      <c r="B2482" t="s">
        <v>767</v>
      </c>
      <c r="C2482">
        <v>1962</v>
      </c>
      <c r="D2482">
        <v>10362.077334137901</v>
      </c>
    </row>
    <row r="2483" spans="1:4">
      <c r="A2483" t="s">
        <v>346</v>
      </c>
      <c r="B2483" t="s">
        <v>767</v>
      </c>
      <c r="C2483">
        <v>1967</v>
      </c>
      <c r="D2483">
        <v>8968.2520135709601</v>
      </c>
    </row>
    <row r="2484" spans="1:4">
      <c r="A2484" t="s">
        <v>346</v>
      </c>
      <c r="B2484" t="s">
        <v>767</v>
      </c>
      <c r="C2484">
        <v>1972</v>
      </c>
      <c r="D2484">
        <v>7890.3200723485697</v>
      </c>
    </row>
    <row r="2485" spans="1:4">
      <c r="A2485" t="s">
        <v>346</v>
      </c>
      <c r="B2485" t="s">
        <v>767</v>
      </c>
      <c r="C2485">
        <v>1977</v>
      </c>
      <c r="D2485">
        <v>7060.9725391430102</v>
      </c>
    </row>
    <row r="2486" spans="1:4">
      <c r="A2486" t="s">
        <v>346</v>
      </c>
      <c r="B2486" t="s">
        <v>767</v>
      </c>
      <c r="C2486">
        <v>1982</v>
      </c>
      <c r="D2486">
        <v>6312.8137261156398</v>
      </c>
    </row>
    <row r="2487" spans="1:4">
      <c r="A2487" t="s">
        <v>346</v>
      </c>
      <c r="B2487" t="s">
        <v>767</v>
      </c>
      <c r="C2487">
        <v>1987</v>
      </c>
      <c r="D2487">
        <v>5626.0598465932799</v>
      </c>
    </row>
    <row r="2488" spans="1:4">
      <c r="A2488" t="s">
        <v>346</v>
      </c>
      <c r="B2488" t="s">
        <v>767</v>
      </c>
      <c r="C2488">
        <v>1992</v>
      </c>
      <c r="D2488">
        <v>5052.6885476666703</v>
      </c>
    </row>
    <row r="2489" spans="1:4">
      <c r="A2489" t="s">
        <v>346</v>
      </c>
      <c r="B2489" t="s">
        <v>767</v>
      </c>
      <c r="C2489">
        <v>1997</v>
      </c>
      <c r="D2489">
        <v>4640.2133620198501</v>
      </c>
    </row>
    <row r="2490" spans="1:4">
      <c r="A2490" t="s">
        <v>346</v>
      </c>
      <c r="B2490" t="s">
        <v>767</v>
      </c>
      <c r="C2490">
        <v>2002</v>
      </c>
      <c r="D2490">
        <v>4385.2533666153804</v>
      </c>
    </row>
    <row r="2491" spans="1:4">
      <c r="A2491" t="s">
        <v>346</v>
      </c>
      <c r="B2491" t="s">
        <v>767</v>
      </c>
      <c r="C2491">
        <v>2007</v>
      </c>
      <c r="D2491">
        <v>4184.4419096656502</v>
      </c>
    </row>
    <row r="2492" spans="1:4">
      <c r="A2492" t="s">
        <v>346</v>
      </c>
      <c r="B2492" t="s">
        <v>767</v>
      </c>
      <c r="C2492">
        <v>2012</v>
      </c>
      <c r="D2492">
        <v>3973.38337275706</v>
      </c>
    </row>
    <row r="2493" spans="1:4">
      <c r="A2493" t="s">
        <v>346</v>
      </c>
      <c r="B2493" t="s">
        <v>767</v>
      </c>
      <c r="C2493">
        <v>2014</v>
      </c>
      <c r="D2493">
        <v>3883.5196941938898</v>
      </c>
    </row>
    <row r="2494" spans="1:4">
      <c r="A2494" t="s">
        <v>331</v>
      </c>
      <c r="B2494" t="s">
        <v>370</v>
      </c>
      <c r="C2494">
        <v>1962</v>
      </c>
      <c r="D2494">
        <v>13401.911942496699</v>
      </c>
    </row>
    <row r="2495" spans="1:4">
      <c r="A2495" t="s">
        <v>331</v>
      </c>
      <c r="B2495" t="s">
        <v>370</v>
      </c>
      <c r="C2495">
        <v>1967</v>
      </c>
      <c r="D2495">
        <v>12058.2158265406</v>
      </c>
    </row>
    <row r="2496" spans="1:4">
      <c r="A2496" t="s">
        <v>331</v>
      </c>
      <c r="B2496" t="s">
        <v>370</v>
      </c>
      <c r="C2496">
        <v>1972</v>
      </c>
      <c r="D2496">
        <v>10833.5105236133</v>
      </c>
    </row>
    <row r="2497" spans="1:4">
      <c r="A2497" t="s">
        <v>331</v>
      </c>
      <c r="B2497" t="s">
        <v>370</v>
      </c>
      <c r="C2497">
        <v>1977</v>
      </c>
      <c r="D2497">
        <v>9841.5642474957403</v>
      </c>
    </row>
    <row r="2498" spans="1:4">
      <c r="A2498" t="s">
        <v>331</v>
      </c>
      <c r="B2498" t="s">
        <v>370</v>
      </c>
      <c r="C2498">
        <v>1982</v>
      </c>
      <c r="D2498">
        <v>8990.8262068231106</v>
      </c>
    </row>
    <row r="2499" spans="1:4">
      <c r="A2499" t="s">
        <v>331</v>
      </c>
      <c r="B2499" t="s">
        <v>370</v>
      </c>
      <c r="C2499">
        <v>1987</v>
      </c>
      <c r="D2499">
        <v>8218.3130153586699</v>
      </c>
    </row>
    <row r="2500" spans="1:4">
      <c r="A2500" t="s">
        <v>331</v>
      </c>
      <c r="B2500" t="s">
        <v>370</v>
      </c>
      <c r="C2500">
        <v>1992</v>
      </c>
      <c r="D2500">
        <v>8010.2958423506498</v>
      </c>
    </row>
    <row r="2501" spans="1:4">
      <c r="A2501" t="s">
        <v>331</v>
      </c>
      <c r="B2501" t="s">
        <v>370</v>
      </c>
      <c r="C2501">
        <v>1997</v>
      </c>
      <c r="D2501">
        <v>7365.8638846153499</v>
      </c>
    </row>
    <row r="2502" spans="1:4">
      <c r="A2502" t="s">
        <v>331</v>
      </c>
      <c r="B2502" t="s">
        <v>370</v>
      </c>
      <c r="C2502">
        <v>2002</v>
      </c>
      <c r="D2502">
        <v>6994.5436935378802</v>
      </c>
    </row>
    <row r="2503" spans="1:4">
      <c r="A2503" t="s">
        <v>331</v>
      </c>
      <c r="B2503" t="s">
        <v>370</v>
      </c>
      <c r="C2503">
        <v>2007</v>
      </c>
      <c r="D2503">
        <v>6567.5088594243198</v>
      </c>
    </row>
    <row r="2504" spans="1:4">
      <c r="A2504" t="s">
        <v>331</v>
      </c>
      <c r="B2504" t="s">
        <v>370</v>
      </c>
      <c r="C2504">
        <v>2012</v>
      </c>
      <c r="D2504">
        <v>6064.1610660510696</v>
      </c>
    </row>
    <row r="2505" spans="1:4">
      <c r="A2505" t="s">
        <v>331</v>
      </c>
      <c r="B2505" t="s">
        <v>370</v>
      </c>
      <c r="C2505">
        <v>2014</v>
      </c>
      <c r="D2505">
        <v>5920.5075970374401</v>
      </c>
    </row>
    <row r="2506" spans="1:4">
      <c r="A2506" t="s">
        <v>768</v>
      </c>
      <c r="B2506" t="s">
        <v>769</v>
      </c>
      <c r="C2506">
        <v>1962</v>
      </c>
      <c r="D2506">
        <v>392.39141828756999</v>
      </c>
    </row>
    <row r="2507" spans="1:4">
      <c r="A2507" t="s">
        <v>768</v>
      </c>
      <c r="B2507" t="s">
        <v>769</v>
      </c>
      <c r="C2507">
        <v>1967</v>
      </c>
      <c r="D2507">
        <v>358.44508570080598</v>
      </c>
    </row>
    <row r="2508" spans="1:4">
      <c r="A2508" t="s">
        <v>768</v>
      </c>
      <c r="B2508" t="s">
        <v>769</v>
      </c>
      <c r="C2508">
        <v>1972</v>
      </c>
      <c r="D2508">
        <v>327.75141459851602</v>
      </c>
    </row>
    <row r="2509" spans="1:4">
      <c r="A2509" t="s">
        <v>768</v>
      </c>
      <c r="B2509" t="s">
        <v>769</v>
      </c>
      <c r="C2509">
        <v>1977</v>
      </c>
      <c r="D2509">
        <v>288.78396099381303</v>
      </c>
    </row>
    <row r="2510" spans="1:4">
      <c r="A2510" t="s">
        <v>768</v>
      </c>
      <c r="B2510" t="s">
        <v>769</v>
      </c>
      <c r="C2510">
        <v>1982</v>
      </c>
      <c r="D2510">
        <v>239.599635854192</v>
      </c>
    </row>
    <row r="2511" spans="1:4">
      <c r="A2511" t="s">
        <v>768</v>
      </c>
      <c r="B2511" t="s">
        <v>769</v>
      </c>
      <c r="C2511">
        <v>1987</v>
      </c>
      <c r="D2511">
        <v>197.58039287449799</v>
      </c>
    </row>
    <row r="2512" spans="1:4">
      <c r="A2512" t="s">
        <v>768</v>
      </c>
      <c r="B2512" t="s">
        <v>769</v>
      </c>
      <c r="C2512">
        <v>1992</v>
      </c>
      <c r="D2512">
        <v>157.59160405965</v>
      </c>
    </row>
    <row r="2513" spans="1:4">
      <c r="A2513" t="s">
        <v>768</v>
      </c>
      <c r="B2513" t="s">
        <v>769</v>
      </c>
      <c r="C2513">
        <v>1997</v>
      </c>
      <c r="D2513">
        <v>127.978907125951</v>
      </c>
    </row>
    <row r="2514" spans="1:4">
      <c r="A2514" t="s">
        <v>768</v>
      </c>
      <c r="B2514" t="s">
        <v>769</v>
      </c>
      <c r="C2514">
        <v>2002</v>
      </c>
      <c r="D2514">
        <v>110.99847408812001</v>
      </c>
    </row>
    <row r="2515" spans="1:4">
      <c r="A2515" t="s">
        <v>768</v>
      </c>
      <c r="B2515" t="s">
        <v>769</v>
      </c>
      <c r="C2515">
        <v>2007</v>
      </c>
      <c r="D2515">
        <v>96.544599812289704</v>
      </c>
    </row>
    <row r="2516" spans="1:4">
      <c r="A2516" t="s">
        <v>768</v>
      </c>
      <c r="B2516" t="s">
        <v>769</v>
      </c>
      <c r="C2516">
        <v>2012</v>
      </c>
      <c r="D2516">
        <v>84.303597487415601</v>
      </c>
    </row>
    <row r="2517" spans="1:4">
      <c r="A2517" t="s">
        <v>768</v>
      </c>
      <c r="B2517" t="s">
        <v>769</v>
      </c>
      <c r="C2517">
        <v>2014</v>
      </c>
      <c r="D2517">
        <v>80.011195471274903</v>
      </c>
    </row>
    <row r="2518" spans="1:4">
      <c r="A2518" t="s">
        <v>770</v>
      </c>
      <c r="B2518" t="s">
        <v>771</v>
      </c>
      <c r="C2518">
        <v>1962</v>
      </c>
      <c r="D2518">
        <v>24748.6026451381</v>
      </c>
    </row>
    <row r="2519" spans="1:4">
      <c r="A2519" t="s">
        <v>770</v>
      </c>
      <c r="B2519" t="s">
        <v>771</v>
      </c>
      <c r="C2519">
        <v>1967</v>
      </c>
      <c r="D2519">
        <v>21150.419303106901</v>
      </c>
    </row>
    <row r="2520" spans="1:4">
      <c r="A2520" t="s">
        <v>770</v>
      </c>
      <c r="B2520" t="s">
        <v>771</v>
      </c>
      <c r="C2520">
        <v>1972</v>
      </c>
      <c r="D2520">
        <v>17942.255914288799</v>
      </c>
    </row>
    <row r="2521" spans="1:4">
      <c r="A2521" t="s">
        <v>770</v>
      </c>
      <c r="B2521" t="s">
        <v>771</v>
      </c>
      <c r="C2521">
        <v>1977</v>
      </c>
      <c r="D2521">
        <v>15081.903953094899</v>
      </c>
    </row>
    <row r="2522" spans="1:4">
      <c r="A2522" t="s">
        <v>770</v>
      </c>
      <c r="B2522" t="s">
        <v>771</v>
      </c>
      <c r="C2522">
        <v>1982</v>
      </c>
      <c r="D2522">
        <v>12718.633225859299</v>
      </c>
    </row>
    <row r="2523" spans="1:4">
      <c r="A2523" t="s">
        <v>770</v>
      </c>
      <c r="B2523" t="s">
        <v>771</v>
      </c>
      <c r="C2523">
        <v>1987</v>
      </c>
      <c r="D2523">
        <v>10858.842360750201</v>
      </c>
    </row>
    <row r="2524" spans="1:4">
      <c r="A2524" t="s">
        <v>770</v>
      </c>
      <c r="B2524" t="s">
        <v>771</v>
      </c>
      <c r="C2524">
        <v>1992</v>
      </c>
      <c r="D2524">
        <v>9488.5696454504905</v>
      </c>
    </row>
    <row r="2525" spans="1:4">
      <c r="A2525" t="s">
        <v>770</v>
      </c>
      <c r="B2525" t="s">
        <v>771</v>
      </c>
      <c r="C2525">
        <v>1997</v>
      </c>
      <c r="D2525">
        <v>8296.6278242414191</v>
      </c>
    </row>
    <row r="2526" spans="1:4">
      <c r="A2526" t="s">
        <v>770</v>
      </c>
      <c r="B2526" t="s">
        <v>771</v>
      </c>
      <c r="C2526">
        <v>2002</v>
      </c>
      <c r="D2526">
        <v>7211.9649556055001</v>
      </c>
    </row>
    <row r="2527" spans="1:4">
      <c r="A2527" t="s">
        <v>770</v>
      </c>
      <c r="B2527" t="s">
        <v>771</v>
      </c>
      <c r="C2527">
        <v>2007</v>
      </c>
      <c r="D2527">
        <v>6302.07165282594</v>
      </c>
    </row>
    <row r="2528" spans="1:4">
      <c r="A2528" t="s">
        <v>770</v>
      </c>
      <c r="B2528" t="s">
        <v>771</v>
      </c>
      <c r="C2528">
        <v>2012</v>
      </c>
      <c r="D2528">
        <v>5455.8056949495804</v>
      </c>
    </row>
    <row r="2529" spans="1:4">
      <c r="A2529" t="s">
        <v>770</v>
      </c>
      <c r="B2529" t="s">
        <v>771</v>
      </c>
      <c r="C2529">
        <v>2014</v>
      </c>
      <c r="D2529">
        <v>5134.1228786374004</v>
      </c>
    </row>
    <row r="2530" spans="1:4">
      <c r="A2530" t="s">
        <v>772</v>
      </c>
      <c r="B2530" t="s">
        <v>773</v>
      </c>
      <c r="C2530">
        <v>1962</v>
      </c>
      <c r="D2530">
        <v>3065.4452559234201</v>
      </c>
    </row>
    <row r="2531" spans="1:4">
      <c r="A2531" t="s">
        <v>772</v>
      </c>
      <c r="B2531" t="s">
        <v>773</v>
      </c>
      <c r="C2531">
        <v>1967</v>
      </c>
      <c r="D2531">
        <v>2608.4878834035699</v>
      </c>
    </row>
    <row r="2532" spans="1:4">
      <c r="A2532" t="s">
        <v>772</v>
      </c>
      <c r="B2532" t="s">
        <v>773</v>
      </c>
      <c r="C2532">
        <v>1972</v>
      </c>
      <c r="D2532">
        <v>2214.6457813165498</v>
      </c>
    </row>
    <row r="2533" spans="1:4">
      <c r="A2533" t="s">
        <v>772</v>
      </c>
      <c r="B2533" t="s">
        <v>773</v>
      </c>
      <c r="C2533">
        <v>1977</v>
      </c>
      <c r="D2533">
        <v>1885.6047000465901</v>
      </c>
    </row>
    <row r="2534" spans="1:4">
      <c r="A2534" t="s">
        <v>772</v>
      </c>
      <c r="B2534" t="s">
        <v>773</v>
      </c>
      <c r="C2534">
        <v>1982</v>
      </c>
      <c r="D2534">
        <v>1587.7669935101001</v>
      </c>
    </row>
    <row r="2535" spans="1:4">
      <c r="A2535" t="s">
        <v>772</v>
      </c>
      <c r="B2535" t="s">
        <v>773</v>
      </c>
      <c r="C2535">
        <v>1987</v>
      </c>
      <c r="D2535">
        <v>1319.2323961295499</v>
      </c>
    </row>
    <row r="2536" spans="1:4">
      <c r="A2536" t="s">
        <v>772</v>
      </c>
      <c r="B2536" t="s">
        <v>773</v>
      </c>
      <c r="C2536">
        <v>1992</v>
      </c>
      <c r="D2536">
        <v>1147.6318906121501</v>
      </c>
    </row>
    <row r="2537" spans="1:4">
      <c r="A2537" t="s">
        <v>772</v>
      </c>
      <c r="B2537" t="s">
        <v>773</v>
      </c>
      <c r="C2537">
        <v>1997</v>
      </c>
      <c r="D2537">
        <v>1046.9686712985499</v>
      </c>
    </row>
    <row r="2538" spans="1:4">
      <c r="A2538" t="s">
        <v>772</v>
      </c>
      <c r="B2538" t="s">
        <v>773</v>
      </c>
      <c r="C2538">
        <v>2002</v>
      </c>
      <c r="D2538">
        <v>980.75880813005904</v>
      </c>
    </row>
    <row r="2539" spans="1:4">
      <c r="A2539" t="s">
        <v>772</v>
      </c>
      <c r="B2539" t="s">
        <v>773</v>
      </c>
      <c r="C2539">
        <v>2007</v>
      </c>
      <c r="D2539">
        <v>919.73621125245495</v>
      </c>
    </row>
    <row r="2540" spans="1:4">
      <c r="A2540" t="s">
        <v>772</v>
      </c>
      <c r="B2540" t="s">
        <v>773</v>
      </c>
      <c r="C2540">
        <v>2012</v>
      </c>
      <c r="D2540">
        <v>833.39983764337899</v>
      </c>
    </row>
    <row r="2541" spans="1:4">
      <c r="A2541" t="s">
        <v>772</v>
      </c>
      <c r="B2541" t="s">
        <v>773</v>
      </c>
      <c r="C2541">
        <v>2014</v>
      </c>
      <c r="D2541">
        <v>795.500813506643</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01F89D-EF99-C640-9A72-911A852DCC8C}">
  <dimension ref="A1:B6"/>
  <sheetViews>
    <sheetView workbookViewId="0">
      <selection activeCell="D6" sqref="D6"/>
    </sheetView>
  </sheetViews>
  <sheetFormatPr baseColWidth="10" defaultRowHeight="16"/>
  <sheetData>
    <row r="1" spans="1:2" ht="17">
      <c r="A1" s="73" t="s">
        <v>887</v>
      </c>
    </row>
    <row r="2" spans="1:2" ht="17">
      <c r="A2" s="74" t="s">
        <v>888</v>
      </c>
      <c r="B2" s="75">
        <v>0.4</v>
      </c>
    </row>
    <row r="3" spans="1:2" ht="17">
      <c r="A3" s="74" t="s">
        <v>889</v>
      </c>
      <c r="B3" s="75">
        <v>0.4</v>
      </c>
    </row>
    <row r="4" spans="1:2" ht="17">
      <c r="A4" s="74" t="s">
        <v>892</v>
      </c>
      <c r="B4" s="75">
        <v>0.11</v>
      </c>
    </row>
    <row r="5" spans="1:2" ht="17">
      <c r="A5" s="74" t="s">
        <v>890</v>
      </c>
      <c r="B5" s="75">
        <v>0.06</v>
      </c>
    </row>
    <row r="6" spans="1:2" ht="17">
      <c r="A6" s="74" t="s">
        <v>891</v>
      </c>
      <c r="B6" s="75">
        <v>0.03</v>
      </c>
    </row>
  </sheetData>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8D5D3B-62ED-C64A-8D17-BC0B29472826}">
  <dimension ref="A1:C3"/>
  <sheetViews>
    <sheetView workbookViewId="0">
      <selection sqref="A1:B3"/>
    </sheetView>
  </sheetViews>
  <sheetFormatPr baseColWidth="10" defaultRowHeight="16"/>
  <sheetData>
    <row r="1" spans="1:3">
      <c r="A1" t="s">
        <v>774</v>
      </c>
      <c r="B1" s="60">
        <v>0.7</v>
      </c>
      <c r="C1" t="s">
        <v>777</v>
      </c>
    </row>
    <row r="2" spans="1:3">
      <c r="A2" t="s">
        <v>775</v>
      </c>
      <c r="B2" s="60">
        <v>0.19</v>
      </c>
    </row>
    <row r="3" spans="1:3">
      <c r="A3" t="s">
        <v>776</v>
      </c>
      <c r="B3" s="60">
        <v>0.11</v>
      </c>
    </row>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23B008-DAE3-0C44-8B1B-149358F035E6}">
  <dimension ref="A1:B16"/>
  <sheetViews>
    <sheetView workbookViewId="0">
      <selection activeCell="X22" sqref="X22"/>
    </sheetView>
  </sheetViews>
  <sheetFormatPr baseColWidth="10" defaultRowHeight="16"/>
  <sheetData>
    <row r="1" spans="1:2">
      <c r="A1" t="s">
        <v>364</v>
      </c>
      <c r="B1" t="s">
        <v>793</v>
      </c>
    </row>
    <row r="2" spans="1:2">
      <c r="A2" t="s">
        <v>778</v>
      </c>
      <c r="B2">
        <v>10.19</v>
      </c>
    </row>
    <row r="3" spans="1:2">
      <c r="A3" t="s">
        <v>789</v>
      </c>
      <c r="B3">
        <v>4.25</v>
      </c>
    </row>
    <row r="4" spans="1:2">
      <c r="A4" t="s">
        <v>785</v>
      </c>
      <c r="B4">
        <v>3.63</v>
      </c>
    </row>
    <row r="5" spans="1:2">
      <c r="A5" t="s">
        <v>781</v>
      </c>
      <c r="B5">
        <v>3</v>
      </c>
    </row>
    <row r="6" spans="1:2">
      <c r="A6" t="s">
        <v>782</v>
      </c>
      <c r="B6">
        <v>2.29</v>
      </c>
    </row>
    <row r="7" spans="1:2">
      <c r="A7" t="s">
        <v>787</v>
      </c>
      <c r="B7">
        <v>2.15</v>
      </c>
    </row>
    <row r="8" spans="1:2">
      <c r="A8" t="s">
        <v>783</v>
      </c>
      <c r="B8">
        <v>2.09</v>
      </c>
    </row>
    <row r="9" spans="1:2">
      <c r="A9" t="s">
        <v>784</v>
      </c>
      <c r="B9">
        <v>1.82</v>
      </c>
    </row>
    <row r="10" spans="1:2">
      <c r="A10" t="s">
        <v>792</v>
      </c>
      <c r="B10">
        <v>1.34</v>
      </c>
    </row>
    <row r="11" spans="1:2">
      <c r="A11" t="s">
        <v>788</v>
      </c>
      <c r="B11">
        <v>1.19</v>
      </c>
    </row>
    <row r="12" spans="1:2">
      <c r="A12" t="s">
        <v>786</v>
      </c>
      <c r="B12">
        <v>0.81</v>
      </c>
    </row>
    <row r="13" spans="1:2">
      <c r="A13" t="s">
        <v>779</v>
      </c>
      <c r="B13">
        <v>0.72</v>
      </c>
    </row>
    <row r="14" spans="1:2">
      <c r="A14" t="s">
        <v>791</v>
      </c>
      <c r="B14">
        <v>0.69</v>
      </c>
    </row>
    <row r="15" spans="1:2">
      <c r="A15" t="s">
        <v>780</v>
      </c>
      <c r="B15">
        <v>0.51</v>
      </c>
    </row>
    <row r="16" spans="1:2">
      <c r="A16" t="s">
        <v>790</v>
      </c>
      <c r="B16">
        <v>0.47</v>
      </c>
    </row>
  </sheetData>
  <sortState xmlns:xlrd2="http://schemas.microsoft.com/office/spreadsheetml/2017/richdata2" ref="A2:B16">
    <sortCondition descending="1" ref="B1"/>
  </sortState>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086F3E-D87A-194C-9559-AE19930073CC}">
  <dimension ref="A1:D61"/>
  <sheetViews>
    <sheetView workbookViewId="0">
      <selection activeCell="P9" sqref="P9"/>
    </sheetView>
  </sheetViews>
  <sheetFormatPr baseColWidth="10" defaultRowHeight="16"/>
  <sheetData>
    <row r="1" spans="1:4">
      <c r="A1" s="59">
        <v>1980</v>
      </c>
      <c r="B1">
        <v>11.8645577535243</v>
      </c>
      <c r="D1" t="s">
        <v>794</v>
      </c>
    </row>
    <row r="2" spans="1:4">
      <c r="A2">
        <v>1981</v>
      </c>
      <c r="B2">
        <v>6.8130684402000901</v>
      </c>
    </row>
    <row r="3" spans="1:4">
      <c r="A3" s="59">
        <v>1982</v>
      </c>
      <c r="B3">
        <v>10.881744136945301</v>
      </c>
    </row>
    <row r="4" spans="1:4">
      <c r="A4">
        <v>1983</v>
      </c>
      <c r="B4">
        <v>16.860646884947698</v>
      </c>
    </row>
    <row r="5" spans="1:4">
      <c r="A5" s="59">
        <v>1984</v>
      </c>
      <c r="B5">
        <v>4.8488801728058197</v>
      </c>
    </row>
    <row r="6" spans="1:4">
      <c r="A6">
        <v>1985</v>
      </c>
      <c r="B6">
        <v>16.860646884947698</v>
      </c>
    </row>
    <row r="7" spans="1:4">
      <c r="A7" s="59">
        <v>1986</v>
      </c>
      <c r="B7">
        <v>14.8910624959397</v>
      </c>
    </row>
    <row r="8" spans="1:4">
      <c r="A8">
        <v>1987</v>
      </c>
      <c r="B8">
        <v>20.864569122328302</v>
      </c>
    </row>
    <row r="9" spans="1:4">
      <c r="A9" s="59">
        <v>1988</v>
      </c>
      <c r="B9">
        <v>20.864569122328302</v>
      </c>
    </row>
    <row r="10" spans="1:4">
      <c r="A10">
        <v>1989</v>
      </c>
      <c r="B10">
        <v>23.876324465666201</v>
      </c>
    </row>
    <row r="11" spans="1:4">
      <c r="A11" s="59">
        <v>1990</v>
      </c>
      <c r="B11">
        <v>38.844446339245103</v>
      </c>
    </row>
    <row r="12" spans="1:4">
      <c r="A12">
        <v>1991</v>
      </c>
      <c r="B12">
        <v>22.8287573897226</v>
      </c>
    </row>
    <row r="13" spans="1:4">
      <c r="A13" s="59">
        <v>1992</v>
      </c>
      <c r="B13">
        <v>35.898163938153701</v>
      </c>
    </row>
    <row r="14" spans="1:4">
      <c r="A14">
        <v>1993</v>
      </c>
      <c r="B14">
        <v>23.881001104398099</v>
      </c>
    </row>
    <row r="15" spans="1:4">
      <c r="A15" s="59">
        <v>1994</v>
      </c>
      <c r="B15">
        <v>35.892767816539902</v>
      </c>
    </row>
    <row r="16" spans="1:4">
      <c r="A16">
        <v>1995</v>
      </c>
      <c r="B16">
        <v>35.892767816539902</v>
      </c>
    </row>
    <row r="17" spans="1:2">
      <c r="A17" s="59">
        <v>1996</v>
      </c>
      <c r="B17">
        <v>20.864569122328302</v>
      </c>
    </row>
    <row r="18" spans="1:2">
      <c r="A18">
        <v>1997</v>
      </c>
      <c r="B18">
        <v>25.850585493406001</v>
      </c>
    </row>
    <row r="19" spans="1:2">
      <c r="A19" s="59">
        <v>1998</v>
      </c>
      <c r="B19">
        <v>36.874861950237097</v>
      </c>
    </row>
    <row r="20" spans="1:2">
      <c r="A20">
        <v>1999</v>
      </c>
      <c r="B20">
        <v>21.846663256025401</v>
      </c>
    </row>
    <row r="21" spans="1:2">
      <c r="A21" s="59">
        <v>2000</v>
      </c>
      <c r="B21">
        <v>32.870939712856497</v>
      </c>
    </row>
    <row r="22" spans="1:2">
      <c r="A22">
        <v>2001</v>
      </c>
      <c r="B22">
        <v>17.842741018644801</v>
      </c>
    </row>
    <row r="23" spans="1:2">
      <c r="A23" s="59">
        <v>2002</v>
      </c>
      <c r="B23">
        <v>15.878552751250499</v>
      </c>
    </row>
    <row r="24" spans="1:2">
      <c r="A24">
        <v>2003</v>
      </c>
      <c r="B24">
        <v>15.878552751250499</v>
      </c>
    </row>
    <row r="25" spans="1:2">
      <c r="A25" s="59">
        <v>2004</v>
      </c>
      <c r="B25">
        <v>17.842741018644801</v>
      </c>
    </row>
    <row r="26" spans="1:2">
      <c r="A26">
        <v>2005</v>
      </c>
      <c r="B26">
        <v>22.8287573897226</v>
      </c>
    </row>
    <row r="27" spans="1:2">
      <c r="A27" s="59">
        <v>2006</v>
      </c>
      <c r="B27">
        <v>42.848368576625703</v>
      </c>
    </row>
    <row r="28" spans="1:2">
      <c r="A28">
        <v>2007</v>
      </c>
      <c r="B28">
        <v>36.874861950237097</v>
      </c>
    </row>
    <row r="29" spans="1:2">
      <c r="A29" s="59">
        <v>2008</v>
      </c>
      <c r="B29">
        <v>20.859532742155501</v>
      </c>
    </row>
    <row r="30" spans="1:2">
      <c r="A30">
        <v>2009</v>
      </c>
      <c r="B30">
        <v>30.8366018644838</v>
      </c>
    </row>
    <row r="31" spans="1:2">
      <c r="A31" s="59">
        <v>2010</v>
      </c>
      <c r="B31">
        <v>18.900380854933999</v>
      </c>
    </row>
    <row r="32" spans="1:2">
      <c r="A32">
        <v>2011</v>
      </c>
      <c r="B32">
        <v>30.8366018644838</v>
      </c>
    </row>
    <row r="33" spans="1:2">
      <c r="A33" s="59">
        <v>2012</v>
      </c>
      <c r="B33">
        <v>38.844446339245103</v>
      </c>
    </row>
    <row r="34" spans="1:2">
      <c r="A34">
        <v>2013</v>
      </c>
      <c r="B34">
        <v>28.867017475475802</v>
      </c>
    </row>
    <row r="35" spans="1:2">
      <c r="A35" s="59">
        <v>2014</v>
      </c>
      <c r="B35">
        <v>23.881001104398099</v>
      </c>
    </row>
    <row r="36" spans="1:2">
      <c r="A36">
        <v>2015</v>
      </c>
      <c r="B36">
        <v>46.852290814006302</v>
      </c>
    </row>
    <row r="37" spans="1:2">
      <c r="A37" s="59">
        <v>2016</v>
      </c>
      <c r="B37">
        <v>36.874861950237097</v>
      </c>
    </row>
    <row r="38" spans="1:2">
      <c r="A38">
        <v>2017</v>
      </c>
      <c r="B38">
        <v>59.846151659845297</v>
      </c>
    </row>
    <row r="39" spans="1:2">
      <c r="A39" s="59">
        <v>2018</v>
      </c>
      <c r="B39">
        <v>35.892767816539902</v>
      </c>
    </row>
    <row r="40" spans="1:2">
      <c r="A40" s="59">
        <v>2019</v>
      </c>
    </row>
    <row r="41" spans="1:2">
      <c r="A41">
        <v>2020</v>
      </c>
    </row>
    <row r="42" spans="1:2">
      <c r="A42" s="59">
        <v>2021</v>
      </c>
    </row>
    <row r="43" spans="1:2">
      <c r="A43">
        <v>2022</v>
      </c>
    </row>
    <row r="44" spans="1:2">
      <c r="A44" s="59">
        <v>2023</v>
      </c>
    </row>
    <row r="45" spans="1:2">
      <c r="A45" s="59">
        <v>2024</v>
      </c>
    </row>
    <row r="46" spans="1:2">
      <c r="A46">
        <v>2025</v>
      </c>
    </row>
    <row r="47" spans="1:2">
      <c r="A47" s="59">
        <v>2026</v>
      </c>
    </row>
    <row r="48" spans="1:2">
      <c r="A48">
        <v>2027</v>
      </c>
    </row>
    <row r="49" spans="1:1">
      <c r="A49" s="59">
        <v>2028</v>
      </c>
    </row>
    <row r="50" spans="1:1">
      <c r="A50" s="59">
        <v>2029</v>
      </c>
    </row>
    <row r="51" spans="1:1">
      <c r="A51">
        <v>2030</v>
      </c>
    </row>
    <row r="52" spans="1:1">
      <c r="A52" s="59">
        <v>2031</v>
      </c>
    </row>
    <row r="53" spans="1:1">
      <c r="A53">
        <v>2032</v>
      </c>
    </row>
    <row r="54" spans="1:1">
      <c r="A54" s="59">
        <v>2033</v>
      </c>
    </row>
    <row r="55" spans="1:1">
      <c r="A55" s="59">
        <v>2034</v>
      </c>
    </row>
    <row r="56" spans="1:1">
      <c r="A56">
        <v>2035</v>
      </c>
    </row>
    <row r="57" spans="1:1">
      <c r="A57" s="59">
        <v>2036</v>
      </c>
    </row>
    <row r="58" spans="1:1">
      <c r="A58">
        <v>2037</v>
      </c>
    </row>
    <row r="59" spans="1:1">
      <c r="A59" s="59">
        <v>2038</v>
      </c>
    </row>
    <row r="60" spans="1:1">
      <c r="A60" s="59">
        <v>2039</v>
      </c>
    </row>
    <row r="61" spans="1:1">
      <c r="A61">
        <v>2040</v>
      </c>
    </row>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0C3915-8EE5-A149-8894-D03453D96C1B}">
  <dimension ref="A1:L108"/>
  <sheetViews>
    <sheetView workbookViewId="0">
      <selection activeCell="H3" sqref="H3"/>
    </sheetView>
  </sheetViews>
  <sheetFormatPr baseColWidth="10" defaultRowHeight="16"/>
  <cols>
    <col min="3" max="3" width="35.5" customWidth="1"/>
  </cols>
  <sheetData>
    <row r="1" spans="1:8">
      <c r="B1" t="s">
        <v>818</v>
      </c>
      <c r="C1" t="s">
        <v>817</v>
      </c>
    </row>
    <row r="2" spans="1:8">
      <c r="A2" s="62">
        <v>1800</v>
      </c>
      <c r="B2" s="62">
        <v>2</v>
      </c>
      <c r="D2" s="62"/>
      <c r="E2" s="62"/>
      <c r="F2" s="62"/>
      <c r="G2" t="s">
        <v>805</v>
      </c>
      <c r="H2" t="s">
        <v>804</v>
      </c>
    </row>
    <row r="3" spans="1:8">
      <c r="A3" s="62">
        <v>1850</v>
      </c>
      <c r="B3" s="62">
        <v>2.9633078659430301</v>
      </c>
      <c r="D3" s="62"/>
      <c r="E3" s="62"/>
      <c r="F3" s="62"/>
      <c r="H3" t="s">
        <v>806</v>
      </c>
    </row>
    <row r="4" spans="1:8">
      <c r="A4" s="62">
        <v>1900</v>
      </c>
      <c r="B4" s="62">
        <v>3.8394416827692401</v>
      </c>
      <c r="D4" s="62"/>
      <c r="E4" s="62"/>
      <c r="F4" s="62"/>
    </row>
    <row r="5" spans="1:8">
      <c r="A5" s="62">
        <v>1950</v>
      </c>
      <c r="B5" s="62">
        <v>6.4786322871653699</v>
      </c>
      <c r="C5" s="63">
        <v>2536431.0180000002</v>
      </c>
      <c r="D5" s="62"/>
      <c r="E5" s="62"/>
      <c r="F5" s="62"/>
    </row>
    <row r="6" spans="1:8">
      <c r="A6" s="62">
        <v>2000</v>
      </c>
      <c r="B6" s="62">
        <v>20.758665091228899</v>
      </c>
      <c r="C6" s="63">
        <v>6143493.8059999999</v>
      </c>
      <c r="D6" s="62">
        <v>20.758665091228899</v>
      </c>
      <c r="E6" s="62">
        <v>20.758665091228899</v>
      </c>
      <c r="F6" s="62">
        <v>20.758665091228899</v>
      </c>
    </row>
    <row r="7" spans="1:8">
      <c r="A7" s="62">
        <v>2050</v>
      </c>
      <c r="B7" s="62">
        <v>42.012823660521597</v>
      </c>
      <c r="C7" s="63">
        <v>9735033.9000000004</v>
      </c>
      <c r="D7" s="62">
        <v>31</v>
      </c>
      <c r="E7" s="62">
        <v>21</v>
      </c>
      <c r="F7" s="62">
        <v>11</v>
      </c>
    </row>
    <row r="9" spans="1:8">
      <c r="A9">
        <v>1951</v>
      </c>
      <c r="B9">
        <v>1951</v>
      </c>
    </row>
    <row r="10" spans="1:8">
      <c r="A10">
        <v>1952</v>
      </c>
      <c r="B10">
        <v>1952</v>
      </c>
    </row>
    <row r="11" spans="1:8">
      <c r="A11">
        <v>1953</v>
      </c>
      <c r="B11">
        <v>1953</v>
      </c>
    </row>
    <row r="12" spans="1:8">
      <c r="A12">
        <v>1954</v>
      </c>
      <c r="B12">
        <v>1954</v>
      </c>
    </row>
    <row r="13" spans="1:8">
      <c r="A13">
        <v>1955</v>
      </c>
      <c r="B13">
        <v>1955</v>
      </c>
    </row>
    <row r="14" spans="1:8">
      <c r="A14">
        <v>1956</v>
      </c>
      <c r="B14">
        <v>1956</v>
      </c>
    </row>
    <row r="15" spans="1:8">
      <c r="A15">
        <v>1957</v>
      </c>
      <c r="B15">
        <v>1957</v>
      </c>
    </row>
    <row r="16" spans="1:8">
      <c r="A16">
        <v>1958</v>
      </c>
      <c r="B16">
        <v>1958</v>
      </c>
    </row>
    <row r="17" spans="1:12">
      <c r="A17">
        <v>1959</v>
      </c>
      <c r="B17">
        <v>1959</v>
      </c>
    </row>
    <row r="18" spans="1:12">
      <c r="A18">
        <v>1960</v>
      </c>
      <c r="B18">
        <v>1960</v>
      </c>
    </row>
    <row r="19" spans="1:12">
      <c r="A19">
        <v>1961</v>
      </c>
      <c r="B19">
        <v>1961</v>
      </c>
    </row>
    <row r="20" spans="1:12">
      <c r="A20">
        <v>1962</v>
      </c>
      <c r="B20">
        <v>1962</v>
      </c>
    </row>
    <row r="21" spans="1:12">
      <c r="A21">
        <v>1963</v>
      </c>
      <c r="B21">
        <v>1963</v>
      </c>
    </row>
    <row r="22" spans="1:12">
      <c r="A22">
        <v>1964</v>
      </c>
      <c r="B22">
        <v>1964</v>
      </c>
    </row>
    <row r="23" spans="1:12">
      <c r="A23">
        <v>1965</v>
      </c>
      <c r="B23">
        <v>1965</v>
      </c>
    </row>
    <row r="24" spans="1:12">
      <c r="A24">
        <v>1966</v>
      </c>
      <c r="B24">
        <v>1966</v>
      </c>
    </row>
    <row r="25" spans="1:12">
      <c r="A25">
        <v>1967</v>
      </c>
      <c r="B25">
        <v>1967</v>
      </c>
    </row>
    <row r="26" spans="1:12">
      <c r="A26">
        <v>1968</v>
      </c>
      <c r="B26">
        <v>1968</v>
      </c>
    </row>
    <row r="27" spans="1:12">
      <c r="A27">
        <v>1969</v>
      </c>
      <c r="B27">
        <v>1969</v>
      </c>
    </row>
    <row r="28" spans="1:12">
      <c r="A28">
        <v>1970</v>
      </c>
      <c r="B28">
        <v>1970</v>
      </c>
      <c r="D28" s="94" t="s">
        <v>807</v>
      </c>
      <c r="E28" s="94"/>
      <c r="F28" s="94"/>
      <c r="G28" s="94"/>
      <c r="H28" s="94"/>
      <c r="I28" s="94"/>
      <c r="J28" s="94"/>
      <c r="K28" s="94"/>
      <c r="L28" s="94"/>
    </row>
    <row r="29" spans="1:12">
      <c r="A29">
        <v>1971</v>
      </c>
      <c r="B29">
        <v>1971</v>
      </c>
      <c r="D29" s="95" t="s">
        <v>808</v>
      </c>
      <c r="E29" s="95"/>
      <c r="F29" s="95"/>
      <c r="G29" s="95"/>
      <c r="H29" s="95"/>
      <c r="I29" s="95"/>
      <c r="J29" s="95"/>
      <c r="K29" s="95"/>
      <c r="L29" s="95"/>
    </row>
    <row r="30" spans="1:12">
      <c r="A30">
        <v>1972</v>
      </c>
      <c r="B30">
        <v>1972</v>
      </c>
      <c r="D30" s="95" t="s">
        <v>809</v>
      </c>
      <c r="E30" s="95"/>
      <c r="F30" s="95"/>
      <c r="G30" s="95"/>
      <c r="H30" s="95"/>
      <c r="I30" s="95"/>
      <c r="J30" s="95"/>
      <c r="K30" s="95"/>
      <c r="L30" s="95"/>
    </row>
    <row r="31" spans="1:12">
      <c r="A31">
        <v>1973</v>
      </c>
      <c r="B31">
        <v>1973</v>
      </c>
      <c r="D31" s="93"/>
      <c r="E31" s="93"/>
      <c r="F31" s="93"/>
      <c r="G31" s="93"/>
      <c r="H31" s="93"/>
      <c r="I31" s="93"/>
      <c r="J31" s="93"/>
      <c r="K31" s="93"/>
      <c r="L31" s="93"/>
    </row>
    <row r="32" spans="1:12">
      <c r="A32">
        <v>1974</v>
      </c>
      <c r="B32">
        <v>1974</v>
      </c>
      <c r="D32" s="96" t="s">
        <v>810</v>
      </c>
      <c r="E32" s="96"/>
      <c r="F32" s="96"/>
      <c r="G32" s="96"/>
      <c r="H32" s="96"/>
      <c r="I32" s="96"/>
      <c r="J32" s="96"/>
      <c r="K32" s="96"/>
      <c r="L32" s="96"/>
    </row>
    <row r="33" spans="1:12">
      <c r="A33">
        <v>1975</v>
      </c>
      <c r="B33">
        <v>1975</v>
      </c>
      <c r="D33" s="95" t="s">
        <v>811</v>
      </c>
      <c r="E33" s="95"/>
      <c r="F33" s="95"/>
      <c r="G33" s="95"/>
      <c r="H33" s="95"/>
      <c r="I33" s="95"/>
      <c r="J33" s="95"/>
      <c r="K33" s="95"/>
      <c r="L33" s="95"/>
    </row>
    <row r="34" spans="1:12">
      <c r="A34">
        <v>1976</v>
      </c>
      <c r="B34">
        <v>1976</v>
      </c>
      <c r="D34" s="97" t="s">
        <v>812</v>
      </c>
      <c r="E34" s="97"/>
      <c r="F34" s="97"/>
      <c r="G34" s="97"/>
      <c r="H34" s="97"/>
      <c r="I34" s="97"/>
      <c r="J34" s="97"/>
      <c r="K34" s="97"/>
      <c r="L34" s="97"/>
    </row>
    <row r="35" spans="1:12">
      <c r="A35">
        <v>1977</v>
      </c>
      <c r="B35">
        <v>1977</v>
      </c>
      <c r="D35" s="98" t="s">
        <v>813</v>
      </c>
      <c r="E35" s="98"/>
      <c r="F35" s="98"/>
      <c r="G35" s="98"/>
      <c r="H35" s="98"/>
      <c r="I35" s="98"/>
      <c r="J35" s="98"/>
      <c r="K35" s="98"/>
      <c r="L35" s="98"/>
    </row>
    <row r="36" spans="1:12">
      <c r="A36">
        <v>1978</v>
      </c>
      <c r="B36">
        <v>1978</v>
      </c>
      <c r="D36" s="99" t="s">
        <v>814</v>
      </c>
      <c r="E36" s="99"/>
      <c r="F36" s="99"/>
      <c r="G36" s="99"/>
      <c r="H36" s="99"/>
      <c r="I36" s="99"/>
      <c r="J36" s="99"/>
      <c r="K36" s="99"/>
      <c r="L36" s="99"/>
    </row>
    <row r="37" spans="1:12">
      <c r="A37">
        <v>1979</v>
      </c>
      <c r="B37">
        <v>1979</v>
      </c>
      <c r="D37" s="100" t="s">
        <v>815</v>
      </c>
      <c r="E37" s="100"/>
      <c r="F37" s="100"/>
      <c r="G37" s="100"/>
      <c r="H37" s="100"/>
      <c r="I37" s="100"/>
      <c r="J37" s="100"/>
      <c r="K37" s="100"/>
      <c r="L37" s="100"/>
    </row>
    <row r="38" spans="1:12">
      <c r="A38">
        <v>1980</v>
      </c>
      <c r="B38">
        <v>1980</v>
      </c>
    </row>
    <row r="39" spans="1:12">
      <c r="A39">
        <v>1981</v>
      </c>
      <c r="B39">
        <v>1981</v>
      </c>
      <c r="D39" s="93"/>
      <c r="E39" s="93"/>
      <c r="F39" s="93"/>
      <c r="G39" s="93"/>
      <c r="H39" s="93"/>
      <c r="I39" s="93"/>
      <c r="J39" s="93"/>
      <c r="K39" s="93"/>
      <c r="L39" s="93"/>
    </row>
    <row r="40" spans="1:12">
      <c r="A40">
        <v>1982</v>
      </c>
      <c r="B40">
        <v>1982</v>
      </c>
      <c r="D40" s="93"/>
      <c r="E40" s="93"/>
      <c r="F40" s="93"/>
      <c r="G40" s="93"/>
      <c r="H40" s="93"/>
      <c r="I40" s="93"/>
      <c r="J40" s="93"/>
      <c r="K40" s="93"/>
      <c r="L40" s="93"/>
    </row>
    <row r="41" spans="1:12">
      <c r="A41">
        <v>1983</v>
      </c>
      <c r="B41">
        <v>1983</v>
      </c>
      <c r="D41" s="93"/>
      <c r="E41" s="93"/>
      <c r="F41" s="93"/>
      <c r="G41" s="93"/>
      <c r="H41" s="93"/>
      <c r="I41" s="93"/>
      <c r="J41" s="93"/>
      <c r="K41" s="93"/>
      <c r="L41" s="93"/>
    </row>
    <row r="42" spans="1:12">
      <c r="A42">
        <v>1984</v>
      </c>
      <c r="B42">
        <v>1984</v>
      </c>
      <c r="D42" s="93"/>
      <c r="E42" s="93"/>
      <c r="F42" s="93"/>
      <c r="G42" s="93"/>
      <c r="H42" s="93"/>
      <c r="I42" s="93"/>
      <c r="J42" s="93"/>
      <c r="K42" s="93"/>
      <c r="L42" s="93"/>
    </row>
    <row r="43" spans="1:12">
      <c r="A43">
        <v>1985</v>
      </c>
      <c r="B43">
        <v>1985</v>
      </c>
      <c r="D43" s="94" t="s">
        <v>807</v>
      </c>
      <c r="E43" s="94"/>
      <c r="F43" s="94"/>
      <c r="G43" s="94"/>
      <c r="H43" s="94"/>
      <c r="I43" s="94"/>
      <c r="J43" s="94"/>
      <c r="K43" s="94"/>
      <c r="L43" s="94"/>
    </row>
    <row r="44" spans="1:12">
      <c r="A44">
        <v>1986</v>
      </c>
      <c r="B44">
        <v>1986</v>
      </c>
      <c r="D44" s="95" t="s">
        <v>808</v>
      </c>
      <c r="E44" s="95"/>
      <c r="F44" s="95"/>
      <c r="G44" s="95"/>
      <c r="H44" s="95"/>
      <c r="I44" s="95"/>
      <c r="J44" s="95"/>
      <c r="K44" s="95"/>
      <c r="L44" s="95"/>
    </row>
    <row r="45" spans="1:12">
      <c r="A45">
        <v>1987</v>
      </c>
      <c r="B45">
        <v>1987</v>
      </c>
      <c r="D45" s="95" t="s">
        <v>809</v>
      </c>
      <c r="E45" s="95"/>
      <c r="F45" s="95"/>
      <c r="G45" s="95"/>
      <c r="H45" s="95"/>
      <c r="I45" s="95"/>
      <c r="J45" s="95"/>
      <c r="K45" s="95"/>
      <c r="L45" s="95"/>
    </row>
    <row r="46" spans="1:12">
      <c r="A46">
        <v>1988</v>
      </c>
      <c r="B46">
        <v>1988</v>
      </c>
      <c r="D46" s="93"/>
      <c r="E46" s="93"/>
      <c r="F46" s="93"/>
      <c r="G46" s="93"/>
      <c r="H46" s="93"/>
      <c r="I46" s="93"/>
      <c r="J46" s="93"/>
      <c r="K46" s="93"/>
      <c r="L46" s="93"/>
    </row>
    <row r="47" spans="1:12">
      <c r="A47">
        <v>1989</v>
      </c>
      <c r="B47">
        <v>1989</v>
      </c>
      <c r="D47" s="96" t="s">
        <v>810</v>
      </c>
      <c r="E47" s="96"/>
      <c r="F47" s="96"/>
      <c r="G47" s="96"/>
      <c r="H47" s="96"/>
      <c r="I47" s="96"/>
      <c r="J47" s="96"/>
      <c r="K47" s="96"/>
      <c r="L47" s="96"/>
    </row>
    <row r="48" spans="1:12">
      <c r="A48">
        <v>1990</v>
      </c>
      <c r="B48">
        <v>1990</v>
      </c>
      <c r="D48" s="95" t="s">
        <v>811</v>
      </c>
      <c r="E48" s="95"/>
      <c r="F48" s="95"/>
      <c r="G48" s="95"/>
      <c r="H48" s="95"/>
      <c r="I48" s="95"/>
      <c r="J48" s="95"/>
      <c r="K48" s="95"/>
      <c r="L48" s="95"/>
    </row>
    <row r="49" spans="1:12">
      <c r="A49">
        <v>1991</v>
      </c>
      <c r="B49">
        <v>1991</v>
      </c>
      <c r="D49" s="97" t="s">
        <v>816</v>
      </c>
      <c r="E49" s="97"/>
      <c r="F49" s="97"/>
      <c r="G49" s="97"/>
      <c r="H49" s="97"/>
      <c r="I49" s="97"/>
      <c r="J49" s="97"/>
      <c r="K49" s="97"/>
      <c r="L49" s="97"/>
    </row>
    <row r="50" spans="1:12">
      <c r="A50">
        <v>1992</v>
      </c>
      <c r="B50">
        <v>1992</v>
      </c>
      <c r="D50" s="98" t="s">
        <v>813</v>
      </c>
      <c r="E50" s="98"/>
      <c r="F50" s="98"/>
      <c r="G50" s="98"/>
      <c r="H50" s="98"/>
      <c r="I50" s="98"/>
      <c r="J50" s="98"/>
      <c r="K50" s="98"/>
      <c r="L50" s="98"/>
    </row>
    <row r="51" spans="1:12">
      <c r="A51">
        <v>1993</v>
      </c>
      <c r="B51">
        <v>1993</v>
      </c>
      <c r="D51" s="99" t="s">
        <v>814</v>
      </c>
      <c r="E51" s="99"/>
      <c r="F51" s="99"/>
      <c r="G51" s="99"/>
      <c r="H51" s="99"/>
      <c r="I51" s="99"/>
      <c r="J51" s="99"/>
      <c r="K51" s="99"/>
      <c r="L51" s="99"/>
    </row>
    <row r="52" spans="1:12">
      <c r="A52">
        <v>1994</v>
      </c>
      <c r="B52">
        <v>1994</v>
      </c>
      <c r="D52" s="100" t="s">
        <v>815</v>
      </c>
      <c r="E52" s="100"/>
      <c r="F52" s="100"/>
      <c r="G52" s="100"/>
      <c r="H52" s="100"/>
      <c r="I52" s="100"/>
      <c r="J52" s="100"/>
      <c r="K52" s="100"/>
      <c r="L52" s="100"/>
    </row>
    <row r="53" spans="1:12">
      <c r="A53">
        <v>1995</v>
      </c>
      <c r="B53">
        <v>1995</v>
      </c>
    </row>
    <row r="54" spans="1:12">
      <c r="A54">
        <v>1996</v>
      </c>
      <c r="B54">
        <v>1996</v>
      </c>
    </row>
    <row r="55" spans="1:12">
      <c r="A55">
        <v>1997</v>
      </c>
      <c r="B55">
        <v>1997</v>
      </c>
    </row>
    <row r="56" spans="1:12">
      <c r="A56">
        <v>1998</v>
      </c>
      <c r="B56">
        <v>1998</v>
      </c>
    </row>
    <row r="57" spans="1:12">
      <c r="A57">
        <v>1999</v>
      </c>
      <c r="B57">
        <v>1999</v>
      </c>
    </row>
    <row r="58" spans="1:12">
      <c r="A58">
        <v>2000</v>
      </c>
      <c r="B58">
        <v>2000</v>
      </c>
    </row>
    <row r="59" spans="1:12">
      <c r="A59">
        <v>2001</v>
      </c>
      <c r="B59">
        <v>2001</v>
      </c>
    </row>
    <row r="60" spans="1:12">
      <c r="A60">
        <v>2002</v>
      </c>
      <c r="B60">
        <v>2002</v>
      </c>
    </row>
    <row r="61" spans="1:12">
      <c r="A61">
        <v>2003</v>
      </c>
      <c r="B61">
        <v>2003</v>
      </c>
    </row>
    <row r="62" spans="1:12">
      <c r="A62">
        <v>2004</v>
      </c>
      <c r="B62">
        <v>2004</v>
      </c>
    </row>
    <row r="63" spans="1:12">
      <c r="A63">
        <v>2005</v>
      </c>
      <c r="B63">
        <v>2005</v>
      </c>
    </row>
    <row r="64" spans="1:12">
      <c r="A64">
        <v>2006</v>
      </c>
      <c r="B64">
        <v>2006</v>
      </c>
    </row>
    <row r="65" spans="1:2">
      <c r="A65">
        <v>2007</v>
      </c>
      <c r="B65">
        <v>2007</v>
      </c>
    </row>
    <row r="66" spans="1:2">
      <c r="A66">
        <v>2008</v>
      </c>
      <c r="B66">
        <v>2008</v>
      </c>
    </row>
    <row r="67" spans="1:2">
      <c r="A67">
        <v>2009</v>
      </c>
      <c r="B67">
        <v>2009</v>
      </c>
    </row>
    <row r="68" spans="1:2">
      <c r="A68">
        <v>2010</v>
      </c>
      <c r="B68">
        <v>2010</v>
      </c>
    </row>
    <row r="69" spans="1:2">
      <c r="A69">
        <v>2011</v>
      </c>
      <c r="B69">
        <v>2011</v>
      </c>
    </row>
    <row r="70" spans="1:2">
      <c r="A70">
        <v>2012</v>
      </c>
      <c r="B70">
        <v>2012</v>
      </c>
    </row>
    <row r="71" spans="1:2">
      <c r="A71">
        <v>2013</v>
      </c>
      <c r="B71">
        <v>2013</v>
      </c>
    </row>
    <row r="72" spans="1:2">
      <c r="A72">
        <v>2014</v>
      </c>
      <c r="B72">
        <v>2014</v>
      </c>
    </row>
    <row r="73" spans="1:2">
      <c r="A73">
        <v>2015</v>
      </c>
      <c r="B73">
        <v>2015</v>
      </c>
    </row>
    <row r="74" spans="1:2">
      <c r="A74">
        <v>2016</v>
      </c>
      <c r="B74">
        <v>2016</v>
      </c>
    </row>
    <row r="75" spans="1:2">
      <c r="A75">
        <v>2017</v>
      </c>
      <c r="B75">
        <v>2017</v>
      </c>
    </row>
    <row r="76" spans="1:2">
      <c r="A76">
        <v>2018</v>
      </c>
      <c r="B76">
        <v>2018</v>
      </c>
    </row>
    <row r="77" spans="1:2">
      <c r="A77">
        <v>2019</v>
      </c>
      <c r="B77">
        <v>2019</v>
      </c>
    </row>
    <row r="78" spans="1:2">
      <c r="A78">
        <v>2020</v>
      </c>
      <c r="B78">
        <v>2020</v>
      </c>
    </row>
    <row r="79" spans="1:2">
      <c r="A79">
        <v>2021</v>
      </c>
      <c r="B79">
        <v>2021</v>
      </c>
    </row>
    <row r="80" spans="1:2">
      <c r="A80">
        <v>2022</v>
      </c>
      <c r="B80">
        <v>2022</v>
      </c>
    </row>
    <row r="81" spans="1:2">
      <c r="A81">
        <v>2023</v>
      </c>
      <c r="B81">
        <v>2023</v>
      </c>
    </row>
    <row r="82" spans="1:2">
      <c r="A82">
        <v>2024</v>
      </c>
      <c r="B82">
        <v>2024</v>
      </c>
    </row>
    <row r="83" spans="1:2">
      <c r="A83">
        <v>2025</v>
      </c>
      <c r="B83">
        <v>2025</v>
      </c>
    </row>
    <row r="84" spans="1:2">
      <c r="A84">
        <v>2026</v>
      </c>
      <c r="B84">
        <v>2026</v>
      </c>
    </row>
    <row r="85" spans="1:2">
      <c r="A85">
        <v>2027</v>
      </c>
      <c r="B85">
        <v>2027</v>
      </c>
    </row>
    <row r="86" spans="1:2">
      <c r="A86">
        <v>2028</v>
      </c>
      <c r="B86">
        <v>2028</v>
      </c>
    </row>
    <row r="87" spans="1:2">
      <c r="A87">
        <v>2029</v>
      </c>
      <c r="B87">
        <v>2029</v>
      </c>
    </row>
    <row r="88" spans="1:2">
      <c r="A88">
        <v>2030</v>
      </c>
      <c r="B88">
        <v>2030</v>
      </c>
    </row>
    <row r="89" spans="1:2">
      <c r="A89">
        <v>2031</v>
      </c>
      <c r="B89">
        <v>2031</v>
      </c>
    </row>
    <row r="90" spans="1:2">
      <c r="A90">
        <v>2032</v>
      </c>
      <c r="B90">
        <v>2032</v>
      </c>
    </row>
    <row r="91" spans="1:2">
      <c r="A91">
        <v>2033</v>
      </c>
      <c r="B91">
        <v>2033</v>
      </c>
    </row>
    <row r="92" spans="1:2">
      <c r="A92">
        <v>2034</v>
      </c>
      <c r="B92">
        <v>2034</v>
      </c>
    </row>
    <row r="93" spans="1:2">
      <c r="A93">
        <v>2035</v>
      </c>
      <c r="B93">
        <v>2035</v>
      </c>
    </row>
    <row r="94" spans="1:2">
      <c r="A94">
        <v>2036</v>
      </c>
      <c r="B94">
        <v>2036</v>
      </c>
    </row>
    <row r="95" spans="1:2">
      <c r="A95">
        <v>2037</v>
      </c>
      <c r="B95">
        <v>2037</v>
      </c>
    </row>
    <row r="96" spans="1:2">
      <c r="A96">
        <v>2038</v>
      </c>
      <c r="B96">
        <v>2038</v>
      </c>
    </row>
    <row r="97" spans="1:4">
      <c r="A97">
        <v>2039</v>
      </c>
      <c r="B97">
        <v>2039</v>
      </c>
    </row>
    <row r="98" spans="1:4">
      <c r="A98">
        <v>2040</v>
      </c>
      <c r="B98">
        <v>2040</v>
      </c>
      <c r="D98" t="s">
        <v>816</v>
      </c>
    </row>
    <row r="99" spans="1:4">
      <c r="A99">
        <v>2041</v>
      </c>
      <c r="B99">
        <v>2041</v>
      </c>
    </row>
    <row r="100" spans="1:4">
      <c r="A100">
        <v>2042</v>
      </c>
      <c r="B100">
        <v>2042</v>
      </c>
    </row>
    <row r="101" spans="1:4">
      <c r="A101">
        <v>2043</v>
      </c>
      <c r="B101">
        <v>2043</v>
      </c>
    </row>
    <row r="102" spans="1:4">
      <c r="A102">
        <v>2044</v>
      </c>
      <c r="B102">
        <v>2044</v>
      </c>
    </row>
    <row r="103" spans="1:4">
      <c r="A103">
        <v>2045</v>
      </c>
      <c r="B103">
        <v>2045</v>
      </c>
    </row>
    <row r="104" spans="1:4">
      <c r="A104">
        <v>2046</v>
      </c>
      <c r="B104">
        <v>2046</v>
      </c>
    </row>
    <row r="105" spans="1:4">
      <c r="A105">
        <v>2047</v>
      </c>
      <c r="B105">
        <v>2047</v>
      </c>
    </row>
    <row r="106" spans="1:4">
      <c r="A106">
        <v>2048</v>
      </c>
      <c r="B106">
        <v>2048</v>
      </c>
    </row>
    <row r="107" spans="1:4">
      <c r="A107">
        <v>2049</v>
      </c>
      <c r="B107">
        <v>2049</v>
      </c>
    </row>
    <row r="108" spans="1:4">
      <c r="A108">
        <v>2050</v>
      </c>
      <c r="B108">
        <v>2050</v>
      </c>
    </row>
  </sheetData>
  <mergeCells count="24">
    <mergeCell ref="D52:L52"/>
    <mergeCell ref="D41:L41"/>
    <mergeCell ref="D42:L42"/>
    <mergeCell ref="D43:L43"/>
    <mergeCell ref="D44:L44"/>
    <mergeCell ref="D45:L45"/>
    <mergeCell ref="D46:L46"/>
    <mergeCell ref="D47:L47"/>
    <mergeCell ref="D48:L48"/>
    <mergeCell ref="D49:L49"/>
    <mergeCell ref="D50:L50"/>
    <mergeCell ref="D51:L51"/>
    <mergeCell ref="D40:L40"/>
    <mergeCell ref="D28:L28"/>
    <mergeCell ref="D29:L29"/>
    <mergeCell ref="D30:L30"/>
    <mergeCell ref="D31:L31"/>
    <mergeCell ref="D32:L32"/>
    <mergeCell ref="D33:L33"/>
    <mergeCell ref="D34:L34"/>
    <mergeCell ref="D35:L35"/>
    <mergeCell ref="D36:L36"/>
    <mergeCell ref="D37:L37"/>
    <mergeCell ref="D39:L39"/>
  </mergeCells>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DE1EB5-9550-7F44-A5CF-7B008B222FBD}">
  <dimension ref="A1:D25"/>
  <sheetViews>
    <sheetView workbookViewId="0">
      <selection activeCell="S16" sqref="S16"/>
    </sheetView>
  </sheetViews>
  <sheetFormatPr baseColWidth="10" defaultRowHeight="16"/>
  <cols>
    <col min="1" max="1" width="16.6640625" customWidth="1"/>
    <col min="2" max="2" width="13.83203125" customWidth="1"/>
  </cols>
  <sheetData>
    <row r="1" spans="1:4">
      <c r="A1" t="s">
        <v>801</v>
      </c>
      <c r="D1" t="s">
        <v>802</v>
      </c>
    </row>
    <row r="2" spans="1:4">
      <c r="A2" t="s">
        <v>799</v>
      </c>
      <c r="B2" s="60">
        <v>1</v>
      </c>
    </row>
    <row r="3" spans="1:4">
      <c r="A3" t="s">
        <v>800</v>
      </c>
      <c r="B3" s="60">
        <f>1*0.26</f>
        <v>0.26</v>
      </c>
    </row>
    <row r="4" spans="1:4">
      <c r="A4" t="s">
        <v>797</v>
      </c>
      <c r="B4" s="60">
        <f>0.58*B3</f>
        <v>0.15079999999999999</v>
      </c>
    </row>
    <row r="5" spans="1:4">
      <c r="A5" t="s">
        <v>798</v>
      </c>
      <c r="B5" s="60">
        <f>0.5*B4</f>
        <v>7.5399999999999995E-2</v>
      </c>
    </row>
    <row r="24" spans="1:1">
      <c r="A24" t="s">
        <v>803</v>
      </c>
    </row>
    <row r="25" spans="1:1">
      <c r="A25" t="s">
        <v>795</v>
      </c>
    </row>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F4C869-8F53-E14B-8B88-8F7FEF4722FB}">
  <dimension ref="A1:D22"/>
  <sheetViews>
    <sheetView workbookViewId="0">
      <selection activeCell="D1" sqref="D1"/>
    </sheetView>
  </sheetViews>
  <sheetFormatPr baseColWidth="10" defaultRowHeight="16"/>
  <sheetData>
    <row r="1" spans="1:4">
      <c r="A1" s="62">
        <v>1970</v>
      </c>
      <c r="B1" s="64">
        <v>1</v>
      </c>
      <c r="D1" s="55" t="s">
        <v>820</v>
      </c>
    </row>
    <row r="2" spans="1:4">
      <c r="A2" s="62">
        <v>1972</v>
      </c>
      <c r="B2" s="64">
        <v>0.95700538663613599</v>
      </c>
    </row>
    <row r="3" spans="1:4">
      <c r="A3" s="62">
        <v>1974</v>
      </c>
      <c r="B3" s="64">
        <v>0.95297705043467695</v>
      </c>
    </row>
    <row r="4" spans="1:4">
      <c r="A4" s="62">
        <v>1976</v>
      </c>
      <c r="B4" s="64">
        <v>0.92279250753826947</v>
      </c>
    </row>
    <row r="5" spans="1:4">
      <c r="A5" s="62">
        <v>1978</v>
      </c>
      <c r="B5" s="64">
        <v>0.89260796464186198</v>
      </c>
    </row>
    <row r="6" spans="1:4">
      <c r="A6" s="62">
        <v>1980</v>
      </c>
      <c r="B6" s="64">
        <v>0.84571715503918798</v>
      </c>
    </row>
    <row r="7" spans="1:4">
      <c r="A7" s="62">
        <v>1982</v>
      </c>
      <c r="B7" s="64">
        <v>0.78846279693737298</v>
      </c>
    </row>
    <row r="8" spans="1:4">
      <c r="A8" s="62">
        <v>1984</v>
      </c>
      <c r="B8" s="64">
        <v>0.71761689982028898</v>
      </c>
    </row>
    <row r="9" spans="1:4">
      <c r="A9" s="62">
        <v>1986</v>
      </c>
      <c r="B9" s="64">
        <v>0.67956059057753904</v>
      </c>
    </row>
    <row r="10" spans="1:4">
      <c r="A10" s="62">
        <v>1988</v>
      </c>
      <c r="B10" s="64">
        <v>0.64150428133478898</v>
      </c>
    </row>
    <row r="11" spans="1:4">
      <c r="A11" s="62">
        <v>1990</v>
      </c>
      <c r="B11" s="64">
        <v>0.62222128535687804</v>
      </c>
    </row>
    <row r="12" spans="1:4">
      <c r="A12" s="62">
        <v>1992</v>
      </c>
      <c r="B12" s="64">
        <v>0.60293828937896699</v>
      </c>
    </row>
    <row r="13" spans="1:4">
      <c r="A13" s="62">
        <v>1994.18550044327</v>
      </c>
      <c r="B13" s="64">
        <v>0.56539166284928899</v>
      </c>
    </row>
    <row r="14" spans="1:4">
      <c r="A14" s="62">
        <v>1996</v>
      </c>
      <c r="B14" s="64">
        <v>0.53566017125339105</v>
      </c>
    </row>
    <row r="15" spans="1:4">
      <c r="A15" s="62">
        <v>1998</v>
      </c>
      <c r="B15" s="64">
        <v>0.51603738680009803</v>
      </c>
    </row>
    <row r="16" spans="1:4">
      <c r="A16" s="62">
        <v>1999.5689483067699</v>
      </c>
      <c r="B16" s="64">
        <v>0.49641460234680507</v>
      </c>
    </row>
    <row r="17" spans="1:4">
      <c r="A17" s="62">
        <v>2002.26062610344</v>
      </c>
      <c r="B17" s="64">
        <v>0.45988734124327302</v>
      </c>
      <c r="D17" s="64" t="s">
        <v>819</v>
      </c>
    </row>
    <row r="18" spans="1:4">
      <c r="A18" s="62">
        <v>2004</v>
      </c>
      <c r="B18" s="64">
        <v>0.44867432155567699</v>
      </c>
    </row>
    <row r="19" spans="1:4">
      <c r="A19" s="62">
        <v>2006</v>
      </c>
      <c r="B19" s="64">
        <v>0.44323770594957002</v>
      </c>
    </row>
    <row r="20" spans="1:4">
      <c r="A20" s="62">
        <v>2008</v>
      </c>
      <c r="B20" s="64">
        <v>0.446465696465696</v>
      </c>
    </row>
    <row r="21" spans="1:4">
      <c r="A21" s="62">
        <v>2010.3379085782799</v>
      </c>
      <c r="B21" s="64">
        <v>0.44969368698182199</v>
      </c>
    </row>
    <row r="22" spans="1:4">
      <c r="A22" s="62">
        <v>2011.89067096894</v>
      </c>
      <c r="B22" s="64">
        <v>0.42293534454551301</v>
      </c>
    </row>
  </sheetData>
  <hyperlinks>
    <hyperlink ref="D1" r:id="rId1" xr:uid="{BDD6706E-1534-AC46-AF68-92AD56719A2F}"/>
  </hyperlinks>
  <pageMargins left="0.7" right="0.7" top="0.75" bottom="0.75" header="0.3" footer="0.3"/>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CF997D-C8A1-0640-A08D-C4ED973B0625}">
  <dimension ref="A1:I37"/>
  <sheetViews>
    <sheetView workbookViewId="0">
      <selection activeCell="A22" sqref="A22"/>
    </sheetView>
  </sheetViews>
  <sheetFormatPr baseColWidth="10" defaultRowHeight="16"/>
  <cols>
    <col min="1" max="1" width="77" customWidth="1"/>
    <col min="2" max="2" width="8.5" customWidth="1"/>
    <col min="3" max="3" width="13.6640625" customWidth="1"/>
    <col min="4" max="4" width="13.83203125" customWidth="1"/>
    <col min="5" max="5" width="19.33203125" customWidth="1"/>
  </cols>
  <sheetData>
    <row r="1" spans="1:9">
      <c r="C1" t="s">
        <v>821</v>
      </c>
      <c r="D1" t="s">
        <v>822</v>
      </c>
      <c r="E1" t="s">
        <v>823</v>
      </c>
    </row>
    <row r="2" spans="1:9">
      <c r="A2" s="61" t="s">
        <v>902</v>
      </c>
    </row>
    <row r="3" spans="1:9">
      <c r="A3" t="e" vm="1">
        <v>#VALUE!</v>
      </c>
      <c r="B3" t="str">
        <f>_FV(A3,"Ticker symbol",TRUE)</f>
        <v>BW</v>
      </c>
      <c r="C3" s="65">
        <f>_FV(A3,"52 week low",TRUE)</f>
        <v>1.944</v>
      </c>
      <c r="D3" s="65">
        <f>_FV(A3,"52 week high",TRUE)</f>
        <v>12.9</v>
      </c>
    </row>
    <row r="4" spans="1:9">
      <c r="A4" t="e" vm="2">
        <v>#VALUE!</v>
      </c>
      <c r="B4" t="str">
        <f t="shared" ref="B4:B7" si="0">_FV(A4,"Ticker symbol",TRUE)</f>
        <v>GE</v>
      </c>
      <c r="C4" s="65">
        <f t="shared" ref="C4:C7" si="1">_FV(A4,"52 week low",TRUE)</f>
        <v>6.4019000000000004</v>
      </c>
      <c r="D4" s="65">
        <f t="shared" ref="D4:D7" si="2">_FV(A4,"52 week high",TRUE)</f>
        <v>13.246</v>
      </c>
    </row>
    <row r="5" spans="1:9">
      <c r="A5" t="e" vm="3">
        <v>#VALUE!</v>
      </c>
      <c r="B5" t="str">
        <f t="shared" si="0"/>
        <v>RFK</v>
      </c>
      <c r="C5" s="65">
        <f t="shared" si="1"/>
        <v>1.01</v>
      </c>
      <c r="D5" s="65">
        <f t="shared" si="2"/>
        <v>2.44</v>
      </c>
    </row>
    <row r="6" spans="1:9">
      <c r="A6" t="e" vm="4">
        <v>#VALUE!</v>
      </c>
      <c r="B6" t="str">
        <f t="shared" si="0"/>
        <v>AIR</v>
      </c>
      <c r="C6" s="65">
        <f t="shared" si="1"/>
        <v>29.84</v>
      </c>
      <c r="D6" s="65">
        <f t="shared" si="2"/>
        <v>51.52</v>
      </c>
    </row>
    <row r="7" spans="1:9">
      <c r="A7" t="e" vm="5">
        <v>#VALUE!</v>
      </c>
      <c r="B7" t="str">
        <f t="shared" si="0"/>
        <v>LLC</v>
      </c>
      <c r="C7" s="65">
        <f t="shared" si="1"/>
        <v>6.74</v>
      </c>
      <c r="D7" s="65">
        <f t="shared" si="2"/>
        <v>13.66</v>
      </c>
    </row>
    <row r="9" spans="1:9" ht="18">
      <c r="A9" s="61" t="s">
        <v>796</v>
      </c>
      <c r="B9" s="61"/>
      <c r="I9" s="69"/>
    </row>
    <row r="10" spans="1:9">
      <c r="A10" t="e" vm="6">
        <v>#VALUE!</v>
      </c>
      <c r="B10" t="str">
        <f t="shared" ref="B10:B16" si="3">_FV(A10,"Ticker symbol",TRUE)</f>
        <v>CFWAX</v>
      </c>
      <c r="C10" s="65"/>
      <c r="D10" s="65"/>
    </row>
    <row r="11" spans="1:9">
      <c r="A11" t="e" vm="7">
        <v>#VALUE!</v>
      </c>
      <c r="B11" t="str">
        <f t="shared" si="3"/>
        <v>AWTAX</v>
      </c>
      <c r="C11" s="65"/>
      <c r="D11" s="65"/>
    </row>
    <row r="12" spans="1:9">
      <c r="A12" t="e" vm="8">
        <v>#VALUE!</v>
      </c>
      <c r="B12" t="str">
        <f t="shared" si="3"/>
        <v>CGW</v>
      </c>
      <c r="C12" s="65">
        <f>_FV(A12,"52 week low",TRUE)</f>
        <v>29.76</v>
      </c>
      <c r="D12" s="65">
        <f>_FV(A12,"52 week high",TRUE)</f>
        <v>38.36</v>
      </c>
    </row>
    <row r="13" spans="1:9">
      <c r="A13" t="e" vm="9">
        <v>#VALUE!</v>
      </c>
      <c r="B13" t="str">
        <f t="shared" si="3"/>
        <v>FIW</v>
      </c>
      <c r="C13" s="65">
        <f>_FV(A13,"52 week low",TRUE)</f>
        <v>41.205100000000002</v>
      </c>
      <c r="D13" s="65">
        <f>_FV(A13,"52 week high",TRUE)</f>
        <v>56.99</v>
      </c>
    </row>
    <row r="14" spans="1:9">
      <c r="A14" t="e" vm="10">
        <v>#VALUE!</v>
      </c>
      <c r="B14" t="str">
        <f t="shared" si="3"/>
        <v>TBLU</v>
      </c>
      <c r="C14" s="65">
        <f>_FV(A14,"52 week low",TRUE)</f>
        <v>25.06</v>
      </c>
      <c r="D14" s="65">
        <f>_FV(A14,"52 week high",TRUE)</f>
        <v>31.67</v>
      </c>
    </row>
    <row r="15" spans="1:9">
      <c r="A15" t="e" vm="11">
        <v>#VALUE!</v>
      </c>
      <c r="B15" t="str">
        <f t="shared" si="3"/>
        <v>PHO</v>
      </c>
      <c r="C15" s="65">
        <f t="shared" ref="C15:C16" si="4">_FV(A15,"52 week low",TRUE)</f>
        <v>26.455500000000001</v>
      </c>
      <c r="D15" s="65">
        <f t="shared" ref="D15:D16" si="5">_FV(A15,"52 week high",TRUE)</f>
        <v>37.21</v>
      </c>
    </row>
    <row r="16" spans="1:9">
      <c r="A16" t="e" vm="12">
        <v>#VALUE!</v>
      </c>
      <c r="B16" t="str">
        <f t="shared" si="3"/>
        <v>PIO</v>
      </c>
      <c r="C16" s="65">
        <f t="shared" si="4"/>
        <v>22.13</v>
      </c>
      <c r="D16" s="65">
        <f t="shared" si="5"/>
        <v>28.42</v>
      </c>
    </row>
    <row r="18" spans="1:8">
      <c r="A18" s="61" t="s">
        <v>824</v>
      </c>
    </row>
    <row r="19" spans="1:8">
      <c r="A19" t="e" vm="13">
        <v>#VALUE!</v>
      </c>
      <c r="B19" t="str">
        <f>_FV(A19,"Ticker symbol",TRUE)</f>
        <v>UNFI</v>
      </c>
      <c r="C19" s="65">
        <f>_FV(A19,"52 week low",TRUE)</f>
        <v>6.75</v>
      </c>
      <c r="D19" s="65">
        <f>_FV(A19,"52 week high",TRUE)</f>
        <v>34</v>
      </c>
      <c r="F19" t="s">
        <v>839</v>
      </c>
    </row>
    <row r="20" spans="1:8">
      <c r="A20" t="e" vm="14">
        <v>#VALUE!</v>
      </c>
      <c r="B20" t="str">
        <f>_FV(A20,"Ticker symbol",TRUE)</f>
        <v>MOWI</v>
      </c>
      <c r="C20" s="67">
        <f>_FV(A20,"52 week low",TRUE)</f>
        <v>176.2</v>
      </c>
      <c r="D20" s="67">
        <f>_FV(A20,"52 week high",TRUE)</f>
        <v>232.3</v>
      </c>
    </row>
    <row r="21" spans="1:8">
      <c r="A21" t="e" vm="15">
        <v>#VALUE!</v>
      </c>
      <c r="B21" t="str">
        <f>_FV(A21,"Ticker symbol",TRUE)</f>
        <v>VEGN</v>
      </c>
      <c r="C21" s="65">
        <f>_FV(A21,"52 week low",TRUE)</f>
        <v>24.813600000000001</v>
      </c>
      <c r="D21" s="65">
        <f>_FV(A21,"52 week high",TRUE)</f>
        <v>25.57</v>
      </c>
      <c r="F21" t="s">
        <v>838</v>
      </c>
    </row>
    <row r="22" spans="1:8">
      <c r="A22" t="e" vm="16">
        <v>#VALUE!</v>
      </c>
      <c r="B22" t="str">
        <f>_FV(A22,"Ticker symbol",TRUE)</f>
        <v>K</v>
      </c>
      <c r="C22" s="65">
        <f>_FV(A22,"52 week low",TRUE)</f>
        <v>51.34</v>
      </c>
      <c r="D22" s="65">
        <f>_FV(A22,"52 week high",TRUE)</f>
        <v>73.430000000000007</v>
      </c>
    </row>
    <row r="23" spans="1:8">
      <c r="F23" t="s">
        <v>828</v>
      </c>
    </row>
    <row r="24" spans="1:8">
      <c r="A24" s="61" t="s">
        <v>825</v>
      </c>
    </row>
    <row r="25" spans="1:8" ht="17">
      <c r="A25" s="68" t="e" vm="17">
        <v>#VALUE!</v>
      </c>
      <c r="B25" t="str">
        <f>_FV(A25,"Ticker symbol",TRUE)</f>
        <v>ICLN</v>
      </c>
      <c r="C25" s="65">
        <f>_FV(A25,"52 week low",TRUE)</f>
        <v>7.8661000000000003</v>
      </c>
      <c r="D25" s="65">
        <f>_FV(A25,"52 week high",TRUE)</f>
        <v>11.4</v>
      </c>
      <c r="F25" s="55" t="s">
        <v>830</v>
      </c>
      <c r="H25" t="s">
        <v>829</v>
      </c>
    </row>
    <row r="26" spans="1:8" ht="17">
      <c r="A26" s="68" t="e" vm="18">
        <v>#VALUE!</v>
      </c>
      <c r="B26" t="str">
        <f>_FV(A26,"Ticker symbol",TRUE)</f>
        <v>PBW</v>
      </c>
      <c r="C26" s="65">
        <f>_FV(A26,"52 week low",TRUE)</f>
        <v>20.079999999999998</v>
      </c>
      <c r="D26" s="65">
        <f>_FV(A26,"52 week high",TRUE)</f>
        <v>31.74</v>
      </c>
      <c r="F26" t="s">
        <v>831</v>
      </c>
      <c r="H26" t="s">
        <v>827</v>
      </c>
    </row>
    <row r="27" spans="1:8" ht="17">
      <c r="A27" s="68" t="e" vm="19">
        <v>#VALUE!</v>
      </c>
      <c r="B27" t="str">
        <f t="shared" ref="B27:B32" si="6">_FV(A27,"Ticker symbol",TRUE)</f>
        <v>QCLN</v>
      </c>
      <c r="C27" s="65">
        <f t="shared" ref="C27:C32" si="7">_FV(A27,"52 week low",TRUE)</f>
        <v>16.309999999999999</v>
      </c>
      <c r="D27" s="65">
        <f t="shared" ref="D27:D32" si="8">_FV(A27,"52 week high",TRUE)</f>
        <v>22.678999999999998</v>
      </c>
      <c r="F27" t="s">
        <v>837</v>
      </c>
      <c r="H27" t="s">
        <v>826</v>
      </c>
    </row>
    <row r="28" spans="1:8" ht="17">
      <c r="A28" s="68" t="e" vm="20">
        <v>#VALUE!</v>
      </c>
      <c r="B28" t="str">
        <f t="shared" si="6"/>
        <v>SMOG</v>
      </c>
      <c r="C28" s="65">
        <f t="shared" si="7"/>
        <v>51.21</v>
      </c>
      <c r="D28" s="65">
        <f t="shared" si="8"/>
        <v>67.894999999999996</v>
      </c>
      <c r="F28" t="s">
        <v>832</v>
      </c>
    </row>
    <row r="29" spans="1:8" ht="17">
      <c r="A29" s="68" t="e" vm="21">
        <v>#VALUE!</v>
      </c>
      <c r="B29" t="str">
        <f t="shared" si="6"/>
        <v>ACES</v>
      </c>
      <c r="C29" s="65">
        <f t="shared" si="7"/>
        <v>21.36</v>
      </c>
      <c r="D29" s="65">
        <f t="shared" si="8"/>
        <v>33.47</v>
      </c>
      <c r="F29" t="s">
        <v>833</v>
      </c>
    </row>
    <row r="30" spans="1:8" ht="17">
      <c r="A30" s="68" t="e" vm="22">
        <v>#VALUE!</v>
      </c>
      <c r="B30" t="str">
        <f t="shared" si="6"/>
        <v>PBD</v>
      </c>
      <c r="C30" s="65">
        <f t="shared" si="7"/>
        <v>9.75</v>
      </c>
      <c r="D30" s="65">
        <f t="shared" si="8"/>
        <v>12.78</v>
      </c>
      <c r="F30" s="55" t="s">
        <v>834</v>
      </c>
    </row>
    <row r="31" spans="1:8" ht="17">
      <c r="A31" s="68" t="e" vm="23">
        <v>#VALUE!</v>
      </c>
      <c r="B31" t="str">
        <f t="shared" si="6"/>
        <v>GRID</v>
      </c>
      <c r="C31" s="65">
        <f t="shared" si="7"/>
        <v>37.28</v>
      </c>
      <c r="D31" s="65">
        <f t="shared" si="8"/>
        <v>50.7</v>
      </c>
      <c r="F31" s="55" t="s">
        <v>835</v>
      </c>
    </row>
    <row r="32" spans="1:8" ht="17">
      <c r="A32" s="68" t="e" vm="24">
        <v>#VALUE!</v>
      </c>
      <c r="B32" t="str">
        <f t="shared" si="6"/>
        <v>CNRG</v>
      </c>
      <c r="C32" s="65">
        <f t="shared" si="7"/>
        <v>27.195900000000002</v>
      </c>
      <c r="D32" s="65">
        <f t="shared" si="8"/>
        <v>40.71</v>
      </c>
      <c r="F32" t="s">
        <v>836</v>
      </c>
    </row>
    <row r="34" spans="1:6">
      <c r="A34" s="61" t="s">
        <v>854</v>
      </c>
    </row>
    <row r="35" spans="1:6">
      <c r="A35" t="s">
        <v>847</v>
      </c>
      <c r="B35" t="s">
        <v>846</v>
      </c>
      <c r="F35" t="s">
        <v>845</v>
      </c>
    </row>
    <row r="36" spans="1:6">
      <c r="A36" t="s">
        <v>849</v>
      </c>
      <c r="B36" t="s">
        <v>848</v>
      </c>
      <c r="F36" t="s">
        <v>853</v>
      </c>
    </row>
    <row r="37" spans="1:6">
      <c r="A37" t="s">
        <v>850</v>
      </c>
      <c r="B37" t="s">
        <v>851</v>
      </c>
      <c r="F37" t="s">
        <v>852</v>
      </c>
    </row>
  </sheetData>
  <hyperlinks>
    <hyperlink ref="A26" r:id="rId1" display="https://etfdb.com/etf/PBW/" xr:uid="{15E5119A-89CA-554A-AAB8-44C5265A73C0}"/>
    <hyperlink ref="A28" r:id="rId2" display="https://etfdb.com/etf/SMOG/" xr:uid="{3BB7F977-48B9-0D49-A54F-B6F80AA4EE07}"/>
    <hyperlink ref="A29" r:id="rId3" display="https://etfdb.com/etf/ACES/" xr:uid="{7C40F952-D660-6546-A29D-50AA6C92B718}"/>
    <hyperlink ref="A30" r:id="rId4" display="https://etfdb.com/etf/PBD/" xr:uid="{E1171DAD-38C9-C34A-A6C4-053AE336B3CA}"/>
    <hyperlink ref="A32" r:id="rId5" display="https://etfdb.com/etf/CNRG/" xr:uid="{8DE17876-C339-0345-AFB1-0984776FD069}"/>
    <hyperlink ref="F25" r:id="rId6" xr:uid="{667A6ECD-2D02-3E47-A38D-17EAF8BBD622}"/>
    <hyperlink ref="F30" r:id="rId7" xr:uid="{7280ADBA-82D4-0543-8562-D689B8A5E7A9}"/>
    <hyperlink ref="A31" r:id="rId8" display="https://etfdb.com/etf/GRID/" xr:uid="{0C33269B-80D7-5043-9486-666C5F0AEF59}"/>
    <hyperlink ref="F31" r:id="rId9" xr:uid="{67EAE4D9-C3B1-DA42-A0B8-208023259E5E}"/>
  </hyperlinks>
  <pageMargins left="0.7" right="0.7" top="0.75" bottom="0.75" header="0.3" footer="0.3"/>
  <extLst>
    <ext xmlns:x14="http://schemas.microsoft.com/office/spreadsheetml/2009/9/main" uri="{05C60535-1F16-4fd2-B633-F4F36F0B64E0}">
      <x14:sparklineGroups xmlns:xm="http://schemas.microsoft.com/office/excel/2006/main">
        <x14:sparklineGroup displayEmptyCellsAs="gap" xr2:uid="{FEC9F627-C811-9C4E-9BE0-E945CDF67988}">
          <x14:colorSeries rgb="FF376092"/>
          <x14:colorNegative rgb="FFD00000"/>
          <x14:colorAxis rgb="FF000000"/>
          <x14:colorMarkers rgb="FFD00000"/>
          <x14:colorFirst rgb="FFD00000"/>
          <x14:colorLast rgb="FFD00000"/>
          <x14:colorHigh rgb="FFD00000"/>
          <x14:colorLow rgb="FFD00000"/>
          <x14:sparklines>
            <x14:sparkline>
              <xm:f>Stocks!C10:D10</xm:f>
              <xm:sqref>E10</xm:sqref>
            </x14:sparkline>
            <x14:sparkline>
              <xm:f>Stocks!C11:D11</xm:f>
              <xm:sqref>E11</xm:sqref>
            </x14:sparkline>
            <x14:sparkline>
              <xm:f>Stocks!C12:D12</xm:f>
              <xm:sqref>E12</xm:sqref>
            </x14:sparkline>
            <x14:sparkline>
              <xm:f>Stocks!C13:D13</xm:f>
              <xm:sqref>E13</xm:sqref>
            </x14:sparkline>
            <x14:sparkline>
              <xm:f>Stocks!C14:D14</xm:f>
              <xm:sqref>E14</xm:sqref>
            </x14:sparkline>
            <x14:sparkline>
              <xm:f>Stocks!C15:D15</xm:f>
              <xm:sqref>E15</xm:sqref>
            </x14:sparkline>
            <x14:sparkline>
              <xm:f>Stocks!C16:D16</xm:f>
              <xm:sqref>E16</xm:sqref>
            </x14:sparkline>
          </x14:sparklines>
        </x14:sparklineGroup>
        <x14:sparklineGroup displayEmptyCellsAs="gap" xr2:uid="{BF14AF10-AA12-3D42-9351-3C8E027A6B21}">
          <x14:colorSeries rgb="FF376092"/>
          <x14:colorNegative rgb="FFD00000"/>
          <x14:colorAxis rgb="FF000000"/>
          <x14:colorMarkers rgb="FFD00000"/>
          <x14:colorFirst rgb="FFD00000"/>
          <x14:colorLast rgb="FFD00000"/>
          <x14:colorHigh rgb="FFD00000"/>
          <x14:colorLow rgb="FFD00000"/>
          <x14:sparklines>
            <x14:sparkline>
              <xm:f>Stocks!C19:D19</xm:f>
              <xm:sqref>E19</xm:sqref>
            </x14:sparkline>
            <x14:sparkline>
              <xm:f>Stocks!C20:D20</xm:f>
              <xm:sqref>E20</xm:sqref>
            </x14:sparkline>
            <x14:sparkline>
              <xm:f>Stocks!C21:D21</xm:f>
              <xm:sqref>E21</xm:sqref>
            </x14:sparkline>
            <x14:sparkline>
              <xm:f>Stocks!C22:D22</xm:f>
              <xm:sqref>E22</xm:sqref>
            </x14:sparkline>
          </x14:sparklines>
        </x14:sparklineGroup>
        <x14:sparklineGroup displayEmptyCellsAs="gap" xr2:uid="{D3DE9804-51FB-6248-815C-2C1D1EB1782B}">
          <x14:colorSeries rgb="FF376092"/>
          <x14:colorNegative rgb="FFD00000"/>
          <x14:colorAxis rgb="FF000000"/>
          <x14:colorMarkers rgb="FFD00000"/>
          <x14:colorFirst rgb="FFD00000"/>
          <x14:colorLast rgb="FFD00000"/>
          <x14:colorHigh rgb="FFD00000"/>
          <x14:colorLow rgb="FFD00000"/>
          <x14:sparklines>
            <x14:sparkline>
              <xm:f>Stocks!C25:D25</xm:f>
              <xm:sqref>E25</xm:sqref>
            </x14:sparkline>
            <x14:sparkline>
              <xm:f>Stocks!C26:D26</xm:f>
              <xm:sqref>E26</xm:sqref>
            </x14:sparkline>
            <x14:sparkline>
              <xm:f>Stocks!C27:D27</xm:f>
              <xm:sqref>E27</xm:sqref>
            </x14:sparkline>
            <x14:sparkline>
              <xm:f>Stocks!C28:D28</xm:f>
              <xm:sqref>E28</xm:sqref>
            </x14:sparkline>
            <x14:sparkline>
              <xm:f>Stocks!C29:D29</xm:f>
              <xm:sqref>E29</xm:sqref>
            </x14:sparkline>
            <x14:sparkline>
              <xm:f>Stocks!C30:D30</xm:f>
              <xm:sqref>E30</xm:sqref>
            </x14:sparkline>
            <x14:sparkline>
              <xm:f>Stocks!C31:D31</xm:f>
              <xm:sqref>E31</xm:sqref>
            </x14:sparkline>
            <x14:sparkline>
              <xm:f>Stocks!C32:D32</xm:f>
              <xm:sqref>E32</xm:sqref>
            </x14:sparkline>
          </x14:sparklines>
        </x14:sparklineGroup>
        <x14:sparklineGroup displayEmptyCellsAs="gap" xr2:uid="{ACF741FE-133B-4046-BCF5-7F575032CAD5}">
          <x14:colorSeries rgb="FF376092"/>
          <x14:colorNegative rgb="FFD00000"/>
          <x14:colorAxis rgb="FF000000"/>
          <x14:colorMarkers rgb="FFD00000"/>
          <x14:colorFirst rgb="FFD00000"/>
          <x14:colorLast rgb="FFD00000"/>
          <x14:colorHigh rgb="FFD00000"/>
          <x14:colorLow rgb="FFD00000"/>
          <x14:sparklines>
            <x14:sparkline>
              <xm:f>Stocks!C3:D3</xm:f>
              <xm:sqref>E3</xm:sqref>
            </x14:sparkline>
            <x14:sparkline>
              <xm:f>Stocks!C4:D4</xm:f>
              <xm:sqref>E4</xm:sqref>
            </x14:sparkline>
            <x14:sparkline>
              <xm:f>Stocks!C5:D5</xm:f>
              <xm:sqref>E5</xm:sqref>
            </x14:sparkline>
            <x14:sparkline>
              <xm:f>Stocks!C6:D6</xm:f>
              <xm:sqref>E6</xm:sqref>
            </x14:sparkline>
            <x14:sparkline>
              <xm:f>Stocks!C7:D7</xm:f>
              <xm:sqref>E7</xm:sqref>
            </x14:sparkline>
          </x14:sparklines>
        </x14:sparklineGroup>
      </x14:sparklineGroups>
    </ext>
    <ext xmlns:x15="http://schemas.microsoft.com/office/spreadsheetml/2010/11/main" uri="{F7C9EE02-42E1-4005-9D12-6889AFFD525C}">
      <x15:webExtensions xmlns:xm="http://schemas.microsoft.com/office/excel/2006/main">
        <x15:webExtension appRef="{4D063192-66F5-4044-AD81-161E3E6D0E92}">
          <xm:f>Stocks!#REF!</xm:f>
        </x15:webExtension>
        <x15:webExtension appRef="{476BEA34-A58D-5940-A9A7-670357BAAD6A}">
          <xm:f>Stocks!#REF!</xm:f>
        </x15:webExtension>
        <x15:webExtension appRef="{CD2A6A75-5F73-2C42-ABDE-02804434286D}">
          <xm:f>Stocks!#REF!</xm:f>
        </x15:webExtension>
        <x15:webExtension appRef="{DC4F3CCD-8D5F-CE42-9531-4BF6E17A7B18}">
          <xm:f>Stocks!#REF!</xm:f>
        </x15:webExtension>
        <x15:webExtension appRef="{E625B683-1609-C143-80B5-FBA40323BFE0}">
          <xm:f>Stocks!#REF!</xm:f>
        </x15:webExtension>
        <x15:webExtension appRef="{2A1EAA89-9FE4-CA48-9E5E-7131BC057942}">
          <xm:f>Stocks!#REF!</xm:f>
        </x15:webExtension>
        <x15:webExtension appRef="{2D1616F2-9722-2E4E-80CD-6708B5A82C90}">
          <xm:f>Stocks!#REF!</xm:f>
        </x15:webExtension>
        <x15:webExtension appRef="{AB5ADA39-FC01-E24D-8405-C2452446F2F6}">
          <xm:f>Stocks!#REF!</xm:f>
        </x15:webExtension>
        <x15:webExtension appRef="{DAA9F6E5-0AD4-7B43-B0E1-D3C10B9DEF8B}">
          <xm:f>Stocks!#REF!</xm:f>
        </x15:webExtension>
        <x15:webExtension appRef="{6E2D5656-1A3F-1B43-A11E-73B3885B6DDF}">
          <xm:f>Stocks!#REF!</xm:f>
        </x15:webExtension>
        <x15:webExtension appRef="{2532513D-0D3F-5346-88CF-15D26E478F11}">
          <xm:f>Stocks!#REF!</xm:f>
        </x15:webExtension>
        <x15:webExtension appRef="{561AD6EC-AFA2-264D-AD11-C9C0C3B841FA}">
          <xm:f>Stocks!#REF!</xm:f>
        </x15:webExtension>
        <x15:webExtension appRef="{CD41F457-2FB4-974A-A6C1-7482D9CE10D6}">
          <xm:f>Stocks!#REF!</xm:f>
        </x15:webExtension>
        <x15:webExtension appRef="{5AB36DD4-222C-C342-BF41-FB9CF4361DC1}">
          <xm:f>Stocks!#REF!</xm:f>
        </x15:webExtension>
        <x15:webExtension appRef="{347F90DB-906A-CD46-944E-660308B89608}">
          <xm:f>Stocks!#REF!</xm:f>
        </x15:webExtension>
        <x15:webExtension appRef="{BA16002A-40CD-464F-99F8-BEC1BCBAA30D}">
          <xm:f>Stocks!#REF!</xm:f>
        </x15:webExtension>
      </x15:webExtensions>
    </ext>
  </extLst>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85A884-3DED-974E-9BF8-6B6ABF71BF31}">
  <dimension ref="A1:Q28"/>
  <sheetViews>
    <sheetView workbookViewId="0">
      <selection activeCell="T8" sqref="T8"/>
    </sheetView>
  </sheetViews>
  <sheetFormatPr baseColWidth="10" defaultRowHeight="16"/>
  <sheetData>
    <row r="1" spans="1:17" ht="23">
      <c r="A1" s="70" t="s">
        <v>5</v>
      </c>
      <c r="B1" s="70" t="s">
        <v>843</v>
      </c>
      <c r="C1" t="s">
        <v>844</v>
      </c>
      <c r="D1" s="55" t="s">
        <v>842</v>
      </c>
      <c r="E1" s="55" t="s">
        <v>840</v>
      </c>
      <c r="P1">
        <v>1990</v>
      </c>
      <c r="Q1">
        <v>1162976</v>
      </c>
    </row>
    <row r="2" spans="1:17" ht="23">
      <c r="A2" s="71">
        <v>1990</v>
      </c>
      <c r="B2">
        <v>1162976</v>
      </c>
      <c r="C2" s="72">
        <v>5299</v>
      </c>
      <c r="D2" t="s">
        <v>841</v>
      </c>
      <c r="P2">
        <v>1991</v>
      </c>
      <c r="Q2">
        <v>1150324</v>
      </c>
    </row>
    <row r="3" spans="1:17" ht="23">
      <c r="A3" s="71">
        <v>1991</v>
      </c>
      <c r="B3">
        <v>1150324</v>
      </c>
      <c r="C3" s="72">
        <v>5640</v>
      </c>
      <c r="P3">
        <v>1992</v>
      </c>
      <c r="Q3">
        <v>1154592</v>
      </c>
    </row>
    <row r="4" spans="1:17" ht="23">
      <c r="A4" s="71">
        <v>1992</v>
      </c>
      <c r="B4">
        <v>1154592</v>
      </c>
      <c r="C4" s="72">
        <v>5804</v>
      </c>
      <c r="P4">
        <v>1993</v>
      </c>
      <c r="Q4">
        <v>1183761</v>
      </c>
    </row>
    <row r="5" spans="1:17" ht="23">
      <c r="A5" s="71">
        <v>1993</v>
      </c>
      <c r="B5">
        <v>1183761</v>
      </c>
      <c r="C5" s="72">
        <v>4922</v>
      </c>
      <c r="P5">
        <v>1994</v>
      </c>
      <c r="Q5">
        <v>1229868</v>
      </c>
    </row>
    <row r="6" spans="1:17" ht="23">
      <c r="A6" s="71">
        <v>1994</v>
      </c>
      <c r="B6">
        <v>1229868</v>
      </c>
      <c r="C6" s="72">
        <v>4429</v>
      </c>
      <c r="P6">
        <v>1995</v>
      </c>
      <c r="Q6">
        <v>1260065</v>
      </c>
    </row>
    <row r="7" spans="1:17" ht="23">
      <c r="A7" s="71">
        <v>1995</v>
      </c>
      <c r="B7">
        <v>1260065</v>
      </c>
      <c r="C7" s="72">
        <v>4212</v>
      </c>
      <c r="P7">
        <v>1996</v>
      </c>
      <c r="Q7">
        <v>1292011</v>
      </c>
    </row>
    <row r="8" spans="1:17" ht="23">
      <c r="A8" s="71">
        <v>1996</v>
      </c>
      <c r="B8">
        <v>1292011</v>
      </c>
      <c r="C8" s="72">
        <v>5261</v>
      </c>
      <c r="P8">
        <v>1997</v>
      </c>
      <c r="Q8">
        <v>1347478</v>
      </c>
    </row>
    <row r="9" spans="1:17" ht="23">
      <c r="A9" s="71">
        <v>1997</v>
      </c>
      <c r="B9">
        <v>1347478</v>
      </c>
      <c r="C9" s="72">
        <v>5541</v>
      </c>
      <c r="P9">
        <v>1998</v>
      </c>
      <c r="Q9">
        <v>1392501</v>
      </c>
    </row>
    <row r="10" spans="1:17" ht="23">
      <c r="A10" s="71">
        <v>1998</v>
      </c>
      <c r="B10">
        <v>1392501</v>
      </c>
      <c r="C10" s="72">
        <v>5230</v>
      </c>
      <c r="P10">
        <v>1999</v>
      </c>
      <c r="Q10">
        <v>1437253</v>
      </c>
    </row>
    <row r="11" spans="1:17" ht="23">
      <c r="A11" s="71">
        <v>1999</v>
      </c>
      <c r="B11">
        <v>1437253</v>
      </c>
      <c r="C11" s="72">
        <v>4909</v>
      </c>
      <c r="P11">
        <v>2000</v>
      </c>
      <c r="Q11">
        <v>1486888</v>
      </c>
    </row>
    <row r="12" spans="1:17" ht="23">
      <c r="A12" s="71">
        <v>2000</v>
      </c>
      <c r="B12">
        <v>1486888</v>
      </c>
      <c r="C12" s="72">
        <v>4394</v>
      </c>
      <c r="P12">
        <v>2001</v>
      </c>
      <c r="Q12">
        <v>1529127</v>
      </c>
    </row>
    <row r="13" spans="1:17" ht="23">
      <c r="A13" s="71">
        <v>2001</v>
      </c>
      <c r="B13">
        <v>1529127</v>
      </c>
      <c r="C13" s="72">
        <v>4131</v>
      </c>
      <c r="P13">
        <v>2002</v>
      </c>
      <c r="Q13">
        <v>1567351</v>
      </c>
    </row>
    <row r="14" spans="1:17" ht="23">
      <c r="A14" s="71">
        <v>2002</v>
      </c>
      <c r="B14">
        <v>1567351</v>
      </c>
      <c r="C14" s="72">
        <v>3560</v>
      </c>
      <c r="P14">
        <v>2003</v>
      </c>
      <c r="Q14">
        <v>1619692</v>
      </c>
    </row>
    <row r="15" spans="1:17" ht="23">
      <c r="A15" s="71">
        <v>2003</v>
      </c>
      <c r="B15">
        <v>1619692</v>
      </c>
      <c r="C15" s="72">
        <v>3443</v>
      </c>
      <c r="P15">
        <v>2004</v>
      </c>
      <c r="Q15">
        <v>1657719</v>
      </c>
    </row>
    <row r="16" spans="1:17" ht="23">
      <c r="A16" s="71">
        <v>2004</v>
      </c>
      <c r="B16">
        <v>1657719</v>
      </c>
      <c r="C16" s="72">
        <v>3363</v>
      </c>
      <c r="P16">
        <v>2005</v>
      </c>
      <c r="Q16">
        <v>1709916</v>
      </c>
    </row>
    <row r="17" spans="1:17" ht="23">
      <c r="A17" s="71">
        <v>2005</v>
      </c>
      <c r="B17">
        <v>1709916</v>
      </c>
      <c r="C17" s="72">
        <v>3556</v>
      </c>
      <c r="P17">
        <v>2006</v>
      </c>
      <c r="Q17">
        <v>1753486</v>
      </c>
    </row>
    <row r="18" spans="1:17" ht="23">
      <c r="A18" s="71">
        <v>2006</v>
      </c>
      <c r="B18">
        <v>1753486</v>
      </c>
      <c r="C18" s="72">
        <v>3670</v>
      </c>
      <c r="P18">
        <v>2007</v>
      </c>
      <c r="Q18">
        <v>1798121</v>
      </c>
    </row>
    <row r="19" spans="1:17" ht="23">
      <c r="A19" s="71">
        <v>2007</v>
      </c>
      <c r="B19">
        <v>1798121</v>
      </c>
      <c r="C19" s="72">
        <v>3505</v>
      </c>
      <c r="P19">
        <v>2008</v>
      </c>
      <c r="Q19">
        <v>1791901</v>
      </c>
    </row>
    <row r="20" spans="1:17" ht="23">
      <c r="A20" s="71">
        <v>2008</v>
      </c>
      <c r="B20">
        <v>1791901</v>
      </c>
      <c r="C20" s="72">
        <v>3743</v>
      </c>
      <c r="P20">
        <v>2009</v>
      </c>
      <c r="Q20">
        <v>1715807</v>
      </c>
    </row>
    <row r="21" spans="1:17" ht="23">
      <c r="A21" s="71">
        <v>2009</v>
      </c>
      <c r="B21">
        <v>1715807</v>
      </c>
      <c r="C21" s="72">
        <v>3494</v>
      </c>
      <c r="P21">
        <v>2010</v>
      </c>
      <c r="Q21">
        <v>1745168</v>
      </c>
    </row>
    <row r="22" spans="1:17" ht="23">
      <c r="A22" s="71">
        <v>2010</v>
      </c>
      <c r="B22">
        <v>1745168</v>
      </c>
      <c r="C22" s="72">
        <v>3891</v>
      </c>
      <c r="P22">
        <v>2011</v>
      </c>
      <c r="Q22">
        <v>1773872</v>
      </c>
    </row>
    <row r="23" spans="1:17" ht="23">
      <c r="A23" s="71">
        <v>2011</v>
      </c>
      <c r="B23">
        <v>1773872</v>
      </c>
      <c r="C23" s="72">
        <v>3261</v>
      </c>
      <c r="P23">
        <v>2012</v>
      </c>
      <c r="Q23">
        <v>1799541</v>
      </c>
    </row>
    <row r="24" spans="1:17" ht="23">
      <c r="A24" s="71">
        <v>2012</v>
      </c>
      <c r="B24">
        <v>1799541</v>
      </c>
      <c r="C24" s="72">
        <v>3121</v>
      </c>
      <c r="P24">
        <v>2013</v>
      </c>
      <c r="Q24">
        <v>1836365</v>
      </c>
    </row>
    <row r="25" spans="1:17" ht="23">
      <c r="A25" s="71">
        <v>2013</v>
      </c>
      <c r="B25">
        <v>1836365</v>
      </c>
      <c r="C25" s="72">
        <v>3447</v>
      </c>
      <c r="P25">
        <v>2014</v>
      </c>
      <c r="Q25">
        <v>1890493</v>
      </c>
    </row>
    <row r="26" spans="1:17" ht="23">
      <c r="A26" s="71">
        <v>2014</v>
      </c>
      <c r="B26">
        <v>1890493</v>
      </c>
      <c r="C26" s="72">
        <v>2887</v>
      </c>
      <c r="P26">
        <v>2015</v>
      </c>
      <c r="Q26">
        <v>1934903</v>
      </c>
    </row>
    <row r="27" spans="1:17" ht="23">
      <c r="A27" s="71">
        <v>2015</v>
      </c>
      <c r="B27">
        <v>1934903</v>
      </c>
      <c r="C27" s="72">
        <v>2838</v>
      </c>
      <c r="P27">
        <v>2016</v>
      </c>
      <c r="Q27">
        <v>1969524</v>
      </c>
    </row>
    <row r="28" spans="1:17" ht="23">
      <c r="A28" s="71">
        <v>2016</v>
      </c>
      <c r="B28">
        <v>1969524</v>
      </c>
      <c r="C28" s="72">
        <v>2917</v>
      </c>
    </row>
  </sheetData>
  <sortState xmlns:xlrd2="http://schemas.microsoft.com/office/spreadsheetml/2017/richdata2" ref="A2:D28">
    <sortCondition ref="A28"/>
  </sortState>
  <hyperlinks>
    <hyperlink ref="E1" r:id="rId1" xr:uid="{355B4A0C-E484-674B-91F4-ADA414464F90}"/>
    <hyperlink ref="D1" r:id="rId2" xr:uid="{AD14131F-5E36-FD49-819D-BE8A04BA8402}"/>
  </hyperlinks>
  <pageMargins left="0.7" right="0.7" top="0.75" bottom="0.75" header="0.3" footer="0.3"/>
  <drawing r:id="rId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405E6-D00B-D144-A2D3-CB038ACF8296}">
  <dimension ref="A1:C8"/>
  <sheetViews>
    <sheetView workbookViewId="0">
      <selection activeCell="U31" sqref="U31"/>
    </sheetView>
  </sheetViews>
  <sheetFormatPr baseColWidth="10" defaultRowHeight="16"/>
  <cols>
    <col min="1" max="1" width="25.6640625" customWidth="1"/>
  </cols>
  <sheetData>
    <row r="1" spans="1:3">
      <c r="A1" t="s">
        <v>862</v>
      </c>
    </row>
    <row r="2" spans="1:3">
      <c r="A2" t="s">
        <v>855</v>
      </c>
    </row>
    <row r="3" spans="1:3">
      <c r="B3" t="s">
        <v>863</v>
      </c>
      <c r="C3" t="s">
        <v>861</v>
      </c>
    </row>
    <row r="4" spans="1:3">
      <c r="A4" t="s">
        <v>856</v>
      </c>
      <c r="B4">
        <v>12</v>
      </c>
      <c r="C4">
        <v>0.1</v>
      </c>
    </row>
    <row r="5" spans="1:3">
      <c r="A5" t="s">
        <v>857</v>
      </c>
      <c r="B5">
        <v>10</v>
      </c>
      <c r="C5">
        <v>4</v>
      </c>
    </row>
    <row r="6" spans="1:3">
      <c r="A6" t="s">
        <v>858</v>
      </c>
      <c r="B6">
        <v>10</v>
      </c>
      <c r="C6">
        <v>0.5</v>
      </c>
    </row>
    <row r="7" spans="1:3">
      <c r="A7" t="s">
        <v>859</v>
      </c>
      <c r="B7">
        <v>10</v>
      </c>
      <c r="C7">
        <v>1</v>
      </c>
    </row>
    <row r="8" spans="1:3">
      <c r="A8" t="s">
        <v>860</v>
      </c>
      <c r="B8">
        <v>6</v>
      </c>
      <c r="C8">
        <v>1.4</v>
      </c>
    </row>
  </sheetData>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86AA37-BC62-7542-909E-748B454DB04C}">
  <dimension ref="A1:C25"/>
  <sheetViews>
    <sheetView workbookViewId="0">
      <selection activeCell="P19" sqref="P19"/>
    </sheetView>
  </sheetViews>
  <sheetFormatPr baseColWidth="10" defaultRowHeight="16"/>
  <sheetData>
    <row r="1" spans="1:3">
      <c r="B1" t="s">
        <v>871</v>
      </c>
    </row>
    <row r="2" spans="1:3">
      <c r="A2" t="s">
        <v>864</v>
      </c>
      <c r="B2">
        <v>53</v>
      </c>
      <c r="C2">
        <v>8</v>
      </c>
    </row>
    <row r="3" spans="1:3">
      <c r="A3" t="s">
        <v>865</v>
      </c>
      <c r="B3">
        <v>22</v>
      </c>
      <c r="C3">
        <v>16</v>
      </c>
    </row>
    <row r="4" spans="1:3">
      <c r="A4" t="s">
        <v>867</v>
      </c>
      <c r="B4">
        <v>21</v>
      </c>
      <c r="C4">
        <v>18</v>
      </c>
    </row>
    <row r="5" spans="1:3">
      <c r="A5" t="s">
        <v>870</v>
      </c>
      <c r="B5">
        <v>18</v>
      </c>
      <c r="C5">
        <v>2</v>
      </c>
    </row>
    <row r="6" spans="1:3">
      <c r="A6" t="s">
        <v>868</v>
      </c>
      <c r="B6">
        <v>3</v>
      </c>
      <c r="C6">
        <v>17</v>
      </c>
    </row>
    <row r="7" spans="1:3">
      <c r="A7" t="s">
        <v>869</v>
      </c>
      <c r="B7">
        <v>2</v>
      </c>
      <c r="C7">
        <v>6</v>
      </c>
    </row>
    <row r="8" spans="1:3">
      <c r="B8" t="s">
        <v>866</v>
      </c>
    </row>
    <row r="25" spans="2:2">
      <c r="B25" t="s">
        <v>872</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C82133-04C2-8E48-853B-889A839A5CCD}">
  <dimension ref="A1:O6469"/>
  <sheetViews>
    <sheetView topLeftCell="A7" workbookViewId="0">
      <selection activeCell="N32" sqref="N32:N33"/>
    </sheetView>
  </sheetViews>
  <sheetFormatPr baseColWidth="10" defaultRowHeight="16"/>
  <sheetData>
    <row r="1" spans="1:11">
      <c r="A1" t="s">
        <v>364</v>
      </c>
      <c r="B1" t="s">
        <v>365</v>
      </c>
      <c r="C1" t="s">
        <v>5</v>
      </c>
      <c r="D1" t="s">
        <v>978</v>
      </c>
      <c r="E1" t="s">
        <v>979</v>
      </c>
      <c r="F1" t="s">
        <v>980</v>
      </c>
      <c r="G1" t="s">
        <v>1041</v>
      </c>
      <c r="K1" t="s">
        <v>1042</v>
      </c>
    </row>
    <row r="2" spans="1:11">
      <c r="A2" t="s">
        <v>372</v>
      </c>
      <c r="B2" t="s">
        <v>373</v>
      </c>
      <c r="C2">
        <v>1990</v>
      </c>
      <c r="D2">
        <v>5.6164420307491696</v>
      </c>
      <c r="E2">
        <v>250.362909742374</v>
      </c>
      <c r="F2">
        <v>46.446589438284597</v>
      </c>
      <c r="J2">
        <v>1990</v>
      </c>
      <c r="K2">
        <v>43.678401739506398</v>
      </c>
    </row>
    <row r="3" spans="1:11">
      <c r="A3" t="s">
        <v>372</v>
      </c>
      <c r="B3" t="s">
        <v>373</v>
      </c>
      <c r="C3">
        <v>1991</v>
      </c>
      <c r="D3">
        <v>5.6039601160366699</v>
      </c>
      <c r="E3">
        <v>242.575124973333</v>
      </c>
      <c r="F3">
        <v>46.033840567028399</v>
      </c>
      <c r="J3">
        <v>1991</v>
      </c>
      <c r="K3">
        <v>44.068894461202397</v>
      </c>
    </row>
    <row r="4" spans="1:11">
      <c r="A4" t="s">
        <v>372</v>
      </c>
      <c r="B4" t="s">
        <v>373</v>
      </c>
      <c r="C4">
        <v>1992</v>
      </c>
      <c r="D4">
        <v>5.6118220648256303</v>
      </c>
      <c r="E4">
        <v>232.04387789481001</v>
      </c>
      <c r="F4">
        <v>44.243766032192298</v>
      </c>
      <c r="J4">
        <v>1992</v>
      </c>
      <c r="K4">
        <v>44.386467366743503</v>
      </c>
    </row>
    <row r="5" spans="1:11">
      <c r="A5" t="s">
        <v>372</v>
      </c>
      <c r="B5" t="s">
        <v>373</v>
      </c>
      <c r="C5">
        <v>1993</v>
      </c>
      <c r="D5">
        <v>5.6552660627562803</v>
      </c>
      <c r="E5">
        <v>231.64813350379299</v>
      </c>
      <c r="F5">
        <v>44.440148144378497</v>
      </c>
      <c r="J5">
        <v>1993</v>
      </c>
      <c r="K5">
        <v>45.031516876547002</v>
      </c>
    </row>
    <row r="6" spans="1:11">
      <c r="A6" t="s">
        <v>372</v>
      </c>
      <c r="B6" t="s">
        <v>373</v>
      </c>
      <c r="C6">
        <v>1994</v>
      </c>
      <c r="D6">
        <v>5.7189222206150498</v>
      </c>
      <c r="E6">
        <v>238.83717682210599</v>
      </c>
      <c r="F6">
        <v>45.594328410021298</v>
      </c>
      <c r="J6">
        <v>1994</v>
      </c>
      <c r="K6">
        <v>45.133373199051398</v>
      </c>
    </row>
    <row r="7" spans="1:11">
      <c r="A7" t="s">
        <v>372</v>
      </c>
      <c r="B7" t="s">
        <v>373</v>
      </c>
      <c r="C7">
        <v>1995</v>
      </c>
      <c r="D7">
        <v>5.7391737823370699</v>
      </c>
      <c r="E7">
        <v>239.90659871687799</v>
      </c>
      <c r="F7">
        <v>45.367141130097302</v>
      </c>
      <c r="J7">
        <v>1995</v>
      </c>
      <c r="K7">
        <v>44.723604125559298</v>
      </c>
    </row>
    <row r="8" spans="1:11">
      <c r="A8" t="s">
        <v>372</v>
      </c>
      <c r="B8" t="s">
        <v>373</v>
      </c>
      <c r="C8">
        <v>1996</v>
      </c>
      <c r="D8">
        <v>5.7470499952140699</v>
      </c>
      <c r="E8">
        <v>238.51205048775</v>
      </c>
      <c r="F8">
        <v>45.3835910787339</v>
      </c>
      <c r="J8">
        <v>1996</v>
      </c>
      <c r="K8">
        <v>44.620904902258602</v>
      </c>
    </row>
    <row r="9" spans="1:11">
      <c r="A9" t="s">
        <v>372</v>
      </c>
      <c r="B9" t="s">
        <v>373</v>
      </c>
      <c r="C9">
        <v>1997</v>
      </c>
      <c r="D9">
        <v>5.7555086614961999</v>
      </c>
      <c r="E9">
        <v>238.11351990418399</v>
      </c>
      <c r="F9">
        <v>45.585062178377797</v>
      </c>
      <c r="J9">
        <v>1997</v>
      </c>
      <c r="K9">
        <v>44.475035895905698</v>
      </c>
    </row>
    <row r="10" spans="1:11">
      <c r="A10" t="s">
        <v>372</v>
      </c>
      <c r="B10" t="s">
        <v>373</v>
      </c>
      <c r="C10">
        <v>1998</v>
      </c>
      <c r="D10">
        <v>5.7585445803534201</v>
      </c>
      <c r="E10">
        <v>238.68015023658401</v>
      </c>
      <c r="F10">
        <v>44.837489886969301</v>
      </c>
      <c r="J10">
        <v>1998</v>
      </c>
      <c r="K10">
        <v>44.174249817675502</v>
      </c>
    </row>
    <row r="11" spans="1:11">
      <c r="A11" t="s">
        <v>372</v>
      </c>
      <c r="B11" t="s">
        <v>373</v>
      </c>
      <c r="C11">
        <v>1999</v>
      </c>
      <c r="D11">
        <v>5.7935729112642003</v>
      </c>
      <c r="E11">
        <v>238.53929410311201</v>
      </c>
      <c r="F11">
        <v>45.325501139349498</v>
      </c>
      <c r="J11">
        <v>1999</v>
      </c>
      <c r="K11">
        <v>43.841948054906901</v>
      </c>
    </row>
    <row r="12" spans="1:11">
      <c r="A12" t="s">
        <v>372</v>
      </c>
      <c r="B12" t="s">
        <v>373</v>
      </c>
      <c r="C12">
        <v>2000</v>
      </c>
      <c r="D12">
        <v>5.8448654922255097</v>
      </c>
      <c r="E12">
        <v>235.94877365953201</v>
      </c>
      <c r="F12">
        <v>45.0340042628265</v>
      </c>
      <c r="J12">
        <v>2000</v>
      </c>
      <c r="K12">
        <v>43.3745992841461</v>
      </c>
    </row>
    <row r="13" spans="1:11">
      <c r="A13" t="s">
        <v>372</v>
      </c>
      <c r="B13" t="s">
        <v>373</v>
      </c>
      <c r="C13">
        <v>2001</v>
      </c>
      <c r="D13">
        <v>5.9213353058658704</v>
      </c>
      <c r="E13">
        <v>233.717040726146</v>
      </c>
      <c r="F13">
        <v>45.319383333063897</v>
      </c>
      <c r="J13">
        <v>2001</v>
      </c>
      <c r="K13">
        <v>43.343848607985301</v>
      </c>
    </row>
    <row r="14" spans="1:11">
      <c r="A14" t="s">
        <v>372</v>
      </c>
      <c r="B14" t="s">
        <v>373</v>
      </c>
      <c r="C14">
        <v>2002</v>
      </c>
      <c r="D14">
        <v>5.9316536307442798</v>
      </c>
      <c r="E14">
        <v>225.08643042698799</v>
      </c>
      <c r="F14">
        <v>45.373510742475098</v>
      </c>
      <c r="J14">
        <v>2002</v>
      </c>
      <c r="K14">
        <v>43.514861251097102</v>
      </c>
    </row>
    <row r="15" spans="1:11">
      <c r="A15" t="s">
        <v>372</v>
      </c>
      <c r="B15" t="s">
        <v>373</v>
      </c>
      <c r="C15">
        <v>2003</v>
      </c>
      <c r="D15">
        <v>5.9240584220403303</v>
      </c>
      <c r="E15">
        <v>221.869356293934</v>
      </c>
      <c r="F15">
        <v>46.533601416712699</v>
      </c>
      <c r="J15">
        <v>2003</v>
      </c>
      <c r="K15">
        <v>43.578393834413802</v>
      </c>
    </row>
    <row r="16" spans="1:11">
      <c r="A16" t="s">
        <v>372</v>
      </c>
      <c r="B16" t="s">
        <v>373</v>
      </c>
      <c r="C16">
        <v>2004</v>
      </c>
      <c r="D16">
        <v>5.9220885242448302</v>
      </c>
      <c r="E16">
        <v>219.96916000263801</v>
      </c>
      <c r="F16">
        <v>46.230591936175799</v>
      </c>
      <c r="J16">
        <v>2004</v>
      </c>
      <c r="K16">
        <v>42.809924071432803</v>
      </c>
    </row>
    <row r="17" spans="1:15">
      <c r="A17" t="s">
        <v>372</v>
      </c>
      <c r="B17" t="s">
        <v>373</v>
      </c>
      <c r="C17">
        <v>2005</v>
      </c>
      <c r="D17">
        <v>5.9031081967960004</v>
      </c>
      <c r="E17">
        <v>211.47552316838099</v>
      </c>
      <c r="F17">
        <v>46.139370786442001</v>
      </c>
      <c r="J17">
        <v>2005</v>
      </c>
      <c r="K17">
        <v>42.291560842316002</v>
      </c>
    </row>
    <row r="18" spans="1:15">
      <c r="A18" t="s">
        <v>372</v>
      </c>
      <c r="B18" t="s">
        <v>373</v>
      </c>
      <c r="C18">
        <v>2006</v>
      </c>
      <c r="D18">
        <v>5.9110683191462101</v>
      </c>
      <c r="E18">
        <v>205.92123862007</v>
      </c>
      <c r="F18">
        <v>46.319416332236301</v>
      </c>
      <c r="J18">
        <v>2006</v>
      </c>
      <c r="K18">
        <v>41.628798299298801</v>
      </c>
    </row>
    <row r="19" spans="1:15">
      <c r="A19" t="s">
        <v>372</v>
      </c>
      <c r="B19" t="s">
        <v>373</v>
      </c>
      <c r="C19">
        <v>2007</v>
      </c>
      <c r="D19">
        <v>5.9092909610654498</v>
      </c>
      <c r="E19">
        <v>196.540590154184</v>
      </c>
      <c r="F19">
        <v>47.012086054958303</v>
      </c>
      <c r="J19">
        <v>2007</v>
      </c>
      <c r="K19">
        <v>41.389979192253797</v>
      </c>
    </row>
    <row r="20" spans="1:15">
      <c r="A20" t="s">
        <v>372</v>
      </c>
      <c r="B20" t="s">
        <v>373</v>
      </c>
      <c r="C20">
        <v>2008</v>
      </c>
      <c r="D20">
        <v>5.8936991816560296</v>
      </c>
      <c r="E20">
        <v>187.79419298640701</v>
      </c>
      <c r="F20">
        <v>46.736896338443003</v>
      </c>
      <c r="J20">
        <v>2008</v>
      </c>
      <c r="K20">
        <v>41.538992850062002</v>
      </c>
    </row>
    <row r="21" spans="1:15">
      <c r="A21" t="s">
        <v>372</v>
      </c>
      <c r="B21" t="s">
        <v>373</v>
      </c>
      <c r="C21">
        <v>2009</v>
      </c>
      <c r="D21">
        <v>5.8669663909351204</v>
      </c>
      <c r="E21">
        <v>178.930419907322</v>
      </c>
      <c r="F21">
        <v>46.8333716598734</v>
      </c>
      <c r="J21">
        <v>2009</v>
      </c>
      <c r="K21">
        <v>41.514731975576098</v>
      </c>
    </row>
    <row r="22" spans="1:15">
      <c r="A22" t="s">
        <v>372</v>
      </c>
      <c r="B22" t="s">
        <v>373</v>
      </c>
      <c r="C22">
        <v>2010</v>
      </c>
      <c r="D22">
        <v>5.8371386904440303</v>
      </c>
      <c r="E22">
        <v>171.78816278783901</v>
      </c>
      <c r="F22">
        <v>46.733268747075698</v>
      </c>
      <c r="J22">
        <v>2010</v>
      </c>
      <c r="K22">
        <v>41.521516945443501</v>
      </c>
    </row>
    <row r="23" spans="1:15">
      <c r="A23" t="s">
        <v>372</v>
      </c>
      <c r="B23" t="s">
        <v>373</v>
      </c>
      <c r="C23">
        <v>2011</v>
      </c>
      <c r="D23">
        <v>5.8018647427434002</v>
      </c>
      <c r="E23">
        <v>163.02630568153501</v>
      </c>
      <c r="F23">
        <v>48.2901883098111</v>
      </c>
      <c r="J23">
        <v>2011</v>
      </c>
      <c r="K23">
        <v>41.589878818497702</v>
      </c>
    </row>
    <row r="24" spans="1:15">
      <c r="A24" t="s">
        <v>372</v>
      </c>
      <c r="B24" t="s">
        <v>373</v>
      </c>
      <c r="C24">
        <v>2012</v>
      </c>
      <c r="D24">
        <v>5.7838172557870502</v>
      </c>
      <c r="E24">
        <v>156.20186681894199</v>
      </c>
      <c r="F24">
        <v>48.148225511950201</v>
      </c>
      <c r="J24">
        <v>2012</v>
      </c>
      <c r="K24">
        <v>39.959114498315699</v>
      </c>
    </row>
    <row r="25" spans="1:15">
      <c r="A25" t="s">
        <v>372</v>
      </c>
      <c r="B25" t="s">
        <v>373</v>
      </c>
      <c r="C25">
        <v>2013</v>
      </c>
      <c r="D25">
        <v>5.7743652354218904</v>
      </c>
      <c r="E25">
        <v>151.452224193994</v>
      </c>
      <c r="F25">
        <v>46.376090389008397</v>
      </c>
      <c r="J25">
        <v>2013</v>
      </c>
      <c r="K25">
        <v>39.533561777305898</v>
      </c>
    </row>
    <row r="26" spans="1:15">
      <c r="A26" t="s">
        <v>372</v>
      </c>
      <c r="B26" t="s">
        <v>373</v>
      </c>
      <c r="C26">
        <v>2014</v>
      </c>
      <c r="D26">
        <v>5.7684011786543596</v>
      </c>
      <c r="E26">
        <v>147.134912900579</v>
      </c>
      <c r="F26">
        <v>45.193898229354701</v>
      </c>
      <c r="J26">
        <v>2014</v>
      </c>
      <c r="K26">
        <v>38.773719101194096</v>
      </c>
    </row>
    <row r="27" spans="1:15">
      <c r="A27" t="s">
        <v>372</v>
      </c>
      <c r="B27" t="s">
        <v>373</v>
      </c>
      <c r="C27">
        <v>2015</v>
      </c>
      <c r="D27">
        <v>5.7460817200305998</v>
      </c>
      <c r="E27">
        <v>141.35423764545499</v>
      </c>
      <c r="F27">
        <v>47.334536914397901</v>
      </c>
      <c r="J27">
        <v>2015</v>
      </c>
      <c r="K27">
        <v>39.493978603440802</v>
      </c>
    </row>
    <row r="28" spans="1:15">
      <c r="A28" t="s">
        <v>372</v>
      </c>
      <c r="B28" t="s">
        <v>373</v>
      </c>
      <c r="C28">
        <v>2016</v>
      </c>
      <c r="D28">
        <v>5.7794663846896803</v>
      </c>
      <c r="E28">
        <v>138.66354327991701</v>
      </c>
      <c r="F28">
        <v>44.826195527739898</v>
      </c>
      <c r="J28">
        <v>2016</v>
      </c>
      <c r="K28">
        <v>38.203700819111297</v>
      </c>
      <c r="N28" t="s">
        <v>372</v>
      </c>
      <c r="O28" t="s">
        <v>1045</v>
      </c>
    </row>
    <row r="29" spans="1:15">
      <c r="A29" t="s">
        <v>372</v>
      </c>
      <c r="B29" t="s">
        <v>373</v>
      </c>
      <c r="C29">
        <v>2017</v>
      </c>
      <c r="D29">
        <v>5.8106248922515</v>
      </c>
      <c r="E29">
        <v>134.993753068704</v>
      </c>
      <c r="F29">
        <v>45.737662393176699</v>
      </c>
      <c r="J29">
        <v>2017</v>
      </c>
      <c r="K29">
        <v>38.154356707750701</v>
      </c>
      <c r="N29" t="s">
        <v>1043</v>
      </c>
      <c r="O29">
        <v>3440</v>
      </c>
    </row>
    <row r="30" spans="1:15">
      <c r="A30" t="s">
        <v>374</v>
      </c>
      <c r="B30" t="s">
        <v>375</v>
      </c>
      <c r="C30">
        <v>1990</v>
      </c>
      <c r="D30">
        <v>4.1741499269594904</v>
      </c>
      <c r="E30">
        <v>56.540267882464597</v>
      </c>
      <c r="F30">
        <v>23.4830192672622</v>
      </c>
      <c r="N30" t="s">
        <v>1044</v>
      </c>
      <c r="O30">
        <v>26000</v>
      </c>
    </row>
    <row r="31" spans="1:15">
      <c r="A31" t="s">
        <v>374</v>
      </c>
      <c r="B31" t="s">
        <v>375</v>
      </c>
      <c r="C31">
        <v>1991</v>
      </c>
      <c r="D31">
        <v>4.1905116740934503</v>
      </c>
      <c r="E31">
        <v>58.099810764994501</v>
      </c>
      <c r="F31">
        <v>24.263080355796902</v>
      </c>
    </row>
    <row r="32" spans="1:15">
      <c r="A32" t="s">
        <v>374</v>
      </c>
      <c r="B32" t="s">
        <v>375</v>
      </c>
      <c r="C32">
        <v>1992</v>
      </c>
      <c r="D32">
        <v>3.97527371411068</v>
      </c>
      <c r="E32">
        <v>56.342855608571199</v>
      </c>
      <c r="F32">
        <v>23.274970143101001</v>
      </c>
      <c r="N32" t="s">
        <v>1046</v>
      </c>
    </row>
    <row r="33" spans="1:14">
      <c r="A33" t="s">
        <v>374</v>
      </c>
      <c r="B33" t="s">
        <v>375</v>
      </c>
      <c r="C33">
        <v>1993</v>
      </c>
      <c r="D33">
        <v>3.7114991498649799</v>
      </c>
      <c r="E33">
        <v>53.663710000891101</v>
      </c>
      <c r="F33">
        <v>22.211745070234901</v>
      </c>
      <c r="N33" t="s">
        <v>1047</v>
      </c>
    </row>
    <row r="34" spans="1:14">
      <c r="A34" t="s">
        <v>374</v>
      </c>
      <c r="B34" t="s">
        <v>375</v>
      </c>
      <c r="C34">
        <v>1994</v>
      </c>
      <c r="D34">
        <v>3.4225564492506</v>
      </c>
      <c r="E34">
        <v>49.803471780126898</v>
      </c>
      <c r="F34">
        <v>21.109696295400699</v>
      </c>
    </row>
    <row r="35" spans="1:14">
      <c r="A35" t="s">
        <v>374</v>
      </c>
      <c r="B35" t="s">
        <v>375</v>
      </c>
      <c r="C35">
        <v>1995</v>
      </c>
      <c r="D35">
        <v>3.3303740731507898</v>
      </c>
      <c r="E35">
        <v>48.633886167198597</v>
      </c>
      <c r="F35">
        <v>21.102025653461698</v>
      </c>
    </row>
    <row r="36" spans="1:14">
      <c r="A36" t="s">
        <v>374</v>
      </c>
      <c r="B36" t="s">
        <v>375</v>
      </c>
      <c r="C36">
        <v>1996</v>
      </c>
      <c r="D36">
        <v>3.3782299150875401</v>
      </c>
      <c r="E36">
        <v>48.708858138786702</v>
      </c>
      <c r="F36">
        <v>21.974764161562401</v>
      </c>
    </row>
    <row r="37" spans="1:14">
      <c r="A37" t="s">
        <v>374</v>
      </c>
      <c r="B37" t="s">
        <v>375</v>
      </c>
      <c r="C37">
        <v>1997</v>
      </c>
      <c r="D37">
        <v>3.3180263428328698</v>
      </c>
      <c r="E37">
        <v>47.148523100947799</v>
      </c>
      <c r="F37">
        <v>22.398412858910898</v>
      </c>
    </row>
    <row r="38" spans="1:14">
      <c r="A38" t="s">
        <v>374</v>
      </c>
      <c r="B38" t="s">
        <v>375</v>
      </c>
      <c r="C38">
        <v>1998</v>
      </c>
      <c r="D38">
        <v>3.1723311279665398</v>
      </c>
      <c r="E38">
        <v>44.041008512434303</v>
      </c>
      <c r="F38">
        <v>22.191336836576902</v>
      </c>
    </row>
    <row r="39" spans="1:14">
      <c r="A39" t="s">
        <v>374</v>
      </c>
      <c r="B39" t="s">
        <v>375</v>
      </c>
      <c r="C39">
        <v>1999</v>
      </c>
      <c r="D39">
        <v>3.0294090146353501</v>
      </c>
      <c r="E39">
        <v>41.9869454078476</v>
      </c>
      <c r="F39">
        <v>22.479265130158801</v>
      </c>
    </row>
    <row r="40" spans="1:14">
      <c r="A40" t="s">
        <v>374</v>
      </c>
      <c r="B40" t="s">
        <v>375</v>
      </c>
      <c r="C40">
        <v>2000</v>
      </c>
      <c r="D40">
        <v>2.8877645835623902</v>
      </c>
      <c r="E40">
        <v>40.5918845544848</v>
      </c>
      <c r="F40">
        <v>22.6152449006713</v>
      </c>
    </row>
    <row r="41" spans="1:14">
      <c r="A41" t="s">
        <v>374</v>
      </c>
      <c r="B41" t="s">
        <v>375</v>
      </c>
      <c r="C41">
        <v>2001</v>
      </c>
      <c r="D41">
        <v>2.6919474894931801</v>
      </c>
      <c r="E41">
        <v>37.6406168087616</v>
      </c>
      <c r="F41">
        <v>22.322586253933601</v>
      </c>
    </row>
    <row r="42" spans="1:14">
      <c r="A42" t="s">
        <v>374</v>
      </c>
      <c r="B42" t="s">
        <v>375</v>
      </c>
      <c r="C42">
        <v>2002</v>
      </c>
      <c r="D42">
        <v>2.57063488065518</v>
      </c>
      <c r="E42">
        <v>36.1975832717686</v>
      </c>
      <c r="F42">
        <v>22.8092342022446</v>
      </c>
    </row>
    <row r="43" spans="1:14">
      <c r="A43" t="s">
        <v>374</v>
      </c>
      <c r="B43" t="s">
        <v>375</v>
      </c>
      <c r="C43">
        <v>2003</v>
      </c>
      <c r="D43">
        <v>2.4838383582319099</v>
      </c>
      <c r="E43">
        <v>35.270017584662099</v>
      </c>
      <c r="F43">
        <v>23.278458761215202</v>
      </c>
    </row>
    <row r="44" spans="1:14">
      <c r="A44" t="s">
        <v>374</v>
      </c>
      <c r="B44" t="s">
        <v>375</v>
      </c>
      <c r="C44">
        <v>2004</v>
      </c>
      <c r="D44">
        <v>2.3859736824886699</v>
      </c>
      <c r="E44">
        <v>33.654845077792302</v>
      </c>
      <c r="F44">
        <v>23.587441640478001</v>
      </c>
    </row>
    <row r="45" spans="1:14">
      <c r="A45" t="s">
        <v>374</v>
      </c>
      <c r="B45" t="s">
        <v>375</v>
      </c>
      <c r="C45">
        <v>2005</v>
      </c>
      <c r="D45">
        <v>2.2326894324968198</v>
      </c>
      <c r="E45">
        <v>31.7039491823388</v>
      </c>
      <c r="F45">
        <v>23.2403274582196</v>
      </c>
    </row>
    <row r="46" spans="1:14">
      <c r="A46" t="s">
        <v>374</v>
      </c>
      <c r="B46" t="s">
        <v>375</v>
      </c>
      <c r="C46">
        <v>2006</v>
      </c>
      <c r="D46">
        <v>2.0861258579745701</v>
      </c>
      <c r="E46">
        <v>29.285746092622698</v>
      </c>
      <c r="F46">
        <v>22.948563660202201</v>
      </c>
    </row>
    <row r="47" spans="1:14">
      <c r="A47" t="s">
        <v>374</v>
      </c>
      <c r="B47" t="s">
        <v>375</v>
      </c>
      <c r="C47">
        <v>2007</v>
      </c>
      <c r="D47">
        <v>1.9210806934517499</v>
      </c>
      <c r="E47">
        <v>26.203563768602098</v>
      </c>
      <c r="F47">
        <v>22.121685435009201</v>
      </c>
    </row>
    <row r="48" spans="1:14">
      <c r="A48" t="s">
        <v>374</v>
      </c>
      <c r="B48" t="s">
        <v>375</v>
      </c>
      <c r="C48">
        <v>2008</v>
      </c>
      <c r="D48">
        <v>1.8413464246839499</v>
      </c>
      <c r="E48">
        <v>24.7208185126388</v>
      </c>
      <c r="F48">
        <v>22.3504876301119</v>
      </c>
    </row>
    <row r="49" spans="1:6">
      <c r="A49" t="s">
        <v>374</v>
      </c>
      <c r="B49" t="s">
        <v>375</v>
      </c>
      <c r="C49">
        <v>2009</v>
      </c>
      <c r="D49">
        <v>1.7664818754601499</v>
      </c>
      <c r="E49">
        <v>23.2557303623914</v>
      </c>
      <c r="F49">
        <v>22.0417080493526</v>
      </c>
    </row>
    <row r="50" spans="1:6">
      <c r="A50" t="s">
        <v>374</v>
      </c>
      <c r="B50" t="s">
        <v>375</v>
      </c>
      <c r="C50">
        <v>2010</v>
      </c>
      <c r="D50">
        <v>1.7408666895509799</v>
      </c>
      <c r="E50">
        <v>22.137975436919401</v>
      </c>
      <c r="F50">
        <v>21.979911064790802</v>
      </c>
    </row>
    <row r="51" spans="1:6">
      <c r="A51" t="s">
        <v>374</v>
      </c>
      <c r="B51" t="s">
        <v>375</v>
      </c>
      <c r="C51">
        <v>2011</v>
      </c>
      <c r="D51">
        <v>1.7527626037875501</v>
      </c>
      <c r="E51">
        <v>21.002581641275601</v>
      </c>
      <c r="F51">
        <v>23.190445364586001</v>
      </c>
    </row>
    <row r="52" spans="1:6">
      <c r="A52" t="s">
        <v>374</v>
      </c>
      <c r="B52" t="s">
        <v>375</v>
      </c>
      <c r="C52">
        <v>2012</v>
      </c>
      <c r="D52">
        <v>1.76225350645052</v>
      </c>
      <c r="E52">
        <v>20.789558253869899</v>
      </c>
      <c r="F52">
        <v>21.799215800429099</v>
      </c>
    </row>
    <row r="53" spans="1:6">
      <c r="A53" t="s">
        <v>374</v>
      </c>
      <c r="B53" t="s">
        <v>375</v>
      </c>
      <c r="C53">
        <v>2013</v>
      </c>
      <c r="D53">
        <v>1.77972103022045</v>
      </c>
      <c r="E53">
        <v>20.344456273998901</v>
      </c>
      <c r="F53">
        <v>21.574317020348101</v>
      </c>
    </row>
    <row r="54" spans="1:6">
      <c r="A54" t="s">
        <v>374</v>
      </c>
      <c r="B54" t="s">
        <v>375</v>
      </c>
      <c r="C54">
        <v>2014</v>
      </c>
      <c r="D54">
        <v>1.80447249958148</v>
      </c>
      <c r="E54">
        <v>20.001950905834999</v>
      </c>
      <c r="F54">
        <v>21.170528313536899</v>
      </c>
    </row>
    <row r="55" spans="1:6">
      <c r="A55" t="s">
        <v>374</v>
      </c>
      <c r="B55" t="s">
        <v>375</v>
      </c>
      <c r="C55">
        <v>2015</v>
      </c>
      <c r="D55">
        <v>1.8061649785696301</v>
      </c>
      <c r="E55">
        <v>19.163115680372101</v>
      </c>
      <c r="F55">
        <v>21.786088611296201</v>
      </c>
    </row>
    <row r="56" spans="1:6">
      <c r="A56" t="s">
        <v>374</v>
      </c>
      <c r="B56" t="s">
        <v>375</v>
      </c>
      <c r="C56">
        <v>2016</v>
      </c>
      <c r="D56">
        <v>1.80554820754246</v>
      </c>
      <c r="E56">
        <v>18.846584518537998</v>
      </c>
      <c r="F56">
        <v>20.8106637680403</v>
      </c>
    </row>
    <row r="57" spans="1:6">
      <c r="A57" t="s">
        <v>374</v>
      </c>
      <c r="B57" t="s">
        <v>375</v>
      </c>
      <c r="C57">
        <v>2017</v>
      </c>
      <c r="D57">
        <v>1.8038835186186899</v>
      </c>
      <c r="E57">
        <v>18.280754166224401</v>
      </c>
      <c r="F57">
        <v>20.837392786000802</v>
      </c>
    </row>
    <row r="58" spans="1:6">
      <c r="A58" t="s">
        <v>376</v>
      </c>
      <c r="B58" t="s">
        <v>377</v>
      </c>
      <c r="C58">
        <v>1990</v>
      </c>
      <c r="D58">
        <v>2.4210842745610202</v>
      </c>
      <c r="E58">
        <v>3.9330801473737802</v>
      </c>
      <c r="F58">
        <v>61.0356173470351</v>
      </c>
    </row>
    <row r="59" spans="1:6">
      <c r="A59" t="s">
        <v>376</v>
      </c>
      <c r="B59" t="s">
        <v>377</v>
      </c>
      <c r="C59">
        <v>1991</v>
      </c>
      <c r="D59">
        <v>2.3815442380578702</v>
      </c>
      <c r="E59">
        <v>3.2940993698210299</v>
      </c>
      <c r="F59">
        <v>60.538384530036701</v>
      </c>
    </row>
    <row r="60" spans="1:6">
      <c r="A60" t="s">
        <v>376</v>
      </c>
      <c r="B60" t="s">
        <v>377</v>
      </c>
      <c r="C60">
        <v>1992</v>
      </c>
      <c r="D60">
        <v>2.3577309572849301</v>
      </c>
      <c r="E60">
        <v>2.8131451557608602</v>
      </c>
      <c r="F60">
        <v>59.866366671601099</v>
      </c>
    </row>
    <row r="61" spans="1:6">
      <c r="A61" t="s">
        <v>376</v>
      </c>
      <c r="B61" t="s">
        <v>377</v>
      </c>
      <c r="C61">
        <v>1993</v>
      </c>
      <c r="D61">
        <v>2.3398164391920302</v>
      </c>
      <c r="E61">
        <v>2.7361462271261199</v>
      </c>
      <c r="F61">
        <v>58.8628739352379</v>
      </c>
    </row>
    <row r="62" spans="1:6">
      <c r="A62" t="s">
        <v>376</v>
      </c>
      <c r="B62" t="s">
        <v>377</v>
      </c>
      <c r="C62">
        <v>1994</v>
      </c>
      <c r="D62">
        <v>2.3120886184545002</v>
      </c>
      <c r="E62">
        <v>2.6816076489853899</v>
      </c>
      <c r="F62">
        <v>57.264903149371101</v>
      </c>
    </row>
    <row r="63" spans="1:6">
      <c r="A63" t="s">
        <v>376</v>
      </c>
      <c r="B63" t="s">
        <v>377</v>
      </c>
      <c r="C63">
        <v>1995</v>
      </c>
      <c r="D63">
        <v>2.3080223637287798</v>
      </c>
      <c r="E63">
        <v>2.64978551941631</v>
      </c>
      <c r="F63">
        <v>56.058369437485403</v>
      </c>
    </row>
    <row r="64" spans="1:6">
      <c r="A64" t="s">
        <v>376</v>
      </c>
      <c r="B64" t="s">
        <v>377</v>
      </c>
      <c r="C64">
        <v>1996</v>
      </c>
      <c r="D64">
        <v>2.2976143895222001</v>
      </c>
      <c r="E64">
        <v>2.4962803602836598</v>
      </c>
      <c r="F64">
        <v>55.822498167677303</v>
      </c>
    </row>
    <row r="65" spans="1:6">
      <c r="A65" t="s">
        <v>376</v>
      </c>
      <c r="B65" t="s">
        <v>377</v>
      </c>
      <c r="C65">
        <v>1997</v>
      </c>
      <c r="D65">
        <v>2.2823308238239499</v>
      </c>
      <c r="E65">
        <v>2.3464726409612999</v>
      </c>
      <c r="F65">
        <v>55.315395052336498</v>
      </c>
    </row>
    <row r="66" spans="1:6">
      <c r="A66" t="s">
        <v>376</v>
      </c>
      <c r="B66" t="s">
        <v>377</v>
      </c>
      <c r="C66">
        <v>1998</v>
      </c>
      <c r="D66">
        <v>2.2592225086709199</v>
      </c>
      <c r="E66">
        <v>2.2186588813195298</v>
      </c>
      <c r="F66">
        <v>54.369431772580597</v>
      </c>
    </row>
    <row r="67" spans="1:6">
      <c r="A67" t="s">
        <v>376</v>
      </c>
      <c r="B67" t="s">
        <v>377</v>
      </c>
      <c r="C67">
        <v>1999</v>
      </c>
      <c r="D67">
        <v>2.2708789925186799</v>
      </c>
      <c r="E67">
        <v>2.1679598940884599</v>
      </c>
      <c r="F67">
        <v>53.9644754468355</v>
      </c>
    </row>
    <row r="68" spans="1:6">
      <c r="A68" t="s">
        <v>376</v>
      </c>
      <c r="B68" t="s">
        <v>377</v>
      </c>
      <c r="C68">
        <v>2000</v>
      </c>
      <c r="D68">
        <v>2.2780422634307</v>
      </c>
      <c r="E68">
        <v>1.9762224673636699</v>
      </c>
      <c r="F68">
        <v>52.953068240137902</v>
      </c>
    </row>
    <row r="69" spans="1:6">
      <c r="A69" t="s">
        <v>376</v>
      </c>
      <c r="B69" t="s">
        <v>377</v>
      </c>
      <c r="C69">
        <v>2001</v>
      </c>
      <c r="D69">
        <v>2.2858383730236498</v>
      </c>
      <c r="E69">
        <v>1.7303501302250801</v>
      </c>
      <c r="F69">
        <v>52.651961997412201</v>
      </c>
    </row>
    <row r="70" spans="1:6">
      <c r="A70" t="s">
        <v>376</v>
      </c>
      <c r="B70" t="s">
        <v>377</v>
      </c>
      <c r="C70">
        <v>2002</v>
      </c>
      <c r="D70">
        <v>2.2851785879461901</v>
      </c>
      <c r="E70">
        <v>1.5093303201156301</v>
      </c>
      <c r="F70">
        <v>51.971326009848497</v>
      </c>
    </row>
    <row r="71" spans="1:6">
      <c r="A71" t="s">
        <v>376</v>
      </c>
      <c r="B71" t="s">
        <v>377</v>
      </c>
      <c r="C71">
        <v>2003</v>
      </c>
      <c r="D71">
        <v>2.2973424373078499</v>
      </c>
      <c r="E71">
        <v>1.35823721924368</v>
      </c>
      <c r="F71">
        <v>51.542985798044299</v>
      </c>
    </row>
    <row r="72" spans="1:6">
      <c r="A72" t="s">
        <v>376</v>
      </c>
      <c r="B72" t="s">
        <v>377</v>
      </c>
      <c r="C72">
        <v>2004</v>
      </c>
      <c r="D72">
        <v>2.2863083838802498</v>
      </c>
      <c r="E72">
        <v>1.2143316176477299</v>
      </c>
      <c r="F72">
        <v>50.335379260659501</v>
      </c>
    </row>
    <row r="73" spans="1:6">
      <c r="A73" t="s">
        <v>376</v>
      </c>
      <c r="B73" t="s">
        <v>377</v>
      </c>
      <c r="C73">
        <v>2005</v>
      </c>
      <c r="D73">
        <v>2.2727828903697098</v>
      </c>
      <c r="E73">
        <v>1.1077860005247699</v>
      </c>
      <c r="F73">
        <v>48.874365340545097</v>
      </c>
    </row>
    <row r="74" spans="1:6">
      <c r="A74" t="s">
        <v>376</v>
      </c>
      <c r="B74" t="s">
        <v>377</v>
      </c>
      <c r="C74">
        <v>2006</v>
      </c>
      <c r="D74">
        <v>2.24982540463601</v>
      </c>
      <c r="E74">
        <v>0.94236357743938504</v>
      </c>
      <c r="F74">
        <v>48.3919145045733</v>
      </c>
    </row>
    <row r="75" spans="1:6">
      <c r="A75" t="s">
        <v>376</v>
      </c>
      <c r="B75" t="s">
        <v>377</v>
      </c>
      <c r="C75">
        <v>2007</v>
      </c>
      <c r="D75">
        <v>2.21936525469394</v>
      </c>
      <c r="E75">
        <v>0.81130331362393204</v>
      </c>
      <c r="F75">
        <v>47.617574426360299</v>
      </c>
    </row>
    <row r="76" spans="1:6">
      <c r="A76" t="s">
        <v>376</v>
      </c>
      <c r="B76" t="s">
        <v>377</v>
      </c>
      <c r="C76">
        <v>2008</v>
      </c>
      <c r="D76">
        <v>2.1853916497808501</v>
      </c>
      <c r="E76">
        <v>0.70098631816881196</v>
      </c>
      <c r="F76">
        <v>46.588350017215902</v>
      </c>
    </row>
    <row r="77" spans="1:6">
      <c r="A77" t="s">
        <v>376</v>
      </c>
      <c r="B77" t="s">
        <v>377</v>
      </c>
      <c r="C77">
        <v>2009</v>
      </c>
      <c r="D77">
        <v>2.1563200967437401</v>
      </c>
      <c r="E77">
        <v>0.62121133681116003</v>
      </c>
      <c r="F77">
        <v>45.480168286258497</v>
      </c>
    </row>
    <row r="78" spans="1:6">
      <c r="A78" t="s">
        <v>376</v>
      </c>
      <c r="B78" t="s">
        <v>377</v>
      </c>
      <c r="C78">
        <v>2010</v>
      </c>
      <c r="D78">
        <v>2.13770179231018</v>
      </c>
      <c r="E78">
        <v>0.55681816910251403</v>
      </c>
      <c r="F78">
        <v>44.409046162757598</v>
      </c>
    </row>
    <row r="79" spans="1:6">
      <c r="A79" t="s">
        <v>376</v>
      </c>
      <c r="B79" t="s">
        <v>377</v>
      </c>
      <c r="C79">
        <v>2011</v>
      </c>
      <c r="D79">
        <v>2.1297040712252699</v>
      </c>
      <c r="E79">
        <v>0.473882137508505</v>
      </c>
      <c r="F79">
        <v>44.1533910165249</v>
      </c>
    </row>
    <row r="80" spans="1:6">
      <c r="A80" t="s">
        <v>376</v>
      </c>
      <c r="B80" t="s">
        <v>377</v>
      </c>
      <c r="C80">
        <v>2012</v>
      </c>
      <c r="D80">
        <v>2.1137388127908601</v>
      </c>
      <c r="E80">
        <v>0.410303214125459</v>
      </c>
      <c r="F80">
        <v>43.264310525186701</v>
      </c>
    </row>
    <row r="81" spans="1:6">
      <c r="A81" t="s">
        <v>376</v>
      </c>
      <c r="B81" t="s">
        <v>377</v>
      </c>
      <c r="C81">
        <v>2013</v>
      </c>
      <c r="D81">
        <v>2.10219243983315</v>
      </c>
      <c r="E81">
        <v>0.358618151379196</v>
      </c>
      <c r="F81">
        <v>43.069062400636</v>
      </c>
    </row>
    <row r="82" spans="1:6">
      <c r="A82" t="s">
        <v>376</v>
      </c>
      <c r="B82" t="s">
        <v>377</v>
      </c>
      <c r="C82">
        <v>2014</v>
      </c>
      <c r="D82">
        <v>2.0899508100725801</v>
      </c>
      <c r="E82">
        <v>0.31130110409375999</v>
      </c>
      <c r="F82">
        <v>42.912412711928397</v>
      </c>
    </row>
    <row r="83" spans="1:6">
      <c r="A83" t="s">
        <v>376</v>
      </c>
      <c r="B83" t="s">
        <v>377</v>
      </c>
      <c r="C83">
        <v>2015</v>
      </c>
      <c r="D83">
        <v>2.0764891006589301</v>
      </c>
      <c r="E83">
        <v>0.26765740037556701</v>
      </c>
      <c r="F83">
        <v>42.547814229042302</v>
      </c>
    </row>
    <row r="84" spans="1:6">
      <c r="A84" t="s">
        <v>376</v>
      </c>
      <c r="B84" t="s">
        <v>377</v>
      </c>
      <c r="C84">
        <v>2016</v>
      </c>
      <c r="D84">
        <v>2.0588610250304198</v>
      </c>
      <c r="E84">
        <v>0.218129566349541</v>
      </c>
      <c r="F84">
        <v>42.803036972827698</v>
      </c>
    </row>
    <row r="85" spans="1:6">
      <c r="A85" t="s">
        <v>376</v>
      </c>
      <c r="B85" t="s">
        <v>377</v>
      </c>
      <c r="C85">
        <v>2017</v>
      </c>
      <c r="D85">
        <v>2.0520635362605999</v>
      </c>
      <c r="E85">
        <v>0.1917665033763</v>
      </c>
      <c r="F85">
        <v>41.976233228003302</v>
      </c>
    </row>
    <row r="86" spans="1:6">
      <c r="A86" t="s">
        <v>981</v>
      </c>
      <c r="B86" t="s">
        <v>982</v>
      </c>
      <c r="C86">
        <v>1990</v>
      </c>
      <c r="D86">
        <v>1.3828827646225001E-2</v>
      </c>
      <c r="E86">
        <v>45.808951152667198</v>
      </c>
      <c r="F86">
        <v>28.203884685573701</v>
      </c>
    </row>
    <row r="87" spans="1:6">
      <c r="A87" t="s">
        <v>981</v>
      </c>
      <c r="B87" t="s">
        <v>982</v>
      </c>
      <c r="C87">
        <v>1991</v>
      </c>
      <c r="D87">
        <v>1.3516351021358499E-2</v>
      </c>
      <c r="E87">
        <v>45.035081459551101</v>
      </c>
      <c r="F87">
        <v>28.905974868593901</v>
      </c>
    </row>
    <row r="88" spans="1:6">
      <c r="A88" t="s">
        <v>981</v>
      </c>
      <c r="B88" t="s">
        <v>982</v>
      </c>
      <c r="C88">
        <v>1992</v>
      </c>
      <c r="D88">
        <v>1.31505592540722E-2</v>
      </c>
      <c r="E88">
        <v>44.405274597221201</v>
      </c>
      <c r="F88">
        <v>29.476033561947101</v>
      </c>
    </row>
    <row r="89" spans="1:6">
      <c r="A89" t="s">
        <v>981</v>
      </c>
      <c r="B89" t="s">
        <v>982</v>
      </c>
      <c r="C89">
        <v>1993</v>
      </c>
      <c r="D89">
        <v>1.2700173419369999E-2</v>
      </c>
      <c r="E89">
        <v>43.000202212433202</v>
      </c>
      <c r="F89">
        <v>30.178090496682099</v>
      </c>
    </row>
    <row r="90" spans="1:6">
      <c r="A90" t="s">
        <v>981</v>
      </c>
      <c r="B90" t="s">
        <v>982</v>
      </c>
      <c r="C90">
        <v>1994</v>
      </c>
      <c r="D90">
        <v>1.23127810406467E-2</v>
      </c>
      <c r="E90">
        <v>42.1007137631576</v>
      </c>
      <c r="F90">
        <v>30.791332530960702</v>
      </c>
    </row>
    <row r="91" spans="1:6">
      <c r="A91" t="s">
        <v>981</v>
      </c>
      <c r="B91" t="s">
        <v>982</v>
      </c>
      <c r="C91">
        <v>1995</v>
      </c>
      <c r="D91">
        <v>1.1961228956115099E-2</v>
      </c>
      <c r="E91">
        <v>41.165388155363701</v>
      </c>
      <c r="F91">
        <v>31.2654780118235</v>
      </c>
    </row>
    <row r="92" spans="1:6">
      <c r="A92" t="s">
        <v>981</v>
      </c>
      <c r="B92" t="s">
        <v>982</v>
      </c>
      <c r="C92">
        <v>1996</v>
      </c>
      <c r="D92">
        <v>1.1555959235525499E-2</v>
      </c>
      <c r="E92">
        <v>40.039615102391899</v>
      </c>
      <c r="F92">
        <v>32.444888434355001</v>
      </c>
    </row>
    <row r="93" spans="1:6">
      <c r="A93" t="s">
        <v>981</v>
      </c>
      <c r="B93" t="s">
        <v>982</v>
      </c>
      <c r="C93">
        <v>1997</v>
      </c>
      <c r="D93">
        <v>1.0992691100927401E-2</v>
      </c>
      <c r="E93">
        <v>38.914208444173198</v>
      </c>
      <c r="F93">
        <v>34.447693633298101</v>
      </c>
    </row>
    <row r="94" spans="1:6">
      <c r="A94" t="s">
        <v>981</v>
      </c>
      <c r="B94" t="s">
        <v>982</v>
      </c>
      <c r="C94">
        <v>1998</v>
      </c>
      <c r="D94">
        <v>1.00840812567538E-2</v>
      </c>
      <c r="E94">
        <v>37.584790623509399</v>
      </c>
      <c r="F94">
        <v>36.378409745767399</v>
      </c>
    </row>
    <row r="95" spans="1:6">
      <c r="A95" t="s">
        <v>981</v>
      </c>
      <c r="B95" t="s">
        <v>982</v>
      </c>
      <c r="C95">
        <v>1999</v>
      </c>
      <c r="D95">
        <v>9.1779351225415601E-3</v>
      </c>
      <c r="E95">
        <v>36.488405682049098</v>
      </c>
      <c r="F95">
        <v>38.2939293979531</v>
      </c>
    </row>
    <row r="96" spans="1:6">
      <c r="A96" t="s">
        <v>981</v>
      </c>
      <c r="B96" t="s">
        <v>982</v>
      </c>
      <c r="C96">
        <v>2000</v>
      </c>
      <c r="D96">
        <v>8.5110330331910795E-3</v>
      </c>
      <c r="E96">
        <v>35.664587396950402</v>
      </c>
      <c r="F96">
        <v>39.437115398435999</v>
      </c>
    </row>
    <row r="97" spans="1:6">
      <c r="A97" t="s">
        <v>981</v>
      </c>
      <c r="B97" t="s">
        <v>982</v>
      </c>
      <c r="C97">
        <v>2001</v>
      </c>
      <c r="D97">
        <v>8.0278574290265307E-3</v>
      </c>
      <c r="E97">
        <v>35.0038752297665</v>
      </c>
      <c r="F97">
        <v>39.821678083069401</v>
      </c>
    </row>
    <row r="98" spans="1:6">
      <c r="A98" t="s">
        <v>981</v>
      </c>
      <c r="B98" t="s">
        <v>982</v>
      </c>
      <c r="C98">
        <v>2002</v>
      </c>
      <c r="D98">
        <v>7.4076555604710203E-3</v>
      </c>
      <c r="E98">
        <v>34.105274901366599</v>
      </c>
      <c r="F98">
        <v>40.480036346185102</v>
      </c>
    </row>
    <row r="99" spans="1:6">
      <c r="A99" t="s">
        <v>981</v>
      </c>
      <c r="B99" t="s">
        <v>982</v>
      </c>
      <c r="C99">
        <v>2003</v>
      </c>
      <c r="D99">
        <v>6.5756175850125399E-3</v>
      </c>
      <c r="E99">
        <v>33.295368351171398</v>
      </c>
      <c r="F99">
        <v>41.165991018735397</v>
      </c>
    </row>
    <row r="100" spans="1:6">
      <c r="A100" t="s">
        <v>981</v>
      </c>
      <c r="B100" t="s">
        <v>982</v>
      </c>
      <c r="C100">
        <v>2004</v>
      </c>
      <c r="D100">
        <v>5.74835627359618E-3</v>
      </c>
      <c r="E100">
        <v>32.571940260535598</v>
      </c>
      <c r="F100">
        <v>41.647570855112797</v>
      </c>
    </row>
    <row r="101" spans="1:6">
      <c r="A101" t="s">
        <v>981</v>
      </c>
      <c r="B101" t="s">
        <v>982</v>
      </c>
      <c r="C101">
        <v>2005</v>
      </c>
      <c r="D101">
        <v>5.0551457322581097E-3</v>
      </c>
      <c r="E101">
        <v>31.466508438695602</v>
      </c>
      <c r="F101">
        <v>42.037937930927797</v>
      </c>
    </row>
    <row r="102" spans="1:6">
      <c r="A102" t="s">
        <v>981</v>
      </c>
      <c r="B102" t="s">
        <v>982</v>
      </c>
      <c r="C102">
        <v>2006</v>
      </c>
      <c r="D102">
        <v>4.4008963654936601E-3</v>
      </c>
      <c r="E102">
        <v>30.353785533323698</v>
      </c>
      <c r="F102">
        <v>42.016544604048903</v>
      </c>
    </row>
    <row r="103" spans="1:6">
      <c r="A103" t="s">
        <v>981</v>
      </c>
      <c r="B103" t="s">
        <v>982</v>
      </c>
      <c r="C103">
        <v>2007</v>
      </c>
      <c r="D103">
        <v>3.6214017223386401E-3</v>
      </c>
      <c r="E103">
        <v>29.418637027931599</v>
      </c>
      <c r="F103">
        <v>42.305662091450202</v>
      </c>
    </row>
    <row r="104" spans="1:6">
      <c r="A104" t="s">
        <v>981</v>
      </c>
      <c r="B104" t="s">
        <v>982</v>
      </c>
      <c r="C104">
        <v>2008</v>
      </c>
      <c r="D104">
        <v>2.8462078517638299E-3</v>
      </c>
      <c r="E104">
        <v>28.481496481832998</v>
      </c>
      <c r="F104">
        <v>42.253329942262098</v>
      </c>
    </row>
    <row r="105" spans="1:6">
      <c r="A105" t="s">
        <v>981</v>
      </c>
      <c r="B105" t="s">
        <v>982</v>
      </c>
      <c r="C105">
        <v>2009</v>
      </c>
      <c r="D105">
        <v>2.2326815613694698E-3</v>
      </c>
      <c r="E105">
        <v>27.5925789722281</v>
      </c>
      <c r="F105">
        <v>42.499721196668901</v>
      </c>
    </row>
    <row r="106" spans="1:6">
      <c r="A106" t="s">
        <v>981</v>
      </c>
      <c r="B106" t="s">
        <v>982</v>
      </c>
      <c r="C106">
        <v>2010</v>
      </c>
      <c r="D106">
        <v>1.8779757005818599E-3</v>
      </c>
      <c r="E106">
        <v>26.228298406437599</v>
      </c>
      <c r="F106">
        <v>42.378525595435299</v>
      </c>
    </row>
    <row r="107" spans="1:6">
      <c r="A107" t="s">
        <v>981</v>
      </c>
      <c r="B107" t="s">
        <v>982</v>
      </c>
      <c r="C107">
        <v>2011</v>
      </c>
      <c r="D107">
        <v>1.7118543497561299E-3</v>
      </c>
      <c r="E107">
        <v>24.9041223336556</v>
      </c>
      <c r="F107">
        <v>43.155297074543398</v>
      </c>
    </row>
    <row r="108" spans="1:6">
      <c r="A108" t="s">
        <v>981</v>
      </c>
      <c r="B108" t="s">
        <v>982</v>
      </c>
      <c r="C108">
        <v>2012</v>
      </c>
      <c r="D108">
        <v>1.5779291476017299E-3</v>
      </c>
      <c r="E108">
        <v>24.010552591971599</v>
      </c>
      <c r="F108">
        <v>41.325091734046303</v>
      </c>
    </row>
    <row r="109" spans="1:6">
      <c r="A109" t="s">
        <v>981</v>
      </c>
      <c r="B109" t="s">
        <v>982</v>
      </c>
      <c r="C109">
        <v>2013</v>
      </c>
      <c r="D109">
        <v>1.4870753964399499E-3</v>
      </c>
      <c r="E109">
        <v>23.096805154034701</v>
      </c>
      <c r="F109">
        <v>40.618380475749497</v>
      </c>
    </row>
    <row r="110" spans="1:6">
      <c r="A110" t="s">
        <v>981</v>
      </c>
      <c r="B110" t="s">
        <v>982</v>
      </c>
      <c r="C110">
        <v>2014</v>
      </c>
      <c r="D110">
        <v>1.4168572935606099E-3</v>
      </c>
      <c r="E110">
        <v>22.197639514602201</v>
      </c>
      <c r="F110">
        <v>39.170491367098499</v>
      </c>
    </row>
    <row r="111" spans="1:6">
      <c r="A111" t="s">
        <v>981</v>
      </c>
      <c r="B111" t="s">
        <v>982</v>
      </c>
      <c r="C111">
        <v>2015</v>
      </c>
      <c r="D111">
        <v>1.3912358087520499E-3</v>
      </c>
      <c r="E111">
        <v>21.568465661702099</v>
      </c>
      <c r="F111">
        <v>39.226429901551498</v>
      </c>
    </row>
    <row r="112" spans="1:6">
      <c r="A112" t="s">
        <v>981</v>
      </c>
      <c r="B112" t="s">
        <v>982</v>
      </c>
      <c r="C112">
        <v>2016</v>
      </c>
      <c r="D112">
        <v>1.3838881654813201E-3</v>
      </c>
      <c r="E112">
        <v>20.976686241618602</v>
      </c>
      <c r="F112">
        <v>38.283279307005998</v>
      </c>
    </row>
    <row r="113" spans="1:6">
      <c r="A113" t="s">
        <v>981</v>
      </c>
      <c r="B113" t="s">
        <v>982</v>
      </c>
      <c r="C113">
        <v>2017</v>
      </c>
      <c r="D113">
        <v>1.43463299236293E-3</v>
      </c>
      <c r="E113">
        <v>20.3177972184296</v>
      </c>
      <c r="F113">
        <v>38.620556275328298</v>
      </c>
    </row>
    <row r="114" spans="1:6">
      <c r="A114" t="s">
        <v>983</v>
      </c>
      <c r="C114">
        <v>1990</v>
      </c>
      <c r="D114">
        <v>1.13934787170449</v>
      </c>
      <c r="E114">
        <v>55.552438004862402</v>
      </c>
      <c r="F114">
        <v>23.447203584462699</v>
      </c>
    </row>
    <row r="115" spans="1:6">
      <c r="A115" t="s">
        <v>983</v>
      </c>
      <c r="C115">
        <v>1991</v>
      </c>
      <c r="D115">
        <v>1.1261165698179401</v>
      </c>
      <c r="E115">
        <v>51.936757838641498</v>
      </c>
      <c r="F115">
        <v>23.6844780437157</v>
      </c>
    </row>
    <row r="116" spans="1:6">
      <c r="A116" t="s">
        <v>983</v>
      </c>
      <c r="C116">
        <v>1992</v>
      </c>
      <c r="D116">
        <v>1.1486817520705499</v>
      </c>
      <c r="E116">
        <v>51.258706810298598</v>
      </c>
      <c r="F116">
        <v>25.030109935298398</v>
      </c>
    </row>
    <row r="117" spans="1:6">
      <c r="A117" t="s">
        <v>983</v>
      </c>
      <c r="C117">
        <v>1993</v>
      </c>
      <c r="D117">
        <v>1.1501868782695099</v>
      </c>
      <c r="E117">
        <v>49.271574127126499</v>
      </c>
      <c r="F117">
        <v>25.617765790056399</v>
      </c>
    </row>
    <row r="118" spans="1:6">
      <c r="A118" t="s">
        <v>983</v>
      </c>
      <c r="C118">
        <v>1994</v>
      </c>
      <c r="D118">
        <v>1.12356090266742</v>
      </c>
      <c r="E118">
        <v>45.939796757672397</v>
      </c>
      <c r="F118">
        <v>25.7242513712653</v>
      </c>
    </row>
    <row r="119" spans="1:6">
      <c r="A119" t="s">
        <v>983</v>
      </c>
      <c r="C119">
        <v>1995</v>
      </c>
      <c r="D119">
        <v>1.10855764514346</v>
      </c>
      <c r="E119">
        <v>43.6261715088093</v>
      </c>
      <c r="F119">
        <v>26.107971514250899</v>
      </c>
    </row>
    <row r="120" spans="1:6">
      <c r="A120" t="s">
        <v>983</v>
      </c>
      <c r="C120">
        <v>1996</v>
      </c>
      <c r="D120">
        <v>1.0870861014981501</v>
      </c>
      <c r="E120">
        <v>40.294476676233003</v>
      </c>
      <c r="F120">
        <v>26.2762241649408</v>
      </c>
    </row>
    <row r="121" spans="1:6">
      <c r="A121" t="s">
        <v>983</v>
      </c>
      <c r="C121">
        <v>1997</v>
      </c>
      <c r="D121">
        <v>1.07072384515404</v>
      </c>
      <c r="E121">
        <v>37.617409253821101</v>
      </c>
      <c r="F121">
        <v>26.1246966481377</v>
      </c>
    </row>
    <row r="122" spans="1:6">
      <c r="A122" t="s">
        <v>983</v>
      </c>
      <c r="C122">
        <v>1998</v>
      </c>
      <c r="D122">
        <v>1.06246916322285</v>
      </c>
      <c r="E122">
        <v>35.0674271469682</v>
      </c>
      <c r="F122">
        <v>26.494238782832401</v>
      </c>
    </row>
    <row r="123" spans="1:6">
      <c r="A123" t="s">
        <v>983</v>
      </c>
      <c r="C123">
        <v>1999</v>
      </c>
      <c r="D123">
        <v>1.0337641512187099</v>
      </c>
      <c r="E123">
        <v>31.8023446529516</v>
      </c>
      <c r="F123">
        <v>25.765271873957701</v>
      </c>
    </row>
    <row r="124" spans="1:6">
      <c r="A124" t="s">
        <v>983</v>
      </c>
      <c r="C124">
        <v>2000</v>
      </c>
      <c r="D124">
        <v>1.0080158484567501</v>
      </c>
      <c r="E124">
        <v>29.591699321287301</v>
      </c>
      <c r="F124">
        <v>25.338124835680301</v>
      </c>
    </row>
    <row r="125" spans="1:6">
      <c r="A125" t="s">
        <v>983</v>
      </c>
      <c r="C125">
        <v>2001</v>
      </c>
      <c r="D125">
        <v>0.97669279215610005</v>
      </c>
      <c r="E125">
        <v>27.218822900711601</v>
      </c>
      <c r="F125">
        <v>24.784907308104099</v>
      </c>
    </row>
    <row r="126" spans="1:6">
      <c r="A126" t="s">
        <v>983</v>
      </c>
      <c r="C126">
        <v>2002</v>
      </c>
      <c r="D126">
        <v>0.97893697838498595</v>
      </c>
      <c r="E126">
        <v>25.907501137017199</v>
      </c>
      <c r="F126">
        <v>25.773659151860201</v>
      </c>
    </row>
    <row r="127" spans="1:6">
      <c r="A127" t="s">
        <v>983</v>
      </c>
      <c r="C127">
        <v>2003</v>
      </c>
      <c r="D127">
        <v>0.98563955089970801</v>
      </c>
      <c r="E127">
        <v>25.0912472543395</v>
      </c>
      <c r="F127">
        <v>26.767046956610301</v>
      </c>
    </row>
    <row r="128" spans="1:6">
      <c r="A128" t="s">
        <v>983</v>
      </c>
      <c r="C128">
        <v>2004</v>
      </c>
      <c r="D128">
        <v>0.97881038672181997</v>
      </c>
      <c r="E128">
        <v>23.797203533566702</v>
      </c>
      <c r="F128">
        <v>27.0392225790171</v>
      </c>
    </row>
    <row r="129" spans="1:6">
      <c r="A129" t="s">
        <v>983</v>
      </c>
      <c r="C129">
        <v>2005</v>
      </c>
      <c r="D129">
        <v>0.96472527106843498</v>
      </c>
      <c r="E129">
        <v>22.376484086398602</v>
      </c>
      <c r="F129">
        <v>26.931598758973301</v>
      </c>
    </row>
    <row r="130" spans="1:6">
      <c r="A130" t="s">
        <v>983</v>
      </c>
      <c r="C130">
        <v>2006</v>
      </c>
      <c r="D130">
        <v>0.93063205601579202</v>
      </c>
      <c r="E130">
        <v>20.621186797871399</v>
      </c>
      <c r="F130">
        <v>26.658454665200001</v>
      </c>
    </row>
    <row r="131" spans="1:6">
      <c r="A131" t="s">
        <v>983</v>
      </c>
      <c r="C131">
        <v>2007</v>
      </c>
      <c r="D131">
        <v>0.91178453241921598</v>
      </c>
      <c r="E131">
        <v>19.312930179758499</v>
      </c>
      <c r="F131">
        <v>26.683654358702999</v>
      </c>
    </row>
    <row r="132" spans="1:6">
      <c r="A132" t="s">
        <v>983</v>
      </c>
      <c r="C132">
        <v>2008</v>
      </c>
      <c r="D132">
        <v>0.90424605201720598</v>
      </c>
      <c r="E132">
        <v>18.511773020491798</v>
      </c>
      <c r="F132">
        <v>26.975392913101999</v>
      </c>
    </row>
    <row r="133" spans="1:6">
      <c r="A133" t="s">
        <v>983</v>
      </c>
      <c r="C133">
        <v>2009</v>
      </c>
      <c r="D133">
        <v>0.91254112509413399</v>
      </c>
      <c r="E133">
        <v>18.2296088411867</v>
      </c>
      <c r="F133">
        <v>27.561262512206</v>
      </c>
    </row>
    <row r="134" spans="1:6">
      <c r="A134" t="s">
        <v>983</v>
      </c>
      <c r="C134">
        <v>2010</v>
      </c>
      <c r="D134">
        <v>0.90969251795804695</v>
      </c>
      <c r="E134">
        <v>17.299713712278699</v>
      </c>
      <c r="F134">
        <v>27.541425375265</v>
      </c>
    </row>
    <row r="135" spans="1:6">
      <c r="A135" t="s">
        <v>983</v>
      </c>
      <c r="C135">
        <v>2011</v>
      </c>
      <c r="D135">
        <v>0.89433861750539601</v>
      </c>
      <c r="E135">
        <v>16.084954697422901</v>
      </c>
      <c r="F135">
        <v>26.9858684724204</v>
      </c>
    </row>
    <row r="136" spans="1:6">
      <c r="A136" t="s">
        <v>983</v>
      </c>
      <c r="C136">
        <v>2012</v>
      </c>
      <c r="D136">
        <v>0.88201167012890103</v>
      </c>
      <c r="E136">
        <v>15.0377939115738</v>
      </c>
      <c r="F136">
        <v>26.184889497752302</v>
      </c>
    </row>
    <row r="137" spans="1:6">
      <c r="A137" t="s">
        <v>983</v>
      </c>
      <c r="C137">
        <v>2013</v>
      </c>
      <c r="D137">
        <v>0.86012711236672001</v>
      </c>
      <c r="E137">
        <v>13.8716650769449</v>
      </c>
      <c r="F137">
        <v>25.084555574135798</v>
      </c>
    </row>
    <row r="138" spans="1:6">
      <c r="A138" t="s">
        <v>983</v>
      </c>
      <c r="C138">
        <v>2014</v>
      </c>
      <c r="D138">
        <v>0.83462595774837001</v>
      </c>
      <c r="E138">
        <v>12.8545125078033</v>
      </c>
      <c r="F138">
        <v>23.238376586291999</v>
      </c>
    </row>
    <row r="139" spans="1:6">
      <c r="A139" t="s">
        <v>983</v>
      </c>
      <c r="C139">
        <v>2015</v>
      </c>
      <c r="D139">
        <v>0.81789481321862501</v>
      </c>
      <c r="E139">
        <v>11.971974483263899</v>
      </c>
      <c r="F139">
        <v>22.0095732558352</v>
      </c>
    </row>
    <row r="140" spans="1:6">
      <c r="A140" t="s">
        <v>983</v>
      </c>
      <c r="C140">
        <v>2016</v>
      </c>
      <c r="D140">
        <v>0.80492045800755097</v>
      </c>
      <c r="E140">
        <v>11.2403734222795</v>
      </c>
      <c r="F140">
        <v>21.652371419603899</v>
      </c>
    </row>
    <row r="141" spans="1:6">
      <c r="A141" t="s">
        <v>983</v>
      </c>
      <c r="C141">
        <v>2017</v>
      </c>
      <c r="D141">
        <v>0.80240453934179101</v>
      </c>
      <c r="E141">
        <v>10.6890578084659</v>
      </c>
      <c r="F141">
        <v>21.471817194761201</v>
      </c>
    </row>
    <row r="142" spans="1:6">
      <c r="A142" t="s">
        <v>378</v>
      </c>
      <c r="B142" t="s">
        <v>379</v>
      </c>
      <c r="C142">
        <v>1990</v>
      </c>
      <c r="D142">
        <v>3.2530795441870701</v>
      </c>
      <c r="E142">
        <v>1.0047451735791799</v>
      </c>
      <c r="F142">
        <v>25.338300470305398</v>
      </c>
    </row>
    <row r="143" spans="1:6">
      <c r="A143" t="s">
        <v>378</v>
      </c>
      <c r="B143" t="s">
        <v>379</v>
      </c>
      <c r="C143">
        <v>1991</v>
      </c>
      <c r="D143">
        <v>3.2597651644035399</v>
      </c>
      <c r="E143">
        <v>0.91759770860522005</v>
      </c>
      <c r="F143">
        <v>25.091272232746899</v>
      </c>
    </row>
    <row r="144" spans="1:6">
      <c r="A144" t="s">
        <v>378</v>
      </c>
      <c r="B144" t="s">
        <v>379</v>
      </c>
      <c r="C144">
        <v>1992</v>
      </c>
      <c r="D144">
        <v>3.2718888854172898</v>
      </c>
      <c r="E144">
        <v>0.86108100165038703</v>
      </c>
      <c r="F144">
        <v>24.901649492905499</v>
      </c>
    </row>
    <row r="145" spans="1:6">
      <c r="A145" t="s">
        <v>378</v>
      </c>
      <c r="B145" t="s">
        <v>379</v>
      </c>
      <c r="C145">
        <v>1993</v>
      </c>
      <c r="D145">
        <v>3.23651294682867</v>
      </c>
      <c r="E145">
        <v>0.78017191013101495</v>
      </c>
      <c r="F145">
        <v>24.3909712988848</v>
      </c>
    </row>
    <row r="146" spans="1:6">
      <c r="A146" t="s">
        <v>378</v>
      </c>
      <c r="B146" t="s">
        <v>379</v>
      </c>
      <c r="C146">
        <v>1994</v>
      </c>
      <c r="D146">
        <v>3.1957581467862899</v>
      </c>
      <c r="E146">
        <v>0.70830627650024303</v>
      </c>
      <c r="F146">
        <v>23.876919564331999</v>
      </c>
    </row>
    <row r="147" spans="1:6">
      <c r="A147" t="s">
        <v>378</v>
      </c>
      <c r="B147" t="s">
        <v>379</v>
      </c>
      <c r="C147">
        <v>1995</v>
      </c>
      <c r="D147">
        <v>3.1257603064260899</v>
      </c>
      <c r="E147">
        <v>0.63827652647689304</v>
      </c>
      <c r="F147">
        <v>23.0050807722643</v>
      </c>
    </row>
    <row r="148" spans="1:6">
      <c r="A148" t="s">
        <v>378</v>
      </c>
      <c r="B148" t="s">
        <v>379</v>
      </c>
      <c r="C148">
        <v>1996</v>
      </c>
      <c r="D148">
        <v>3.0624198077570699</v>
      </c>
      <c r="E148">
        <v>0.56074632682900205</v>
      </c>
      <c r="F148">
        <v>22.142360399990999</v>
      </c>
    </row>
    <row r="149" spans="1:6">
      <c r="A149" t="s">
        <v>378</v>
      </c>
      <c r="B149" t="s">
        <v>379</v>
      </c>
      <c r="C149">
        <v>1997</v>
      </c>
      <c r="D149">
        <v>2.9796140495211301</v>
      </c>
      <c r="E149">
        <v>0.50546741061787503</v>
      </c>
      <c r="F149">
        <v>21.004748015491099</v>
      </c>
    </row>
    <row r="150" spans="1:6">
      <c r="A150" t="s">
        <v>378</v>
      </c>
      <c r="B150" t="s">
        <v>379</v>
      </c>
      <c r="C150">
        <v>1998</v>
      </c>
      <c r="D150">
        <v>2.9222381984360299</v>
      </c>
      <c r="E150">
        <v>0.46178155186561398</v>
      </c>
      <c r="F150">
        <v>19.915157497046302</v>
      </c>
    </row>
    <row r="151" spans="1:6">
      <c r="A151" t="s">
        <v>378</v>
      </c>
      <c r="B151" t="s">
        <v>379</v>
      </c>
      <c r="C151">
        <v>1999</v>
      </c>
      <c r="D151">
        <v>2.8672218572898598</v>
      </c>
      <c r="E151">
        <v>0.416483897354334</v>
      </c>
      <c r="F151">
        <v>18.913450345383598</v>
      </c>
    </row>
    <row r="152" spans="1:6">
      <c r="A152" t="s">
        <v>378</v>
      </c>
      <c r="B152" t="s">
        <v>379</v>
      </c>
      <c r="C152">
        <v>2000</v>
      </c>
      <c r="D152">
        <v>2.8321583870320901</v>
      </c>
      <c r="E152">
        <v>0.38465532945149999</v>
      </c>
      <c r="F152">
        <v>18.1656495900579</v>
      </c>
    </row>
    <row r="153" spans="1:6">
      <c r="A153" t="s">
        <v>378</v>
      </c>
      <c r="B153" t="s">
        <v>379</v>
      </c>
      <c r="C153">
        <v>2001</v>
      </c>
      <c r="D153">
        <v>2.8041254075887099</v>
      </c>
      <c r="E153">
        <v>0.35240551487067401</v>
      </c>
      <c r="F153">
        <v>17.732338952472201</v>
      </c>
    </row>
    <row r="154" spans="1:6">
      <c r="A154" t="s">
        <v>378</v>
      </c>
      <c r="B154" t="s">
        <v>379</v>
      </c>
      <c r="C154">
        <v>2002</v>
      </c>
      <c r="D154">
        <v>2.7747359318019802</v>
      </c>
      <c r="E154">
        <v>0.33790681264516498</v>
      </c>
      <c r="F154">
        <v>17.369053647096099</v>
      </c>
    </row>
    <row r="155" spans="1:6">
      <c r="A155" t="s">
        <v>378</v>
      </c>
      <c r="B155" t="s">
        <v>379</v>
      </c>
      <c r="C155">
        <v>2003</v>
      </c>
      <c r="D155">
        <v>2.7765774480454901</v>
      </c>
      <c r="E155">
        <v>0.30718996862743497</v>
      </c>
      <c r="F155">
        <v>17.1929744632533</v>
      </c>
    </row>
    <row r="156" spans="1:6">
      <c r="A156" t="s">
        <v>378</v>
      </c>
      <c r="B156" t="s">
        <v>379</v>
      </c>
      <c r="C156">
        <v>2004</v>
      </c>
      <c r="D156">
        <v>2.7905626451662</v>
      </c>
      <c r="E156">
        <v>0.289914787742101</v>
      </c>
      <c r="F156">
        <v>17.144777264974898</v>
      </c>
    </row>
    <row r="157" spans="1:6">
      <c r="A157" t="s">
        <v>378</v>
      </c>
      <c r="B157" t="s">
        <v>379</v>
      </c>
      <c r="C157">
        <v>2005</v>
      </c>
      <c r="D157">
        <v>2.77537763953279</v>
      </c>
      <c r="E157">
        <v>0.262961292500896</v>
      </c>
      <c r="F157">
        <v>16.872355129519001</v>
      </c>
    </row>
    <row r="158" spans="1:6">
      <c r="A158" t="s">
        <v>378</v>
      </c>
      <c r="B158" t="s">
        <v>379</v>
      </c>
      <c r="C158">
        <v>2006</v>
      </c>
      <c r="D158">
        <v>2.7404822311916801</v>
      </c>
      <c r="E158">
        <v>0.247160320056695</v>
      </c>
      <c r="F158">
        <v>16.532095395553899</v>
      </c>
    </row>
    <row r="159" spans="1:6">
      <c r="A159" t="s">
        <v>378</v>
      </c>
      <c r="B159" t="s">
        <v>379</v>
      </c>
      <c r="C159">
        <v>2007</v>
      </c>
      <c r="D159">
        <v>2.7209335130859098</v>
      </c>
      <c r="E159">
        <v>0.22863675307470599</v>
      </c>
      <c r="F159">
        <v>16.296820013896301</v>
      </c>
    </row>
    <row r="160" spans="1:6">
      <c r="A160" t="s">
        <v>378</v>
      </c>
      <c r="B160" t="s">
        <v>379</v>
      </c>
      <c r="C160">
        <v>2008</v>
      </c>
      <c r="D160">
        <v>2.7195990968769399</v>
      </c>
      <c r="E160">
        <v>0.22029793955178201</v>
      </c>
      <c r="F160">
        <v>16.129499794245799</v>
      </c>
    </row>
    <row r="161" spans="1:6">
      <c r="A161" t="s">
        <v>378</v>
      </c>
      <c r="B161" t="s">
        <v>379</v>
      </c>
      <c r="C161">
        <v>2009</v>
      </c>
      <c r="D161">
        <v>2.722224105494</v>
      </c>
      <c r="E161">
        <v>0.20953048284306799</v>
      </c>
      <c r="F161">
        <v>16.011808803159902</v>
      </c>
    </row>
    <row r="162" spans="1:6">
      <c r="A162" t="s">
        <v>378</v>
      </c>
      <c r="B162" t="s">
        <v>379</v>
      </c>
      <c r="C162">
        <v>2010</v>
      </c>
      <c r="D162">
        <v>2.7177106528180599</v>
      </c>
      <c r="E162">
        <v>0.20063501345319601</v>
      </c>
      <c r="F162">
        <v>15.8146601291406</v>
      </c>
    </row>
    <row r="163" spans="1:6">
      <c r="A163" t="s">
        <v>378</v>
      </c>
      <c r="B163" t="s">
        <v>379</v>
      </c>
      <c r="C163">
        <v>2011</v>
      </c>
      <c r="D163">
        <v>2.6992746028684298</v>
      </c>
      <c r="E163">
        <v>0.18635482384209601</v>
      </c>
      <c r="F163">
        <v>15.954411835528701</v>
      </c>
    </row>
    <row r="164" spans="1:6">
      <c r="A164" t="s">
        <v>378</v>
      </c>
      <c r="B164" t="s">
        <v>379</v>
      </c>
      <c r="C164">
        <v>2012</v>
      </c>
      <c r="D164">
        <v>2.6983909534334698</v>
      </c>
      <c r="E164">
        <v>0.18498165330327199</v>
      </c>
      <c r="F164">
        <v>15.231646779637099</v>
      </c>
    </row>
    <row r="165" spans="1:6">
      <c r="A165" t="s">
        <v>378</v>
      </c>
      <c r="B165" t="s">
        <v>379</v>
      </c>
      <c r="C165">
        <v>2013</v>
      </c>
      <c r="D165">
        <v>2.7103977622623701</v>
      </c>
      <c r="E165">
        <v>0.18266312656372199</v>
      </c>
      <c r="F165">
        <v>14.7255436112344</v>
      </c>
    </row>
    <row r="166" spans="1:6">
      <c r="A166" t="s">
        <v>378</v>
      </c>
      <c r="B166" t="s">
        <v>379</v>
      </c>
      <c r="C166">
        <v>2014</v>
      </c>
      <c r="D166">
        <v>2.7109226778003399</v>
      </c>
      <c r="E166">
        <v>0.17998909298695401</v>
      </c>
      <c r="F166">
        <v>13.8319958977801</v>
      </c>
    </row>
    <row r="167" spans="1:6">
      <c r="A167" t="s">
        <v>378</v>
      </c>
      <c r="B167" t="s">
        <v>379</v>
      </c>
      <c r="C167">
        <v>2015</v>
      </c>
      <c r="D167">
        <v>2.70108734734408</v>
      </c>
      <c r="E167">
        <v>0.17168795776875001</v>
      </c>
      <c r="F167">
        <v>14.1996249902268</v>
      </c>
    </row>
    <row r="168" spans="1:6">
      <c r="A168" t="s">
        <v>378</v>
      </c>
      <c r="B168" t="s">
        <v>379</v>
      </c>
      <c r="C168">
        <v>2016</v>
      </c>
      <c r="D168">
        <v>2.71015743059862</v>
      </c>
      <c r="E168">
        <v>0.171123619328514</v>
      </c>
      <c r="F168">
        <v>13.1173368527876</v>
      </c>
    </row>
    <row r="169" spans="1:6">
      <c r="A169" t="s">
        <v>378</v>
      </c>
      <c r="B169" t="s">
        <v>379</v>
      </c>
      <c r="C169">
        <v>2017</v>
      </c>
      <c r="D169">
        <v>2.7089442774263</v>
      </c>
      <c r="E169">
        <v>0.16566416212474</v>
      </c>
      <c r="F169">
        <v>13.088531020331301</v>
      </c>
    </row>
    <row r="170" spans="1:6">
      <c r="A170" t="s">
        <v>380</v>
      </c>
      <c r="B170" t="s">
        <v>381</v>
      </c>
      <c r="C170">
        <v>1990</v>
      </c>
      <c r="D170">
        <v>8.5129588682661801</v>
      </c>
      <c r="E170">
        <v>193.92734880542599</v>
      </c>
      <c r="F170">
        <v>26.259897978907301</v>
      </c>
    </row>
    <row r="171" spans="1:6">
      <c r="A171" t="s">
        <v>380</v>
      </c>
      <c r="B171" t="s">
        <v>381</v>
      </c>
      <c r="C171">
        <v>1991</v>
      </c>
      <c r="D171">
        <v>8.4891760832275605</v>
      </c>
      <c r="E171">
        <v>191.40639127719299</v>
      </c>
      <c r="F171">
        <v>26.608130638354599</v>
      </c>
    </row>
    <row r="172" spans="1:6">
      <c r="A172" t="s">
        <v>380</v>
      </c>
      <c r="B172" t="s">
        <v>381</v>
      </c>
      <c r="C172">
        <v>1992</v>
      </c>
      <c r="D172">
        <v>8.4660617995170107</v>
      </c>
      <c r="E172">
        <v>188.709433994926</v>
      </c>
      <c r="F172">
        <v>26.868390812648901</v>
      </c>
    </row>
    <row r="173" spans="1:6">
      <c r="A173" t="s">
        <v>380</v>
      </c>
      <c r="B173" t="s">
        <v>381</v>
      </c>
      <c r="C173">
        <v>1993</v>
      </c>
      <c r="D173">
        <v>8.5075046771433893</v>
      </c>
      <c r="E173">
        <v>188.29040738088301</v>
      </c>
      <c r="F173">
        <v>26.9133950058518</v>
      </c>
    </row>
    <row r="174" spans="1:6">
      <c r="A174" t="s">
        <v>380</v>
      </c>
      <c r="B174" t="s">
        <v>381</v>
      </c>
      <c r="C174">
        <v>1994</v>
      </c>
      <c r="D174">
        <v>8.5328671801031799</v>
      </c>
      <c r="E174">
        <v>185.582207238156</v>
      </c>
      <c r="F174">
        <v>27.4342092255472</v>
      </c>
    </row>
    <row r="175" spans="1:6">
      <c r="A175" t="s">
        <v>380</v>
      </c>
      <c r="B175" t="s">
        <v>381</v>
      </c>
      <c r="C175">
        <v>1995</v>
      </c>
      <c r="D175">
        <v>8.4891849788304192</v>
      </c>
      <c r="E175">
        <v>182.030148133881</v>
      </c>
      <c r="F175">
        <v>27.255352676807</v>
      </c>
    </row>
    <row r="176" spans="1:6">
      <c r="A176" t="s">
        <v>380</v>
      </c>
      <c r="B176" t="s">
        <v>381</v>
      </c>
      <c r="C176">
        <v>1996</v>
      </c>
      <c r="D176">
        <v>8.3647395563264393</v>
      </c>
      <c r="E176">
        <v>175.56335833533601</v>
      </c>
      <c r="F176">
        <v>27.407633885868499</v>
      </c>
    </row>
    <row r="177" spans="1:6">
      <c r="A177" t="s">
        <v>380</v>
      </c>
      <c r="B177" t="s">
        <v>381</v>
      </c>
      <c r="C177">
        <v>1997</v>
      </c>
      <c r="D177">
        <v>8.3204411313759792</v>
      </c>
      <c r="E177">
        <v>170.023151623513</v>
      </c>
      <c r="F177">
        <v>27.8314412442076</v>
      </c>
    </row>
    <row r="178" spans="1:6">
      <c r="A178" t="s">
        <v>380</v>
      </c>
      <c r="B178" t="s">
        <v>381</v>
      </c>
      <c r="C178">
        <v>1998</v>
      </c>
      <c r="D178">
        <v>8.4740154762925997</v>
      </c>
      <c r="E178">
        <v>169.24283888681501</v>
      </c>
      <c r="F178">
        <v>28.9503396543614</v>
      </c>
    </row>
    <row r="179" spans="1:6">
      <c r="A179" t="s">
        <v>380</v>
      </c>
      <c r="B179" t="s">
        <v>381</v>
      </c>
      <c r="C179">
        <v>1999</v>
      </c>
      <c r="D179">
        <v>8.3705620870126207</v>
      </c>
      <c r="E179">
        <v>162.73139002692099</v>
      </c>
      <c r="F179">
        <v>29.229745097755298</v>
      </c>
    </row>
    <row r="180" spans="1:6">
      <c r="A180" t="s">
        <v>380</v>
      </c>
      <c r="B180" t="s">
        <v>381</v>
      </c>
      <c r="C180">
        <v>2000</v>
      </c>
      <c r="D180">
        <v>8.2843259028642393</v>
      </c>
      <c r="E180">
        <v>157.51506186978901</v>
      </c>
      <c r="F180">
        <v>29.166110904253799</v>
      </c>
    </row>
    <row r="181" spans="1:6">
      <c r="A181" t="s">
        <v>380</v>
      </c>
      <c r="B181" t="s">
        <v>381</v>
      </c>
      <c r="C181">
        <v>2001</v>
      </c>
      <c r="D181">
        <v>8.0479784429617105</v>
      </c>
      <c r="E181">
        <v>149.20856091146601</v>
      </c>
      <c r="F181">
        <v>29.361116733431999</v>
      </c>
    </row>
    <row r="182" spans="1:6">
      <c r="A182" t="s">
        <v>380</v>
      </c>
      <c r="B182" t="s">
        <v>381</v>
      </c>
      <c r="C182">
        <v>2002</v>
      </c>
      <c r="D182">
        <v>7.8209821221211699</v>
      </c>
      <c r="E182">
        <v>142.517989328798</v>
      </c>
      <c r="F182">
        <v>29.085958111269701</v>
      </c>
    </row>
    <row r="183" spans="1:6">
      <c r="A183" t="s">
        <v>380</v>
      </c>
      <c r="B183" t="s">
        <v>381</v>
      </c>
      <c r="C183">
        <v>2003</v>
      </c>
      <c r="D183">
        <v>7.6701847881506504</v>
      </c>
      <c r="E183">
        <v>136.198844416225</v>
      </c>
      <c r="F183">
        <v>29.409799597888501</v>
      </c>
    </row>
    <row r="184" spans="1:6">
      <c r="A184" t="s">
        <v>380</v>
      </c>
      <c r="B184" t="s">
        <v>381</v>
      </c>
      <c r="C184">
        <v>2004</v>
      </c>
      <c r="D184">
        <v>7.5475917682601903</v>
      </c>
      <c r="E184">
        <v>133.37212112521999</v>
      </c>
      <c r="F184">
        <v>29.468021349077901</v>
      </c>
    </row>
    <row r="185" spans="1:6">
      <c r="A185" t="s">
        <v>380</v>
      </c>
      <c r="B185" t="s">
        <v>381</v>
      </c>
      <c r="C185">
        <v>2005</v>
      </c>
      <c r="D185">
        <v>7.2423940547542101</v>
      </c>
      <c r="E185">
        <v>124.492499850746</v>
      </c>
      <c r="F185">
        <v>29.061152220389399</v>
      </c>
    </row>
    <row r="186" spans="1:6">
      <c r="A186" t="s">
        <v>380</v>
      </c>
      <c r="B186" t="s">
        <v>381</v>
      </c>
      <c r="C186">
        <v>2006</v>
      </c>
      <c r="D186">
        <v>7.0142575700930196</v>
      </c>
      <c r="E186">
        <v>116.995451272889</v>
      </c>
      <c r="F186">
        <v>29.526506400799001</v>
      </c>
    </row>
    <row r="187" spans="1:6">
      <c r="A187" t="s">
        <v>380</v>
      </c>
      <c r="B187" t="s">
        <v>381</v>
      </c>
      <c r="C187">
        <v>2007</v>
      </c>
      <c r="D187">
        <v>6.7163304410542599</v>
      </c>
      <c r="E187">
        <v>108.763913724896</v>
      </c>
      <c r="F187">
        <v>29.656083083363299</v>
      </c>
    </row>
    <row r="188" spans="1:6">
      <c r="A188" t="s">
        <v>380</v>
      </c>
      <c r="B188" t="s">
        <v>381</v>
      </c>
      <c r="C188">
        <v>2008</v>
      </c>
      <c r="D188">
        <v>6.4877615395639596</v>
      </c>
      <c r="E188">
        <v>102.887064420798</v>
      </c>
      <c r="F188">
        <v>29.536320565802601</v>
      </c>
    </row>
    <row r="189" spans="1:6">
      <c r="A189" t="s">
        <v>380</v>
      </c>
      <c r="B189" t="s">
        <v>381</v>
      </c>
      <c r="C189">
        <v>2009</v>
      </c>
      <c r="D189">
        <v>6.2845875360045298</v>
      </c>
      <c r="E189">
        <v>96.10158409121</v>
      </c>
      <c r="F189">
        <v>29.638829329332701</v>
      </c>
    </row>
    <row r="190" spans="1:6">
      <c r="A190" t="s">
        <v>380</v>
      </c>
      <c r="B190" t="s">
        <v>381</v>
      </c>
      <c r="C190">
        <v>2010</v>
      </c>
      <c r="D190">
        <v>6.0851833474631798</v>
      </c>
      <c r="E190">
        <v>90.127898488744606</v>
      </c>
      <c r="F190">
        <v>29.5886022847363</v>
      </c>
    </row>
    <row r="191" spans="1:6">
      <c r="A191" t="s">
        <v>380</v>
      </c>
      <c r="B191" t="s">
        <v>381</v>
      </c>
      <c r="C191">
        <v>2011</v>
      </c>
      <c r="D191">
        <v>5.9240904861615702</v>
      </c>
      <c r="E191">
        <v>84.795949775367703</v>
      </c>
      <c r="F191">
        <v>29.455840362560799</v>
      </c>
    </row>
    <row r="192" spans="1:6">
      <c r="A192" t="s">
        <v>380</v>
      </c>
      <c r="B192" t="s">
        <v>381</v>
      </c>
      <c r="C192">
        <v>2012</v>
      </c>
      <c r="D192">
        <v>5.7715428907839703</v>
      </c>
      <c r="E192">
        <v>79.801367969551094</v>
      </c>
      <c r="F192">
        <v>30.269493062320301</v>
      </c>
    </row>
    <row r="193" spans="1:6">
      <c r="A193" t="s">
        <v>380</v>
      </c>
      <c r="B193" t="s">
        <v>381</v>
      </c>
      <c r="C193">
        <v>2013</v>
      </c>
      <c r="D193">
        <v>5.5960660014380501</v>
      </c>
      <c r="E193">
        <v>75.294293884275902</v>
      </c>
      <c r="F193">
        <v>31.044114926117501</v>
      </c>
    </row>
    <row r="194" spans="1:6">
      <c r="A194" t="s">
        <v>380</v>
      </c>
      <c r="B194" t="s">
        <v>381</v>
      </c>
      <c r="C194">
        <v>2014</v>
      </c>
      <c r="D194">
        <v>5.3453218733215397</v>
      </c>
      <c r="E194">
        <v>70.245659288068595</v>
      </c>
      <c r="F194">
        <v>29.637775860275699</v>
      </c>
    </row>
    <row r="195" spans="1:6">
      <c r="A195" t="s">
        <v>380</v>
      </c>
      <c r="B195" t="s">
        <v>381</v>
      </c>
      <c r="C195">
        <v>2015</v>
      </c>
      <c r="D195">
        <v>5.2168575629691203</v>
      </c>
      <c r="E195">
        <v>67.098317670678099</v>
      </c>
      <c r="F195">
        <v>29.792553885952898</v>
      </c>
    </row>
    <row r="196" spans="1:6">
      <c r="A196" t="s">
        <v>380</v>
      </c>
      <c r="B196" t="s">
        <v>381</v>
      </c>
      <c r="C196">
        <v>2016</v>
      </c>
      <c r="D196">
        <v>5.1117322464294102</v>
      </c>
      <c r="E196">
        <v>64.412066032324006</v>
      </c>
      <c r="F196">
        <v>29.4047332134326</v>
      </c>
    </row>
    <row r="197" spans="1:6">
      <c r="A197" t="s">
        <v>380</v>
      </c>
      <c r="B197" t="s">
        <v>381</v>
      </c>
      <c r="C197">
        <v>2017</v>
      </c>
      <c r="D197">
        <v>5.02958839362483</v>
      </c>
      <c r="E197">
        <v>62.199057988035101</v>
      </c>
      <c r="F197">
        <v>29.759292623414499</v>
      </c>
    </row>
    <row r="198" spans="1:6">
      <c r="A198" t="s">
        <v>382</v>
      </c>
      <c r="B198" t="s">
        <v>383</v>
      </c>
      <c r="C198">
        <v>1990</v>
      </c>
      <c r="D198">
        <v>0</v>
      </c>
      <c r="E198">
        <v>6.7518313719632097</v>
      </c>
      <c r="F198">
        <v>39.529374983370303</v>
      </c>
    </row>
    <row r="199" spans="1:6">
      <c r="A199" t="s">
        <v>382</v>
      </c>
      <c r="B199" t="s">
        <v>383</v>
      </c>
      <c r="C199">
        <v>1991</v>
      </c>
      <c r="D199">
        <v>0</v>
      </c>
      <c r="E199">
        <v>6.2876592440992498</v>
      </c>
      <c r="F199">
        <v>39.575782719327499</v>
      </c>
    </row>
    <row r="200" spans="1:6">
      <c r="A200" t="s">
        <v>382</v>
      </c>
      <c r="B200" t="s">
        <v>383</v>
      </c>
      <c r="C200">
        <v>1992</v>
      </c>
      <c r="D200">
        <v>0</v>
      </c>
      <c r="E200">
        <v>5.92375802804139</v>
      </c>
      <c r="F200">
        <v>40.398425392090303</v>
      </c>
    </row>
    <row r="201" spans="1:6">
      <c r="A201" t="s">
        <v>382</v>
      </c>
      <c r="B201" t="s">
        <v>383</v>
      </c>
      <c r="C201">
        <v>1993</v>
      </c>
      <c r="D201">
        <v>0</v>
      </c>
      <c r="E201">
        <v>5.5934389389403698</v>
      </c>
      <c r="F201">
        <v>41.174690352383301</v>
      </c>
    </row>
    <row r="202" spans="1:6">
      <c r="A202" t="s">
        <v>382</v>
      </c>
      <c r="B202" t="s">
        <v>383</v>
      </c>
      <c r="C202">
        <v>1994</v>
      </c>
      <c r="D202">
        <v>0</v>
      </c>
      <c r="E202">
        <v>5.3464193690309703</v>
      </c>
      <c r="F202">
        <v>41.685867649296902</v>
      </c>
    </row>
    <row r="203" spans="1:6">
      <c r="A203" t="s">
        <v>382</v>
      </c>
      <c r="B203" t="s">
        <v>383</v>
      </c>
      <c r="C203">
        <v>1995</v>
      </c>
      <c r="D203">
        <v>0</v>
      </c>
      <c r="E203">
        <v>5.1107544961003901</v>
      </c>
      <c r="F203">
        <v>42.364722187552601</v>
      </c>
    </row>
    <row r="204" spans="1:6">
      <c r="A204" t="s">
        <v>382</v>
      </c>
      <c r="B204" t="s">
        <v>383</v>
      </c>
      <c r="C204">
        <v>1996</v>
      </c>
      <c r="D204">
        <v>0</v>
      </c>
      <c r="E204">
        <v>4.84485638616784</v>
      </c>
      <c r="F204">
        <v>42.654780229738201</v>
      </c>
    </row>
    <row r="205" spans="1:6">
      <c r="A205" t="s">
        <v>382</v>
      </c>
      <c r="B205" t="s">
        <v>383</v>
      </c>
      <c r="C205">
        <v>1997</v>
      </c>
      <c r="D205">
        <v>0</v>
      </c>
      <c r="E205">
        <v>4.5664637125751701</v>
      </c>
      <c r="F205">
        <v>42.926137054171797</v>
      </c>
    </row>
    <row r="206" spans="1:6">
      <c r="A206" t="s">
        <v>382</v>
      </c>
      <c r="B206" t="s">
        <v>383</v>
      </c>
      <c r="C206">
        <v>1998</v>
      </c>
      <c r="D206">
        <v>0</v>
      </c>
      <c r="E206">
        <v>4.2896548772302801</v>
      </c>
      <c r="F206">
        <v>42.190640207129299</v>
      </c>
    </row>
    <row r="207" spans="1:6">
      <c r="A207" t="s">
        <v>382</v>
      </c>
      <c r="B207" t="s">
        <v>383</v>
      </c>
      <c r="C207">
        <v>1999</v>
      </c>
      <c r="D207">
        <v>0</v>
      </c>
      <c r="E207">
        <v>4.0261599744184098</v>
      </c>
      <c r="F207">
        <v>41.625271826115799</v>
      </c>
    </row>
    <row r="208" spans="1:6">
      <c r="A208" t="s">
        <v>382</v>
      </c>
      <c r="B208" t="s">
        <v>383</v>
      </c>
      <c r="C208">
        <v>2000</v>
      </c>
      <c r="D208">
        <v>0</v>
      </c>
      <c r="E208">
        <v>3.8106585158312201</v>
      </c>
      <c r="F208">
        <v>40.908916363486703</v>
      </c>
    </row>
    <row r="209" spans="1:6">
      <c r="A209" t="s">
        <v>382</v>
      </c>
      <c r="B209" t="s">
        <v>383</v>
      </c>
      <c r="C209">
        <v>2001</v>
      </c>
      <c r="D209">
        <v>0</v>
      </c>
      <c r="E209">
        <v>3.5309076615049002</v>
      </c>
      <c r="F209">
        <v>40.989951652255002</v>
      </c>
    </row>
    <row r="210" spans="1:6">
      <c r="A210" t="s">
        <v>382</v>
      </c>
      <c r="B210" t="s">
        <v>383</v>
      </c>
      <c r="C210">
        <v>2002</v>
      </c>
      <c r="D210">
        <v>0</v>
      </c>
      <c r="E210">
        <v>3.32488226151199</v>
      </c>
      <c r="F210">
        <v>40.385454725827501</v>
      </c>
    </row>
    <row r="211" spans="1:6">
      <c r="A211" t="s">
        <v>382</v>
      </c>
      <c r="B211" t="s">
        <v>383</v>
      </c>
      <c r="C211">
        <v>2003</v>
      </c>
      <c r="D211">
        <v>0</v>
      </c>
      <c r="E211">
        <v>3.1243174997080199</v>
      </c>
      <c r="F211">
        <v>40.0510897708904</v>
      </c>
    </row>
    <row r="212" spans="1:6">
      <c r="A212" t="s">
        <v>382</v>
      </c>
      <c r="B212" t="s">
        <v>383</v>
      </c>
      <c r="C212">
        <v>2004</v>
      </c>
      <c r="D212">
        <v>0</v>
      </c>
      <c r="E212">
        <v>2.89666031298791</v>
      </c>
      <c r="F212">
        <v>39.317438048495703</v>
      </c>
    </row>
    <row r="213" spans="1:6">
      <c r="A213" t="s">
        <v>382</v>
      </c>
      <c r="B213" t="s">
        <v>383</v>
      </c>
      <c r="C213">
        <v>2005</v>
      </c>
      <c r="D213">
        <v>0</v>
      </c>
      <c r="E213">
        <v>2.72736315147792</v>
      </c>
      <c r="F213">
        <v>38.7065028077214</v>
      </c>
    </row>
    <row r="214" spans="1:6">
      <c r="A214" t="s">
        <v>382</v>
      </c>
      <c r="B214" t="s">
        <v>383</v>
      </c>
      <c r="C214">
        <v>2006</v>
      </c>
      <c r="D214">
        <v>0</v>
      </c>
      <c r="E214">
        <v>2.5142601626671701</v>
      </c>
      <c r="F214">
        <v>38.255834584696402</v>
      </c>
    </row>
    <row r="215" spans="1:6">
      <c r="A215" t="s">
        <v>382</v>
      </c>
      <c r="B215" t="s">
        <v>383</v>
      </c>
      <c r="C215">
        <v>2007</v>
      </c>
      <c r="D215">
        <v>0</v>
      </c>
      <c r="E215">
        <v>2.2948404671944198</v>
      </c>
      <c r="F215">
        <v>37.343446347560999</v>
      </c>
    </row>
    <row r="216" spans="1:6">
      <c r="A216" t="s">
        <v>382</v>
      </c>
      <c r="B216" t="s">
        <v>383</v>
      </c>
      <c r="C216">
        <v>2008</v>
      </c>
      <c r="D216">
        <v>0</v>
      </c>
      <c r="E216">
        <v>2.12765552368406</v>
      </c>
      <c r="F216">
        <v>36.858686457693501</v>
      </c>
    </row>
    <row r="217" spans="1:6">
      <c r="A217" t="s">
        <v>382</v>
      </c>
      <c r="B217" t="s">
        <v>383</v>
      </c>
      <c r="C217">
        <v>2009</v>
      </c>
      <c r="D217">
        <v>0</v>
      </c>
      <c r="E217">
        <v>1.99594583479903</v>
      </c>
      <c r="F217">
        <v>36.173613477390603</v>
      </c>
    </row>
    <row r="218" spans="1:6">
      <c r="A218" t="s">
        <v>382</v>
      </c>
      <c r="B218" t="s">
        <v>383</v>
      </c>
      <c r="C218">
        <v>2010</v>
      </c>
      <c r="D218">
        <v>0</v>
      </c>
      <c r="E218">
        <v>1.93971113896875</v>
      </c>
      <c r="F218">
        <v>35.7614969087373</v>
      </c>
    </row>
    <row r="219" spans="1:6">
      <c r="A219" t="s">
        <v>382</v>
      </c>
      <c r="B219" t="s">
        <v>383</v>
      </c>
      <c r="C219">
        <v>2011</v>
      </c>
      <c r="D219">
        <v>3.6200337576966398E-4</v>
      </c>
      <c r="E219">
        <v>1.80650604928112</v>
      </c>
      <c r="F219">
        <v>35.767965280800198</v>
      </c>
    </row>
    <row r="220" spans="1:6">
      <c r="A220" t="s">
        <v>382</v>
      </c>
      <c r="B220" t="s">
        <v>383</v>
      </c>
      <c r="C220">
        <v>2012</v>
      </c>
      <c r="D220">
        <v>1.3688118765760101E-3</v>
      </c>
      <c r="E220">
        <v>1.7930825942358899</v>
      </c>
      <c r="F220">
        <v>34.127484276634199</v>
      </c>
    </row>
    <row r="221" spans="1:6">
      <c r="A221" t="s">
        <v>382</v>
      </c>
      <c r="B221" t="s">
        <v>383</v>
      </c>
      <c r="C221">
        <v>2013</v>
      </c>
      <c r="D221">
        <v>2.9258033018303999E-3</v>
      </c>
      <c r="E221">
        <v>1.7185237436193199</v>
      </c>
      <c r="F221">
        <v>33.312226774838699</v>
      </c>
    </row>
    <row r="222" spans="1:6">
      <c r="A222" t="s">
        <v>382</v>
      </c>
      <c r="B222" t="s">
        <v>383</v>
      </c>
      <c r="C222">
        <v>2014</v>
      </c>
      <c r="D222">
        <v>4.9907261399439696E-3</v>
      </c>
      <c r="E222">
        <v>1.6832299026188799</v>
      </c>
      <c r="F222">
        <v>32.448483284199497</v>
      </c>
    </row>
    <row r="223" spans="1:6">
      <c r="A223" t="s">
        <v>382</v>
      </c>
      <c r="B223" t="s">
        <v>383</v>
      </c>
      <c r="C223">
        <v>2015</v>
      </c>
      <c r="D223">
        <v>7.4422662203318503E-3</v>
      </c>
      <c r="E223">
        <v>1.5698127348609301</v>
      </c>
      <c r="F223">
        <v>32.010271606125002</v>
      </c>
    </row>
    <row r="224" spans="1:6">
      <c r="A224" t="s">
        <v>382</v>
      </c>
      <c r="B224" t="s">
        <v>383</v>
      </c>
      <c r="C224">
        <v>2016</v>
      </c>
      <c r="D224">
        <v>9.8579651816618104E-3</v>
      </c>
      <c r="E224">
        <v>1.5260401558691099</v>
      </c>
      <c r="F224">
        <v>30.9868368248552</v>
      </c>
    </row>
    <row r="225" spans="1:6">
      <c r="A225" t="s">
        <v>382</v>
      </c>
      <c r="B225" t="s">
        <v>383</v>
      </c>
      <c r="C225">
        <v>2017</v>
      </c>
      <c r="D225">
        <v>1.2518973320899299E-2</v>
      </c>
      <c r="E225">
        <v>1.4355939832239999</v>
      </c>
      <c r="F225">
        <v>30.9077806576882</v>
      </c>
    </row>
    <row r="226" spans="1:6">
      <c r="A226" t="s">
        <v>385</v>
      </c>
      <c r="B226" t="s">
        <v>386</v>
      </c>
      <c r="C226">
        <v>1990</v>
      </c>
      <c r="D226">
        <v>0.85446039005248797</v>
      </c>
      <c r="E226">
        <v>13.412932883442799</v>
      </c>
      <c r="F226">
        <v>31.1649759732082</v>
      </c>
    </row>
    <row r="227" spans="1:6">
      <c r="A227" t="s">
        <v>385</v>
      </c>
      <c r="B227" t="s">
        <v>386</v>
      </c>
      <c r="C227">
        <v>1991</v>
      </c>
      <c r="D227">
        <v>0.854586428423325</v>
      </c>
      <c r="E227">
        <v>13.7943027221237</v>
      </c>
      <c r="F227">
        <v>30.682548818200502</v>
      </c>
    </row>
    <row r="228" spans="1:6">
      <c r="A228" t="s">
        <v>385</v>
      </c>
      <c r="B228" t="s">
        <v>386</v>
      </c>
      <c r="C228">
        <v>1992</v>
      </c>
      <c r="D228">
        <v>0.89032593254842896</v>
      </c>
      <c r="E228">
        <v>13.3427092401142</v>
      </c>
      <c r="F228">
        <v>31.649586609207802</v>
      </c>
    </row>
    <row r="229" spans="1:6">
      <c r="A229" t="s">
        <v>385</v>
      </c>
      <c r="B229" t="s">
        <v>386</v>
      </c>
      <c r="C229">
        <v>1993</v>
      </c>
      <c r="D229">
        <v>0.90170746140125901</v>
      </c>
      <c r="E229">
        <v>12.6072545760388</v>
      </c>
      <c r="F229">
        <v>31.261026071266201</v>
      </c>
    </row>
    <row r="230" spans="1:6">
      <c r="A230" t="s">
        <v>385</v>
      </c>
      <c r="B230" t="s">
        <v>386</v>
      </c>
      <c r="C230">
        <v>1994</v>
      </c>
      <c r="D230">
        <v>0.90558204517781504</v>
      </c>
      <c r="E230">
        <v>11.7654740890895</v>
      </c>
      <c r="F230">
        <v>30.427361079914</v>
      </c>
    </row>
    <row r="231" spans="1:6">
      <c r="A231" t="s">
        <v>385</v>
      </c>
      <c r="B231" t="s">
        <v>386</v>
      </c>
      <c r="C231">
        <v>1995</v>
      </c>
      <c r="D231">
        <v>0.95593081505675004</v>
      </c>
      <c r="E231">
        <v>11.3235130927856</v>
      </c>
      <c r="F231">
        <v>30.322746173489701</v>
      </c>
    </row>
    <row r="232" spans="1:6">
      <c r="A232" t="s">
        <v>385</v>
      </c>
      <c r="B232" t="s">
        <v>386</v>
      </c>
      <c r="C232">
        <v>1996</v>
      </c>
      <c r="D232">
        <v>1.0092667234463499</v>
      </c>
      <c r="E232">
        <v>10.8665895360036</v>
      </c>
      <c r="F232">
        <v>31.520190348345501</v>
      </c>
    </row>
    <row r="233" spans="1:6">
      <c r="A233" t="s">
        <v>385</v>
      </c>
      <c r="B233" t="s">
        <v>386</v>
      </c>
      <c r="C233">
        <v>1997</v>
      </c>
      <c r="D233">
        <v>1.1028407248715999</v>
      </c>
      <c r="E233">
        <v>10.6439475609428</v>
      </c>
      <c r="F233">
        <v>32.493440402409199</v>
      </c>
    </row>
    <row r="234" spans="1:6">
      <c r="A234" t="s">
        <v>385</v>
      </c>
      <c r="B234" t="s">
        <v>386</v>
      </c>
      <c r="C234">
        <v>1998</v>
      </c>
      <c r="D234">
        <v>1.1807244289894501</v>
      </c>
      <c r="E234">
        <v>10.373087341715101</v>
      </c>
      <c r="F234">
        <v>33.488763547673997</v>
      </c>
    </row>
    <row r="235" spans="1:6">
      <c r="A235" t="s">
        <v>385</v>
      </c>
      <c r="B235" t="s">
        <v>386</v>
      </c>
      <c r="C235">
        <v>1999</v>
      </c>
      <c r="D235">
        <v>1.24290357407347</v>
      </c>
      <c r="E235">
        <v>10.258555494446099</v>
      </c>
      <c r="F235">
        <v>34.145910794321203</v>
      </c>
    </row>
    <row r="236" spans="1:6">
      <c r="A236" t="s">
        <v>385</v>
      </c>
      <c r="B236" t="s">
        <v>386</v>
      </c>
      <c r="C236">
        <v>2000</v>
      </c>
      <c r="D236">
        <v>1.2047224992752299</v>
      </c>
      <c r="E236">
        <v>9.5053286687465892</v>
      </c>
      <c r="F236">
        <v>32.266338743168802</v>
      </c>
    </row>
    <row r="237" spans="1:6">
      <c r="A237" t="s">
        <v>385</v>
      </c>
      <c r="B237" t="s">
        <v>386</v>
      </c>
      <c r="C237">
        <v>2001</v>
      </c>
      <c r="D237">
        <v>1.23623804491958</v>
      </c>
      <c r="E237">
        <v>9.2119281882035402</v>
      </c>
      <c r="F237">
        <v>33.026432179601898</v>
      </c>
    </row>
    <row r="238" spans="1:6">
      <c r="A238" t="s">
        <v>385</v>
      </c>
      <c r="B238" t="s">
        <v>386</v>
      </c>
      <c r="C238">
        <v>2002</v>
      </c>
      <c r="D238">
        <v>1.2765308439093599</v>
      </c>
      <c r="E238">
        <v>8.6240264345008697</v>
      </c>
      <c r="F238">
        <v>33.944796831396701</v>
      </c>
    </row>
    <row r="239" spans="1:6">
      <c r="A239" t="s">
        <v>385</v>
      </c>
      <c r="B239" t="s">
        <v>386</v>
      </c>
      <c r="C239">
        <v>2003</v>
      </c>
      <c r="D239">
        <v>1.3165586725434499</v>
      </c>
      <c r="E239">
        <v>8.0377489323460001</v>
      </c>
      <c r="F239">
        <v>34.413772006753497</v>
      </c>
    </row>
    <row r="240" spans="1:6">
      <c r="A240" t="s">
        <v>385</v>
      </c>
      <c r="B240" t="s">
        <v>386</v>
      </c>
      <c r="C240">
        <v>2004</v>
      </c>
      <c r="D240">
        <v>1.2860640109803601</v>
      </c>
      <c r="E240">
        <v>7.0748062696624299</v>
      </c>
      <c r="F240">
        <v>33.021030593197104</v>
      </c>
    </row>
    <row r="241" spans="1:6">
      <c r="A241" t="s">
        <v>385</v>
      </c>
      <c r="B241" t="s">
        <v>386</v>
      </c>
      <c r="C241">
        <v>2005</v>
      </c>
      <c r="D241">
        <v>1.2807544340086601</v>
      </c>
      <c r="E241">
        <v>6.22333713767605</v>
      </c>
      <c r="F241">
        <v>31.8975529203544</v>
      </c>
    </row>
    <row r="242" spans="1:6">
      <c r="A242" t="s">
        <v>385</v>
      </c>
      <c r="B242" t="s">
        <v>386</v>
      </c>
      <c r="C242">
        <v>2006</v>
      </c>
      <c r="D242">
        <v>1.2983537207689899</v>
      </c>
      <c r="E242">
        <v>5.6606176086064899</v>
      </c>
      <c r="F242">
        <v>32.411834232146603</v>
      </c>
    </row>
    <row r="243" spans="1:6">
      <c r="A243" t="s">
        <v>385</v>
      </c>
      <c r="B243" t="s">
        <v>386</v>
      </c>
      <c r="C243">
        <v>2007</v>
      </c>
      <c r="D243">
        <v>1.38066606274864</v>
      </c>
      <c r="E243">
        <v>5.3303477208995496</v>
      </c>
      <c r="F243">
        <v>33.789358801619997</v>
      </c>
    </row>
    <row r="244" spans="1:6">
      <c r="A244" t="s">
        <v>385</v>
      </c>
      <c r="B244" t="s">
        <v>386</v>
      </c>
      <c r="C244">
        <v>2008</v>
      </c>
      <c r="D244">
        <v>1.35041697148065</v>
      </c>
      <c r="E244">
        <v>4.6147491382355401</v>
      </c>
      <c r="F244">
        <v>32.630467971575797</v>
      </c>
    </row>
    <row r="245" spans="1:6">
      <c r="A245" t="s">
        <v>385</v>
      </c>
      <c r="B245" t="s">
        <v>386</v>
      </c>
      <c r="C245">
        <v>2009</v>
      </c>
      <c r="D245">
        <v>1.38266908619441</v>
      </c>
      <c r="E245">
        <v>4.2659425745003698</v>
      </c>
      <c r="F245">
        <v>32.613230951225802</v>
      </c>
    </row>
    <row r="246" spans="1:6">
      <c r="A246" t="s">
        <v>385</v>
      </c>
      <c r="B246" t="s">
        <v>386</v>
      </c>
      <c r="C246">
        <v>2010</v>
      </c>
      <c r="D246">
        <v>1.4415739051901499</v>
      </c>
      <c r="E246">
        <v>3.9191987471775498</v>
      </c>
      <c r="F246">
        <v>32.253138523099402</v>
      </c>
    </row>
    <row r="247" spans="1:6">
      <c r="A247" t="s">
        <v>385</v>
      </c>
      <c r="B247" t="s">
        <v>386</v>
      </c>
      <c r="C247">
        <v>2011</v>
      </c>
      <c r="D247">
        <v>1.49694451729503</v>
      </c>
      <c r="E247">
        <v>3.4848097272670602</v>
      </c>
      <c r="F247">
        <v>33.096959250971899</v>
      </c>
    </row>
    <row r="248" spans="1:6">
      <c r="A248" t="s">
        <v>385</v>
      </c>
      <c r="B248" t="s">
        <v>386</v>
      </c>
      <c r="C248">
        <v>2012</v>
      </c>
      <c r="D248">
        <v>1.51996465048412</v>
      </c>
      <c r="E248">
        <v>3.2550604715135698</v>
      </c>
      <c r="F248">
        <v>31.5098448749158</v>
      </c>
    </row>
    <row r="249" spans="1:6">
      <c r="A249" t="s">
        <v>385</v>
      </c>
      <c r="B249" t="s">
        <v>386</v>
      </c>
      <c r="C249">
        <v>2013</v>
      </c>
      <c r="D249">
        <v>1.54868398141935</v>
      </c>
      <c r="E249">
        <v>3.0119283183367802</v>
      </c>
      <c r="F249">
        <v>30.7679636647708</v>
      </c>
    </row>
    <row r="250" spans="1:6">
      <c r="A250" t="s">
        <v>385</v>
      </c>
      <c r="B250" t="s">
        <v>386</v>
      </c>
      <c r="C250">
        <v>2014</v>
      </c>
      <c r="D250">
        <v>1.5666243480997499</v>
      </c>
      <c r="E250">
        <v>2.81775475125366</v>
      </c>
      <c r="F250">
        <v>29.0004619558851</v>
      </c>
    </row>
    <row r="251" spans="1:6">
      <c r="A251" t="s">
        <v>385</v>
      </c>
      <c r="B251" t="s">
        <v>386</v>
      </c>
      <c r="C251">
        <v>2015</v>
      </c>
      <c r="D251">
        <v>1.63577162915018</v>
      </c>
      <c r="E251">
        <v>2.57696802903821</v>
      </c>
      <c r="F251">
        <v>29.159094224989399</v>
      </c>
    </row>
    <row r="252" spans="1:6">
      <c r="A252" t="s">
        <v>385</v>
      </c>
      <c r="B252" t="s">
        <v>386</v>
      </c>
      <c r="C252">
        <v>2016</v>
      </c>
      <c r="D252">
        <v>1.7018920040527601</v>
      </c>
      <c r="E252">
        <v>2.4116806082484898</v>
      </c>
      <c r="F252">
        <v>28.0076205816769</v>
      </c>
    </row>
    <row r="253" spans="1:6">
      <c r="A253" t="s">
        <v>385</v>
      </c>
      <c r="B253" t="s">
        <v>386</v>
      </c>
      <c r="C253">
        <v>2017</v>
      </c>
      <c r="D253">
        <v>1.74588996368314</v>
      </c>
      <c r="E253">
        <v>2.2602027462743099</v>
      </c>
      <c r="F253">
        <v>27.338053901246301</v>
      </c>
    </row>
    <row r="254" spans="1:6">
      <c r="A254" t="s">
        <v>387</v>
      </c>
      <c r="B254" t="s">
        <v>388</v>
      </c>
      <c r="C254">
        <v>1990</v>
      </c>
      <c r="D254">
        <v>6.1959312955873198</v>
      </c>
      <c r="E254">
        <v>51.1813637289372</v>
      </c>
      <c r="F254">
        <v>50.593635618903299</v>
      </c>
    </row>
    <row r="255" spans="1:6">
      <c r="A255" t="s">
        <v>387</v>
      </c>
      <c r="B255" t="s">
        <v>388</v>
      </c>
      <c r="C255">
        <v>1991</v>
      </c>
      <c r="D255">
        <v>6.2040177643446599</v>
      </c>
      <c r="E255">
        <v>52.0488813303838</v>
      </c>
      <c r="F255">
        <v>52.854216338520999</v>
      </c>
    </row>
    <row r="256" spans="1:6">
      <c r="A256" t="s">
        <v>387</v>
      </c>
      <c r="B256" t="s">
        <v>388</v>
      </c>
      <c r="C256">
        <v>1992</v>
      </c>
      <c r="D256">
        <v>6.3120580400357698</v>
      </c>
      <c r="E256">
        <v>53.994943355144301</v>
      </c>
      <c r="F256">
        <v>55.308602584072098</v>
      </c>
    </row>
    <row r="257" spans="1:6">
      <c r="A257" t="s">
        <v>387</v>
      </c>
      <c r="B257" t="s">
        <v>388</v>
      </c>
      <c r="C257">
        <v>1993</v>
      </c>
      <c r="D257">
        <v>6.4315562972452396</v>
      </c>
      <c r="E257">
        <v>54.363454133022003</v>
      </c>
      <c r="F257">
        <v>56.2083442604605</v>
      </c>
    </row>
    <row r="258" spans="1:6">
      <c r="A258" t="s">
        <v>387</v>
      </c>
      <c r="B258" t="s">
        <v>388</v>
      </c>
      <c r="C258">
        <v>1994</v>
      </c>
      <c r="D258">
        <v>6.2499151030023503</v>
      </c>
      <c r="E258">
        <v>52.864771724516501</v>
      </c>
      <c r="F258">
        <v>55.614074078619602</v>
      </c>
    </row>
    <row r="259" spans="1:6">
      <c r="A259" t="s">
        <v>387</v>
      </c>
      <c r="B259" t="s">
        <v>388</v>
      </c>
      <c r="C259">
        <v>1995</v>
      </c>
      <c r="D259">
        <v>5.9198123038221802</v>
      </c>
      <c r="E259">
        <v>51.435718482212202</v>
      </c>
      <c r="F259">
        <v>53.731051280859099</v>
      </c>
    </row>
    <row r="260" spans="1:6">
      <c r="A260" t="s">
        <v>387</v>
      </c>
      <c r="B260" t="s">
        <v>388</v>
      </c>
      <c r="C260">
        <v>1996</v>
      </c>
      <c r="D260">
        <v>5.7011951967852301</v>
      </c>
      <c r="E260">
        <v>49.453044745841503</v>
      </c>
      <c r="F260">
        <v>53.395966102950403</v>
      </c>
    </row>
    <row r="261" spans="1:6">
      <c r="A261" t="s">
        <v>387</v>
      </c>
      <c r="B261" t="s">
        <v>388</v>
      </c>
      <c r="C261">
        <v>1997</v>
      </c>
      <c r="D261">
        <v>5.2184250352155601</v>
      </c>
      <c r="E261">
        <v>45.9515261609479</v>
      </c>
      <c r="F261">
        <v>51.864358034270403</v>
      </c>
    </row>
    <row r="262" spans="1:6">
      <c r="A262" t="s">
        <v>387</v>
      </c>
      <c r="B262" t="s">
        <v>388</v>
      </c>
      <c r="C262">
        <v>1998</v>
      </c>
      <c r="D262">
        <v>4.8562703837526398</v>
      </c>
      <c r="E262">
        <v>43.291959039306697</v>
      </c>
      <c r="F262">
        <v>51.059993682985898</v>
      </c>
    </row>
    <row r="263" spans="1:6">
      <c r="A263" t="s">
        <v>387</v>
      </c>
      <c r="B263" t="s">
        <v>388</v>
      </c>
      <c r="C263">
        <v>1999</v>
      </c>
      <c r="D263">
        <v>4.8266579574240298</v>
      </c>
      <c r="E263">
        <v>41.507646589936599</v>
      </c>
      <c r="F263">
        <v>51.753892255969397</v>
      </c>
    </row>
    <row r="264" spans="1:6">
      <c r="A264" t="s">
        <v>387</v>
      </c>
      <c r="B264" t="s">
        <v>388</v>
      </c>
      <c r="C264">
        <v>2000</v>
      </c>
      <c r="D264">
        <v>4.7192125815486001</v>
      </c>
      <c r="E264">
        <v>39.366358108420997</v>
      </c>
      <c r="F264">
        <v>51.218635769644798</v>
      </c>
    </row>
    <row r="265" spans="1:6">
      <c r="A265" t="s">
        <v>387</v>
      </c>
      <c r="B265" t="s">
        <v>388</v>
      </c>
      <c r="C265">
        <v>2001</v>
      </c>
      <c r="D265">
        <v>4.6155553524156003</v>
      </c>
      <c r="E265">
        <v>37.395360524243202</v>
      </c>
      <c r="F265">
        <v>51.5420415279483</v>
      </c>
    </row>
    <row r="266" spans="1:6">
      <c r="A266" t="s">
        <v>387</v>
      </c>
      <c r="B266" t="s">
        <v>388</v>
      </c>
      <c r="C266">
        <v>2002</v>
      </c>
      <c r="D266">
        <v>4.8098770451602597</v>
      </c>
      <c r="E266">
        <v>36.526358129837199</v>
      </c>
      <c r="F266">
        <v>53.273749714684399</v>
      </c>
    </row>
    <row r="267" spans="1:6">
      <c r="A267" t="s">
        <v>387</v>
      </c>
      <c r="B267" t="s">
        <v>388</v>
      </c>
      <c r="C267">
        <v>2003</v>
      </c>
      <c r="D267">
        <v>4.8378833193063802</v>
      </c>
      <c r="E267">
        <v>34.504310783479902</v>
      </c>
      <c r="F267">
        <v>54.580911914517003</v>
      </c>
    </row>
    <row r="268" spans="1:6">
      <c r="A268" t="s">
        <v>387</v>
      </c>
      <c r="B268" t="s">
        <v>388</v>
      </c>
      <c r="C268">
        <v>2004</v>
      </c>
      <c r="D268">
        <v>4.6010072843355498</v>
      </c>
      <c r="E268">
        <v>31.61204242961</v>
      </c>
      <c r="F268">
        <v>54.261846699908602</v>
      </c>
    </row>
    <row r="269" spans="1:6">
      <c r="A269" t="s">
        <v>387</v>
      </c>
      <c r="B269" t="s">
        <v>388</v>
      </c>
      <c r="C269">
        <v>2005</v>
      </c>
      <c r="D269">
        <v>4.4492314773167196</v>
      </c>
      <c r="E269">
        <v>28.866973894588099</v>
      </c>
      <c r="F269">
        <v>54.614989099847598</v>
      </c>
    </row>
    <row r="270" spans="1:6">
      <c r="A270" t="s">
        <v>387</v>
      </c>
      <c r="B270" t="s">
        <v>388</v>
      </c>
      <c r="C270">
        <v>2006</v>
      </c>
      <c r="D270">
        <v>4.43142015819652</v>
      </c>
      <c r="E270">
        <v>26.558429238765001</v>
      </c>
      <c r="F270">
        <v>55.589413800396599</v>
      </c>
    </row>
    <row r="271" spans="1:6">
      <c r="A271" t="s">
        <v>387</v>
      </c>
      <c r="B271" t="s">
        <v>388</v>
      </c>
      <c r="C271">
        <v>2007</v>
      </c>
      <c r="D271">
        <v>4.31262191648604</v>
      </c>
      <c r="E271">
        <v>24.158166711375301</v>
      </c>
      <c r="F271">
        <v>55.733095463700202</v>
      </c>
    </row>
    <row r="272" spans="1:6">
      <c r="A272" t="s">
        <v>387</v>
      </c>
      <c r="B272" t="s">
        <v>388</v>
      </c>
      <c r="C272">
        <v>2008</v>
      </c>
      <c r="D272">
        <v>4.2371986485217601</v>
      </c>
      <c r="E272">
        <v>21.973403572491399</v>
      </c>
      <c r="F272">
        <v>56.804484216978601</v>
      </c>
    </row>
    <row r="273" spans="1:6">
      <c r="A273" t="s">
        <v>387</v>
      </c>
      <c r="B273" t="s">
        <v>388</v>
      </c>
      <c r="C273">
        <v>2009</v>
      </c>
      <c r="D273">
        <v>4.1884961051675402</v>
      </c>
      <c r="E273">
        <v>20.230488928750901</v>
      </c>
      <c r="F273">
        <v>57.026476989332501</v>
      </c>
    </row>
    <row r="274" spans="1:6">
      <c r="A274" t="s">
        <v>387</v>
      </c>
      <c r="B274" t="s">
        <v>388</v>
      </c>
      <c r="C274">
        <v>2010</v>
      </c>
      <c r="D274">
        <v>4.09633477101438</v>
      </c>
      <c r="E274">
        <v>18.319733538299001</v>
      </c>
      <c r="F274">
        <v>56.813059696561098</v>
      </c>
    </row>
    <row r="275" spans="1:6">
      <c r="A275" t="s">
        <v>387</v>
      </c>
      <c r="B275" t="s">
        <v>388</v>
      </c>
      <c r="C275">
        <v>2011</v>
      </c>
      <c r="D275">
        <v>4.0079333988450596</v>
      </c>
      <c r="E275">
        <v>16.822460422167602</v>
      </c>
      <c r="F275">
        <v>56.321360585534997</v>
      </c>
    </row>
    <row r="276" spans="1:6">
      <c r="A276" t="s">
        <v>387</v>
      </c>
      <c r="B276" t="s">
        <v>388</v>
      </c>
      <c r="C276">
        <v>2012</v>
      </c>
      <c r="D276">
        <v>3.88246372442475</v>
      </c>
      <c r="E276">
        <v>15.5592505814919</v>
      </c>
      <c r="F276">
        <v>54.143375719706803</v>
      </c>
    </row>
    <row r="277" spans="1:6">
      <c r="A277" t="s">
        <v>387</v>
      </c>
      <c r="B277" t="s">
        <v>388</v>
      </c>
      <c r="C277">
        <v>2013</v>
      </c>
      <c r="D277">
        <v>3.7922203547303002</v>
      </c>
      <c r="E277">
        <v>14.6956990622968</v>
      </c>
      <c r="F277">
        <v>51.341071728390098</v>
      </c>
    </row>
    <row r="278" spans="1:6">
      <c r="A278" t="s">
        <v>387</v>
      </c>
      <c r="B278" t="s">
        <v>388</v>
      </c>
      <c r="C278">
        <v>2014</v>
      </c>
      <c r="D278">
        <v>3.81317533225628</v>
      </c>
      <c r="E278">
        <v>13.861679219934601</v>
      </c>
      <c r="F278">
        <v>49.843225972895098</v>
      </c>
    </row>
    <row r="279" spans="1:6">
      <c r="A279" t="s">
        <v>387</v>
      </c>
      <c r="B279" t="s">
        <v>388</v>
      </c>
      <c r="C279">
        <v>2015</v>
      </c>
      <c r="D279">
        <v>3.9307547183294198</v>
      </c>
      <c r="E279">
        <v>12.6859079235936</v>
      </c>
      <c r="F279">
        <v>51.614986299827002</v>
      </c>
    </row>
    <row r="280" spans="1:6">
      <c r="A280" t="s">
        <v>387</v>
      </c>
      <c r="B280" t="s">
        <v>388</v>
      </c>
      <c r="C280">
        <v>2016</v>
      </c>
      <c r="D280">
        <v>3.8507076774753202</v>
      </c>
      <c r="E280">
        <v>12.4575205311007</v>
      </c>
      <c r="F280">
        <v>49.578264014804603</v>
      </c>
    </row>
    <row r="281" spans="1:6">
      <c r="A281" t="s">
        <v>387</v>
      </c>
      <c r="B281" t="s">
        <v>388</v>
      </c>
      <c r="C281">
        <v>2017</v>
      </c>
      <c r="D281">
        <v>3.8602136455909202</v>
      </c>
      <c r="E281">
        <v>11.9040366391355</v>
      </c>
      <c r="F281">
        <v>50.074693494352601</v>
      </c>
    </row>
    <row r="282" spans="1:6">
      <c r="A282" t="s">
        <v>984</v>
      </c>
      <c r="C282">
        <v>1990</v>
      </c>
      <c r="D282">
        <v>0.27784647282519798</v>
      </c>
      <c r="E282">
        <v>0.66642479877572403</v>
      </c>
      <c r="F282">
        <v>25.298250557315001</v>
      </c>
    </row>
    <row r="283" spans="1:6">
      <c r="A283" t="s">
        <v>984</v>
      </c>
      <c r="C283">
        <v>1991</v>
      </c>
      <c r="D283">
        <v>0.27304226386788999</v>
      </c>
      <c r="E283">
        <v>0.59910763191625405</v>
      </c>
      <c r="F283">
        <v>24.612238581160401</v>
      </c>
    </row>
    <row r="284" spans="1:6">
      <c r="A284" t="s">
        <v>984</v>
      </c>
      <c r="C284">
        <v>1992</v>
      </c>
      <c r="D284">
        <v>0.27884964259563599</v>
      </c>
      <c r="E284">
        <v>0.54651942348639904</v>
      </c>
      <c r="F284">
        <v>24.497350795318699</v>
      </c>
    </row>
    <row r="285" spans="1:6">
      <c r="A285" t="s">
        <v>984</v>
      </c>
      <c r="C285">
        <v>1993</v>
      </c>
      <c r="D285">
        <v>0.27487883844153399</v>
      </c>
      <c r="E285">
        <v>0.48630064428750402</v>
      </c>
      <c r="F285">
        <v>23.585246887219199</v>
      </c>
    </row>
    <row r="286" spans="1:6">
      <c r="A286" t="s">
        <v>984</v>
      </c>
      <c r="C286">
        <v>1994</v>
      </c>
      <c r="D286">
        <v>0.280883586614457</v>
      </c>
      <c r="E286">
        <v>0.44013304033711398</v>
      </c>
      <c r="F286">
        <v>23.211152626930001</v>
      </c>
    </row>
    <row r="287" spans="1:6">
      <c r="A287" t="s">
        <v>984</v>
      </c>
      <c r="C287">
        <v>1995</v>
      </c>
      <c r="D287">
        <v>0.27700242381727203</v>
      </c>
      <c r="E287">
        <v>0.39153479185956402</v>
      </c>
      <c r="F287">
        <v>22.226405842744299</v>
      </c>
    </row>
    <row r="288" spans="1:6">
      <c r="A288" t="s">
        <v>984</v>
      </c>
      <c r="C288">
        <v>1996</v>
      </c>
      <c r="D288">
        <v>0.27798705672186602</v>
      </c>
      <c r="E288">
        <v>0.36329868363259499</v>
      </c>
      <c r="F288">
        <v>22.130004819234799</v>
      </c>
    </row>
    <row r="289" spans="1:6">
      <c r="A289" t="s">
        <v>984</v>
      </c>
      <c r="C289">
        <v>1997</v>
      </c>
      <c r="D289">
        <v>0.26927569243551303</v>
      </c>
      <c r="E289">
        <v>0.33013780738120702</v>
      </c>
      <c r="F289">
        <v>21.501211821354001</v>
      </c>
    </row>
    <row r="290" spans="1:6">
      <c r="A290" t="s">
        <v>984</v>
      </c>
      <c r="C290">
        <v>1998</v>
      </c>
      <c r="D290">
        <v>0.26156501456129699</v>
      </c>
      <c r="E290">
        <v>0.29318648683306903</v>
      </c>
      <c r="F290">
        <v>20.549333968970299</v>
      </c>
    </row>
    <row r="291" spans="1:6">
      <c r="A291" t="s">
        <v>984</v>
      </c>
      <c r="C291">
        <v>1999</v>
      </c>
      <c r="D291">
        <v>0.25413942182286098</v>
      </c>
      <c r="E291">
        <v>0.27130380026012502</v>
      </c>
      <c r="F291">
        <v>19.624128711062198</v>
      </c>
    </row>
    <row r="292" spans="1:6">
      <c r="A292" t="s">
        <v>984</v>
      </c>
      <c r="C292">
        <v>2000</v>
      </c>
      <c r="D292">
        <v>0.24964774867620201</v>
      </c>
      <c r="E292">
        <v>0.25062296494486802</v>
      </c>
      <c r="F292">
        <v>18.564409030721201</v>
      </c>
    </row>
    <row r="293" spans="1:6">
      <c r="A293" t="s">
        <v>984</v>
      </c>
      <c r="C293">
        <v>2001</v>
      </c>
      <c r="D293">
        <v>0.244752434826226</v>
      </c>
      <c r="E293">
        <v>0.23522304303316799</v>
      </c>
      <c r="F293">
        <v>17.870910780185699</v>
      </c>
    </row>
    <row r="294" spans="1:6">
      <c r="A294" t="s">
        <v>984</v>
      </c>
      <c r="C294">
        <v>2002</v>
      </c>
      <c r="D294">
        <v>0.24691337091621801</v>
      </c>
      <c r="E294">
        <v>0.22406797379603999</v>
      </c>
      <c r="F294">
        <v>17.447403804193101</v>
      </c>
    </row>
    <row r="295" spans="1:6">
      <c r="A295" t="s">
        <v>984</v>
      </c>
      <c r="C295">
        <v>2003</v>
      </c>
      <c r="D295">
        <v>0.243461877372739</v>
      </c>
      <c r="E295">
        <v>0.20764553501562</v>
      </c>
      <c r="F295">
        <v>16.628939994615301</v>
      </c>
    </row>
    <row r="296" spans="1:6">
      <c r="A296" t="s">
        <v>984</v>
      </c>
      <c r="C296">
        <v>2004</v>
      </c>
      <c r="D296">
        <v>0.24090276702406799</v>
      </c>
      <c r="E296">
        <v>0.19039969362414899</v>
      </c>
      <c r="F296">
        <v>15.761838992931199</v>
      </c>
    </row>
    <row r="297" spans="1:6">
      <c r="A297" t="s">
        <v>984</v>
      </c>
      <c r="C297">
        <v>2005</v>
      </c>
      <c r="D297">
        <v>0.238517977290015</v>
      </c>
      <c r="E297">
        <v>0.17356777716823299</v>
      </c>
      <c r="F297">
        <v>14.8347469184818</v>
      </c>
    </row>
    <row r="298" spans="1:6">
      <c r="A298" t="s">
        <v>984</v>
      </c>
      <c r="C298">
        <v>2006</v>
      </c>
      <c r="D298">
        <v>0.24399890098309901</v>
      </c>
      <c r="E298">
        <v>0.16431010405172999</v>
      </c>
      <c r="F298">
        <v>14.3709435002707</v>
      </c>
    </row>
    <row r="299" spans="1:6">
      <c r="A299" t="s">
        <v>984</v>
      </c>
      <c r="C299">
        <v>2007</v>
      </c>
      <c r="D299">
        <v>0.26323969757649701</v>
      </c>
      <c r="E299">
        <v>0.159366397026109</v>
      </c>
      <c r="F299">
        <v>14.3314195380188</v>
      </c>
    </row>
    <row r="300" spans="1:6">
      <c r="A300" t="s">
        <v>984</v>
      </c>
      <c r="C300">
        <v>2008</v>
      </c>
      <c r="D300">
        <v>0.28174558301532698</v>
      </c>
      <c r="E300">
        <v>0.15222761231811499</v>
      </c>
      <c r="F300">
        <v>14.033293758004801</v>
      </c>
    </row>
    <row r="301" spans="1:6">
      <c r="A301" t="s">
        <v>984</v>
      </c>
      <c r="C301">
        <v>2009</v>
      </c>
      <c r="D301">
        <v>0.297240872690888</v>
      </c>
      <c r="E301">
        <v>0.139507001196263</v>
      </c>
      <c r="F301">
        <v>13.4967728574755</v>
      </c>
    </row>
    <row r="302" spans="1:6">
      <c r="A302" t="s">
        <v>984</v>
      </c>
      <c r="C302">
        <v>2010</v>
      </c>
      <c r="D302">
        <v>0.31599763333286901</v>
      </c>
      <c r="E302">
        <v>0.13012963071353201</v>
      </c>
      <c r="F302">
        <v>12.9326239541702</v>
      </c>
    </row>
    <row r="303" spans="1:6">
      <c r="A303" t="s">
        <v>984</v>
      </c>
      <c r="C303">
        <v>2011</v>
      </c>
      <c r="D303">
        <v>0.34410209541773001</v>
      </c>
      <c r="E303">
        <v>0.124318493945313</v>
      </c>
      <c r="F303">
        <v>13.1011079446446</v>
      </c>
    </row>
    <row r="304" spans="1:6">
      <c r="A304" t="s">
        <v>984</v>
      </c>
      <c r="C304">
        <v>2012</v>
      </c>
      <c r="D304">
        <v>0.36776071160462598</v>
      </c>
      <c r="E304">
        <v>0.113736962602234</v>
      </c>
      <c r="F304">
        <v>11.9620897069086</v>
      </c>
    </row>
    <row r="305" spans="1:6">
      <c r="A305" t="s">
        <v>984</v>
      </c>
      <c r="C305">
        <v>2013</v>
      </c>
      <c r="D305">
        <v>0.40132734184365598</v>
      </c>
      <c r="E305">
        <v>0.10798574339846401</v>
      </c>
      <c r="F305">
        <v>11.208419275845699</v>
      </c>
    </row>
    <row r="306" spans="1:6">
      <c r="A306" t="s">
        <v>984</v>
      </c>
      <c r="C306">
        <v>2014</v>
      </c>
      <c r="D306">
        <v>0.451009144987772</v>
      </c>
      <c r="E306">
        <v>0.10267495047111</v>
      </c>
      <c r="F306">
        <v>10.6800354714762</v>
      </c>
    </row>
    <row r="307" spans="1:6">
      <c r="A307" t="s">
        <v>984</v>
      </c>
      <c r="C307">
        <v>2015</v>
      </c>
      <c r="D307">
        <v>0.50126719776596096</v>
      </c>
      <c r="E307">
        <v>9.7830746888968007E-2</v>
      </c>
      <c r="F307">
        <v>10.448898194358399</v>
      </c>
    </row>
    <row r="308" spans="1:6">
      <c r="A308" t="s">
        <v>984</v>
      </c>
      <c r="C308">
        <v>2016</v>
      </c>
      <c r="D308">
        <v>0.54392116674528601</v>
      </c>
      <c r="E308">
        <v>9.2569788610990106E-2</v>
      </c>
      <c r="F308">
        <v>9.7155820829271793</v>
      </c>
    </row>
    <row r="309" spans="1:6">
      <c r="A309" t="s">
        <v>984</v>
      </c>
      <c r="C309">
        <v>2017</v>
      </c>
      <c r="D309">
        <v>0.60647999463009294</v>
      </c>
      <c r="E309">
        <v>9.1035820283603297E-2</v>
      </c>
      <c r="F309">
        <v>9.8294512558605405</v>
      </c>
    </row>
    <row r="310" spans="1:6">
      <c r="A310" t="s">
        <v>352</v>
      </c>
      <c r="B310" t="s">
        <v>389</v>
      </c>
      <c r="C310">
        <v>1990</v>
      </c>
      <c r="D310">
        <v>0.32855896128279699</v>
      </c>
      <c r="E310">
        <v>0.69240058005771199</v>
      </c>
      <c r="F310">
        <v>25.7298289932526</v>
      </c>
    </row>
    <row r="311" spans="1:6">
      <c r="A311" t="s">
        <v>352</v>
      </c>
      <c r="B311" t="s">
        <v>389</v>
      </c>
      <c r="C311">
        <v>1991</v>
      </c>
      <c r="D311">
        <v>0.32229154185921599</v>
      </c>
      <c r="E311">
        <v>0.61720738899688798</v>
      </c>
      <c r="F311">
        <v>25.0209714072599</v>
      </c>
    </row>
    <row r="312" spans="1:6">
      <c r="A312" t="s">
        <v>352</v>
      </c>
      <c r="B312" t="s">
        <v>389</v>
      </c>
      <c r="C312">
        <v>1992</v>
      </c>
      <c r="D312">
        <v>0.32862968877957699</v>
      </c>
      <c r="E312">
        <v>0.55941909853154803</v>
      </c>
      <c r="F312">
        <v>24.865989471602401</v>
      </c>
    </row>
    <row r="313" spans="1:6">
      <c r="A313" t="s">
        <v>352</v>
      </c>
      <c r="B313" t="s">
        <v>389</v>
      </c>
      <c r="C313">
        <v>1993</v>
      </c>
      <c r="D313">
        <v>0.32329577983878899</v>
      </c>
      <c r="E313">
        <v>0.49204910027443599</v>
      </c>
      <c r="F313">
        <v>23.866023472501301</v>
      </c>
    </row>
    <row r="314" spans="1:6">
      <c r="A314" t="s">
        <v>352</v>
      </c>
      <c r="B314" t="s">
        <v>389</v>
      </c>
      <c r="C314">
        <v>1994</v>
      </c>
      <c r="D314">
        <v>0.330099889452451</v>
      </c>
      <c r="E314">
        <v>0.44546726852531998</v>
      </c>
      <c r="F314">
        <v>23.6526864494435</v>
      </c>
    </row>
    <row r="315" spans="1:6">
      <c r="A315" t="s">
        <v>352</v>
      </c>
      <c r="B315" t="s">
        <v>389</v>
      </c>
      <c r="C315">
        <v>1995</v>
      </c>
      <c r="D315">
        <v>0.324473496898388</v>
      </c>
      <c r="E315">
        <v>0.38957214290622599</v>
      </c>
      <c r="F315">
        <v>22.431224632746002</v>
      </c>
    </row>
    <row r="316" spans="1:6">
      <c r="A316" t="s">
        <v>352</v>
      </c>
      <c r="B316" t="s">
        <v>389</v>
      </c>
      <c r="C316">
        <v>1996</v>
      </c>
      <c r="D316">
        <v>0.32493750262554499</v>
      </c>
      <c r="E316">
        <v>0.35850336321743198</v>
      </c>
      <c r="F316">
        <v>22.407071032223801</v>
      </c>
    </row>
    <row r="317" spans="1:6">
      <c r="A317" t="s">
        <v>352</v>
      </c>
      <c r="B317" t="s">
        <v>389</v>
      </c>
      <c r="C317">
        <v>1997</v>
      </c>
      <c r="D317">
        <v>0.314183839382912</v>
      </c>
      <c r="E317">
        <v>0.32222244406080902</v>
      </c>
      <c r="F317">
        <v>21.8387371729929</v>
      </c>
    </row>
    <row r="318" spans="1:6">
      <c r="A318" t="s">
        <v>352</v>
      </c>
      <c r="B318" t="s">
        <v>389</v>
      </c>
      <c r="C318">
        <v>1998</v>
      </c>
      <c r="D318">
        <v>0.30489175163308901</v>
      </c>
      <c r="E318">
        <v>0.283976905677917</v>
      </c>
      <c r="F318">
        <v>20.9602760243639</v>
      </c>
    </row>
    <row r="319" spans="1:6">
      <c r="A319" t="s">
        <v>352</v>
      </c>
      <c r="B319" t="s">
        <v>389</v>
      </c>
      <c r="C319">
        <v>1999</v>
      </c>
      <c r="D319">
        <v>0.29533542752240599</v>
      </c>
      <c r="E319">
        <v>0.25900924699509098</v>
      </c>
      <c r="F319">
        <v>19.897091021293701</v>
      </c>
    </row>
    <row r="320" spans="1:6">
      <c r="A320" t="s">
        <v>352</v>
      </c>
      <c r="B320" t="s">
        <v>389</v>
      </c>
      <c r="C320">
        <v>2000</v>
      </c>
      <c r="D320">
        <v>0.28992164043398599</v>
      </c>
      <c r="E320">
        <v>0.23987630043306499</v>
      </c>
      <c r="F320">
        <v>18.909239847648699</v>
      </c>
    </row>
    <row r="321" spans="1:6">
      <c r="A321" t="s">
        <v>352</v>
      </c>
      <c r="B321" t="s">
        <v>389</v>
      </c>
      <c r="C321">
        <v>2001</v>
      </c>
      <c r="D321">
        <v>0.283646866627491</v>
      </c>
      <c r="E321">
        <v>0.22343412438999799</v>
      </c>
      <c r="F321">
        <v>18.118700140291701</v>
      </c>
    </row>
    <row r="322" spans="1:6">
      <c r="A322" t="s">
        <v>352</v>
      </c>
      <c r="B322" t="s">
        <v>389</v>
      </c>
      <c r="C322">
        <v>2002</v>
      </c>
      <c r="D322">
        <v>0.28599375254855203</v>
      </c>
      <c r="E322">
        <v>0.210598016150531</v>
      </c>
      <c r="F322">
        <v>17.662269198582202</v>
      </c>
    </row>
    <row r="323" spans="1:6">
      <c r="A323" t="s">
        <v>352</v>
      </c>
      <c r="B323" t="s">
        <v>389</v>
      </c>
      <c r="C323">
        <v>2003</v>
      </c>
      <c r="D323">
        <v>0.28169491585163298</v>
      </c>
      <c r="E323">
        <v>0.19370828251956199</v>
      </c>
      <c r="F323">
        <v>16.802536452943301</v>
      </c>
    </row>
    <row r="324" spans="1:6">
      <c r="A324" t="s">
        <v>352</v>
      </c>
      <c r="B324" t="s">
        <v>389</v>
      </c>
      <c r="C324">
        <v>2004</v>
      </c>
      <c r="D324">
        <v>0.27854661835431499</v>
      </c>
      <c r="E324">
        <v>0.17602286930903299</v>
      </c>
      <c r="F324">
        <v>15.9320770600361</v>
      </c>
    </row>
    <row r="325" spans="1:6">
      <c r="A325" t="s">
        <v>352</v>
      </c>
      <c r="B325" t="s">
        <v>389</v>
      </c>
      <c r="C325">
        <v>2005</v>
      </c>
      <c r="D325">
        <v>0.27571496491715902</v>
      </c>
      <c r="E325">
        <v>0.15992792079231</v>
      </c>
      <c r="F325">
        <v>15.0160886177267</v>
      </c>
    </row>
    <row r="326" spans="1:6">
      <c r="A326" t="s">
        <v>352</v>
      </c>
      <c r="B326" t="s">
        <v>389</v>
      </c>
      <c r="C326">
        <v>2006</v>
      </c>
      <c r="D326">
        <v>0.28190604086613602</v>
      </c>
      <c r="E326">
        <v>0.149646940193291</v>
      </c>
      <c r="F326">
        <v>14.5302229265753</v>
      </c>
    </row>
    <row r="327" spans="1:6">
      <c r="A327" t="s">
        <v>352</v>
      </c>
      <c r="B327" t="s">
        <v>389</v>
      </c>
      <c r="C327">
        <v>2007</v>
      </c>
      <c r="D327">
        <v>0.30420048650447601</v>
      </c>
      <c r="E327">
        <v>0.14497230029057401</v>
      </c>
      <c r="F327">
        <v>14.514884349156</v>
      </c>
    </row>
    <row r="328" spans="1:6">
      <c r="A328" t="s">
        <v>352</v>
      </c>
      <c r="B328" t="s">
        <v>389</v>
      </c>
      <c r="C328">
        <v>2008</v>
      </c>
      <c r="D328">
        <v>0.325464806132305</v>
      </c>
      <c r="E328">
        <v>0.13832246418177599</v>
      </c>
      <c r="F328">
        <v>14.228709151506999</v>
      </c>
    </row>
    <row r="329" spans="1:6">
      <c r="A329" t="s">
        <v>352</v>
      </c>
      <c r="B329" t="s">
        <v>389</v>
      </c>
      <c r="C329">
        <v>2009</v>
      </c>
      <c r="D329">
        <v>0.34319822901111802</v>
      </c>
      <c r="E329">
        <v>0.125931347246068</v>
      </c>
      <c r="F329">
        <v>13.694571843813399</v>
      </c>
    </row>
    <row r="330" spans="1:6">
      <c r="A330" t="s">
        <v>352</v>
      </c>
      <c r="B330" t="s">
        <v>389</v>
      </c>
      <c r="C330">
        <v>2010</v>
      </c>
      <c r="D330">
        <v>0.36472329362434802</v>
      </c>
      <c r="E330">
        <v>0.1174834057269</v>
      </c>
      <c r="F330">
        <v>13.1403795766686</v>
      </c>
    </row>
    <row r="331" spans="1:6">
      <c r="A331" t="s">
        <v>352</v>
      </c>
      <c r="B331" t="s">
        <v>389</v>
      </c>
      <c r="C331">
        <v>2011</v>
      </c>
      <c r="D331">
        <v>0.39567962888910602</v>
      </c>
      <c r="E331">
        <v>0.11192473427147</v>
      </c>
      <c r="F331">
        <v>13.2766763832962</v>
      </c>
    </row>
    <row r="332" spans="1:6">
      <c r="A332" t="s">
        <v>352</v>
      </c>
      <c r="B332" t="s">
        <v>389</v>
      </c>
      <c r="C332">
        <v>2012</v>
      </c>
      <c r="D332">
        <v>0.41929139971822799</v>
      </c>
      <c r="E332">
        <v>0.10186255929997</v>
      </c>
      <c r="F332">
        <v>12.1964012380773</v>
      </c>
    </row>
    <row r="333" spans="1:6">
      <c r="A333" t="s">
        <v>352</v>
      </c>
      <c r="B333" t="s">
        <v>389</v>
      </c>
      <c r="C333">
        <v>2013</v>
      </c>
      <c r="D333">
        <v>0.453042661165586</v>
      </c>
      <c r="E333">
        <v>9.7383604911703406E-2</v>
      </c>
      <c r="F333">
        <v>11.384153609288401</v>
      </c>
    </row>
    <row r="334" spans="1:6">
      <c r="A334" t="s">
        <v>352</v>
      </c>
      <c r="B334" t="s">
        <v>389</v>
      </c>
      <c r="C334">
        <v>2014</v>
      </c>
      <c r="D334">
        <v>0.50370561921092905</v>
      </c>
      <c r="E334">
        <v>9.3103578981876295E-2</v>
      </c>
      <c r="F334">
        <v>10.939490934240499</v>
      </c>
    </row>
    <row r="335" spans="1:6">
      <c r="A335" t="s">
        <v>352</v>
      </c>
      <c r="B335" t="s">
        <v>389</v>
      </c>
      <c r="C335">
        <v>2015</v>
      </c>
      <c r="D335">
        <v>0.55440684215383995</v>
      </c>
      <c r="E335">
        <v>8.8637602662460693E-2</v>
      </c>
      <c r="F335">
        <v>10.7020717461284</v>
      </c>
    </row>
    <row r="336" spans="1:6">
      <c r="A336" t="s">
        <v>352</v>
      </c>
      <c r="B336" t="s">
        <v>389</v>
      </c>
      <c r="C336">
        <v>2016</v>
      </c>
      <c r="D336">
        <v>0.59557792267311405</v>
      </c>
      <c r="E336">
        <v>8.4401709396424496E-2</v>
      </c>
      <c r="F336">
        <v>9.9745491142465408</v>
      </c>
    </row>
    <row r="337" spans="1:6">
      <c r="A337" t="s">
        <v>352</v>
      </c>
      <c r="B337" t="s">
        <v>389</v>
      </c>
      <c r="C337">
        <v>2017</v>
      </c>
      <c r="D337">
        <v>0.65924194252455603</v>
      </c>
      <c r="E337">
        <v>8.3362774936088596E-2</v>
      </c>
      <c r="F337">
        <v>10.1281105873584</v>
      </c>
    </row>
    <row r="338" spans="1:6">
      <c r="A338" t="s">
        <v>390</v>
      </c>
      <c r="B338" t="s">
        <v>391</v>
      </c>
      <c r="C338">
        <v>1990</v>
      </c>
      <c r="D338">
        <v>2.37023974197565</v>
      </c>
      <c r="E338">
        <v>1.7649107057925799</v>
      </c>
      <c r="F338">
        <v>31.8041789933866</v>
      </c>
    </row>
    <row r="339" spans="1:6">
      <c r="A339" t="s">
        <v>390</v>
      </c>
      <c r="B339" t="s">
        <v>391</v>
      </c>
      <c r="C339">
        <v>1991</v>
      </c>
      <c r="D339">
        <v>2.3742459217059602</v>
      </c>
      <c r="E339">
        <v>1.7027953809710601</v>
      </c>
      <c r="F339">
        <v>31.8340578995406</v>
      </c>
    </row>
    <row r="340" spans="1:6">
      <c r="A340" t="s">
        <v>390</v>
      </c>
      <c r="B340" t="s">
        <v>391</v>
      </c>
      <c r="C340">
        <v>1992</v>
      </c>
      <c r="D340">
        <v>2.3597711385790499</v>
      </c>
      <c r="E340">
        <v>1.6135541415535</v>
      </c>
      <c r="F340">
        <v>31.225990791730901</v>
      </c>
    </row>
    <row r="341" spans="1:6">
      <c r="A341" t="s">
        <v>390</v>
      </c>
      <c r="B341" t="s">
        <v>391</v>
      </c>
      <c r="C341">
        <v>1993</v>
      </c>
      <c r="D341">
        <v>2.3789899384390099</v>
      </c>
      <c r="E341">
        <v>1.5254236185405501</v>
      </c>
      <c r="F341">
        <v>30.868248791509</v>
      </c>
    </row>
    <row r="342" spans="1:6">
      <c r="A342" t="s">
        <v>390</v>
      </c>
      <c r="B342" t="s">
        <v>391</v>
      </c>
      <c r="C342">
        <v>1994</v>
      </c>
      <c r="D342">
        <v>2.3263637138367499</v>
      </c>
      <c r="E342">
        <v>1.4221977269122099</v>
      </c>
      <c r="F342">
        <v>29.882223513430201</v>
      </c>
    </row>
    <row r="343" spans="1:6">
      <c r="A343" t="s">
        <v>390</v>
      </c>
      <c r="B343" t="s">
        <v>391</v>
      </c>
      <c r="C343">
        <v>1995</v>
      </c>
      <c r="D343">
        <v>2.3471181480109</v>
      </c>
      <c r="E343">
        <v>1.3169967587131599</v>
      </c>
      <c r="F343">
        <v>29.4966823345429</v>
      </c>
    </row>
    <row r="344" spans="1:6">
      <c r="A344" t="s">
        <v>390</v>
      </c>
      <c r="B344" t="s">
        <v>391</v>
      </c>
      <c r="C344">
        <v>1996</v>
      </c>
      <c r="D344">
        <v>2.37045731665033</v>
      </c>
      <c r="E344">
        <v>1.2447879019975201</v>
      </c>
      <c r="F344">
        <v>29.378762963020002</v>
      </c>
    </row>
    <row r="345" spans="1:6">
      <c r="A345" t="s">
        <v>390</v>
      </c>
      <c r="B345" t="s">
        <v>391</v>
      </c>
      <c r="C345">
        <v>1997</v>
      </c>
      <c r="D345">
        <v>2.3573236924210899</v>
      </c>
      <c r="E345">
        <v>1.1524378215890201</v>
      </c>
      <c r="F345">
        <v>28.316795827313101</v>
      </c>
    </row>
    <row r="346" spans="1:6">
      <c r="A346" t="s">
        <v>390</v>
      </c>
      <c r="B346" t="s">
        <v>391</v>
      </c>
      <c r="C346">
        <v>1998</v>
      </c>
      <c r="D346">
        <v>2.3999565810474999</v>
      </c>
      <c r="E346">
        <v>1.0833244062858001</v>
      </c>
      <c r="F346">
        <v>27.908909415433602</v>
      </c>
    </row>
    <row r="347" spans="1:6">
      <c r="A347" t="s">
        <v>390</v>
      </c>
      <c r="B347" t="s">
        <v>391</v>
      </c>
      <c r="C347">
        <v>1999</v>
      </c>
      <c r="D347">
        <v>2.46387583937608</v>
      </c>
      <c r="E347">
        <v>1.0204216357492799</v>
      </c>
      <c r="F347">
        <v>27.2520416390837</v>
      </c>
    </row>
    <row r="348" spans="1:6">
      <c r="A348" t="s">
        <v>390</v>
      </c>
      <c r="B348" t="s">
        <v>391</v>
      </c>
      <c r="C348">
        <v>2000</v>
      </c>
      <c r="D348">
        <v>2.4899578502751698</v>
      </c>
      <c r="E348">
        <v>0.93937943820365699</v>
      </c>
      <c r="F348">
        <v>26.178533259344</v>
      </c>
    </row>
    <row r="349" spans="1:6">
      <c r="A349" t="s">
        <v>390</v>
      </c>
      <c r="B349" t="s">
        <v>391</v>
      </c>
      <c r="C349">
        <v>2001</v>
      </c>
      <c r="D349">
        <v>2.4922508712533999</v>
      </c>
      <c r="E349">
        <v>0.84563378801846201</v>
      </c>
      <c r="F349">
        <v>25.0654111886222</v>
      </c>
    </row>
    <row r="350" spans="1:6">
      <c r="A350" t="s">
        <v>390</v>
      </c>
      <c r="B350" t="s">
        <v>391</v>
      </c>
      <c r="C350">
        <v>2002</v>
      </c>
      <c r="D350">
        <v>2.5535302377172799</v>
      </c>
      <c r="E350">
        <v>0.79754405930917205</v>
      </c>
      <c r="F350">
        <v>24.7012584307497</v>
      </c>
    </row>
    <row r="351" spans="1:6">
      <c r="A351" t="s">
        <v>390</v>
      </c>
      <c r="B351" t="s">
        <v>391</v>
      </c>
      <c r="C351">
        <v>2003</v>
      </c>
      <c r="D351">
        <v>2.6274765375284401</v>
      </c>
      <c r="E351">
        <v>0.73221957865408405</v>
      </c>
      <c r="F351">
        <v>24.407112312270201</v>
      </c>
    </row>
    <row r="352" spans="1:6">
      <c r="A352" t="s">
        <v>390</v>
      </c>
      <c r="B352" t="s">
        <v>391</v>
      </c>
      <c r="C352">
        <v>2004</v>
      </c>
      <c r="D352">
        <v>2.5530808684616599</v>
      </c>
      <c r="E352">
        <v>0.650826444638406</v>
      </c>
      <c r="F352">
        <v>23.328075483904801</v>
      </c>
    </row>
    <row r="353" spans="1:6">
      <c r="A353" t="s">
        <v>390</v>
      </c>
      <c r="B353" t="s">
        <v>391</v>
      </c>
      <c r="C353">
        <v>2005</v>
      </c>
      <c r="D353">
        <v>2.51629627679019</v>
      </c>
      <c r="E353">
        <v>0.600359474254612</v>
      </c>
      <c r="F353">
        <v>22.6477480103873</v>
      </c>
    </row>
    <row r="354" spans="1:6">
      <c r="A354" t="s">
        <v>390</v>
      </c>
      <c r="B354" t="s">
        <v>391</v>
      </c>
      <c r="C354">
        <v>2006</v>
      </c>
      <c r="D354">
        <v>2.4306284250724599</v>
      </c>
      <c r="E354">
        <v>0.53031393641873203</v>
      </c>
      <c r="F354">
        <v>21.556943666911899</v>
      </c>
    </row>
    <row r="355" spans="1:6">
      <c r="A355" t="s">
        <v>390</v>
      </c>
      <c r="B355" t="s">
        <v>391</v>
      </c>
      <c r="C355">
        <v>2007</v>
      </c>
      <c r="D355">
        <v>2.4119606409569698</v>
      </c>
      <c r="E355">
        <v>0.49224253036390597</v>
      </c>
      <c r="F355">
        <v>21.169592265008799</v>
      </c>
    </row>
    <row r="356" spans="1:6">
      <c r="A356" t="s">
        <v>390</v>
      </c>
      <c r="B356" t="s">
        <v>391</v>
      </c>
      <c r="C356">
        <v>2008</v>
      </c>
      <c r="D356">
        <v>2.3359115998161299</v>
      </c>
      <c r="E356">
        <v>0.45151003908283999</v>
      </c>
      <c r="F356">
        <v>20.418033602347599</v>
      </c>
    </row>
    <row r="357" spans="1:6">
      <c r="A357" t="s">
        <v>390</v>
      </c>
      <c r="B357" t="s">
        <v>391</v>
      </c>
      <c r="C357">
        <v>2009</v>
      </c>
      <c r="D357">
        <v>2.35894513191734</v>
      </c>
      <c r="E357">
        <v>0.41910846889411302</v>
      </c>
      <c r="F357">
        <v>20.413246493340001</v>
      </c>
    </row>
    <row r="358" spans="1:6">
      <c r="A358" t="s">
        <v>390</v>
      </c>
      <c r="B358" t="s">
        <v>391</v>
      </c>
      <c r="C358">
        <v>2010</v>
      </c>
      <c r="D358">
        <v>2.2981490454337501</v>
      </c>
      <c r="E358">
        <v>0.38758614902695798</v>
      </c>
      <c r="F358">
        <v>19.571471794423999</v>
      </c>
    </row>
    <row r="359" spans="1:6">
      <c r="A359" t="s">
        <v>390</v>
      </c>
      <c r="B359" t="s">
        <v>391</v>
      </c>
      <c r="C359">
        <v>2011</v>
      </c>
      <c r="D359">
        <v>2.2645565785043602</v>
      </c>
      <c r="E359">
        <v>0.35068119129460101</v>
      </c>
      <c r="F359">
        <v>19.3198500633289</v>
      </c>
    </row>
    <row r="360" spans="1:6">
      <c r="A360" t="s">
        <v>390</v>
      </c>
      <c r="B360" t="s">
        <v>391</v>
      </c>
      <c r="C360">
        <v>2012</v>
      </c>
      <c r="D360">
        <v>2.2286072638871</v>
      </c>
      <c r="E360">
        <v>0.33746682503742997</v>
      </c>
      <c r="F360">
        <v>18.078033504598899</v>
      </c>
    </row>
    <row r="361" spans="1:6">
      <c r="A361" t="s">
        <v>390</v>
      </c>
      <c r="B361" t="s">
        <v>391</v>
      </c>
      <c r="C361">
        <v>2013</v>
      </c>
      <c r="D361">
        <v>2.2154877533603399</v>
      </c>
      <c r="E361">
        <v>0.31854486838799401</v>
      </c>
      <c r="F361">
        <v>17.5690864031166</v>
      </c>
    </row>
    <row r="362" spans="1:6">
      <c r="A362" t="s">
        <v>390</v>
      </c>
      <c r="B362" t="s">
        <v>391</v>
      </c>
      <c r="C362">
        <v>2014</v>
      </c>
      <c r="D362">
        <v>2.1811148144215502</v>
      </c>
      <c r="E362">
        <v>0.30795947882750102</v>
      </c>
      <c r="F362">
        <v>16.756504434624802</v>
      </c>
    </row>
    <row r="363" spans="1:6">
      <c r="A363" t="s">
        <v>390</v>
      </c>
      <c r="B363" t="s">
        <v>391</v>
      </c>
      <c r="C363">
        <v>2015</v>
      </c>
      <c r="D363">
        <v>2.2063741880616199</v>
      </c>
      <c r="E363">
        <v>0.287670608683882</v>
      </c>
      <c r="F363">
        <v>16.7410400555015</v>
      </c>
    </row>
    <row r="364" spans="1:6">
      <c r="A364" t="s">
        <v>390</v>
      </c>
      <c r="B364" t="s">
        <v>391</v>
      </c>
      <c r="C364">
        <v>2016</v>
      </c>
      <c r="D364">
        <v>2.16639959200951</v>
      </c>
      <c r="E364">
        <v>0.27999019363245098</v>
      </c>
      <c r="F364">
        <v>15.722648835617401</v>
      </c>
    </row>
    <row r="365" spans="1:6">
      <c r="A365" t="s">
        <v>390</v>
      </c>
      <c r="B365" t="s">
        <v>391</v>
      </c>
      <c r="C365">
        <v>2017</v>
      </c>
      <c r="D365">
        <v>2.1509963870944002</v>
      </c>
      <c r="E365">
        <v>0.26658258472623197</v>
      </c>
      <c r="F365">
        <v>15.519288005198</v>
      </c>
    </row>
    <row r="366" spans="1:6">
      <c r="A366" t="s">
        <v>392</v>
      </c>
      <c r="B366" t="s">
        <v>393</v>
      </c>
      <c r="C366">
        <v>1990</v>
      </c>
      <c r="D366">
        <v>3.8026320963512998</v>
      </c>
      <c r="E366">
        <v>52.114728582039497</v>
      </c>
      <c r="F366">
        <v>48.852176751973502</v>
      </c>
    </row>
    <row r="367" spans="1:6">
      <c r="A367" t="s">
        <v>392</v>
      </c>
      <c r="B367" t="s">
        <v>393</v>
      </c>
      <c r="C367">
        <v>1991</v>
      </c>
      <c r="D367">
        <v>4.0157949470567598</v>
      </c>
      <c r="E367">
        <v>53.048784293764399</v>
      </c>
      <c r="F367">
        <v>52.5534596424515</v>
      </c>
    </row>
    <row r="368" spans="1:6">
      <c r="A368" t="s">
        <v>392</v>
      </c>
      <c r="B368" t="s">
        <v>393</v>
      </c>
      <c r="C368">
        <v>1992</v>
      </c>
      <c r="D368">
        <v>4.4620652517909098</v>
      </c>
      <c r="E368">
        <v>56.336099997386697</v>
      </c>
      <c r="F368">
        <v>57.456300661383999</v>
      </c>
    </row>
    <row r="369" spans="1:6">
      <c r="A369" t="s">
        <v>392</v>
      </c>
      <c r="B369" t="s">
        <v>393</v>
      </c>
      <c r="C369">
        <v>1993</v>
      </c>
      <c r="D369">
        <v>4.7931068271429904</v>
      </c>
      <c r="E369">
        <v>58.360913840133698</v>
      </c>
      <c r="F369">
        <v>60.2989532375693</v>
      </c>
    </row>
    <row r="370" spans="1:6">
      <c r="A370" t="s">
        <v>392</v>
      </c>
      <c r="B370" t="s">
        <v>393</v>
      </c>
      <c r="C370">
        <v>1994</v>
      </c>
      <c r="D370">
        <v>5.2233903846053904</v>
      </c>
      <c r="E370">
        <v>60.635599359559997</v>
      </c>
      <c r="F370">
        <v>63.463187471910899</v>
      </c>
    </row>
    <row r="371" spans="1:6">
      <c r="A371" t="s">
        <v>392</v>
      </c>
      <c r="B371" t="s">
        <v>393</v>
      </c>
      <c r="C371">
        <v>1995</v>
      </c>
      <c r="D371">
        <v>5.2219258209599904</v>
      </c>
      <c r="E371">
        <v>60.645864364146099</v>
      </c>
      <c r="F371">
        <v>62.3599288313833</v>
      </c>
    </row>
    <row r="372" spans="1:6">
      <c r="A372" t="s">
        <v>392</v>
      </c>
      <c r="B372" t="s">
        <v>393</v>
      </c>
      <c r="C372">
        <v>1996</v>
      </c>
      <c r="D372">
        <v>5.1672135027157697</v>
      </c>
      <c r="E372">
        <v>59.8528207203683</v>
      </c>
      <c r="F372">
        <v>63.111715104598403</v>
      </c>
    </row>
    <row r="373" spans="1:6">
      <c r="A373" t="s">
        <v>392</v>
      </c>
      <c r="B373" t="s">
        <v>393</v>
      </c>
      <c r="C373">
        <v>1997</v>
      </c>
      <c r="D373">
        <v>4.9206490386728801</v>
      </c>
      <c r="E373">
        <v>57.536331995099303</v>
      </c>
      <c r="F373">
        <v>62.650749940712402</v>
      </c>
    </row>
    <row r="374" spans="1:6">
      <c r="A374" t="s">
        <v>392</v>
      </c>
      <c r="B374" t="s">
        <v>393</v>
      </c>
      <c r="C374">
        <v>1998</v>
      </c>
      <c r="D374">
        <v>4.64334156197582</v>
      </c>
      <c r="E374">
        <v>56.188175962819997</v>
      </c>
      <c r="F374">
        <v>61.972981505746802</v>
      </c>
    </row>
    <row r="375" spans="1:6">
      <c r="A375" t="s">
        <v>392</v>
      </c>
      <c r="B375" t="s">
        <v>393</v>
      </c>
      <c r="C375">
        <v>1999</v>
      </c>
      <c r="D375">
        <v>4.2199612908269799</v>
      </c>
      <c r="E375">
        <v>53.192988408179801</v>
      </c>
      <c r="F375">
        <v>60.536385778467498</v>
      </c>
    </row>
    <row r="376" spans="1:6">
      <c r="A376" t="s">
        <v>392</v>
      </c>
      <c r="B376" t="s">
        <v>393</v>
      </c>
      <c r="C376">
        <v>2000</v>
      </c>
      <c r="D376">
        <v>3.8154152603739702</v>
      </c>
      <c r="E376">
        <v>50.563467952398497</v>
      </c>
      <c r="F376">
        <v>58.355151689212597</v>
      </c>
    </row>
    <row r="377" spans="1:6">
      <c r="A377" t="s">
        <v>392</v>
      </c>
      <c r="B377" t="s">
        <v>393</v>
      </c>
      <c r="C377">
        <v>2001</v>
      </c>
      <c r="D377">
        <v>3.50972283529011</v>
      </c>
      <c r="E377">
        <v>48.926017098743003</v>
      </c>
      <c r="F377">
        <v>58.624033938138503</v>
      </c>
    </row>
    <row r="378" spans="1:6">
      <c r="A378" t="s">
        <v>392</v>
      </c>
      <c r="B378" t="s">
        <v>393</v>
      </c>
      <c r="C378">
        <v>2002</v>
      </c>
      <c r="D378">
        <v>3.4450703993907399</v>
      </c>
      <c r="E378">
        <v>47.871036567089803</v>
      </c>
      <c r="F378">
        <v>61.099794741699398</v>
      </c>
    </row>
    <row r="379" spans="1:6">
      <c r="A379" t="s">
        <v>392</v>
      </c>
      <c r="B379" t="s">
        <v>393</v>
      </c>
      <c r="C379">
        <v>2003</v>
      </c>
      <c r="D379">
        <v>3.4387532229283999</v>
      </c>
      <c r="E379">
        <v>46.934160503140397</v>
      </c>
      <c r="F379">
        <v>63.076206800334397</v>
      </c>
    </row>
    <row r="380" spans="1:6">
      <c r="A380" t="s">
        <v>392</v>
      </c>
      <c r="B380" t="s">
        <v>393</v>
      </c>
      <c r="C380">
        <v>2004</v>
      </c>
      <c r="D380">
        <v>3.3612040582820901</v>
      </c>
      <c r="E380">
        <v>43.894878722648599</v>
      </c>
      <c r="F380">
        <v>62.877487331323103</v>
      </c>
    </row>
    <row r="381" spans="1:6">
      <c r="A381" t="s">
        <v>392</v>
      </c>
      <c r="B381" t="s">
        <v>393</v>
      </c>
      <c r="C381">
        <v>2005</v>
      </c>
      <c r="D381">
        <v>3.4557825103656401</v>
      </c>
      <c r="E381">
        <v>41.420436416072199</v>
      </c>
      <c r="F381">
        <v>63.8781636713057</v>
      </c>
    </row>
    <row r="382" spans="1:6">
      <c r="A382" t="s">
        <v>392</v>
      </c>
      <c r="B382" t="s">
        <v>393</v>
      </c>
      <c r="C382">
        <v>2006</v>
      </c>
      <c r="D382">
        <v>3.5150576933196702</v>
      </c>
      <c r="E382">
        <v>37.4836745734112</v>
      </c>
      <c r="F382">
        <v>65.209900625258399</v>
      </c>
    </row>
    <row r="383" spans="1:6">
      <c r="A383" t="s">
        <v>392</v>
      </c>
      <c r="B383" t="s">
        <v>393</v>
      </c>
      <c r="C383">
        <v>2007</v>
      </c>
      <c r="D383">
        <v>3.4652180121917602</v>
      </c>
      <c r="E383">
        <v>33.543360721480397</v>
      </c>
      <c r="F383">
        <v>63.717619497247803</v>
      </c>
    </row>
    <row r="384" spans="1:6">
      <c r="A384" t="s">
        <v>392</v>
      </c>
      <c r="B384" t="s">
        <v>393</v>
      </c>
      <c r="C384">
        <v>2008</v>
      </c>
      <c r="D384">
        <v>3.4043160853416601</v>
      </c>
      <c r="E384">
        <v>31.260845291912599</v>
      </c>
      <c r="F384">
        <v>63.894521810665502</v>
      </c>
    </row>
    <row r="385" spans="1:6">
      <c r="A385" t="s">
        <v>392</v>
      </c>
      <c r="B385" t="s">
        <v>393</v>
      </c>
      <c r="C385">
        <v>2009</v>
      </c>
      <c r="D385">
        <v>3.37087751150426</v>
      </c>
      <c r="E385">
        <v>29.375320184474301</v>
      </c>
      <c r="F385">
        <v>63.490954229940598</v>
      </c>
    </row>
    <row r="386" spans="1:6">
      <c r="A386" t="s">
        <v>392</v>
      </c>
      <c r="B386" t="s">
        <v>393</v>
      </c>
      <c r="C386">
        <v>2010</v>
      </c>
      <c r="D386">
        <v>3.3881389841777598</v>
      </c>
      <c r="E386">
        <v>27.766011494508799</v>
      </c>
      <c r="F386">
        <v>63.463235135551997</v>
      </c>
    </row>
    <row r="387" spans="1:6">
      <c r="A387" t="s">
        <v>392</v>
      </c>
      <c r="B387" t="s">
        <v>393</v>
      </c>
      <c r="C387">
        <v>2011</v>
      </c>
      <c r="D387">
        <v>3.3706768746040101</v>
      </c>
      <c r="E387">
        <v>25.970231823385401</v>
      </c>
      <c r="F387">
        <v>64.707746955270594</v>
      </c>
    </row>
    <row r="388" spans="1:6">
      <c r="A388" t="s">
        <v>392</v>
      </c>
      <c r="B388" t="s">
        <v>393</v>
      </c>
      <c r="C388">
        <v>2012</v>
      </c>
      <c r="D388">
        <v>3.3192632609173098</v>
      </c>
      <c r="E388">
        <v>25.1466201040495</v>
      </c>
      <c r="F388">
        <v>62.217472574460103</v>
      </c>
    </row>
    <row r="389" spans="1:6">
      <c r="A389" t="s">
        <v>392</v>
      </c>
      <c r="B389" t="s">
        <v>393</v>
      </c>
      <c r="C389">
        <v>2013</v>
      </c>
      <c r="D389">
        <v>3.2510051415215302</v>
      </c>
      <c r="E389">
        <v>23.539952426824801</v>
      </c>
      <c r="F389">
        <v>61.294307270159898</v>
      </c>
    </row>
    <row r="390" spans="1:6">
      <c r="A390" t="s">
        <v>392</v>
      </c>
      <c r="B390" t="s">
        <v>393</v>
      </c>
      <c r="C390">
        <v>2014</v>
      </c>
      <c r="D390">
        <v>3.2270470694949198</v>
      </c>
      <c r="E390">
        <v>23.018351761577001</v>
      </c>
      <c r="F390">
        <v>58.2385911737274</v>
      </c>
    </row>
    <row r="391" spans="1:6">
      <c r="A391" t="s">
        <v>392</v>
      </c>
      <c r="B391" t="s">
        <v>393</v>
      </c>
      <c r="C391">
        <v>2015</v>
      </c>
      <c r="D391">
        <v>3.1991503406203399</v>
      </c>
      <c r="E391">
        <v>21.596399644240201</v>
      </c>
      <c r="F391">
        <v>59.240616305591402</v>
      </c>
    </row>
    <row r="392" spans="1:6">
      <c r="A392" t="s">
        <v>392</v>
      </c>
      <c r="B392" t="s">
        <v>393</v>
      </c>
      <c r="C392">
        <v>2016</v>
      </c>
      <c r="D392">
        <v>3.1990917200933202</v>
      </c>
      <c r="E392">
        <v>20.9975077072733</v>
      </c>
      <c r="F392">
        <v>57.234529278771099</v>
      </c>
    </row>
    <row r="393" spans="1:6">
      <c r="A393" t="s">
        <v>392</v>
      </c>
      <c r="B393" t="s">
        <v>393</v>
      </c>
      <c r="C393">
        <v>2017</v>
      </c>
      <c r="D393">
        <v>3.2401274857241602</v>
      </c>
      <c r="E393">
        <v>20.7514197915112</v>
      </c>
      <c r="F393">
        <v>56.922786598158901</v>
      </c>
    </row>
    <row r="394" spans="1:6">
      <c r="A394" t="s">
        <v>394</v>
      </c>
      <c r="B394" t="s">
        <v>395</v>
      </c>
      <c r="C394">
        <v>1990</v>
      </c>
      <c r="D394">
        <v>0.903434392159571</v>
      </c>
      <c r="E394">
        <v>8.9070902424528295</v>
      </c>
      <c r="F394">
        <v>37.979576230996798</v>
      </c>
    </row>
    <row r="395" spans="1:6">
      <c r="A395" t="s">
        <v>394</v>
      </c>
      <c r="B395" t="s">
        <v>395</v>
      </c>
      <c r="C395">
        <v>1991</v>
      </c>
      <c r="D395">
        <v>0.90239660762181495</v>
      </c>
      <c r="E395">
        <v>8.5582939115426804</v>
      </c>
      <c r="F395">
        <v>37.814014840115703</v>
      </c>
    </row>
    <row r="396" spans="1:6">
      <c r="A396" t="s">
        <v>394</v>
      </c>
      <c r="B396" t="s">
        <v>395</v>
      </c>
      <c r="C396">
        <v>1992</v>
      </c>
      <c r="D396">
        <v>0.90709696662764205</v>
      </c>
      <c r="E396">
        <v>8.1843983277306496</v>
      </c>
      <c r="F396">
        <v>37.921488160656097</v>
      </c>
    </row>
    <row r="397" spans="1:6">
      <c r="A397" t="s">
        <v>394</v>
      </c>
      <c r="B397" t="s">
        <v>395</v>
      </c>
      <c r="C397">
        <v>1993</v>
      </c>
      <c r="D397">
        <v>0.91866054443421596</v>
      </c>
      <c r="E397">
        <v>7.7581875549739703</v>
      </c>
      <c r="F397">
        <v>38.4220503482737</v>
      </c>
    </row>
    <row r="398" spans="1:6">
      <c r="A398" t="s">
        <v>394</v>
      </c>
      <c r="B398" t="s">
        <v>395</v>
      </c>
      <c r="C398">
        <v>1994</v>
      </c>
      <c r="D398">
        <v>0.93960726525222904</v>
      </c>
      <c r="E398">
        <v>7.3621453211916901</v>
      </c>
      <c r="F398">
        <v>38.981067511200301</v>
      </c>
    </row>
    <row r="399" spans="1:6">
      <c r="A399" t="s">
        <v>394</v>
      </c>
      <c r="B399" t="s">
        <v>395</v>
      </c>
      <c r="C399">
        <v>1995</v>
      </c>
      <c r="D399">
        <v>0.93344049905835402</v>
      </c>
      <c r="E399">
        <v>6.9908886546909104</v>
      </c>
      <c r="F399">
        <v>38.904080245775702</v>
      </c>
    </row>
    <row r="400" spans="1:6">
      <c r="A400" t="s">
        <v>394</v>
      </c>
      <c r="B400" t="s">
        <v>395</v>
      </c>
      <c r="C400">
        <v>1996</v>
      </c>
      <c r="D400">
        <v>0.96063593078684995</v>
      </c>
      <c r="E400">
        <v>6.60187465435805</v>
      </c>
      <c r="F400">
        <v>40.523308233831997</v>
      </c>
    </row>
    <row r="401" spans="1:6">
      <c r="A401" t="s">
        <v>394</v>
      </c>
      <c r="B401" t="s">
        <v>395</v>
      </c>
      <c r="C401">
        <v>1997</v>
      </c>
      <c r="D401">
        <v>0.91475203472794298</v>
      </c>
      <c r="E401">
        <v>5.76754226379059</v>
      </c>
      <c r="F401">
        <v>38.083466212214802</v>
      </c>
    </row>
    <row r="402" spans="1:6">
      <c r="A402" t="s">
        <v>394</v>
      </c>
      <c r="B402" t="s">
        <v>395</v>
      </c>
      <c r="C402">
        <v>1998</v>
      </c>
      <c r="D402">
        <v>0.90177348632978704</v>
      </c>
      <c r="E402">
        <v>5.0947993210071898</v>
      </c>
      <c r="F402">
        <v>37.076455852071597</v>
      </c>
    </row>
    <row r="403" spans="1:6">
      <c r="A403" t="s">
        <v>394</v>
      </c>
      <c r="B403" t="s">
        <v>395</v>
      </c>
      <c r="C403">
        <v>1999</v>
      </c>
      <c r="D403">
        <v>0.92485841311271</v>
      </c>
      <c r="E403">
        <v>4.8092991415446997</v>
      </c>
      <c r="F403">
        <v>37.700312793591998</v>
      </c>
    </row>
    <row r="404" spans="1:6">
      <c r="A404" t="s">
        <v>394</v>
      </c>
      <c r="B404" t="s">
        <v>395</v>
      </c>
      <c r="C404">
        <v>2000</v>
      </c>
      <c r="D404">
        <v>0.90001259727362004</v>
      </c>
      <c r="E404">
        <v>4.4288330482067702</v>
      </c>
      <c r="F404">
        <v>36.2181306729887</v>
      </c>
    </row>
    <row r="405" spans="1:6">
      <c r="A405" t="s">
        <v>394</v>
      </c>
      <c r="B405" t="s">
        <v>395</v>
      </c>
      <c r="C405">
        <v>2001</v>
      </c>
      <c r="D405">
        <v>0.90450983769252602</v>
      </c>
      <c r="E405">
        <v>4.0446920058633502</v>
      </c>
      <c r="F405">
        <v>36.531195312430199</v>
      </c>
    </row>
    <row r="406" spans="1:6">
      <c r="A406" t="s">
        <v>394</v>
      </c>
      <c r="B406" t="s">
        <v>395</v>
      </c>
      <c r="C406">
        <v>2002</v>
      </c>
      <c r="D406">
        <v>0.87238579394721305</v>
      </c>
      <c r="E406">
        <v>3.6063992219075902</v>
      </c>
      <c r="F406">
        <v>34.927953125650497</v>
      </c>
    </row>
    <row r="407" spans="1:6">
      <c r="A407" t="s">
        <v>394</v>
      </c>
      <c r="B407" t="s">
        <v>395</v>
      </c>
      <c r="C407">
        <v>2003</v>
      </c>
      <c r="D407">
        <v>0.86849978754490997</v>
      </c>
      <c r="E407">
        <v>3.34701648610142</v>
      </c>
      <c r="F407">
        <v>34.228236425198602</v>
      </c>
    </row>
    <row r="408" spans="1:6">
      <c r="A408" t="s">
        <v>394</v>
      </c>
      <c r="B408" t="s">
        <v>395</v>
      </c>
      <c r="C408">
        <v>2004</v>
      </c>
      <c r="D408">
        <v>0.88003894946503403</v>
      </c>
      <c r="E408">
        <v>3.2022102108466299</v>
      </c>
      <c r="F408">
        <v>33.953917113959001</v>
      </c>
    </row>
    <row r="409" spans="1:6">
      <c r="A409" t="s">
        <v>394</v>
      </c>
      <c r="B409" t="s">
        <v>395</v>
      </c>
      <c r="C409">
        <v>2005</v>
      </c>
      <c r="D409">
        <v>0.85515273584735296</v>
      </c>
      <c r="E409">
        <v>2.9930384610382101</v>
      </c>
      <c r="F409">
        <v>32.830920864094999</v>
      </c>
    </row>
    <row r="410" spans="1:6">
      <c r="A410" t="s">
        <v>394</v>
      </c>
      <c r="B410" t="s">
        <v>395</v>
      </c>
      <c r="C410">
        <v>2006</v>
      </c>
      <c r="D410">
        <v>0.87170918524178498</v>
      </c>
      <c r="E410">
        <v>2.8521525872302802</v>
      </c>
      <c r="F410">
        <v>33.899212472459901</v>
      </c>
    </row>
    <row r="411" spans="1:6">
      <c r="A411" t="s">
        <v>394</v>
      </c>
      <c r="B411" t="s">
        <v>395</v>
      </c>
      <c r="C411">
        <v>2007</v>
      </c>
      <c r="D411">
        <v>0.84541669695658095</v>
      </c>
      <c r="E411">
        <v>2.6038941388447499</v>
      </c>
      <c r="F411">
        <v>32.932830591767903</v>
      </c>
    </row>
    <row r="412" spans="1:6">
      <c r="A412" t="s">
        <v>394</v>
      </c>
      <c r="B412" t="s">
        <v>395</v>
      </c>
      <c r="C412">
        <v>2008</v>
      </c>
      <c r="D412">
        <v>0.84415919733397204</v>
      </c>
      <c r="E412">
        <v>2.4880046698943001</v>
      </c>
      <c r="F412">
        <v>33.0823413367971</v>
      </c>
    </row>
    <row r="413" spans="1:6">
      <c r="A413" t="s">
        <v>394</v>
      </c>
      <c r="B413" t="s">
        <v>395</v>
      </c>
      <c r="C413">
        <v>2009</v>
      </c>
      <c r="D413">
        <v>0.86749054239741097</v>
      </c>
      <c r="E413">
        <v>2.4288315729391301</v>
      </c>
      <c r="F413">
        <v>33.489941587524697</v>
      </c>
    </row>
    <row r="414" spans="1:6">
      <c r="A414" t="s">
        <v>394</v>
      </c>
      <c r="B414" t="s">
        <v>395</v>
      </c>
      <c r="C414">
        <v>2010</v>
      </c>
      <c r="D414">
        <v>0.86085477668107802</v>
      </c>
      <c r="E414">
        <v>2.3359414744902001</v>
      </c>
      <c r="F414">
        <v>32.857818880168402</v>
      </c>
    </row>
    <row r="415" spans="1:6">
      <c r="A415" t="s">
        <v>394</v>
      </c>
      <c r="B415" t="s">
        <v>395</v>
      </c>
      <c r="C415">
        <v>2011</v>
      </c>
      <c r="D415">
        <v>0.865399763705199</v>
      </c>
      <c r="E415">
        <v>2.1933165506343801</v>
      </c>
      <c r="F415">
        <v>33.260760159134698</v>
      </c>
    </row>
    <row r="416" spans="1:6">
      <c r="A416" t="s">
        <v>394</v>
      </c>
      <c r="B416" t="s">
        <v>395</v>
      </c>
      <c r="C416">
        <v>2012</v>
      </c>
      <c r="D416">
        <v>0.85206763490633797</v>
      </c>
      <c r="E416">
        <v>2.1831119045856799</v>
      </c>
      <c r="F416">
        <v>31.7053738270906</v>
      </c>
    </row>
    <row r="417" spans="1:6">
      <c r="A417" t="s">
        <v>394</v>
      </c>
      <c r="B417" t="s">
        <v>395</v>
      </c>
      <c r="C417">
        <v>2013</v>
      </c>
      <c r="D417">
        <v>0.84677950625365705</v>
      </c>
      <c r="E417">
        <v>2.1495569691260998</v>
      </c>
      <c r="F417">
        <v>31.125557626708702</v>
      </c>
    </row>
    <row r="418" spans="1:6">
      <c r="A418" t="s">
        <v>394</v>
      </c>
      <c r="B418" t="s">
        <v>395</v>
      </c>
      <c r="C418">
        <v>2014</v>
      </c>
      <c r="D418">
        <v>0.84140110561147596</v>
      </c>
      <c r="E418">
        <v>2.1501099934789099</v>
      </c>
      <c r="F418">
        <v>30.253959086594399</v>
      </c>
    </row>
    <row r="419" spans="1:6">
      <c r="A419" t="s">
        <v>394</v>
      </c>
      <c r="B419" t="s">
        <v>395</v>
      </c>
      <c r="C419">
        <v>2015</v>
      </c>
      <c r="D419">
        <v>0.85693709625201697</v>
      </c>
      <c r="E419">
        <v>2.0880661789958399</v>
      </c>
      <c r="F419">
        <v>30.823050888561301</v>
      </c>
    </row>
    <row r="420" spans="1:6">
      <c r="A420" t="s">
        <v>394</v>
      </c>
      <c r="B420" t="s">
        <v>395</v>
      </c>
      <c r="C420">
        <v>2016</v>
      </c>
      <c r="D420">
        <v>0.855271509520377</v>
      </c>
      <c r="E420">
        <v>2.0937383182911402</v>
      </c>
      <c r="F420">
        <v>29.724676066867701</v>
      </c>
    </row>
    <row r="421" spans="1:6">
      <c r="A421" t="s">
        <v>394</v>
      </c>
      <c r="B421" t="s">
        <v>395</v>
      </c>
      <c r="C421">
        <v>2017</v>
      </c>
      <c r="D421">
        <v>0.85696951127252696</v>
      </c>
      <c r="E421">
        <v>2.0204721566311399</v>
      </c>
      <c r="F421">
        <v>29.447533766028101</v>
      </c>
    </row>
    <row r="422" spans="1:6">
      <c r="A422" t="s">
        <v>396</v>
      </c>
      <c r="B422" t="s">
        <v>397</v>
      </c>
      <c r="C422">
        <v>1990</v>
      </c>
      <c r="D422">
        <v>9.7274636630949605</v>
      </c>
      <c r="E422">
        <v>2.7144228049019601</v>
      </c>
      <c r="F422">
        <v>128.783138675527</v>
      </c>
    </row>
    <row r="423" spans="1:6">
      <c r="A423" t="s">
        <v>396</v>
      </c>
      <c r="B423" t="s">
        <v>397</v>
      </c>
      <c r="C423">
        <v>1991</v>
      </c>
      <c r="D423">
        <v>10.174075482225399</v>
      </c>
      <c r="E423">
        <v>2.4476744502447398</v>
      </c>
      <c r="F423">
        <v>130.8875724506</v>
      </c>
    </row>
    <row r="424" spans="1:6">
      <c r="A424" t="s">
        <v>396</v>
      </c>
      <c r="B424" t="s">
        <v>397</v>
      </c>
      <c r="C424">
        <v>1992</v>
      </c>
      <c r="D424">
        <v>10.5303807005469</v>
      </c>
      <c r="E424">
        <v>2.2138047103412402</v>
      </c>
      <c r="F424">
        <v>132.81572629925199</v>
      </c>
    </row>
    <row r="425" spans="1:6">
      <c r="A425" t="s">
        <v>396</v>
      </c>
      <c r="B425" t="s">
        <v>397</v>
      </c>
      <c r="C425">
        <v>1993</v>
      </c>
      <c r="D425">
        <v>10.669736897099799</v>
      </c>
      <c r="E425">
        <v>2.08288022445939</v>
      </c>
      <c r="F425">
        <v>132.36810874225401</v>
      </c>
    </row>
    <row r="426" spans="1:6">
      <c r="A426" t="s">
        <v>396</v>
      </c>
      <c r="B426" t="s">
        <v>397</v>
      </c>
      <c r="C426">
        <v>1994</v>
      </c>
      <c r="D426">
        <v>10.7232440231693</v>
      </c>
      <c r="E426">
        <v>1.9806507370647699</v>
      </c>
      <c r="F426">
        <v>131.36346696983301</v>
      </c>
    </row>
    <row r="427" spans="1:6">
      <c r="A427" t="s">
        <v>396</v>
      </c>
      <c r="B427" t="s">
        <v>397</v>
      </c>
      <c r="C427">
        <v>1995</v>
      </c>
      <c r="D427">
        <v>10.617643779669701</v>
      </c>
      <c r="E427">
        <v>1.8862067342031399</v>
      </c>
      <c r="F427">
        <v>129.606924036245</v>
      </c>
    </row>
    <row r="428" spans="1:6">
      <c r="A428" t="s">
        <v>396</v>
      </c>
      <c r="B428" t="s">
        <v>397</v>
      </c>
      <c r="C428">
        <v>1996</v>
      </c>
      <c r="D428">
        <v>10.5625363580422</v>
      </c>
      <c r="E428">
        <v>1.78323583598664</v>
      </c>
      <c r="F428">
        <v>128.693937720912</v>
      </c>
    </row>
    <row r="429" spans="1:6">
      <c r="A429" t="s">
        <v>396</v>
      </c>
      <c r="B429" t="s">
        <v>397</v>
      </c>
      <c r="C429">
        <v>1997</v>
      </c>
      <c r="D429">
        <v>10.445458893521799</v>
      </c>
      <c r="E429">
        <v>1.73810734179133</v>
      </c>
      <c r="F429">
        <v>127.601026524942</v>
      </c>
    </row>
    <row r="430" spans="1:6">
      <c r="A430" t="s">
        <v>396</v>
      </c>
      <c r="B430" t="s">
        <v>397</v>
      </c>
      <c r="C430">
        <v>1998</v>
      </c>
      <c r="D430">
        <v>10.467300054341001</v>
      </c>
      <c r="E430">
        <v>1.6818334964131001</v>
      </c>
      <c r="F430">
        <v>124.587907587469</v>
      </c>
    </row>
    <row r="431" spans="1:6">
      <c r="A431" t="s">
        <v>396</v>
      </c>
      <c r="B431" t="s">
        <v>397</v>
      </c>
      <c r="C431">
        <v>1999</v>
      </c>
      <c r="D431">
        <v>9.6225122849766294</v>
      </c>
      <c r="E431">
        <v>1.5864911835290001</v>
      </c>
      <c r="F431">
        <v>117.113835040491</v>
      </c>
    </row>
    <row r="432" spans="1:6">
      <c r="A432" t="s">
        <v>396</v>
      </c>
      <c r="B432" t="s">
        <v>397</v>
      </c>
      <c r="C432">
        <v>2000</v>
      </c>
      <c r="D432">
        <v>8.6637831585618006</v>
      </c>
      <c r="E432">
        <v>1.3667558239901301</v>
      </c>
      <c r="F432">
        <v>107.607819260944</v>
      </c>
    </row>
    <row r="433" spans="1:6">
      <c r="A433" t="s">
        <v>396</v>
      </c>
      <c r="B433" t="s">
        <v>397</v>
      </c>
      <c r="C433">
        <v>2001</v>
      </c>
      <c r="D433">
        <v>8.3012109193245607</v>
      </c>
      <c r="E433">
        <v>1.20504766173316</v>
      </c>
      <c r="F433">
        <v>102.23275523204801</v>
      </c>
    </row>
    <row r="434" spans="1:6">
      <c r="A434" t="s">
        <v>396</v>
      </c>
      <c r="B434" t="s">
        <v>397</v>
      </c>
      <c r="C434">
        <v>2002</v>
      </c>
      <c r="D434">
        <v>8.1326688427064493</v>
      </c>
      <c r="E434">
        <v>1.09213094025016</v>
      </c>
      <c r="F434">
        <v>99.390616523629802</v>
      </c>
    </row>
    <row r="435" spans="1:6">
      <c r="A435" t="s">
        <v>396</v>
      </c>
      <c r="B435" t="s">
        <v>397</v>
      </c>
      <c r="C435">
        <v>2003</v>
      </c>
      <c r="D435">
        <v>8.4598762194732195</v>
      </c>
      <c r="E435">
        <v>1.0623905990842499</v>
      </c>
      <c r="F435">
        <v>100.92280434846801</v>
      </c>
    </row>
    <row r="436" spans="1:6">
      <c r="A436" t="s">
        <v>396</v>
      </c>
      <c r="B436" t="s">
        <v>397</v>
      </c>
      <c r="C436">
        <v>2004</v>
      </c>
      <c r="D436">
        <v>8.4327778577663608</v>
      </c>
      <c r="E436">
        <v>1.0015451005749401</v>
      </c>
      <c r="F436">
        <v>99.838151173358398</v>
      </c>
    </row>
    <row r="437" spans="1:6">
      <c r="A437" t="s">
        <v>396</v>
      </c>
      <c r="B437" t="s">
        <v>397</v>
      </c>
      <c r="C437">
        <v>2005</v>
      </c>
      <c r="D437">
        <v>7.9591287043653001</v>
      </c>
      <c r="E437">
        <v>0.91637513296842499</v>
      </c>
      <c r="F437">
        <v>94.302708539878395</v>
      </c>
    </row>
    <row r="438" spans="1:6">
      <c r="A438" t="s">
        <v>396</v>
      </c>
      <c r="B438" t="s">
        <v>397</v>
      </c>
      <c r="C438">
        <v>2006</v>
      </c>
      <c r="D438">
        <v>7.2078679252873501</v>
      </c>
      <c r="E438">
        <v>0.81730516149860399</v>
      </c>
      <c r="F438">
        <v>87.637352296498094</v>
      </c>
    </row>
    <row r="439" spans="1:6">
      <c r="A439" t="s">
        <v>396</v>
      </c>
      <c r="B439" t="s">
        <v>397</v>
      </c>
      <c r="C439">
        <v>2007</v>
      </c>
      <c r="D439">
        <v>6.7281202734991403</v>
      </c>
      <c r="E439">
        <v>0.73822741212341203</v>
      </c>
      <c r="F439">
        <v>83.567819081322398</v>
      </c>
    </row>
    <row r="440" spans="1:6">
      <c r="A440" t="s">
        <v>396</v>
      </c>
      <c r="B440" t="s">
        <v>397</v>
      </c>
      <c r="C440">
        <v>2008</v>
      </c>
      <c r="D440">
        <v>6.0395007643498104</v>
      </c>
      <c r="E440">
        <v>0.67150386783582094</v>
      </c>
      <c r="F440">
        <v>78.246878963090197</v>
      </c>
    </row>
    <row r="441" spans="1:6">
      <c r="A441" t="s">
        <v>396</v>
      </c>
      <c r="B441" t="s">
        <v>397</v>
      </c>
      <c r="C441">
        <v>2009</v>
      </c>
      <c r="D441">
        <v>5.3063913189491796</v>
      </c>
      <c r="E441">
        <v>0.58974083574553005</v>
      </c>
      <c r="F441">
        <v>72.810704687563003</v>
      </c>
    </row>
    <row r="442" spans="1:6">
      <c r="A442" t="s">
        <v>396</v>
      </c>
      <c r="B442" t="s">
        <v>397</v>
      </c>
      <c r="C442">
        <v>2010</v>
      </c>
      <c r="D442">
        <v>4.7158403713888104</v>
      </c>
      <c r="E442">
        <v>0.54246202871609694</v>
      </c>
      <c r="F442">
        <v>69.736078855049598</v>
      </c>
    </row>
    <row r="443" spans="1:6">
      <c r="A443" t="s">
        <v>396</v>
      </c>
      <c r="B443" t="s">
        <v>397</v>
      </c>
      <c r="C443">
        <v>2011</v>
      </c>
      <c r="D443">
        <v>4.2926791721931998</v>
      </c>
      <c r="E443">
        <v>0.51241359793376295</v>
      </c>
      <c r="F443">
        <v>67.210836886495301</v>
      </c>
    </row>
    <row r="444" spans="1:6">
      <c r="A444" t="s">
        <v>396</v>
      </c>
      <c r="B444" t="s">
        <v>397</v>
      </c>
      <c r="C444">
        <v>2012</v>
      </c>
      <c r="D444">
        <v>3.8942151348960801</v>
      </c>
      <c r="E444">
        <v>0.42308148337903001</v>
      </c>
      <c r="F444">
        <v>66.7721193061641</v>
      </c>
    </row>
    <row r="445" spans="1:6">
      <c r="A445" t="s">
        <v>396</v>
      </c>
      <c r="B445" t="s">
        <v>397</v>
      </c>
      <c r="C445">
        <v>2013</v>
      </c>
      <c r="D445">
        <v>3.5491507466528298</v>
      </c>
      <c r="E445">
        <v>0.41621041521951302</v>
      </c>
      <c r="F445">
        <v>64.546879035774893</v>
      </c>
    </row>
    <row r="446" spans="1:6">
      <c r="A446" t="s">
        <v>396</v>
      </c>
      <c r="B446" t="s">
        <v>397</v>
      </c>
      <c r="C446">
        <v>2014</v>
      </c>
      <c r="D446">
        <v>3.3584418073721598</v>
      </c>
      <c r="E446">
        <v>0.41408068111738899</v>
      </c>
      <c r="F446">
        <v>62.219761122194797</v>
      </c>
    </row>
    <row r="447" spans="1:6">
      <c r="A447" t="s">
        <v>396</v>
      </c>
      <c r="B447" t="s">
        <v>397</v>
      </c>
      <c r="C447">
        <v>2015</v>
      </c>
      <c r="D447">
        <v>3.33046764366782</v>
      </c>
      <c r="E447">
        <v>0.337508957001669</v>
      </c>
      <c r="F447">
        <v>62.926760783305397</v>
      </c>
    </row>
    <row r="448" spans="1:6">
      <c r="A448" t="s">
        <v>396</v>
      </c>
      <c r="B448" t="s">
        <v>397</v>
      </c>
      <c r="C448">
        <v>2016</v>
      </c>
      <c r="D448">
        <v>3.2973263871699801</v>
      </c>
      <c r="E448">
        <v>0.31442624506097899</v>
      </c>
      <c r="F448">
        <v>61.144464836082001</v>
      </c>
    </row>
    <row r="449" spans="1:6">
      <c r="A449" t="s">
        <v>396</v>
      </c>
      <c r="B449" t="s">
        <v>397</v>
      </c>
      <c r="C449">
        <v>2017</v>
      </c>
      <c r="D449">
        <v>3.28021338023501</v>
      </c>
      <c r="E449">
        <v>0.28033158944723702</v>
      </c>
      <c r="F449">
        <v>60.426610751502999</v>
      </c>
    </row>
    <row r="450" spans="1:6">
      <c r="A450" t="s">
        <v>398</v>
      </c>
      <c r="B450" t="s">
        <v>399</v>
      </c>
      <c r="C450">
        <v>1990</v>
      </c>
      <c r="D450">
        <v>17.711084694237002</v>
      </c>
      <c r="E450">
        <v>137.03980170938601</v>
      </c>
      <c r="F450">
        <v>34.999909160990299</v>
      </c>
    </row>
    <row r="451" spans="1:6">
      <c r="A451" t="s">
        <v>398</v>
      </c>
      <c r="B451" t="s">
        <v>399</v>
      </c>
      <c r="C451">
        <v>1991</v>
      </c>
      <c r="D451">
        <v>16.510192577467201</v>
      </c>
      <c r="E451">
        <v>126.970053041889</v>
      </c>
      <c r="F451">
        <v>34.134672348176203</v>
      </c>
    </row>
    <row r="452" spans="1:6">
      <c r="A452" t="s">
        <v>398</v>
      </c>
      <c r="B452" t="s">
        <v>399</v>
      </c>
      <c r="C452">
        <v>1992</v>
      </c>
      <c r="D452">
        <v>16.6395267853894</v>
      </c>
      <c r="E452">
        <v>125.192909694999</v>
      </c>
      <c r="F452">
        <v>34.703949269202198</v>
      </c>
    </row>
    <row r="453" spans="1:6">
      <c r="A453" t="s">
        <v>398</v>
      </c>
      <c r="B453" t="s">
        <v>399</v>
      </c>
      <c r="C453">
        <v>1993</v>
      </c>
      <c r="D453">
        <v>16.233757838099098</v>
      </c>
      <c r="E453">
        <v>120.708155100586</v>
      </c>
      <c r="F453">
        <v>34.9523350858871</v>
      </c>
    </row>
    <row r="454" spans="1:6">
      <c r="A454" t="s">
        <v>398</v>
      </c>
      <c r="B454" t="s">
        <v>399</v>
      </c>
      <c r="C454">
        <v>1994</v>
      </c>
      <c r="D454">
        <v>15.772539378009499</v>
      </c>
      <c r="E454">
        <v>117.00134608091599</v>
      </c>
      <c r="F454">
        <v>35.0891122905592</v>
      </c>
    </row>
    <row r="455" spans="1:6">
      <c r="A455" t="s">
        <v>398</v>
      </c>
      <c r="B455" t="s">
        <v>399</v>
      </c>
      <c r="C455">
        <v>1995</v>
      </c>
      <c r="D455">
        <v>15.7251821739398</v>
      </c>
      <c r="E455">
        <v>116.618847246713</v>
      </c>
      <c r="F455">
        <v>35.7577213000177</v>
      </c>
    </row>
    <row r="456" spans="1:6">
      <c r="A456" t="s">
        <v>398</v>
      </c>
      <c r="B456" t="s">
        <v>399</v>
      </c>
      <c r="C456">
        <v>1996</v>
      </c>
      <c r="D456">
        <v>15.2257590172365</v>
      </c>
      <c r="E456">
        <v>113.156651320479</v>
      </c>
      <c r="F456">
        <v>36.207326971863097</v>
      </c>
    </row>
    <row r="457" spans="1:6">
      <c r="A457" t="s">
        <v>398</v>
      </c>
      <c r="B457" t="s">
        <v>399</v>
      </c>
      <c r="C457">
        <v>1997</v>
      </c>
      <c r="D457">
        <v>14.6748561678132</v>
      </c>
      <c r="E457">
        <v>109.96547475628699</v>
      </c>
      <c r="F457">
        <v>36.6243792107581</v>
      </c>
    </row>
    <row r="458" spans="1:6">
      <c r="A458" t="s">
        <v>398</v>
      </c>
      <c r="B458" t="s">
        <v>399</v>
      </c>
      <c r="C458">
        <v>1998</v>
      </c>
      <c r="D458">
        <v>14.2338237888733</v>
      </c>
      <c r="E458">
        <v>107.123841980188</v>
      </c>
      <c r="F458">
        <v>36.954492829417902</v>
      </c>
    </row>
    <row r="459" spans="1:6">
      <c r="A459" t="s">
        <v>398</v>
      </c>
      <c r="B459" t="s">
        <v>399</v>
      </c>
      <c r="C459">
        <v>1999</v>
      </c>
      <c r="D459">
        <v>13.907317213045101</v>
      </c>
      <c r="E459">
        <v>104.68577780790901</v>
      </c>
      <c r="F459">
        <v>37.611735395089397</v>
      </c>
    </row>
    <row r="460" spans="1:6">
      <c r="A460" t="s">
        <v>398</v>
      </c>
      <c r="B460" t="s">
        <v>399</v>
      </c>
      <c r="C460">
        <v>2000</v>
      </c>
      <c r="D460">
        <v>13.6573282039194</v>
      </c>
      <c r="E460">
        <v>104.48109721729701</v>
      </c>
      <c r="F460">
        <v>38.690947741985802</v>
      </c>
    </row>
    <row r="461" spans="1:6">
      <c r="A461" t="s">
        <v>398</v>
      </c>
      <c r="B461" t="s">
        <v>399</v>
      </c>
      <c r="C461">
        <v>2001</v>
      </c>
      <c r="D461">
        <v>13.1978001295551</v>
      </c>
      <c r="E461">
        <v>102.569674377971</v>
      </c>
      <c r="F461">
        <v>39.305738207155002</v>
      </c>
    </row>
    <row r="462" spans="1:6">
      <c r="A462" t="s">
        <v>398</v>
      </c>
      <c r="B462" t="s">
        <v>399</v>
      </c>
      <c r="C462">
        <v>2002</v>
      </c>
      <c r="D462">
        <v>12.69691758205</v>
      </c>
      <c r="E462">
        <v>100.657655944238</v>
      </c>
      <c r="F462">
        <v>40.131390349966203</v>
      </c>
    </row>
    <row r="463" spans="1:6">
      <c r="A463" t="s">
        <v>398</v>
      </c>
      <c r="B463" t="s">
        <v>399</v>
      </c>
      <c r="C463">
        <v>2003</v>
      </c>
      <c r="D463">
        <v>12.1039251290232</v>
      </c>
      <c r="E463">
        <v>98.692489645686393</v>
      </c>
      <c r="F463">
        <v>41.701455646414203</v>
      </c>
    </row>
    <row r="464" spans="1:6">
      <c r="A464" t="s">
        <v>398</v>
      </c>
      <c r="B464" t="s">
        <v>399</v>
      </c>
      <c r="C464">
        <v>2004</v>
      </c>
      <c r="D464">
        <v>11.517291366455099</v>
      </c>
      <c r="E464">
        <v>97.324544089128693</v>
      </c>
      <c r="F464">
        <v>42.5441623762107</v>
      </c>
    </row>
    <row r="465" spans="1:6">
      <c r="A465" t="s">
        <v>398</v>
      </c>
      <c r="B465" t="s">
        <v>399</v>
      </c>
      <c r="C465">
        <v>2005</v>
      </c>
      <c r="D465">
        <v>11.136168897927901</v>
      </c>
      <c r="E465">
        <v>96.0804412700559</v>
      </c>
      <c r="F465">
        <v>43.765463743792502</v>
      </c>
    </row>
    <row r="466" spans="1:6">
      <c r="A466" t="s">
        <v>398</v>
      </c>
      <c r="B466" t="s">
        <v>399</v>
      </c>
      <c r="C466">
        <v>2006</v>
      </c>
      <c r="D466">
        <v>10.9678420584302</v>
      </c>
      <c r="E466">
        <v>94.3417646108214</v>
      </c>
      <c r="F466">
        <v>45.080859846574597</v>
      </c>
    </row>
    <row r="467" spans="1:6">
      <c r="A467" t="s">
        <v>398</v>
      </c>
      <c r="B467" t="s">
        <v>399</v>
      </c>
      <c r="C467">
        <v>2007</v>
      </c>
      <c r="D467">
        <v>10.969872213808401</v>
      </c>
      <c r="E467">
        <v>94.380978301974693</v>
      </c>
      <c r="F467">
        <v>46.691376279959698</v>
      </c>
    </row>
    <row r="468" spans="1:6">
      <c r="A468" t="s">
        <v>398</v>
      </c>
      <c r="B468" t="s">
        <v>399</v>
      </c>
      <c r="C468">
        <v>2008</v>
      </c>
      <c r="D468">
        <v>10.7375896859786</v>
      </c>
      <c r="E468">
        <v>92.187826043469599</v>
      </c>
      <c r="F468">
        <v>47.6493680688178</v>
      </c>
    </row>
    <row r="469" spans="1:6">
      <c r="A469" t="s">
        <v>398</v>
      </c>
      <c r="B469" t="s">
        <v>399</v>
      </c>
      <c r="C469">
        <v>2009</v>
      </c>
      <c r="D469">
        <v>10.3924295158759</v>
      </c>
      <c r="E469">
        <v>87.960680046495497</v>
      </c>
      <c r="F469">
        <v>47.8494348520465</v>
      </c>
    </row>
    <row r="470" spans="1:6">
      <c r="A470" t="s">
        <v>398</v>
      </c>
      <c r="B470" t="s">
        <v>399</v>
      </c>
      <c r="C470">
        <v>2010</v>
      </c>
      <c r="D470">
        <v>10.1584015262289</v>
      </c>
      <c r="E470">
        <v>85.703446859636102</v>
      </c>
      <c r="F470">
        <v>48.081276918586198</v>
      </c>
    </row>
    <row r="471" spans="1:6">
      <c r="A471" t="s">
        <v>398</v>
      </c>
      <c r="B471" t="s">
        <v>399</v>
      </c>
      <c r="C471">
        <v>2011</v>
      </c>
      <c r="D471">
        <v>9.4905335677952198</v>
      </c>
      <c r="E471">
        <v>79.744312602238907</v>
      </c>
      <c r="F471">
        <v>46.173864999838301</v>
      </c>
    </row>
    <row r="472" spans="1:6">
      <c r="A472" t="s">
        <v>398</v>
      </c>
      <c r="B472" t="s">
        <v>399</v>
      </c>
      <c r="C472">
        <v>2012</v>
      </c>
      <c r="D472">
        <v>8.9115225695255909</v>
      </c>
      <c r="E472">
        <v>73.863644683610403</v>
      </c>
      <c r="F472">
        <v>45.078773810484499</v>
      </c>
    </row>
    <row r="473" spans="1:6">
      <c r="A473" t="s">
        <v>398</v>
      </c>
      <c r="B473" t="s">
        <v>399</v>
      </c>
      <c r="C473">
        <v>2013</v>
      </c>
      <c r="D473">
        <v>8.7107692188315404</v>
      </c>
      <c r="E473">
        <v>71.561966164418394</v>
      </c>
      <c r="F473">
        <v>42.282873849205203</v>
      </c>
    </row>
    <row r="474" spans="1:6">
      <c r="A474" t="s">
        <v>398</v>
      </c>
      <c r="B474" t="s">
        <v>399</v>
      </c>
      <c r="C474">
        <v>2014</v>
      </c>
      <c r="D474">
        <v>8.7418790763266401</v>
      </c>
      <c r="E474">
        <v>68.144771366143502</v>
      </c>
      <c r="F474">
        <v>44.1174515994649</v>
      </c>
    </row>
    <row r="475" spans="1:6">
      <c r="A475" t="s">
        <v>398</v>
      </c>
      <c r="B475" t="s">
        <v>399</v>
      </c>
      <c r="C475">
        <v>2015</v>
      </c>
      <c r="D475">
        <v>8.5598296060254295</v>
      </c>
      <c r="E475">
        <v>65.062948348071004</v>
      </c>
      <c r="F475">
        <v>43.270290638068403</v>
      </c>
    </row>
    <row r="476" spans="1:6">
      <c r="A476" t="s">
        <v>398</v>
      </c>
      <c r="B476" t="s">
        <v>399</v>
      </c>
      <c r="C476">
        <v>2016</v>
      </c>
      <c r="D476">
        <v>8.4981280699139194</v>
      </c>
      <c r="E476">
        <v>63.7616604291592</v>
      </c>
      <c r="F476">
        <v>40.632332321065903</v>
      </c>
    </row>
    <row r="477" spans="1:6">
      <c r="A477" t="s">
        <v>398</v>
      </c>
      <c r="B477" t="s">
        <v>399</v>
      </c>
      <c r="C477">
        <v>2017</v>
      </c>
      <c r="D477">
        <v>8.54299075446459</v>
      </c>
      <c r="E477">
        <v>61.9853781740931</v>
      </c>
      <c r="F477">
        <v>41.4853792514822</v>
      </c>
    </row>
    <row r="478" spans="1:6">
      <c r="A478" t="s">
        <v>400</v>
      </c>
      <c r="B478" t="s">
        <v>401</v>
      </c>
      <c r="C478">
        <v>1990</v>
      </c>
      <c r="D478">
        <v>6.1396013942673799E-2</v>
      </c>
      <c r="E478">
        <v>0.34520926932280199</v>
      </c>
      <c r="F478">
        <v>50.502323071691798</v>
      </c>
    </row>
    <row r="479" spans="1:6">
      <c r="A479" t="s">
        <v>400</v>
      </c>
      <c r="B479" t="s">
        <v>401</v>
      </c>
      <c r="C479">
        <v>1991</v>
      </c>
      <c r="D479">
        <v>6.2605161425328695E-2</v>
      </c>
      <c r="E479">
        <v>0.321747804498065</v>
      </c>
      <c r="F479">
        <v>50.3067218496831</v>
      </c>
    </row>
    <row r="480" spans="1:6">
      <c r="A480" t="s">
        <v>400</v>
      </c>
      <c r="B480" t="s">
        <v>401</v>
      </c>
      <c r="C480">
        <v>1992</v>
      </c>
      <c r="D480">
        <v>6.4822094900050295E-2</v>
      </c>
      <c r="E480">
        <v>0.29363941850631797</v>
      </c>
      <c r="F480">
        <v>50.069877270340498</v>
      </c>
    </row>
    <row r="481" spans="1:6">
      <c r="A481" t="s">
        <v>400</v>
      </c>
      <c r="B481" t="s">
        <v>401</v>
      </c>
      <c r="C481">
        <v>1993</v>
      </c>
      <c r="D481">
        <v>6.7264777895142402E-2</v>
      </c>
      <c r="E481">
        <v>0.27191469060519002</v>
      </c>
      <c r="F481">
        <v>50.2903524668667</v>
      </c>
    </row>
    <row r="482" spans="1:6">
      <c r="A482" t="s">
        <v>400</v>
      </c>
      <c r="B482" t="s">
        <v>401</v>
      </c>
      <c r="C482">
        <v>1994</v>
      </c>
      <c r="D482">
        <v>7.0361127064262896E-2</v>
      </c>
      <c r="E482">
        <v>0.251825917127799</v>
      </c>
      <c r="F482">
        <v>50.992537318934097</v>
      </c>
    </row>
    <row r="483" spans="1:6">
      <c r="A483" t="s">
        <v>400</v>
      </c>
      <c r="B483" t="s">
        <v>401</v>
      </c>
      <c r="C483">
        <v>1995</v>
      </c>
      <c r="D483">
        <v>6.9470910914256404E-2</v>
      </c>
      <c r="E483">
        <v>0.23187510367353201</v>
      </c>
      <c r="F483">
        <v>49.808454648457698</v>
      </c>
    </row>
    <row r="484" spans="1:6">
      <c r="A484" t="s">
        <v>400</v>
      </c>
      <c r="B484" t="s">
        <v>401</v>
      </c>
      <c r="C484">
        <v>1996</v>
      </c>
      <c r="D484">
        <v>6.9982979121918698E-2</v>
      </c>
      <c r="E484">
        <v>0.20881411301316799</v>
      </c>
      <c r="F484">
        <v>48.705114753113101</v>
      </c>
    </row>
    <row r="485" spans="1:6">
      <c r="A485" t="s">
        <v>400</v>
      </c>
      <c r="B485" t="s">
        <v>401</v>
      </c>
      <c r="C485">
        <v>1997</v>
      </c>
      <c r="D485">
        <v>7.4428100053760701E-2</v>
      </c>
      <c r="E485">
        <v>0.194788567485811</v>
      </c>
      <c r="F485">
        <v>49.415240033702297</v>
      </c>
    </row>
    <row r="486" spans="1:6">
      <c r="A486" t="s">
        <v>400</v>
      </c>
      <c r="B486" t="s">
        <v>401</v>
      </c>
      <c r="C486">
        <v>1998</v>
      </c>
      <c r="D486">
        <v>7.6600053799298198E-2</v>
      </c>
      <c r="E486">
        <v>0.17957416030427201</v>
      </c>
      <c r="F486">
        <v>48.641742996954797</v>
      </c>
    </row>
    <row r="487" spans="1:6">
      <c r="A487" t="s">
        <v>400</v>
      </c>
      <c r="B487" t="s">
        <v>401</v>
      </c>
      <c r="C487">
        <v>1999</v>
      </c>
      <c r="D487">
        <v>7.7056352406395703E-2</v>
      </c>
      <c r="E487">
        <v>0.16773354602527299</v>
      </c>
      <c r="F487">
        <v>47.320572809579097</v>
      </c>
    </row>
    <row r="488" spans="1:6">
      <c r="A488" t="s">
        <v>400</v>
      </c>
      <c r="B488" t="s">
        <v>401</v>
      </c>
      <c r="C488">
        <v>2000</v>
      </c>
      <c r="D488">
        <v>7.8329927227526394E-2</v>
      </c>
      <c r="E488">
        <v>0.155893978491706</v>
      </c>
      <c r="F488">
        <v>46.428754155985899</v>
      </c>
    </row>
    <row r="489" spans="1:6">
      <c r="A489" t="s">
        <v>400</v>
      </c>
      <c r="B489" t="s">
        <v>401</v>
      </c>
      <c r="C489">
        <v>2001</v>
      </c>
      <c r="D489">
        <v>7.8496919504292606E-2</v>
      </c>
      <c r="E489">
        <v>0.13870271409151599</v>
      </c>
      <c r="F489">
        <v>44.634575456058499</v>
      </c>
    </row>
    <row r="490" spans="1:6">
      <c r="A490" t="s">
        <v>400</v>
      </c>
      <c r="B490" t="s">
        <v>401</v>
      </c>
      <c r="C490">
        <v>2002</v>
      </c>
      <c r="D490">
        <v>8.1681134773569503E-2</v>
      </c>
      <c r="E490">
        <v>0.13096518900014201</v>
      </c>
      <c r="F490">
        <v>45.464790034949402</v>
      </c>
    </row>
    <row r="491" spans="1:6">
      <c r="A491" t="s">
        <v>400</v>
      </c>
      <c r="B491" t="s">
        <v>401</v>
      </c>
      <c r="C491">
        <v>2003</v>
      </c>
      <c r="D491">
        <v>8.4170816185252406E-2</v>
      </c>
      <c r="E491">
        <v>0.122866386911928</v>
      </c>
      <c r="F491">
        <v>45.593904242349403</v>
      </c>
    </row>
    <row r="492" spans="1:6">
      <c r="A492" t="s">
        <v>400</v>
      </c>
      <c r="B492" t="s">
        <v>401</v>
      </c>
      <c r="C492">
        <v>2004</v>
      </c>
      <c r="D492">
        <v>8.8161566168508607E-2</v>
      </c>
      <c r="E492">
        <v>0.112675680657935</v>
      </c>
      <c r="F492">
        <v>45.354775168565197</v>
      </c>
    </row>
    <row r="493" spans="1:6">
      <c r="A493" t="s">
        <v>400</v>
      </c>
      <c r="B493" t="s">
        <v>401</v>
      </c>
      <c r="C493">
        <v>2005</v>
      </c>
      <c r="D493">
        <v>9.1047119088756207E-2</v>
      </c>
      <c r="E493">
        <v>0.10579305929209901</v>
      </c>
      <c r="F493">
        <v>45.011424756082597</v>
      </c>
    </row>
    <row r="494" spans="1:6">
      <c r="A494" t="s">
        <v>400</v>
      </c>
      <c r="B494" t="s">
        <v>401</v>
      </c>
      <c r="C494">
        <v>2006</v>
      </c>
      <c r="D494">
        <v>9.1120205309258004E-2</v>
      </c>
      <c r="E494">
        <v>9.2899626743664601E-2</v>
      </c>
      <c r="F494">
        <v>43.374515307588801</v>
      </c>
    </row>
    <row r="495" spans="1:6">
      <c r="A495" t="s">
        <v>400</v>
      </c>
      <c r="B495" t="s">
        <v>401</v>
      </c>
      <c r="C495">
        <v>2007</v>
      </c>
      <c r="D495">
        <v>9.03125303691861E-2</v>
      </c>
      <c r="E495">
        <v>8.2549882045840198E-2</v>
      </c>
      <c r="F495">
        <v>41.8863659594738</v>
      </c>
    </row>
    <row r="496" spans="1:6">
      <c r="A496" t="s">
        <v>400</v>
      </c>
      <c r="B496" t="s">
        <v>401</v>
      </c>
      <c r="C496">
        <v>2008</v>
      </c>
      <c r="D496">
        <v>9.3414316268332298E-2</v>
      </c>
      <c r="E496">
        <v>7.3662333768175797E-2</v>
      </c>
      <c r="F496">
        <v>40.874978172983802</v>
      </c>
    </row>
    <row r="497" spans="1:6">
      <c r="A497" t="s">
        <v>400</v>
      </c>
      <c r="B497" t="s">
        <v>401</v>
      </c>
      <c r="C497">
        <v>2009</v>
      </c>
      <c r="D497">
        <v>9.2435771782008902E-2</v>
      </c>
      <c r="E497">
        <v>6.4288070611027495E-2</v>
      </c>
      <c r="F497">
        <v>38.734691469324297</v>
      </c>
    </row>
    <row r="498" spans="1:6">
      <c r="A498" t="s">
        <v>400</v>
      </c>
      <c r="B498" t="s">
        <v>401</v>
      </c>
      <c r="C498">
        <v>2010</v>
      </c>
      <c r="D498">
        <v>9.6258073064193497E-2</v>
      </c>
      <c r="E498">
        <v>5.8275516925510203E-2</v>
      </c>
      <c r="F498">
        <v>37.749110255942199</v>
      </c>
    </row>
    <row r="499" spans="1:6">
      <c r="A499" t="s">
        <v>400</v>
      </c>
      <c r="B499" t="s">
        <v>401</v>
      </c>
      <c r="C499">
        <v>2011</v>
      </c>
      <c r="D499">
        <v>0.10098335794008299</v>
      </c>
      <c r="E499">
        <v>5.1146381885302801E-2</v>
      </c>
      <c r="F499">
        <v>38.161529074644903</v>
      </c>
    </row>
    <row r="500" spans="1:6">
      <c r="A500" t="s">
        <v>400</v>
      </c>
      <c r="B500" t="s">
        <v>401</v>
      </c>
      <c r="C500">
        <v>2012</v>
      </c>
      <c r="D500">
        <v>0.103788258614651</v>
      </c>
      <c r="E500">
        <v>4.8065365167106897E-2</v>
      </c>
      <c r="F500">
        <v>36.303624215573102</v>
      </c>
    </row>
    <row r="501" spans="1:6">
      <c r="A501" t="s">
        <v>400</v>
      </c>
      <c r="B501" t="s">
        <v>401</v>
      </c>
      <c r="C501">
        <v>2013</v>
      </c>
      <c r="D501">
        <v>0.110159934743382</v>
      </c>
      <c r="E501">
        <v>4.6688778333380497E-2</v>
      </c>
      <c r="F501">
        <v>35.846012512529597</v>
      </c>
    </row>
    <row r="502" spans="1:6">
      <c r="A502" t="s">
        <v>400</v>
      </c>
      <c r="B502" t="s">
        <v>401</v>
      </c>
      <c r="C502">
        <v>2014</v>
      </c>
      <c r="D502">
        <v>0.11612922806857599</v>
      </c>
      <c r="E502">
        <v>4.6109319902428697E-2</v>
      </c>
      <c r="F502">
        <v>35.862211234115897</v>
      </c>
    </row>
    <row r="503" spans="1:6">
      <c r="A503" t="s">
        <v>400</v>
      </c>
      <c r="B503" t="s">
        <v>401</v>
      </c>
      <c r="C503">
        <v>2015</v>
      </c>
      <c r="D503">
        <v>0.124387882375589</v>
      </c>
      <c r="E503">
        <v>4.4727921125559698E-2</v>
      </c>
      <c r="F503">
        <v>35.780200020136</v>
      </c>
    </row>
    <row r="504" spans="1:6">
      <c r="A504" t="s">
        <v>400</v>
      </c>
      <c r="B504" t="s">
        <v>401</v>
      </c>
      <c r="C504">
        <v>2016</v>
      </c>
      <c r="D504">
        <v>0.13143816697046401</v>
      </c>
      <c r="E504">
        <v>4.3512297364205102E-2</v>
      </c>
      <c r="F504">
        <v>35.037066794799998</v>
      </c>
    </row>
    <row r="505" spans="1:6">
      <c r="A505" t="s">
        <v>400</v>
      </c>
      <c r="B505" t="s">
        <v>401</v>
      </c>
      <c r="C505">
        <v>2017</v>
      </c>
      <c r="D505">
        <v>0.140741811349441</v>
      </c>
      <c r="E505">
        <v>4.2679748874393297E-2</v>
      </c>
      <c r="F505">
        <v>34.915354292322903</v>
      </c>
    </row>
    <row r="506" spans="1:6">
      <c r="A506" t="s">
        <v>402</v>
      </c>
      <c r="B506" t="s">
        <v>403</v>
      </c>
      <c r="C506">
        <v>1990</v>
      </c>
      <c r="D506">
        <v>3.86496102560807</v>
      </c>
      <c r="E506">
        <v>7.3550779070876997</v>
      </c>
      <c r="F506">
        <v>60.268389318060699</v>
      </c>
    </row>
    <row r="507" spans="1:6">
      <c r="A507" t="s">
        <v>402</v>
      </c>
      <c r="B507" t="s">
        <v>403</v>
      </c>
      <c r="C507">
        <v>1991</v>
      </c>
      <c r="D507">
        <v>3.8069317034261001</v>
      </c>
      <c r="E507">
        <v>6.9757399232469597</v>
      </c>
      <c r="F507">
        <v>61.719538315776397</v>
      </c>
    </row>
    <row r="508" spans="1:6">
      <c r="A508" t="s">
        <v>402</v>
      </c>
      <c r="B508" t="s">
        <v>403</v>
      </c>
      <c r="C508">
        <v>1992</v>
      </c>
      <c r="D508">
        <v>3.7527589920055302</v>
      </c>
      <c r="E508">
        <v>6.6267283418306304</v>
      </c>
      <c r="F508">
        <v>63.525052252429603</v>
      </c>
    </row>
    <row r="509" spans="1:6">
      <c r="A509" t="s">
        <v>402</v>
      </c>
      <c r="B509" t="s">
        <v>403</v>
      </c>
      <c r="C509">
        <v>1993</v>
      </c>
      <c r="D509">
        <v>3.9224784216462898</v>
      </c>
      <c r="E509">
        <v>6.7459910243473997</v>
      </c>
      <c r="F509">
        <v>68.967904062791703</v>
      </c>
    </row>
    <row r="510" spans="1:6">
      <c r="A510" t="s">
        <v>402</v>
      </c>
      <c r="B510" t="s">
        <v>403</v>
      </c>
      <c r="C510">
        <v>1994</v>
      </c>
      <c r="D510">
        <v>3.8195650255085098</v>
      </c>
      <c r="E510">
        <v>6.4402693564651701</v>
      </c>
      <c r="F510">
        <v>69.369599993675706</v>
      </c>
    </row>
    <row r="511" spans="1:6">
      <c r="A511" t="s">
        <v>402</v>
      </c>
      <c r="B511" t="s">
        <v>403</v>
      </c>
      <c r="C511">
        <v>1995</v>
      </c>
      <c r="D511">
        <v>3.81132296319569</v>
      </c>
      <c r="E511">
        <v>6.2346621005273697</v>
      </c>
      <c r="F511">
        <v>71.576595363221301</v>
      </c>
    </row>
    <row r="512" spans="1:6">
      <c r="A512" t="s">
        <v>402</v>
      </c>
      <c r="B512" t="s">
        <v>403</v>
      </c>
      <c r="C512">
        <v>1996</v>
      </c>
      <c r="D512">
        <v>3.6534812060663202</v>
      </c>
      <c r="E512">
        <v>5.7997463822386504</v>
      </c>
      <c r="F512">
        <v>71.156512767333993</v>
      </c>
    </row>
    <row r="513" spans="1:6">
      <c r="A513" t="s">
        <v>402</v>
      </c>
      <c r="B513" t="s">
        <v>403</v>
      </c>
      <c r="C513">
        <v>1997</v>
      </c>
      <c r="D513">
        <v>3.5673329069408499</v>
      </c>
      <c r="E513">
        <v>5.4775206896422404</v>
      </c>
      <c r="F513">
        <v>72.069048602972103</v>
      </c>
    </row>
    <row r="514" spans="1:6">
      <c r="A514" t="s">
        <v>402</v>
      </c>
      <c r="B514" t="s">
        <v>403</v>
      </c>
      <c r="C514">
        <v>1998</v>
      </c>
      <c r="D514">
        <v>3.4947563410407199</v>
      </c>
      <c r="E514">
        <v>5.1694745730894702</v>
      </c>
      <c r="F514">
        <v>73.586503507276603</v>
      </c>
    </row>
    <row r="515" spans="1:6">
      <c r="A515" t="s">
        <v>402</v>
      </c>
      <c r="B515" t="s">
        <v>403</v>
      </c>
      <c r="C515">
        <v>1999</v>
      </c>
      <c r="D515">
        <v>3.4281802592791601</v>
      </c>
      <c r="E515">
        <v>4.9853649661201596</v>
      </c>
      <c r="F515">
        <v>75.480590001441499</v>
      </c>
    </row>
    <row r="516" spans="1:6">
      <c r="A516" t="s">
        <v>402</v>
      </c>
      <c r="B516" t="s">
        <v>403</v>
      </c>
      <c r="C516">
        <v>2000</v>
      </c>
      <c r="D516">
        <v>3.0973953731461101</v>
      </c>
      <c r="E516">
        <v>4.4253234219058299</v>
      </c>
      <c r="F516">
        <v>71.1181650880728</v>
      </c>
    </row>
    <row r="517" spans="1:6">
      <c r="A517" t="s">
        <v>402</v>
      </c>
      <c r="B517" t="s">
        <v>403</v>
      </c>
      <c r="C517">
        <v>2001</v>
      </c>
      <c r="D517">
        <v>3.0184978642734199</v>
      </c>
      <c r="E517">
        <v>4.2617880144324101</v>
      </c>
      <c r="F517">
        <v>74.506763644436504</v>
      </c>
    </row>
    <row r="518" spans="1:6">
      <c r="A518" t="s">
        <v>402</v>
      </c>
      <c r="B518" t="s">
        <v>403</v>
      </c>
      <c r="C518">
        <v>2002</v>
      </c>
      <c r="D518">
        <v>2.8386582879806102</v>
      </c>
      <c r="E518">
        <v>4.14017974738434</v>
      </c>
      <c r="F518">
        <v>78.127502348495497</v>
      </c>
    </row>
    <row r="519" spans="1:6">
      <c r="A519" t="s">
        <v>402</v>
      </c>
      <c r="B519" t="s">
        <v>403</v>
      </c>
      <c r="C519">
        <v>2003</v>
      </c>
      <c r="D519">
        <v>2.4887499165936902</v>
      </c>
      <c r="E519">
        <v>3.6791540545492798</v>
      </c>
      <c r="F519">
        <v>75.3303735214987</v>
      </c>
    </row>
    <row r="520" spans="1:6">
      <c r="A520" t="s">
        <v>402</v>
      </c>
      <c r="B520" t="s">
        <v>403</v>
      </c>
      <c r="C520">
        <v>2004</v>
      </c>
      <c r="D520">
        <v>2.3115091913993102</v>
      </c>
      <c r="E520">
        <v>3.3029634922598898</v>
      </c>
      <c r="F520">
        <v>73.741364984418595</v>
      </c>
    </row>
    <row r="521" spans="1:6">
      <c r="A521" t="s">
        <v>402</v>
      </c>
      <c r="B521" t="s">
        <v>403</v>
      </c>
      <c r="C521">
        <v>2005</v>
      </c>
      <c r="D521">
        <v>2.1633736946542301</v>
      </c>
      <c r="E521">
        <v>3.1028974854954301</v>
      </c>
      <c r="F521">
        <v>74.571461804362499</v>
      </c>
    </row>
    <row r="522" spans="1:6">
      <c r="A522" t="s">
        <v>402</v>
      </c>
      <c r="B522" t="s">
        <v>403</v>
      </c>
      <c r="C522">
        <v>2006</v>
      </c>
      <c r="D522">
        <v>1.9110518725760799</v>
      </c>
      <c r="E522">
        <v>2.5744472007970201</v>
      </c>
      <c r="F522">
        <v>71.655498355450803</v>
      </c>
    </row>
    <row r="523" spans="1:6">
      <c r="A523" t="s">
        <v>402</v>
      </c>
      <c r="B523" t="s">
        <v>403</v>
      </c>
      <c r="C523">
        <v>2007</v>
      </c>
      <c r="D523">
        <v>1.6803868346764099</v>
      </c>
      <c r="E523">
        <v>2.13369099690749</v>
      </c>
      <c r="F523">
        <v>67.549228832037898</v>
      </c>
    </row>
    <row r="524" spans="1:6">
      <c r="A524" t="s">
        <v>402</v>
      </c>
      <c r="B524" t="s">
        <v>403</v>
      </c>
      <c r="C524">
        <v>2008</v>
      </c>
      <c r="D524">
        <v>1.5374295313912301</v>
      </c>
      <c r="E524">
        <v>1.8598232857110599</v>
      </c>
      <c r="F524">
        <v>66.988269099664294</v>
      </c>
    </row>
    <row r="525" spans="1:6">
      <c r="A525" t="s">
        <v>402</v>
      </c>
      <c r="B525" t="s">
        <v>403</v>
      </c>
      <c r="C525">
        <v>2009</v>
      </c>
      <c r="D525">
        <v>1.40691855023794</v>
      </c>
      <c r="E525">
        <v>1.61657838435682</v>
      </c>
      <c r="F525">
        <v>67.034527756591203</v>
      </c>
    </row>
    <row r="526" spans="1:6">
      <c r="A526" t="s">
        <v>402</v>
      </c>
      <c r="B526" t="s">
        <v>403</v>
      </c>
      <c r="C526">
        <v>2010</v>
      </c>
      <c r="D526">
        <v>1.3052812284202</v>
      </c>
      <c r="E526">
        <v>1.4507904050800899</v>
      </c>
      <c r="F526">
        <v>66.982629584613406</v>
      </c>
    </row>
    <row r="527" spans="1:6">
      <c r="A527" t="s">
        <v>402</v>
      </c>
      <c r="B527" t="s">
        <v>403</v>
      </c>
      <c r="C527">
        <v>2011</v>
      </c>
      <c r="D527">
        <v>1.2294964337526</v>
      </c>
      <c r="E527">
        <v>1.2796153429264701</v>
      </c>
      <c r="F527">
        <v>66.7640405708309</v>
      </c>
    </row>
    <row r="528" spans="1:6">
      <c r="A528" t="s">
        <v>402</v>
      </c>
      <c r="B528" t="s">
        <v>403</v>
      </c>
      <c r="C528">
        <v>2012</v>
      </c>
      <c r="D528">
        <v>1.0743628718565299</v>
      </c>
      <c r="E528">
        <v>1.0473684974138799</v>
      </c>
      <c r="F528">
        <v>58.132476780772997</v>
      </c>
    </row>
    <row r="529" spans="1:6">
      <c r="A529" t="s">
        <v>402</v>
      </c>
      <c r="B529" t="s">
        <v>403</v>
      </c>
      <c r="C529">
        <v>2013</v>
      </c>
      <c r="D529">
        <v>0.97876456969869896</v>
      </c>
      <c r="E529">
        <v>0.97127674825839905</v>
      </c>
      <c r="F529">
        <v>55.934915901662201</v>
      </c>
    </row>
    <row r="530" spans="1:6">
      <c r="A530" t="s">
        <v>402</v>
      </c>
      <c r="B530" t="s">
        <v>403</v>
      </c>
      <c r="C530">
        <v>2014</v>
      </c>
      <c r="D530">
        <v>0.93307278610530897</v>
      </c>
      <c r="E530">
        <v>0.89450456084598196</v>
      </c>
      <c r="F530">
        <v>53.320295312935301</v>
      </c>
    </row>
    <row r="531" spans="1:6">
      <c r="A531" t="s">
        <v>402</v>
      </c>
      <c r="B531" t="s">
        <v>403</v>
      </c>
      <c r="C531">
        <v>2015</v>
      </c>
      <c r="D531">
        <v>0.95956830857387698</v>
      </c>
      <c r="E531">
        <v>0.771706222615681</v>
      </c>
      <c r="F531">
        <v>51.152967110324603</v>
      </c>
    </row>
    <row r="532" spans="1:6">
      <c r="A532" t="s">
        <v>402</v>
      </c>
      <c r="B532" t="s">
        <v>403</v>
      </c>
      <c r="C532">
        <v>2016</v>
      </c>
      <c r="D532">
        <v>0.97363860699133398</v>
      </c>
      <c r="E532">
        <v>0.73975546247115898</v>
      </c>
      <c r="F532">
        <v>49.267011212614101</v>
      </c>
    </row>
    <row r="533" spans="1:6">
      <c r="A533" t="s">
        <v>402</v>
      </c>
      <c r="B533" t="s">
        <v>403</v>
      </c>
      <c r="C533">
        <v>2017</v>
      </c>
      <c r="D533">
        <v>1.00886345768247</v>
      </c>
      <c r="E533">
        <v>0.69261919808260297</v>
      </c>
      <c r="F533">
        <v>49.212113097692701</v>
      </c>
    </row>
    <row r="534" spans="1:6">
      <c r="A534" t="s">
        <v>404</v>
      </c>
      <c r="B534" t="s">
        <v>405</v>
      </c>
      <c r="C534">
        <v>1990</v>
      </c>
      <c r="D534">
        <v>3.1090755222013402</v>
      </c>
      <c r="E534">
        <v>0.68416852273471296</v>
      </c>
      <c r="F534">
        <v>37.022402714449903</v>
      </c>
    </row>
    <row r="535" spans="1:6">
      <c r="A535" t="s">
        <v>404</v>
      </c>
      <c r="B535" t="s">
        <v>405</v>
      </c>
      <c r="C535">
        <v>1991</v>
      </c>
      <c r="D535">
        <v>3.1232146044631501</v>
      </c>
      <c r="E535">
        <v>0.61689283344597401</v>
      </c>
      <c r="F535">
        <v>35.628505884258203</v>
      </c>
    </row>
    <row r="536" spans="1:6">
      <c r="A536" t="s">
        <v>404</v>
      </c>
      <c r="B536" t="s">
        <v>405</v>
      </c>
      <c r="C536">
        <v>1992</v>
      </c>
      <c r="D536">
        <v>3.1724161147808601</v>
      </c>
      <c r="E536">
        <v>0.56768852632668498</v>
      </c>
      <c r="F536">
        <v>34.831136300919503</v>
      </c>
    </row>
    <row r="537" spans="1:6">
      <c r="A537" t="s">
        <v>404</v>
      </c>
      <c r="B537" t="s">
        <v>405</v>
      </c>
      <c r="C537">
        <v>1993</v>
      </c>
      <c r="D537">
        <v>3.2990615152629901</v>
      </c>
      <c r="E537">
        <v>0.533036636483183</v>
      </c>
      <c r="F537">
        <v>34.217577235034398</v>
      </c>
    </row>
    <row r="538" spans="1:6">
      <c r="A538" t="s">
        <v>404</v>
      </c>
      <c r="B538" t="s">
        <v>405</v>
      </c>
      <c r="C538">
        <v>1994</v>
      </c>
      <c r="D538">
        <v>3.2995241033165899</v>
      </c>
      <c r="E538">
        <v>0.48922611348432299</v>
      </c>
      <c r="F538">
        <v>33.211458282865003</v>
      </c>
    </row>
    <row r="539" spans="1:6">
      <c r="A539" t="s">
        <v>404</v>
      </c>
      <c r="B539" t="s">
        <v>405</v>
      </c>
      <c r="C539">
        <v>1995</v>
      </c>
      <c r="D539">
        <v>3.3511154161532701</v>
      </c>
      <c r="E539">
        <v>0.46062028001587602</v>
      </c>
      <c r="F539">
        <v>32.535932979944803</v>
      </c>
    </row>
    <row r="540" spans="1:6">
      <c r="A540" t="s">
        <v>404</v>
      </c>
      <c r="B540" t="s">
        <v>405</v>
      </c>
      <c r="C540">
        <v>1996</v>
      </c>
      <c r="D540">
        <v>3.3239925529019501</v>
      </c>
      <c r="E540">
        <v>0.42786223708767201</v>
      </c>
      <c r="F540">
        <v>31.626742913329402</v>
      </c>
    </row>
    <row r="541" spans="1:6">
      <c r="A541" t="s">
        <v>404</v>
      </c>
      <c r="B541" t="s">
        <v>405</v>
      </c>
      <c r="C541">
        <v>1997</v>
      </c>
      <c r="D541">
        <v>3.3034798816610098</v>
      </c>
      <c r="E541">
        <v>0.40011298478775198</v>
      </c>
      <c r="F541">
        <v>31.163032386905101</v>
      </c>
    </row>
    <row r="542" spans="1:6">
      <c r="A542" t="s">
        <v>404</v>
      </c>
      <c r="B542" t="s">
        <v>405</v>
      </c>
      <c r="C542">
        <v>1998</v>
      </c>
      <c r="D542">
        <v>3.2634224332565198</v>
      </c>
      <c r="E542">
        <v>0.38492411862944398</v>
      </c>
      <c r="F542">
        <v>30.683938284887802</v>
      </c>
    </row>
    <row r="543" spans="1:6">
      <c r="A543" t="s">
        <v>404</v>
      </c>
      <c r="B543" t="s">
        <v>405</v>
      </c>
      <c r="C543">
        <v>1999</v>
      </c>
      <c r="D543">
        <v>3.20872771993686</v>
      </c>
      <c r="E543">
        <v>0.36694927543792699</v>
      </c>
      <c r="F543">
        <v>30.155760003375701</v>
      </c>
    </row>
    <row r="544" spans="1:6">
      <c r="A544" t="s">
        <v>404</v>
      </c>
      <c r="B544" t="s">
        <v>405</v>
      </c>
      <c r="C544">
        <v>2000</v>
      </c>
      <c r="D544">
        <v>3.14085500840502</v>
      </c>
      <c r="E544">
        <v>0.34942663338090302</v>
      </c>
      <c r="F544">
        <v>29.466697610492702</v>
      </c>
    </row>
    <row r="545" spans="1:6">
      <c r="A545" t="s">
        <v>404</v>
      </c>
      <c r="B545" t="s">
        <v>405</v>
      </c>
      <c r="C545">
        <v>2001</v>
      </c>
      <c r="D545">
        <v>3.0675509569867399</v>
      </c>
      <c r="E545">
        <v>0.32810206838990502</v>
      </c>
      <c r="F545">
        <v>28.5652452409125</v>
      </c>
    </row>
    <row r="546" spans="1:6">
      <c r="A546" t="s">
        <v>404</v>
      </c>
      <c r="B546" t="s">
        <v>405</v>
      </c>
      <c r="C546">
        <v>2002</v>
      </c>
      <c r="D546">
        <v>3.0732635216292401</v>
      </c>
      <c r="E546">
        <v>0.30806035307020202</v>
      </c>
      <c r="F546">
        <v>28.3154111474507</v>
      </c>
    </row>
    <row r="547" spans="1:6">
      <c r="A547" t="s">
        <v>404</v>
      </c>
      <c r="B547" t="s">
        <v>405</v>
      </c>
      <c r="C547">
        <v>2003</v>
      </c>
      <c r="D547">
        <v>3.0371636457885098</v>
      </c>
      <c r="E547">
        <v>0.287146938278737</v>
      </c>
      <c r="F547">
        <v>27.663607447840501</v>
      </c>
    </row>
    <row r="548" spans="1:6">
      <c r="A548" t="s">
        <v>404</v>
      </c>
      <c r="B548" t="s">
        <v>405</v>
      </c>
      <c r="C548">
        <v>2004</v>
      </c>
      <c r="D548">
        <v>2.88141922816473</v>
      </c>
      <c r="E548">
        <v>0.25332518592653702</v>
      </c>
      <c r="F548">
        <v>26.164668887402598</v>
      </c>
    </row>
    <row r="549" spans="1:6">
      <c r="A549" t="s">
        <v>404</v>
      </c>
      <c r="B549" t="s">
        <v>405</v>
      </c>
      <c r="C549">
        <v>2005</v>
      </c>
      <c r="D549">
        <v>2.8186720877035998</v>
      </c>
      <c r="E549">
        <v>0.233091709308859</v>
      </c>
      <c r="F549">
        <v>25.3738479349588</v>
      </c>
    </row>
    <row r="550" spans="1:6">
      <c r="A550" t="s">
        <v>404</v>
      </c>
      <c r="B550" t="s">
        <v>405</v>
      </c>
      <c r="C550">
        <v>2006</v>
      </c>
      <c r="D550">
        <v>2.6768978241208199</v>
      </c>
      <c r="E550">
        <v>0.208842434884146</v>
      </c>
      <c r="F550">
        <v>23.9842294235347</v>
      </c>
    </row>
    <row r="551" spans="1:6">
      <c r="A551" t="s">
        <v>404</v>
      </c>
      <c r="B551" t="s">
        <v>405</v>
      </c>
      <c r="C551">
        <v>2007</v>
      </c>
      <c r="D551">
        <v>2.6788961245466698</v>
      </c>
      <c r="E551">
        <v>0.19382669994826501</v>
      </c>
      <c r="F551">
        <v>23.806063712656702</v>
      </c>
    </row>
    <row r="552" spans="1:6">
      <c r="A552" t="s">
        <v>404</v>
      </c>
      <c r="B552" t="s">
        <v>405</v>
      </c>
      <c r="C552">
        <v>2008</v>
      </c>
      <c r="D552">
        <v>2.6801592862740802</v>
      </c>
      <c r="E552">
        <v>0.18401354990530999</v>
      </c>
      <c r="F552">
        <v>23.701138992353801</v>
      </c>
    </row>
    <row r="553" spans="1:6">
      <c r="A553" t="s">
        <v>404</v>
      </c>
      <c r="B553" t="s">
        <v>405</v>
      </c>
      <c r="C553">
        <v>2009</v>
      </c>
      <c r="D553">
        <v>2.6360924798185401</v>
      </c>
      <c r="E553">
        <v>0.16904386962696599</v>
      </c>
      <c r="F553">
        <v>23.198463575603601</v>
      </c>
    </row>
    <row r="554" spans="1:6">
      <c r="A554" t="s">
        <v>404</v>
      </c>
      <c r="B554" t="s">
        <v>405</v>
      </c>
      <c r="C554">
        <v>2010</v>
      </c>
      <c r="D554">
        <v>2.5698529467547799</v>
      </c>
      <c r="E554">
        <v>0.151369521461797</v>
      </c>
      <c r="F554">
        <v>22.4306046176204</v>
      </c>
    </row>
    <row r="555" spans="1:6">
      <c r="A555" t="s">
        <v>404</v>
      </c>
      <c r="B555" t="s">
        <v>405</v>
      </c>
      <c r="C555">
        <v>2011</v>
      </c>
      <c r="D555">
        <v>2.5395792270808299</v>
      </c>
      <c r="E555">
        <v>0.14248445070362101</v>
      </c>
      <c r="F555">
        <v>21.804389722423501</v>
      </c>
    </row>
    <row r="556" spans="1:6">
      <c r="A556" t="s">
        <v>404</v>
      </c>
      <c r="B556" t="s">
        <v>405</v>
      </c>
      <c r="C556">
        <v>2012</v>
      </c>
      <c r="D556">
        <v>2.5398306201191501</v>
      </c>
      <c r="E556">
        <v>0.13860821165755</v>
      </c>
      <c r="F556">
        <v>20.836436792220301</v>
      </c>
    </row>
    <row r="557" spans="1:6">
      <c r="A557" t="s">
        <v>404</v>
      </c>
      <c r="B557" t="s">
        <v>405</v>
      </c>
      <c r="C557">
        <v>2013</v>
      </c>
      <c r="D557">
        <v>2.4928469316928998</v>
      </c>
      <c r="E557">
        <v>0.13258001000560299</v>
      </c>
      <c r="F557">
        <v>19.759611058145399</v>
      </c>
    </row>
    <row r="558" spans="1:6">
      <c r="A558" t="s">
        <v>404</v>
      </c>
      <c r="B558" t="s">
        <v>405</v>
      </c>
      <c r="C558">
        <v>2014</v>
      </c>
      <c r="D558">
        <v>2.3770505650335898</v>
      </c>
      <c r="E558">
        <v>0.12003941258315</v>
      </c>
      <c r="F558">
        <v>18.098626508325601</v>
      </c>
    </row>
    <row r="559" spans="1:6">
      <c r="A559" t="s">
        <v>404</v>
      </c>
      <c r="B559" t="s">
        <v>405</v>
      </c>
      <c r="C559">
        <v>2015</v>
      </c>
      <c r="D559">
        <v>2.4162103459923698</v>
      </c>
      <c r="E559">
        <v>0.114447080967493</v>
      </c>
      <c r="F559">
        <v>18.3594395851173</v>
      </c>
    </row>
    <row r="560" spans="1:6">
      <c r="A560" t="s">
        <v>404</v>
      </c>
      <c r="B560" t="s">
        <v>405</v>
      </c>
      <c r="C560">
        <v>2016</v>
      </c>
      <c r="D560">
        <v>2.3553159306431599</v>
      </c>
      <c r="E560">
        <v>0.10905864919932</v>
      </c>
      <c r="F560">
        <v>17.1998243434908</v>
      </c>
    </row>
    <row r="561" spans="1:6">
      <c r="A561" t="s">
        <v>404</v>
      </c>
      <c r="B561" t="s">
        <v>405</v>
      </c>
      <c r="C561">
        <v>2017</v>
      </c>
      <c r="D561">
        <v>2.3545904642942102</v>
      </c>
      <c r="E561">
        <v>0.104423221977994</v>
      </c>
      <c r="F561">
        <v>17.060459664309299</v>
      </c>
    </row>
    <row r="562" spans="1:6">
      <c r="A562" t="s">
        <v>406</v>
      </c>
      <c r="B562" t="s">
        <v>407</v>
      </c>
      <c r="C562">
        <v>1990</v>
      </c>
      <c r="D562">
        <v>1.12606534075488</v>
      </c>
      <c r="E562">
        <v>45.680098804129301</v>
      </c>
      <c r="F562">
        <v>24.184565902588599</v>
      </c>
    </row>
    <row r="563" spans="1:6">
      <c r="A563" t="s">
        <v>406</v>
      </c>
      <c r="B563" t="s">
        <v>407</v>
      </c>
      <c r="C563">
        <v>1991</v>
      </c>
      <c r="D563">
        <v>1.14125288182587</v>
      </c>
      <c r="E563">
        <v>43.057979506401303</v>
      </c>
      <c r="F563">
        <v>25.075789279545699</v>
      </c>
    </row>
    <row r="564" spans="1:6">
      <c r="A564" t="s">
        <v>406</v>
      </c>
      <c r="B564" t="s">
        <v>407</v>
      </c>
      <c r="C564">
        <v>1992</v>
      </c>
      <c r="D564">
        <v>1.1791611425808</v>
      </c>
      <c r="E564">
        <v>40.549841011058703</v>
      </c>
      <c r="F564">
        <v>26.580367089326</v>
      </c>
    </row>
    <row r="565" spans="1:6">
      <c r="A565" t="s">
        <v>406</v>
      </c>
      <c r="B565" t="s">
        <v>407</v>
      </c>
      <c r="C565">
        <v>1993</v>
      </c>
      <c r="D565">
        <v>1.1681196101217699</v>
      </c>
      <c r="E565">
        <v>38.171696223155898</v>
      </c>
      <c r="F565">
        <v>27.818733246854698</v>
      </c>
    </row>
    <row r="566" spans="1:6">
      <c r="A566" t="s">
        <v>406</v>
      </c>
      <c r="B566" t="s">
        <v>407</v>
      </c>
      <c r="C566">
        <v>1994</v>
      </c>
      <c r="D566">
        <v>1.15556996685851</v>
      </c>
      <c r="E566">
        <v>36.145210905616899</v>
      </c>
      <c r="F566">
        <v>28.866727564226299</v>
      </c>
    </row>
    <row r="567" spans="1:6">
      <c r="A567" t="s">
        <v>406</v>
      </c>
      <c r="B567" t="s">
        <v>407</v>
      </c>
      <c r="C567">
        <v>1995</v>
      </c>
      <c r="D567">
        <v>1.1725514635128</v>
      </c>
      <c r="E567">
        <v>34.710903472750097</v>
      </c>
      <c r="F567">
        <v>29.9398237311839</v>
      </c>
    </row>
    <row r="568" spans="1:6">
      <c r="A568" t="s">
        <v>406</v>
      </c>
      <c r="B568" t="s">
        <v>407</v>
      </c>
      <c r="C568">
        <v>1996</v>
      </c>
      <c r="D568">
        <v>1.2627299110199099</v>
      </c>
      <c r="E568">
        <v>34.034560185717098</v>
      </c>
      <c r="F568">
        <v>33.011464974638997</v>
      </c>
    </row>
    <row r="569" spans="1:6">
      <c r="A569" t="s">
        <v>406</v>
      </c>
      <c r="B569" t="s">
        <v>407</v>
      </c>
      <c r="C569">
        <v>1997</v>
      </c>
      <c r="D569">
        <v>1.41016228929072</v>
      </c>
      <c r="E569">
        <v>33.523616868665101</v>
      </c>
      <c r="F569">
        <v>35.644653867296</v>
      </c>
    </row>
    <row r="570" spans="1:6">
      <c r="A570" t="s">
        <v>406</v>
      </c>
      <c r="B570" t="s">
        <v>407</v>
      </c>
      <c r="C570">
        <v>1998</v>
      </c>
      <c r="D570">
        <v>1.57692431698138</v>
      </c>
      <c r="E570">
        <v>32.655263656799399</v>
      </c>
      <c r="F570">
        <v>37.745782630217597</v>
      </c>
    </row>
    <row r="571" spans="1:6">
      <c r="A571" t="s">
        <v>406</v>
      </c>
      <c r="B571" t="s">
        <v>407</v>
      </c>
      <c r="C571">
        <v>1999</v>
      </c>
      <c r="D571">
        <v>1.7259596621995399</v>
      </c>
      <c r="E571">
        <v>32.033271248905002</v>
      </c>
      <c r="F571">
        <v>39.223447320036897</v>
      </c>
    </row>
    <row r="572" spans="1:6">
      <c r="A572" t="s">
        <v>406</v>
      </c>
      <c r="B572" t="s">
        <v>407</v>
      </c>
      <c r="C572">
        <v>2000</v>
      </c>
      <c r="D572">
        <v>1.6671579152365701</v>
      </c>
      <c r="E572">
        <v>30.424960200996999</v>
      </c>
      <c r="F572">
        <v>38.333724445614202</v>
      </c>
    </row>
    <row r="573" spans="1:6">
      <c r="A573" t="s">
        <v>406</v>
      </c>
      <c r="B573" t="s">
        <v>407</v>
      </c>
      <c r="C573">
        <v>2001</v>
      </c>
      <c r="D573">
        <v>1.56811613063337</v>
      </c>
      <c r="E573">
        <v>27.8322624727899</v>
      </c>
      <c r="F573">
        <v>37.4308033116206</v>
      </c>
    </row>
    <row r="574" spans="1:6">
      <c r="A574" t="s">
        <v>406</v>
      </c>
      <c r="B574" t="s">
        <v>407</v>
      </c>
      <c r="C574">
        <v>2002</v>
      </c>
      <c r="D574">
        <v>1.54831669406249</v>
      </c>
      <c r="E574">
        <v>26.452901933990699</v>
      </c>
      <c r="F574">
        <v>38.3194532827941</v>
      </c>
    </row>
    <row r="575" spans="1:6">
      <c r="A575" t="s">
        <v>406</v>
      </c>
      <c r="B575" t="s">
        <v>407</v>
      </c>
      <c r="C575">
        <v>2003</v>
      </c>
      <c r="D575">
        <v>1.5729278551504899</v>
      </c>
      <c r="E575">
        <v>25.049161774305901</v>
      </c>
      <c r="F575">
        <v>38.925021592856801</v>
      </c>
    </row>
    <row r="576" spans="1:6">
      <c r="A576" t="s">
        <v>406</v>
      </c>
      <c r="B576" t="s">
        <v>407</v>
      </c>
      <c r="C576">
        <v>2004</v>
      </c>
      <c r="D576">
        <v>1.56506587133839</v>
      </c>
      <c r="E576">
        <v>23.505492716943898</v>
      </c>
      <c r="F576">
        <v>38.3080857915295</v>
      </c>
    </row>
    <row r="577" spans="1:6">
      <c r="A577" t="s">
        <v>406</v>
      </c>
      <c r="B577" t="s">
        <v>407</v>
      </c>
      <c r="C577">
        <v>2005</v>
      </c>
      <c r="D577">
        <v>1.535947414727</v>
      </c>
      <c r="E577">
        <v>21.8903686997165</v>
      </c>
      <c r="F577">
        <v>37.151762250065097</v>
      </c>
    </row>
    <row r="578" spans="1:6">
      <c r="A578" t="s">
        <v>406</v>
      </c>
      <c r="B578" t="s">
        <v>407</v>
      </c>
      <c r="C578">
        <v>2006</v>
      </c>
      <c r="D578">
        <v>1.4947298422773201</v>
      </c>
      <c r="E578">
        <v>20.427965330518099</v>
      </c>
      <c r="F578">
        <v>37.318843410098197</v>
      </c>
    </row>
    <row r="579" spans="1:6">
      <c r="A579" t="s">
        <v>406</v>
      </c>
      <c r="B579" t="s">
        <v>407</v>
      </c>
      <c r="C579">
        <v>2007</v>
      </c>
      <c r="D579">
        <v>1.42616919127294</v>
      </c>
      <c r="E579">
        <v>18.594461963902699</v>
      </c>
      <c r="F579">
        <v>36.3570838727017</v>
      </c>
    </row>
    <row r="580" spans="1:6">
      <c r="A580" t="s">
        <v>406</v>
      </c>
      <c r="B580" t="s">
        <v>407</v>
      </c>
      <c r="C580">
        <v>2008</v>
      </c>
      <c r="D580">
        <v>1.3712555079725199</v>
      </c>
      <c r="E580">
        <v>17.3051865077339</v>
      </c>
      <c r="F580">
        <v>35.1886482348363</v>
      </c>
    </row>
    <row r="581" spans="1:6">
      <c r="A581" t="s">
        <v>406</v>
      </c>
      <c r="B581" t="s">
        <v>407</v>
      </c>
      <c r="C581">
        <v>2009</v>
      </c>
      <c r="D581">
        <v>1.3513299992369701</v>
      </c>
      <c r="E581">
        <v>16.774940874022899</v>
      </c>
      <c r="F581">
        <v>34.818803600513199</v>
      </c>
    </row>
    <row r="582" spans="1:6">
      <c r="A582" t="s">
        <v>406</v>
      </c>
      <c r="B582" t="s">
        <v>407</v>
      </c>
      <c r="C582">
        <v>2010</v>
      </c>
      <c r="D582">
        <v>1.3407419478363001</v>
      </c>
      <c r="E582">
        <v>16.078951014784099</v>
      </c>
      <c r="F582">
        <v>33.951280297695803</v>
      </c>
    </row>
    <row r="583" spans="1:6">
      <c r="A583" t="s">
        <v>406</v>
      </c>
      <c r="B583" t="s">
        <v>407</v>
      </c>
      <c r="C583">
        <v>2011</v>
      </c>
      <c r="D583">
        <v>1.3317700376186199</v>
      </c>
      <c r="E583">
        <v>15.125909861236201</v>
      </c>
      <c r="F583">
        <v>33.816974759591098</v>
      </c>
    </row>
    <row r="584" spans="1:6">
      <c r="A584" t="s">
        <v>406</v>
      </c>
      <c r="B584" t="s">
        <v>407</v>
      </c>
      <c r="C584">
        <v>2012</v>
      </c>
      <c r="D584">
        <v>1.32284065143659</v>
      </c>
      <c r="E584">
        <v>14.345911130719401</v>
      </c>
      <c r="F584">
        <v>32.196973951215099</v>
      </c>
    </row>
    <row r="585" spans="1:6">
      <c r="A585" t="s">
        <v>406</v>
      </c>
      <c r="B585" t="s">
        <v>407</v>
      </c>
      <c r="C585">
        <v>2013</v>
      </c>
      <c r="D585">
        <v>1.3618190031992801</v>
      </c>
      <c r="E585">
        <v>13.779912959880299</v>
      </c>
      <c r="F585">
        <v>32.319189248566403</v>
      </c>
    </row>
    <row r="586" spans="1:6">
      <c r="A586" t="s">
        <v>406</v>
      </c>
      <c r="B586" t="s">
        <v>407</v>
      </c>
      <c r="C586">
        <v>2014</v>
      </c>
      <c r="D586">
        <v>1.4038316143241001</v>
      </c>
      <c r="E586">
        <v>13.6273436993744</v>
      </c>
      <c r="F586">
        <v>30.862696794448201</v>
      </c>
    </row>
    <row r="587" spans="1:6">
      <c r="A587" t="s">
        <v>406</v>
      </c>
      <c r="B587" t="s">
        <v>407</v>
      </c>
      <c r="C587">
        <v>2015</v>
      </c>
      <c r="D587">
        <v>1.4630033386354599</v>
      </c>
      <c r="E587">
        <v>12.918677194248501</v>
      </c>
      <c r="F587">
        <v>31.901607038349098</v>
      </c>
    </row>
    <row r="588" spans="1:6">
      <c r="A588" t="s">
        <v>406</v>
      </c>
      <c r="B588" t="s">
        <v>407</v>
      </c>
      <c r="C588">
        <v>2016</v>
      </c>
      <c r="D588">
        <v>1.4469601614971299</v>
      </c>
      <c r="E588">
        <v>12.7223190919433</v>
      </c>
      <c r="F588">
        <v>30.695406959017301</v>
      </c>
    </row>
    <row r="589" spans="1:6">
      <c r="A589" t="s">
        <v>406</v>
      </c>
      <c r="B589" t="s">
        <v>407</v>
      </c>
      <c r="C589">
        <v>2017</v>
      </c>
      <c r="D589">
        <v>1.4557052961638399</v>
      </c>
      <c r="E589">
        <v>12.1769815229359</v>
      </c>
      <c r="F589">
        <v>30.919418830037099</v>
      </c>
    </row>
    <row r="590" spans="1:6">
      <c r="A590" t="s">
        <v>408</v>
      </c>
      <c r="B590" t="s">
        <v>409</v>
      </c>
      <c r="C590">
        <v>1990</v>
      </c>
      <c r="D590">
        <v>3.3038282057458801</v>
      </c>
      <c r="E590">
        <v>150.277007171104</v>
      </c>
      <c r="F590">
        <v>20.0514327372541</v>
      </c>
    </row>
    <row r="591" spans="1:6">
      <c r="A591" t="s">
        <v>408</v>
      </c>
      <c r="B591" t="s">
        <v>409</v>
      </c>
      <c r="C591">
        <v>1991</v>
      </c>
      <c r="D591">
        <v>3.2337307845268999</v>
      </c>
      <c r="E591">
        <v>148.226086204415</v>
      </c>
      <c r="F591">
        <v>19.996139052766001</v>
      </c>
    </row>
    <row r="592" spans="1:6">
      <c r="A592" t="s">
        <v>408</v>
      </c>
      <c r="B592" t="s">
        <v>409</v>
      </c>
      <c r="C592">
        <v>1992</v>
      </c>
      <c r="D592">
        <v>3.1458021110043899</v>
      </c>
      <c r="E592">
        <v>146.101738246644</v>
      </c>
      <c r="F592">
        <v>19.922929559234898</v>
      </c>
    </row>
    <row r="593" spans="1:6">
      <c r="A593" t="s">
        <v>408</v>
      </c>
      <c r="B593" t="s">
        <v>409</v>
      </c>
      <c r="C593">
        <v>1993</v>
      </c>
      <c r="D593">
        <v>3.0369530899859298</v>
      </c>
      <c r="E593">
        <v>143.53052016498901</v>
      </c>
      <c r="F593">
        <v>19.708683908459498</v>
      </c>
    </row>
    <row r="594" spans="1:6">
      <c r="A594" t="s">
        <v>408</v>
      </c>
      <c r="B594" t="s">
        <v>409</v>
      </c>
      <c r="C594">
        <v>1994</v>
      </c>
      <c r="D594">
        <v>2.9527084681771401</v>
      </c>
      <c r="E594">
        <v>141.58209703153699</v>
      </c>
      <c r="F594">
        <v>20.064266363117301</v>
      </c>
    </row>
    <row r="595" spans="1:6">
      <c r="A595" t="s">
        <v>408</v>
      </c>
      <c r="B595" t="s">
        <v>409</v>
      </c>
      <c r="C595">
        <v>1995</v>
      </c>
      <c r="D595">
        <v>2.8543906901748501</v>
      </c>
      <c r="E595">
        <v>140.40458792420699</v>
      </c>
      <c r="F595">
        <v>19.991797158077201</v>
      </c>
    </row>
    <row r="596" spans="1:6">
      <c r="A596" t="s">
        <v>408</v>
      </c>
      <c r="B596" t="s">
        <v>409</v>
      </c>
      <c r="C596">
        <v>1996</v>
      </c>
      <c r="D596">
        <v>2.76327832003295</v>
      </c>
      <c r="E596">
        <v>139.54706443701099</v>
      </c>
      <c r="F596">
        <v>20.304074202986701</v>
      </c>
    </row>
    <row r="597" spans="1:6">
      <c r="A597" t="s">
        <v>408</v>
      </c>
      <c r="B597" t="s">
        <v>409</v>
      </c>
      <c r="C597">
        <v>1997</v>
      </c>
      <c r="D597">
        <v>2.6420602877420398</v>
      </c>
      <c r="E597">
        <v>136.72425446523201</v>
      </c>
      <c r="F597">
        <v>20.5554420263189</v>
      </c>
    </row>
    <row r="598" spans="1:6">
      <c r="A598" t="s">
        <v>408</v>
      </c>
      <c r="B598" t="s">
        <v>409</v>
      </c>
      <c r="C598">
        <v>1998</v>
      </c>
      <c r="D598">
        <v>2.5469440101804302</v>
      </c>
      <c r="E598">
        <v>134.094561026929</v>
      </c>
      <c r="F598">
        <v>20.914949333209002</v>
      </c>
    </row>
    <row r="599" spans="1:6">
      <c r="A599" t="s">
        <v>408</v>
      </c>
      <c r="B599" t="s">
        <v>409</v>
      </c>
      <c r="C599">
        <v>1999</v>
      </c>
      <c r="D599">
        <v>2.5073245708351601</v>
      </c>
      <c r="E599">
        <v>131.156911977725</v>
      </c>
      <c r="F599">
        <v>21.2718473074654</v>
      </c>
    </row>
    <row r="600" spans="1:6">
      <c r="A600" t="s">
        <v>408</v>
      </c>
      <c r="B600" t="s">
        <v>409</v>
      </c>
      <c r="C600">
        <v>2000</v>
      </c>
      <c r="D600">
        <v>2.5123689148266899</v>
      </c>
      <c r="E600">
        <v>129.356857220737</v>
      </c>
      <c r="F600">
        <v>21.287818831481601</v>
      </c>
    </row>
    <row r="601" spans="1:6">
      <c r="A601" t="s">
        <v>408</v>
      </c>
      <c r="B601" t="s">
        <v>409</v>
      </c>
      <c r="C601">
        <v>2001</v>
      </c>
      <c r="D601">
        <v>2.5199191249903001</v>
      </c>
      <c r="E601">
        <v>127.65999667880099</v>
      </c>
      <c r="F601">
        <v>21.2147528044019</v>
      </c>
    </row>
    <row r="602" spans="1:6">
      <c r="A602" t="s">
        <v>408</v>
      </c>
      <c r="B602" t="s">
        <v>409</v>
      </c>
      <c r="C602">
        <v>2002</v>
      </c>
      <c r="D602">
        <v>2.5298447609933401</v>
      </c>
      <c r="E602">
        <v>126.460897544353</v>
      </c>
      <c r="F602">
        <v>20.9204321426303</v>
      </c>
    </row>
    <row r="603" spans="1:6">
      <c r="A603" t="s">
        <v>408</v>
      </c>
      <c r="B603" t="s">
        <v>409</v>
      </c>
      <c r="C603">
        <v>2003</v>
      </c>
      <c r="D603">
        <v>2.5332302581597501</v>
      </c>
      <c r="E603">
        <v>124.296209312977</v>
      </c>
      <c r="F603">
        <v>20.141782034610301</v>
      </c>
    </row>
    <row r="604" spans="1:6">
      <c r="A604" t="s">
        <v>408</v>
      </c>
      <c r="B604" t="s">
        <v>409</v>
      </c>
      <c r="C604">
        <v>2004</v>
      </c>
      <c r="D604">
        <v>2.5361280530229</v>
      </c>
      <c r="E604">
        <v>122.327229444851</v>
      </c>
      <c r="F604">
        <v>19.416691009783701</v>
      </c>
    </row>
    <row r="605" spans="1:6">
      <c r="A605" t="s">
        <v>408</v>
      </c>
      <c r="B605" t="s">
        <v>409</v>
      </c>
      <c r="C605">
        <v>2005</v>
      </c>
      <c r="D605">
        <v>2.5290625780168998</v>
      </c>
      <c r="E605">
        <v>118.996689368663</v>
      </c>
      <c r="F605">
        <v>18.8395933499751</v>
      </c>
    </row>
    <row r="606" spans="1:6">
      <c r="A606" t="s">
        <v>408</v>
      </c>
      <c r="B606" t="s">
        <v>409</v>
      </c>
      <c r="C606">
        <v>2006</v>
      </c>
      <c r="D606">
        <v>2.5284814343427802</v>
      </c>
      <c r="E606">
        <v>116.54154305911101</v>
      </c>
      <c r="F606">
        <v>18.750101886833001</v>
      </c>
    </row>
    <row r="607" spans="1:6">
      <c r="A607" t="s">
        <v>408</v>
      </c>
      <c r="B607" t="s">
        <v>409</v>
      </c>
      <c r="C607">
        <v>2007</v>
      </c>
      <c r="D607">
        <v>2.5310576903211199</v>
      </c>
      <c r="E607">
        <v>113.61136984521799</v>
      </c>
      <c r="F607">
        <v>18.763091092116301</v>
      </c>
    </row>
    <row r="608" spans="1:6">
      <c r="A608" t="s">
        <v>408</v>
      </c>
      <c r="B608" t="s">
        <v>409</v>
      </c>
      <c r="C608">
        <v>2008</v>
      </c>
      <c r="D608">
        <v>2.5337598476432102</v>
      </c>
      <c r="E608">
        <v>111.690541454993</v>
      </c>
      <c r="F608">
        <v>18.517493232686999</v>
      </c>
    </row>
    <row r="609" spans="1:6">
      <c r="A609" t="s">
        <v>408</v>
      </c>
      <c r="B609" t="s">
        <v>409</v>
      </c>
      <c r="C609">
        <v>2009</v>
      </c>
      <c r="D609">
        <v>2.5520473187355002</v>
      </c>
      <c r="E609">
        <v>110.16829414350801</v>
      </c>
      <c r="F609">
        <v>18.514419027931201</v>
      </c>
    </row>
    <row r="610" spans="1:6">
      <c r="A610" t="s">
        <v>408</v>
      </c>
      <c r="B610" t="s">
        <v>409</v>
      </c>
      <c r="C610">
        <v>2010</v>
      </c>
      <c r="D610">
        <v>2.5733870998606498</v>
      </c>
      <c r="E610">
        <v>108.988834118814</v>
      </c>
      <c r="F610">
        <v>18.418795728467099</v>
      </c>
    </row>
    <row r="611" spans="1:6">
      <c r="A611" t="s">
        <v>408</v>
      </c>
      <c r="B611" t="s">
        <v>409</v>
      </c>
      <c r="C611">
        <v>2011</v>
      </c>
      <c r="D611">
        <v>2.6084515070713201</v>
      </c>
      <c r="E611">
        <v>107.577411574897</v>
      </c>
      <c r="F611">
        <v>18.659222068544</v>
      </c>
    </row>
    <row r="612" spans="1:6">
      <c r="A612" t="s">
        <v>408</v>
      </c>
      <c r="B612" t="s">
        <v>409</v>
      </c>
      <c r="C612">
        <v>2012</v>
      </c>
      <c r="D612">
        <v>2.64125171536128</v>
      </c>
      <c r="E612">
        <v>106.662725382125</v>
      </c>
      <c r="F612">
        <v>18.826027805866602</v>
      </c>
    </row>
    <row r="613" spans="1:6">
      <c r="A613" t="s">
        <v>408</v>
      </c>
      <c r="B613" t="s">
        <v>409</v>
      </c>
      <c r="C613">
        <v>2013</v>
      </c>
      <c r="D613">
        <v>2.6574503372679201</v>
      </c>
      <c r="E613">
        <v>104.446882624381</v>
      </c>
      <c r="F613">
        <v>18.695481765151801</v>
      </c>
    </row>
    <row r="614" spans="1:6">
      <c r="A614" t="s">
        <v>408</v>
      </c>
      <c r="B614" t="s">
        <v>409</v>
      </c>
      <c r="C614">
        <v>2014</v>
      </c>
      <c r="D614">
        <v>2.6701977184171399</v>
      </c>
      <c r="E614">
        <v>101.300524355653</v>
      </c>
      <c r="F614">
        <v>17.959697793971898</v>
      </c>
    </row>
    <row r="615" spans="1:6">
      <c r="A615" t="s">
        <v>408</v>
      </c>
      <c r="B615" t="s">
        <v>409</v>
      </c>
      <c r="C615">
        <v>2015</v>
      </c>
      <c r="D615">
        <v>2.6643601733484799</v>
      </c>
      <c r="E615">
        <v>94.758213756916803</v>
      </c>
      <c r="F615">
        <v>23.039357504003998</v>
      </c>
    </row>
    <row r="616" spans="1:6">
      <c r="A616" t="s">
        <v>408</v>
      </c>
      <c r="B616" t="s">
        <v>409</v>
      </c>
      <c r="C616">
        <v>2016</v>
      </c>
      <c r="D616">
        <v>2.6871360171456602</v>
      </c>
      <c r="E616">
        <v>92.053379234611299</v>
      </c>
      <c r="F616">
        <v>22.238293534819899</v>
      </c>
    </row>
    <row r="617" spans="1:6">
      <c r="A617" t="s">
        <v>408</v>
      </c>
      <c r="B617" t="s">
        <v>409</v>
      </c>
      <c r="C617">
        <v>2017</v>
      </c>
      <c r="D617">
        <v>2.70011217588858</v>
      </c>
      <c r="E617">
        <v>89.363955341336705</v>
      </c>
      <c r="F617">
        <v>22.268138559108099</v>
      </c>
    </row>
    <row r="618" spans="1:6">
      <c r="A618" t="s">
        <v>985</v>
      </c>
      <c r="B618" t="s">
        <v>986</v>
      </c>
      <c r="C618">
        <v>1990</v>
      </c>
      <c r="D618">
        <v>1.6511852805920499</v>
      </c>
      <c r="E618">
        <v>6.4162550559445704</v>
      </c>
      <c r="F618">
        <v>32.122505136978901</v>
      </c>
    </row>
    <row r="619" spans="1:6">
      <c r="A619" t="s">
        <v>985</v>
      </c>
      <c r="B619" t="s">
        <v>986</v>
      </c>
      <c r="C619">
        <v>1991</v>
      </c>
      <c r="D619">
        <v>1.56844182820009</v>
      </c>
      <c r="E619">
        <v>5.9923433095959897</v>
      </c>
      <c r="F619">
        <v>30.2426374807218</v>
      </c>
    </row>
    <row r="620" spans="1:6">
      <c r="A620" t="s">
        <v>985</v>
      </c>
      <c r="B620" t="s">
        <v>986</v>
      </c>
      <c r="C620">
        <v>1992</v>
      </c>
      <c r="D620">
        <v>1.54659444036893</v>
      </c>
      <c r="E620">
        <v>5.6053728400106699</v>
      </c>
      <c r="F620">
        <v>29.512029197142599</v>
      </c>
    </row>
    <row r="621" spans="1:6">
      <c r="A621" t="s">
        <v>985</v>
      </c>
      <c r="B621" t="s">
        <v>986</v>
      </c>
      <c r="C621">
        <v>1993</v>
      </c>
      <c r="D621">
        <v>1.5687826519485499</v>
      </c>
      <c r="E621">
        <v>5.2829626338146802</v>
      </c>
      <c r="F621">
        <v>29.1068985414229</v>
      </c>
    </row>
    <row r="622" spans="1:6">
      <c r="A622" t="s">
        <v>985</v>
      </c>
      <c r="B622" t="s">
        <v>986</v>
      </c>
      <c r="C622">
        <v>1994</v>
      </c>
      <c r="D622">
        <v>1.51924885044988</v>
      </c>
      <c r="E622">
        <v>4.8877080940250996</v>
      </c>
      <c r="F622">
        <v>27.712455507041099</v>
      </c>
    </row>
    <row r="623" spans="1:6">
      <c r="A623" t="s">
        <v>985</v>
      </c>
      <c r="B623" t="s">
        <v>986</v>
      </c>
      <c r="C623">
        <v>1995</v>
      </c>
      <c r="D623">
        <v>1.4420037456277499</v>
      </c>
      <c r="E623">
        <v>4.4223472076981301</v>
      </c>
      <c r="F623">
        <v>25.905772370398601</v>
      </c>
    </row>
    <row r="624" spans="1:6">
      <c r="A624" t="s">
        <v>985</v>
      </c>
      <c r="B624" t="s">
        <v>986</v>
      </c>
      <c r="C624">
        <v>1996</v>
      </c>
      <c r="D624">
        <v>1.5110260159889799</v>
      </c>
      <c r="E624">
        <v>4.2106134698181696</v>
      </c>
      <c r="F624">
        <v>26.4998629428977</v>
      </c>
    </row>
    <row r="625" spans="1:6">
      <c r="A625" t="s">
        <v>985</v>
      </c>
      <c r="B625" t="s">
        <v>986</v>
      </c>
      <c r="C625">
        <v>1997</v>
      </c>
      <c r="D625">
        <v>1.4817063224604199</v>
      </c>
      <c r="E625">
        <v>3.81025254299843</v>
      </c>
      <c r="F625">
        <v>26.027143330913098</v>
      </c>
    </row>
    <row r="626" spans="1:6">
      <c r="A626" t="s">
        <v>985</v>
      </c>
      <c r="B626" t="s">
        <v>986</v>
      </c>
      <c r="C626">
        <v>1998</v>
      </c>
      <c r="D626">
        <v>1.5121387997273501</v>
      </c>
      <c r="E626">
        <v>3.4821037023408299</v>
      </c>
      <c r="F626">
        <v>26.357846425450798</v>
      </c>
    </row>
    <row r="627" spans="1:6">
      <c r="A627" t="s">
        <v>985</v>
      </c>
      <c r="B627" t="s">
        <v>986</v>
      </c>
      <c r="C627">
        <v>1999</v>
      </c>
      <c r="D627">
        <v>1.5045452620711901</v>
      </c>
      <c r="E627">
        <v>3.2248528761388302</v>
      </c>
      <c r="F627">
        <v>26.303959059192302</v>
      </c>
    </row>
    <row r="628" spans="1:6">
      <c r="A628" t="s">
        <v>985</v>
      </c>
      <c r="B628" t="s">
        <v>986</v>
      </c>
      <c r="C628">
        <v>2000</v>
      </c>
      <c r="D628">
        <v>1.5156722267498</v>
      </c>
      <c r="E628">
        <v>3.0313143322699698</v>
      </c>
      <c r="F628">
        <v>25.980466202583099</v>
      </c>
    </row>
    <row r="629" spans="1:6">
      <c r="A629" t="s">
        <v>985</v>
      </c>
      <c r="B629" t="s">
        <v>986</v>
      </c>
      <c r="C629">
        <v>2001</v>
      </c>
      <c r="D629">
        <v>1.48157032310515</v>
      </c>
      <c r="E629">
        <v>2.79219858986289</v>
      </c>
      <c r="F629">
        <v>24.8515686173033</v>
      </c>
    </row>
    <row r="630" spans="1:6">
      <c r="A630" t="s">
        <v>985</v>
      </c>
      <c r="B630" t="s">
        <v>986</v>
      </c>
      <c r="C630">
        <v>2002</v>
      </c>
      <c r="D630">
        <v>1.4656350288711499</v>
      </c>
      <c r="E630">
        <v>2.6513245196825999</v>
      </c>
      <c r="F630">
        <v>24.186402721176599</v>
      </c>
    </row>
    <row r="631" spans="1:6">
      <c r="A631" t="s">
        <v>985</v>
      </c>
      <c r="B631" t="s">
        <v>986</v>
      </c>
      <c r="C631">
        <v>2003</v>
      </c>
      <c r="D631">
        <v>1.4623291471478701</v>
      </c>
      <c r="E631">
        <v>2.5309411991278199</v>
      </c>
      <c r="F631">
        <v>23.694236915128101</v>
      </c>
    </row>
    <row r="632" spans="1:6">
      <c r="A632" t="s">
        <v>985</v>
      </c>
      <c r="B632" t="s">
        <v>986</v>
      </c>
      <c r="C632">
        <v>2004</v>
      </c>
      <c r="D632">
        <v>1.40463729039914</v>
      </c>
      <c r="E632">
        <v>2.3694916662159198</v>
      </c>
      <c r="F632">
        <v>23.0481651253791</v>
      </c>
    </row>
    <row r="633" spans="1:6">
      <c r="A633" t="s">
        <v>985</v>
      </c>
      <c r="B633" t="s">
        <v>986</v>
      </c>
      <c r="C633">
        <v>2005</v>
      </c>
      <c r="D633">
        <v>1.35925882070842</v>
      </c>
      <c r="E633">
        <v>2.1886576776655602</v>
      </c>
      <c r="F633">
        <v>22.1875129147415</v>
      </c>
    </row>
    <row r="634" spans="1:6">
      <c r="A634" t="s">
        <v>985</v>
      </c>
      <c r="B634" t="s">
        <v>986</v>
      </c>
      <c r="C634">
        <v>2006</v>
      </c>
      <c r="D634">
        <v>1.3094710809186501</v>
      </c>
      <c r="E634">
        <v>2.0661610169278801</v>
      </c>
      <c r="F634">
        <v>21.594092001508098</v>
      </c>
    </row>
    <row r="635" spans="1:6">
      <c r="A635" t="s">
        <v>985</v>
      </c>
      <c r="B635" t="s">
        <v>986</v>
      </c>
      <c r="C635">
        <v>2007</v>
      </c>
      <c r="D635">
        <v>1.2723130946165</v>
      </c>
      <c r="E635">
        <v>1.92889594309934</v>
      </c>
      <c r="F635">
        <v>20.741220900195302</v>
      </c>
    </row>
    <row r="636" spans="1:6">
      <c r="A636" t="s">
        <v>985</v>
      </c>
      <c r="B636" t="s">
        <v>986</v>
      </c>
      <c r="C636">
        <v>2008</v>
      </c>
      <c r="D636">
        <v>1.24416165925441</v>
      </c>
      <c r="E636">
        <v>1.8099768420281499</v>
      </c>
      <c r="F636">
        <v>20.016446211715198</v>
      </c>
    </row>
    <row r="637" spans="1:6">
      <c r="A637" t="s">
        <v>985</v>
      </c>
      <c r="B637" t="s">
        <v>986</v>
      </c>
      <c r="C637">
        <v>2009</v>
      </c>
      <c r="D637">
        <v>1.20943880390182</v>
      </c>
      <c r="E637">
        <v>1.73346641273431</v>
      </c>
      <c r="F637">
        <v>19.3329491930496</v>
      </c>
    </row>
    <row r="638" spans="1:6">
      <c r="A638" t="s">
        <v>985</v>
      </c>
      <c r="B638" t="s">
        <v>986</v>
      </c>
      <c r="C638">
        <v>2010</v>
      </c>
      <c r="D638">
        <v>1.1880714011383999</v>
      </c>
      <c r="E638">
        <v>1.64953063526491</v>
      </c>
      <c r="F638">
        <v>18.695855309437999</v>
      </c>
    </row>
    <row r="639" spans="1:6">
      <c r="A639" t="s">
        <v>985</v>
      </c>
      <c r="B639" t="s">
        <v>986</v>
      </c>
      <c r="C639">
        <v>2011</v>
      </c>
      <c r="D639">
        <v>1.1575379814234801</v>
      </c>
      <c r="E639">
        <v>1.60064200667274</v>
      </c>
      <c r="F639">
        <v>18.423825403880699</v>
      </c>
    </row>
    <row r="640" spans="1:6">
      <c r="A640" t="s">
        <v>985</v>
      </c>
      <c r="B640" t="s">
        <v>986</v>
      </c>
      <c r="C640">
        <v>2012</v>
      </c>
      <c r="D640">
        <v>1.1664640360054901</v>
      </c>
      <c r="E640">
        <v>1.5556166790639101</v>
      </c>
      <c r="F640">
        <v>17.7687447293671</v>
      </c>
    </row>
    <row r="641" spans="1:6">
      <c r="A641" t="s">
        <v>985</v>
      </c>
      <c r="B641" t="s">
        <v>986</v>
      </c>
      <c r="C641">
        <v>2013</v>
      </c>
      <c r="D641">
        <v>1.1695692016921899</v>
      </c>
      <c r="E641">
        <v>1.55153977149879</v>
      </c>
      <c r="F641">
        <v>17.223149123639502</v>
      </c>
    </row>
    <row r="642" spans="1:6">
      <c r="A642" t="s">
        <v>985</v>
      </c>
      <c r="B642" t="s">
        <v>986</v>
      </c>
      <c r="C642">
        <v>2014</v>
      </c>
      <c r="D642">
        <v>1.17097812658208</v>
      </c>
      <c r="E642">
        <v>1.5126067475812</v>
      </c>
      <c r="F642">
        <v>16.4915903006662</v>
      </c>
    </row>
    <row r="643" spans="1:6">
      <c r="A643" t="s">
        <v>985</v>
      </c>
      <c r="B643" t="s">
        <v>986</v>
      </c>
      <c r="C643">
        <v>2015</v>
      </c>
      <c r="D643">
        <v>1.16775568331246</v>
      </c>
      <c r="E643">
        <v>1.51203094836819</v>
      </c>
      <c r="F643">
        <v>16.0023374810979</v>
      </c>
    </row>
    <row r="644" spans="1:6">
      <c r="A644" t="s">
        <v>985</v>
      </c>
      <c r="B644" t="s">
        <v>986</v>
      </c>
      <c r="C644">
        <v>2016</v>
      </c>
      <c r="D644">
        <v>1.13842462802127</v>
      </c>
      <c r="E644">
        <v>1.5183148209622599</v>
      </c>
      <c r="F644">
        <v>15.3276211920645</v>
      </c>
    </row>
    <row r="645" spans="1:6">
      <c r="A645" t="s">
        <v>985</v>
      </c>
      <c r="B645" t="s">
        <v>986</v>
      </c>
      <c r="C645">
        <v>2017</v>
      </c>
      <c r="D645">
        <v>1.12934029271359</v>
      </c>
      <c r="E645">
        <v>1.4491334215541201</v>
      </c>
      <c r="F645">
        <v>15.246630074600301</v>
      </c>
    </row>
    <row r="646" spans="1:6">
      <c r="A646" t="s">
        <v>410</v>
      </c>
      <c r="B646" t="s">
        <v>411</v>
      </c>
      <c r="C646">
        <v>1990</v>
      </c>
      <c r="D646">
        <v>19.500561698889101</v>
      </c>
      <c r="E646">
        <v>129.82983515912599</v>
      </c>
      <c r="F646">
        <v>30.763509863646899</v>
      </c>
    </row>
    <row r="647" spans="1:6">
      <c r="A647" t="s">
        <v>410</v>
      </c>
      <c r="B647" t="s">
        <v>411</v>
      </c>
      <c r="C647">
        <v>1991</v>
      </c>
      <c r="D647">
        <v>19.036276290593801</v>
      </c>
      <c r="E647">
        <v>125.908312855529</v>
      </c>
      <c r="F647">
        <v>31.307509861820702</v>
      </c>
    </row>
    <row r="648" spans="1:6">
      <c r="A648" t="s">
        <v>410</v>
      </c>
      <c r="B648" t="s">
        <v>411</v>
      </c>
      <c r="C648">
        <v>1992</v>
      </c>
      <c r="D648">
        <v>18.611987150861498</v>
      </c>
      <c r="E648">
        <v>122.649853541299</v>
      </c>
      <c r="F648">
        <v>32.224639538941098</v>
      </c>
    </row>
    <row r="649" spans="1:6">
      <c r="A649" t="s">
        <v>410</v>
      </c>
      <c r="B649" t="s">
        <v>411</v>
      </c>
      <c r="C649">
        <v>1993</v>
      </c>
      <c r="D649">
        <v>18.1763777791503</v>
      </c>
      <c r="E649">
        <v>117.81039530146199</v>
      </c>
      <c r="F649">
        <v>32.893478157418897</v>
      </c>
    </row>
    <row r="650" spans="1:6">
      <c r="A650" t="s">
        <v>410</v>
      </c>
      <c r="B650" t="s">
        <v>411</v>
      </c>
      <c r="C650">
        <v>1994</v>
      </c>
      <c r="D650">
        <v>17.752787197088999</v>
      </c>
      <c r="E650">
        <v>112.786825450238</v>
      </c>
      <c r="F650">
        <v>33.314706070179703</v>
      </c>
    </row>
    <row r="651" spans="1:6">
      <c r="A651" t="s">
        <v>410</v>
      </c>
      <c r="B651" t="s">
        <v>411</v>
      </c>
      <c r="C651">
        <v>1995</v>
      </c>
      <c r="D651">
        <v>17.3091249165882</v>
      </c>
      <c r="E651">
        <v>107.05476823304799</v>
      </c>
      <c r="F651">
        <v>33.676236933329903</v>
      </c>
    </row>
    <row r="652" spans="1:6">
      <c r="A652" t="s">
        <v>410</v>
      </c>
      <c r="B652" t="s">
        <v>411</v>
      </c>
      <c r="C652">
        <v>1996</v>
      </c>
      <c r="D652">
        <v>16.6766616388045</v>
      </c>
      <c r="E652">
        <v>100.90581005233101</v>
      </c>
      <c r="F652">
        <v>33.739185738341</v>
      </c>
    </row>
    <row r="653" spans="1:6">
      <c r="A653" t="s">
        <v>410</v>
      </c>
      <c r="B653" t="s">
        <v>411</v>
      </c>
      <c r="C653">
        <v>1997</v>
      </c>
      <c r="D653">
        <v>16.345963562787698</v>
      </c>
      <c r="E653">
        <v>96.160616318244806</v>
      </c>
      <c r="F653">
        <v>34.247451304684802</v>
      </c>
    </row>
    <row r="654" spans="1:6">
      <c r="A654" t="s">
        <v>410</v>
      </c>
      <c r="B654" t="s">
        <v>411</v>
      </c>
      <c r="C654">
        <v>1998</v>
      </c>
      <c r="D654">
        <v>15.910907182055499</v>
      </c>
      <c r="E654">
        <v>90.480228187187905</v>
      </c>
      <c r="F654">
        <v>34.547783354552102</v>
      </c>
    </row>
    <row r="655" spans="1:6">
      <c r="A655" t="s">
        <v>410</v>
      </c>
      <c r="B655" t="s">
        <v>411</v>
      </c>
      <c r="C655">
        <v>1999</v>
      </c>
      <c r="D655">
        <v>15.3367803213733</v>
      </c>
      <c r="E655">
        <v>84.940233530162402</v>
      </c>
      <c r="F655">
        <v>34.504192234352999</v>
      </c>
    </row>
    <row r="656" spans="1:6">
      <c r="A656" t="s">
        <v>410</v>
      </c>
      <c r="B656" t="s">
        <v>411</v>
      </c>
      <c r="C656">
        <v>2000</v>
      </c>
      <c r="D656">
        <v>14.970189115095501</v>
      </c>
      <c r="E656">
        <v>81.270213877693493</v>
      </c>
      <c r="F656">
        <v>34.621072730505396</v>
      </c>
    </row>
    <row r="657" spans="1:6">
      <c r="A657" t="s">
        <v>410</v>
      </c>
      <c r="B657" t="s">
        <v>411</v>
      </c>
      <c r="C657">
        <v>2001</v>
      </c>
      <c r="D657">
        <v>14.514703496800401</v>
      </c>
      <c r="E657">
        <v>76.671230675852996</v>
      </c>
      <c r="F657">
        <v>35.110102015701102</v>
      </c>
    </row>
    <row r="658" spans="1:6">
      <c r="A658" t="s">
        <v>410</v>
      </c>
      <c r="B658" t="s">
        <v>411</v>
      </c>
      <c r="C658">
        <v>2002</v>
      </c>
      <c r="D658">
        <v>14.092105995208</v>
      </c>
      <c r="E658">
        <v>71.226375704133105</v>
      </c>
      <c r="F658">
        <v>36.057495233711101</v>
      </c>
    </row>
    <row r="659" spans="1:6">
      <c r="A659" t="s">
        <v>410</v>
      </c>
      <c r="B659" t="s">
        <v>411</v>
      </c>
      <c r="C659">
        <v>2003</v>
      </c>
      <c r="D659">
        <v>13.794818624215599</v>
      </c>
      <c r="E659">
        <v>66.811801734334296</v>
      </c>
      <c r="F659">
        <v>37.144537208672403</v>
      </c>
    </row>
    <row r="660" spans="1:6">
      <c r="A660" t="s">
        <v>410</v>
      </c>
      <c r="B660" t="s">
        <v>411</v>
      </c>
      <c r="C660">
        <v>2004</v>
      </c>
      <c r="D660">
        <v>13.467718424545399</v>
      </c>
      <c r="E660">
        <v>62.0211272087721</v>
      </c>
      <c r="F660">
        <v>38.158162495006401</v>
      </c>
    </row>
    <row r="661" spans="1:6">
      <c r="A661" t="s">
        <v>410</v>
      </c>
      <c r="B661" t="s">
        <v>411</v>
      </c>
      <c r="C661">
        <v>2005</v>
      </c>
      <c r="D661">
        <v>13.224459030595</v>
      </c>
      <c r="E661">
        <v>57.644733334082403</v>
      </c>
      <c r="F661">
        <v>39.1030828379225</v>
      </c>
    </row>
    <row r="662" spans="1:6">
      <c r="A662" t="s">
        <v>410</v>
      </c>
      <c r="B662" t="s">
        <v>411</v>
      </c>
      <c r="C662">
        <v>2006</v>
      </c>
      <c r="D662">
        <v>12.9392880053695</v>
      </c>
      <c r="E662">
        <v>53.474587463102203</v>
      </c>
      <c r="F662">
        <v>39.756874307203098</v>
      </c>
    </row>
    <row r="663" spans="1:6">
      <c r="A663" t="s">
        <v>410</v>
      </c>
      <c r="B663" t="s">
        <v>411</v>
      </c>
      <c r="C663">
        <v>2007</v>
      </c>
      <c r="D663">
        <v>12.7296764500088</v>
      </c>
      <c r="E663">
        <v>49.762899442017499</v>
      </c>
      <c r="F663">
        <v>40.481933596242101</v>
      </c>
    </row>
    <row r="664" spans="1:6">
      <c r="A664" t="s">
        <v>410</v>
      </c>
      <c r="B664" t="s">
        <v>411</v>
      </c>
      <c r="C664">
        <v>2008</v>
      </c>
      <c r="D664">
        <v>12.532331759575699</v>
      </c>
      <c r="E664">
        <v>46.258501042656199</v>
      </c>
      <c r="F664">
        <v>40.954113428248299</v>
      </c>
    </row>
    <row r="665" spans="1:6">
      <c r="A665" t="s">
        <v>410</v>
      </c>
      <c r="B665" t="s">
        <v>411</v>
      </c>
      <c r="C665">
        <v>2009</v>
      </c>
      <c r="D665">
        <v>12.4148749400675</v>
      </c>
      <c r="E665">
        <v>42.900519851853701</v>
      </c>
      <c r="F665">
        <v>41.629886171628797</v>
      </c>
    </row>
    <row r="666" spans="1:6">
      <c r="A666" t="s">
        <v>410</v>
      </c>
      <c r="B666" t="s">
        <v>411</v>
      </c>
      <c r="C666">
        <v>2010</v>
      </c>
      <c r="D666">
        <v>12.253026927336901</v>
      </c>
      <c r="E666">
        <v>39.797800202856699</v>
      </c>
      <c r="F666">
        <v>41.876291180330298</v>
      </c>
    </row>
    <row r="667" spans="1:6">
      <c r="A667" t="s">
        <v>410</v>
      </c>
      <c r="B667" t="s">
        <v>411</v>
      </c>
      <c r="C667">
        <v>2011</v>
      </c>
      <c r="D667">
        <v>12.1052922733763</v>
      </c>
      <c r="E667">
        <v>37.315184144263398</v>
      </c>
      <c r="F667">
        <v>41.566340777852503</v>
      </c>
    </row>
    <row r="668" spans="1:6">
      <c r="A668" t="s">
        <v>410</v>
      </c>
      <c r="B668" t="s">
        <v>411</v>
      </c>
      <c r="C668">
        <v>2012</v>
      </c>
      <c r="D668">
        <v>11.948211219245501</v>
      </c>
      <c r="E668">
        <v>34.535084476702501</v>
      </c>
      <c r="F668">
        <v>41.794929941386897</v>
      </c>
    </row>
    <row r="669" spans="1:6">
      <c r="A669" t="s">
        <v>410</v>
      </c>
      <c r="B669" t="s">
        <v>411</v>
      </c>
      <c r="C669">
        <v>2013</v>
      </c>
      <c r="D669">
        <v>11.8179411582109</v>
      </c>
      <c r="E669">
        <v>32.368340742184699</v>
      </c>
      <c r="F669">
        <v>41.642565466000697</v>
      </c>
    </row>
    <row r="670" spans="1:6">
      <c r="A670" t="s">
        <v>410</v>
      </c>
      <c r="B670" t="s">
        <v>411</v>
      </c>
      <c r="C670">
        <v>2014</v>
      </c>
      <c r="D670">
        <v>11.680407643848101</v>
      </c>
      <c r="E670">
        <v>30.2951883721257</v>
      </c>
      <c r="F670">
        <v>41.366391663833802</v>
      </c>
    </row>
    <row r="671" spans="1:6">
      <c r="A671" t="s">
        <v>410</v>
      </c>
      <c r="B671" t="s">
        <v>411</v>
      </c>
      <c r="C671">
        <v>2015</v>
      </c>
      <c r="D671">
        <v>11.545800240196399</v>
      </c>
      <c r="E671">
        <v>28.251553207246701</v>
      </c>
      <c r="F671">
        <v>41.200928540291997</v>
      </c>
    </row>
    <row r="672" spans="1:6">
      <c r="A672" t="s">
        <v>410</v>
      </c>
      <c r="B672" t="s">
        <v>411</v>
      </c>
      <c r="C672">
        <v>2016</v>
      </c>
      <c r="D672">
        <v>11.4142778534975</v>
      </c>
      <c r="E672">
        <v>26.791939965901701</v>
      </c>
      <c r="F672">
        <v>39.8348454731427</v>
      </c>
    </row>
    <row r="673" spans="1:6">
      <c r="A673" t="s">
        <v>410</v>
      </c>
      <c r="B673" t="s">
        <v>411</v>
      </c>
      <c r="C673">
        <v>2017</v>
      </c>
      <c r="D673">
        <v>11.3296332706455</v>
      </c>
      <c r="E673">
        <v>24.5902612056713</v>
      </c>
      <c r="F673">
        <v>40.635927378967502</v>
      </c>
    </row>
    <row r="674" spans="1:6">
      <c r="A674" t="s">
        <v>412</v>
      </c>
      <c r="B674" t="s">
        <v>413</v>
      </c>
      <c r="C674">
        <v>1990</v>
      </c>
      <c r="D674">
        <v>3.83914482460911</v>
      </c>
      <c r="E674">
        <v>107.50501099898401</v>
      </c>
      <c r="F674">
        <v>29.5701964248134</v>
      </c>
    </row>
    <row r="675" spans="1:6">
      <c r="A675" t="s">
        <v>412</v>
      </c>
      <c r="B675" t="s">
        <v>413</v>
      </c>
      <c r="C675">
        <v>1991</v>
      </c>
      <c r="D675">
        <v>3.80338116972331</v>
      </c>
      <c r="E675">
        <v>102.634614005432</v>
      </c>
      <c r="F675">
        <v>30.248880494861801</v>
      </c>
    </row>
    <row r="676" spans="1:6">
      <c r="A676" t="s">
        <v>412</v>
      </c>
      <c r="B676" t="s">
        <v>413</v>
      </c>
      <c r="C676">
        <v>1992</v>
      </c>
      <c r="D676">
        <v>3.73439304668962</v>
      </c>
      <c r="E676">
        <v>96.7360458434094</v>
      </c>
      <c r="F676">
        <v>30.879313749112701</v>
      </c>
    </row>
    <row r="677" spans="1:6">
      <c r="A677" t="s">
        <v>412</v>
      </c>
      <c r="B677" t="s">
        <v>413</v>
      </c>
      <c r="C677">
        <v>1993</v>
      </c>
      <c r="D677">
        <v>3.6869952010559799</v>
      </c>
      <c r="E677">
        <v>92.110173097932005</v>
      </c>
      <c r="F677">
        <v>31.2613131634585</v>
      </c>
    </row>
    <row r="678" spans="1:6">
      <c r="A678" t="s">
        <v>412</v>
      </c>
      <c r="B678" t="s">
        <v>413</v>
      </c>
      <c r="C678">
        <v>1994</v>
      </c>
      <c r="D678">
        <v>3.6041520013314798</v>
      </c>
      <c r="E678">
        <v>86.316000535449106</v>
      </c>
      <c r="F678">
        <v>31.400549143830599</v>
      </c>
    </row>
    <row r="679" spans="1:6">
      <c r="A679" t="s">
        <v>412</v>
      </c>
      <c r="B679" t="s">
        <v>413</v>
      </c>
      <c r="C679">
        <v>1995</v>
      </c>
      <c r="D679">
        <v>3.5458656654211098</v>
      </c>
      <c r="E679">
        <v>81.533669125688903</v>
      </c>
      <c r="F679">
        <v>31.3701221004724</v>
      </c>
    </row>
    <row r="680" spans="1:6">
      <c r="A680" t="s">
        <v>412</v>
      </c>
      <c r="B680" t="s">
        <v>413</v>
      </c>
      <c r="C680">
        <v>1996</v>
      </c>
      <c r="D680">
        <v>3.4761712346134099</v>
      </c>
      <c r="E680">
        <v>76.006323269068503</v>
      </c>
      <c r="F680">
        <v>32.105648342170198</v>
      </c>
    </row>
    <row r="681" spans="1:6">
      <c r="A681" t="s">
        <v>412</v>
      </c>
      <c r="B681" t="s">
        <v>413</v>
      </c>
      <c r="C681">
        <v>1997</v>
      </c>
      <c r="D681">
        <v>3.4365320506167301</v>
      </c>
      <c r="E681">
        <v>71.710581177826299</v>
      </c>
      <c r="F681">
        <v>32.657869063605403</v>
      </c>
    </row>
    <row r="682" spans="1:6">
      <c r="A682" t="s">
        <v>412</v>
      </c>
      <c r="B682" t="s">
        <v>413</v>
      </c>
      <c r="C682">
        <v>1998</v>
      </c>
      <c r="D682">
        <v>3.35817215622918</v>
      </c>
      <c r="E682">
        <v>66.199742753673803</v>
      </c>
      <c r="F682">
        <v>32.997926065467603</v>
      </c>
    </row>
    <row r="683" spans="1:6">
      <c r="A683" t="s">
        <v>412</v>
      </c>
      <c r="B683" t="s">
        <v>413</v>
      </c>
      <c r="C683">
        <v>1999</v>
      </c>
      <c r="D683">
        <v>3.2950222973994299</v>
      </c>
      <c r="E683">
        <v>61.6848681957579</v>
      </c>
      <c r="F683">
        <v>33.192435728609603</v>
      </c>
    </row>
    <row r="684" spans="1:6">
      <c r="A684" t="s">
        <v>412</v>
      </c>
      <c r="B684" t="s">
        <v>413</v>
      </c>
      <c r="C684">
        <v>2000</v>
      </c>
      <c r="D684">
        <v>3.2182236799587001</v>
      </c>
      <c r="E684">
        <v>57.077440508996801</v>
      </c>
      <c r="F684">
        <v>33.208912212396598</v>
      </c>
    </row>
    <row r="685" spans="1:6">
      <c r="A685" t="s">
        <v>412</v>
      </c>
      <c r="B685" t="s">
        <v>413</v>
      </c>
      <c r="C685">
        <v>2001</v>
      </c>
      <c r="D685">
        <v>3.14258851128707</v>
      </c>
      <c r="E685">
        <v>53.208401079336802</v>
      </c>
      <c r="F685">
        <v>33.677754723167801</v>
      </c>
    </row>
    <row r="686" spans="1:6">
      <c r="A686" t="s">
        <v>412</v>
      </c>
      <c r="B686" t="s">
        <v>413</v>
      </c>
      <c r="C686">
        <v>2002</v>
      </c>
      <c r="D686">
        <v>3.0997938594842198</v>
      </c>
      <c r="E686">
        <v>49.8541050554119</v>
      </c>
      <c r="F686">
        <v>34.8833334694868</v>
      </c>
    </row>
    <row r="687" spans="1:6">
      <c r="A687" t="s">
        <v>412</v>
      </c>
      <c r="B687" t="s">
        <v>413</v>
      </c>
      <c r="C687">
        <v>2003</v>
      </c>
      <c r="D687">
        <v>3.0320473003505</v>
      </c>
      <c r="E687">
        <v>46.363298269982302</v>
      </c>
      <c r="F687">
        <v>35.700272880235303</v>
      </c>
    </row>
    <row r="688" spans="1:6">
      <c r="A688" t="s">
        <v>412</v>
      </c>
      <c r="B688" t="s">
        <v>413</v>
      </c>
      <c r="C688">
        <v>2004</v>
      </c>
      <c r="D688">
        <v>2.9762612365452998</v>
      </c>
      <c r="E688">
        <v>43.617129252771598</v>
      </c>
      <c r="F688">
        <v>36.248488465420103</v>
      </c>
    </row>
    <row r="689" spans="1:6">
      <c r="A689" t="s">
        <v>412</v>
      </c>
      <c r="B689" t="s">
        <v>413</v>
      </c>
      <c r="C689">
        <v>2005</v>
      </c>
      <c r="D689">
        <v>2.9345667281568999</v>
      </c>
      <c r="E689">
        <v>41.096131747168698</v>
      </c>
      <c r="F689">
        <v>36.529733009637802</v>
      </c>
    </row>
    <row r="690" spans="1:6">
      <c r="A690" t="s">
        <v>412</v>
      </c>
      <c r="B690" t="s">
        <v>413</v>
      </c>
      <c r="C690">
        <v>2006</v>
      </c>
      <c r="D690">
        <v>2.8489235102033499</v>
      </c>
      <c r="E690">
        <v>38.413552128798898</v>
      </c>
      <c r="F690">
        <v>36.952966832583598</v>
      </c>
    </row>
    <row r="691" spans="1:6">
      <c r="A691" t="s">
        <v>412</v>
      </c>
      <c r="B691" t="s">
        <v>413</v>
      </c>
      <c r="C691">
        <v>2007</v>
      </c>
      <c r="D691">
        <v>2.7978817797395399</v>
      </c>
      <c r="E691">
        <v>36.4511482592942</v>
      </c>
      <c r="F691">
        <v>37.440886540130798</v>
      </c>
    </row>
    <row r="692" spans="1:6">
      <c r="A692" t="s">
        <v>412</v>
      </c>
      <c r="B692" t="s">
        <v>413</v>
      </c>
      <c r="C692">
        <v>2008</v>
      </c>
      <c r="D692">
        <v>2.7350449055468502</v>
      </c>
      <c r="E692">
        <v>34.218082916913602</v>
      </c>
      <c r="F692">
        <v>37.498008572969098</v>
      </c>
    </row>
    <row r="693" spans="1:6">
      <c r="A693" t="s">
        <v>412</v>
      </c>
      <c r="B693" t="s">
        <v>413</v>
      </c>
      <c r="C693">
        <v>2009</v>
      </c>
      <c r="D693">
        <v>2.6766937993033002</v>
      </c>
      <c r="E693">
        <v>32.290265535921897</v>
      </c>
      <c r="F693">
        <v>37.305217624632903</v>
      </c>
    </row>
    <row r="694" spans="1:6">
      <c r="A694" t="s">
        <v>412</v>
      </c>
      <c r="B694" t="s">
        <v>413</v>
      </c>
      <c r="C694">
        <v>2010</v>
      </c>
      <c r="D694">
        <v>2.6264272093094698</v>
      </c>
      <c r="E694">
        <v>30.099191354714101</v>
      </c>
      <c r="F694">
        <v>37.1994904238625</v>
      </c>
    </row>
    <row r="695" spans="1:6">
      <c r="A695" t="s">
        <v>412</v>
      </c>
      <c r="B695" t="s">
        <v>413</v>
      </c>
      <c r="C695">
        <v>2011</v>
      </c>
      <c r="D695">
        <v>2.5882740522116601</v>
      </c>
      <c r="E695">
        <v>28.626166565970902</v>
      </c>
      <c r="F695">
        <v>36.059141745171303</v>
      </c>
    </row>
    <row r="696" spans="1:6">
      <c r="A696" t="s">
        <v>412</v>
      </c>
      <c r="B696" t="s">
        <v>413</v>
      </c>
      <c r="C696">
        <v>2012</v>
      </c>
      <c r="D696">
        <v>2.5474268258805299</v>
      </c>
      <c r="E696">
        <v>27.153658629766099</v>
      </c>
      <c r="F696">
        <v>34.940460384643501</v>
      </c>
    </row>
    <row r="697" spans="1:6">
      <c r="A697" t="s">
        <v>412</v>
      </c>
      <c r="B697" t="s">
        <v>413</v>
      </c>
      <c r="C697">
        <v>2013</v>
      </c>
      <c r="D697">
        <v>2.5040141579617301</v>
      </c>
      <c r="E697">
        <v>25.282272942321001</v>
      </c>
      <c r="F697">
        <v>34.9741019241578</v>
      </c>
    </row>
    <row r="698" spans="1:6">
      <c r="A698" t="s">
        <v>412</v>
      </c>
      <c r="B698" t="s">
        <v>413</v>
      </c>
      <c r="C698">
        <v>2014</v>
      </c>
      <c r="D698">
        <v>2.4625393659786798</v>
      </c>
      <c r="E698">
        <v>23.766706588081899</v>
      </c>
      <c r="F698">
        <v>34.073417742664397</v>
      </c>
    </row>
    <row r="699" spans="1:6">
      <c r="A699" t="s">
        <v>412</v>
      </c>
      <c r="B699" t="s">
        <v>413</v>
      </c>
      <c r="C699">
        <v>2015</v>
      </c>
      <c r="D699">
        <v>2.42309039183047</v>
      </c>
      <c r="E699">
        <v>22.547065133352501</v>
      </c>
      <c r="F699">
        <v>32.387496190057199</v>
      </c>
    </row>
    <row r="700" spans="1:6">
      <c r="A700" t="s">
        <v>412</v>
      </c>
      <c r="B700" t="s">
        <v>413</v>
      </c>
      <c r="C700">
        <v>2016</v>
      </c>
      <c r="D700">
        <v>2.3846471885908</v>
      </c>
      <c r="E700">
        <v>21.1345979113464</v>
      </c>
      <c r="F700">
        <v>31.678993454404701</v>
      </c>
    </row>
    <row r="701" spans="1:6">
      <c r="A701" t="s">
        <v>412</v>
      </c>
      <c r="B701" t="s">
        <v>413</v>
      </c>
      <c r="C701">
        <v>2017</v>
      </c>
      <c r="D701">
        <v>2.3667939082067599</v>
      </c>
      <c r="E701">
        <v>19.6384288387761</v>
      </c>
      <c r="F701">
        <v>32.432735647006901</v>
      </c>
    </row>
    <row r="702" spans="1:6">
      <c r="A702" t="s">
        <v>414</v>
      </c>
      <c r="B702" t="s">
        <v>415</v>
      </c>
      <c r="C702">
        <v>1990</v>
      </c>
      <c r="D702">
        <v>3.72996490267179</v>
      </c>
      <c r="E702">
        <v>62.545256504007703</v>
      </c>
      <c r="F702">
        <v>25.237451773343501</v>
      </c>
    </row>
    <row r="703" spans="1:6">
      <c r="A703" t="s">
        <v>414</v>
      </c>
      <c r="B703" t="s">
        <v>415</v>
      </c>
      <c r="C703">
        <v>1991</v>
      </c>
      <c r="D703">
        <v>3.9330492415856999</v>
      </c>
      <c r="E703">
        <v>66.076736738070196</v>
      </c>
      <c r="F703">
        <v>27.277981238593199</v>
      </c>
    </row>
    <row r="704" spans="1:6">
      <c r="A704" t="s">
        <v>414</v>
      </c>
      <c r="B704" t="s">
        <v>415</v>
      </c>
      <c r="C704">
        <v>1992</v>
      </c>
      <c r="D704">
        <v>4.0184085560768299</v>
      </c>
      <c r="E704">
        <v>67.861237485937707</v>
      </c>
      <c r="F704">
        <v>28.2607294813164</v>
      </c>
    </row>
    <row r="705" spans="1:6">
      <c r="A705" t="s">
        <v>414</v>
      </c>
      <c r="B705" t="s">
        <v>415</v>
      </c>
      <c r="C705">
        <v>1993</v>
      </c>
      <c r="D705">
        <v>4.0277617610346903</v>
      </c>
      <c r="E705">
        <v>68.435211588103599</v>
      </c>
      <c r="F705">
        <v>28.709195935698499</v>
      </c>
    </row>
    <row r="706" spans="1:6">
      <c r="A706" t="s">
        <v>414</v>
      </c>
      <c r="B706" t="s">
        <v>415</v>
      </c>
      <c r="C706">
        <v>1994</v>
      </c>
      <c r="D706">
        <v>3.9574808257896299</v>
      </c>
      <c r="E706">
        <v>67.288093148448198</v>
      </c>
      <c r="F706">
        <v>28.581306933818102</v>
      </c>
    </row>
    <row r="707" spans="1:6">
      <c r="A707" t="s">
        <v>414</v>
      </c>
      <c r="B707" t="s">
        <v>415</v>
      </c>
      <c r="C707">
        <v>1995</v>
      </c>
      <c r="D707">
        <v>3.8217499606798802</v>
      </c>
      <c r="E707">
        <v>64.0254860608689</v>
      </c>
      <c r="F707">
        <v>28.4240276660645</v>
      </c>
    </row>
    <row r="708" spans="1:6">
      <c r="A708" t="s">
        <v>414</v>
      </c>
      <c r="B708" t="s">
        <v>415</v>
      </c>
      <c r="C708">
        <v>1996</v>
      </c>
      <c r="D708">
        <v>3.5790085476280198</v>
      </c>
      <c r="E708">
        <v>57.636097209343703</v>
      </c>
      <c r="F708">
        <v>28.679807578503901</v>
      </c>
    </row>
    <row r="709" spans="1:6">
      <c r="A709" t="s">
        <v>414</v>
      </c>
      <c r="B709" t="s">
        <v>415</v>
      </c>
      <c r="C709">
        <v>1997</v>
      </c>
      <c r="D709">
        <v>3.3045887005994801</v>
      </c>
      <c r="E709">
        <v>50.356217294607298</v>
      </c>
      <c r="F709">
        <v>29.117262407178998</v>
      </c>
    </row>
    <row r="710" spans="1:6">
      <c r="A710" t="s">
        <v>414</v>
      </c>
      <c r="B710" t="s">
        <v>415</v>
      </c>
      <c r="C710">
        <v>1998</v>
      </c>
      <c r="D710">
        <v>3.0117454266229502</v>
      </c>
      <c r="E710">
        <v>43.212590257383198</v>
      </c>
      <c r="F710">
        <v>29.254429379256798</v>
      </c>
    </row>
    <row r="711" spans="1:6">
      <c r="A711" t="s">
        <v>414</v>
      </c>
      <c r="B711" t="s">
        <v>415</v>
      </c>
      <c r="C711">
        <v>1999</v>
      </c>
      <c r="D711">
        <v>2.9245978324180699</v>
      </c>
      <c r="E711">
        <v>39.925419124613597</v>
      </c>
      <c r="F711">
        <v>30.774106366681298</v>
      </c>
    </row>
    <row r="712" spans="1:6">
      <c r="A712" t="s">
        <v>414</v>
      </c>
      <c r="B712" t="s">
        <v>415</v>
      </c>
      <c r="C712">
        <v>2000</v>
      </c>
      <c r="D712">
        <v>2.8532799628721901</v>
      </c>
      <c r="E712">
        <v>37.493295687644398</v>
      </c>
      <c r="F712">
        <v>31.524886275943601</v>
      </c>
    </row>
    <row r="713" spans="1:6">
      <c r="A713" t="s">
        <v>414</v>
      </c>
      <c r="B713" t="s">
        <v>415</v>
      </c>
      <c r="C713">
        <v>2001</v>
      </c>
      <c r="D713">
        <v>2.8122892149652499</v>
      </c>
      <c r="E713">
        <v>35.010257766708399</v>
      </c>
      <c r="F713">
        <v>32.545128222526799</v>
      </c>
    </row>
    <row r="714" spans="1:6">
      <c r="A714" t="s">
        <v>414</v>
      </c>
      <c r="B714" t="s">
        <v>415</v>
      </c>
      <c r="C714">
        <v>2002</v>
      </c>
      <c r="D714">
        <v>2.76401495403897</v>
      </c>
      <c r="E714">
        <v>33.093493906136899</v>
      </c>
      <c r="F714">
        <v>32.933016539634401</v>
      </c>
    </row>
    <row r="715" spans="1:6">
      <c r="A715" t="s">
        <v>414</v>
      </c>
      <c r="B715" t="s">
        <v>415</v>
      </c>
      <c r="C715">
        <v>2003</v>
      </c>
      <c r="D715">
        <v>2.65418297564942</v>
      </c>
      <c r="E715">
        <v>30.498953849004099</v>
      </c>
      <c r="F715">
        <v>32.562888155375198</v>
      </c>
    </row>
    <row r="716" spans="1:6">
      <c r="A716" t="s">
        <v>414</v>
      </c>
      <c r="B716" t="s">
        <v>415</v>
      </c>
      <c r="C716">
        <v>2004</v>
      </c>
      <c r="D716">
        <v>2.60819967605735</v>
      </c>
      <c r="E716">
        <v>28.976209543723702</v>
      </c>
      <c r="F716">
        <v>32.556390198259599</v>
      </c>
    </row>
    <row r="717" spans="1:6">
      <c r="A717" t="s">
        <v>414</v>
      </c>
      <c r="B717" t="s">
        <v>415</v>
      </c>
      <c r="C717">
        <v>2005</v>
      </c>
      <c r="D717">
        <v>2.6967605799365799</v>
      </c>
      <c r="E717">
        <v>28.5495482817024</v>
      </c>
      <c r="F717">
        <v>34.278639756626099</v>
      </c>
    </row>
    <row r="718" spans="1:6">
      <c r="A718" t="s">
        <v>414</v>
      </c>
      <c r="B718" t="s">
        <v>415</v>
      </c>
      <c r="C718">
        <v>2006</v>
      </c>
      <c r="D718">
        <v>2.6665785790816399</v>
      </c>
      <c r="E718">
        <v>27.902591237600301</v>
      </c>
      <c r="F718">
        <v>34.476762278602699</v>
      </c>
    </row>
    <row r="719" spans="1:6">
      <c r="A719" t="s">
        <v>414</v>
      </c>
      <c r="B719" t="s">
        <v>415</v>
      </c>
      <c r="C719">
        <v>2007</v>
      </c>
      <c r="D719">
        <v>2.7373920399541798</v>
      </c>
      <c r="E719">
        <v>28.0043604818039</v>
      </c>
      <c r="F719">
        <v>36.225277341929797</v>
      </c>
    </row>
    <row r="720" spans="1:6">
      <c r="A720" t="s">
        <v>414</v>
      </c>
      <c r="B720" t="s">
        <v>415</v>
      </c>
      <c r="C720">
        <v>2008</v>
      </c>
      <c r="D720">
        <v>2.6478144849607199</v>
      </c>
      <c r="E720">
        <v>26.131677705827101</v>
      </c>
      <c r="F720">
        <v>35.193049373193702</v>
      </c>
    </row>
    <row r="721" spans="1:6">
      <c r="A721" t="s">
        <v>414</v>
      </c>
      <c r="B721" t="s">
        <v>415</v>
      </c>
      <c r="C721">
        <v>2009</v>
      </c>
      <c r="D721">
        <v>2.67050261211967</v>
      </c>
      <c r="E721">
        <v>25.864397721962501</v>
      </c>
      <c r="F721">
        <v>35.781487127188399</v>
      </c>
    </row>
    <row r="722" spans="1:6">
      <c r="A722" t="s">
        <v>414</v>
      </c>
      <c r="B722" t="s">
        <v>415</v>
      </c>
      <c r="C722">
        <v>2010</v>
      </c>
      <c r="D722">
        <v>2.63691256362825</v>
      </c>
      <c r="E722">
        <v>25.1857032886534</v>
      </c>
      <c r="F722">
        <v>35.387965740439</v>
      </c>
    </row>
    <row r="723" spans="1:6">
      <c r="A723" t="s">
        <v>414</v>
      </c>
      <c r="B723" t="s">
        <v>415</v>
      </c>
      <c r="C723">
        <v>2011</v>
      </c>
      <c r="D723">
        <v>2.6085245741405698</v>
      </c>
      <c r="E723">
        <v>23.842286456983299</v>
      </c>
      <c r="F723">
        <v>36.693631778178599</v>
      </c>
    </row>
    <row r="724" spans="1:6">
      <c r="A724" t="s">
        <v>414</v>
      </c>
      <c r="B724" t="s">
        <v>415</v>
      </c>
      <c r="C724">
        <v>2012</v>
      </c>
      <c r="D724">
        <v>2.5866975533167298</v>
      </c>
      <c r="E724">
        <v>23.718619441502799</v>
      </c>
      <c r="F724">
        <v>35.210232012106403</v>
      </c>
    </row>
    <row r="725" spans="1:6">
      <c r="A725" t="s">
        <v>414</v>
      </c>
      <c r="B725" t="s">
        <v>415</v>
      </c>
      <c r="C725">
        <v>2013</v>
      </c>
      <c r="D725">
        <v>2.61083979982465</v>
      </c>
      <c r="E725">
        <v>23.769425311936502</v>
      </c>
      <c r="F725">
        <v>35.061740197268101</v>
      </c>
    </row>
    <row r="726" spans="1:6">
      <c r="A726" t="s">
        <v>414</v>
      </c>
      <c r="B726" t="s">
        <v>415</v>
      </c>
      <c r="C726">
        <v>2014</v>
      </c>
      <c r="D726">
        <v>2.6311891064469299</v>
      </c>
      <c r="E726">
        <v>23.900248777898899</v>
      </c>
      <c r="F726">
        <v>34.376117058783898</v>
      </c>
    </row>
    <row r="727" spans="1:6">
      <c r="A727" t="s">
        <v>414</v>
      </c>
      <c r="B727" t="s">
        <v>415</v>
      </c>
      <c r="C727">
        <v>2015</v>
      </c>
      <c r="D727">
        <v>2.65648173751205</v>
      </c>
      <c r="E727">
        <v>23.272163929368102</v>
      </c>
      <c r="F727">
        <v>35.696661839001997</v>
      </c>
    </row>
    <row r="728" spans="1:6">
      <c r="A728" t="s">
        <v>414</v>
      </c>
      <c r="B728" t="s">
        <v>415</v>
      </c>
      <c r="C728">
        <v>2016</v>
      </c>
      <c r="D728">
        <v>2.6291116165290398</v>
      </c>
      <c r="E728">
        <v>22.978377970566701</v>
      </c>
      <c r="F728">
        <v>34.094917683927498</v>
      </c>
    </row>
    <row r="729" spans="1:6">
      <c r="A729" t="s">
        <v>414</v>
      </c>
      <c r="B729" t="s">
        <v>415</v>
      </c>
      <c r="C729">
        <v>2017</v>
      </c>
      <c r="D729">
        <v>2.6083782995877698</v>
      </c>
      <c r="E729">
        <v>22.081644439788999</v>
      </c>
      <c r="F729">
        <v>34.1066653718796</v>
      </c>
    </row>
    <row r="730" spans="1:6">
      <c r="A730" t="s">
        <v>416</v>
      </c>
      <c r="B730" t="s">
        <v>417</v>
      </c>
      <c r="C730">
        <v>1990</v>
      </c>
      <c r="D730">
        <v>6.4046135262871902</v>
      </c>
      <c r="E730">
        <v>83.615966626775901</v>
      </c>
      <c r="F730">
        <v>24.150056865993498</v>
      </c>
    </row>
    <row r="731" spans="1:6">
      <c r="A731" t="s">
        <v>416</v>
      </c>
      <c r="B731" t="s">
        <v>417</v>
      </c>
      <c r="C731">
        <v>1991</v>
      </c>
      <c r="D731">
        <v>6.2764875383430603</v>
      </c>
      <c r="E731">
        <v>79.281581937388296</v>
      </c>
      <c r="F731">
        <v>24.6900883176611</v>
      </c>
    </row>
    <row r="732" spans="1:6">
      <c r="A732" t="s">
        <v>416</v>
      </c>
      <c r="B732" t="s">
        <v>417</v>
      </c>
      <c r="C732">
        <v>1992</v>
      </c>
      <c r="D732">
        <v>6.1424673978003197</v>
      </c>
      <c r="E732">
        <v>74.153951958241507</v>
      </c>
      <c r="F732">
        <v>25.3508309128169</v>
      </c>
    </row>
    <row r="733" spans="1:6">
      <c r="A733" t="s">
        <v>416</v>
      </c>
      <c r="B733" t="s">
        <v>417</v>
      </c>
      <c r="C733">
        <v>1993</v>
      </c>
      <c r="D733">
        <v>5.9778375040376002</v>
      </c>
      <c r="E733">
        <v>68.648571955524602</v>
      </c>
      <c r="F733">
        <v>25.7211236257574</v>
      </c>
    </row>
    <row r="734" spans="1:6">
      <c r="A734" t="s">
        <v>416</v>
      </c>
      <c r="B734" t="s">
        <v>417</v>
      </c>
      <c r="C734">
        <v>1994</v>
      </c>
      <c r="D734">
        <v>5.7911858276364701</v>
      </c>
      <c r="E734">
        <v>64.688890215264493</v>
      </c>
      <c r="F734">
        <v>25.356409928533498</v>
      </c>
    </row>
    <row r="735" spans="1:6">
      <c r="A735" t="s">
        <v>416</v>
      </c>
      <c r="B735" t="s">
        <v>417</v>
      </c>
      <c r="C735">
        <v>1995</v>
      </c>
      <c r="D735">
        <v>5.5816245549298804</v>
      </c>
      <c r="E735">
        <v>60.558232832613101</v>
      </c>
      <c r="F735">
        <v>24.907402870167701</v>
      </c>
    </row>
    <row r="736" spans="1:6">
      <c r="A736" t="s">
        <v>416</v>
      </c>
      <c r="B736" t="s">
        <v>417</v>
      </c>
      <c r="C736">
        <v>1996</v>
      </c>
      <c r="D736">
        <v>5.3129589489603299</v>
      </c>
      <c r="E736">
        <v>55.975753890470699</v>
      </c>
      <c r="F736">
        <v>24.603692141593498</v>
      </c>
    </row>
    <row r="737" spans="1:6">
      <c r="A737" t="s">
        <v>416</v>
      </c>
      <c r="B737" t="s">
        <v>417</v>
      </c>
      <c r="C737">
        <v>1997</v>
      </c>
      <c r="D737">
        <v>5.0881978207097598</v>
      </c>
      <c r="E737">
        <v>52.2603802795878</v>
      </c>
      <c r="F737">
        <v>24.587676142938701</v>
      </c>
    </row>
    <row r="738" spans="1:6">
      <c r="A738" t="s">
        <v>416</v>
      </c>
      <c r="B738" t="s">
        <v>417</v>
      </c>
      <c r="C738">
        <v>1998</v>
      </c>
      <c r="D738">
        <v>4.9143405241383702</v>
      </c>
      <c r="E738">
        <v>49.926099316838702</v>
      </c>
      <c r="F738">
        <v>24.702524819807198</v>
      </c>
    </row>
    <row r="739" spans="1:6">
      <c r="A739" t="s">
        <v>416</v>
      </c>
      <c r="B739" t="s">
        <v>417</v>
      </c>
      <c r="C739">
        <v>1999</v>
      </c>
      <c r="D739">
        <v>4.7977717210847102</v>
      </c>
      <c r="E739">
        <v>48.406404142655298</v>
      </c>
      <c r="F739">
        <v>24.941062274362601</v>
      </c>
    </row>
    <row r="740" spans="1:6">
      <c r="A740" t="s">
        <v>416</v>
      </c>
      <c r="B740" t="s">
        <v>417</v>
      </c>
      <c r="C740">
        <v>2000</v>
      </c>
      <c r="D740">
        <v>4.7638553047176</v>
      </c>
      <c r="E740">
        <v>47.599251373788597</v>
      </c>
      <c r="F740">
        <v>25.657463578343599</v>
      </c>
    </row>
    <row r="741" spans="1:6">
      <c r="A741" t="s">
        <v>416</v>
      </c>
      <c r="B741" t="s">
        <v>417</v>
      </c>
      <c r="C741">
        <v>2001</v>
      </c>
      <c r="D741">
        <v>4.7584380226695302</v>
      </c>
      <c r="E741">
        <v>47.432093641743698</v>
      </c>
      <c r="F741">
        <v>26.698752422595401</v>
      </c>
    </row>
    <row r="742" spans="1:6">
      <c r="A742" t="s">
        <v>416</v>
      </c>
      <c r="B742" t="s">
        <v>417</v>
      </c>
      <c r="C742">
        <v>2002</v>
      </c>
      <c r="D742">
        <v>4.7958720586983601</v>
      </c>
      <c r="E742">
        <v>47.594549545826403</v>
      </c>
      <c r="F742">
        <v>27.9893683477829</v>
      </c>
    </row>
    <row r="743" spans="1:6">
      <c r="A743" t="s">
        <v>416</v>
      </c>
      <c r="B743" t="s">
        <v>417</v>
      </c>
      <c r="C743">
        <v>2003</v>
      </c>
      <c r="D743">
        <v>4.8285004026030496</v>
      </c>
      <c r="E743">
        <v>47.640842681866701</v>
      </c>
      <c r="F743">
        <v>29.074194160551802</v>
      </c>
    </row>
    <row r="744" spans="1:6">
      <c r="A744" t="s">
        <v>416</v>
      </c>
      <c r="B744" t="s">
        <v>417</v>
      </c>
      <c r="C744">
        <v>2004</v>
      </c>
      <c r="D744">
        <v>4.8211619182674097</v>
      </c>
      <c r="E744">
        <v>47.031366890934997</v>
      </c>
      <c r="F744">
        <v>29.7768747719979</v>
      </c>
    </row>
    <row r="745" spans="1:6">
      <c r="A745" t="s">
        <v>416</v>
      </c>
      <c r="B745" t="s">
        <v>417</v>
      </c>
      <c r="C745">
        <v>2005</v>
      </c>
      <c r="D745">
        <v>4.7706542185611003</v>
      </c>
      <c r="E745">
        <v>46.179333736007202</v>
      </c>
      <c r="F745">
        <v>29.815621614942199</v>
      </c>
    </row>
    <row r="746" spans="1:6">
      <c r="A746" t="s">
        <v>416</v>
      </c>
      <c r="B746" t="s">
        <v>417</v>
      </c>
      <c r="C746">
        <v>2006</v>
      </c>
      <c r="D746">
        <v>4.6995033410305096</v>
      </c>
      <c r="E746">
        <v>44.499249136942801</v>
      </c>
      <c r="F746">
        <v>30.783607502832201</v>
      </c>
    </row>
    <row r="747" spans="1:6">
      <c r="A747" t="s">
        <v>416</v>
      </c>
      <c r="B747" t="s">
        <v>417</v>
      </c>
      <c r="C747">
        <v>2007</v>
      </c>
      <c r="D747">
        <v>4.5625249568828599</v>
      </c>
      <c r="E747">
        <v>42.830310553891103</v>
      </c>
      <c r="F747">
        <v>30.9194450601752</v>
      </c>
    </row>
    <row r="748" spans="1:6">
      <c r="A748" t="s">
        <v>416</v>
      </c>
      <c r="B748" t="s">
        <v>417</v>
      </c>
      <c r="C748">
        <v>2008</v>
      </c>
      <c r="D748">
        <v>4.6195521638006003</v>
      </c>
      <c r="E748">
        <v>43.678451894685402</v>
      </c>
      <c r="F748">
        <v>32.669429927769301</v>
      </c>
    </row>
    <row r="749" spans="1:6">
      <c r="A749" t="s">
        <v>416</v>
      </c>
      <c r="B749" t="s">
        <v>417</v>
      </c>
      <c r="C749">
        <v>2009</v>
      </c>
      <c r="D749">
        <v>4.6182925621794801</v>
      </c>
      <c r="E749">
        <v>44.088279012516701</v>
      </c>
      <c r="F749">
        <v>33.729571108747699</v>
      </c>
    </row>
    <row r="750" spans="1:6">
      <c r="A750" t="s">
        <v>416</v>
      </c>
      <c r="B750" t="s">
        <v>417</v>
      </c>
      <c r="C750">
        <v>2010</v>
      </c>
      <c r="D750">
        <v>4.5536237706599998</v>
      </c>
      <c r="E750">
        <v>44.012366560632401</v>
      </c>
      <c r="F750">
        <v>33.822843987287897</v>
      </c>
    </row>
    <row r="751" spans="1:6">
      <c r="A751" t="s">
        <v>416</v>
      </c>
      <c r="B751" t="s">
        <v>417</v>
      </c>
      <c r="C751">
        <v>2011</v>
      </c>
      <c r="D751">
        <v>4.4933367427199604</v>
      </c>
      <c r="E751">
        <v>44.212549187045099</v>
      </c>
      <c r="F751">
        <v>33.069941264882402</v>
      </c>
    </row>
    <row r="752" spans="1:6">
      <c r="A752" t="s">
        <v>416</v>
      </c>
      <c r="B752" t="s">
        <v>417</v>
      </c>
      <c r="C752">
        <v>2012</v>
      </c>
      <c r="D752">
        <v>4.3889861938966703</v>
      </c>
      <c r="E752">
        <v>42.895972708556002</v>
      </c>
      <c r="F752">
        <v>33.055413301905801</v>
      </c>
    </row>
    <row r="753" spans="1:6">
      <c r="A753" t="s">
        <v>416</v>
      </c>
      <c r="B753" t="s">
        <v>417</v>
      </c>
      <c r="C753">
        <v>2013</v>
      </c>
      <c r="D753">
        <v>4.3221414959445701</v>
      </c>
      <c r="E753">
        <v>41.980294119282597</v>
      </c>
      <c r="F753">
        <v>32.896491524269997</v>
      </c>
    </row>
    <row r="754" spans="1:6">
      <c r="A754" t="s">
        <v>416</v>
      </c>
      <c r="B754" t="s">
        <v>417</v>
      </c>
      <c r="C754">
        <v>2014</v>
      </c>
      <c r="D754">
        <v>4.2685651977459598</v>
      </c>
      <c r="E754">
        <v>41.129600024899702</v>
      </c>
      <c r="F754">
        <v>32.421464851597101</v>
      </c>
    </row>
    <row r="755" spans="1:6">
      <c r="A755" t="s">
        <v>416</v>
      </c>
      <c r="B755" t="s">
        <v>417</v>
      </c>
      <c r="C755">
        <v>2015</v>
      </c>
      <c r="D755">
        <v>4.2221485874613096</v>
      </c>
      <c r="E755">
        <v>39.261535903019798</v>
      </c>
      <c r="F755">
        <v>32.793186326571302</v>
      </c>
    </row>
    <row r="756" spans="1:6">
      <c r="A756" t="s">
        <v>416</v>
      </c>
      <c r="B756" t="s">
        <v>417</v>
      </c>
      <c r="C756">
        <v>2016</v>
      </c>
      <c r="D756">
        <v>4.1238762600811203</v>
      </c>
      <c r="E756">
        <v>37.106243855069202</v>
      </c>
      <c r="F756">
        <v>31.9298781791355</v>
      </c>
    </row>
    <row r="757" spans="1:6">
      <c r="A757" t="s">
        <v>416</v>
      </c>
      <c r="B757" t="s">
        <v>417</v>
      </c>
      <c r="C757">
        <v>2017</v>
      </c>
      <c r="D757">
        <v>4.0773502749256796</v>
      </c>
      <c r="E757">
        <v>35.5211800434544</v>
      </c>
      <c r="F757">
        <v>31.333245474287899</v>
      </c>
    </row>
    <row r="758" spans="1:6">
      <c r="A758" t="s">
        <v>347</v>
      </c>
      <c r="B758" t="s">
        <v>418</v>
      </c>
      <c r="C758">
        <v>1990</v>
      </c>
      <c r="D758">
        <v>3.3305842071431702</v>
      </c>
      <c r="E758">
        <v>44.089279827029898</v>
      </c>
      <c r="F758">
        <v>28.364595398667401</v>
      </c>
    </row>
    <row r="759" spans="1:6">
      <c r="A759" t="s">
        <v>347</v>
      </c>
      <c r="B759" t="s">
        <v>418</v>
      </c>
      <c r="C759">
        <v>1991</v>
      </c>
      <c r="D759">
        <v>3.27250632541887</v>
      </c>
      <c r="E759">
        <v>41.129892327284601</v>
      </c>
      <c r="F759">
        <v>27.916528381720902</v>
      </c>
    </row>
    <row r="760" spans="1:6">
      <c r="A760" t="s">
        <v>347</v>
      </c>
      <c r="B760" t="s">
        <v>418</v>
      </c>
      <c r="C760">
        <v>1992</v>
      </c>
      <c r="D760">
        <v>3.3211528819513201</v>
      </c>
      <c r="E760">
        <v>39.072688963599397</v>
      </c>
      <c r="F760">
        <v>28.377366600736199</v>
      </c>
    </row>
    <row r="761" spans="1:6">
      <c r="A761" t="s">
        <v>347</v>
      </c>
      <c r="B761" t="s">
        <v>418</v>
      </c>
      <c r="C761">
        <v>1993</v>
      </c>
      <c r="D761">
        <v>3.43948957147862</v>
      </c>
      <c r="E761">
        <v>37.346678753770398</v>
      </c>
      <c r="F761">
        <v>29.370634278956398</v>
      </c>
    </row>
    <row r="762" spans="1:6">
      <c r="A762" t="s">
        <v>347</v>
      </c>
      <c r="B762" t="s">
        <v>418</v>
      </c>
      <c r="C762">
        <v>1994</v>
      </c>
      <c r="D762">
        <v>3.44535853203161</v>
      </c>
      <c r="E762">
        <v>34.608709337221299</v>
      </c>
      <c r="F762">
        <v>29.489863013018301</v>
      </c>
    </row>
    <row r="763" spans="1:6">
      <c r="A763" t="s">
        <v>347</v>
      </c>
      <c r="B763" t="s">
        <v>418</v>
      </c>
      <c r="C763">
        <v>1995</v>
      </c>
      <c r="D763">
        <v>3.4301273043237899</v>
      </c>
      <c r="E763">
        <v>31.6709486907829</v>
      </c>
      <c r="F763">
        <v>29.227214677369101</v>
      </c>
    </row>
    <row r="764" spans="1:6">
      <c r="A764" t="s">
        <v>347</v>
      </c>
      <c r="B764" t="s">
        <v>418</v>
      </c>
      <c r="C764">
        <v>1996</v>
      </c>
      <c r="D764">
        <v>3.38829476281269</v>
      </c>
      <c r="E764">
        <v>28.998830160075201</v>
      </c>
      <c r="F764">
        <v>29.051506049130001</v>
      </c>
    </row>
    <row r="765" spans="1:6">
      <c r="A765" t="s">
        <v>347</v>
      </c>
      <c r="B765" t="s">
        <v>418</v>
      </c>
      <c r="C765">
        <v>1997</v>
      </c>
      <c r="D765">
        <v>3.3000853103096501</v>
      </c>
      <c r="E765">
        <v>26.463450860005199</v>
      </c>
      <c r="F765">
        <v>28.6151767235019</v>
      </c>
    </row>
    <row r="766" spans="1:6">
      <c r="A766" t="s">
        <v>347</v>
      </c>
      <c r="B766" t="s">
        <v>418</v>
      </c>
      <c r="C766">
        <v>1998</v>
      </c>
      <c r="D766">
        <v>3.2805791762671799</v>
      </c>
      <c r="E766">
        <v>24.578658014230701</v>
      </c>
      <c r="F766">
        <v>28.668245480643201</v>
      </c>
    </row>
    <row r="767" spans="1:6">
      <c r="A767" t="s">
        <v>347</v>
      </c>
      <c r="B767" t="s">
        <v>418</v>
      </c>
      <c r="C767">
        <v>1999</v>
      </c>
      <c r="D767">
        <v>3.1990517830421101</v>
      </c>
      <c r="E767">
        <v>22.573342138913201</v>
      </c>
      <c r="F767">
        <v>28.4739980968459</v>
      </c>
    </row>
    <row r="768" spans="1:6">
      <c r="A768" t="s">
        <v>347</v>
      </c>
      <c r="B768" t="s">
        <v>418</v>
      </c>
      <c r="C768">
        <v>2000</v>
      </c>
      <c r="D768">
        <v>3.0737921169500799</v>
      </c>
      <c r="E768">
        <v>20.831020397909001</v>
      </c>
      <c r="F768">
        <v>27.747299055821099</v>
      </c>
    </row>
    <row r="769" spans="1:6">
      <c r="A769" t="s">
        <v>347</v>
      </c>
      <c r="B769" t="s">
        <v>418</v>
      </c>
      <c r="C769">
        <v>2001</v>
      </c>
      <c r="D769">
        <v>2.9598783952664398</v>
      </c>
      <c r="E769">
        <v>19.6049700898174</v>
      </c>
      <c r="F769">
        <v>27.5271314085815</v>
      </c>
    </row>
    <row r="770" spans="1:6">
      <c r="A770" t="s">
        <v>347</v>
      </c>
      <c r="B770" t="s">
        <v>418</v>
      </c>
      <c r="C770">
        <v>2002</v>
      </c>
      <c r="D770">
        <v>2.8742687626002201</v>
      </c>
      <c r="E770">
        <v>18.438011834705701</v>
      </c>
      <c r="F770">
        <v>27.336424255050801</v>
      </c>
    </row>
    <row r="771" spans="1:6">
      <c r="A771" t="s">
        <v>347</v>
      </c>
      <c r="B771" t="s">
        <v>418</v>
      </c>
      <c r="C771">
        <v>2003</v>
      </c>
      <c r="D771">
        <v>2.8119477595068898</v>
      </c>
      <c r="E771">
        <v>17.337804608381301</v>
      </c>
      <c r="F771">
        <v>27.2824075426463</v>
      </c>
    </row>
    <row r="772" spans="1:6">
      <c r="A772" t="s">
        <v>347</v>
      </c>
      <c r="B772" t="s">
        <v>418</v>
      </c>
      <c r="C772">
        <v>2004</v>
      </c>
      <c r="D772">
        <v>2.7133849179202101</v>
      </c>
      <c r="E772">
        <v>16.121337835551898</v>
      </c>
      <c r="F772">
        <v>26.942798335853102</v>
      </c>
    </row>
    <row r="773" spans="1:6">
      <c r="A773" t="s">
        <v>347</v>
      </c>
      <c r="B773" t="s">
        <v>418</v>
      </c>
      <c r="C773">
        <v>2005</v>
      </c>
      <c r="D773">
        <v>2.5429148300966502</v>
      </c>
      <c r="E773">
        <v>14.5295460068902</v>
      </c>
      <c r="F773">
        <v>25.933959752781</v>
      </c>
    </row>
    <row r="774" spans="1:6">
      <c r="A774" t="s">
        <v>347</v>
      </c>
      <c r="B774" t="s">
        <v>418</v>
      </c>
      <c r="C774">
        <v>2006</v>
      </c>
      <c r="D774">
        <v>2.4418822129736899</v>
      </c>
      <c r="E774">
        <v>13.4600065937056</v>
      </c>
      <c r="F774">
        <v>26.0591137742312</v>
      </c>
    </row>
    <row r="775" spans="1:6">
      <c r="A775" t="s">
        <v>347</v>
      </c>
      <c r="B775" t="s">
        <v>418</v>
      </c>
      <c r="C775">
        <v>2007</v>
      </c>
      <c r="D775">
        <v>2.3544288242493798</v>
      </c>
      <c r="E775">
        <v>12.4145652565467</v>
      </c>
      <c r="F775">
        <v>26.128302377758999</v>
      </c>
    </row>
    <row r="776" spans="1:6">
      <c r="A776" t="s">
        <v>347</v>
      </c>
      <c r="B776" t="s">
        <v>418</v>
      </c>
      <c r="C776">
        <v>2008</v>
      </c>
      <c r="D776">
        <v>2.27643895949653</v>
      </c>
      <c r="E776">
        <v>11.401900380161401</v>
      </c>
      <c r="F776">
        <v>26.1830637484167</v>
      </c>
    </row>
    <row r="777" spans="1:6">
      <c r="A777" t="s">
        <v>347</v>
      </c>
      <c r="B777" t="s">
        <v>418</v>
      </c>
      <c r="C777">
        <v>2009</v>
      </c>
      <c r="D777">
        <v>2.23311141613926</v>
      </c>
      <c r="E777">
        <v>10.481198364809</v>
      </c>
      <c r="F777">
        <v>26.3697921052289</v>
      </c>
    </row>
    <row r="778" spans="1:6">
      <c r="A778" t="s">
        <v>347</v>
      </c>
      <c r="B778" t="s">
        <v>418</v>
      </c>
      <c r="C778">
        <v>2010</v>
      </c>
      <c r="D778">
        <v>2.2128726455244698</v>
      </c>
      <c r="E778">
        <v>9.5719894845368394</v>
      </c>
      <c r="F778">
        <v>26.5240390297833</v>
      </c>
    </row>
    <row r="779" spans="1:6">
      <c r="A779" t="s">
        <v>347</v>
      </c>
      <c r="B779" t="s">
        <v>418</v>
      </c>
      <c r="C779">
        <v>2011</v>
      </c>
      <c r="D779">
        <v>2.1934230820594398</v>
      </c>
      <c r="E779">
        <v>8.8739994763158698</v>
      </c>
      <c r="F779">
        <v>26.694073986235399</v>
      </c>
    </row>
    <row r="780" spans="1:6">
      <c r="A780" t="s">
        <v>347</v>
      </c>
      <c r="B780" t="s">
        <v>418</v>
      </c>
      <c r="C780">
        <v>2012</v>
      </c>
      <c r="D780">
        <v>2.1306774572759299</v>
      </c>
      <c r="E780">
        <v>8.1122947567960004</v>
      </c>
      <c r="F780">
        <v>25.550882257436498</v>
      </c>
    </row>
    <row r="781" spans="1:6">
      <c r="A781" t="s">
        <v>347</v>
      </c>
      <c r="B781" t="s">
        <v>418</v>
      </c>
      <c r="C781">
        <v>2013</v>
      </c>
      <c r="D781">
        <v>2.10328451055243</v>
      </c>
      <c r="E781">
        <v>7.4696688777411602</v>
      </c>
      <c r="F781">
        <v>24.814971866697601</v>
      </c>
    </row>
    <row r="782" spans="1:6">
      <c r="A782" t="s">
        <v>347</v>
      </c>
      <c r="B782" t="s">
        <v>418</v>
      </c>
      <c r="C782">
        <v>2014</v>
      </c>
      <c r="D782">
        <v>2.0685101010620199</v>
      </c>
      <c r="E782">
        <v>6.82288575591223</v>
      </c>
      <c r="F782">
        <v>23.911564659914301</v>
      </c>
    </row>
    <row r="783" spans="1:6">
      <c r="A783" t="s">
        <v>347</v>
      </c>
      <c r="B783" t="s">
        <v>418</v>
      </c>
      <c r="C783">
        <v>2015</v>
      </c>
      <c r="D783">
        <v>2.0763756578983399</v>
      </c>
      <c r="E783">
        <v>6.3600422259301599</v>
      </c>
      <c r="F783">
        <v>23.445148883416199</v>
      </c>
    </row>
    <row r="784" spans="1:6">
      <c r="A784" t="s">
        <v>347</v>
      </c>
      <c r="B784" t="s">
        <v>418</v>
      </c>
      <c r="C784">
        <v>2016</v>
      </c>
      <c r="D784">
        <v>2.1044093562288602</v>
      </c>
      <c r="E784">
        <v>5.9760367092847702</v>
      </c>
      <c r="F784">
        <v>22.622495983930801</v>
      </c>
    </row>
    <row r="785" spans="1:6">
      <c r="A785" t="s">
        <v>347</v>
      </c>
      <c r="B785" t="s">
        <v>418</v>
      </c>
      <c r="C785">
        <v>2017</v>
      </c>
      <c r="D785">
        <v>2.15074171862079</v>
      </c>
      <c r="E785">
        <v>5.5837214235966304</v>
      </c>
      <c r="F785">
        <v>22.945663546868801</v>
      </c>
    </row>
    <row r="786" spans="1:6">
      <c r="A786" t="s">
        <v>419</v>
      </c>
      <c r="B786" t="s">
        <v>420</v>
      </c>
      <c r="C786">
        <v>1990</v>
      </c>
      <c r="D786">
        <v>2.1872227469582</v>
      </c>
      <c r="E786">
        <v>12.3231624000456</v>
      </c>
      <c r="F786">
        <v>33.372783807830899</v>
      </c>
    </row>
    <row r="787" spans="1:6">
      <c r="A787" t="s">
        <v>419</v>
      </c>
      <c r="B787" t="s">
        <v>420</v>
      </c>
      <c r="C787">
        <v>1991</v>
      </c>
      <c r="D787">
        <v>2.1694640558786702</v>
      </c>
      <c r="E787">
        <v>9.8408178288661308</v>
      </c>
      <c r="F787">
        <v>34.568190594372702</v>
      </c>
    </row>
    <row r="788" spans="1:6">
      <c r="A788" t="s">
        <v>419</v>
      </c>
      <c r="B788" t="s">
        <v>420</v>
      </c>
      <c r="C788">
        <v>1992</v>
      </c>
      <c r="D788">
        <v>2.1344632348877601</v>
      </c>
      <c r="E788">
        <v>7.6897519329226904</v>
      </c>
      <c r="F788">
        <v>35.141439280820599</v>
      </c>
    </row>
    <row r="789" spans="1:6">
      <c r="A789" t="s">
        <v>419</v>
      </c>
      <c r="B789" t="s">
        <v>420</v>
      </c>
      <c r="C789">
        <v>1993</v>
      </c>
      <c r="D789">
        <v>2.0778974832435302</v>
      </c>
      <c r="E789">
        <v>5.7842863288799</v>
      </c>
      <c r="F789">
        <v>35.155751864048497</v>
      </c>
    </row>
    <row r="790" spans="1:6">
      <c r="A790" t="s">
        <v>419</v>
      </c>
      <c r="B790" t="s">
        <v>420</v>
      </c>
      <c r="C790">
        <v>1994</v>
      </c>
      <c r="D790">
        <v>2.0225138170129902</v>
      </c>
      <c r="E790">
        <v>4.2950208453657899</v>
      </c>
      <c r="F790">
        <v>34.9048025566874</v>
      </c>
    </row>
    <row r="791" spans="1:6">
      <c r="A791" t="s">
        <v>419</v>
      </c>
      <c r="B791" t="s">
        <v>420</v>
      </c>
      <c r="C791">
        <v>1995</v>
      </c>
      <c r="D791">
        <v>1.9782519040801301</v>
      </c>
      <c r="E791">
        <v>3.1324000742156199</v>
      </c>
      <c r="F791">
        <v>34.142773285662798</v>
      </c>
    </row>
    <row r="792" spans="1:6">
      <c r="A792" t="s">
        <v>419</v>
      </c>
      <c r="B792" t="s">
        <v>420</v>
      </c>
      <c r="C792">
        <v>1996</v>
      </c>
      <c r="D792">
        <v>1.95792504584269</v>
      </c>
      <c r="E792">
        <v>2.5360512891721498</v>
      </c>
      <c r="F792">
        <v>33.576646355451203</v>
      </c>
    </row>
    <row r="793" spans="1:6">
      <c r="A793" t="s">
        <v>419</v>
      </c>
      <c r="B793" t="s">
        <v>420</v>
      </c>
      <c r="C793">
        <v>1997</v>
      </c>
      <c r="D793">
        <v>1.9081746375372901</v>
      </c>
      <c r="E793">
        <v>1.99378288332747</v>
      </c>
      <c r="F793">
        <v>32.570199013238302</v>
      </c>
    </row>
    <row r="794" spans="1:6">
      <c r="A794" t="s">
        <v>419</v>
      </c>
      <c r="B794" t="s">
        <v>420</v>
      </c>
      <c r="C794">
        <v>1998</v>
      </c>
      <c r="D794">
        <v>1.8740795426064401</v>
      </c>
      <c r="E794">
        <v>1.55708297494462</v>
      </c>
      <c r="F794">
        <v>32.069809372569601</v>
      </c>
    </row>
    <row r="795" spans="1:6">
      <c r="A795" t="s">
        <v>419</v>
      </c>
      <c r="B795" t="s">
        <v>420</v>
      </c>
      <c r="C795">
        <v>1999</v>
      </c>
      <c r="D795">
        <v>1.8127734009793799</v>
      </c>
      <c r="E795">
        <v>1.3462529431735</v>
      </c>
      <c r="F795">
        <v>31.1490879443691</v>
      </c>
    </row>
    <row r="796" spans="1:6">
      <c r="A796" t="s">
        <v>419</v>
      </c>
      <c r="B796" t="s">
        <v>420</v>
      </c>
      <c r="C796">
        <v>2000</v>
      </c>
      <c r="D796">
        <v>1.75348726741996</v>
      </c>
      <c r="E796">
        <v>1.17638058902923</v>
      </c>
      <c r="F796">
        <v>30.303068291538299</v>
      </c>
    </row>
    <row r="797" spans="1:6">
      <c r="A797" t="s">
        <v>419</v>
      </c>
      <c r="B797" t="s">
        <v>420</v>
      </c>
      <c r="C797">
        <v>2001</v>
      </c>
      <c r="D797">
        <v>1.6719189329720801</v>
      </c>
      <c r="E797">
        <v>1.0380712415970601</v>
      </c>
      <c r="F797">
        <v>30.080693598742201</v>
      </c>
    </row>
    <row r="798" spans="1:6">
      <c r="A798" t="s">
        <v>419</v>
      </c>
      <c r="B798" t="s">
        <v>420</v>
      </c>
      <c r="C798">
        <v>2002</v>
      </c>
      <c r="D798">
        <v>1.58488113754177</v>
      </c>
      <c r="E798">
        <v>0.91840138081490796</v>
      </c>
      <c r="F798">
        <v>30.008487100360199</v>
      </c>
    </row>
    <row r="799" spans="1:6">
      <c r="A799" t="s">
        <v>419</v>
      </c>
      <c r="B799" t="s">
        <v>420</v>
      </c>
      <c r="C799">
        <v>2003</v>
      </c>
      <c r="D799">
        <v>1.49279645180758</v>
      </c>
      <c r="E799">
        <v>0.80866863567432401</v>
      </c>
      <c r="F799">
        <v>29.944098094308298</v>
      </c>
    </row>
    <row r="800" spans="1:6">
      <c r="A800" t="s">
        <v>419</v>
      </c>
      <c r="B800" t="s">
        <v>420</v>
      </c>
      <c r="C800">
        <v>2004</v>
      </c>
      <c r="D800">
        <v>1.4042930975407399</v>
      </c>
      <c r="E800">
        <v>0.69644201222314195</v>
      </c>
      <c r="F800">
        <v>29.640345810233502</v>
      </c>
    </row>
    <row r="801" spans="1:6">
      <c r="A801" t="s">
        <v>419</v>
      </c>
      <c r="B801" t="s">
        <v>420</v>
      </c>
      <c r="C801">
        <v>2005</v>
      </c>
      <c r="D801">
        <v>1.3313380679006499</v>
      </c>
      <c r="E801">
        <v>0.61503960140838798</v>
      </c>
      <c r="F801">
        <v>29.091215132591</v>
      </c>
    </row>
    <row r="802" spans="1:6">
      <c r="A802" t="s">
        <v>419</v>
      </c>
      <c r="B802" t="s">
        <v>420</v>
      </c>
      <c r="C802">
        <v>2006</v>
      </c>
      <c r="D802">
        <v>1.2750848734050499</v>
      </c>
      <c r="E802">
        <v>0.54759573324072697</v>
      </c>
      <c r="F802">
        <v>28.919412305249899</v>
      </c>
    </row>
    <row r="803" spans="1:6">
      <c r="A803" t="s">
        <v>419</v>
      </c>
      <c r="B803" t="s">
        <v>420</v>
      </c>
      <c r="C803">
        <v>2007</v>
      </c>
      <c r="D803">
        <v>1.23182982539973</v>
      </c>
      <c r="E803">
        <v>0.48639631993224203</v>
      </c>
      <c r="F803">
        <v>28.749497742723399</v>
      </c>
    </row>
    <row r="804" spans="1:6">
      <c r="A804" t="s">
        <v>419</v>
      </c>
      <c r="B804" t="s">
        <v>420</v>
      </c>
      <c r="C804">
        <v>2008</v>
      </c>
      <c r="D804">
        <v>1.19211135748996</v>
      </c>
      <c r="E804">
        <v>0.434789137956968</v>
      </c>
      <c r="F804">
        <v>28.347901900661402</v>
      </c>
    </row>
    <row r="805" spans="1:6">
      <c r="A805" t="s">
        <v>419</v>
      </c>
      <c r="B805" t="s">
        <v>420</v>
      </c>
      <c r="C805">
        <v>2009</v>
      </c>
      <c r="D805">
        <v>1.16540178980606</v>
      </c>
      <c r="E805">
        <v>0.38913192769174298</v>
      </c>
      <c r="F805">
        <v>28.121254493790499</v>
      </c>
    </row>
    <row r="806" spans="1:6">
      <c r="A806" t="s">
        <v>419</v>
      </c>
      <c r="B806" t="s">
        <v>420</v>
      </c>
      <c r="C806">
        <v>2010</v>
      </c>
      <c r="D806">
        <v>1.1408432734376499</v>
      </c>
      <c r="E806">
        <v>0.34334426897911002</v>
      </c>
      <c r="F806">
        <v>27.750392232322898</v>
      </c>
    </row>
    <row r="807" spans="1:6">
      <c r="A807" t="s">
        <v>419</v>
      </c>
      <c r="B807" t="s">
        <v>420</v>
      </c>
      <c r="C807">
        <v>2011</v>
      </c>
      <c r="D807">
        <v>1.1364595047513899</v>
      </c>
      <c r="E807">
        <v>0.31673249737814302</v>
      </c>
      <c r="F807">
        <v>27.500652100590099</v>
      </c>
    </row>
    <row r="808" spans="1:6">
      <c r="A808" t="s">
        <v>419</v>
      </c>
      <c r="B808" t="s">
        <v>420</v>
      </c>
      <c r="C808">
        <v>2012</v>
      </c>
      <c r="D808">
        <v>1.12769269240738</v>
      </c>
      <c r="E808">
        <v>0.28685669604289898</v>
      </c>
      <c r="F808">
        <v>28.237198304013599</v>
      </c>
    </row>
    <row r="809" spans="1:6">
      <c r="A809" t="s">
        <v>419</v>
      </c>
      <c r="B809" t="s">
        <v>420</v>
      </c>
      <c r="C809">
        <v>2013</v>
      </c>
      <c r="D809">
        <v>1.1192432432701001</v>
      </c>
      <c r="E809">
        <v>0.25499878167259699</v>
      </c>
      <c r="F809">
        <v>24.221465671535501</v>
      </c>
    </row>
    <row r="810" spans="1:6">
      <c r="A810" t="s">
        <v>419</v>
      </c>
      <c r="B810" t="s">
        <v>420</v>
      </c>
      <c r="C810">
        <v>2014</v>
      </c>
      <c r="D810">
        <v>1.1072184102865901</v>
      </c>
      <c r="E810">
        <v>0.21816437885093101</v>
      </c>
      <c r="F810">
        <v>21.1135734445316</v>
      </c>
    </row>
    <row r="811" spans="1:6">
      <c r="A811" t="s">
        <v>419</v>
      </c>
      <c r="B811" t="s">
        <v>420</v>
      </c>
      <c r="C811">
        <v>2015</v>
      </c>
      <c r="D811">
        <v>1.1131591567938799</v>
      </c>
      <c r="E811">
        <v>0.20520310588389201</v>
      </c>
      <c r="F811">
        <v>22.534905838327798</v>
      </c>
    </row>
    <row r="812" spans="1:6">
      <c r="A812" t="s">
        <v>419</v>
      </c>
      <c r="B812" t="s">
        <v>420</v>
      </c>
      <c r="C812">
        <v>2016</v>
      </c>
      <c r="D812">
        <v>1.1275181229386699</v>
      </c>
      <c r="E812">
        <v>0.17419595271477301</v>
      </c>
      <c r="F812">
        <v>19.268640666329802</v>
      </c>
    </row>
    <row r="813" spans="1:6">
      <c r="A813" t="s">
        <v>419</v>
      </c>
      <c r="B813" t="s">
        <v>420</v>
      </c>
      <c r="C813">
        <v>2017</v>
      </c>
      <c r="D813">
        <v>1.13982639839351</v>
      </c>
      <c r="E813">
        <v>0.16086464016426399</v>
      </c>
      <c r="F813">
        <v>19.0933359171074</v>
      </c>
    </row>
    <row r="814" spans="1:6">
      <c r="A814" t="s">
        <v>421</v>
      </c>
      <c r="B814" t="s">
        <v>422</v>
      </c>
      <c r="C814">
        <v>1990</v>
      </c>
      <c r="D814">
        <v>2.9670727962442398</v>
      </c>
      <c r="E814">
        <v>29.813655384089301</v>
      </c>
      <c r="F814">
        <v>55.497884332200798</v>
      </c>
    </row>
    <row r="815" spans="1:6">
      <c r="A815" t="s">
        <v>421</v>
      </c>
      <c r="B815" t="s">
        <v>422</v>
      </c>
      <c r="C815">
        <v>1991</v>
      </c>
      <c r="D815">
        <v>2.8395505842341899</v>
      </c>
      <c r="E815">
        <v>28.187789397065099</v>
      </c>
      <c r="F815">
        <v>54.633210882816201</v>
      </c>
    </row>
    <row r="816" spans="1:6">
      <c r="A816" t="s">
        <v>421</v>
      </c>
      <c r="B816" t="s">
        <v>422</v>
      </c>
      <c r="C816">
        <v>1992</v>
      </c>
      <c r="D816">
        <v>2.8269309675557501</v>
      </c>
      <c r="E816">
        <v>27.558605370098402</v>
      </c>
      <c r="F816">
        <v>56.347682262050498</v>
      </c>
    </row>
    <row r="817" spans="1:6">
      <c r="A817" t="s">
        <v>421</v>
      </c>
      <c r="B817" t="s">
        <v>422</v>
      </c>
      <c r="C817">
        <v>1993</v>
      </c>
      <c r="D817">
        <v>2.7356667074838499</v>
      </c>
      <c r="E817">
        <v>26.373801869913802</v>
      </c>
      <c r="F817">
        <v>56.786535635891703</v>
      </c>
    </row>
    <row r="818" spans="1:6">
      <c r="A818" t="s">
        <v>421</v>
      </c>
      <c r="B818" t="s">
        <v>422</v>
      </c>
      <c r="C818">
        <v>1994</v>
      </c>
      <c r="D818">
        <v>2.7276118418199098</v>
      </c>
      <c r="E818">
        <v>26.225380736322698</v>
      </c>
      <c r="F818">
        <v>58.618545496975599</v>
      </c>
    </row>
    <row r="819" spans="1:6">
      <c r="A819" t="s">
        <v>421</v>
      </c>
      <c r="B819" t="s">
        <v>422</v>
      </c>
      <c r="C819">
        <v>1995</v>
      </c>
      <c r="D819">
        <v>2.6984069814050202</v>
      </c>
      <c r="E819">
        <v>25.355874953898098</v>
      </c>
      <c r="F819">
        <v>59.124967680706597</v>
      </c>
    </row>
    <row r="820" spans="1:6">
      <c r="A820" t="s">
        <v>421</v>
      </c>
      <c r="B820" t="s">
        <v>422</v>
      </c>
      <c r="C820">
        <v>1996</v>
      </c>
      <c r="D820">
        <v>2.72535228803671</v>
      </c>
      <c r="E820">
        <v>25.006531746185001</v>
      </c>
      <c r="F820">
        <v>59.655647580578702</v>
      </c>
    </row>
    <row r="821" spans="1:6">
      <c r="A821" t="s">
        <v>421</v>
      </c>
      <c r="B821" t="s">
        <v>422</v>
      </c>
      <c r="C821">
        <v>1997</v>
      </c>
      <c r="D821">
        <v>2.8563703662462898</v>
      </c>
      <c r="E821">
        <v>25.626829063735201</v>
      </c>
      <c r="F821">
        <v>62.229089866224498</v>
      </c>
    </row>
    <row r="822" spans="1:6">
      <c r="A822" t="s">
        <v>421</v>
      </c>
      <c r="B822" t="s">
        <v>422</v>
      </c>
      <c r="C822">
        <v>1998</v>
      </c>
      <c r="D822">
        <v>2.78519708051487</v>
      </c>
      <c r="E822">
        <v>24.1626607050488</v>
      </c>
      <c r="F822">
        <v>59.254819955532298</v>
      </c>
    </row>
    <row r="823" spans="1:6">
      <c r="A823" t="s">
        <v>421</v>
      </c>
      <c r="B823" t="s">
        <v>422</v>
      </c>
      <c r="C823">
        <v>1999</v>
      </c>
      <c r="D823">
        <v>2.6222507198540401</v>
      </c>
      <c r="E823">
        <v>22.6055894267786</v>
      </c>
      <c r="F823">
        <v>55.301685416803203</v>
      </c>
    </row>
    <row r="824" spans="1:6">
      <c r="A824" t="s">
        <v>421</v>
      </c>
      <c r="B824" t="s">
        <v>422</v>
      </c>
      <c r="C824">
        <v>2000</v>
      </c>
      <c r="D824">
        <v>2.66462856816994</v>
      </c>
      <c r="E824">
        <v>21.7250576347841</v>
      </c>
      <c r="F824">
        <v>55.012905453671202</v>
      </c>
    </row>
    <row r="825" spans="1:6">
      <c r="A825" t="s">
        <v>421</v>
      </c>
      <c r="B825" t="s">
        <v>422</v>
      </c>
      <c r="C825">
        <v>2001</v>
      </c>
      <c r="D825">
        <v>2.6502122084179001</v>
      </c>
      <c r="E825">
        <v>20.2292129360304</v>
      </c>
      <c r="F825">
        <v>54.088562160712101</v>
      </c>
    </row>
    <row r="826" spans="1:6">
      <c r="A826" t="s">
        <v>421</v>
      </c>
      <c r="B826" t="s">
        <v>422</v>
      </c>
      <c r="C826">
        <v>2002</v>
      </c>
      <c r="D826">
        <v>2.6263874172484001</v>
      </c>
      <c r="E826">
        <v>19.1828172919178</v>
      </c>
      <c r="F826">
        <v>53.342413564144998</v>
      </c>
    </row>
    <row r="827" spans="1:6">
      <c r="A827" t="s">
        <v>421</v>
      </c>
      <c r="B827" t="s">
        <v>422</v>
      </c>
      <c r="C827">
        <v>2003</v>
      </c>
      <c r="D827">
        <v>2.6118262843110598</v>
      </c>
      <c r="E827">
        <v>18.343967361773299</v>
      </c>
      <c r="F827">
        <v>51.850376677914703</v>
      </c>
    </row>
    <row r="828" spans="1:6">
      <c r="A828" t="s">
        <v>421</v>
      </c>
      <c r="B828" t="s">
        <v>422</v>
      </c>
      <c r="C828">
        <v>2004</v>
      </c>
      <c r="D828">
        <v>2.60765817474728</v>
      </c>
      <c r="E828">
        <v>17.671010445344201</v>
      </c>
      <c r="F828">
        <v>50.618528869605697</v>
      </c>
    </row>
    <row r="829" spans="1:6">
      <c r="A829" t="s">
        <v>421</v>
      </c>
      <c r="B829" t="s">
        <v>422</v>
      </c>
      <c r="C829">
        <v>2005</v>
      </c>
      <c r="D829">
        <v>2.6722545392098902</v>
      </c>
      <c r="E829">
        <v>17.205023613760702</v>
      </c>
      <c r="F829">
        <v>50.407435418188697</v>
      </c>
    </row>
    <row r="830" spans="1:6">
      <c r="A830" t="s">
        <v>421</v>
      </c>
      <c r="B830" t="s">
        <v>422</v>
      </c>
      <c r="C830">
        <v>2006</v>
      </c>
      <c r="D830">
        <v>2.7210103909286101</v>
      </c>
      <c r="E830">
        <v>16.345543521408601</v>
      </c>
      <c r="F830">
        <v>50.527409116615203</v>
      </c>
    </row>
    <row r="831" spans="1:6">
      <c r="A831" t="s">
        <v>421</v>
      </c>
      <c r="B831" t="s">
        <v>422</v>
      </c>
      <c r="C831">
        <v>2007</v>
      </c>
      <c r="D831">
        <v>2.70795206786023</v>
      </c>
      <c r="E831">
        <v>15.572481661735999</v>
      </c>
      <c r="F831">
        <v>48.919589472441402</v>
      </c>
    </row>
    <row r="832" spans="1:6">
      <c r="A832" t="s">
        <v>421</v>
      </c>
      <c r="B832" t="s">
        <v>422</v>
      </c>
      <c r="C832">
        <v>2008</v>
      </c>
      <c r="D832">
        <v>2.6554968319983998</v>
      </c>
      <c r="E832">
        <v>14.6395944046848</v>
      </c>
      <c r="F832">
        <v>47.405030843930298</v>
      </c>
    </row>
    <row r="833" spans="1:6">
      <c r="A833" t="s">
        <v>421</v>
      </c>
      <c r="B833" t="s">
        <v>422</v>
      </c>
      <c r="C833">
        <v>2009</v>
      </c>
      <c r="D833">
        <v>2.6099900233587601</v>
      </c>
      <c r="E833">
        <v>13.875753418603701</v>
      </c>
      <c r="F833">
        <v>46.380769529244397</v>
      </c>
    </row>
    <row r="834" spans="1:6">
      <c r="A834" t="s">
        <v>421</v>
      </c>
      <c r="B834" t="s">
        <v>422</v>
      </c>
      <c r="C834">
        <v>2010</v>
      </c>
      <c r="D834">
        <v>2.5909123359262001</v>
      </c>
      <c r="E834">
        <v>13.4133063148129</v>
      </c>
      <c r="F834">
        <v>45.574841358946301</v>
      </c>
    </row>
    <row r="835" spans="1:6">
      <c r="A835" t="s">
        <v>421</v>
      </c>
      <c r="B835" t="s">
        <v>422</v>
      </c>
      <c r="C835">
        <v>2011</v>
      </c>
      <c r="D835">
        <v>2.5876079275644601</v>
      </c>
      <c r="E835">
        <v>12.2912318743711</v>
      </c>
      <c r="F835">
        <v>46.394611359550098</v>
      </c>
    </row>
    <row r="836" spans="1:6">
      <c r="A836" t="s">
        <v>421</v>
      </c>
      <c r="B836" t="s">
        <v>422</v>
      </c>
      <c r="C836">
        <v>2012</v>
      </c>
      <c r="D836">
        <v>2.47188360713514</v>
      </c>
      <c r="E836">
        <v>11.749778675335801</v>
      </c>
      <c r="F836">
        <v>43.275195050426099</v>
      </c>
    </row>
    <row r="837" spans="1:6">
      <c r="A837" t="s">
        <v>421</v>
      </c>
      <c r="B837" t="s">
        <v>422</v>
      </c>
      <c r="C837">
        <v>2013</v>
      </c>
      <c r="D837">
        <v>2.4019040279841399</v>
      </c>
      <c r="E837">
        <v>11.4678941636903</v>
      </c>
      <c r="F837">
        <v>40.634295791646103</v>
      </c>
    </row>
    <row r="838" spans="1:6">
      <c r="A838" t="s">
        <v>421</v>
      </c>
      <c r="B838" t="s">
        <v>422</v>
      </c>
      <c r="C838">
        <v>2014</v>
      </c>
      <c r="D838">
        <v>2.4560511264406402</v>
      </c>
      <c r="E838">
        <v>11.618943040567901</v>
      </c>
      <c r="F838">
        <v>41.673608308433003</v>
      </c>
    </row>
    <row r="839" spans="1:6">
      <c r="A839" t="s">
        <v>421</v>
      </c>
      <c r="B839" t="s">
        <v>422</v>
      </c>
      <c r="C839">
        <v>2015</v>
      </c>
      <c r="D839">
        <v>2.3850422194862402</v>
      </c>
      <c r="E839">
        <v>10.843731983384</v>
      </c>
      <c r="F839">
        <v>40.977435698689199</v>
      </c>
    </row>
    <row r="840" spans="1:6">
      <c r="A840" t="s">
        <v>421</v>
      </c>
      <c r="B840" t="s">
        <v>422</v>
      </c>
      <c r="C840">
        <v>2016</v>
      </c>
      <c r="D840">
        <v>2.3341373002235102</v>
      </c>
      <c r="E840">
        <v>10.7566269874994</v>
      </c>
      <c r="F840">
        <v>39.202049093478003</v>
      </c>
    </row>
    <row r="841" spans="1:6">
      <c r="A841" t="s">
        <v>421</v>
      </c>
      <c r="B841" t="s">
        <v>422</v>
      </c>
      <c r="C841">
        <v>2017</v>
      </c>
      <c r="D841">
        <v>2.3297432176157602</v>
      </c>
      <c r="E841">
        <v>10.2499995146099</v>
      </c>
      <c r="F841">
        <v>39.321091622743801</v>
      </c>
    </row>
    <row r="842" spans="1:6">
      <c r="A842" t="s">
        <v>423</v>
      </c>
      <c r="B842" t="s">
        <v>424</v>
      </c>
      <c r="C842">
        <v>1990</v>
      </c>
      <c r="D842">
        <v>1.5741019823974001</v>
      </c>
      <c r="E842">
        <v>161.1185253555</v>
      </c>
      <c r="F842">
        <v>17.9437971082735</v>
      </c>
    </row>
    <row r="843" spans="1:6">
      <c r="A843" t="s">
        <v>423</v>
      </c>
      <c r="B843" t="s">
        <v>424</v>
      </c>
      <c r="C843">
        <v>1991</v>
      </c>
      <c r="D843">
        <v>1.5503396542391199</v>
      </c>
      <c r="E843">
        <v>156.982639758657</v>
      </c>
      <c r="F843">
        <v>18.1597894651971</v>
      </c>
    </row>
    <row r="844" spans="1:6">
      <c r="A844" t="s">
        <v>423</v>
      </c>
      <c r="B844" t="s">
        <v>424</v>
      </c>
      <c r="C844">
        <v>1992</v>
      </c>
      <c r="D844">
        <v>1.5401580198820899</v>
      </c>
      <c r="E844">
        <v>155.495104267578</v>
      </c>
      <c r="F844">
        <v>17.9607016685937</v>
      </c>
    </row>
    <row r="845" spans="1:6">
      <c r="A845" t="s">
        <v>423</v>
      </c>
      <c r="B845" t="s">
        <v>424</v>
      </c>
      <c r="C845">
        <v>1993</v>
      </c>
      <c r="D845">
        <v>1.53373763363685</v>
      </c>
      <c r="E845">
        <v>153.29144885620599</v>
      </c>
      <c r="F845">
        <v>18.198960236011001</v>
      </c>
    </row>
    <row r="846" spans="1:6">
      <c r="A846" t="s">
        <v>423</v>
      </c>
      <c r="B846" t="s">
        <v>424</v>
      </c>
      <c r="C846">
        <v>1994</v>
      </c>
      <c r="D846">
        <v>1.53045990746059</v>
      </c>
      <c r="E846">
        <v>152.53966650600501</v>
      </c>
      <c r="F846">
        <v>18.00291623595</v>
      </c>
    </row>
    <row r="847" spans="1:6">
      <c r="A847" t="s">
        <v>423</v>
      </c>
      <c r="B847" t="s">
        <v>424</v>
      </c>
      <c r="C847">
        <v>1995</v>
      </c>
      <c r="D847">
        <v>1.53006310780333</v>
      </c>
      <c r="E847">
        <v>151.151569876065</v>
      </c>
      <c r="F847">
        <v>18.098021871453</v>
      </c>
    </row>
    <row r="848" spans="1:6">
      <c r="A848" t="s">
        <v>423</v>
      </c>
      <c r="B848" t="s">
        <v>424</v>
      </c>
      <c r="C848">
        <v>1996</v>
      </c>
      <c r="D848">
        <v>1.5215186434811401</v>
      </c>
      <c r="E848">
        <v>149.34814339712301</v>
      </c>
      <c r="F848">
        <v>18.3627496538336</v>
      </c>
    </row>
    <row r="849" spans="1:6">
      <c r="A849" t="s">
        <v>423</v>
      </c>
      <c r="B849" t="s">
        <v>424</v>
      </c>
      <c r="C849">
        <v>1997</v>
      </c>
      <c r="D849">
        <v>1.5285988368110399</v>
      </c>
      <c r="E849">
        <v>148.23149584377799</v>
      </c>
      <c r="F849">
        <v>18.902513524577099</v>
      </c>
    </row>
    <row r="850" spans="1:6">
      <c r="A850" t="s">
        <v>423</v>
      </c>
      <c r="B850" t="s">
        <v>424</v>
      </c>
      <c r="C850">
        <v>1998</v>
      </c>
      <c r="D850">
        <v>1.5423746593990899</v>
      </c>
      <c r="E850">
        <v>147.31875060160701</v>
      </c>
      <c r="F850">
        <v>19.1026833891036</v>
      </c>
    </row>
    <row r="851" spans="1:6">
      <c r="A851" t="s">
        <v>423</v>
      </c>
      <c r="B851" t="s">
        <v>424</v>
      </c>
      <c r="C851">
        <v>1999</v>
      </c>
      <c r="D851">
        <v>1.5244397850409299</v>
      </c>
      <c r="E851">
        <v>147.73440891808801</v>
      </c>
      <c r="F851">
        <v>19.141465908925301</v>
      </c>
    </row>
    <row r="852" spans="1:6">
      <c r="A852" t="s">
        <v>423</v>
      </c>
      <c r="B852" t="s">
        <v>424</v>
      </c>
      <c r="C852">
        <v>2000</v>
      </c>
      <c r="D852">
        <v>1.5201354553469599</v>
      </c>
      <c r="E852">
        <v>148.624069249059</v>
      </c>
      <c r="F852">
        <v>19.4321089573519</v>
      </c>
    </row>
    <row r="853" spans="1:6">
      <c r="A853" t="s">
        <v>423</v>
      </c>
      <c r="B853" t="s">
        <v>424</v>
      </c>
      <c r="C853">
        <v>2001</v>
      </c>
      <c r="D853">
        <v>1.45741324372081</v>
      </c>
      <c r="E853">
        <v>145.901176157712</v>
      </c>
      <c r="F853">
        <v>19.563831419536701</v>
      </c>
    </row>
    <row r="854" spans="1:6">
      <c r="A854" t="s">
        <v>423</v>
      </c>
      <c r="B854" t="s">
        <v>424</v>
      </c>
      <c r="C854">
        <v>2002</v>
      </c>
      <c r="D854">
        <v>1.4090752803672</v>
      </c>
      <c r="E854">
        <v>144.81443274286801</v>
      </c>
      <c r="F854">
        <v>19.5170783302144</v>
      </c>
    </row>
    <row r="855" spans="1:6">
      <c r="A855" t="s">
        <v>423</v>
      </c>
      <c r="B855" t="s">
        <v>424</v>
      </c>
      <c r="C855">
        <v>2003</v>
      </c>
      <c r="D855">
        <v>1.4263228803269401</v>
      </c>
      <c r="E855">
        <v>141.55141569287099</v>
      </c>
      <c r="F855">
        <v>19.043659366753801</v>
      </c>
    </row>
    <row r="856" spans="1:6">
      <c r="A856" t="s">
        <v>423</v>
      </c>
      <c r="B856" t="s">
        <v>424</v>
      </c>
      <c r="C856">
        <v>2004</v>
      </c>
      <c r="D856">
        <v>1.4375317802715999</v>
      </c>
      <c r="E856">
        <v>139.372628536825</v>
      </c>
      <c r="F856">
        <v>18.3827558951382</v>
      </c>
    </row>
    <row r="857" spans="1:6">
      <c r="A857" t="s">
        <v>423</v>
      </c>
      <c r="B857" t="s">
        <v>424</v>
      </c>
      <c r="C857">
        <v>2005</v>
      </c>
      <c r="D857">
        <v>1.4370555070095401</v>
      </c>
      <c r="E857">
        <v>136.32318556454601</v>
      </c>
      <c r="F857">
        <v>17.979080148002598</v>
      </c>
    </row>
    <row r="858" spans="1:6">
      <c r="A858" t="s">
        <v>423</v>
      </c>
      <c r="B858" t="s">
        <v>424</v>
      </c>
      <c r="C858">
        <v>2006</v>
      </c>
      <c r="D858">
        <v>1.44048365440764</v>
      </c>
      <c r="E858">
        <v>133.13606511159799</v>
      </c>
      <c r="F858">
        <v>18.219927249331299</v>
      </c>
    </row>
    <row r="859" spans="1:6">
      <c r="A859" t="s">
        <v>423</v>
      </c>
      <c r="B859" t="s">
        <v>424</v>
      </c>
      <c r="C859">
        <v>2007</v>
      </c>
      <c r="D859">
        <v>1.43862010692772</v>
      </c>
      <c r="E859">
        <v>130.04738001741001</v>
      </c>
      <c r="F859">
        <v>17.995050344351</v>
      </c>
    </row>
    <row r="860" spans="1:6">
      <c r="A860" t="s">
        <v>423</v>
      </c>
      <c r="B860" t="s">
        <v>424</v>
      </c>
      <c r="C860">
        <v>2008</v>
      </c>
      <c r="D860">
        <v>1.43506349692976</v>
      </c>
      <c r="E860">
        <v>127.329511439567</v>
      </c>
      <c r="F860">
        <v>17.896858262348001</v>
      </c>
    </row>
    <row r="861" spans="1:6">
      <c r="A861" t="s">
        <v>423</v>
      </c>
      <c r="B861" t="s">
        <v>424</v>
      </c>
      <c r="C861">
        <v>2009</v>
      </c>
      <c r="D861">
        <v>1.43457421984335</v>
      </c>
      <c r="E861">
        <v>125.113409800323</v>
      </c>
      <c r="F861">
        <v>17.758541833844401</v>
      </c>
    </row>
    <row r="862" spans="1:6">
      <c r="A862" t="s">
        <v>423</v>
      </c>
      <c r="B862" t="s">
        <v>424</v>
      </c>
      <c r="C862">
        <v>2010</v>
      </c>
      <c r="D862">
        <v>1.46168856009064</v>
      </c>
      <c r="E862">
        <v>123.959831307629</v>
      </c>
      <c r="F862">
        <v>17.830856695824298</v>
      </c>
    </row>
    <row r="863" spans="1:6">
      <c r="A863" t="s">
        <v>423</v>
      </c>
      <c r="B863" t="s">
        <v>424</v>
      </c>
      <c r="C863">
        <v>2011</v>
      </c>
      <c r="D863">
        <v>1.4825362666511801</v>
      </c>
      <c r="E863">
        <v>122.974928318404</v>
      </c>
      <c r="F863">
        <v>17.9565162685115</v>
      </c>
    </row>
    <row r="864" spans="1:6">
      <c r="A864" t="s">
        <v>423</v>
      </c>
      <c r="B864" t="s">
        <v>424</v>
      </c>
      <c r="C864">
        <v>2012</v>
      </c>
      <c r="D864">
        <v>1.50776443185125</v>
      </c>
      <c r="E864">
        <v>121.832407320226</v>
      </c>
      <c r="F864">
        <v>18.889537786125601</v>
      </c>
    </row>
    <row r="865" spans="1:6">
      <c r="A865" t="s">
        <v>423</v>
      </c>
      <c r="B865" t="s">
        <v>424</v>
      </c>
      <c r="C865">
        <v>2013</v>
      </c>
      <c r="D865">
        <v>1.53143566614858</v>
      </c>
      <c r="E865">
        <v>122.390054930928</v>
      </c>
      <c r="F865">
        <v>16.5414655939109</v>
      </c>
    </row>
    <row r="866" spans="1:6">
      <c r="A866" t="s">
        <v>423</v>
      </c>
      <c r="B866" t="s">
        <v>424</v>
      </c>
      <c r="C866">
        <v>2014</v>
      </c>
      <c r="D866">
        <v>1.5480236288087399</v>
      </c>
      <c r="E866">
        <v>120.230060266377</v>
      </c>
      <c r="F866">
        <v>17.158918866248801</v>
      </c>
    </row>
    <row r="867" spans="1:6">
      <c r="A867" t="s">
        <v>423</v>
      </c>
      <c r="B867" t="s">
        <v>424</v>
      </c>
      <c r="C867">
        <v>2015</v>
      </c>
      <c r="D867">
        <v>1.55432451531894</v>
      </c>
      <c r="E867">
        <v>114.634819090938</v>
      </c>
      <c r="F867">
        <v>22.5187519855603</v>
      </c>
    </row>
    <row r="868" spans="1:6">
      <c r="A868" t="s">
        <v>423</v>
      </c>
      <c r="B868" t="s">
        <v>424</v>
      </c>
      <c r="C868">
        <v>2016</v>
      </c>
      <c r="D868">
        <v>1.57433739425479</v>
      </c>
      <c r="E868">
        <v>114.46804600863599</v>
      </c>
      <c r="F868">
        <v>20.709327398068801</v>
      </c>
    </row>
    <row r="869" spans="1:6">
      <c r="A869" t="s">
        <v>423</v>
      </c>
      <c r="B869" t="s">
        <v>424</v>
      </c>
      <c r="C869">
        <v>2017</v>
      </c>
      <c r="D869">
        <v>1.5848879159412199</v>
      </c>
      <c r="E869">
        <v>111.073207591933</v>
      </c>
      <c r="F869">
        <v>21.276124629966699</v>
      </c>
    </row>
    <row r="870" spans="1:6">
      <c r="A870" t="s">
        <v>425</v>
      </c>
      <c r="B870" t="s">
        <v>426</v>
      </c>
      <c r="C870">
        <v>1990</v>
      </c>
      <c r="D870">
        <v>5.49251592550055</v>
      </c>
      <c r="E870">
        <v>208.74595482902399</v>
      </c>
      <c r="F870">
        <v>31.280045552267701</v>
      </c>
    </row>
    <row r="871" spans="1:6">
      <c r="A871" t="s">
        <v>425</v>
      </c>
      <c r="B871" t="s">
        <v>426</v>
      </c>
      <c r="C871">
        <v>1991</v>
      </c>
      <c r="D871">
        <v>5.40079355957511</v>
      </c>
      <c r="E871">
        <v>205.258571724061</v>
      </c>
      <c r="F871">
        <v>31.260762849340701</v>
      </c>
    </row>
    <row r="872" spans="1:6">
      <c r="A872" t="s">
        <v>425</v>
      </c>
      <c r="B872" t="s">
        <v>426</v>
      </c>
      <c r="C872">
        <v>1992</v>
      </c>
      <c r="D872">
        <v>5.3219567798893497</v>
      </c>
      <c r="E872">
        <v>204.50571652845599</v>
      </c>
      <c r="F872">
        <v>31.339278922045001</v>
      </c>
    </row>
    <row r="873" spans="1:6">
      <c r="A873" t="s">
        <v>425</v>
      </c>
      <c r="B873" t="s">
        <v>426</v>
      </c>
      <c r="C873">
        <v>1993</v>
      </c>
      <c r="D873">
        <v>5.2652171081252002</v>
      </c>
      <c r="E873">
        <v>202.60340359747701</v>
      </c>
      <c r="F873">
        <v>31.337062261071399</v>
      </c>
    </row>
    <row r="874" spans="1:6">
      <c r="A874" t="s">
        <v>425</v>
      </c>
      <c r="B874" t="s">
        <v>426</v>
      </c>
      <c r="C874">
        <v>1994</v>
      </c>
      <c r="D874">
        <v>5.2010210789662104</v>
      </c>
      <c r="E874">
        <v>198.64725516151299</v>
      </c>
      <c r="F874">
        <v>31.061060986742699</v>
      </c>
    </row>
    <row r="875" spans="1:6">
      <c r="A875" t="s">
        <v>425</v>
      </c>
      <c r="B875" t="s">
        <v>426</v>
      </c>
      <c r="C875">
        <v>1995</v>
      </c>
      <c r="D875">
        <v>5.1876681215674498</v>
      </c>
      <c r="E875">
        <v>199.322529473309</v>
      </c>
      <c r="F875">
        <v>30.876822551345999</v>
      </c>
    </row>
    <row r="876" spans="1:6">
      <c r="A876" t="s">
        <v>425</v>
      </c>
      <c r="B876" t="s">
        <v>426</v>
      </c>
      <c r="C876">
        <v>1996</v>
      </c>
      <c r="D876">
        <v>5.15373043368783</v>
      </c>
      <c r="E876">
        <v>199.059812473541</v>
      </c>
      <c r="F876">
        <v>31.527640708919598</v>
      </c>
    </row>
    <row r="877" spans="1:6">
      <c r="A877" t="s">
        <v>425</v>
      </c>
      <c r="B877" t="s">
        <v>426</v>
      </c>
      <c r="C877">
        <v>1997</v>
      </c>
      <c r="D877">
        <v>5.0783894869891402</v>
      </c>
      <c r="E877">
        <v>196.34170746325699</v>
      </c>
      <c r="F877">
        <v>31.186533158550201</v>
      </c>
    </row>
    <row r="878" spans="1:6">
      <c r="A878" t="s">
        <v>425</v>
      </c>
      <c r="B878" t="s">
        <v>426</v>
      </c>
      <c r="C878">
        <v>1998</v>
      </c>
      <c r="D878">
        <v>4.9827441968267099</v>
      </c>
      <c r="E878">
        <v>191.37784598172601</v>
      </c>
      <c r="F878">
        <v>30.811055357560299</v>
      </c>
    </row>
    <row r="879" spans="1:6">
      <c r="A879" t="s">
        <v>425</v>
      </c>
      <c r="B879" t="s">
        <v>426</v>
      </c>
      <c r="C879">
        <v>1999</v>
      </c>
      <c r="D879">
        <v>4.8393699934247199</v>
      </c>
      <c r="E879">
        <v>185.72777421291701</v>
      </c>
      <c r="F879">
        <v>29.927393807278001</v>
      </c>
    </row>
    <row r="880" spans="1:6">
      <c r="A880" t="s">
        <v>425</v>
      </c>
      <c r="B880" t="s">
        <v>426</v>
      </c>
      <c r="C880">
        <v>2000</v>
      </c>
      <c r="D880">
        <v>4.7159462457679702</v>
      </c>
      <c r="E880">
        <v>180.583422623975</v>
      </c>
      <c r="F880">
        <v>29.090198902225598</v>
      </c>
    </row>
    <row r="881" spans="1:6">
      <c r="A881" t="s">
        <v>425</v>
      </c>
      <c r="B881" t="s">
        <v>426</v>
      </c>
      <c r="C881">
        <v>2001</v>
      </c>
      <c r="D881">
        <v>4.5557525016029796</v>
      </c>
      <c r="E881">
        <v>173.15757586567301</v>
      </c>
      <c r="F881">
        <v>27.692086847697801</v>
      </c>
    </row>
    <row r="882" spans="1:6">
      <c r="A882" t="s">
        <v>425</v>
      </c>
      <c r="B882" t="s">
        <v>426</v>
      </c>
      <c r="C882">
        <v>2002</v>
      </c>
      <c r="D882">
        <v>4.4686000763347904</v>
      </c>
      <c r="E882">
        <v>167.58403221877199</v>
      </c>
      <c r="F882">
        <v>27.236953746190501</v>
      </c>
    </row>
    <row r="883" spans="1:6">
      <c r="A883" t="s">
        <v>425</v>
      </c>
      <c r="B883" t="s">
        <v>426</v>
      </c>
      <c r="C883">
        <v>2003</v>
      </c>
      <c r="D883">
        <v>4.4186920350141898</v>
      </c>
      <c r="E883">
        <v>162.13993676889999</v>
      </c>
      <c r="F883">
        <v>26.926030982720999</v>
      </c>
    </row>
    <row r="884" spans="1:6">
      <c r="A884" t="s">
        <v>425</v>
      </c>
      <c r="B884" t="s">
        <v>426</v>
      </c>
      <c r="C884">
        <v>2004</v>
      </c>
      <c r="D884">
        <v>4.39357391964427</v>
      </c>
      <c r="E884">
        <v>159.02209420157399</v>
      </c>
      <c r="F884">
        <v>26.313232981655101</v>
      </c>
    </row>
    <row r="885" spans="1:6">
      <c r="A885" t="s">
        <v>425</v>
      </c>
      <c r="B885" t="s">
        <v>426</v>
      </c>
      <c r="C885">
        <v>2005</v>
      </c>
      <c r="D885">
        <v>4.35793994518151</v>
      </c>
      <c r="E885">
        <v>156.851618098698</v>
      </c>
      <c r="F885">
        <v>25.2315264827464</v>
      </c>
    </row>
    <row r="886" spans="1:6">
      <c r="A886" t="s">
        <v>425</v>
      </c>
      <c r="B886" t="s">
        <v>426</v>
      </c>
      <c r="C886">
        <v>2006</v>
      </c>
      <c r="D886">
        <v>4.2466963053540203</v>
      </c>
      <c r="E886">
        <v>150.77423330130699</v>
      </c>
      <c r="F886">
        <v>24.7383371916494</v>
      </c>
    </row>
    <row r="887" spans="1:6">
      <c r="A887" t="s">
        <v>425</v>
      </c>
      <c r="B887" t="s">
        <v>426</v>
      </c>
      <c r="C887">
        <v>2007</v>
      </c>
      <c r="D887">
        <v>4.15273084963522</v>
      </c>
      <c r="E887">
        <v>145.51153382717999</v>
      </c>
      <c r="F887">
        <v>24.0913051591052</v>
      </c>
    </row>
    <row r="888" spans="1:6">
      <c r="A888" t="s">
        <v>425</v>
      </c>
      <c r="B888" t="s">
        <v>426</v>
      </c>
      <c r="C888">
        <v>2008</v>
      </c>
      <c r="D888">
        <v>4.0810537778181999</v>
      </c>
      <c r="E888">
        <v>140.54945598488601</v>
      </c>
      <c r="F888">
        <v>23.417942423406402</v>
      </c>
    </row>
    <row r="889" spans="1:6">
      <c r="A889" t="s">
        <v>425</v>
      </c>
      <c r="B889" t="s">
        <v>426</v>
      </c>
      <c r="C889">
        <v>2009</v>
      </c>
      <c r="D889">
        <v>4.0178095397615197</v>
      </c>
      <c r="E889">
        <v>136.173162257039</v>
      </c>
      <c r="F889">
        <v>22.822810041636998</v>
      </c>
    </row>
    <row r="890" spans="1:6">
      <c r="A890" t="s">
        <v>425</v>
      </c>
      <c r="B890" t="s">
        <v>426</v>
      </c>
      <c r="C890">
        <v>2010</v>
      </c>
      <c r="D890">
        <v>3.9938115876207099</v>
      </c>
      <c r="E890">
        <v>134.58686961586201</v>
      </c>
      <c r="F890">
        <v>22.1770446359941</v>
      </c>
    </row>
    <row r="891" spans="1:6">
      <c r="A891" t="s">
        <v>425</v>
      </c>
      <c r="B891" t="s">
        <v>426</v>
      </c>
      <c r="C891">
        <v>2011</v>
      </c>
      <c r="D891">
        <v>3.96779362975093</v>
      </c>
      <c r="E891">
        <v>132.56175167534701</v>
      </c>
      <c r="F891">
        <v>22.207734199119201</v>
      </c>
    </row>
    <row r="892" spans="1:6">
      <c r="A892" t="s">
        <v>425</v>
      </c>
      <c r="B892" t="s">
        <v>426</v>
      </c>
      <c r="C892">
        <v>2012</v>
      </c>
      <c r="D892">
        <v>3.9401187388274401</v>
      </c>
      <c r="E892">
        <v>128.855354479033</v>
      </c>
      <c r="F892">
        <v>23.461109236021901</v>
      </c>
    </row>
    <row r="893" spans="1:6">
      <c r="A893" t="s">
        <v>425</v>
      </c>
      <c r="B893" t="s">
        <v>426</v>
      </c>
      <c r="C893">
        <v>2013</v>
      </c>
      <c r="D893">
        <v>3.9147844333089998</v>
      </c>
      <c r="E893">
        <v>127.125382158932</v>
      </c>
      <c r="F893">
        <v>22.6403178967693</v>
      </c>
    </row>
    <row r="894" spans="1:6">
      <c r="A894" t="s">
        <v>425</v>
      </c>
      <c r="B894" t="s">
        <v>426</v>
      </c>
      <c r="C894">
        <v>2014</v>
      </c>
      <c r="D894">
        <v>3.8954863373322999</v>
      </c>
      <c r="E894">
        <v>124.347596600355</v>
      </c>
      <c r="F894">
        <v>22.575560940072702</v>
      </c>
    </row>
    <row r="895" spans="1:6">
      <c r="A895" t="s">
        <v>425</v>
      </c>
      <c r="B895" t="s">
        <v>426</v>
      </c>
      <c r="C895">
        <v>2015</v>
      </c>
      <c r="D895">
        <v>3.8934347932304298</v>
      </c>
      <c r="E895">
        <v>122.837805166718</v>
      </c>
      <c r="F895">
        <v>21.995682710311002</v>
      </c>
    </row>
    <row r="896" spans="1:6">
      <c r="A896" t="s">
        <v>425</v>
      </c>
      <c r="B896" t="s">
        <v>426</v>
      </c>
      <c r="C896">
        <v>2016</v>
      </c>
      <c r="D896">
        <v>3.8855572981368498</v>
      </c>
      <c r="E896">
        <v>120.374329819062</v>
      </c>
      <c r="F896">
        <v>21.910850572653001</v>
      </c>
    </row>
    <row r="897" spans="1:6">
      <c r="A897" t="s">
        <v>425</v>
      </c>
      <c r="B897" t="s">
        <v>426</v>
      </c>
      <c r="C897">
        <v>2017</v>
      </c>
      <c r="D897">
        <v>3.8997055543865899</v>
      </c>
      <c r="E897">
        <v>118.56654038904</v>
      </c>
      <c r="F897">
        <v>22.120838422141599</v>
      </c>
    </row>
    <row r="898" spans="1:6">
      <c r="A898" t="s">
        <v>427</v>
      </c>
      <c r="B898" t="s">
        <v>428</v>
      </c>
      <c r="C898">
        <v>1990</v>
      </c>
      <c r="D898">
        <v>1.8811178514989499</v>
      </c>
      <c r="E898">
        <v>200.99874544546299</v>
      </c>
      <c r="F898">
        <v>22.653785758661801</v>
      </c>
    </row>
    <row r="899" spans="1:6">
      <c r="A899" t="s">
        <v>427</v>
      </c>
      <c r="B899" t="s">
        <v>428</v>
      </c>
      <c r="C899">
        <v>1991</v>
      </c>
      <c r="D899">
        <v>1.8673862044926299</v>
      </c>
      <c r="E899">
        <v>196.57681839279701</v>
      </c>
      <c r="F899">
        <v>22.924261417317702</v>
      </c>
    </row>
    <row r="900" spans="1:6">
      <c r="A900" t="s">
        <v>427</v>
      </c>
      <c r="B900" t="s">
        <v>428</v>
      </c>
      <c r="C900">
        <v>1992</v>
      </c>
      <c r="D900">
        <v>1.8558601520606901</v>
      </c>
      <c r="E900">
        <v>192.24254771566899</v>
      </c>
      <c r="F900">
        <v>23.293369376094098</v>
      </c>
    </row>
    <row r="901" spans="1:6">
      <c r="A901" t="s">
        <v>427</v>
      </c>
      <c r="B901" t="s">
        <v>428</v>
      </c>
      <c r="C901">
        <v>1993</v>
      </c>
      <c r="D901">
        <v>1.8534875232475101</v>
      </c>
      <c r="E901">
        <v>188.585706639737</v>
      </c>
      <c r="F901">
        <v>23.7626364122933</v>
      </c>
    </row>
    <row r="902" spans="1:6">
      <c r="A902" t="s">
        <v>427</v>
      </c>
      <c r="B902" t="s">
        <v>428</v>
      </c>
      <c r="C902">
        <v>1994</v>
      </c>
      <c r="D902">
        <v>1.85433726662195</v>
      </c>
      <c r="E902">
        <v>185.84664495433799</v>
      </c>
      <c r="F902">
        <v>23.910710256694799</v>
      </c>
    </row>
    <row r="903" spans="1:6">
      <c r="A903" t="s">
        <v>427</v>
      </c>
      <c r="B903" t="s">
        <v>428</v>
      </c>
      <c r="C903">
        <v>1995</v>
      </c>
      <c r="D903">
        <v>1.8604308650378301</v>
      </c>
      <c r="E903">
        <v>182.222769163961</v>
      </c>
      <c r="F903">
        <v>24.1854644361912</v>
      </c>
    </row>
    <row r="904" spans="1:6">
      <c r="A904" t="s">
        <v>427</v>
      </c>
      <c r="B904" t="s">
        <v>428</v>
      </c>
      <c r="C904">
        <v>1996</v>
      </c>
      <c r="D904">
        <v>1.85800954507088</v>
      </c>
      <c r="E904">
        <v>177.50010156877701</v>
      </c>
      <c r="F904">
        <v>24.415297118754101</v>
      </c>
    </row>
    <row r="905" spans="1:6">
      <c r="A905" t="s">
        <v>427</v>
      </c>
      <c r="B905" t="s">
        <v>428</v>
      </c>
      <c r="C905">
        <v>1997</v>
      </c>
      <c r="D905">
        <v>1.8568363692467</v>
      </c>
      <c r="E905">
        <v>173.25002378259899</v>
      </c>
      <c r="F905">
        <v>24.351784854857399</v>
      </c>
    </row>
    <row r="906" spans="1:6">
      <c r="A906" t="s">
        <v>427</v>
      </c>
      <c r="B906" t="s">
        <v>428</v>
      </c>
      <c r="C906">
        <v>1998</v>
      </c>
      <c r="D906">
        <v>1.8581335760097699</v>
      </c>
      <c r="E906">
        <v>168.06950869677499</v>
      </c>
      <c r="F906">
        <v>24.495580801939099</v>
      </c>
    </row>
    <row r="907" spans="1:6">
      <c r="A907" t="s">
        <v>427</v>
      </c>
      <c r="B907" t="s">
        <v>428</v>
      </c>
      <c r="C907">
        <v>1999</v>
      </c>
      <c r="D907">
        <v>1.8662743434328299</v>
      </c>
      <c r="E907">
        <v>162.671345690956</v>
      </c>
      <c r="F907">
        <v>24.426155877728998</v>
      </c>
    </row>
    <row r="908" spans="1:6">
      <c r="A908" t="s">
        <v>427</v>
      </c>
      <c r="B908" t="s">
        <v>428</v>
      </c>
      <c r="C908">
        <v>2000</v>
      </c>
      <c r="D908">
        <v>1.88369045894121</v>
      </c>
      <c r="E908">
        <v>156.39935432547901</v>
      </c>
      <c r="F908">
        <v>24.510881631831701</v>
      </c>
    </row>
    <row r="909" spans="1:6">
      <c r="A909" t="s">
        <v>427</v>
      </c>
      <c r="B909" t="s">
        <v>428</v>
      </c>
      <c r="C909">
        <v>2001</v>
      </c>
      <c r="D909">
        <v>1.8995475743060799</v>
      </c>
      <c r="E909">
        <v>150.44691163736101</v>
      </c>
      <c r="F909">
        <v>24.480762496738599</v>
      </c>
    </row>
    <row r="910" spans="1:6">
      <c r="A910" t="s">
        <v>427</v>
      </c>
      <c r="B910" t="s">
        <v>428</v>
      </c>
      <c r="C910">
        <v>2002</v>
      </c>
      <c r="D910">
        <v>1.9135343352277401</v>
      </c>
      <c r="E910">
        <v>143.341774462834</v>
      </c>
      <c r="F910">
        <v>25.051631769868699</v>
      </c>
    </row>
    <row r="911" spans="1:6">
      <c r="A911" t="s">
        <v>427</v>
      </c>
      <c r="B911" t="s">
        <v>428</v>
      </c>
      <c r="C911">
        <v>2003</v>
      </c>
      <c r="D911">
        <v>1.92809506588968</v>
      </c>
      <c r="E911">
        <v>137.12012801701701</v>
      </c>
      <c r="F911">
        <v>25.039963476583299</v>
      </c>
    </row>
    <row r="912" spans="1:6">
      <c r="A912" t="s">
        <v>427</v>
      </c>
      <c r="B912" t="s">
        <v>428</v>
      </c>
      <c r="C912">
        <v>2004</v>
      </c>
      <c r="D912">
        <v>1.9447003303894701</v>
      </c>
      <c r="E912">
        <v>131.365069802969</v>
      </c>
      <c r="F912">
        <v>24.9690890633842</v>
      </c>
    </row>
    <row r="913" spans="1:6">
      <c r="A913" t="s">
        <v>427</v>
      </c>
      <c r="B913" t="s">
        <v>428</v>
      </c>
      <c r="C913">
        <v>2005</v>
      </c>
      <c r="D913">
        <v>1.95798812240191</v>
      </c>
      <c r="E913">
        <v>124.854613173278</v>
      </c>
      <c r="F913">
        <v>24.993492434814399</v>
      </c>
    </row>
    <row r="914" spans="1:6">
      <c r="A914" t="s">
        <v>427</v>
      </c>
      <c r="B914" t="s">
        <v>428</v>
      </c>
      <c r="C914">
        <v>2006</v>
      </c>
      <c r="D914">
        <v>1.9665244528972701</v>
      </c>
      <c r="E914">
        <v>119.147028083186</v>
      </c>
      <c r="F914">
        <v>24.8196679735732</v>
      </c>
    </row>
    <row r="915" spans="1:6">
      <c r="A915" t="s">
        <v>427</v>
      </c>
      <c r="B915" t="s">
        <v>428</v>
      </c>
      <c r="C915">
        <v>2007</v>
      </c>
      <c r="D915">
        <v>1.9786456542030699</v>
      </c>
      <c r="E915">
        <v>113.73144923229501</v>
      </c>
      <c r="F915">
        <v>24.868912232714901</v>
      </c>
    </row>
    <row r="916" spans="1:6">
      <c r="A916" t="s">
        <v>427</v>
      </c>
      <c r="B916" t="s">
        <v>428</v>
      </c>
      <c r="C916">
        <v>2008</v>
      </c>
      <c r="D916">
        <v>1.9848713494615799</v>
      </c>
      <c r="E916">
        <v>108.633272114523</v>
      </c>
      <c r="F916">
        <v>24.804081528826099</v>
      </c>
    </row>
    <row r="917" spans="1:6">
      <c r="A917" t="s">
        <v>427</v>
      </c>
      <c r="B917" t="s">
        <v>428</v>
      </c>
      <c r="C917">
        <v>2009</v>
      </c>
      <c r="D917">
        <v>1.99624702293107</v>
      </c>
      <c r="E917">
        <v>104.672899210525</v>
      </c>
      <c r="F917">
        <v>24.5805197340595</v>
      </c>
    </row>
    <row r="918" spans="1:6">
      <c r="A918" t="s">
        <v>427</v>
      </c>
      <c r="B918" t="s">
        <v>428</v>
      </c>
      <c r="C918">
        <v>2010</v>
      </c>
      <c r="D918">
        <v>2.0145089794301301</v>
      </c>
      <c r="E918">
        <v>100.864572148165</v>
      </c>
      <c r="F918">
        <v>24.465619606632099</v>
      </c>
    </row>
    <row r="919" spans="1:6">
      <c r="A919" t="s">
        <v>427</v>
      </c>
      <c r="B919" t="s">
        <v>428</v>
      </c>
      <c r="C919">
        <v>2011</v>
      </c>
      <c r="D919">
        <v>2.04398428475674</v>
      </c>
      <c r="E919">
        <v>97.418364795483598</v>
      </c>
      <c r="F919">
        <v>24.287291528701001</v>
      </c>
    </row>
    <row r="920" spans="1:6">
      <c r="A920" t="s">
        <v>427</v>
      </c>
      <c r="B920" t="s">
        <v>428</v>
      </c>
      <c r="C920">
        <v>2012</v>
      </c>
      <c r="D920">
        <v>2.0759707384545698</v>
      </c>
      <c r="E920">
        <v>94.003424082349497</v>
      </c>
      <c r="F920">
        <v>24.6524496544775</v>
      </c>
    </row>
    <row r="921" spans="1:6">
      <c r="A921" t="s">
        <v>427</v>
      </c>
      <c r="B921" t="s">
        <v>428</v>
      </c>
      <c r="C921">
        <v>2013</v>
      </c>
      <c r="D921">
        <v>2.1150389210770002</v>
      </c>
      <c r="E921">
        <v>91.368356477293005</v>
      </c>
      <c r="F921">
        <v>24.179578174333798</v>
      </c>
    </row>
    <row r="922" spans="1:6">
      <c r="A922" t="s">
        <v>427</v>
      </c>
      <c r="B922" t="s">
        <v>428</v>
      </c>
      <c r="C922">
        <v>2014</v>
      </c>
      <c r="D922">
        <v>2.1638609182606698</v>
      </c>
      <c r="E922">
        <v>89.900129958016805</v>
      </c>
      <c r="F922">
        <v>23.206325149592701</v>
      </c>
    </row>
    <row r="923" spans="1:6">
      <c r="A923" t="s">
        <v>427</v>
      </c>
      <c r="B923" t="s">
        <v>428</v>
      </c>
      <c r="C923">
        <v>2015</v>
      </c>
      <c r="D923">
        <v>2.2181751594099901</v>
      </c>
      <c r="E923">
        <v>88.367579039428094</v>
      </c>
      <c r="F923">
        <v>22.178301044379101</v>
      </c>
    </row>
    <row r="924" spans="1:6">
      <c r="A924" t="s">
        <v>427</v>
      </c>
      <c r="B924" t="s">
        <v>428</v>
      </c>
      <c r="C924">
        <v>2016</v>
      </c>
      <c r="D924">
        <v>2.2766909717879198</v>
      </c>
      <c r="E924">
        <v>86.662772707202706</v>
      </c>
      <c r="F924">
        <v>21.428438696282502</v>
      </c>
    </row>
    <row r="925" spans="1:6">
      <c r="A925" t="s">
        <v>427</v>
      </c>
      <c r="B925" t="s">
        <v>428</v>
      </c>
      <c r="C925">
        <v>2017</v>
      </c>
      <c r="D925">
        <v>2.3276751265295901</v>
      </c>
      <c r="E925">
        <v>84.714834728712503</v>
      </c>
      <c r="F925">
        <v>21.8324182271297</v>
      </c>
    </row>
    <row r="926" spans="1:6">
      <c r="A926" t="s">
        <v>429</v>
      </c>
      <c r="B926" t="s">
        <v>430</v>
      </c>
      <c r="C926">
        <v>1990</v>
      </c>
      <c r="D926">
        <v>4.3151107995985098</v>
      </c>
      <c r="E926">
        <v>113.259474226065</v>
      </c>
      <c r="F926">
        <v>45.206550213689901</v>
      </c>
    </row>
    <row r="927" spans="1:6">
      <c r="A927" t="s">
        <v>429</v>
      </c>
      <c r="B927" t="s">
        <v>430</v>
      </c>
      <c r="C927">
        <v>1991</v>
      </c>
      <c r="D927">
        <v>4.2351268371791404</v>
      </c>
      <c r="E927">
        <v>111.736049349509</v>
      </c>
      <c r="F927">
        <v>46.5443354316617</v>
      </c>
    </row>
    <row r="928" spans="1:6">
      <c r="A928" t="s">
        <v>429</v>
      </c>
      <c r="B928" t="s">
        <v>430</v>
      </c>
      <c r="C928">
        <v>1992</v>
      </c>
      <c r="D928">
        <v>4.1616901423278998</v>
      </c>
      <c r="E928">
        <v>111.760740815139</v>
      </c>
      <c r="F928">
        <v>47.4530539683672</v>
      </c>
    </row>
    <row r="929" spans="1:6">
      <c r="A929" t="s">
        <v>429</v>
      </c>
      <c r="B929" t="s">
        <v>430</v>
      </c>
      <c r="C929">
        <v>1993</v>
      </c>
      <c r="D929">
        <v>4.0752349434546602</v>
      </c>
      <c r="E929">
        <v>111.229822954196</v>
      </c>
      <c r="F929">
        <v>48.582914411692101</v>
      </c>
    </row>
    <row r="930" spans="1:6">
      <c r="A930" t="s">
        <v>429</v>
      </c>
      <c r="B930" t="s">
        <v>430</v>
      </c>
      <c r="C930">
        <v>1994</v>
      </c>
      <c r="D930">
        <v>3.9531850522728198</v>
      </c>
      <c r="E930">
        <v>110.988246865276</v>
      </c>
      <c r="F930">
        <v>48.906840133419301</v>
      </c>
    </row>
    <row r="931" spans="1:6">
      <c r="A931" t="s">
        <v>429</v>
      </c>
      <c r="B931" t="s">
        <v>430</v>
      </c>
      <c r="C931">
        <v>1995</v>
      </c>
      <c r="D931">
        <v>3.82051865839109</v>
      </c>
      <c r="E931">
        <v>110.704988276262</v>
      </c>
      <c r="F931">
        <v>49.156754149134301</v>
      </c>
    </row>
    <row r="932" spans="1:6">
      <c r="A932" t="s">
        <v>429</v>
      </c>
      <c r="B932" t="s">
        <v>430</v>
      </c>
      <c r="C932">
        <v>1996</v>
      </c>
      <c r="D932">
        <v>3.6880031194832101</v>
      </c>
      <c r="E932">
        <v>110.528310549278</v>
      </c>
      <c r="F932">
        <v>50.163298579227202</v>
      </c>
    </row>
    <row r="933" spans="1:6">
      <c r="A933" t="s">
        <v>429</v>
      </c>
      <c r="B933" t="s">
        <v>430</v>
      </c>
      <c r="C933">
        <v>1997</v>
      </c>
      <c r="D933">
        <v>3.5608221703587302</v>
      </c>
      <c r="E933">
        <v>110.749715243436</v>
      </c>
      <c r="F933">
        <v>51.174064875353103</v>
      </c>
    </row>
    <row r="934" spans="1:6">
      <c r="A934" t="s">
        <v>429</v>
      </c>
      <c r="B934" t="s">
        <v>430</v>
      </c>
      <c r="C934">
        <v>1998</v>
      </c>
      <c r="D934">
        <v>3.4316945801153902</v>
      </c>
      <c r="E934">
        <v>110.040037859508</v>
      </c>
      <c r="F934">
        <v>51.863971335210799</v>
      </c>
    </row>
    <row r="935" spans="1:6">
      <c r="A935" t="s">
        <v>429</v>
      </c>
      <c r="B935" t="s">
        <v>430</v>
      </c>
      <c r="C935">
        <v>1999</v>
      </c>
      <c r="D935">
        <v>3.36182901722233</v>
      </c>
      <c r="E935">
        <v>110.04228149732801</v>
      </c>
      <c r="F935">
        <v>51.501067919691501</v>
      </c>
    </row>
    <row r="936" spans="1:6">
      <c r="A936" t="s">
        <v>429</v>
      </c>
      <c r="B936" t="s">
        <v>430</v>
      </c>
      <c r="C936">
        <v>2000</v>
      </c>
      <c r="D936">
        <v>3.3616778513683299</v>
      </c>
      <c r="E936">
        <v>110.87885959444699</v>
      </c>
      <c r="F936">
        <v>50.902513801159699</v>
      </c>
    </row>
    <row r="937" spans="1:6">
      <c r="A937" t="s">
        <v>429</v>
      </c>
      <c r="B937" t="s">
        <v>430</v>
      </c>
      <c r="C937">
        <v>2001</v>
      </c>
      <c r="D937">
        <v>3.34220668836954</v>
      </c>
      <c r="E937">
        <v>109.29126340719699</v>
      </c>
      <c r="F937">
        <v>50.740648997239099</v>
      </c>
    </row>
    <row r="938" spans="1:6">
      <c r="A938" t="s">
        <v>429</v>
      </c>
      <c r="B938" t="s">
        <v>430</v>
      </c>
      <c r="C938">
        <v>2002</v>
      </c>
      <c r="D938">
        <v>3.3361655326081001</v>
      </c>
      <c r="E938">
        <v>108.40100291694</v>
      </c>
      <c r="F938">
        <v>50.5676642717116</v>
      </c>
    </row>
    <row r="939" spans="1:6">
      <c r="A939" t="s">
        <v>429</v>
      </c>
      <c r="B939" t="s">
        <v>430</v>
      </c>
      <c r="C939">
        <v>2003</v>
      </c>
      <c r="D939">
        <v>3.3376715018396301</v>
      </c>
      <c r="E939">
        <v>107.66318845501701</v>
      </c>
      <c r="F939">
        <v>49.415992803515898</v>
      </c>
    </row>
    <row r="940" spans="1:6">
      <c r="A940" t="s">
        <v>429</v>
      </c>
      <c r="B940" t="s">
        <v>430</v>
      </c>
      <c r="C940">
        <v>2004</v>
      </c>
      <c r="D940">
        <v>3.3438568962824302</v>
      </c>
      <c r="E940">
        <v>106.612962869127</v>
      </c>
      <c r="F940">
        <v>48.497351107963503</v>
      </c>
    </row>
    <row r="941" spans="1:6">
      <c r="A941" t="s">
        <v>429</v>
      </c>
      <c r="B941" t="s">
        <v>430</v>
      </c>
      <c r="C941">
        <v>2005</v>
      </c>
      <c r="D941">
        <v>3.3508496903339902</v>
      </c>
      <c r="E941">
        <v>104.949779717219</v>
      </c>
      <c r="F941">
        <v>48.175516685485299</v>
      </c>
    </row>
    <row r="942" spans="1:6">
      <c r="A942" t="s">
        <v>429</v>
      </c>
      <c r="B942" t="s">
        <v>430</v>
      </c>
      <c r="C942">
        <v>2006</v>
      </c>
      <c r="D942">
        <v>3.3264537140030601</v>
      </c>
      <c r="E942">
        <v>102.138503432489</v>
      </c>
      <c r="F942">
        <v>48.634057298559703</v>
      </c>
    </row>
    <row r="943" spans="1:6">
      <c r="A943" t="s">
        <v>429</v>
      </c>
      <c r="B943" t="s">
        <v>430</v>
      </c>
      <c r="C943">
        <v>2007</v>
      </c>
      <c r="D943">
        <v>3.2935570138944299</v>
      </c>
      <c r="E943">
        <v>99.422641013680604</v>
      </c>
      <c r="F943">
        <v>48.583832838478003</v>
      </c>
    </row>
    <row r="944" spans="1:6">
      <c r="A944" t="s">
        <v>429</v>
      </c>
      <c r="B944" t="s">
        <v>430</v>
      </c>
      <c r="C944">
        <v>2008</v>
      </c>
      <c r="D944">
        <v>3.2511892215473002</v>
      </c>
      <c r="E944">
        <v>97.135913838029595</v>
      </c>
      <c r="F944">
        <v>48.036810915019402</v>
      </c>
    </row>
    <row r="945" spans="1:6">
      <c r="A945" t="s">
        <v>429</v>
      </c>
      <c r="B945" t="s">
        <v>430</v>
      </c>
      <c r="C945">
        <v>2009</v>
      </c>
      <c r="D945">
        <v>3.2156239964600699</v>
      </c>
      <c r="E945">
        <v>94.423526600353895</v>
      </c>
      <c r="F945">
        <v>47.950386987982803</v>
      </c>
    </row>
    <row r="946" spans="1:6">
      <c r="A946" t="s">
        <v>429</v>
      </c>
      <c r="B946" t="s">
        <v>430</v>
      </c>
      <c r="C946">
        <v>2010</v>
      </c>
      <c r="D946">
        <v>3.18300871283799</v>
      </c>
      <c r="E946">
        <v>91.775965467637803</v>
      </c>
      <c r="F946">
        <v>47.436087082238899</v>
      </c>
    </row>
    <row r="947" spans="1:6">
      <c r="A947" t="s">
        <v>429</v>
      </c>
      <c r="B947" t="s">
        <v>430</v>
      </c>
      <c r="C947">
        <v>2011</v>
      </c>
      <c r="D947">
        <v>3.1700099559686699</v>
      </c>
      <c r="E947">
        <v>88.392900798523002</v>
      </c>
      <c r="F947">
        <v>46.631826700193699</v>
      </c>
    </row>
    <row r="948" spans="1:6">
      <c r="A948" t="s">
        <v>429</v>
      </c>
      <c r="B948" t="s">
        <v>430</v>
      </c>
      <c r="C948">
        <v>2012</v>
      </c>
      <c r="D948">
        <v>3.1375970006464602</v>
      </c>
      <c r="E948">
        <v>82.576418201511899</v>
      </c>
      <c r="F948">
        <v>49.1162315699682</v>
      </c>
    </row>
    <row r="949" spans="1:6">
      <c r="A949" t="s">
        <v>429</v>
      </c>
      <c r="B949" t="s">
        <v>430</v>
      </c>
      <c r="C949">
        <v>2013</v>
      </c>
      <c r="D949">
        <v>3.1108981193329299</v>
      </c>
      <c r="E949">
        <v>79.102265530245106</v>
      </c>
      <c r="F949">
        <v>47.165045975975701</v>
      </c>
    </row>
    <row r="950" spans="1:6">
      <c r="A950" t="s">
        <v>429</v>
      </c>
      <c r="B950" t="s">
        <v>430</v>
      </c>
      <c r="C950">
        <v>2014</v>
      </c>
      <c r="D950">
        <v>3.0824388754436201</v>
      </c>
      <c r="E950">
        <v>74.361598650087004</v>
      </c>
      <c r="F950">
        <v>46.8000823226051</v>
      </c>
    </row>
    <row r="951" spans="1:6">
      <c r="A951" t="s">
        <v>429</v>
      </c>
      <c r="B951" t="s">
        <v>430</v>
      </c>
      <c r="C951">
        <v>2015</v>
      </c>
      <c r="D951">
        <v>3.0292556599992202</v>
      </c>
      <c r="E951">
        <v>64.734918884056299</v>
      </c>
      <c r="F951">
        <v>55.9915413222813</v>
      </c>
    </row>
    <row r="952" spans="1:6">
      <c r="A952" t="s">
        <v>429</v>
      </c>
      <c r="B952" t="s">
        <v>430</v>
      </c>
      <c r="C952">
        <v>2016</v>
      </c>
      <c r="D952">
        <v>3.0168822639523301</v>
      </c>
      <c r="E952">
        <v>61.300810978077898</v>
      </c>
      <c r="F952">
        <v>55.231790313460401</v>
      </c>
    </row>
    <row r="953" spans="1:6">
      <c r="A953" t="s">
        <v>429</v>
      </c>
      <c r="B953" t="s">
        <v>430</v>
      </c>
      <c r="C953">
        <v>2017</v>
      </c>
      <c r="D953">
        <v>2.98634806369853</v>
      </c>
      <c r="E953">
        <v>57.178360641736802</v>
      </c>
      <c r="F953">
        <v>54.990034084833901</v>
      </c>
    </row>
    <row r="954" spans="1:6">
      <c r="A954" t="s">
        <v>431</v>
      </c>
      <c r="B954" t="s">
        <v>432</v>
      </c>
      <c r="C954">
        <v>1990</v>
      </c>
      <c r="D954">
        <v>2.0247655174489898</v>
      </c>
      <c r="E954">
        <v>0.146159688197639</v>
      </c>
      <c r="F954">
        <v>21.8210963358272</v>
      </c>
    </row>
    <row r="955" spans="1:6">
      <c r="A955" t="s">
        <v>431</v>
      </c>
      <c r="B955" t="s">
        <v>432</v>
      </c>
      <c r="C955">
        <v>1991</v>
      </c>
      <c r="D955">
        <v>2.04662328000104</v>
      </c>
      <c r="E955">
        <v>0.13479120478624501</v>
      </c>
      <c r="F955">
        <v>21.405467788902001</v>
      </c>
    </row>
    <row r="956" spans="1:6">
      <c r="A956" t="s">
        <v>431</v>
      </c>
      <c r="B956" t="s">
        <v>432</v>
      </c>
      <c r="C956">
        <v>1992</v>
      </c>
      <c r="D956">
        <v>2.06972031263409</v>
      </c>
      <c r="E956">
        <v>0.124798227474875</v>
      </c>
      <c r="F956">
        <v>21.063923318571799</v>
      </c>
    </row>
    <row r="957" spans="1:6">
      <c r="A957" t="s">
        <v>431</v>
      </c>
      <c r="B957" t="s">
        <v>432</v>
      </c>
      <c r="C957">
        <v>1993</v>
      </c>
      <c r="D957">
        <v>2.1351141605570998</v>
      </c>
      <c r="E957">
        <v>0.11910813032763599</v>
      </c>
      <c r="F957">
        <v>21.034444616799099</v>
      </c>
    </row>
    <row r="958" spans="1:6">
      <c r="A958" t="s">
        <v>431</v>
      </c>
      <c r="B958" t="s">
        <v>432</v>
      </c>
      <c r="C958">
        <v>1994</v>
      </c>
      <c r="D958">
        <v>2.1525041941954801</v>
      </c>
      <c r="E958">
        <v>0.110767076428557</v>
      </c>
      <c r="F958">
        <v>20.5954663845604</v>
      </c>
    </row>
    <row r="959" spans="1:6">
      <c r="A959" t="s">
        <v>431</v>
      </c>
      <c r="B959" t="s">
        <v>432</v>
      </c>
      <c r="C959">
        <v>1995</v>
      </c>
      <c r="D959">
        <v>2.1933034968771601</v>
      </c>
      <c r="E959">
        <v>0.101595461504532</v>
      </c>
      <c r="F959">
        <v>20.288505162919801</v>
      </c>
    </row>
    <row r="960" spans="1:6">
      <c r="A960" t="s">
        <v>431</v>
      </c>
      <c r="B960" t="s">
        <v>432</v>
      </c>
      <c r="C960">
        <v>1996</v>
      </c>
      <c r="D960">
        <v>2.19248772156031</v>
      </c>
      <c r="E960">
        <v>9.4622602430202707E-2</v>
      </c>
      <c r="F960">
        <v>20.155242833239299</v>
      </c>
    </row>
    <row r="961" spans="1:6">
      <c r="A961" t="s">
        <v>431</v>
      </c>
      <c r="B961" t="s">
        <v>432</v>
      </c>
      <c r="C961">
        <v>1997</v>
      </c>
      <c r="D961">
        <v>2.1959402991895498</v>
      </c>
      <c r="E961">
        <v>8.7754161365918196E-2</v>
      </c>
      <c r="F961">
        <v>19.908473310062401</v>
      </c>
    </row>
    <row r="962" spans="1:6">
      <c r="A962" t="s">
        <v>431</v>
      </c>
      <c r="B962" t="s">
        <v>432</v>
      </c>
      <c r="C962">
        <v>1998</v>
      </c>
      <c r="D962">
        <v>2.2056812886818098</v>
      </c>
      <c r="E962">
        <v>8.24491548977246E-2</v>
      </c>
      <c r="F962">
        <v>19.6348384608849</v>
      </c>
    </row>
    <row r="963" spans="1:6">
      <c r="A963" t="s">
        <v>431</v>
      </c>
      <c r="B963" t="s">
        <v>432</v>
      </c>
      <c r="C963">
        <v>1999</v>
      </c>
      <c r="D963">
        <v>2.1894260742763798</v>
      </c>
      <c r="E963">
        <v>7.5127783335957807E-2</v>
      </c>
      <c r="F963">
        <v>19.179045065272099</v>
      </c>
    </row>
    <row r="964" spans="1:6">
      <c r="A964" t="s">
        <v>431</v>
      </c>
      <c r="B964" t="s">
        <v>432</v>
      </c>
      <c r="C964">
        <v>2000</v>
      </c>
      <c r="D964">
        <v>2.1277328041770001</v>
      </c>
      <c r="E964">
        <v>6.8183569263639901E-2</v>
      </c>
      <c r="F964">
        <v>18.326999371027998</v>
      </c>
    </row>
    <row r="965" spans="1:6">
      <c r="A965" t="s">
        <v>431</v>
      </c>
      <c r="B965" t="s">
        <v>432</v>
      </c>
      <c r="C965">
        <v>2001</v>
      </c>
      <c r="D965">
        <v>2.0764642201292598</v>
      </c>
      <c r="E965">
        <v>6.4110816447807195E-2</v>
      </c>
      <c r="F965">
        <v>17.938427092693299</v>
      </c>
    </row>
    <row r="966" spans="1:6">
      <c r="A966" t="s">
        <v>431</v>
      </c>
      <c r="B966" t="s">
        <v>432</v>
      </c>
      <c r="C966">
        <v>2002</v>
      </c>
      <c r="D966">
        <v>2.0476033565730001</v>
      </c>
      <c r="E966">
        <v>6.0482448163884497E-2</v>
      </c>
      <c r="F966">
        <v>17.669132574576501</v>
      </c>
    </row>
    <row r="967" spans="1:6">
      <c r="A967" t="s">
        <v>431</v>
      </c>
      <c r="B967" t="s">
        <v>432</v>
      </c>
      <c r="C967">
        <v>2003</v>
      </c>
      <c r="D967">
        <v>2.0268643658348902</v>
      </c>
      <c r="E967">
        <v>5.6474268985905997E-2</v>
      </c>
      <c r="F967">
        <v>17.338626634142202</v>
      </c>
    </row>
    <row r="968" spans="1:6">
      <c r="A968" t="s">
        <v>431</v>
      </c>
      <c r="B968" t="s">
        <v>432</v>
      </c>
      <c r="C968">
        <v>2004</v>
      </c>
      <c r="D968">
        <v>1.9730253879967901</v>
      </c>
      <c r="E968">
        <v>5.13588014254844E-2</v>
      </c>
      <c r="F968">
        <v>16.6295159342055</v>
      </c>
    </row>
    <row r="969" spans="1:6">
      <c r="A969" t="s">
        <v>431</v>
      </c>
      <c r="B969" t="s">
        <v>432</v>
      </c>
      <c r="C969">
        <v>2005</v>
      </c>
      <c r="D969">
        <v>1.9547116329960901</v>
      </c>
      <c r="E969">
        <v>4.81666793691332E-2</v>
      </c>
      <c r="F969">
        <v>16.030102343080902</v>
      </c>
    </row>
    <row r="970" spans="1:6">
      <c r="A970" t="s">
        <v>431</v>
      </c>
      <c r="B970" t="s">
        <v>432</v>
      </c>
      <c r="C970">
        <v>2006</v>
      </c>
      <c r="D970">
        <v>1.8887355414240901</v>
      </c>
      <c r="E970">
        <v>4.4762199908809502E-2</v>
      </c>
      <c r="F970">
        <v>15.4455190567237</v>
      </c>
    </row>
    <row r="971" spans="1:6">
      <c r="A971" t="s">
        <v>431</v>
      </c>
      <c r="B971" t="s">
        <v>432</v>
      </c>
      <c r="C971">
        <v>2007</v>
      </c>
      <c r="D971">
        <v>1.89525873267373</v>
      </c>
      <c r="E971">
        <v>4.3546823474912198E-2</v>
      </c>
      <c r="F971">
        <v>15.2299812854323</v>
      </c>
    </row>
    <row r="972" spans="1:6">
      <c r="A972" t="s">
        <v>431</v>
      </c>
      <c r="B972" t="s">
        <v>432</v>
      </c>
      <c r="C972">
        <v>2008</v>
      </c>
      <c r="D972">
        <v>1.8832420681070501</v>
      </c>
      <c r="E972">
        <v>4.0746770900619102E-2</v>
      </c>
      <c r="F972">
        <v>14.8292384175463</v>
      </c>
    </row>
    <row r="973" spans="1:6">
      <c r="A973" t="s">
        <v>431</v>
      </c>
      <c r="B973" t="s">
        <v>432</v>
      </c>
      <c r="C973">
        <v>2009</v>
      </c>
      <c r="D973">
        <v>1.8389199742590201</v>
      </c>
      <c r="E973">
        <v>3.8083073254124598E-2</v>
      </c>
      <c r="F973">
        <v>14.118647414431001</v>
      </c>
    </row>
    <row r="974" spans="1:6">
      <c r="A974" t="s">
        <v>431</v>
      </c>
      <c r="B974" t="s">
        <v>432</v>
      </c>
      <c r="C974">
        <v>2010</v>
      </c>
      <c r="D974">
        <v>1.7864303912508901</v>
      </c>
      <c r="E974">
        <v>3.4065343224500402E-2</v>
      </c>
      <c r="F974">
        <v>13.281851590706401</v>
      </c>
    </row>
    <row r="975" spans="1:6">
      <c r="A975" t="s">
        <v>431</v>
      </c>
      <c r="B975" t="s">
        <v>432</v>
      </c>
      <c r="C975">
        <v>2011</v>
      </c>
      <c r="D975">
        <v>1.75699788622308</v>
      </c>
      <c r="E975">
        <v>3.1915990101283903E-2</v>
      </c>
      <c r="F975">
        <v>13.0304767466203</v>
      </c>
    </row>
    <row r="976" spans="1:6">
      <c r="A976" t="s">
        <v>431</v>
      </c>
      <c r="B976" t="s">
        <v>432</v>
      </c>
      <c r="C976">
        <v>2012</v>
      </c>
      <c r="D976">
        <v>1.76472690769346</v>
      </c>
      <c r="E976">
        <v>3.0710468239640298E-2</v>
      </c>
      <c r="F976">
        <v>12.2436009525863</v>
      </c>
    </row>
    <row r="977" spans="1:6">
      <c r="A977" t="s">
        <v>431</v>
      </c>
      <c r="B977" t="s">
        <v>432</v>
      </c>
      <c r="C977">
        <v>2013</v>
      </c>
      <c r="D977">
        <v>1.7339969946487099</v>
      </c>
      <c r="E977">
        <v>2.88026694598283E-2</v>
      </c>
      <c r="F977">
        <v>11.410021262342401</v>
      </c>
    </row>
    <row r="978" spans="1:6">
      <c r="A978" t="s">
        <v>431</v>
      </c>
      <c r="B978" t="s">
        <v>432</v>
      </c>
      <c r="C978">
        <v>2014</v>
      </c>
      <c r="D978">
        <v>1.74699071177841</v>
      </c>
      <c r="E978">
        <v>2.76959037693227E-2</v>
      </c>
      <c r="F978">
        <v>11.0325710896213</v>
      </c>
    </row>
    <row r="979" spans="1:6">
      <c r="A979" t="s">
        <v>431</v>
      </c>
      <c r="B979" t="s">
        <v>432</v>
      </c>
      <c r="C979">
        <v>2015</v>
      </c>
      <c r="D979">
        <v>1.7638948137647701</v>
      </c>
      <c r="E979">
        <v>2.7057792834244698E-2</v>
      </c>
      <c r="F979">
        <v>10.6090968758022</v>
      </c>
    </row>
    <row r="980" spans="1:6">
      <c r="A980" t="s">
        <v>431</v>
      </c>
      <c r="B980" t="s">
        <v>432</v>
      </c>
      <c r="C980">
        <v>2016</v>
      </c>
      <c r="D980">
        <v>1.7408336926927701</v>
      </c>
      <c r="E980">
        <v>2.51285889333163E-2</v>
      </c>
      <c r="F980">
        <v>9.3975025307914102</v>
      </c>
    </row>
    <row r="981" spans="1:6">
      <c r="A981" t="s">
        <v>431</v>
      </c>
      <c r="B981" t="s">
        <v>432</v>
      </c>
      <c r="C981">
        <v>2017</v>
      </c>
      <c r="D981">
        <v>1.73971806053552</v>
      </c>
      <c r="E981">
        <v>2.4770498196004E-2</v>
      </c>
      <c r="F981">
        <v>9.1107334402766593</v>
      </c>
    </row>
    <row r="982" spans="1:6">
      <c r="A982" t="s">
        <v>433</v>
      </c>
      <c r="B982" t="s">
        <v>434</v>
      </c>
      <c r="C982">
        <v>1990</v>
      </c>
      <c r="D982">
        <v>2.2036555490097598</v>
      </c>
      <c r="E982">
        <v>67.796337779315394</v>
      </c>
      <c r="F982">
        <v>14.528700377812401</v>
      </c>
    </row>
    <row r="983" spans="1:6">
      <c r="A983" t="s">
        <v>433</v>
      </c>
      <c r="B983" t="s">
        <v>434</v>
      </c>
      <c r="C983">
        <v>1991</v>
      </c>
      <c r="D983">
        <v>2.1257424318396798</v>
      </c>
      <c r="E983">
        <v>66.178917406987694</v>
      </c>
      <c r="F983">
        <v>14.772278355497599</v>
      </c>
    </row>
    <row r="984" spans="1:6">
      <c r="A984" t="s">
        <v>433</v>
      </c>
      <c r="B984" t="s">
        <v>434</v>
      </c>
      <c r="C984">
        <v>1992</v>
      </c>
      <c r="D984">
        <v>2.0175603744631498</v>
      </c>
      <c r="E984">
        <v>64.223306507009497</v>
      </c>
      <c r="F984">
        <v>15.1034062085632</v>
      </c>
    </row>
    <row r="985" spans="1:6">
      <c r="A985" t="s">
        <v>433</v>
      </c>
      <c r="B985" t="s">
        <v>434</v>
      </c>
      <c r="C985">
        <v>1993</v>
      </c>
      <c r="D985">
        <v>1.8955319565667501</v>
      </c>
      <c r="E985">
        <v>62.549039404211598</v>
      </c>
      <c r="F985">
        <v>15.5088283861202</v>
      </c>
    </row>
    <row r="986" spans="1:6">
      <c r="A986" t="s">
        <v>433</v>
      </c>
      <c r="B986" t="s">
        <v>434</v>
      </c>
      <c r="C986">
        <v>1994</v>
      </c>
      <c r="D986">
        <v>1.72703917511617</v>
      </c>
      <c r="E986">
        <v>60.704258968934198</v>
      </c>
      <c r="F986">
        <v>15.9994364203244</v>
      </c>
    </row>
    <row r="987" spans="1:6">
      <c r="A987" t="s">
        <v>433</v>
      </c>
      <c r="B987" t="s">
        <v>434</v>
      </c>
      <c r="C987">
        <v>1995</v>
      </c>
      <c r="D987">
        <v>1.51498860290517</v>
      </c>
      <c r="E987">
        <v>58.8506656747888</v>
      </c>
      <c r="F987">
        <v>16.3936255498569</v>
      </c>
    </row>
    <row r="988" spans="1:6">
      <c r="A988" t="s">
        <v>433</v>
      </c>
      <c r="B988" t="s">
        <v>434</v>
      </c>
      <c r="C988">
        <v>1996</v>
      </c>
      <c r="D988">
        <v>1.30612669814849</v>
      </c>
      <c r="E988">
        <v>58.024746776009302</v>
      </c>
      <c r="F988">
        <v>17.191483475086098</v>
      </c>
    </row>
    <row r="989" spans="1:6">
      <c r="A989" t="s">
        <v>433</v>
      </c>
      <c r="B989" t="s">
        <v>434</v>
      </c>
      <c r="C989">
        <v>1997</v>
      </c>
      <c r="D989">
        <v>1.1330985687858599</v>
      </c>
      <c r="E989">
        <v>55.586005118861102</v>
      </c>
      <c r="F989">
        <v>18.049845371545601</v>
      </c>
    </row>
    <row r="990" spans="1:6">
      <c r="A990" t="s">
        <v>433</v>
      </c>
      <c r="B990" t="s">
        <v>434</v>
      </c>
      <c r="C990">
        <v>1998</v>
      </c>
      <c r="D990">
        <v>1.0500498841458801</v>
      </c>
      <c r="E990">
        <v>53.1862652369419</v>
      </c>
      <c r="F990">
        <v>18.5276102913726</v>
      </c>
    </row>
    <row r="991" spans="1:6">
      <c r="A991" t="s">
        <v>433</v>
      </c>
      <c r="B991" t="s">
        <v>434</v>
      </c>
      <c r="C991">
        <v>1999</v>
      </c>
      <c r="D991">
        <v>1.0255233905054</v>
      </c>
      <c r="E991">
        <v>51.164728594938502</v>
      </c>
      <c r="F991">
        <v>19.129429259896501</v>
      </c>
    </row>
    <row r="992" spans="1:6">
      <c r="A992" t="s">
        <v>433</v>
      </c>
      <c r="B992" t="s">
        <v>434</v>
      </c>
      <c r="C992">
        <v>2000</v>
      </c>
      <c r="D992">
        <v>1.00679009334583</v>
      </c>
      <c r="E992">
        <v>48.195737907514101</v>
      </c>
      <c r="F992">
        <v>19.6233971343947</v>
      </c>
    </row>
    <row r="993" spans="1:6">
      <c r="A993" t="s">
        <v>433</v>
      </c>
      <c r="B993" t="s">
        <v>434</v>
      </c>
      <c r="C993">
        <v>2001</v>
      </c>
      <c r="D993">
        <v>0.99795738723744198</v>
      </c>
      <c r="E993">
        <v>46.591686494200601</v>
      </c>
      <c r="F993">
        <v>19.883353219098101</v>
      </c>
    </row>
    <row r="994" spans="1:6">
      <c r="A994" t="s">
        <v>433</v>
      </c>
      <c r="B994" t="s">
        <v>434</v>
      </c>
      <c r="C994">
        <v>2002</v>
      </c>
      <c r="D994">
        <v>0.99038133052260502</v>
      </c>
      <c r="E994">
        <v>44.941473477199402</v>
      </c>
      <c r="F994">
        <v>19.9548583539639</v>
      </c>
    </row>
    <row r="995" spans="1:6">
      <c r="A995" t="s">
        <v>433</v>
      </c>
      <c r="B995" t="s">
        <v>434</v>
      </c>
      <c r="C995">
        <v>2003</v>
      </c>
      <c r="D995">
        <v>0.98320965421579798</v>
      </c>
      <c r="E995">
        <v>43.581259328313202</v>
      </c>
      <c r="F995">
        <v>19.501313803469898</v>
      </c>
    </row>
    <row r="996" spans="1:6">
      <c r="A996" t="s">
        <v>433</v>
      </c>
      <c r="B996" t="s">
        <v>434</v>
      </c>
      <c r="C996">
        <v>2004</v>
      </c>
      <c r="D996">
        <v>0.97739575234776399</v>
      </c>
      <c r="E996">
        <v>41.933126511096603</v>
      </c>
      <c r="F996">
        <v>19.218172200630601</v>
      </c>
    </row>
    <row r="997" spans="1:6">
      <c r="A997" t="s">
        <v>433</v>
      </c>
      <c r="B997" t="s">
        <v>434</v>
      </c>
      <c r="C997">
        <v>2005</v>
      </c>
      <c r="D997">
        <v>0.97310569690772997</v>
      </c>
      <c r="E997">
        <v>40.592105310544902</v>
      </c>
      <c r="F997">
        <v>18.9680549874085</v>
      </c>
    </row>
    <row r="998" spans="1:6">
      <c r="A998" t="s">
        <v>433</v>
      </c>
      <c r="B998" t="s">
        <v>434</v>
      </c>
      <c r="C998">
        <v>2006</v>
      </c>
      <c r="D998">
        <v>0.97302279643187695</v>
      </c>
      <c r="E998">
        <v>39.1192367695458</v>
      </c>
      <c r="F998">
        <v>19.328214541287299</v>
      </c>
    </row>
    <row r="999" spans="1:6">
      <c r="A999" t="s">
        <v>433</v>
      </c>
      <c r="B999" t="s">
        <v>434</v>
      </c>
      <c r="C999">
        <v>2007</v>
      </c>
      <c r="D999">
        <v>0.96058552639650996</v>
      </c>
      <c r="E999">
        <v>37.491328244837099</v>
      </c>
      <c r="F999">
        <v>19.2493148197164</v>
      </c>
    </row>
    <row r="1000" spans="1:6">
      <c r="A1000" t="s">
        <v>433</v>
      </c>
      <c r="B1000" t="s">
        <v>434</v>
      </c>
      <c r="C1000">
        <v>2008</v>
      </c>
      <c r="D1000">
        <v>0.95704705618717201</v>
      </c>
      <c r="E1000">
        <v>36.157663368229898</v>
      </c>
      <c r="F1000">
        <v>19.356603811894502</v>
      </c>
    </row>
    <row r="1001" spans="1:6">
      <c r="A1001" t="s">
        <v>433</v>
      </c>
      <c r="B1001" t="s">
        <v>434</v>
      </c>
      <c r="C1001">
        <v>2009</v>
      </c>
      <c r="D1001">
        <v>0.95416797153533395</v>
      </c>
      <c r="E1001">
        <v>35.223411170060899</v>
      </c>
      <c r="F1001">
        <v>19.258349883268998</v>
      </c>
    </row>
    <row r="1002" spans="1:6">
      <c r="A1002" t="s">
        <v>433</v>
      </c>
      <c r="B1002" t="s">
        <v>434</v>
      </c>
      <c r="C1002">
        <v>2010</v>
      </c>
      <c r="D1002">
        <v>0.954384865311527</v>
      </c>
      <c r="E1002">
        <v>34.266789361287998</v>
      </c>
      <c r="F1002">
        <v>19.330163270103899</v>
      </c>
    </row>
    <row r="1003" spans="1:6">
      <c r="A1003" t="s">
        <v>433</v>
      </c>
      <c r="B1003" t="s">
        <v>434</v>
      </c>
      <c r="C1003">
        <v>2011</v>
      </c>
      <c r="D1003">
        <v>0.96521589791462603</v>
      </c>
      <c r="E1003">
        <v>32.156093496100702</v>
      </c>
      <c r="F1003">
        <v>21.8190592403046</v>
      </c>
    </row>
    <row r="1004" spans="1:6">
      <c r="A1004" t="s">
        <v>433</v>
      </c>
      <c r="B1004" t="s">
        <v>434</v>
      </c>
      <c r="C1004">
        <v>2012</v>
      </c>
      <c r="D1004">
        <v>0.94229684650058498</v>
      </c>
      <c r="E1004">
        <v>30.831514381776199</v>
      </c>
      <c r="F1004">
        <v>22.916105326777402</v>
      </c>
    </row>
    <row r="1005" spans="1:6">
      <c r="A1005" t="s">
        <v>433</v>
      </c>
      <c r="B1005" t="s">
        <v>434</v>
      </c>
      <c r="C1005">
        <v>2013</v>
      </c>
      <c r="D1005">
        <v>0.95411433107945398</v>
      </c>
      <c r="E1005">
        <v>29.8376115243755</v>
      </c>
      <c r="F1005">
        <v>22.709588521956199</v>
      </c>
    </row>
    <row r="1006" spans="1:6">
      <c r="A1006" t="s">
        <v>433</v>
      </c>
      <c r="B1006" t="s">
        <v>434</v>
      </c>
      <c r="C1006">
        <v>2014</v>
      </c>
      <c r="D1006">
        <v>0.96226738618758101</v>
      </c>
      <c r="E1006">
        <v>28.759667832491999</v>
      </c>
      <c r="F1006">
        <v>22.676699965067002</v>
      </c>
    </row>
    <row r="1007" spans="1:6">
      <c r="A1007" t="s">
        <v>433</v>
      </c>
      <c r="B1007" t="s">
        <v>434</v>
      </c>
      <c r="C1007">
        <v>2015</v>
      </c>
      <c r="D1007">
        <v>0.97035653425371005</v>
      </c>
      <c r="E1007">
        <v>26.167935065981599</v>
      </c>
      <c r="F1007">
        <v>26.234783357090802</v>
      </c>
    </row>
    <row r="1008" spans="1:6">
      <c r="A1008" t="s">
        <v>433</v>
      </c>
      <c r="B1008" t="s">
        <v>434</v>
      </c>
      <c r="C1008">
        <v>2016</v>
      </c>
      <c r="D1008">
        <v>0.99683490362404004</v>
      </c>
      <c r="E1008">
        <v>26.064246169898698</v>
      </c>
      <c r="F1008">
        <v>24.5172600511371</v>
      </c>
    </row>
    <row r="1009" spans="1:6">
      <c r="A1009" t="s">
        <v>433</v>
      </c>
      <c r="B1009" t="s">
        <v>434</v>
      </c>
      <c r="C1009">
        <v>2017</v>
      </c>
      <c r="D1009">
        <v>1.0044631269412101</v>
      </c>
      <c r="E1009">
        <v>24.631581947891899</v>
      </c>
      <c r="F1009">
        <v>25.4964979046444</v>
      </c>
    </row>
    <row r="1010" spans="1:6">
      <c r="A1010" t="s">
        <v>987</v>
      </c>
      <c r="C1010">
        <v>1990</v>
      </c>
      <c r="D1010">
        <v>1.3737530689874999</v>
      </c>
      <c r="E1010">
        <v>38.533143790995403</v>
      </c>
      <c r="F1010">
        <v>31.61032634104</v>
      </c>
    </row>
    <row r="1011" spans="1:6">
      <c r="A1011" t="s">
        <v>987</v>
      </c>
      <c r="C1011">
        <v>1991</v>
      </c>
      <c r="D1011">
        <v>1.3718919436670201</v>
      </c>
      <c r="E1011">
        <v>37.150502950903999</v>
      </c>
      <c r="F1011">
        <v>31.800845837015501</v>
      </c>
    </row>
    <row r="1012" spans="1:6">
      <c r="A1012" t="s">
        <v>987</v>
      </c>
      <c r="C1012">
        <v>1992</v>
      </c>
      <c r="D1012">
        <v>1.40833187079981</v>
      </c>
      <c r="E1012">
        <v>35.981780489981702</v>
      </c>
      <c r="F1012">
        <v>32.535045056783297</v>
      </c>
    </row>
    <row r="1013" spans="1:6">
      <c r="A1013" t="s">
        <v>987</v>
      </c>
      <c r="C1013">
        <v>1993</v>
      </c>
      <c r="D1013">
        <v>1.4516086810204401</v>
      </c>
      <c r="E1013">
        <v>35.248186614792601</v>
      </c>
      <c r="F1013">
        <v>33.178968478345404</v>
      </c>
    </row>
    <row r="1014" spans="1:6">
      <c r="A1014" t="s">
        <v>987</v>
      </c>
      <c r="C1014">
        <v>1994</v>
      </c>
      <c r="D1014">
        <v>1.4744898627870999</v>
      </c>
      <c r="E1014">
        <v>34.2921901206482</v>
      </c>
      <c r="F1014">
        <v>33.080038841021697</v>
      </c>
    </row>
    <row r="1015" spans="1:6">
      <c r="A1015" t="s">
        <v>987</v>
      </c>
      <c r="C1015">
        <v>1995</v>
      </c>
      <c r="D1015">
        <v>1.49933667659225</v>
      </c>
      <c r="E1015">
        <v>33.358317888993099</v>
      </c>
      <c r="F1015">
        <v>32.671028559517502</v>
      </c>
    </row>
    <row r="1016" spans="1:6">
      <c r="A1016" t="s">
        <v>987</v>
      </c>
      <c r="C1016">
        <v>1996</v>
      </c>
      <c r="D1016">
        <v>1.51752056704567</v>
      </c>
      <c r="E1016">
        <v>32.218858102138498</v>
      </c>
      <c r="F1016">
        <v>32.873036408834203</v>
      </c>
    </row>
    <row r="1017" spans="1:6">
      <c r="A1017" t="s">
        <v>987</v>
      </c>
      <c r="C1017">
        <v>1997</v>
      </c>
      <c r="D1017">
        <v>1.5198337079639901</v>
      </c>
      <c r="E1017">
        <v>31.136818630940599</v>
      </c>
      <c r="F1017">
        <v>32.374691512238201</v>
      </c>
    </row>
    <row r="1018" spans="1:6">
      <c r="A1018" t="s">
        <v>987</v>
      </c>
      <c r="C1018">
        <v>1998</v>
      </c>
      <c r="D1018">
        <v>1.5588298204498601</v>
      </c>
      <c r="E1018">
        <v>30.0094523380472</v>
      </c>
      <c r="F1018">
        <v>32.608368975228601</v>
      </c>
    </row>
    <row r="1019" spans="1:6">
      <c r="A1019" t="s">
        <v>987</v>
      </c>
      <c r="C1019">
        <v>1999</v>
      </c>
      <c r="D1019">
        <v>1.5706201454070801</v>
      </c>
      <c r="E1019">
        <v>28.982140306870601</v>
      </c>
      <c r="F1019">
        <v>32.216849145332802</v>
      </c>
    </row>
    <row r="1020" spans="1:6">
      <c r="A1020" t="s">
        <v>987</v>
      </c>
      <c r="C1020">
        <v>2000</v>
      </c>
      <c r="D1020">
        <v>1.5314653739234201</v>
      </c>
      <c r="E1020">
        <v>27.677068909421401</v>
      </c>
      <c r="F1020">
        <v>31.007007915634102</v>
      </c>
    </row>
    <row r="1021" spans="1:6">
      <c r="A1021" t="s">
        <v>987</v>
      </c>
      <c r="C1021">
        <v>2001</v>
      </c>
      <c r="D1021">
        <v>1.5407127453284</v>
      </c>
      <c r="E1021">
        <v>26.736217476210498</v>
      </c>
      <c r="F1021">
        <v>31.0688788983473</v>
      </c>
    </row>
    <row r="1022" spans="1:6">
      <c r="A1022" t="s">
        <v>987</v>
      </c>
      <c r="C1022">
        <v>2002</v>
      </c>
      <c r="D1022">
        <v>1.4825093818922901</v>
      </c>
      <c r="E1022">
        <v>25.7285275953782</v>
      </c>
      <c r="F1022">
        <v>29.826002652826698</v>
      </c>
    </row>
    <row r="1023" spans="1:6">
      <c r="A1023" t="s">
        <v>987</v>
      </c>
      <c r="C1023">
        <v>2003</v>
      </c>
      <c r="D1023">
        <v>1.49772800209654</v>
      </c>
      <c r="E1023">
        <v>25.136106289763099</v>
      </c>
      <c r="F1023">
        <v>30.0592885817174</v>
      </c>
    </row>
    <row r="1024" spans="1:6">
      <c r="A1024" t="s">
        <v>987</v>
      </c>
      <c r="C1024">
        <v>2004</v>
      </c>
      <c r="D1024">
        <v>1.5147671902561699</v>
      </c>
      <c r="E1024">
        <v>24.556457084952001</v>
      </c>
      <c r="F1024">
        <v>30.2946717534332</v>
      </c>
    </row>
    <row r="1025" spans="1:6">
      <c r="A1025" t="s">
        <v>987</v>
      </c>
      <c r="C1025">
        <v>2005</v>
      </c>
      <c r="D1025">
        <v>1.51578175068444</v>
      </c>
      <c r="E1025">
        <v>24.015238499158599</v>
      </c>
      <c r="F1025">
        <v>30.216661819220601</v>
      </c>
    </row>
    <row r="1026" spans="1:6">
      <c r="A1026" t="s">
        <v>987</v>
      </c>
      <c r="C1026">
        <v>2006</v>
      </c>
      <c r="D1026">
        <v>1.4555058608263001</v>
      </c>
      <c r="E1026">
        <v>23.573239773167501</v>
      </c>
      <c r="F1026">
        <v>29.357792905245802</v>
      </c>
    </row>
    <row r="1027" spans="1:6">
      <c r="A1027" t="s">
        <v>987</v>
      </c>
      <c r="C1027">
        <v>2007</v>
      </c>
      <c r="D1027">
        <v>1.4541588253917701</v>
      </c>
      <c r="E1027">
        <v>23.009887240823801</v>
      </c>
      <c r="F1027">
        <v>29.326383269732101</v>
      </c>
    </row>
    <row r="1028" spans="1:6">
      <c r="A1028" t="s">
        <v>987</v>
      </c>
      <c r="C1028">
        <v>2008</v>
      </c>
      <c r="D1028">
        <v>1.4520126626665499</v>
      </c>
      <c r="E1028">
        <v>22.5408852589566</v>
      </c>
      <c r="F1028">
        <v>29.483268364204399</v>
      </c>
    </row>
    <row r="1029" spans="1:6">
      <c r="A1029" t="s">
        <v>987</v>
      </c>
      <c r="C1029">
        <v>2009</v>
      </c>
      <c r="D1029">
        <v>1.4524771840901001</v>
      </c>
      <c r="E1029">
        <v>21.999193911553501</v>
      </c>
      <c r="F1029">
        <v>29.3282774942172</v>
      </c>
    </row>
    <row r="1030" spans="1:6">
      <c r="A1030" t="s">
        <v>987</v>
      </c>
      <c r="C1030">
        <v>2010</v>
      </c>
      <c r="D1030">
        <v>1.4312093326622799</v>
      </c>
      <c r="E1030">
        <v>21.3639793128945</v>
      </c>
      <c r="F1030">
        <v>28.8706743636493</v>
      </c>
    </row>
    <row r="1031" spans="1:6">
      <c r="A1031" t="s">
        <v>987</v>
      </c>
      <c r="C1031">
        <v>2011</v>
      </c>
      <c r="D1031">
        <v>1.3918763150486599</v>
      </c>
      <c r="E1031">
        <v>20.5696443405106</v>
      </c>
      <c r="F1031">
        <v>28.561359802121899</v>
      </c>
    </row>
    <row r="1032" spans="1:6">
      <c r="A1032" t="s">
        <v>987</v>
      </c>
      <c r="C1032">
        <v>2012</v>
      </c>
      <c r="D1032">
        <v>1.3923781295966899</v>
      </c>
      <c r="E1032">
        <v>20.3420550365202</v>
      </c>
      <c r="F1032">
        <v>27.668841439907901</v>
      </c>
    </row>
    <row r="1033" spans="1:6">
      <c r="A1033" t="s">
        <v>987</v>
      </c>
      <c r="C1033">
        <v>2013</v>
      </c>
      <c r="D1033">
        <v>1.4178756525168801</v>
      </c>
      <c r="E1033">
        <v>20.131062786181701</v>
      </c>
      <c r="F1033">
        <v>27.691269491326299</v>
      </c>
    </row>
    <row r="1034" spans="1:6">
      <c r="A1034" t="s">
        <v>987</v>
      </c>
      <c r="C1034">
        <v>2014</v>
      </c>
      <c r="D1034">
        <v>1.4301067931595299</v>
      </c>
      <c r="E1034">
        <v>19.8930749509382</v>
      </c>
      <c r="F1034">
        <v>27.031189109379699</v>
      </c>
    </row>
    <row r="1035" spans="1:6">
      <c r="A1035" t="s">
        <v>987</v>
      </c>
      <c r="C1035">
        <v>2015</v>
      </c>
      <c r="D1035">
        <v>1.4510468286737901</v>
      </c>
      <c r="E1035">
        <v>19.442227911588098</v>
      </c>
      <c r="F1035">
        <v>27.387687961485099</v>
      </c>
    </row>
    <row r="1036" spans="1:6">
      <c r="A1036" t="s">
        <v>987</v>
      </c>
      <c r="C1036">
        <v>2016</v>
      </c>
      <c r="D1036">
        <v>1.45417435614812</v>
      </c>
      <c r="E1036">
        <v>19.0737167288999</v>
      </c>
      <c r="F1036">
        <v>26.803649532669102</v>
      </c>
    </row>
    <row r="1037" spans="1:6">
      <c r="A1037" t="s">
        <v>987</v>
      </c>
      <c r="C1037">
        <v>2017</v>
      </c>
      <c r="D1037">
        <v>1.4503367420209501</v>
      </c>
      <c r="E1037">
        <v>18.592514310420398</v>
      </c>
      <c r="F1037">
        <v>26.709964175951601</v>
      </c>
    </row>
    <row r="1038" spans="1:6">
      <c r="A1038" t="s">
        <v>436</v>
      </c>
      <c r="B1038" t="s">
        <v>437</v>
      </c>
      <c r="C1038">
        <v>1990</v>
      </c>
      <c r="D1038">
        <v>6.5521686719294703</v>
      </c>
      <c r="E1038">
        <v>202.031826406958</v>
      </c>
      <c r="F1038">
        <v>34.5376249879996</v>
      </c>
    </row>
    <row r="1039" spans="1:6">
      <c r="A1039" t="s">
        <v>436</v>
      </c>
      <c r="B1039" t="s">
        <v>437</v>
      </c>
      <c r="C1039">
        <v>1991</v>
      </c>
      <c r="D1039">
        <v>6.5814002957423199</v>
      </c>
      <c r="E1039">
        <v>200.593558847206</v>
      </c>
      <c r="F1039">
        <v>35.753787702994003</v>
      </c>
    </row>
    <row r="1040" spans="1:6">
      <c r="A1040" t="s">
        <v>436</v>
      </c>
      <c r="B1040" t="s">
        <v>437</v>
      </c>
      <c r="C1040">
        <v>1992</v>
      </c>
      <c r="D1040">
        <v>6.5524833575906296</v>
      </c>
      <c r="E1040">
        <v>197.185638069639</v>
      </c>
      <c r="F1040">
        <v>36.3168050761073</v>
      </c>
    </row>
    <row r="1041" spans="1:6">
      <c r="A1041" t="s">
        <v>436</v>
      </c>
      <c r="B1041" t="s">
        <v>437</v>
      </c>
      <c r="C1041">
        <v>1993</v>
      </c>
      <c r="D1041">
        <v>6.6111970913113201</v>
      </c>
      <c r="E1041">
        <v>199.011800065681</v>
      </c>
      <c r="F1041">
        <v>36.770224847492003</v>
      </c>
    </row>
    <row r="1042" spans="1:6">
      <c r="A1042" t="s">
        <v>436</v>
      </c>
      <c r="B1042" t="s">
        <v>437</v>
      </c>
      <c r="C1042">
        <v>1994</v>
      </c>
      <c r="D1042">
        <v>6.5984962472840101</v>
      </c>
      <c r="E1042">
        <v>197.305539564002</v>
      </c>
      <c r="F1042">
        <v>37.1931832938795</v>
      </c>
    </row>
    <row r="1043" spans="1:6">
      <c r="A1043" t="s">
        <v>436</v>
      </c>
      <c r="B1043" t="s">
        <v>437</v>
      </c>
      <c r="C1043">
        <v>1995</v>
      </c>
      <c r="D1043">
        <v>6.5655500654641701</v>
      </c>
      <c r="E1043">
        <v>196.173831873648</v>
      </c>
      <c r="F1043">
        <v>36.7072014056086</v>
      </c>
    </row>
    <row r="1044" spans="1:6">
      <c r="A1044" t="s">
        <v>436</v>
      </c>
      <c r="B1044" t="s">
        <v>437</v>
      </c>
      <c r="C1044">
        <v>1996</v>
      </c>
      <c r="D1044">
        <v>6.5802864551005502</v>
      </c>
      <c r="E1044">
        <v>196.74295916271899</v>
      </c>
      <c r="F1044">
        <v>37.472858659512497</v>
      </c>
    </row>
    <row r="1045" spans="1:6">
      <c r="A1045" t="s">
        <v>436</v>
      </c>
      <c r="B1045" t="s">
        <v>437</v>
      </c>
      <c r="C1045">
        <v>1997</v>
      </c>
      <c r="D1045">
        <v>6.5132216631964104</v>
      </c>
      <c r="E1045">
        <v>195.086537454975</v>
      </c>
      <c r="F1045">
        <v>37.3675676748488</v>
      </c>
    </row>
    <row r="1046" spans="1:6">
      <c r="A1046" t="s">
        <v>436</v>
      </c>
      <c r="B1046" t="s">
        <v>437</v>
      </c>
      <c r="C1046">
        <v>1998</v>
      </c>
      <c r="D1046">
        <v>6.4630371974539296</v>
      </c>
      <c r="E1046">
        <v>193.385880229496</v>
      </c>
      <c r="F1046">
        <v>37.7338302655223</v>
      </c>
    </row>
    <row r="1047" spans="1:6">
      <c r="A1047" t="s">
        <v>436</v>
      </c>
      <c r="B1047" t="s">
        <v>437</v>
      </c>
      <c r="C1047">
        <v>1999</v>
      </c>
      <c r="D1047">
        <v>6.3972231435708098</v>
      </c>
      <c r="E1047">
        <v>192.53145642582101</v>
      </c>
      <c r="F1047">
        <v>37.389768719252103</v>
      </c>
    </row>
    <row r="1048" spans="1:6">
      <c r="A1048" t="s">
        <v>436</v>
      </c>
      <c r="B1048" t="s">
        <v>437</v>
      </c>
      <c r="C1048">
        <v>2000</v>
      </c>
      <c r="D1048">
        <v>6.3210360744151304</v>
      </c>
      <c r="E1048">
        <v>191.134006349027</v>
      </c>
      <c r="F1048">
        <v>36.505006591693302</v>
      </c>
    </row>
    <row r="1049" spans="1:6">
      <c r="A1049" t="s">
        <v>436</v>
      </c>
      <c r="B1049" t="s">
        <v>437</v>
      </c>
      <c r="C1049">
        <v>2001</v>
      </c>
      <c r="D1049">
        <v>6.2971979286889601</v>
      </c>
      <c r="E1049">
        <v>188.13231590875799</v>
      </c>
      <c r="F1049">
        <v>37.646095363910597</v>
      </c>
    </row>
    <row r="1050" spans="1:6">
      <c r="A1050" t="s">
        <v>436</v>
      </c>
      <c r="B1050" t="s">
        <v>437</v>
      </c>
      <c r="C1050">
        <v>2002</v>
      </c>
      <c r="D1050">
        <v>6.2935539722911598</v>
      </c>
      <c r="E1050">
        <v>186.03080920253799</v>
      </c>
      <c r="F1050">
        <v>38.280836488267298</v>
      </c>
    </row>
    <row r="1051" spans="1:6">
      <c r="A1051" t="s">
        <v>436</v>
      </c>
      <c r="B1051" t="s">
        <v>437</v>
      </c>
      <c r="C1051">
        <v>2003</v>
      </c>
      <c r="D1051">
        <v>6.28857914435285</v>
      </c>
      <c r="E1051">
        <v>184.70923316968199</v>
      </c>
      <c r="F1051">
        <v>38.536575975092802</v>
      </c>
    </row>
    <row r="1052" spans="1:6">
      <c r="A1052" t="s">
        <v>436</v>
      </c>
      <c r="B1052" t="s">
        <v>437</v>
      </c>
      <c r="C1052">
        <v>2004</v>
      </c>
      <c r="D1052">
        <v>6.2718588286700996</v>
      </c>
      <c r="E1052">
        <v>182.784439439876</v>
      </c>
      <c r="F1052">
        <v>38.544299617286597</v>
      </c>
    </row>
    <row r="1053" spans="1:6">
      <c r="A1053" t="s">
        <v>436</v>
      </c>
      <c r="B1053" t="s">
        <v>437</v>
      </c>
      <c r="C1053">
        <v>2005</v>
      </c>
      <c r="D1053">
        <v>6.2631817229554603</v>
      </c>
      <c r="E1053">
        <v>181.080221629439</v>
      </c>
      <c r="F1053">
        <v>38.354712614935998</v>
      </c>
    </row>
    <row r="1054" spans="1:6">
      <c r="A1054" t="s">
        <v>436</v>
      </c>
      <c r="B1054" t="s">
        <v>437</v>
      </c>
      <c r="C1054">
        <v>2006</v>
      </c>
      <c r="D1054">
        <v>6.2493714106449101</v>
      </c>
      <c r="E1054">
        <v>180.251728180187</v>
      </c>
      <c r="F1054">
        <v>39.373023384658097</v>
      </c>
    </row>
    <row r="1055" spans="1:6">
      <c r="A1055" t="s">
        <v>436</v>
      </c>
      <c r="B1055" t="s">
        <v>437</v>
      </c>
      <c r="C1055">
        <v>2007</v>
      </c>
      <c r="D1055">
        <v>6.2028626745253703</v>
      </c>
      <c r="E1055">
        <v>177.905957407214</v>
      </c>
      <c r="F1055">
        <v>39.930045984139198</v>
      </c>
    </row>
    <row r="1056" spans="1:6">
      <c r="A1056" t="s">
        <v>436</v>
      </c>
      <c r="B1056" t="s">
        <v>437</v>
      </c>
      <c r="C1056">
        <v>2008</v>
      </c>
      <c r="D1056">
        <v>6.1559465079890803</v>
      </c>
      <c r="E1056">
        <v>176.266898888225</v>
      </c>
      <c r="F1056">
        <v>39.792374765231202</v>
      </c>
    </row>
    <row r="1057" spans="1:6">
      <c r="A1057" t="s">
        <v>436</v>
      </c>
      <c r="B1057" t="s">
        <v>437</v>
      </c>
      <c r="C1057">
        <v>2009</v>
      </c>
      <c r="D1057">
        <v>6.1236856426167003</v>
      </c>
      <c r="E1057">
        <v>175.17697671768701</v>
      </c>
      <c r="F1057">
        <v>39.574809928871197</v>
      </c>
    </row>
    <row r="1058" spans="1:6">
      <c r="A1058" t="s">
        <v>436</v>
      </c>
      <c r="B1058" t="s">
        <v>437</v>
      </c>
      <c r="C1058">
        <v>2010</v>
      </c>
      <c r="D1058">
        <v>6.1079039731066498</v>
      </c>
      <c r="E1058">
        <v>172.83597730021501</v>
      </c>
      <c r="F1058">
        <v>39.674167116545902</v>
      </c>
    </row>
    <row r="1059" spans="1:6">
      <c r="A1059" t="s">
        <v>436</v>
      </c>
      <c r="B1059" t="s">
        <v>437</v>
      </c>
      <c r="C1059">
        <v>2011</v>
      </c>
      <c r="D1059">
        <v>6.0785738524568096</v>
      </c>
      <c r="E1059">
        <v>168.64517386139701</v>
      </c>
      <c r="F1059">
        <v>39.836996550163299</v>
      </c>
    </row>
    <row r="1060" spans="1:6">
      <c r="A1060" t="s">
        <v>436</v>
      </c>
      <c r="B1060" t="s">
        <v>437</v>
      </c>
      <c r="C1060">
        <v>2012</v>
      </c>
      <c r="D1060">
        <v>6.0280179799190501</v>
      </c>
      <c r="E1060">
        <v>162.06804505449699</v>
      </c>
      <c r="F1060">
        <v>41.925554877752397</v>
      </c>
    </row>
    <row r="1061" spans="1:6">
      <c r="A1061" t="s">
        <v>436</v>
      </c>
      <c r="B1061" t="s">
        <v>437</v>
      </c>
      <c r="C1061">
        <v>2013</v>
      </c>
      <c r="D1061">
        <v>6.0302346755320499</v>
      </c>
      <c r="E1061">
        <v>163.041816579493</v>
      </c>
      <c r="F1061">
        <v>40.605529730669701</v>
      </c>
    </row>
    <row r="1062" spans="1:6">
      <c r="A1062" t="s">
        <v>436</v>
      </c>
      <c r="B1062" t="s">
        <v>437</v>
      </c>
      <c r="C1062">
        <v>2014</v>
      </c>
      <c r="D1062">
        <v>6.0214038161334198</v>
      </c>
      <c r="E1062">
        <v>163.29509404940299</v>
      </c>
      <c r="F1062">
        <v>39.743950413038597</v>
      </c>
    </row>
    <row r="1063" spans="1:6">
      <c r="A1063" t="s">
        <v>436</v>
      </c>
      <c r="B1063" t="s">
        <v>437</v>
      </c>
      <c r="C1063">
        <v>2015</v>
      </c>
      <c r="D1063">
        <v>5.9757912284226498</v>
      </c>
      <c r="E1063">
        <v>157.80870458283701</v>
      </c>
      <c r="F1063">
        <v>44.885875847114598</v>
      </c>
    </row>
    <row r="1064" spans="1:6">
      <c r="A1064" t="s">
        <v>436</v>
      </c>
      <c r="B1064" t="s">
        <v>437</v>
      </c>
      <c r="C1064">
        <v>2016</v>
      </c>
      <c r="D1064">
        <v>5.9559393077487304</v>
      </c>
      <c r="E1064">
        <v>155.43596908556299</v>
      </c>
      <c r="F1064">
        <v>43.864592838331802</v>
      </c>
    </row>
    <row r="1065" spans="1:6">
      <c r="A1065" t="s">
        <v>436</v>
      </c>
      <c r="B1065" t="s">
        <v>437</v>
      </c>
      <c r="C1065">
        <v>2017</v>
      </c>
      <c r="D1065">
        <v>5.9415885435654197</v>
      </c>
      <c r="E1065">
        <v>153.341456782367</v>
      </c>
      <c r="F1065">
        <v>43.157600171434403</v>
      </c>
    </row>
    <row r="1066" spans="1:6">
      <c r="A1066" t="s">
        <v>988</v>
      </c>
      <c r="C1066">
        <v>1990</v>
      </c>
      <c r="D1066">
        <v>4.865471206144</v>
      </c>
      <c r="E1066">
        <v>52.942192921262802</v>
      </c>
      <c r="F1066">
        <v>46.564026962283499</v>
      </c>
    </row>
    <row r="1067" spans="1:6">
      <c r="A1067" t="s">
        <v>988</v>
      </c>
      <c r="C1067">
        <v>1991</v>
      </c>
      <c r="D1067">
        <v>4.83052208064802</v>
      </c>
      <c r="E1067">
        <v>52.840611340601498</v>
      </c>
      <c r="F1067">
        <v>48.6771364340091</v>
      </c>
    </row>
    <row r="1068" spans="1:6">
      <c r="A1068" t="s">
        <v>988</v>
      </c>
      <c r="C1068">
        <v>1992</v>
      </c>
      <c r="D1068">
        <v>4.9618222084027401</v>
      </c>
      <c r="E1068">
        <v>54.118112205745</v>
      </c>
      <c r="F1068">
        <v>51.339499191581503</v>
      </c>
    </row>
    <row r="1069" spans="1:6">
      <c r="A1069" t="s">
        <v>988</v>
      </c>
      <c r="C1069">
        <v>1993</v>
      </c>
      <c r="D1069">
        <v>5.1973768045675897</v>
      </c>
      <c r="E1069">
        <v>55.604965959243401</v>
      </c>
      <c r="F1069">
        <v>54.356841305159499</v>
      </c>
    </row>
    <row r="1070" spans="1:6">
      <c r="A1070" t="s">
        <v>988</v>
      </c>
      <c r="C1070">
        <v>1994</v>
      </c>
      <c r="D1070">
        <v>5.3921508575025303</v>
      </c>
      <c r="E1070">
        <v>56.922955425039</v>
      </c>
      <c r="F1070">
        <v>56.679750315137397</v>
      </c>
    </row>
    <row r="1071" spans="1:6">
      <c r="A1071" t="s">
        <v>988</v>
      </c>
      <c r="C1071">
        <v>1995</v>
      </c>
      <c r="D1071">
        <v>5.3925230905300801</v>
      </c>
      <c r="E1071">
        <v>56.377810202107803</v>
      </c>
      <c r="F1071">
        <v>56.676645886135603</v>
      </c>
    </row>
    <row r="1072" spans="1:6">
      <c r="A1072" t="s">
        <v>988</v>
      </c>
      <c r="C1072">
        <v>1996</v>
      </c>
      <c r="D1072">
        <v>5.2871367087045202</v>
      </c>
      <c r="E1072">
        <v>55.145954084479499</v>
      </c>
      <c r="F1072">
        <v>57.730125300852002</v>
      </c>
    </row>
    <row r="1073" spans="1:6">
      <c r="A1073" t="s">
        <v>988</v>
      </c>
      <c r="C1073">
        <v>1997</v>
      </c>
      <c r="D1073">
        <v>5.0756607006741898</v>
      </c>
      <c r="E1073">
        <v>53.410700180167503</v>
      </c>
      <c r="F1073">
        <v>57.656691165752797</v>
      </c>
    </row>
    <row r="1074" spans="1:6">
      <c r="A1074" t="s">
        <v>988</v>
      </c>
      <c r="C1074">
        <v>1998</v>
      </c>
      <c r="D1074">
        <v>4.86523980654471</v>
      </c>
      <c r="E1074">
        <v>51.875753519264201</v>
      </c>
      <c r="F1074">
        <v>57.440225479571701</v>
      </c>
    </row>
    <row r="1075" spans="1:6">
      <c r="A1075" t="s">
        <v>988</v>
      </c>
      <c r="C1075">
        <v>1999</v>
      </c>
      <c r="D1075">
        <v>4.5444106847679704</v>
      </c>
      <c r="E1075">
        <v>49.981372620891896</v>
      </c>
      <c r="F1075">
        <v>56.1962847568619</v>
      </c>
    </row>
    <row r="1076" spans="1:6">
      <c r="A1076" t="s">
        <v>988</v>
      </c>
      <c r="C1076">
        <v>2000</v>
      </c>
      <c r="D1076">
        <v>4.4496221430117098</v>
      </c>
      <c r="E1076">
        <v>48.557696687083698</v>
      </c>
      <c r="F1076">
        <v>55.729695343118301</v>
      </c>
    </row>
    <row r="1077" spans="1:6">
      <c r="A1077" t="s">
        <v>988</v>
      </c>
      <c r="C1077">
        <v>2001</v>
      </c>
      <c r="D1077">
        <v>4.3087839106181498</v>
      </c>
      <c r="E1077">
        <v>47.365853266735797</v>
      </c>
      <c r="F1077">
        <v>57.194194408905801</v>
      </c>
    </row>
    <row r="1078" spans="1:6">
      <c r="A1078" t="s">
        <v>988</v>
      </c>
      <c r="C1078">
        <v>2002</v>
      </c>
      <c r="D1078">
        <v>4.3150263032941396</v>
      </c>
      <c r="E1078">
        <v>46.637253098488998</v>
      </c>
      <c r="F1078">
        <v>59.322518253329598</v>
      </c>
    </row>
    <row r="1079" spans="1:6">
      <c r="A1079" t="s">
        <v>988</v>
      </c>
      <c r="C1079">
        <v>2003</v>
      </c>
      <c r="D1079">
        <v>4.3267547856012403</v>
      </c>
      <c r="E1079">
        <v>45.948639579164798</v>
      </c>
      <c r="F1079">
        <v>60.8460184402932</v>
      </c>
    </row>
    <row r="1080" spans="1:6">
      <c r="A1080" t="s">
        <v>988</v>
      </c>
      <c r="C1080">
        <v>2004</v>
      </c>
      <c r="D1080">
        <v>4.1963319361004698</v>
      </c>
      <c r="E1080">
        <v>44.161895857972901</v>
      </c>
      <c r="F1080">
        <v>61.3214730003399</v>
      </c>
    </row>
    <row r="1081" spans="1:6">
      <c r="A1081" t="s">
        <v>988</v>
      </c>
      <c r="C1081">
        <v>2005</v>
      </c>
      <c r="D1081">
        <v>4.1459534362701502</v>
      </c>
      <c r="E1081">
        <v>42.433898144477297</v>
      </c>
      <c r="F1081">
        <v>61.352824460212503</v>
      </c>
    </row>
    <row r="1082" spans="1:6">
      <c r="A1082" t="s">
        <v>988</v>
      </c>
      <c r="C1082">
        <v>2006</v>
      </c>
      <c r="D1082">
        <v>3.9974275084645998</v>
      </c>
      <c r="E1082">
        <v>39.888635626698203</v>
      </c>
      <c r="F1082">
        <v>62.0012991570837</v>
      </c>
    </row>
    <row r="1083" spans="1:6">
      <c r="A1083" t="s">
        <v>988</v>
      </c>
      <c r="C1083">
        <v>2007</v>
      </c>
      <c r="D1083">
        <v>3.83295799228322</v>
      </c>
      <c r="E1083">
        <v>37.344096334913203</v>
      </c>
      <c r="F1083">
        <v>62.126309575139899</v>
      </c>
    </row>
    <row r="1084" spans="1:6">
      <c r="A1084" t="s">
        <v>988</v>
      </c>
      <c r="C1084">
        <v>2008</v>
      </c>
      <c r="D1084">
        <v>3.6516038764438399</v>
      </c>
      <c r="E1084">
        <v>35.241424786384698</v>
      </c>
      <c r="F1084">
        <v>61.8284083137819</v>
      </c>
    </row>
    <row r="1085" spans="1:6">
      <c r="A1085" t="s">
        <v>988</v>
      </c>
      <c r="C1085">
        <v>2009</v>
      </c>
      <c r="D1085">
        <v>3.5041532002647302</v>
      </c>
      <c r="E1085">
        <v>33.150277002829498</v>
      </c>
      <c r="F1085">
        <v>60.488636892156002</v>
      </c>
    </row>
    <row r="1086" spans="1:6">
      <c r="A1086" t="s">
        <v>988</v>
      </c>
      <c r="C1086">
        <v>2010</v>
      </c>
      <c r="D1086">
        <v>3.39858017375711</v>
      </c>
      <c r="E1086">
        <v>31.2088154422303</v>
      </c>
      <c r="F1086">
        <v>59.693691221392498</v>
      </c>
    </row>
    <row r="1087" spans="1:6">
      <c r="A1087" t="s">
        <v>988</v>
      </c>
      <c r="C1087">
        <v>2011</v>
      </c>
      <c r="D1087">
        <v>3.3535444207327401</v>
      </c>
      <c r="E1087">
        <v>28.986699043783499</v>
      </c>
      <c r="F1087">
        <v>60.664545692453899</v>
      </c>
    </row>
    <row r="1088" spans="1:6">
      <c r="A1088" t="s">
        <v>988</v>
      </c>
      <c r="C1088">
        <v>2012</v>
      </c>
      <c r="D1088">
        <v>3.2862092945145198</v>
      </c>
      <c r="E1088">
        <v>28.063518109176201</v>
      </c>
      <c r="F1088">
        <v>57.954856632692</v>
      </c>
    </row>
    <row r="1089" spans="1:6">
      <c r="A1089" t="s">
        <v>988</v>
      </c>
      <c r="C1089">
        <v>2013</v>
      </c>
      <c r="D1089">
        <v>3.1797115818219099</v>
      </c>
      <c r="E1089">
        <v>26.393007389566801</v>
      </c>
      <c r="F1089">
        <v>57.2605380915127</v>
      </c>
    </row>
    <row r="1090" spans="1:6">
      <c r="A1090" t="s">
        <v>988</v>
      </c>
      <c r="C1090">
        <v>2014</v>
      </c>
      <c r="D1090">
        <v>3.1146721698501101</v>
      </c>
      <c r="E1090">
        <v>25.309128326162099</v>
      </c>
      <c r="F1090">
        <v>54.719149196569802</v>
      </c>
    </row>
    <row r="1091" spans="1:6">
      <c r="A1091" t="s">
        <v>988</v>
      </c>
      <c r="C1091">
        <v>2015</v>
      </c>
      <c r="D1091">
        <v>3.10323374891012</v>
      </c>
      <c r="E1091">
        <v>23.525772777759101</v>
      </c>
      <c r="F1091">
        <v>56.507876935241299</v>
      </c>
    </row>
    <row r="1092" spans="1:6">
      <c r="A1092" t="s">
        <v>988</v>
      </c>
      <c r="C1092">
        <v>2016</v>
      </c>
      <c r="D1092">
        <v>3.0712040926389501</v>
      </c>
      <c r="E1092">
        <v>23.029969504745502</v>
      </c>
      <c r="F1092">
        <v>54.032906906175</v>
      </c>
    </row>
    <row r="1093" spans="1:6">
      <c r="A1093" t="s">
        <v>988</v>
      </c>
      <c r="C1093">
        <v>2017</v>
      </c>
      <c r="D1093">
        <v>3.0720401515545799</v>
      </c>
      <c r="E1093">
        <v>21.907085452573</v>
      </c>
      <c r="F1093">
        <v>54.7749258866261</v>
      </c>
    </row>
    <row r="1094" spans="1:6">
      <c r="A1094" t="s">
        <v>989</v>
      </c>
      <c r="C1094">
        <v>1990</v>
      </c>
      <c r="D1094">
        <v>3.3053959141839999</v>
      </c>
      <c r="E1094">
        <v>28.772964374577999</v>
      </c>
      <c r="F1094">
        <v>49.544733168595599</v>
      </c>
    </row>
    <row r="1095" spans="1:6">
      <c r="A1095" t="s">
        <v>989</v>
      </c>
      <c r="C1095">
        <v>1991</v>
      </c>
      <c r="D1095">
        <v>3.1916382971894</v>
      </c>
      <c r="E1095">
        <v>27.737107614766</v>
      </c>
      <c r="F1095">
        <v>49.405986449009603</v>
      </c>
    </row>
    <row r="1096" spans="1:6">
      <c r="A1096" t="s">
        <v>989</v>
      </c>
      <c r="C1096">
        <v>1992</v>
      </c>
      <c r="D1096">
        <v>3.1085555730117802</v>
      </c>
      <c r="E1096">
        <v>27.290877038054401</v>
      </c>
      <c r="F1096">
        <v>49.382731902471903</v>
      </c>
    </row>
    <row r="1097" spans="1:6">
      <c r="A1097" t="s">
        <v>989</v>
      </c>
      <c r="C1097">
        <v>1993</v>
      </c>
      <c r="D1097">
        <v>2.9586576973454402</v>
      </c>
      <c r="E1097">
        <v>26.264635738754802</v>
      </c>
      <c r="F1097">
        <v>48.438335747354301</v>
      </c>
    </row>
    <row r="1098" spans="1:6">
      <c r="A1098" t="s">
        <v>989</v>
      </c>
      <c r="C1098">
        <v>1994</v>
      </c>
      <c r="D1098">
        <v>2.8314520065443101</v>
      </c>
      <c r="E1098">
        <v>25.250473129433299</v>
      </c>
      <c r="F1098">
        <v>47.895955645868703</v>
      </c>
    </row>
    <row r="1099" spans="1:6">
      <c r="A1099" t="s">
        <v>989</v>
      </c>
      <c r="C1099">
        <v>1995</v>
      </c>
      <c r="D1099">
        <v>2.7605043380467502</v>
      </c>
      <c r="E1099">
        <v>24.281194565477001</v>
      </c>
      <c r="F1099">
        <v>47.902593986056999</v>
      </c>
    </row>
    <row r="1100" spans="1:6">
      <c r="A1100" t="s">
        <v>989</v>
      </c>
      <c r="C1100">
        <v>1996</v>
      </c>
      <c r="D1100">
        <v>2.6849647781193799</v>
      </c>
      <c r="E1100">
        <v>23.246534925216299</v>
      </c>
      <c r="F1100">
        <v>47.320199835042501</v>
      </c>
    </row>
    <row r="1101" spans="1:6">
      <c r="A1101" t="s">
        <v>989</v>
      </c>
      <c r="C1101">
        <v>1997</v>
      </c>
      <c r="D1101">
        <v>2.6391718346647299</v>
      </c>
      <c r="E1101">
        <v>22.114637143330899</v>
      </c>
      <c r="F1101">
        <v>47.257299056123202</v>
      </c>
    </row>
    <row r="1102" spans="1:6">
      <c r="A1102" t="s">
        <v>989</v>
      </c>
      <c r="C1102">
        <v>1998</v>
      </c>
      <c r="D1102">
        <v>2.55124644369271</v>
      </c>
      <c r="E1102">
        <v>20.321879478145899</v>
      </c>
      <c r="F1102">
        <v>45.5816003009474</v>
      </c>
    </row>
    <row r="1103" spans="1:6">
      <c r="A1103" t="s">
        <v>989</v>
      </c>
      <c r="C1103">
        <v>1999</v>
      </c>
      <c r="D1103">
        <v>2.52663995843796</v>
      </c>
      <c r="E1103">
        <v>19.0957154083167</v>
      </c>
      <c r="F1103">
        <v>44.641084534370101</v>
      </c>
    </row>
    <row r="1104" spans="1:6">
      <c r="A1104" t="s">
        <v>989</v>
      </c>
      <c r="C1104">
        <v>2000</v>
      </c>
      <c r="D1104">
        <v>2.4324134617276498</v>
      </c>
      <c r="E1104">
        <v>17.6642970037169</v>
      </c>
      <c r="F1104">
        <v>42.955353252014497</v>
      </c>
    </row>
    <row r="1105" spans="1:6">
      <c r="A1105" t="s">
        <v>989</v>
      </c>
      <c r="C1105">
        <v>2001</v>
      </c>
      <c r="D1105">
        <v>2.3819153880824602</v>
      </c>
      <c r="E1105">
        <v>16.455729178275799</v>
      </c>
      <c r="F1105">
        <v>42.307591349126596</v>
      </c>
    </row>
    <row r="1106" spans="1:6">
      <c r="A1106" t="s">
        <v>989</v>
      </c>
      <c r="C1106">
        <v>2002</v>
      </c>
      <c r="D1106">
        <v>2.37607208793938</v>
      </c>
      <c r="E1106">
        <v>15.6691872541723</v>
      </c>
      <c r="F1106">
        <v>42.018518354628903</v>
      </c>
    </row>
    <row r="1107" spans="1:6">
      <c r="A1107" t="s">
        <v>989</v>
      </c>
      <c r="C1107">
        <v>2003</v>
      </c>
      <c r="D1107">
        <v>2.3873555678668898</v>
      </c>
      <c r="E1107">
        <v>14.8398264950195</v>
      </c>
      <c r="F1107">
        <v>41.8297691930333</v>
      </c>
    </row>
    <row r="1108" spans="1:6">
      <c r="A1108" t="s">
        <v>989</v>
      </c>
      <c r="C1108">
        <v>2004</v>
      </c>
      <c r="D1108">
        <v>2.35148500785363</v>
      </c>
      <c r="E1108">
        <v>13.940755604180699</v>
      </c>
      <c r="F1108">
        <v>40.858343410857699</v>
      </c>
    </row>
    <row r="1109" spans="1:6">
      <c r="A1109" t="s">
        <v>989</v>
      </c>
      <c r="C1109">
        <v>2005</v>
      </c>
      <c r="D1109">
        <v>2.3714125928205601</v>
      </c>
      <c r="E1109">
        <v>13.397409523996499</v>
      </c>
      <c r="F1109">
        <v>40.479187410626302</v>
      </c>
    </row>
    <row r="1110" spans="1:6">
      <c r="A1110" t="s">
        <v>989</v>
      </c>
      <c r="C1110">
        <v>2006</v>
      </c>
      <c r="D1110">
        <v>2.3496276640529699</v>
      </c>
      <c r="E1110">
        <v>12.516511161776901</v>
      </c>
      <c r="F1110">
        <v>39.847827214715103</v>
      </c>
    </row>
    <row r="1111" spans="1:6">
      <c r="A1111" t="s">
        <v>989</v>
      </c>
      <c r="C1111">
        <v>2007</v>
      </c>
      <c r="D1111">
        <v>2.3554659715825101</v>
      </c>
      <c r="E1111">
        <v>11.7638997903295</v>
      </c>
      <c r="F1111">
        <v>39.416151243601398</v>
      </c>
    </row>
    <row r="1112" spans="1:6">
      <c r="A1112" t="s">
        <v>989</v>
      </c>
      <c r="C1112">
        <v>2008</v>
      </c>
      <c r="D1112">
        <v>2.3406870515493501</v>
      </c>
      <c r="E1112">
        <v>11.103669611429501</v>
      </c>
      <c r="F1112">
        <v>38.841497481570897</v>
      </c>
    </row>
    <row r="1113" spans="1:6">
      <c r="A1113" t="s">
        <v>989</v>
      </c>
      <c r="C1113">
        <v>2009</v>
      </c>
      <c r="D1113">
        <v>2.3371219040506501</v>
      </c>
      <c r="E1113">
        <v>10.5994673508796</v>
      </c>
      <c r="F1113">
        <v>38.311465348732803</v>
      </c>
    </row>
    <row r="1114" spans="1:6">
      <c r="A1114" t="s">
        <v>989</v>
      </c>
      <c r="C1114">
        <v>2010</v>
      </c>
      <c r="D1114">
        <v>2.2942634865040099</v>
      </c>
      <c r="E1114">
        <v>10.014777233501601</v>
      </c>
      <c r="F1114">
        <v>37.140366479755002</v>
      </c>
    </row>
    <row r="1115" spans="1:6">
      <c r="A1115" t="s">
        <v>989</v>
      </c>
      <c r="C1115">
        <v>2011</v>
      </c>
      <c r="D1115">
        <v>2.2617940648341301</v>
      </c>
      <c r="E1115">
        <v>9.2197112099548608</v>
      </c>
      <c r="F1115">
        <v>36.544540853520601</v>
      </c>
    </row>
    <row r="1116" spans="1:6">
      <c r="A1116" t="s">
        <v>989</v>
      </c>
      <c r="C1116">
        <v>2012</v>
      </c>
      <c r="D1116">
        <v>2.2383843007534998</v>
      </c>
      <c r="E1116">
        <v>9.07739749163607</v>
      </c>
      <c r="F1116">
        <v>34.6718515366247</v>
      </c>
    </row>
    <row r="1117" spans="1:6">
      <c r="A1117" t="s">
        <v>989</v>
      </c>
      <c r="C1117">
        <v>2013</v>
      </c>
      <c r="D1117">
        <v>2.2001420667397</v>
      </c>
      <c r="E1117">
        <v>8.6817564568482695</v>
      </c>
      <c r="F1117">
        <v>32.979088602191503</v>
      </c>
    </row>
    <row r="1118" spans="1:6">
      <c r="A1118" t="s">
        <v>989</v>
      </c>
      <c r="C1118">
        <v>2014</v>
      </c>
      <c r="D1118">
        <v>2.1696051049067102</v>
      </c>
      <c r="E1118">
        <v>8.4109292235976501</v>
      </c>
      <c r="F1118">
        <v>31.887071201150398</v>
      </c>
    </row>
    <row r="1119" spans="1:6">
      <c r="A1119" t="s">
        <v>989</v>
      </c>
      <c r="C1119">
        <v>2015</v>
      </c>
      <c r="D1119">
        <v>2.2169322221502998</v>
      </c>
      <c r="E1119">
        <v>8.0255140741554101</v>
      </c>
      <c r="F1119">
        <v>32.597102046384499</v>
      </c>
    </row>
    <row r="1120" spans="1:6">
      <c r="A1120" t="s">
        <v>989</v>
      </c>
      <c r="C1120">
        <v>2016</v>
      </c>
      <c r="D1120">
        <v>2.1445371012927801</v>
      </c>
      <c r="E1120">
        <v>7.7676192457178797</v>
      </c>
      <c r="F1120">
        <v>30.599544725557699</v>
      </c>
    </row>
    <row r="1121" spans="1:6">
      <c r="A1121" t="s">
        <v>989</v>
      </c>
      <c r="C1121">
        <v>2017</v>
      </c>
      <c r="D1121">
        <v>2.10812818725134</v>
      </c>
      <c r="E1121">
        <v>7.3963951038455598</v>
      </c>
      <c r="F1121">
        <v>30.233240728569601</v>
      </c>
    </row>
    <row r="1122" spans="1:6">
      <c r="A1122" t="s">
        <v>990</v>
      </c>
      <c r="C1122">
        <v>1990</v>
      </c>
      <c r="D1122">
        <v>3.3545648832997799</v>
      </c>
      <c r="E1122">
        <v>19.029137056254999</v>
      </c>
      <c r="F1122">
        <v>57.374924502948502</v>
      </c>
    </row>
    <row r="1123" spans="1:6">
      <c r="A1123" t="s">
        <v>990</v>
      </c>
      <c r="C1123">
        <v>1991</v>
      </c>
      <c r="D1123">
        <v>3.3103650496328401</v>
      </c>
      <c r="E1123">
        <v>18.588339372449699</v>
      </c>
      <c r="F1123">
        <v>58.456989321948903</v>
      </c>
    </row>
    <row r="1124" spans="1:6">
      <c r="A1124" t="s">
        <v>990</v>
      </c>
      <c r="C1124">
        <v>1992</v>
      </c>
      <c r="D1124">
        <v>3.3442489290896602</v>
      </c>
      <c r="E1124">
        <v>18.563543894473501</v>
      </c>
      <c r="F1124">
        <v>60.764643764321001</v>
      </c>
    </row>
    <row r="1125" spans="1:6">
      <c r="A1125" t="s">
        <v>990</v>
      </c>
      <c r="C1125">
        <v>1993</v>
      </c>
      <c r="D1125">
        <v>3.4848054833472202</v>
      </c>
      <c r="E1125">
        <v>18.5081640064593</v>
      </c>
      <c r="F1125">
        <v>66.052585608051601</v>
      </c>
    </row>
    <row r="1126" spans="1:6">
      <c r="A1126" t="s">
        <v>990</v>
      </c>
      <c r="C1126">
        <v>1994</v>
      </c>
      <c r="D1126">
        <v>3.5407850246356301</v>
      </c>
      <c r="E1126">
        <v>18.395747125671999</v>
      </c>
      <c r="F1126">
        <v>68.872310653695607</v>
      </c>
    </row>
    <row r="1127" spans="1:6">
      <c r="A1127" t="s">
        <v>990</v>
      </c>
      <c r="C1127">
        <v>1995</v>
      </c>
      <c r="D1127">
        <v>3.4786931753334902</v>
      </c>
      <c r="E1127">
        <v>18.177485670030801</v>
      </c>
      <c r="F1127">
        <v>67.070722010628202</v>
      </c>
    </row>
    <row r="1128" spans="1:6">
      <c r="A1128" t="s">
        <v>990</v>
      </c>
      <c r="C1128">
        <v>1996</v>
      </c>
      <c r="D1128">
        <v>3.3187016769905799</v>
      </c>
      <c r="E1128">
        <v>17.512589862675899</v>
      </c>
      <c r="F1128">
        <v>65.3469025476128</v>
      </c>
    </row>
    <row r="1129" spans="1:6">
      <c r="A1129" t="s">
        <v>990</v>
      </c>
      <c r="C1129">
        <v>1997</v>
      </c>
      <c r="D1129">
        <v>3.1403881569301899</v>
      </c>
      <c r="E1129">
        <v>16.6898156701969</v>
      </c>
      <c r="F1129">
        <v>63.175470228403299</v>
      </c>
    </row>
    <row r="1130" spans="1:6">
      <c r="A1130" t="s">
        <v>990</v>
      </c>
      <c r="C1130">
        <v>1998</v>
      </c>
      <c r="D1130">
        <v>2.9715485564980799</v>
      </c>
      <c r="E1130">
        <v>15.700557763200999</v>
      </c>
      <c r="F1130">
        <v>61.193820609378797</v>
      </c>
    </row>
    <row r="1131" spans="1:6">
      <c r="A1131" t="s">
        <v>990</v>
      </c>
      <c r="C1131">
        <v>1999</v>
      </c>
      <c r="D1131">
        <v>2.96255882375277</v>
      </c>
      <c r="E1131">
        <v>15.039483739540501</v>
      </c>
      <c r="F1131">
        <v>62.522938545742399</v>
      </c>
    </row>
    <row r="1132" spans="1:6">
      <c r="A1132" t="s">
        <v>990</v>
      </c>
      <c r="C1132">
        <v>2000</v>
      </c>
      <c r="D1132">
        <v>2.8903011039196498</v>
      </c>
      <c r="E1132">
        <v>14.359144792748699</v>
      </c>
      <c r="F1132">
        <v>62.094136584592</v>
      </c>
    </row>
    <row r="1133" spans="1:6">
      <c r="A1133" t="s">
        <v>990</v>
      </c>
      <c r="C1133">
        <v>2001</v>
      </c>
      <c r="D1133">
        <v>2.76544161590519</v>
      </c>
      <c r="E1133">
        <v>13.6720507590416</v>
      </c>
      <c r="F1133">
        <v>62.689515625167303</v>
      </c>
    </row>
    <row r="1134" spans="1:6">
      <c r="A1134" t="s">
        <v>990</v>
      </c>
      <c r="C1134">
        <v>2002</v>
      </c>
      <c r="D1134">
        <v>2.7050311061368002</v>
      </c>
      <c r="E1134">
        <v>13.1770808962067</v>
      </c>
      <c r="F1134">
        <v>63.739432827915898</v>
      </c>
    </row>
    <row r="1135" spans="1:6">
      <c r="A1135" t="s">
        <v>990</v>
      </c>
      <c r="C1135">
        <v>2003</v>
      </c>
      <c r="D1135">
        <v>2.6271191607952602</v>
      </c>
      <c r="E1135">
        <v>12.663269097158199</v>
      </c>
      <c r="F1135">
        <v>63.754702100164103</v>
      </c>
    </row>
    <row r="1136" spans="1:6">
      <c r="A1136" t="s">
        <v>990</v>
      </c>
      <c r="C1136">
        <v>2004</v>
      </c>
      <c r="D1136">
        <v>2.5008973762203999</v>
      </c>
      <c r="E1136">
        <v>12.028888523902999</v>
      </c>
      <c r="F1136">
        <v>62.1304887818577</v>
      </c>
    </row>
    <row r="1137" spans="1:6">
      <c r="A1137" t="s">
        <v>990</v>
      </c>
      <c r="C1137">
        <v>2005</v>
      </c>
      <c r="D1137">
        <v>2.4494752814732998</v>
      </c>
      <c r="E1137">
        <v>11.618014471783701</v>
      </c>
      <c r="F1137">
        <v>61.8063223074086</v>
      </c>
    </row>
    <row r="1138" spans="1:6">
      <c r="A1138" t="s">
        <v>990</v>
      </c>
      <c r="C1138">
        <v>2006</v>
      </c>
      <c r="D1138">
        <v>2.2873322184551599</v>
      </c>
      <c r="E1138">
        <v>10.7864599762613</v>
      </c>
      <c r="F1138">
        <v>59.085939735954298</v>
      </c>
    </row>
    <row r="1139" spans="1:6">
      <c r="A1139" t="s">
        <v>990</v>
      </c>
      <c r="C1139">
        <v>2007</v>
      </c>
      <c r="D1139">
        <v>2.2015951640470401</v>
      </c>
      <c r="E1139">
        <v>10.065844518822299</v>
      </c>
      <c r="F1139">
        <v>57.627755108029703</v>
      </c>
    </row>
    <row r="1140" spans="1:6">
      <c r="A1140" t="s">
        <v>990</v>
      </c>
      <c r="C1140">
        <v>2008</v>
      </c>
      <c r="D1140">
        <v>2.1450183680194899</v>
      </c>
      <c r="E1140">
        <v>9.4326760909872398</v>
      </c>
      <c r="F1140">
        <v>57.033198843111599</v>
      </c>
    </row>
    <row r="1141" spans="1:6">
      <c r="A1141" t="s">
        <v>990</v>
      </c>
      <c r="C1141">
        <v>2009</v>
      </c>
      <c r="D1141">
        <v>2.0586205759657501</v>
      </c>
      <c r="E1141">
        <v>8.8232044030098393</v>
      </c>
      <c r="F1141">
        <v>54.095795741239101</v>
      </c>
    </row>
    <row r="1142" spans="1:6">
      <c r="A1142" t="s">
        <v>990</v>
      </c>
      <c r="C1142">
        <v>2010</v>
      </c>
      <c r="D1142">
        <v>2.01493634238195</v>
      </c>
      <c r="E1142">
        <v>8.3245261888580799</v>
      </c>
      <c r="F1142">
        <v>52.530876780260797</v>
      </c>
    </row>
    <row r="1143" spans="1:6">
      <c r="A1143" t="s">
        <v>990</v>
      </c>
      <c r="C1143">
        <v>2011</v>
      </c>
      <c r="D1143">
        <v>1.9453237500393199</v>
      </c>
      <c r="E1143">
        <v>7.6803766478325004</v>
      </c>
      <c r="F1143">
        <v>50.161608544555897</v>
      </c>
    </row>
    <row r="1144" spans="1:6">
      <c r="A1144" t="s">
        <v>990</v>
      </c>
      <c r="C1144">
        <v>2012</v>
      </c>
      <c r="D1144">
        <v>1.8981811986506001</v>
      </c>
      <c r="E1144">
        <v>7.4687511702727498</v>
      </c>
      <c r="F1144">
        <v>47.344775898556001</v>
      </c>
    </row>
    <row r="1145" spans="1:6">
      <c r="A1145" t="s">
        <v>990</v>
      </c>
      <c r="C1145">
        <v>2013</v>
      </c>
      <c r="D1145">
        <v>1.85639621923734</v>
      </c>
      <c r="E1145">
        <v>7.0939792760014502</v>
      </c>
      <c r="F1145">
        <v>45.470068699015499</v>
      </c>
    </row>
    <row r="1146" spans="1:6">
      <c r="A1146" t="s">
        <v>990</v>
      </c>
      <c r="C1146">
        <v>2014</v>
      </c>
      <c r="D1146">
        <v>1.83657430398082</v>
      </c>
      <c r="E1146">
        <v>6.8243792361684203</v>
      </c>
      <c r="F1146">
        <v>43.500121702357298</v>
      </c>
    </row>
    <row r="1147" spans="1:6">
      <c r="A1147" t="s">
        <v>990</v>
      </c>
      <c r="C1147">
        <v>2015</v>
      </c>
      <c r="D1147">
        <v>1.88493857137473</v>
      </c>
      <c r="E1147">
        <v>6.5276615816406798</v>
      </c>
      <c r="F1147">
        <v>44.830886890063503</v>
      </c>
    </row>
    <row r="1148" spans="1:6">
      <c r="A1148" t="s">
        <v>990</v>
      </c>
      <c r="C1148">
        <v>2016</v>
      </c>
      <c r="D1148">
        <v>1.8403229854071601</v>
      </c>
      <c r="E1148">
        <v>6.3475370128974697</v>
      </c>
      <c r="F1148">
        <v>42.491862240907402</v>
      </c>
    </row>
    <row r="1149" spans="1:6">
      <c r="A1149" t="s">
        <v>990</v>
      </c>
      <c r="C1149">
        <v>2017</v>
      </c>
      <c r="D1149">
        <v>1.8186951162181699</v>
      </c>
      <c r="E1149">
        <v>6.0401454579889799</v>
      </c>
      <c r="F1149">
        <v>41.639213235229001</v>
      </c>
    </row>
    <row r="1150" spans="1:6">
      <c r="A1150" t="s">
        <v>991</v>
      </c>
      <c r="C1150">
        <v>1990</v>
      </c>
      <c r="D1150">
        <v>3.35068078710324</v>
      </c>
      <c r="E1150">
        <v>32.517924778807398</v>
      </c>
      <c r="F1150">
        <v>27.096356102083</v>
      </c>
    </row>
    <row r="1151" spans="1:6">
      <c r="A1151" t="s">
        <v>991</v>
      </c>
      <c r="C1151">
        <v>1991</v>
      </c>
      <c r="D1151">
        <v>3.36322930799609</v>
      </c>
      <c r="E1151">
        <v>31.803769090387199</v>
      </c>
      <c r="F1151">
        <v>27.830699401281301</v>
      </c>
    </row>
    <row r="1152" spans="1:6">
      <c r="A1152" t="s">
        <v>991</v>
      </c>
      <c r="C1152">
        <v>1992</v>
      </c>
      <c r="D1152">
        <v>3.4061528973349802</v>
      </c>
      <c r="E1152">
        <v>31.0519906489675</v>
      </c>
      <c r="F1152">
        <v>28.6626512988577</v>
      </c>
    </row>
    <row r="1153" spans="1:6">
      <c r="A1153" t="s">
        <v>991</v>
      </c>
      <c r="C1153">
        <v>1993</v>
      </c>
      <c r="D1153">
        <v>3.4544654484336599</v>
      </c>
      <c r="E1153">
        <v>29.846296889806201</v>
      </c>
      <c r="F1153">
        <v>29.1879879456929</v>
      </c>
    </row>
    <row r="1154" spans="1:6">
      <c r="A1154" t="s">
        <v>991</v>
      </c>
      <c r="C1154">
        <v>1994</v>
      </c>
      <c r="D1154">
        <v>3.4754004324350101</v>
      </c>
      <c r="E1154">
        <v>28.5159403762277</v>
      </c>
      <c r="F1154">
        <v>29.779511762002301</v>
      </c>
    </row>
    <row r="1155" spans="1:6">
      <c r="A1155" t="s">
        <v>991</v>
      </c>
      <c r="C1155">
        <v>1995</v>
      </c>
      <c r="D1155">
        <v>3.5047432219349202</v>
      </c>
      <c r="E1155">
        <v>26.775629018129401</v>
      </c>
      <c r="F1155">
        <v>29.8971724041062</v>
      </c>
    </row>
    <row r="1156" spans="1:6">
      <c r="A1156" t="s">
        <v>991</v>
      </c>
      <c r="C1156">
        <v>1996</v>
      </c>
      <c r="D1156">
        <v>3.45836508871961</v>
      </c>
      <c r="E1156">
        <v>25.036225431338998</v>
      </c>
      <c r="F1156">
        <v>29.945478967774701</v>
      </c>
    </row>
    <row r="1157" spans="1:6">
      <c r="A1157" t="s">
        <v>991</v>
      </c>
      <c r="C1157">
        <v>1997</v>
      </c>
      <c r="D1157">
        <v>3.4322225948113299</v>
      </c>
      <c r="E1157">
        <v>23.4863682898498</v>
      </c>
      <c r="F1157">
        <v>29.921585894926999</v>
      </c>
    </row>
    <row r="1158" spans="1:6">
      <c r="A1158" t="s">
        <v>991</v>
      </c>
      <c r="C1158">
        <v>1998</v>
      </c>
      <c r="D1158">
        <v>3.4353304098401098</v>
      </c>
      <c r="E1158">
        <v>22.119980531554098</v>
      </c>
      <c r="F1158">
        <v>29.962582144839899</v>
      </c>
    </row>
    <row r="1159" spans="1:6">
      <c r="A1159" t="s">
        <v>991</v>
      </c>
      <c r="C1159">
        <v>1999</v>
      </c>
      <c r="D1159">
        <v>3.3642802618403902</v>
      </c>
      <c r="E1159">
        <v>20.6585235482145</v>
      </c>
      <c r="F1159">
        <v>29.5290829826878</v>
      </c>
    </row>
    <row r="1160" spans="1:6">
      <c r="A1160" t="s">
        <v>991</v>
      </c>
      <c r="C1160">
        <v>2000</v>
      </c>
      <c r="D1160">
        <v>3.2386908705458102</v>
      </c>
      <c r="E1160">
        <v>19.388894626331101</v>
      </c>
      <c r="F1160">
        <v>28.719441899305</v>
      </c>
    </row>
    <row r="1161" spans="1:6">
      <c r="A1161" t="s">
        <v>991</v>
      </c>
      <c r="C1161">
        <v>2001</v>
      </c>
      <c r="D1161">
        <v>3.1753161873554498</v>
      </c>
      <c r="E1161">
        <v>18.322850615030202</v>
      </c>
      <c r="F1161">
        <v>28.720767181039001</v>
      </c>
    </row>
    <row r="1162" spans="1:6">
      <c r="A1162" t="s">
        <v>991</v>
      </c>
      <c r="C1162">
        <v>2002</v>
      </c>
      <c r="D1162">
        <v>3.2030823216553799</v>
      </c>
      <c r="E1162">
        <v>17.8444597232054</v>
      </c>
      <c r="F1162">
        <v>29.3953712632084</v>
      </c>
    </row>
    <row r="1163" spans="1:6">
      <c r="A1163" t="s">
        <v>991</v>
      </c>
      <c r="C1163">
        <v>2003</v>
      </c>
      <c r="D1163">
        <v>3.2064219584521001</v>
      </c>
      <c r="E1163">
        <v>17.1877766337022</v>
      </c>
      <c r="F1163">
        <v>29.485363376631</v>
      </c>
    </row>
    <row r="1164" spans="1:6">
      <c r="A1164" t="s">
        <v>991</v>
      </c>
      <c r="C1164">
        <v>2004</v>
      </c>
      <c r="D1164">
        <v>3.1322766872116299</v>
      </c>
      <c r="E1164">
        <v>16.479315243458299</v>
      </c>
      <c r="F1164">
        <v>28.788316813922801</v>
      </c>
    </row>
    <row r="1165" spans="1:6">
      <c r="A1165" t="s">
        <v>991</v>
      </c>
      <c r="C1165">
        <v>2005</v>
      </c>
      <c r="D1165">
        <v>3.1302727005877502</v>
      </c>
      <c r="E1165">
        <v>15.8775097067593</v>
      </c>
      <c r="F1165">
        <v>28.598829200637802</v>
      </c>
    </row>
    <row r="1166" spans="1:6">
      <c r="A1166" t="s">
        <v>991</v>
      </c>
      <c r="C1166">
        <v>2006</v>
      </c>
      <c r="D1166">
        <v>3.0006896625502502</v>
      </c>
      <c r="E1166">
        <v>15.0254522613274</v>
      </c>
      <c r="F1166">
        <v>28.344424095021701</v>
      </c>
    </row>
    <row r="1167" spans="1:6">
      <c r="A1167" t="s">
        <v>991</v>
      </c>
      <c r="C1167">
        <v>2007</v>
      </c>
      <c r="D1167">
        <v>2.9122379830837599</v>
      </c>
      <c r="E1167">
        <v>14.1147313915822</v>
      </c>
      <c r="F1167">
        <v>27.897709184171301</v>
      </c>
    </row>
    <row r="1168" spans="1:6">
      <c r="A1168" t="s">
        <v>991</v>
      </c>
      <c r="C1168">
        <v>2008</v>
      </c>
      <c r="D1168">
        <v>2.9450979125781198</v>
      </c>
      <c r="E1168">
        <v>13.638797305015499</v>
      </c>
      <c r="F1168">
        <v>28.427614270913502</v>
      </c>
    </row>
    <row r="1169" spans="1:6">
      <c r="A1169" t="s">
        <v>991</v>
      </c>
      <c r="C1169">
        <v>2009</v>
      </c>
      <c r="D1169">
        <v>2.9549904390580002</v>
      </c>
      <c r="E1169">
        <v>13.378053830718899</v>
      </c>
      <c r="F1169">
        <v>28.693209579725501</v>
      </c>
    </row>
    <row r="1170" spans="1:6">
      <c r="A1170" t="s">
        <v>991</v>
      </c>
      <c r="C1170">
        <v>2010</v>
      </c>
      <c r="D1170">
        <v>2.9093478490693698</v>
      </c>
      <c r="E1170">
        <v>12.7745860082685</v>
      </c>
      <c r="F1170">
        <v>28.1499495682523</v>
      </c>
    </row>
    <row r="1171" spans="1:6">
      <c r="A1171" t="s">
        <v>991</v>
      </c>
      <c r="C1171">
        <v>2011</v>
      </c>
      <c r="D1171">
        <v>2.8421138008740399</v>
      </c>
      <c r="E1171">
        <v>11.9393066335501</v>
      </c>
      <c r="F1171">
        <v>28.222088382994102</v>
      </c>
    </row>
    <row r="1172" spans="1:6">
      <c r="A1172" t="s">
        <v>991</v>
      </c>
      <c r="C1172">
        <v>2012</v>
      </c>
      <c r="D1172">
        <v>2.8032327423836199</v>
      </c>
      <c r="E1172">
        <v>11.575817684339601</v>
      </c>
      <c r="F1172">
        <v>27.534891871284898</v>
      </c>
    </row>
    <row r="1173" spans="1:6">
      <c r="A1173" t="s">
        <v>991</v>
      </c>
      <c r="C1173">
        <v>2013</v>
      </c>
      <c r="D1173">
        <v>2.8224657331938499</v>
      </c>
      <c r="E1173">
        <v>11.242969449098201</v>
      </c>
      <c r="F1173">
        <v>27.431601199151899</v>
      </c>
    </row>
    <row r="1174" spans="1:6">
      <c r="A1174" t="s">
        <v>991</v>
      </c>
      <c r="C1174">
        <v>2014</v>
      </c>
      <c r="D1174">
        <v>2.8138377682775002</v>
      </c>
      <c r="E1174">
        <v>11.2680539236732</v>
      </c>
      <c r="F1174">
        <v>26.707463639808498</v>
      </c>
    </row>
    <row r="1175" spans="1:6">
      <c r="A1175" t="s">
        <v>991</v>
      </c>
      <c r="C1175">
        <v>2015</v>
      </c>
      <c r="D1175">
        <v>2.7953909242869499</v>
      </c>
      <c r="E1175">
        <v>10.969508126686501</v>
      </c>
      <c r="F1175">
        <v>26.1912237133388</v>
      </c>
    </row>
    <row r="1176" spans="1:6">
      <c r="A1176" t="s">
        <v>991</v>
      </c>
      <c r="C1176">
        <v>2016</v>
      </c>
      <c r="D1176">
        <v>2.79303342070612</v>
      </c>
      <c r="E1176">
        <v>10.768997473552901</v>
      </c>
      <c r="F1176">
        <v>25.472527777977799</v>
      </c>
    </row>
    <row r="1177" spans="1:6">
      <c r="A1177" t="s">
        <v>991</v>
      </c>
      <c r="C1177">
        <v>2017</v>
      </c>
      <c r="D1177">
        <v>2.7857635624905899</v>
      </c>
      <c r="E1177">
        <v>10.288776675926799</v>
      </c>
      <c r="F1177">
        <v>25.6184353924627</v>
      </c>
    </row>
    <row r="1178" spans="1:6">
      <c r="A1178" t="s">
        <v>992</v>
      </c>
      <c r="C1178">
        <v>1990</v>
      </c>
      <c r="D1178">
        <v>5.6648616591272702</v>
      </c>
      <c r="E1178">
        <v>157.61408542337401</v>
      </c>
      <c r="F1178">
        <v>29.057721259759798</v>
      </c>
    </row>
    <row r="1179" spans="1:6">
      <c r="A1179" t="s">
        <v>992</v>
      </c>
      <c r="C1179">
        <v>1991</v>
      </c>
      <c r="D1179">
        <v>5.6606558178023896</v>
      </c>
      <c r="E1179">
        <v>155.85912202297101</v>
      </c>
      <c r="F1179">
        <v>29.726805906049201</v>
      </c>
    </row>
    <row r="1180" spans="1:6">
      <c r="A1180" t="s">
        <v>992</v>
      </c>
      <c r="C1180">
        <v>1992</v>
      </c>
      <c r="D1180">
        <v>5.6475968442945099</v>
      </c>
      <c r="E1180">
        <v>153.97597631129901</v>
      </c>
      <c r="F1180">
        <v>30.021505586057199</v>
      </c>
    </row>
    <row r="1181" spans="1:6">
      <c r="A1181" t="s">
        <v>992</v>
      </c>
      <c r="C1181">
        <v>1993</v>
      </c>
      <c r="D1181">
        <v>5.6428101351331996</v>
      </c>
      <c r="E1181">
        <v>153.76992878181201</v>
      </c>
      <c r="F1181">
        <v>29.722714492215399</v>
      </c>
    </row>
    <row r="1182" spans="1:6">
      <c r="A1182" t="s">
        <v>992</v>
      </c>
      <c r="C1182">
        <v>1994</v>
      </c>
      <c r="D1182">
        <v>5.6691260808727097</v>
      </c>
      <c r="E1182">
        <v>153.66542665228599</v>
      </c>
      <c r="F1182">
        <v>29.8636622903541</v>
      </c>
    </row>
    <row r="1183" spans="1:6">
      <c r="A1183" t="s">
        <v>992</v>
      </c>
      <c r="C1183">
        <v>1995</v>
      </c>
      <c r="D1183">
        <v>5.6983381874550298</v>
      </c>
      <c r="E1183">
        <v>154.310843999886</v>
      </c>
      <c r="F1183">
        <v>29.5530869740514</v>
      </c>
    </row>
    <row r="1184" spans="1:6">
      <c r="A1184" t="s">
        <v>992</v>
      </c>
      <c r="C1184">
        <v>1996</v>
      </c>
      <c r="D1184">
        <v>5.7612824289550097</v>
      </c>
      <c r="E1184">
        <v>154.67701971044301</v>
      </c>
      <c r="F1184">
        <v>30.295441730629999</v>
      </c>
    </row>
    <row r="1185" spans="1:6">
      <c r="A1185" t="s">
        <v>992</v>
      </c>
      <c r="C1185">
        <v>1997</v>
      </c>
      <c r="D1185">
        <v>5.7097611442760501</v>
      </c>
      <c r="E1185">
        <v>151.439122401069</v>
      </c>
      <c r="F1185">
        <v>30.236069153941401</v>
      </c>
    </row>
    <row r="1186" spans="1:6">
      <c r="A1186" t="s">
        <v>992</v>
      </c>
      <c r="C1186">
        <v>1998</v>
      </c>
      <c r="D1186">
        <v>5.7608983755126202</v>
      </c>
      <c r="E1186">
        <v>151.40950441144801</v>
      </c>
      <c r="F1186">
        <v>30.420690584646099</v>
      </c>
    </row>
    <row r="1187" spans="1:6">
      <c r="A1187" t="s">
        <v>992</v>
      </c>
      <c r="C1187">
        <v>1999</v>
      </c>
      <c r="D1187">
        <v>5.7512111783337501</v>
      </c>
      <c r="E1187">
        <v>150.51692986773401</v>
      </c>
      <c r="F1187">
        <v>29.7740766894551</v>
      </c>
    </row>
    <row r="1188" spans="1:6">
      <c r="A1188" t="s">
        <v>992</v>
      </c>
      <c r="C1188">
        <v>2000</v>
      </c>
      <c r="D1188">
        <v>5.7586538339080198</v>
      </c>
      <c r="E1188">
        <v>149.77099899215401</v>
      </c>
      <c r="F1188">
        <v>29.4364834116498</v>
      </c>
    </row>
    <row r="1189" spans="1:6">
      <c r="A1189" t="s">
        <v>992</v>
      </c>
      <c r="C1189">
        <v>2001</v>
      </c>
      <c r="D1189">
        <v>5.7432735819047602</v>
      </c>
      <c r="E1189">
        <v>147.125689464109</v>
      </c>
      <c r="F1189">
        <v>29.442913199040898</v>
      </c>
    </row>
    <row r="1190" spans="1:6">
      <c r="A1190" t="s">
        <v>992</v>
      </c>
      <c r="C1190">
        <v>2002</v>
      </c>
      <c r="D1190">
        <v>5.7143457262453001</v>
      </c>
      <c r="E1190">
        <v>144.39028381189399</v>
      </c>
      <c r="F1190">
        <v>28.630508903291599</v>
      </c>
    </row>
    <row r="1191" spans="1:6">
      <c r="A1191" t="s">
        <v>992</v>
      </c>
      <c r="C1191">
        <v>2003</v>
      </c>
      <c r="D1191">
        <v>5.78739071701958</v>
      </c>
      <c r="E1191">
        <v>143.74041983816599</v>
      </c>
      <c r="F1191">
        <v>28.3105640526414</v>
      </c>
    </row>
    <row r="1192" spans="1:6">
      <c r="A1192" t="s">
        <v>992</v>
      </c>
      <c r="C1192">
        <v>2004</v>
      </c>
      <c r="D1192">
        <v>5.7993921978638996</v>
      </c>
      <c r="E1192">
        <v>141.41051369281899</v>
      </c>
      <c r="F1192">
        <v>27.639888310596302</v>
      </c>
    </row>
    <row r="1193" spans="1:6">
      <c r="A1193" t="s">
        <v>992</v>
      </c>
      <c r="C1193">
        <v>2005</v>
      </c>
      <c r="D1193">
        <v>5.7615039286509999</v>
      </c>
      <c r="E1193">
        <v>137.05809918504599</v>
      </c>
      <c r="F1193">
        <v>27.110596161378201</v>
      </c>
    </row>
    <row r="1194" spans="1:6">
      <c r="A1194" t="s">
        <v>992</v>
      </c>
      <c r="C1194">
        <v>2006</v>
      </c>
      <c r="D1194">
        <v>5.7535415193972899</v>
      </c>
      <c r="E1194">
        <v>134.91766286520399</v>
      </c>
      <c r="F1194">
        <v>27.0289777761101</v>
      </c>
    </row>
    <row r="1195" spans="1:6">
      <c r="A1195" t="s">
        <v>992</v>
      </c>
      <c r="C1195">
        <v>2007</v>
      </c>
      <c r="D1195">
        <v>5.7446335466404896</v>
      </c>
      <c r="E1195">
        <v>131.87741695395599</v>
      </c>
      <c r="F1195">
        <v>27.0499712861996</v>
      </c>
    </row>
    <row r="1196" spans="1:6">
      <c r="A1196" t="s">
        <v>992</v>
      </c>
      <c r="C1196">
        <v>2008</v>
      </c>
      <c r="D1196">
        <v>5.7718899927919702</v>
      </c>
      <c r="E1196">
        <v>129.71446149478999</v>
      </c>
      <c r="F1196">
        <v>27.1810466670876</v>
      </c>
    </row>
    <row r="1197" spans="1:6">
      <c r="A1197" t="s">
        <v>992</v>
      </c>
      <c r="C1197">
        <v>2009</v>
      </c>
      <c r="D1197">
        <v>5.7858412123048497</v>
      </c>
      <c r="E1197">
        <v>127.41404123956001</v>
      </c>
      <c r="F1197">
        <v>26.998420783011198</v>
      </c>
    </row>
    <row r="1198" spans="1:6">
      <c r="A1198" t="s">
        <v>992</v>
      </c>
      <c r="C1198">
        <v>2010</v>
      </c>
      <c r="D1198">
        <v>5.8074097092830899</v>
      </c>
      <c r="E1198">
        <v>124.29595522932</v>
      </c>
      <c r="F1198">
        <v>27.082446657703901</v>
      </c>
    </row>
    <row r="1199" spans="1:6">
      <c r="A1199" t="s">
        <v>992</v>
      </c>
      <c r="C1199">
        <v>2011</v>
      </c>
      <c r="D1199">
        <v>5.8461765183190604</v>
      </c>
      <c r="E1199">
        <v>120.750223743104</v>
      </c>
      <c r="F1199">
        <v>27.535292224829799</v>
      </c>
    </row>
    <row r="1200" spans="1:6">
      <c r="A1200" t="s">
        <v>992</v>
      </c>
      <c r="C1200">
        <v>2012</v>
      </c>
      <c r="D1200">
        <v>5.8761083796685396</v>
      </c>
      <c r="E1200">
        <v>116.88745707283</v>
      </c>
      <c r="F1200">
        <v>28.608281765367</v>
      </c>
    </row>
    <row r="1201" spans="1:6">
      <c r="A1201" t="s">
        <v>992</v>
      </c>
      <c r="C1201">
        <v>2013</v>
      </c>
      <c r="D1201">
        <v>5.8710036838414901</v>
      </c>
      <c r="E1201">
        <v>111.68521746638601</v>
      </c>
      <c r="F1201">
        <v>29.763841583104998</v>
      </c>
    </row>
    <row r="1202" spans="1:6">
      <c r="A1202" t="s">
        <v>992</v>
      </c>
      <c r="C1202">
        <v>2014</v>
      </c>
      <c r="D1202">
        <v>5.8529538425467402</v>
      </c>
      <c r="E1202">
        <v>108.061144964345</v>
      </c>
      <c r="F1202">
        <v>29.147380250383002</v>
      </c>
    </row>
    <row r="1203" spans="1:6">
      <c r="A1203" t="s">
        <v>992</v>
      </c>
      <c r="C1203">
        <v>2015</v>
      </c>
      <c r="D1203">
        <v>5.85797854834495</v>
      </c>
      <c r="E1203">
        <v>103.27322236021701</v>
      </c>
      <c r="F1203">
        <v>30.771906699706499</v>
      </c>
    </row>
    <row r="1204" spans="1:6">
      <c r="A1204" t="s">
        <v>992</v>
      </c>
      <c r="C1204">
        <v>2016</v>
      </c>
      <c r="D1204">
        <v>5.8803784351022497</v>
      </c>
      <c r="E1204">
        <v>99.618444477044093</v>
      </c>
      <c r="F1204">
        <v>31.083886246823599</v>
      </c>
    </row>
    <row r="1205" spans="1:6">
      <c r="A1205" t="s">
        <v>992</v>
      </c>
      <c r="C1205">
        <v>2017</v>
      </c>
      <c r="D1205">
        <v>5.9109791168096404</v>
      </c>
      <c r="E1205">
        <v>97.102086067709294</v>
      </c>
      <c r="F1205">
        <v>31.1529632907653</v>
      </c>
    </row>
    <row r="1206" spans="1:6">
      <c r="A1206" t="s">
        <v>439</v>
      </c>
      <c r="B1206" t="s">
        <v>440</v>
      </c>
      <c r="C1206">
        <v>1990</v>
      </c>
      <c r="D1206">
        <v>3.86213654327981</v>
      </c>
      <c r="E1206">
        <v>158.987430568181</v>
      </c>
      <c r="F1206">
        <v>22.847774085595901</v>
      </c>
    </row>
    <row r="1207" spans="1:6">
      <c r="A1207" t="s">
        <v>439</v>
      </c>
      <c r="B1207" t="s">
        <v>440</v>
      </c>
      <c r="C1207">
        <v>1991</v>
      </c>
      <c r="D1207">
        <v>3.7253935231992701</v>
      </c>
      <c r="E1207">
        <v>155.27455717033999</v>
      </c>
      <c r="F1207">
        <v>23.330121250044201</v>
      </c>
    </row>
    <row r="1208" spans="1:6">
      <c r="A1208" t="s">
        <v>439</v>
      </c>
      <c r="B1208" t="s">
        <v>440</v>
      </c>
      <c r="C1208">
        <v>1992</v>
      </c>
      <c r="D1208">
        <v>3.6333300762126002</v>
      </c>
      <c r="E1208">
        <v>153.68740456127401</v>
      </c>
      <c r="F1208">
        <v>24.013302931009299</v>
      </c>
    </row>
    <row r="1209" spans="1:6">
      <c r="A1209" t="s">
        <v>439</v>
      </c>
      <c r="B1209" t="s">
        <v>440</v>
      </c>
      <c r="C1209">
        <v>1993</v>
      </c>
      <c r="D1209">
        <v>3.5603733750050899</v>
      </c>
      <c r="E1209">
        <v>154.03563761564101</v>
      </c>
      <c r="F1209">
        <v>24.6770893047924</v>
      </c>
    </row>
    <row r="1210" spans="1:6">
      <c r="A1210" t="s">
        <v>439</v>
      </c>
      <c r="B1210" t="s">
        <v>440</v>
      </c>
      <c r="C1210">
        <v>1994</v>
      </c>
      <c r="D1210">
        <v>3.4595367609779402</v>
      </c>
      <c r="E1210">
        <v>153.646715011955</v>
      </c>
      <c r="F1210">
        <v>24.882586890719399</v>
      </c>
    </row>
    <row r="1211" spans="1:6">
      <c r="A1211" t="s">
        <v>439</v>
      </c>
      <c r="B1211" t="s">
        <v>440</v>
      </c>
      <c r="C1211">
        <v>1995</v>
      </c>
      <c r="D1211">
        <v>3.35029773285288</v>
      </c>
      <c r="E1211">
        <v>153.855181528478</v>
      </c>
      <c r="F1211">
        <v>24.9070196148454</v>
      </c>
    </row>
    <row r="1212" spans="1:6">
      <c r="A1212" t="s">
        <v>439</v>
      </c>
      <c r="B1212" t="s">
        <v>440</v>
      </c>
      <c r="C1212">
        <v>1996</v>
      </c>
      <c r="D1212">
        <v>3.3205463505050399</v>
      </c>
      <c r="E1212">
        <v>156.499501811285</v>
      </c>
      <c r="F1212">
        <v>26.177292111762299</v>
      </c>
    </row>
    <row r="1213" spans="1:6">
      <c r="A1213" t="s">
        <v>439</v>
      </c>
      <c r="B1213" t="s">
        <v>440</v>
      </c>
      <c r="C1213">
        <v>1997</v>
      </c>
      <c r="D1213">
        <v>3.2543694206135299</v>
      </c>
      <c r="E1213">
        <v>158.583429375843</v>
      </c>
      <c r="F1213">
        <v>26.466496000116301</v>
      </c>
    </row>
    <row r="1214" spans="1:6">
      <c r="A1214" t="s">
        <v>439</v>
      </c>
      <c r="B1214" t="s">
        <v>440</v>
      </c>
      <c r="C1214">
        <v>1998</v>
      </c>
      <c r="D1214">
        <v>3.1863947483007</v>
      </c>
      <c r="E1214">
        <v>158.73816448124401</v>
      </c>
      <c r="F1214">
        <v>27.338397510704802</v>
      </c>
    </row>
    <row r="1215" spans="1:6">
      <c r="A1215" t="s">
        <v>439</v>
      </c>
      <c r="B1215" t="s">
        <v>440</v>
      </c>
      <c r="C1215">
        <v>1999</v>
      </c>
      <c r="D1215">
        <v>3.1903567763074099</v>
      </c>
      <c r="E1215">
        <v>160.80238802970101</v>
      </c>
      <c r="F1215">
        <v>26.8653189502663</v>
      </c>
    </row>
    <row r="1216" spans="1:6">
      <c r="A1216" t="s">
        <v>439</v>
      </c>
      <c r="B1216" t="s">
        <v>440</v>
      </c>
      <c r="C1216">
        <v>2000</v>
      </c>
      <c r="D1216">
        <v>3.2221781852780098</v>
      </c>
      <c r="E1216">
        <v>161.02791408903701</v>
      </c>
      <c r="F1216">
        <v>26.755259418657701</v>
      </c>
    </row>
    <row r="1217" spans="1:6">
      <c r="A1217" t="s">
        <v>439</v>
      </c>
      <c r="B1217" t="s">
        <v>440</v>
      </c>
      <c r="C1217">
        <v>2001</v>
      </c>
      <c r="D1217">
        <v>3.2575097814484302</v>
      </c>
      <c r="E1217">
        <v>161.34488173683999</v>
      </c>
      <c r="F1217">
        <v>26.856772008265398</v>
      </c>
    </row>
    <row r="1218" spans="1:6">
      <c r="A1218" t="s">
        <v>439</v>
      </c>
      <c r="B1218" t="s">
        <v>440</v>
      </c>
      <c r="C1218">
        <v>2002</v>
      </c>
      <c r="D1218">
        <v>3.2930574995062898</v>
      </c>
      <c r="E1218">
        <v>161.02856946427701</v>
      </c>
      <c r="F1218">
        <v>26.7416560652382</v>
      </c>
    </row>
    <row r="1219" spans="1:6">
      <c r="A1219" t="s">
        <v>439</v>
      </c>
      <c r="B1219" t="s">
        <v>440</v>
      </c>
      <c r="C1219">
        <v>2003</v>
      </c>
      <c r="D1219">
        <v>3.3294480882753801</v>
      </c>
      <c r="E1219">
        <v>161.366803014358</v>
      </c>
      <c r="F1219">
        <v>26.112237872878001</v>
      </c>
    </row>
    <row r="1220" spans="1:6">
      <c r="A1220" t="s">
        <v>439</v>
      </c>
      <c r="B1220" t="s">
        <v>440</v>
      </c>
      <c r="C1220">
        <v>2004</v>
      </c>
      <c r="D1220">
        <v>3.3303714442856598</v>
      </c>
      <c r="E1220">
        <v>158.74949496381899</v>
      </c>
      <c r="F1220">
        <v>25.4171141678585</v>
      </c>
    </row>
    <row r="1221" spans="1:6">
      <c r="A1221" t="s">
        <v>439</v>
      </c>
      <c r="B1221" t="s">
        <v>440</v>
      </c>
      <c r="C1221">
        <v>2005</v>
      </c>
      <c r="D1221">
        <v>3.30079681784329</v>
      </c>
      <c r="E1221">
        <v>154.39740833732799</v>
      </c>
      <c r="F1221">
        <v>24.543277865963201</v>
      </c>
    </row>
    <row r="1222" spans="1:6">
      <c r="A1222" t="s">
        <v>439</v>
      </c>
      <c r="B1222" t="s">
        <v>440</v>
      </c>
      <c r="C1222">
        <v>2006</v>
      </c>
      <c r="D1222">
        <v>3.29746354813041</v>
      </c>
      <c r="E1222">
        <v>152.52185298688801</v>
      </c>
      <c r="F1222">
        <v>24.7866096508155</v>
      </c>
    </row>
    <row r="1223" spans="1:6">
      <c r="A1223" t="s">
        <v>439</v>
      </c>
      <c r="B1223" t="s">
        <v>440</v>
      </c>
      <c r="C1223">
        <v>2007</v>
      </c>
      <c r="D1223">
        <v>3.3258439479155801</v>
      </c>
      <c r="E1223">
        <v>151.583399607019</v>
      </c>
      <c r="F1223">
        <v>25.486026447479301</v>
      </c>
    </row>
    <row r="1224" spans="1:6">
      <c r="A1224" t="s">
        <v>439</v>
      </c>
      <c r="B1224" t="s">
        <v>440</v>
      </c>
      <c r="C1224">
        <v>2008</v>
      </c>
      <c r="D1224">
        <v>3.3563342187216998</v>
      </c>
      <c r="E1224">
        <v>149.74641650693499</v>
      </c>
      <c r="F1224">
        <v>25.514525934235301</v>
      </c>
    </row>
    <row r="1225" spans="1:6">
      <c r="A1225" t="s">
        <v>439</v>
      </c>
      <c r="B1225" t="s">
        <v>440</v>
      </c>
      <c r="C1225">
        <v>2009</v>
      </c>
      <c r="D1225">
        <v>3.3912791110266598</v>
      </c>
      <c r="E1225">
        <v>148.91223650810599</v>
      </c>
      <c r="F1225">
        <v>25.592714085583999</v>
      </c>
    </row>
    <row r="1226" spans="1:6">
      <c r="A1226" t="s">
        <v>439</v>
      </c>
      <c r="B1226" t="s">
        <v>440</v>
      </c>
      <c r="C1226">
        <v>2010</v>
      </c>
      <c r="D1226">
        <v>3.4309533629029101</v>
      </c>
      <c r="E1226">
        <v>146.886360331736</v>
      </c>
      <c r="F1226">
        <v>26.205720994988699</v>
      </c>
    </row>
    <row r="1227" spans="1:6">
      <c r="A1227" t="s">
        <v>439</v>
      </c>
      <c r="B1227" t="s">
        <v>440</v>
      </c>
      <c r="C1227">
        <v>2011</v>
      </c>
      <c r="D1227">
        <v>3.4697821442297698</v>
      </c>
      <c r="E1227">
        <v>145.51645693766699</v>
      </c>
      <c r="F1227">
        <v>25.490149098450001</v>
      </c>
    </row>
    <row r="1228" spans="1:6">
      <c r="A1228" t="s">
        <v>439</v>
      </c>
      <c r="B1228" t="s">
        <v>440</v>
      </c>
      <c r="C1228">
        <v>2012</v>
      </c>
      <c r="D1228">
        <v>3.4905573371951202</v>
      </c>
      <c r="E1228">
        <v>141.26127692499901</v>
      </c>
      <c r="F1228">
        <v>27.329065571647401</v>
      </c>
    </row>
    <row r="1229" spans="1:6">
      <c r="A1229" t="s">
        <v>439</v>
      </c>
      <c r="B1229" t="s">
        <v>440</v>
      </c>
      <c r="C1229">
        <v>2013</v>
      </c>
      <c r="D1229">
        <v>3.4943342995601099</v>
      </c>
      <c r="E1229">
        <v>139.996258199805</v>
      </c>
      <c r="F1229">
        <v>25.4647676056703</v>
      </c>
    </row>
    <row r="1230" spans="1:6">
      <c r="A1230" t="s">
        <v>439</v>
      </c>
      <c r="B1230" t="s">
        <v>440</v>
      </c>
      <c r="C1230">
        <v>2014</v>
      </c>
      <c r="D1230">
        <v>3.5274143122063699</v>
      </c>
      <c r="E1230">
        <v>137.144900323982</v>
      </c>
      <c r="F1230">
        <v>25.3413411423262</v>
      </c>
    </row>
    <row r="1231" spans="1:6">
      <c r="A1231" t="s">
        <v>439</v>
      </c>
      <c r="B1231" t="s">
        <v>440</v>
      </c>
      <c r="C1231">
        <v>2015</v>
      </c>
      <c r="D1231">
        <v>3.5180540029679701</v>
      </c>
      <c r="E1231">
        <v>129.48734378881699</v>
      </c>
      <c r="F1231">
        <v>32.237655246450998</v>
      </c>
    </row>
    <row r="1232" spans="1:6">
      <c r="A1232" t="s">
        <v>439</v>
      </c>
      <c r="B1232" t="s">
        <v>440</v>
      </c>
      <c r="C1232">
        <v>2016</v>
      </c>
      <c r="D1232">
        <v>3.56739602539899</v>
      </c>
      <c r="E1232">
        <v>128.87886828564899</v>
      </c>
      <c r="F1232">
        <v>30.703705271242299</v>
      </c>
    </row>
    <row r="1233" spans="1:6">
      <c r="A1233" t="s">
        <v>439</v>
      </c>
      <c r="B1233" t="s">
        <v>440</v>
      </c>
      <c r="C1233">
        <v>2017</v>
      </c>
      <c r="D1233">
        <v>3.5914307442692399</v>
      </c>
      <c r="E1233">
        <v>126.191932056835</v>
      </c>
      <c r="F1233">
        <v>31.138913165218899</v>
      </c>
    </row>
    <row r="1234" spans="1:6">
      <c r="A1234" t="s">
        <v>441</v>
      </c>
      <c r="B1234" t="s">
        <v>442</v>
      </c>
      <c r="C1234">
        <v>1990</v>
      </c>
      <c r="D1234">
        <v>0.74522610819262702</v>
      </c>
      <c r="E1234">
        <v>20.929011303513501</v>
      </c>
      <c r="F1234">
        <v>35.493241507856297</v>
      </c>
    </row>
    <row r="1235" spans="1:6">
      <c r="A1235" t="s">
        <v>441</v>
      </c>
      <c r="B1235" t="s">
        <v>442</v>
      </c>
      <c r="C1235">
        <v>1991</v>
      </c>
      <c r="D1235">
        <v>0.69816155601637298</v>
      </c>
      <c r="E1235">
        <v>18.5773613838304</v>
      </c>
      <c r="F1235">
        <v>33.224548835364601</v>
      </c>
    </row>
    <row r="1236" spans="1:6">
      <c r="A1236" t="s">
        <v>441</v>
      </c>
      <c r="B1236" t="s">
        <v>442</v>
      </c>
      <c r="C1236">
        <v>1992</v>
      </c>
      <c r="D1236">
        <v>0.66267871442230497</v>
      </c>
      <c r="E1236">
        <v>17.125759693859401</v>
      </c>
      <c r="F1236">
        <v>32.0333665203012</v>
      </c>
    </row>
    <row r="1237" spans="1:6">
      <c r="A1237" t="s">
        <v>441</v>
      </c>
      <c r="B1237" t="s">
        <v>442</v>
      </c>
      <c r="C1237">
        <v>1993</v>
      </c>
      <c r="D1237">
        <v>0.67088789764318202</v>
      </c>
      <c r="E1237">
        <v>16.561685348862699</v>
      </c>
      <c r="F1237">
        <v>32.727982960769197</v>
      </c>
    </row>
    <row r="1238" spans="1:6">
      <c r="A1238" t="s">
        <v>441</v>
      </c>
      <c r="B1238" t="s">
        <v>442</v>
      </c>
      <c r="C1238">
        <v>1994</v>
      </c>
      <c r="D1238">
        <v>0.64674181369821204</v>
      </c>
      <c r="E1238">
        <v>15.6733372741908</v>
      </c>
      <c r="F1238">
        <v>32.703300969294197</v>
      </c>
    </row>
    <row r="1239" spans="1:6">
      <c r="A1239" t="s">
        <v>441</v>
      </c>
      <c r="B1239" t="s">
        <v>442</v>
      </c>
      <c r="C1239">
        <v>1995</v>
      </c>
      <c r="D1239">
        <v>0.63104197060187595</v>
      </c>
      <c r="E1239">
        <v>14.7871044638492</v>
      </c>
      <c r="F1239">
        <v>32.6617886376808</v>
      </c>
    </row>
    <row r="1240" spans="1:6">
      <c r="A1240" t="s">
        <v>441</v>
      </c>
      <c r="B1240" t="s">
        <v>442</v>
      </c>
      <c r="C1240">
        <v>1996</v>
      </c>
      <c r="D1240">
        <v>0.61655186110029303</v>
      </c>
      <c r="E1240">
        <v>13.576922217392701</v>
      </c>
      <c r="F1240">
        <v>32.329609734384398</v>
      </c>
    </row>
    <row r="1241" spans="1:6">
      <c r="A1241" t="s">
        <v>441</v>
      </c>
      <c r="B1241" t="s">
        <v>442</v>
      </c>
      <c r="C1241">
        <v>1997</v>
      </c>
      <c r="D1241">
        <v>0.62602333990064496</v>
      </c>
      <c r="E1241">
        <v>12.3262645399153</v>
      </c>
      <c r="F1241">
        <v>31.559123594159701</v>
      </c>
    </row>
    <row r="1242" spans="1:6">
      <c r="A1242" t="s">
        <v>441</v>
      </c>
      <c r="B1242" t="s">
        <v>442</v>
      </c>
      <c r="C1242">
        <v>1998</v>
      </c>
      <c r="D1242">
        <v>0.66768503646825905</v>
      </c>
      <c r="E1242">
        <v>11.299432678861301</v>
      </c>
      <c r="F1242">
        <v>31.4037645476518</v>
      </c>
    </row>
    <row r="1243" spans="1:6">
      <c r="A1243" t="s">
        <v>441</v>
      </c>
      <c r="B1243" t="s">
        <v>442</v>
      </c>
      <c r="C1243">
        <v>1999</v>
      </c>
      <c r="D1243">
        <v>0.69677593094181001</v>
      </c>
      <c r="E1243">
        <v>10.416584308812</v>
      </c>
      <c r="F1243">
        <v>30.771752140057799</v>
      </c>
    </row>
    <row r="1244" spans="1:6">
      <c r="A1244" t="s">
        <v>441</v>
      </c>
      <c r="B1244" t="s">
        <v>442</v>
      </c>
      <c r="C1244">
        <v>2000</v>
      </c>
      <c r="D1244">
        <v>0.68443093550414502</v>
      </c>
      <c r="E1244">
        <v>9.1091856893322802</v>
      </c>
      <c r="F1244">
        <v>28.303360686077902</v>
      </c>
    </row>
    <row r="1245" spans="1:6">
      <c r="A1245" t="s">
        <v>441</v>
      </c>
      <c r="B1245" t="s">
        <v>442</v>
      </c>
      <c r="C1245">
        <v>2001</v>
      </c>
      <c r="D1245">
        <v>0.73081553390337095</v>
      </c>
      <c r="E1245">
        <v>8.5810403329601996</v>
      </c>
      <c r="F1245">
        <v>28.301427888677399</v>
      </c>
    </row>
    <row r="1246" spans="1:6">
      <c r="A1246" t="s">
        <v>441</v>
      </c>
      <c r="B1246" t="s">
        <v>442</v>
      </c>
      <c r="C1246">
        <v>2002</v>
      </c>
      <c r="D1246">
        <v>0.74279905077806196</v>
      </c>
      <c r="E1246">
        <v>7.6720006392721798</v>
      </c>
      <c r="F1246">
        <v>26.840956318313701</v>
      </c>
    </row>
    <row r="1247" spans="1:6">
      <c r="A1247" t="s">
        <v>441</v>
      </c>
      <c r="B1247" t="s">
        <v>442</v>
      </c>
      <c r="C1247">
        <v>2003</v>
      </c>
      <c r="D1247">
        <v>0.80477617603557805</v>
      </c>
      <c r="E1247">
        <v>7.1390556189888104</v>
      </c>
      <c r="F1247">
        <v>26.859556733449001</v>
      </c>
    </row>
    <row r="1248" spans="1:6">
      <c r="A1248" t="s">
        <v>441</v>
      </c>
      <c r="B1248" t="s">
        <v>442</v>
      </c>
      <c r="C1248">
        <v>2004</v>
      </c>
      <c r="D1248">
        <v>0.85887847738595402</v>
      </c>
      <c r="E1248">
        <v>6.6369374094441698</v>
      </c>
      <c r="F1248">
        <v>26.470245474937698</v>
      </c>
    </row>
    <row r="1249" spans="1:6">
      <c r="A1249" t="s">
        <v>441</v>
      </c>
      <c r="B1249" t="s">
        <v>442</v>
      </c>
      <c r="C1249">
        <v>2005</v>
      </c>
      <c r="D1249">
        <v>0.876869436230165</v>
      </c>
      <c r="E1249">
        <v>6.0627336462286596</v>
      </c>
      <c r="F1249">
        <v>25.343314399659199</v>
      </c>
    </row>
    <row r="1250" spans="1:6">
      <c r="A1250" t="s">
        <v>441</v>
      </c>
      <c r="B1250" t="s">
        <v>442</v>
      </c>
      <c r="C1250">
        <v>2006</v>
      </c>
      <c r="D1250">
        <v>0.88549484396963896</v>
      </c>
      <c r="E1250">
        <v>5.5111935870925297</v>
      </c>
      <c r="F1250">
        <v>24.808247474919</v>
      </c>
    </row>
    <row r="1251" spans="1:6">
      <c r="A1251" t="s">
        <v>441</v>
      </c>
      <c r="B1251" t="s">
        <v>442</v>
      </c>
      <c r="C1251">
        <v>2007</v>
      </c>
      <c r="D1251">
        <v>0.91778546455100696</v>
      </c>
      <c r="E1251">
        <v>5.1294386389253797</v>
      </c>
      <c r="F1251">
        <v>24.70600932112</v>
      </c>
    </row>
    <row r="1252" spans="1:6">
      <c r="A1252" t="s">
        <v>441</v>
      </c>
      <c r="B1252" t="s">
        <v>442</v>
      </c>
      <c r="C1252">
        <v>2008</v>
      </c>
      <c r="D1252">
        <v>0.90425794991651798</v>
      </c>
      <c r="E1252">
        <v>4.63781006294262</v>
      </c>
      <c r="F1252">
        <v>23.556139420533</v>
      </c>
    </row>
    <row r="1253" spans="1:6">
      <c r="A1253" t="s">
        <v>441</v>
      </c>
      <c r="B1253" t="s">
        <v>442</v>
      </c>
      <c r="C1253">
        <v>2009</v>
      </c>
      <c r="D1253">
        <v>0.97394622796166197</v>
      </c>
      <c r="E1253">
        <v>4.47528446196148</v>
      </c>
      <c r="F1253">
        <v>24.221867450726901</v>
      </c>
    </row>
    <row r="1254" spans="1:6">
      <c r="A1254" t="s">
        <v>441</v>
      </c>
      <c r="B1254" t="s">
        <v>442</v>
      </c>
      <c r="C1254">
        <v>2010</v>
      </c>
      <c r="D1254">
        <v>1.03829600206317</v>
      </c>
      <c r="E1254">
        <v>4.2363634558525103</v>
      </c>
      <c r="F1254">
        <v>24.398330191769901</v>
      </c>
    </row>
    <row r="1255" spans="1:6">
      <c r="A1255" t="s">
        <v>441</v>
      </c>
      <c r="B1255" t="s">
        <v>442</v>
      </c>
      <c r="C1255">
        <v>2011</v>
      </c>
      <c r="D1255">
        <v>1.0492510617481401</v>
      </c>
      <c r="E1255">
        <v>3.7522976854211199</v>
      </c>
      <c r="F1255">
        <v>24.154731314138601</v>
      </c>
    </row>
    <row r="1256" spans="1:6">
      <c r="A1256" t="s">
        <v>441</v>
      </c>
      <c r="B1256" t="s">
        <v>442</v>
      </c>
      <c r="C1256">
        <v>2012</v>
      </c>
      <c r="D1256">
        <v>1.0591379429660801</v>
      </c>
      <c r="E1256">
        <v>3.59504517927668</v>
      </c>
      <c r="F1256">
        <v>22.909902079535499</v>
      </c>
    </row>
    <row r="1257" spans="1:6">
      <c r="A1257" t="s">
        <v>441</v>
      </c>
      <c r="B1257" t="s">
        <v>442</v>
      </c>
      <c r="C1257">
        <v>2013</v>
      </c>
      <c r="D1257">
        <v>1.0749575252788099</v>
      </c>
      <c r="E1257">
        <v>3.4202501186457099</v>
      </c>
      <c r="F1257">
        <v>22.3417825116322</v>
      </c>
    </row>
    <row r="1258" spans="1:6">
      <c r="A1258" t="s">
        <v>441</v>
      </c>
      <c r="B1258" t="s">
        <v>442</v>
      </c>
      <c r="C1258">
        <v>2014</v>
      </c>
      <c r="D1258">
        <v>1.07438044181809</v>
      </c>
      <c r="E1258">
        <v>3.2099549058561898</v>
      </c>
      <c r="F1258">
        <v>21.276258892826</v>
      </c>
    </row>
    <row r="1259" spans="1:6">
      <c r="A1259" t="s">
        <v>441</v>
      </c>
      <c r="B1259" t="s">
        <v>442</v>
      </c>
      <c r="C1259">
        <v>2015</v>
      </c>
      <c r="D1259">
        <v>1.1134862957531999</v>
      </c>
      <c r="E1259">
        <v>3.01524229379425</v>
      </c>
      <c r="F1259">
        <v>20.965834973437399</v>
      </c>
    </row>
    <row r="1260" spans="1:6">
      <c r="A1260" t="s">
        <v>441</v>
      </c>
      <c r="B1260" t="s">
        <v>442</v>
      </c>
      <c r="C1260">
        <v>2016</v>
      </c>
      <c r="D1260">
        <v>1.14845278169621</v>
      </c>
      <c r="E1260">
        <v>3.0171241719193098</v>
      </c>
      <c r="F1260">
        <v>20.105181087311902</v>
      </c>
    </row>
    <row r="1261" spans="1:6">
      <c r="A1261" t="s">
        <v>441</v>
      </c>
      <c r="B1261" t="s">
        <v>442</v>
      </c>
      <c r="C1261">
        <v>2017</v>
      </c>
      <c r="D1261">
        <v>1.21398175881875</v>
      </c>
      <c r="E1261">
        <v>2.9371371064430098</v>
      </c>
      <c r="F1261">
        <v>20.412135195915599</v>
      </c>
    </row>
    <row r="1262" spans="1:6">
      <c r="A1262" t="s">
        <v>350</v>
      </c>
      <c r="B1262" t="s">
        <v>443</v>
      </c>
      <c r="C1262">
        <v>1990</v>
      </c>
      <c r="D1262">
        <v>35.265966342528202</v>
      </c>
      <c r="E1262">
        <v>107.96766314446801</v>
      </c>
      <c r="F1262">
        <v>56.106720946583998</v>
      </c>
    </row>
    <row r="1263" spans="1:6">
      <c r="A1263" t="s">
        <v>350</v>
      </c>
      <c r="B1263" t="s">
        <v>443</v>
      </c>
      <c r="C1263">
        <v>1991</v>
      </c>
      <c r="D1263">
        <v>34.930073623066498</v>
      </c>
      <c r="E1263">
        <v>103.758038369164</v>
      </c>
      <c r="F1263">
        <v>57.7325710637949</v>
      </c>
    </row>
    <row r="1264" spans="1:6">
      <c r="A1264" t="s">
        <v>350</v>
      </c>
      <c r="B1264" t="s">
        <v>443</v>
      </c>
      <c r="C1264">
        <v>1992</v>
      </c>
      <c r="D1264">
        <v>34.199467733337002</v>
      </c>
      <c r="E1264">
        <v>98.861684940866397</v>
      </c>
      <c r="F1264">
        <v>58.3977978519479</v>
      </c>
    </row>
    <row r="1265" spans="1:6">
      <c r="A1265" t="s">
        <v>350</v>
      </c>
      <c r="B1265" t="s">
        <v>443</v>
      </c>
      <c r="C1265">
        <v>1993</v>
      </c>
      <c r="D1265">
        <v>33.425545200577197</v>
      </c>
      <c r="E1265">
        <v>93.711195130531706</v>
      </c>
      <c r="F1265">
        <v>58.8600131136998</v>
      </c>
    </row>
    <row r="1266" spans="1:6">
      <c r="A1266" t="s">
        <v>350</v>
      </c>
      <c r="B1266" t="s">
        <v>443</v>
      </c>
      <c r="C1266">
        <v>1994</v>
      </c>
      <c r="D1266">
        <v>32.602204343898698</v>
      </c>
      <c r="E1266">
        <v>88.671630369808796</v>
      </c>
      <c r="F1266">
        <v>59.080008901289901</v>
      </c>
    </row>
    <row r="1267" spans="1:6">
      <c r="A1267" t="s">
        <v>350</v>
      </c>
      <c r="B1267" t="s">
        <v>443</v>
      </c>
      <c r="C1267">
        <v>1995</v>
      </c>
      <c r="D1267">
        <v>31.297065628275298</v>
      </c>
      <c r="E1267">
        <v>82.9920689948502</v>
      </c>
      <c r="F1267">
        <v>59.032781178489202</v>
      </c>
    </row>
    <row r="1268" spans="1:6">
      <c r="A1268" t="s">
        <v>350</v>
      </c>
      <c r="B1268" t="s">
        <v>443</v>
      </c>
      <c r="C1268">
        <v>1996</v>
      </c>
      <c r="D1268">
        <v>30.140656463909998</v>
      </c>
      <c r="E1268">
        <v>77.688834634140093</v>
      </c>
      <c r="F1268">
        <v>59.584994002862501</v>
      </c>
    </row>
    <row r="1269" spans="1:6">
      <c r="A1269" t="s">
        <v>350</v>
      </c>
      <c r="B1269" t="s">
        <v>443</v>
      </c>
      <c r="C1269">
        <v>1997</v>
      </c>
      <c r="D1269">
        <v>28.884138384965699</v>
      </c>
      <c r="E1269">
        <v>72.530772439225004</v>
      </c>
      <c r="F1269">
        <v>59.698543021729797</v>
      </c>
    </row>
    <row r="1270" spans="1:6">
      <c r="A1270" t="s">
        <v>350</v>
      </c>
      <c r="B1270" t="s">
        <v>443</v>
      </c>
      <c r="C1270">
        <v>1998</v>
      </c>
      <c r="D1270">
        <v>27.7980600846799</v>
      </c>
      <c r="E1270">
        <v>68.039764338720005</v>
      </c>
      <c r="F1270">
        <v>59.918035960668902</v>
      </c>
    </row>
    <row r="1271" spans="1:6">
      <c r="A1271" t="s">
        <v>350</v>
      </c>
      <c r="B1271" t="s">
        <v>443</v>
      </c>
      <c r="C1271">
        <v>1999</v>
      </c>
      <c r="D1271">
        <v>26.138823807981598</v>
      </c>
      <c r="E1271">
        <v>63.112878629416997</v>
      </c>
      <c r="F1271">
        <v>59.137989648906199</v>
      </c>
    </row>
    <row r="1272" spans="1:6">
      <c r="A1272" t="s">
        <v>350</v>
      </c>
      <c r="B1272" t="s">
        <v>443</v>
      </c>
      <c r="C1272">
        <v>2000</v>
      </c>
      <c r="D1272">
        <v>24.7639684334926</v>
      </c>
      <c r="E1272">
        <v>59.163316654960703</v>
      </c>
      <c r="F1272">
        <v>58.792162627309999</v>
      </c>
    </row>
    <row r="1273" spans="1:6">
      <c r="A1273" t="s">
        <v>350</v>
      </c>
      <c r="B1273" t="s">
        <v>443</v>
      </c>
      <c r="C1273">
        <v>2001</v>
      </c>
      <c r="D1273">
        <v>23.400941741280501</v>
      </c>
      <c r="E1273">
        <v>54.860022847339401</v>
      </c>
      <c r="F1273">
        <v>58.837759779366301</v>
      </c>
    </row>
    <row r="1274" spans="1:6">
      <c r="A1274" t="s">
        <v>350</v>
      </c>
      <c r="B1274" t="s">
        <v>443</v>
      </c>
      <c r="C1274">
        <v>2002</v>
      </c>
      <c r="D1274">
        <v>22.413324314624401</v>
      </c>
      <c r="E1274">
        <v>51.581048658218897</v>
      </c>
      <c r="F1274">
        <v>59.600349375418602</v>
      </c>
    </row>
    <row r="1275" spans="1:6">
      <c r="A1275" t="s">
        <v>350</v>
      </c>
      <c r="B1275" t="s">
        <v>443</v>
      </c>
      <c r="C1275">
        <v>2003</v>
      </c>
      <c r="D1275">
        <v>21.519232777179599</v>
      </c>
      <c r="E1275">
        <v>48.491326488204301</v>
      </c>
      <c r="F1275">
        <v>60.527640367441698</v>
      </c>
    </row>
    <row r="1276" spans="1:6">
      <c r="A1276" t="s">
        <v>350</v>
      </c>
      <c r="B1276" t="s">
        <v>443</v>
      </c>
      <c r="C1276">
        <v>2004</v>
      </c>
      <c r="D1276">
        <v>20.346400180946599</v>
      </c>
      <c r="E1276">
        <v>44.853157813385003</v>
      </c>
      <c r="F1276">
        <v>60.546200820877701</v>
      </c>
    </row>
    <row r="1277" spans="1:6">
      <c r="A1277" t="s">
        <v>350</v>
      </c>
      <c r="B1277" t="s">
        <v>443</v>
      </c>
      <c r="C1277">
        <v>2005</v>
      </c>
      <c r="D1277">
        <v>18.818079966947</v>
      </c>
      <c r="E1277">
        <v>40.540735941638602</v>
      </c>
      <c r="F1277">
        <v>59.103751478913402</v>
      </c>
    </row>
    <row r="1278" spans="1:6">
      <c r="A1278" t="s">
        <v>350</v>
      </c>
      <c r="B1278" t="s">
        <v>443</v>
      </c>
      <c r="C1278">
        <v>2006</v>
      </c>
      <c r="D1278">
        <v>16.998423391104701</v>
      </c>
      <c r="E1278">
        <v>35.483168725263198</v>
      </c>
      <c r="F1278">
        <v>56.858379561802501</v>
      </c>
    </row>
    <row r="1279" spans="1:6">
      <c r="A1279" t="s">
        <v>350</v>
      </c>
      <c r="B1279" t="s">
        <v>443</v>
      </c>
      <c r="C1279">
        <v>2007</v>
      </c>
      <c r="D1279">
        <v>15.799629970399099</v>
      </c>
      <c r="E1279">
        <v>31.9098690120735</v>
      </c>
      <c r="F1279">
        <v>56.030751919522501</v>
      </c>
    </row>
    <row r="1280" spans="1:6">
      <c r="A1280" t="s">
        <v>350</v>
      </c>
      <c r="B1280" t="s">
        <v>443</v>
      </c>
      <c r="C1280">
        <v>2008</v>
      </c>
      <c r="D1280">
        <v>15.101243431403899</v>
      </c>
      <c r="E1280">
        <v>29.464638451653901</v>
      </c>
      <c r="F1280">
        <v>56.482741980368999</v>
      </c>
    </row>
    <row r="1281" spans="1:6">
      <c r="A1281" t="s">
        <v>350</v>
      </c>
      <c r="B1281" t="s">
        <v>443</v>
      </c>
      <c r="C1281">
        <v>2009</v>
      </c>
      <c r="D1281">
        <v>14.6616549141473</v>
      </c>
      <c r="E1281">
        <v>27.4718113150848</v>
      </c>
      <c r="F1281">
        <v>57.525442689718197</v>
      </c>
    </row>
    <row r="1282" spans="1:6">
      <c r="A1282" t="s">
        <v>350</v>
      </c>
      <c r="B1282" t="s">
        <v>443</v>
      </c>
      <c r="C1282">
        <v>2010</v>
      </c>
      <c r="D1282">
        <v>14.2311789863129</v>
      </c>
      <c r="E1282">
        <v>25.541573303355499</v>
      </c>
      <c r="F1282">
        <v>58.412150793768703</v>
      </c>
    </row>
    <row r="1283" spans="1:6">
      <c r="A1283" t="s">
        <v>350</v>
      </c>
      <c r="B1283" t="s">
        <v>443</v>
      </c>
      <c r="C1283">
        <v>2011</v>
      </c>
      <c r="D1283">
        <v>13.522866670643801</v>
      </c>
      <c r="E1283">
        <v>23.321883047563102</v>
      </c>
      <c r="F1283">
        <v>58.7408454777906</v>
      </c>
    </row>
    <row r="1284" spans="1:6">
      <c r="A1284" t="s">
        <v>350</v>
      </c>
      <c r="B1284" t="s">
        <v>443</v>
      </c>
      <c r="C1284">
        <v>2012</v>
      </c>
      <c r="D1284">
        <v>12.758636003931199</v>
      </c>
      <c r="E1284">
        <v>22.144622911738001</v>
      </c>
      <c r="F1284">
        <v>55.3902845775497</v>
      </c>
    </row>
    <row r="1285" spans="1:6">
      <c r="A1285" t="s">
        <v>350</v>
      </c>
      <c r="B1285" t="s">
        <v>443</v>
      </c>
      <c r="C1285">
        <v>2013</v>
      </c>
      <c r="D1285">
        <v>11.861649927603199</v>
      </c>
      <c r="E1285">
        <v>19.8882287709854</v>
      </c>
      <c r="F1285">
        <v>54.176010156672298</v>
      </c>
    </row>
    <row r="1286" spans="1:6">
      <c r="A1286" t="s">
        <v>350</v>
      </c>
      <c r="B1286" t="s">
        <v>443</v>
      </c>
      <c r="C1286">
        <v>2014</v>
      </c>
      <c r="D1286">
        <v>11.5037295189377</v>
      </c>
      <c r="E1286">
        <v>18.920323270338798</v>
      </c>
      <c r="F1286">
        <v>52.518944956471401</v>
      </c>
    </row>
    <row r="1287" spans="1:6">
      <c r="A1287" t="s">
        <v>350</v>
      </c>
      <c r="B1287" t="s">
        <v>443</v>
      </c>
      <c r="C1287">
        <v>2015</v>
      </c>
      <c r="D1287">
        <v>11.3165699630601</v>
      </c>
      <c r="E1287">
        <v>18.1200626570484</v>
      </c>
      <c r="F1287">
        <v>52.6589461554343</v>
      </c>
    </row>
    <row r="1288" spans="1:6">
      <c r="A1288" t="s">
        <v>350</v>
      </c>
      <c r="B1288" t="s">
        <v>443</v>
      </c>
      <c r="C1288">
        <v>2016</v>
      </c>
      <c r="D1288">
        <v>11.144199705524001</v>
      </c>
      <c r="E1288">
        <v>17.765584361779101</v>
      </c>
      <c r="F1288">
        <v>49.448683376982899</v>
      </c>
    </row>
    <row r="1289" spans="1:6">
      <c r="A1289" t="s">
        <v>350</v>
      </c>
      <c r="B1289" t="s">
        <v>443</v>
      </c>
      <c r="C1289">
        <v>2017</v>
      </c>
      <c r="D1289">
        <v>11.123282572551499</v>
      </c>
      <c r="E1289">
        <v>15.803640803011699</v>
      </c>
      <c r="F1289">
        <v>49.367141610162697</v>
      </c>
    </row>
    <row r="1290" spans="1:6">
      <c r="A1290" t="s">
        <v>444</v>
      </c>
      <c r="B1290" t="s">
        <v>445</v>
      </c>
      <c r="C1290">
        <v>1990</v>
      </c>
      <c r="D1290">
        <v>1.23784344817028</v>
      </c>
      <c r="E1290">
        <v>31.576501825085298</v>
      </c>
      <c r="F1290">
        <v>20.490847683503901</v>
      </c>
    </row>
    <row r="1291" spans="1:6">
      <c r="A1291" t="s">
        <v>444</v>
      </c>
      <c r="B1291" t="s">
        <v>445</v>
      </c>
      <c r="C1291">
        <v>1991</v>
      </c>
      <c r="D1291">
        <v>1.3068446971176999</v>
      </c>
      <c r="E1291">
        <v>31.664341774213199</v>
      </c>
      <c r="F1291">
        <v>21.7487496163555</v>
      </c>
    </row>
    <row r="1292" spans="1:6">
      <c r="A1292" t="s">
        <v>444</v>
      </c>
      <c r="B1292" t="s">
        <v>445</v>
      </c>
      <c r="C1292">
        <v>1992</v>
      </c>
      <c r="D1292">
        <v>1.35147003421067</v>
      </c>
      <c r="E1292">
        <v>30.692261210081099</v>
      </c>
      <c r="F1292">
        <v>22.235943649636202</v>
      </c>
    </row>
    <row r="1293" spans="1:6">
      <c r="A1293" t="s">
        <v>444</v>
      </c>
      <c r="B1293" t="s">
        <v>445</v>
      </c>
      <c r="C1293">
        <v>1993</v>
      </c>
      <c r="D1293">
        <v>1.3511071267858701</v>
      </c>
      <c r="E1293">
        <v>29.082038158853599</v>
      </c>
      <c r="F1293">
        <v>22.007188708998601</v>
      </c>
    </row>
    <row r="1294" spans="1:6">
      <c r="A1294" t="s">
        <v>444</v>
      </c>
      <c r="B1294" t="s">
        <v>445</v>
      </c>
      <c r="C1294">
        <v>1994</v>
      </c>
      <c r="D1294">
        <v>1.41761379838434</v>
      </c>
      <c r="E1294">
        <v>27.976075115116899</v>
      </c>
      <c r="F1294">
        <v>22.705016134624401</v>
      </c>
    </row>
    <row r="1295" spans="1:6">
      <c r="A1295" t="s">
        <v>444</v>
      </c>
      <c r="B1295" t="s">
        <v>445</v>
      </c>
      <c r="C1295">
        <v>1995</v>
      </c>
      <c r="D1295">
        <v>1.50960414142736</v>
      </c>
      <c r="E1295">
        <v>27.0094896050032</v>
      </c>
      <c r="F1295">
        <v>23.226217092722798</v>
      </c>
    </row>
    <row r="1296" spans="1:6">
      <c r="A1296" t="s">
        <v>444</v>
      </c>
      <c r="B1296" t="s">
        <v>445</v>
      </c>
      <c r="C1296">
        <v>1996</v>
      </c>
      <c r="D1296">
        <v>1.53243589306887</v>
      </c>
      <c r="E1296">
        <v>25.273619793497399</v>
      </c>
      <c r="F1296">
        <v>23.835446171946199</v>
      </c>
    </row>
    <row r="1297" spans="1:6">
      <c r="A1297" t="s">
        <v>444</v>
      </c>
      <c r="B1297" t="s">
        <v>445</v>
      </c>
      <c r="C1297">
        <v>1997</v>
      </c>
      <c r="D1297">
        <v>1.4366010527998501</v>
      </c>
      <c r="E1297">
        <v>22.013850293312501</v>
      </c>
      <c r="F1297">
        <v>22.478298229825899</v>
      </c>
    </row>
    <row r="1298" spans="1:6">
      <c r="A1298" t="s">
        <v>444</v>
      </c>
      <c r="B1298" t="s">
        <v>445</v>
      </c>
      <c r="C1298">
        <v>1998</v>
      </c>
      <c r="D1298">
        <v>1.41438223803221</v>
      </c>
      <c r="E1298">
        <v>20.478233822349502</v>
      </c>
      <c r="F1298">
        <v>21.617268073971498</v>
      </c>
    </row>
    <row r="1299" spans="1:6">
      <c r="A1299" t="s">
        <v>444</v>
      </c>
      <c r="B1299" t="s">
        <v>445</v>
      </c>
      <c r="C1299">
        <v>1999</v>
      </c>
      <c r="D1299">
        <v>1.4308703521147601</v>
      </c>
      <c r="E1299">
        <v>19.563922890721599</v>
      </c>
      <c r="F1299">
        <v>21.441839617609599</v>
      </c>
    </row>
    <row r="1300" spans="1:6">
      <c r="A1300" t="s">
        <v>444</v>
      </c>
      <c r="B1300" t="s">
        <v>445</v>
      </c>
      <c r="C1300">
        <v>2000</v>
      </c>
      <c r="D1300">
        <v>1.3912196625220501</v>
      </c>
      <c r="E1300">
        <v>18.5582496197386</v>
      </c>
      <c r="F1300">
        <v>20.810833365464799</v>
      </c>
    </row>
    <row r="1301" spans="1:6">
      <c r="A1301" t="s">
        <v>444</v>
      </c>
      <c r="B1301" t="s">
        <v>445</v>
      </c>
      <c r="C1301">
        <v>2001</v>
      </c>
      <c r="D1301">
        <v>1.3948770969059401</v>
      </c>
      <c r="E1301">
        <v>17.7897634267614</v>
      </c>
      <c r="F1301">
        <v>20.969511530527001</v>
      </c>
    </row>
    <row r="1302" spans="1:6">
      <c r="A1302" t="s">
        <v>444</v>
      </c>
      <c r="B1302" t="s">
        <v>445</v>
      </c>
      <c r="C1302">
        <v>2002</v>
      </c>
      <c r="D1302">
        <v>1.4902684958739301</v>
      </c>
      <c r="E1302">
        <v>17.982277666131299</v>
      </c>
      <c r="F1302">
        <v>22.7008250777311</v>
      </c>
    </row>
    <row r="1303" spans="1:6">
      <c r="A1303" t="s">
        <v>444</v>
      </c>
      <c r="B1303" t="s">
        <v>445</v>
      </c>
      <c r="C1303">
        <v>2003</v>
      </c>
      <c r="D1303">
        <v>1.42325296790873</v>
      </c>
      <c r="E1303">
        <v>16.477684573390199</v>
      </c>
      <c r="F1303">
        <v>21.567287499785099</v>
      </c>
    </row>
    <row r="1304" spans="1:6">
      <c r="A1304" t="s">
        <v>444</v>
      </c>
      <c r="B1304" t="s">
        <v>445</v>
      </c>
      <c r="C1304">
        <v>2004</v>
      </c>
      <c r="D1304">
        <v>1.41154203931476</v>
      </c>
      <c r="E1304">
        <v>15.6004809202238</v>
      </c>
      <c r="F1304">
        <v>21.387925297782601</v>
      </c>
    </row>
    <row r="1305" spans="1:6">
      <c r="A1305" t="s">
        <v>444</v>
      </c>
      <c r="B1305" t="s">
        <v>445</v>
      </c>
      <c r="C1305">
        <v>2005</v>
      </c>
      <c r="D1305">
        <v>1.3880655464061</v>
      </c>
      <c r="E1305">
        <v>14.378344543124699</v>
      </c>
      <c r="F1305">
        <v>20.788286836128002</v>
      </c>
    </row>
    <row r="1306" spans="1:6">
      <c r="A1306" t="s">
        <v>444</v>
      </c>
      <c r="B1306" t="s">
        <v>445</v>
      </c>
      <c r="C1306">
        <v>2006</v>
      </c>
      <c r="D1306">
        <v>1.4071063539340001</v>
      </c>
      <c r="E1306">
        <v>13.584144666685599</v>
      </c>
      <c r="F1306">
        <v>21.468607825487499</v>
      </c>
    </row>
    <row r="1307" spans="1:6">
      <c r="A1307" t="s">
        <v>444</v>
      </c>
      <c r="B1307" t="s">
        <v>445</v>
      </c>
      <c r="C1307">
        <v>2007</v>
      </c>
      <c r="D1307">
        <v>1.36226881791834</v>
      </c>
      <c r="E1307">
        <v>12.166663442794301</v>
      </c>
      <c r="F1307">
        <v>21.012450729362001</v>
      </c>
    </row>
    <row r="1308" spans="1:6">
      <c r="A1308" t="s">
        <v>444</v>
      </c>
      <c r="B1308" t="s">
        <v>445</v>
      </c>
      <c r="C1308">
        <v>2008</v>
      </c>
      <c r="D1308">
        <v>1.35785345534539</v>
      </c>
      <c r="E1308">
        <v>10.966467113387701</v>
      </c>
      <c r="F1308">
        <v>21.0693275892786</v>
      </c>
    </row>
    <row r="1309" spans="1:6">
      <c r="A1309" t="s">
        <v>444</v>
      </c>
      <c r="B1309" t="s">
        <v>445</v>
      </c>
      <c r="C1309">
        <v>2009</v>
      </c>
      <c r="D1309">
        <v>1.34900645972113</v>
      </c>
      <c r="E1309">
        <v>9.8726808979736305</v>
      </c>
      <c r="F1309">
        <v>21.1338445471341</v>
      </c>
    </row>
    <row r="1310" spans="1:6">
      <c r="A1310" t="s">
        <v>444</v>
      </c>
      <c r="B1310" t="s">
        <v>445</v>
      </c>
      <c r="C1310">
        <v>2010</v>
      </c>
      <c r="D1310">
        <v>1.32220509910457</v>
      </c>
      <c r="E1310">
        <v>8.6358442081138804</v>
      </c>
      <c r="F1310">
        <v>20.568545404977701</v>
      </c>
    </row>
    <row r="1311" spans="1:6">
      <c r="A1311" t="s">
        <v>444</v>
      </c>
      <c r="B1311" t="s">
        <v>445</v>
      </c>
      <c r="C1311">
        <v>2011</v>
      </c>
      <c r="D1311">
        <v>1.2583300881339601</v>
      </c>
      <c r="E1311">
        <v>7.47748702533017</v>
      </c>
      <c r="F1311">
        <v>19.595597579922199</v>
      </c>
    </row>
    <row r="1312" spans="1:6">
      <c r="A1312" t="s">
        <v>444</v>
      </c>
      <c r="B1312" t="s">
        <v>445</v>
      </c>
      <c r="C1312">
        <v>2012</v>
      </c>
      <c r="D1312">
        <v>1.23477190988476</v>
      </c>
      <c r="E1312">
        <v>6.7297124681920604</v>
      </c>
      <c r="F1312">
        <v>18.895130002094</v>
      </c>
    </row>
    <row r="1313" spans="1:6">
      <c r="A1313" t="s">
        <v>444</v>
      </c>
      <c r="B1313" t="s">
        <v>445</v>
      </c>
      <c r="C1313">
        <v>2013</v>
      </c>
      <c r="D1313">
        <v>1.21758273956897</v>
      </c>
      <c r="E1313">
        <v>6.1011636956745203</v>
      </c>
      <c r="F1313">
        <v>17.991234025185999</v>
      </c>
    </row>
    <row r="1314" spans="1:6">
      <c r="A1314" t="s">
        <v>444</v>
      </c>
      <c r="B1314" t="s">
        <v>445</v>
      </c>
      <c r="C1314">
        <v>2014</v>
      </c>
      <c r="D1314">
        <v>1.2027783809794199</v>
      </c>
      <c r="E1314">
        <v>5.5917757989286896</v>
      </c>
      <c r="F1314">
        <v>17.3376282269585</v>
      </c>
    </row>
    <row r="1315" spans="1:6">
      <c r="A1315" t="s">
        <v>444</v>
      </c>
      <c r="B1315" t="s">
        <v>445</v>
      </c>
      <c r="C1315">
        <v>2015</v>
      </c>
      <c r="D1315">
        <v>1.2115166457867299</v>
      </c>
      <c r="E1315">
        <v>5.1794113610836696</v>
      </c>
      <c r="F1315">
        <v>17.091480018875099</v>
      </c>
    </row>
    <row r="1316" spans="1:6">
      <c r="A1316" t="s">
        <v>444</v>
      </c>
      <c r="B1316" t="s">
        <v>445</v>
      </c>
      <c r="C1316">
        <v>2016</v>
      </c>
      <c r="D1316">
        <v>1.21692890671222</v>
      </c>
      <c r="E1316">
        <v>4.7987442037075896</v>
      </c>
      <c r="F1316">
        <v>16.638315816825699</v>
      </c>
    </row>
    <row r="1317" spans="1:6">
      <c r="A1317" t="s">
        <v>444</v>
      </c>
      <c r="B1317" t="s">
        <v>445</v>
      </c>
      <c r="C1317">
        <v>2017</v>
      </c>
      <c r="D1317">
        <v>1.23540451339667</v>
      </c>
      <c r="E1317">
        <v>4.40157514994302</v>
      </c>
      <c r="F1317">
        <v>16.699475406298198</v>
      </c>
    </row>
    <row r="1318" spans="1:6">
      <c r="A1318" t="s">
        <v>446</v>
      </c>
      <c r="B1318" t="s">
        <v>447</v>
      </c>
      <c r="C1318">
        <v>1990</v>
      </c>
      <c r="D1318">
        <v>1.7264211469184401</v>
      </c>
      <c r="E1318">
        <v>172.637265391738</v>
      </c>
      <c r="F1318">
        <v>16.1132226944171</v>
      </c>
    </row>
    <row r="1319" spans="1:6">
      <c r="A1319" t="s">
        <v>446</v>
      </c>
      <c r="B1319" t="s">
        <v>447</v>
      </c>
      <c r="C1319">
        <v>1991</v>
      </c>
      <c r="D1319">
        <v>1.71030388976503</v>
      </c>
      <c r="E1319">
        <v>168.450097822061</v>
      </c>
      <c r="F1319">
        <v>16.079698685075599</v>
      </c>
    </row>
    <row r="1320" spans="1:6">
      <c r="A1320" t="s">
        <v>446</v>
      </c>
      <c r="B1320" t="s">
        <v>447</v>
      </c>
      <c r="C1320">
        <v>1992</v>
      </c>
      <c r="D1320">
        <v>1.6869192882103801</v>
      </c>
      <c r="E1320">
        <v>164.620923765095</v>
      </c>
      <c r="F1320">
        <v>15.967225797006099</v>
      </c>
    </row>
    <row r="1321" spans="1:6">
      <c r="A1321" t="s">
        <v>446</v>
      </c>
      <c r="B1321" t="s">
        <v>447</v>
      </c>
      <c r="C1321">
        <v>1993</v>
      </c>
      <c r="D1321">
        <v>1.66033635711616</v>
      </c>
      <c r="E1321">
        <v>161.05200213160401</v>
      </c>
      <c r="F1321">
        <v>15.9758346753271</v>
      </c>
    </row>
    <row r="1322" spans="1:6">
      <c r="A1322" t="s">
        <v>446</v>
      </c>
      <c r="B1322" t="s">
        <v>447</v>
      </c>
      <c r="C1322">
        <v>1994</v>
      </c>
      <c r="D1322">
        <v>1.6367775848084301</v>
      </c>
      <c r="E1322">
        <v>158.06111670457699</v>
      </c>
      <c r="F1322">
        <v>16.079797407750299</v>
      </c>
    </row>
    <row r="1323" spans="1:6">
      <c r="A1323" t="s">
        <v>446</v>
      </c>
      <c r="B1323" t="s">
        <v>447</v>
      </c>
      <c r="C1323">
        <v>1995</v>
      </c>
      <c r="D1323">
        <v>1.6067995725303801</v>
      </c>
      <c r="E1323">
        <v>155.143628630466</v>
      </c>
      <c r="F1323">
        <v>15.9654102059809</v>
      </c>
    </row>
    <row r="1324" spans="1:6">
      <c r="A1324" t="s">
        <v>446</v>
      </c>
      <c r="B1324" t="s">
        <v>447</v>
      </c>
      <c r="C1324">
        <v>1996</v>
      </c>
      <c r="D1324">
        <v>1.56269509306652</v>
      </c>
      <c r="E1324">
        <v>151.446581947195</v>
      </c>
      <c r="F1324">
        <v>16.037737555324</v>
      </c>
    </row>
    <row r="1325" spans="1:6">
      <c r="A1325" t="s">
        <v>446</v>
      </c>
      <c r="B1325" t="s">
        <v>447</v>
      </c>
      <c r="C1325">
        <v>1997</v>
      </c>
      <c r="D1325">
        <v>1.5073506675931501</v>
      </c>
      <c r="E1325">
        <v>147.771791947286</v>
      </c>
      <c r="F1325">
        <v>16.012897810428999</v>
      </c>
    </row>
    <row r="1326" spans="1:6">
      <c r="A1326" t="s">
        <v>446</v>
      </c>
      <c r="B1326" t="s">
        <v>447</v>
      </c>
      <c r="C1326">
        <v>1998</v>
      </c>
      <c r="D1326">
        <v>1.4314608528352799</v>
      </c>
      <c r="E1326">
        <v>142.62235307181999</v>
      </c>
      <c r="F1326">
        <v>15.897907954226801</v>
      </c>
    </row>
    <row r="1327" spans="1:6">
      <c r="A1327" t="s">
        <v>446</v>
      </c>
      <c r="B1327" t="s">
        <v>447</v>
      </c>
      <c r="C1327">
        <v>1999</v>
      </c>
      <c r="D1327">
        <v>1.33785582489924</v>
      </c>
      <c r="E1327">
        <v>135.82213634335</v>
      </c>
      <c r="F1327">
        <v>15.5775465783118</v>
      </c>
    </row>
    <row r="1328" spans="1:6">
      <c r="A1328" t="s">
        <v>446</v>
      </c>
      <c r="B1328" t="s">
        <v>447</v>
      </c>
      <c r="C1328">
        <v>2000</v>
      </c>
      <c r="D1328">
        <v>1.2700504441285301</v>
      </c>
      <c r="E1328">
        <v>130.15724346511601</v>
      </c>
      <c r="F1328">
        <v>15.4617046215121</v>
      </c>
    </row>
    <row r="1329" spans="1:6">
      <c r="A1329" t="s">
        <v>446</v>
      </c>
      <c r="B1329" t="s">
        <v>447</v>
      </c>
      <c r="C1329">
        <v>2001</v>
      </c>
      <c r="D1329">
        <v>1.20274673203149</v>
      </c>
      <c r="E1329">
        <v>124.114324938054</v>
      </c>
      <c r="F1329">
        <v>15.2212587490122</v>
      </c>
    </row>
    <row r="1330" spans="1:6">
      <c r="A1330" t="s">
        <v>446</v>
      </c>
      <c r="B1330" t="s">
        <v>447</v>
      </c>
      <c r="C1330">
        <v>2002</v>
      </c>
      <c r="D1330">
        <v>1.1506638996027201</v>
      </c>
      <c r="E1330">
        <v>118.762921423142</v>
      </c>
      <c r="F1330">
        <v>15.1015932347731</v>
      </c>
    </row>
    <row r="1331" spans="1:6">
      <c r="A1331" t="s">
        <v>446</v>
      </c>
      <c r="B1331" t="s">
        <v>447</v>
      </c>
      <c r="C1331">
        <v>2003</v>
      </c>
      <c r="D1331">
        <v>1.09960635464632</v>
      </c>
      <c r="E1331">
        <v>113.44608010279801</v>
      </c>
      <c r="F1331">
        <v>14.955339774403599</v>
      </c>
    </row>
    <row r="1332" spans="1:6">
      <c r="A1332" t="s">
        <v>446</v>
      </c>
      <c r="B1332" t="s">
        <v>447</v>
      </c>
      <c r="C1332">
        <v>2004</v>
      </c>
      <c r="D1332">
        <v>1.0625069859671299</v>
      </c>
      <c r="E1332">
        <v>108.92922382200101</v>
      </c>
      <c r="F1332">
        <v>14.8990308795711</v>
      </c>
    </row>
    <row r="1333" spans="1:6">
      <c r="A1333" t="s">
        <v>446</v>
      </c>
      <c r="B1333" t="s">
        <v>447</v>
      </c>
      <c r="C1333">
        <v>2005</v>
      </c>
      <c r="D1333">
        <v>1.02784910998228</v>
      </c>
      <c r="E1333">
        <v>105.42216474700599</v>
      </c>
      <c r="F1333">
        <v>14.6651281034832</v>
      </c>
    </row>
    <row r="1334" spans="1:6">
      <c r="A1334" t="s">
        <v>446</v>
      </c>
      <c r="B1334" t="s">
        <v>447</v>
      </c>
      <c r="C1334">
        <v>2006</v>
      </c>
      <c r="D1334">
        <v>0.99845536783204802</v>
      </c>
      <c r="E1334">
        <v>102.667680366284</v>
      </c>
      <c r="F1334">
        <v>14.8065629792361</v>
      </c>
    </row>
    <row r="1335" spans="1:6">
      <c r="A1335" t="s">
        <v>446</v>
      </c>
      <c r="B1335" t="s">
        <v>447</v>
      </c>
      <c r="C1335">
        <v>2007</v>
      </c>
      <c r="D1335">
        <v>0.96721805008115103</v>
      </c>
      <c r="E1335">
        <v>99.515512718477694</v>
      </c>
      <c r="F1335">
        <v>14.9505342739527</v>
      </c>
    </row>
    <row r="1336" spans="1:6">
      <c r="A1336" t="s">
        <v>446</v>
      </c>
      <c r="B1336" t="s">
        <v>447</v>
      </c>
      <c r="C1336">
        <v>2008</v>
      </c>
      <c r="D1336">
        <v>0.94477010825042496</v>
      </c>
      <c r="E1336">
        <v>97.740399928586498</v>
      </c>
      <c r="F1336">
        <v>14.979667491830099</v>
      </c>
    </row>
    <row r="1337" spans="1:6">
      <c r="A1337" t="s">
        <v>446</v>
      </c>
      <c r="B1337" t="s">
        <v>447</v>
      </c>
      <c r="C1337">
        <v>2009</v>
      </c>
      <c r="D1337">
        <v>0.92300162817498299</v>
      </c>
      <c r="E1337">
        <v>95.472759448517806</v>
      </c>
      <c r="F1337">
        <v>14.9296851341253</v>
      </c>
    </row>
    <row r="1338" spans="1:6">
      <c r="A1338" t="s">
        <v>446</v>
      </c>
      <c r="B1338" t="s">
        <v>447</v>
      </c>
      <c r="C1338">
        <v>2010</v>
      </c>
      <c r="D1338">
        <v>0.90592151604830295</v>
      </c>
      <c r="E1338">
        <v>92.876004220875799</v>
      </c>
      <c r="F1338">
        <v>14.9145951679899</v>
      </c>
    </row>
    <row r="1339" spans="1:6">
      <c r="A1339" t="s">
        <v>446</v>
      </c>
      <c r="B1339" t="s">
        <v>447</v>
      </c>
      <c r="C1339">
        <v>2011</v>
      </c>
      <c r="D1339">
        <v>0.89782772615675799</v>
      </c>
      <c r="E1339">
        <v>90.358676320650801</v>
      </c>
      <c r="F1339">
        <v>15.441353286662499</v>
      </c>
    </row>
    <row r="1340" spans="1:6">
      <c r="A1340" t="s">
        <v>446</v>
      </c>
      <c r="B1340" t="s">
        <v>447</v>
      </c>
      <c r="C1340">
        <v>2012</v>
      </c>
      <c r="D1340">
        <v>0.885896500551416</v>
      </c>
      <c r="E1340">
        <v>87.984801671551395</v>
      </c>
      <c r="F1340">
        <v>15.6755400627101</v>
      </c>
    </row>
    <row r="1341" spans="1:6">
      <c r="A1341" t="s">
        <v>446</v>
      </c>
      <c r="B1341" t="s">
        <v>447</v>
      </c>
      <c r="C1341">
        <v>2013</v>
      </c>
      <c r="D1341">
        <v>0.87435727128118101</v>
      </c>
      <c r="E1341">
        <v>85.481189353422096</v>
      </c>
      <c r="F1341">
        <v>15.662638598681401</v>
      </c>
    </row>
    <row r="1342" spans="1:6">
      <c r="A1342" t="s">
        <v>446</v>
      </c>
      <c r="B1342" t="s">
        <v>447</v>
      </c>
      <c r="C1342">
        <v>2014</v>
      </c>
      <c r="D1342">
        <v>0.863832588284981</v>
      </c>
      <c r="E1342">
        <v>83.235070270236406</v>
      </c>
      <c r="F1342">
        <v>16.1490521047008</v>
      </c>
    </row>
    <row r="1343" spans="1:6">
      <c r="A1343" t="s">
        <v>446</v>
      </c>
      <c r="B1343" t="s">
        <v>447</v>
      </c>
      <c r="C1343">
        <v>2015</v>
      </c>
      <c r="D1343">
        <v>0.85477610025495399</v>
      </c>
      <c r="E1343">
        <v>81.018897487134097</v>
      </c>
      <c r="F1343">
        <v>15.9377901262189</v>
      </c>
    </row>
    <row r="1344" spans="1:6">
      <c r="A1344" t="s">
        <v>446</v>
      </c>
      <c r="B1344" t="s">
        <v>447</v>
      </c>
      <c r="C1344">
        <v>2016</v>
      </c>
      <c r="D1344">
        <v>0.84773184178113703</v>
      </c>
      <c r="E1344">
        <v>78.970322552739205</v>
      </c>
      <c r="F1344">
        <v>15.957315325850701</v>
      </c>
    </row>
    <row r="1345" spans="1:6">
      <c r="A1345" t="s">
        <v>446</v>
      </c>
      <c r="B1345" t="s">
        <v>447</v>
      </c>
      <c r="C1345">
        <v>2017</v>
      </c>
      <c r="D1345">
        <v>0.84354813701531095</v>
      </c>
      <c r="E1345">
        <v>77.299980153291202</v>
      </c>
      <c r="F1345">
        <v>16.158609453461999</v>
      </c>
    </row>
    <row r="1346" spans="1:6">
      <c r="A1346" t="s">
        <v>448</v>
      </c>
      <c r="B1346" t="s">
        <v>449</v>
      </c>
      <c r="C1346">
        <v>1990</v>
      </c>
      <c r="D1346">
        <v>4.93013846351392</v>
      </c>
      <c r="E1346">
        <v>153.470659396678</v>
      </c>
      <c r="F1346">
        <v>43.403384890394904</v>
      </c>
    </row>
    <row r="1347" spans="1:6">
      <c r="A1347" t="s">
        <v>448</v>
      </c>
      <c r="B1347" t="s">
        <v>449</v>
      </c>
      <c r="C1347">
        <v>1991</v>
      </c>
      <c r="D1347">
        <v>4.8377818514182902</v>
      </c>
      <c r="E1347">
        <v>147.872971455429</v>
      </c>
      <c r="F1347">
        <v>43.215064216818803</v>
      </c>
    </row>
    <row r="1348" spans="1:6">
      <c r="A1348" t="s">
        <v>448</v>
      </c>
      <c r="B1348" t="s">
        <v>449</v>
      </c>
      <c r="C1348">
        <v>1992</v>
      </c>
      <c r="D1348">
        <v>4.8034481678746497</v>
      </c>
      <c r="E1348">
        <v>145.66977274254401</v>
      </c>
      <c r="F1348">
        <v>42.871519340178601</v>
      </c>
    </row>
    <row r="1349" spans="1:6">
      <c r="A1349" t="s">
        <v>448</v>
      </c>
      <c r="B1349" t="s">
        <v>449</v>
      </c>
      <c r="C1349">
        <v>1993</v>
      </c>
      <c r="D1349">
        <v>4.7978073555757401</v>
      </c>
      <c r="E1349">
        <v>143.81933497531799</v>
      </c>
      <c r="F1349">
        <v>43.1622745813698</v>
      </c>
    </row>
    <row r="1350" spans="1:6">
      <c r="A1350" t="s">
        <v>448</v>
      </c>
      <c r="B1350" t="s">
        <v>449</v>
      </c>
      <c r="C1350">
        <v>1994</v>
      </c>
      <c r="D1350">
        <v>4.8960817452491403</v>
      </c>
      <c r="E1350">
        <v>146.69005302409701</v>
      </c>
      <c r="F1350">
        <v>43.995928065651</v>
      </c>
    </row>
    <row r="1351" spans="1:6">
      <c r="A1351" t="s">
        <v>448</v>
      </c>
      <c r="B1351" t="s">
        <v>449</v>
      </c>
      <c r="C1351">
        <v>1995</v>
      </c>
      <c r="D1351">
        <v>5.0366173188366403</v>
      </c>
      <c r="E1351">
        <v>148.80599802638801</v>
      </c>
      <c r="F1351">
        <v>44.954646278574401</v>
      </c>
    </row>
    <row r="1352" spans="1:6">
      <c r="A1352" t="s">
        <v>448</v>
      </c>
      <c r="B1352" t="s">
        <v>449</v>
      </c>
      <c r="C1352">
        <v>1996</v>
      </c>
      <c r="D1352">
        <v>5.03079552515256</v>
      </c>
      <c r="E1352">
        <v>146.476441530617</v>
      </c>
      <c r="F1352">
        <v>46.365206421578101</v>
      </c>
    </row>
    <row r="1353" spans="1:6">
      <c r="A1353" t="s">
        <v>448</v>
      </c>
      <c r="B1353" t="s">
        <v>449</v>
      </c>
      <c r="C1353">
        <v>1997</v>
      </c>
      <c r="D1353">
        <v>5.0629288297236901</v>
      </c>
      <c r="E1353">
        <v>144.734609906429</v>
      </c>
      <c r="F1353">
        <v>47.421392017151597</v>
      </c>
    </row>
    <row r="1354" spans="1:6">
      <c r="A1354" t="s">
        <v>448</v>
      </c>
      <c r="B1354" t="s">
        <v>449</v>
      </c>
      <c r="C1354">
        <v>1998</v>
      </c>
      <c r="D1354">
        <v>4.9847296311715699</v>
      </c>
      <c r="E1354">
        <v>138.77038188890199</v>
      </c>
      <c r="F1354">
        <v>47.240729551843103</v>
      </c>
    </row>
    <row r="1355" spans="1:6">
      <c r="A1355" t="s">
        <v>448</v>
      </c>
      <c r="B1355" t="s">
        <v>449</v>
      </c>
      <c r="C1355">
        <v>1999</v>
      </c>
      <c r="D1355">
        <v>4.9919450721283596</v>
      </c>
      <c r="E1355">
        <v>137.059879628516</v>
      </c>
      <c r="F1355">
        <v>47.177143691358502</v>
      </c>
    </row>
    <row r="1356" spans="1:6">
      <c r="A1356" t="s">
        <v>448</v>
      </c>
      <c r="B1356" t="s">
        <v>449</v>
      </c>
      <c r="C1356">
        <v>2000</v>
      </c>
      <c r="D1356">
        <v>5.0164295944111696</v>
      </c>
      <c r="E1356">
        <v>134.44739176869899</v>
      </c>
      <c r="F1356">
        <v>46.665022899199101</v>
      </c>
    </row>
    <row r="1357" spans="1:6">
      <c r="A1357" t="s">
        <v>448</v>
      </c>
      <c r="B1357" t="s">
        <v>449</v>
      </c>
      <c r="C1357">
        <v>2001</v>
      </c>
      <c r="D1357">
        <v>4.7656577040085502</v>
      </c>
      <c r="E1357">
        <v>125.214955986017</v>
      </c>
      <c r="F1357">
        <v>45.350538714138203</v>
      </c>
    </row>
    <row r="1358" spans="1:6">
      <c r="A1358" t="s">
        <v>448</v>
      </c>
      <c r="B1358" t="s">
        <v>449</v>
      </c>
      <c r="C1358">
        <v>2002</v>
      </c>
      <c r="D1358">
        <v>4.6358302389427601</v>
      </c>
      <c r="E1358">
        <v>118.787590245641</v>
      </c>
      <c r="F1358">
        <v>44.7453735050874</v>
      </c>
    </row>
    <row r="1359" spans="1:6">
      <c r="A1359" t="s">
        <v>448</v>
      </c>
      <c r="B1359" t="s">
        <v>449</v>
      </c>
      <c r="C1359">
        <v>2003</v>
      </c>
      <c r="D1359">
        <v>4.5706640441640403</v>
      </c>
      <c r="E1359">
        <v>115.779025297346</v>
      </c>
      <c r="F1359">
        <v>44.379641621147599</v>
      </c>
    </row>
    <row r="1360" spans="1:6">
      <c r="A1360" t="s">
        <v>448</v>
      </c>
      <c r="B1360" t="s">
        <v>449</v>
      </c>
      <c r="C1360">
        <v>2004</v>
      </c>
      <c r="D1360">
        <v>4.5409464935939301</v>
      </c>
      <c r="E1360">
        <v>112.704312415343</v>
      </c>
      <c r="F1360">
        <v>44.108405175031699</v>
      </c>
    </row>
    <row r="1361" spans="1:6">
      <c r="A1361" t="s">
        <v>448</v>
      </c>
      <c r="B1361" t="s">
        <v>449</v>
      </c>
      <c r="C1361">
        <v>2005</v>
      </c>
      <c r="D1361">
        <v>4.5774760551034097</v>
      </c>
      <c r="E1361">
        <v>110.988210553193</v>
      </c>
      <c r="F1361">
        <v>44.212187896793601</v>
      </c>
    </row>
    <row r="1362" spans="1:6">
      <c r="A1362" t="s">
        <v>448</v>
      </c>
      <c r="B1362" t="s">
        <v>449</v>
      </c>
      <c r="C1362">
        <v>2006</v>
      </c>
      <c r="D1362">
        <v>4.3674587094033397</v>
      </c>
      <c r="E1362">
        <v>103.600866117186</v>
      </c>
      <c r="F1362">
        <v>44.040328771031596</v>
      </c>
    </row>
    <row r="1363" spans="1:6">
      <c r="A1363" t="s">
        <v>448</v>
      </c>
      <c r="B1363" t="s">
        <v>449</v>
      </c>
      <c r="C1363">
        <v>2007</v>
      </c>
      <c r="D1363">
        <v>4.2706800675007104</v>
      </c>
      <c r="E1363">
        <v>98.787782195159494</v>
      </c>
      <c r="F1363">
        <v>44.438788868719499</v>
      </c>
    </row>
    <row r="1364" spans="1:6">
      <c r="A1364" t="s">
        <v>448</v>
      </c>
      <c r="B1364" t="s">
        <v>449</v>
      </c>
      <c r="C1364">
        <v>2008</v>
      </c>
      <c r="D1364">
        <v>4.1523165380648601</v>
      </c>
      <c r="E1364">
        <v>94.190710470276002</v>
      </c>
      <c r="F1364">
        <v>44.372055416795398</v>
      </c>
    </row>
    <row r="1365" spans="1:6">
      <c r="A1365" t="s">
        <v>448</v>
      </c>
      <c r="B1365" t="s">
        <v>449</v>
      </c>
      <c r="C1365">
        <v>2009</v>
      </c>
      <c r="D1365">
        <v>4.0854383497705102</v>
      </c>
      <c r="E1365">
        <v>90.203021898103799</v>
      </c>
      <c r="F1365">
        <v>44.212914445694402</v>
      </c>
    </row>
    <row r="1366" spans="1:6">
      <c r="A1366" t="s">
        <v>448</v>
      </c>
      <c r="B1366" t="s">
        <v>449</v>
      </c>
      <c r="C1366">
        <v>2010</v>
      </c>
      <c r="D1366">
        <v>4.1053157626361303</v>
      </c>
      <c r="E1366">
        <v>87.098261348598498</v>
      </c>
      <c r="F1366">
        <v>44.539164939688703</v>
      </c>
    </row>
    <row r="1367" spans="1:6">
      <c r="A1367" t="s">
        <v>448</v>
      </c>
      <c r="B1367" t="s">
        <v>449</v>
      </c>
      <c r="C1367">
        <v>2011</v>
      </c>
      <c r="D1367">
        <v>3.9406183155311498</v>
      </c>
      <c r="E1367">
        <v>79.968633989862695</v>
      </c>
      <c r="F1367">
        <v>45.660142828539598</v>
      </c>
    </row>
    <row r="1368" spans="1:6">
      <c r="A1368" t="s">
        <v>448</v>
      </c>
      <c r="B1368" t="s">
        <v>449</v>
      </c>
      <c r="C1368">
        <v>2012</v>
      </c>
      <c r="D1368">
        <v>3.8984555281289599</v>
      </c>
      <c r="E1368">
        <v>76.485310858926297</v>
      </c>
      <c r="F1368">
        <v>45.562671906564297</v>
      </c>
    </row>
    <row r="1369" spans="1:6">
      <c r="A1369" t="s">
        <v>448</v>
      </c>
      <c r="B1369" t="s">
        <v>449</v>
      </c>
      <c r="C1369">
        <v>2013</v>
      </c>
      <c r="D1369">
        <v>3.8308584031714399</v>
      </c>
      <c r="E1369">
        <v>71.159092039295501</v>
      </c>
      <c r="F1369">
        <v>47.966520787780702</v>
      </c>
    </row>
    <row r="1370" spans="1:6">
      <c r="A1370" t="s">
        <v>448</v>
      </c>
      <c r="B1370" t="s">
        <v>449</v>
      </c>
      <c r="C1370">
        <v>2014</v>
      </c>
      <c r="D1370">
        <v>3.8325343774127298</v>
      </c>
      <c r="E1370">
        <v>68.307144948933896</v>
      </c>
      <c r="F1370">
        <v>48.835772253676097</v>
      </c>
    </row>
    <row r="1371" spans="1:6">
      <c r="A1371" t="s">
        <v>448</v>
      </c>
      <c r="B1371" t="s">
        <v>449</v>
      </c>
      <c r="C1371">
        <v>2015</v>
      </c>
      <c r="D1371">
        <v>3.8815111953214498</v>
      </c>
      <c r="E1371">
        <v>66.270735891988195</v>
      </c>
      <c r="F1371">
        <v>49.247611349330199</v>
      </c>
    </row>
    <row r="1372" spans="1:6">
      <c r="A1372" t="s">
        <v>448</v>
      </c>
      <c r="B1372" t="s">
        <v>449</v>
      </c>
      <c r="C1372">
        <v>2016</v>
      </c>
      <c r="D1372">
        <v>3.7733620153529901</v>
      </c>
      <c r="E1372">
        <v>62.056083290151903</v>
      </c>
      <c r="F1372">
        <v>49.715770437066404</v>
      </c>
    </row>
    <row r="1373" spans="1:6">
      <c r="A1373" t="s">
        <v>448</v>
      </c>
      <c r="B1373" t="s">
        <v>449</v>
      </c>
      <c r="C1373">
        <v>2017</v>
      </c>
      <c r="D1373">
        <v>3.7822229071709899</v>
      </c>
      <c r="E1373">
        <v>59.207796072032302</v>
      </c>
      <c r="F1373">
        <v>51.355304555479499</v>
      </c>
    </row>
    <row r="1374" spans="1:6">
      <c r="A1374" t="s">
        <v>450</v>
      </c>
      <c r="B1374" t="s">
        <v>451</v>
      </c>
      <c r="C1374">
        <v>1990</v>
      </c>
      <c r="D1374">
        <v>0.615859616671387</v>
      </c>
      <c r="E1374">
        <v>22.6379559509293</v>
      </c>
      <c r="F1374">
        <v>17.475765156929299</v>
      </c>
    </row>
    <row r="1375" spans="1:6">
      <c r="A1375" t="s">
        <v>450</v>
      </c>
      <c r="B1375" t="s">
        <v>451</v>
      </c>
      <c r="C1375">
        <v>1991</v>
      </c>
      <c r="D1375">
        <v>0.61435930176045295</v>
      </c>
      <c r="E1375">
        <v>21.2029956616155</v>
      </c>
      <c r="F1375">
        <v>18.0382021914305</v>
      </c>
    </row>
    <row r="1376" spans="1:6">
      <c r="A1376" t="s">
        <v>450</v>
      </c>
      <c r="B1376" t="s">
        <v>451</v>
      </c>
      <c r="C1376">
        <v>1992</v>
      </c>
      <c r="D1376">
        <v>0.62041463324722801</v>
      </c>
      <c r="E1376">
        <v>19.858322674997002</v>
      </c>
      <c r="F1376">
        <v>18.5701318922154</v>
      </c>
    </row>
    <row r="1377" spans="1:6">
      <c r="A1377" t="s">
        <v>450</v>
      </c>
      <c r="B1377" t="s">
        <v>451</v>
      </c>
      <c r="C1377">
        <v>1993</v>
      </c>
      <c r="D1377">
        <v>0.63050930429132002</v>
      </c>
      <c r="E1377">
        <v>18.607837688465601</v>
      </c>
      <c r="F1377">
        <v>18.835653826042101</v>
      </c>
    </row>
    <row r="1378" spans="1:6">
      <c r="A1378" t="s">
        <v>450</v>
      </c>
      <c r="B1378" t="s">
        <v>451</v>
      </c>
      <c r="C1378">
        <v>1994</v>
      </c>
      <c r="D1378">
        <v>0.67344564052907896</v>
      </c>
      <c r="E1378">
        <v>18.129708519148299</v>
      </c>
      <c r="F1378">
        <v>19.8529930057678</v>
      </c>
    </row>
    <row r="1379" spans="1:6">
      <c r="A1379" t="s">
        <v>450</v>
      </c>
      <c r="B1379" t="s">
        <v>451</v>
      </c>
      <c r="C1379">
        <v>1995</v>
      </c>
      <c r="D1379">
        <v>0.72014250901379495</v>
      </c>
      <c r="E1379">
        <v>17.360718816391199</v>
      </c>
      <c r="F1379">
        <v>20.6840401786142</v>
      </c>
    </row>
    <row r="1380" spans="1:6">
      <c r="A1380" t="s">
        <v>450</v>
      </c>
      <c r="B1380" t="s">
        <v>451</v>
      </c>
      <c r="C1380">
        <v>1996</v>
      </c>
      <c r="D1380">
        <v>0.74772179538863404</v>
      </c>
      <c r="E1380">
        <v>15.4737038071426</v>
      </c>
      <c r="F1380">
        <v>20.026440703061098</v>
      </c>
    </row>
    <row r="1381" spans="1:6">
      <c r="A1381" t="s">
        <v>450</v>
      </c>
      <c r="B1381" t="s">
        <v>451</v>
      </c>
      <c r="C1381">
        <v>1997</v>
      </c>
      <c r="D1381">
        <v>0.87724083507503803</v>
      </c>
      <c r="E1381">
        <v>14.1275281160211</v>
      </c>
      <c r="F1381">
        <v>20.002575408923999</v>
      </c>
    </row>
    <row r="1382" spans="1:6">
      <c r="A1382" t="s">
        <v>450</v>
      </c>
      <c r="B1382" t="s">
        <v>451</v>
      </c>
      <c r="C1382">
        <v>1998</v>
      </c>
      <c r="D1382">
        <v>0.97161534229081403</v>
      </c>
      <c r="E1382">
        <v>13.091709408121799</v>
      </c>
      <c r="F1382">
        <v>20.379438177901701</v>
      </c>
    </row>
    <row r="1383" spans="1:6">
      <c r="A1383" t="s">
        <v>450</v>
      </c>
      <c r="B1383" t="s">
        <v>451</v>
      </c>
      <c r="C1383">
        <v>1999</v>
      </c>
      <c r="D1383">
        <v>1.03327286126132</v>
      </c>
      <c r="E1383">
        <v>12.1638221859693</v>
      </c>
      <c r="F1383">
        <v>20.788475172211001</v>
      </c>
    </row>
    <row r="1384" spans="1:6">
      <c r="A1384" t="s">
        <v>450</v>
      </c>
      <c r="B1384" t="s">
        <v>451</v>
      </c>
      <c r="C1384">
        <v>2000</v>
      </c>
      <c r="D1384">
        <v>1.0215584578719701</v>
      </c>
      <c r="E1384">
        <v>10.653794569384401</v>
      </c>
      <c r="F1384">
        <v>19.9617260410987</v>
      </c>
    </row>
    <row r="1385" spans="1:6">
      <c r="A1385" t="s">
        <v>450</v>
      </c>
      <c r="B1385" t="s">
        <v>451</v>
      </c>
      <c r="C1385">
        <v>2001</v>
      </c>
      <c r="D1385">
        <v>1.02034949035955</v>
      </c>
      <c r="E1385">
        <v>9.7959700426790306</v>
      </c>
      <c r="F1385">
        <v>19.961699611004999</v>
      </c>
    </row>
    <row r="1386" spans="1:6">
      <c r="A1386" t="s">
        <v>450</v>
      </c>
      <c r="B1386" t="s">
        <v>451</v>
      </c>
      <c r="C1386">
        <v>2002</v>
      </c>
      <c r="D1386">
        <v>0.97705031985591695</v>
      </c>
      <c r="E1386">
        <v>8.8247903145170898</v>
      </c>
      <c r="F1386">
        <v>19.263432928993701</v>
      </c>
    </row>
    <row r="1387" spans="1:6">
      <c r="A1387" t="s">
        <v>450</v>
      </c>
      <c r="B1387" t="s">
        <v>451</v>
      </c>
      <c r="C1387">
        <v>2003</v>
      </c>
      <c r="D1387">
        <v>0.99254700546066599</v>
      </c>
      <c r="E1387">
        <v>8.3436072457331498</v>
      </c>
      <c r="F1387">
        <v>19.451647556979399</v>
      </c>
    </row>
    <row r="1388" spans="1:6">
      <c r="A1388" t="s">
        <v>450</v>
      </c>
      <c r="B1388" t="s">
        <v>451</v>
      </c>
      <c r="C1388">
        <v>2004</v>
      </c>
      <c r="D1388">
        <v>0.975723881136625</v>
      </c>
      <c r="E1388">
        <v>7.7931359268844096</v>
      </c>
      <c r="F1388">
        <v>19.180610026621899</v>
      </c>
    </row>
    <row r="1389" spans="1:6">
      <c r="A1389" t="s">
        <v>450</v>
      </c>
      <c r="B1389" t="s">
        <v>451</v>
      </c>
      <c r="C1389">
        <v>2005</v>
      </c>
      <c r="D1389">
        <v>0.90003195279529202</v>
      </c>
      <c r="E1389">
        <v>6.7485135771562801</v>
      </c>
      <c r="F1389">
        <v>17.674915599261801</v>
      </c>
    </row>
    <row r="1390" spans="1:6">
      <c r="A1390" t="s">
        <v>450</v>
      </c>
      <c r="B1390" t="s">
        <v>451</v>
      </c>
      <c r="C1390">
        <v>2006</v>
      </c>
      <c r="D1390">
        <v>0.88371041143163798</v>
      </c>
      <c r="E1390">
        <v>6.3321186715007096</v>
      </c>
      <c r="F1390">
        <v>17.669688691718498</v>
      </c>
    </row>
    <row r="1391" spans="1:6">
      <c r="A1391" t="s">
        <v>450</v>
      </c>
      <c r="B1391" t="s">
        <v>451</v>
      </c>
      <c r="C1391">
        <v>2007</v>
      </c>
      <c r="D1391">
        <v>0.79395198790162103</v>
      </c>
      <c r="E1391">
        <v>5.2593049983595597</v>
      </c>
      <c r="F1391">
        <v>15.674687990435</v>
      </c>
    </row>
    <row r="1392" spans="1:6">
      <c r="A1392" t="s">
        <v>450</v>
      </c>
      <c r="B1392" t="s">
        <v>451</v>
      </c>
      <c r="C1392">
        <v>2008</v>
      </c>
      <c r="D1392">
        <v>0.79787801748704801</v>
      </c>
      <c r="E1392">
        <v>5.0015180311570298</v>
      </c>
      <c r="F1392">
        <v>15.7384686723209</v>
      </c>
    </row>
    <row r="1393" spans="1:6">
      <c r="A1393" t="s">
        <v>450</v>
      </c>
      <c r="B1393" t="s">
        <v>451</v>
      </c>
      <c r="C1393">
        <v>2009</v>
      </c>
      <c r="D1393">
        <v>0.79336318038183196</v>
      </c>
      <c r="E1393">
        <v>4.6917862257773599</v>
      </c>
      <c r="F1393">
        <v>15.6056543384948</v>
      </c>
    </row>
    <row r="1394" spans="1:6">
      <c r="A1394" t="s">
        <v>450</v>
      </c>
      <c r="B1394" t="s">
        <v>451</v>
      </c>
      <c r="C1394">
        <v>2010</v>
      </c>
      <c r="D1394">
        <v>0.86808132688548201</v>
      </c>
      <c r="E1394">
        <v>4.78935549228465</v>
      </c>
      <c r="F1394">
        <v>17.044189214296701</v>
      </c>
    </row>
    <row r="1395" spans="1:6">
      <c r="A1395" t="s">
        <v>450</v>
      </c>
      <c r="B1395" t="s">
        <v>451</v>
      </c>
      <c r="C1395">
        <v>2011</v>
      </c>
      <c r="D1395">
        <v>0.85915870189294596</v>
      </c>
      <c r="E1395">
        <v>4.3208405243855497</v>
      </c>
      <c r="F1395">
        <v>16.729453783818201</v>
      </c>
    </row>
    <row r="1396" spans="1:6">
      <c r="A1396" t="s">
        <v>450</v>
      </c>
      <c r="B1396" t="s">
        <v>451</v>
      </c>
      <c r="C1396">
        <v>2012</v>
      </c>
      <c r="D1396">
        <v>0.87336188237031098</v>
      </c>
      <c r="E1396">
        <v>4.0459009404415696</v>
      </c>
      <c r="F1396">
        <v>16.517331503831201</v>
      </c>
    </row>
    <row r="1397" spans="1:6">
      <c r="A1397" t="s">
        <v>450</v>
      </c>
      <c r="B1397" t="s">
        <v>451</v>
      </c>
      <c r="C1397">
        <v>2013</v>
      </c>
      <c r="D1397">
        <v>0.89031758701964703</v>
      </c>
      <c r="E1397">
        <v>3.89148641836834</v>
      </c>
      <c r="F1397">
        <v>16.033366314587099</v>
      </c>
    </row>
    <row r="1398" spans="1:6">
      <c r="A1398" t="s">
        <v>450</v>
      </c>
      <c r="B1398" t="s">
        <v>451</v>
      </c>
      <c r="C1398">
        <v>2014</v>
      </c>
      <c r="D1398">
        <v>0.92582882809526401</v>
      </c>
      <c r="E1398">
        <v>3.7388131810231102</v>
      </c>
      <c r="F1398">
        <v>15.824911798797</v>
      </c>
    </row>
    <row r="1399" spans="1:6">
      <c r="A1399" t="s">
        <v>450</v>
      </c>
      <c r="B1399" t="s">
        <v>451</v>
      </c>
      <c r="C1399">
        <v>2015</v>
      </c>
      <c r="D1399">
        <v>0.99202959977616001</v>
      </c>
      <c r="E1399">
        <v>3.7412148497829598</v>
      </c>
      <c r="F1399">
        <v>16.0874107670735</v>
      </c>
    </row>
    <row r="1400" spans="1:6">
      <c r="A1400" t="s">
        <v>450</v>
      </c>
      <c r="B1400" t="s">
        <v>451</v>
      </c>
      <c r="C1400">
        <v>2016</v>
      </c>
      <c r="D1400">
        <v>1.0796621935258</v>
      </c>
      <c r="E1400">
        <v>3.8044334892727498</v>
      </c>
      <c r="F1400">
        <v>16.417722955632399</v>
      </c>
    </row>
    <row r="1401" spans="1:6">
      <c r="A1401" t="s">
        <v>450</v>
      </c>
      <c r="B1401" t="s">
        <v>451</v>
      </c>
      <c r="C1401">
        <v>2017</v>
      </c>
      <c r="D1401">
        <v>1.1269900586622501</v>
      </c>
      <c r="E1401">
        <v>3.64015335406437</v>
      </c>
      <c r="F1401">
        <v>16.666095425775101</v>
      </c>
    </row>
    <row r="1402" spans="1:6">
      <c r="A1402" t="s">
        <v>452</v>
      </c>
      <c r="B1402" t="s">
        <v>453</v>
      </c>
      <c r="C1402">
        <v>1990</v>
      </c>
      <c r="D1402">
        <v>1.5658827913161899</v>
      </c>
      <c r="E1402">
        <v>144.46530413275599</v>
      </c>
      <c r="F1402">
        <v>17.2139138801457</v>
      </c>
    </row>
    <row r="1403" spans="1:6">
      <c r="A1403" t="s">
        <v>452</v>
      </c>
      <c r="B1403" t="s">
        <v>453</v>
      </c>
      <c r="C1403">
        <v>1991</v>
      </c>
      <c r="D1403">
        <v>1.5303376383402401</v>
      </c>
      <c r="E1403">
        <v>142.95109562968199</v>
      </c>
      <c r="F1403">
        <v>17.587535457129</v>
      </c>
    </row>
    <row r="1404" spans="1:6">
      <c r="A1404" t="s">
        <v>452</v>
      </c>
      <c r="B1404" t="s">
        <v>453</v>
      </c>
      <c r="C1404">
        <v>1992</v>
      </c>
      <c r="D1404">
        <v>1.5013910114853</v>
      </c>
      <c r="E1404">
        <v>142.87773447971099</v>
      </c>
      <c r="F1404">
        <v>18.078496061900601</v>
      </c>
    </row>
    <row r="1405" spans="1:6">
      <c r="A1405" t="s">
        <v>452</v>
      </c>
      <c r="B1405" t="s">
        <v>453</v>
      </c>
      <c r="C1405">
        <v>1993</v>
      </c>
      <c r="D1405">
        <v>1.47600459412021</v>
      </c>
      <c r="E1405">
        <v>144.157473801414</v>
      </c>
      <c r="F1405">
        <v>18.5929913104458</v>
      </c>
    </row>
    <row r="1406" spans="1:6">
      <c r="A1406" t="s">
        <v>452</v>
      </c>
      <c r="B1406" t="s">
        <v>453</v>
      </c>
      <c r="C1406">
        <v>1994</v>
      </c>
      <c r="D1406">
        <v>1.44079551848708</v>
      </c>
      <c r="E1406">
        <v>145.716549228357</v>
      </c>
      <c r="F1406">
        <v>18.956631448586901</v>
      </c>
    </row>
    <row r="1407" spans="1:6">
      <c r="A1407" t="s">
        <v>452</v>
      </c>
      <c r="B1407" t="s">
        <v>453</v>
      </c>
      <c r="C1407">
        <v>1995</v>
      </c>
      <c r="D1407">
        <v>1.40286671635021</v>
      </c>
      <c r="E1407">
        <v>146.79152114767001</v>
      </c>
      <c r="F1407">
        <v>19.494679894157201</v>
      </c>
    </row>
    <row r="1408" spans="1:6">
      <c r="A1408" t="s">
        <v>452</v>
      </c>
      <c r="B1408" t="s">
        <v>453</v>
      </c>
      <c r="C1408">
        <v>1996</v>
      </c>
      <c r="D1408">
        <v>1.3493128095879501</v>
      </c>
      <c r="E1408">
        <v>146.025032232923</v>
      </c>
      <c r="F1408">
        <v>20.106480075105399</v>
      </c>
    </row>
    <row r="1409" spans="1:6">
      <c r="A1409" t="s">
        <v>452</v>
      </c>
      <c r="B1409" t="s">
        <v>453</v>
      </c>
      <c r="C1409">
        <v>1997</v>
      </c>
      <c r="D1409">
        <v>1.28987495687868</v>
      </c>
      <c r="E1409">
        <v>143.82034256285601</v>
      </c>
      <c r="F1409">
        <v>20.6705583456623</v>
      </c>
    </row>
    <row r="1410" spans="1:6">
      <c r="A1410" t="s">
        <v>452</v>
      </c>
      <c r="B1410" t="s">
        <v>453</v>
      </c>
      <c r="C1410">
        <v>1998</v>
      </c>
      <c r="D1410">
        <v>1.2455592203928301</v>
      </c>
      <c r="E1410">
        <v>142.73027968221001</v>
      </c>
      <c r="F1410">
        <v>21.150178060445999</v>
      </c>
    </row>
    <row r="1411" spans="1:6">
      <c r="A1411" t="s">
        <v>452</v>
      </c>
      <c r="B1411" t="s">
        <v>453</v>
      </c>
      <c r="C1411">
        <v>1999</v>
      </c>
      <c r="D1411">
        <v>1.2303683553662801</v>
      </c>
      <c r="E1411">
        <v>141.092709553502</v>
      </c>
      <c r="F1411">
        <v>21.621189022119001</v>
      </c>
    </row>
    <row r="1412" spans="1:6">
      <c r="A1412" t="s">
        <v>452</v>
      </c>
      <c r="B1412" t="s">
        <v>453</v>
      </c>
      <c r="C1412">
        <v>2000</v>
      </c>
      <c r="D1412">
        <v>1.23828542356861</v>
      </c>
      <c r="E1412">
        <v>140.40018785512501</v>
      </c>
      <c r="F1412">
        <v>21.6138379034388</v>
      </c>
    </row>
    <row r="1413" spans="1:6">
      <c r="A1413" t="s">
        <v>452</v>
      </c>
      <c r="B1413" t="s">
        <v>453</v>
      </c>
      <c r="C1413">
        <v>2001</v>
      </c>
      <c r="D1413">
        <v>1.24022304799421</v>
      </c>
      <c r="E1413">
        <v>138.392218297071</v>
      </c>
      <c r="F1413">
        <v>21.470289578206</v>
      </c>
    </row>
    <row r="1414" spans="1:6">
      <c r="A1414" t="s">
        <v>452</v>
      </c>
      <c r="B1414" t="s">
        <v>453</v>
      </c>
      <c r="C1414">
        <v>2002</v>
      </c>
      <c r="D1414">
        <v>1.23907727563906</v>
      </c>
      <c r="E1414">
        <v>135.67434070804799</v>
      </c>
      <c r="F1414">
        <v>21.089371504409499</v>
      </c>
    </row>
    <row r="1415" spans="1:6">
      <c r="A1415" t="s">
        <v>452</v>
      </c>
      <c r="B1415" t="s">
        <v>453</v>
      </c>
      <c r="C1415">
        <v>2003</v>
      </c>
      <c r="D1415">
        <v>1.24488244918351</v>
      </c>
      <c r="E1415">
        <v>134.008447505677</v>
      </c>
      <c r="F1415">
        <v>20.4530448696866</v>
      </c>
    </row>
    <row r="1416" spans="1:6">
      <c r="A1416" t="s">
        <v>452</v>
      </c>
      <c r="B1416" t="s">
        <v>453</v>
      </c>
      <c r="C1416">
        <v>2004</v>
      </c>
      <c r="D1416">
        <v>1.25421384734556</v>
      </c>
      <c r="E1416">
        <v>133.22266399100999</v>
      </c>
      <c r="F1416">
        <v>19.818037448635501</v>
      </c>
    </row>
    <row r="1417" spans="1:6">
      <c r="A1417" t="s">
        <v>452</v>
      </c>
      <c r="B1417" t="s">
        <v>453</v>
      </c>
      <c r="C1417">
        <v>2005</v>
      </c>
      <c r="D1417">
        <v>1.25853581408231</v>
      </c>
      <c r="E1417">
        <v>132.035836231258</v>
      </c>
      <c r="F1417">
        <v>19.540548897552</v>
      </c>
    </row>
    <row r="1418" spans="1:6">
      <c r="A1418" t="s">
        <v>452</v>
      </c>
      <c r="B1418" t="s">
        <v>453</v>
      </c>
      <c r="C1418">
        <v>2006</v>
      </c>
      <c r="D1418">
        <v>1.2645016030232901</v>
      </c>
      <c r="E1418">
        <v>131.17841585584699</v>
      </c>
      <c r="F1418">
        <v>19.5759823336723</v>
      </c>
    </row>
    <row r="1419" spans="1:6">
      <c r="A1419" t="s">
        <v>452</v>
      </c>
      <c r="B1419" t="s">
        <v>453</v>
      </c>
      <c r="C1419">
        <v>2007</v>
      </c>
      <c r="D1419">
        <v>1.2607455983428799</v>
      </c>
      <c r="E1419">
        <v>128.95122880124401</v>
      </c>
      <c r="F1419">
        <v>19.256788414560901</v>
      </c>
    </row>
    <row r="1420" spans="1:6">
      <c r="A1420" t="s">
        <v>452</v>
      </c>
      <c r="B1420" t="s">
        <v>453</v>
      </c>
      <c r="C1420">
        <v>2008</v>
      </c>
      <c r="D1420">
        <v>1.25146487510827</v>
      </c>
      <c r="E1420">
        <v>124.77292689848601</v>
      </c>
      <c r="F1420">
        <v>19.098594323024201</v>
      </c>
    </row>
    <row r="1421" spans="1:6">
      <c r="A1421" t="s">
        <v>452</v>
      </c>
      <c r="B1421" t="s">
        <v>453</v>
      </c>
      <c r="C1421">
        <v>2009</v>
      </c>
      <c r="D1421">
        <v>1.2432445313665199</v>
      </c>
      <c r="E1421">
        <v>121.519632681264</v>
      </c>
      <c r="F1421">
        <v>18.759356084067399</v>
      </c>
    </row>
    <row r="1422" spans="1:6">
      <c r="A1422" t="s">
        <v>452</v>
      </c>
      <c r="B1422" t="s">
        <v>453</v>
      </c>
      <c r="C1422">
        <v>2010</v>
      </c>
      <c r="D1422">
        <v>1.2417827782502799</v>
      </c>
      <c r="E1422">
        <v>118.93003433418301</v>
      </c>
      <c r="F1422">
        <v>18.495567852651099</v>
      </c>
    </row>
    <row r="1423" spans="1:6">
      <c r="A1423" t="s">
        <v>452</v>
      </c>
      <c r="B1423" t="s">
        <v>453</v>
      </c>
      <c r="C1423">
        <v>2011</v>
      </c>
      <c r="D1423">
        <v>1.2424029380835699</v>
      </c>
      <c r="E1423">
        <v>115.888850557797</v>
      </c>
      <c r="F1423">
        <v>19.272832311410198</v>
      </c>
    </row>
    <row r="1424" spans="1:6">
      <c r="A1424" t="s">
        <v>452</v>
      </c>
      <c r="B1424" t="s">
        <v>453</v>
      </c>
      <c r="C1424">
        <v>2012</v>
      </c>
      <c r="D1424">
        <v>1.2498325135235799</v>
      </c>
      <c r="E1424">
        <v>114.290862575159</v>
      </c>
      <c r="F1424">
        <v>19.503404830444001</v>
      </c>
    </row>
    <row r="1425" spans="1:6">
      <c r="A1425" t="s">
        <v>452</v>
      </c>
      <c r="B1425" t="s">
        <v>453</v>
      </c>
      <c r="C1425">
        <v>2013</v>
      </c>
      <c r="D1425">
        <v>1.25502461666061</v>
      </c>
      <c r="E1425">
        <v>113.085961775416</v>
      </c>
      <c r="F1425">
        <v>18.752662529608401</v>
      </c>
    </row>
    <row r="1426" spans="1:6">
      <c r="A1426" t="s">
        <v>452</v>
      </c>
      <c r="B1426" t="s">
        <v>453</v>
      </c>
      <c r="C1426">
        <v>2014</v>
      </c>
      <c r="D1426">
        <v>1.25986494152148</v>
      </c>
      <c r="E1426">
        <v>110.153332548604</v>
      </c>
      <c r="F1426">
        <v>18.498692289107101</v>
      </c>
    </row>
    <row r="1427" spans="1:6">
      <c r="A1427" t="s">
        <v>452</v>
      </c>
      <c r="B1427" t="s">
        <v>453</v>
      </c>
      <c r="C1427">
        <v>2015</v>
      </c>
      <c r="D1427">
        <v>1.25637024231504</v>
      </c>
      <c r="E1427">
        <v>103.653952309006</v>
      </c>
      <c r="F1427">
        <v>23.198924002613602</v>
      </c>
    </row>
    <row r="1428" spans="1:6">
      <c r="A1428" t="s">
        <v>452</v>
      </c>
      <c r="B1428" t="s">
        <v>453</v>
      </c>
      <c r="C1428">
        <v>2016</v>
      </c>
      <c r="D1428">
        <v>1.2563118878280199</v>
      </c>
      <c r="E1428">
        <v>99.911000853828298</v>
      </c>
      <c r="F1428">
        <v>22.3551673165307</v>
      </c>
    </row>
    <row r="1429" spans="1:6">
      <c r="A1429" t="s">
        <v>452</v>
      </c>
      <c r="B1429" t="s">
        <v>453</v>
      </c>
      <c r="C1429">
        <v>2017</v>
      </c>
      <c r="D1429">
        <v>1.2568754782828999</v>
      </c>
      <c r="E1429">
        <v>96.253375264746495</v>
      </c>
      <c r="F1429">
        <v>21.820171375773501</v>
      </c>
    </row>
    <row r="1430" spans="1:6">
      <c r="A1430" t="s">
        <v>454</v>
      </c>
      <c r="B1430" t="s">
        <v>455</v>
      </c>
      <c r="C1430">
        <v>1990</v>
      </c>
      <c r="D1430">
        <v>2.41009473209688</v>
      </c>
      <c r="E1430">
        <v>17.491931041452101</v>
      </c>
      <c r="F1430">
        <v>42.2629644174745</v>
      </c>
    </row>
    <row r="1431" spans="1:6">
      <c r="A1431" t="s">
        <v>454</v>
      </c>
      <c r="B1431" t="s">
        <v>455</v>
      </c>
      <c r="C1431">
        <v>1991</v>
      </c>
      <c r="D1431">
        <v>2.3383920764673198</v>
      </c>
      <c r="E1431">
        <v>16.767475235766099</v>
      </c>
      <c r="F1431">
        <v>41.414847855714299</v>
      </c>
    </row>
    <row r="1432" spans="1:6">
      <c r="A1432" t="s">
        <v>454</v>
      </c>
      <c r="B1432" t="s">
        <v>455</v>
      </c>
      <c r="C1432">
        <v>1992</v>
      </c>
      <c r="D1432">
        <v>2.3115115979162102</v>
      </c>
      <c r="E1432">
        <v>16.249302811374399</v>
      </c>
      <c r="F1432">
        <v>40.745064114954602</v>
      </c>
    </row>
    <row r="1433" spans="1:6">
      <c r="A1433" t="s">
        <v>454</v>
      </c>
      <c r="B1433" t="s">
        <v>455</v>
      </c>
      <c r="C1433">
        <v>1993</v>
      </c>
      <c r="D1433">
        <v>2.3417998661693602</v>
      </c>
      <c r="E1433">
        <v>15.8978724123956</v>
      </c>
      <c r="F1433">
        <v>40.204757182979101</v>
      </c>
    </row>
    <row r="1434" spans="1:6">
      <c r="A1434" t="s">
        <v>454</v>
      </c>
      <c r="B1434" t="s">
        <v>455</v>
      </c>
      <c r="C1434">
        <v>1994</v>
      </c>
      <c r="D1434">
        <v>2.3571116293882399</v>
      </c>
      <c r="E1434">
        <v>15.511089376746501</v>
      </c>
      <c r="F1434">
        <v>39.545716543853203</v>
      </c>
    </row>
    <row r="1435" spans="1:6">
      <c r="A1435" t="s">
        <v>454</v>
      </c>
      <c r="B1435" t="s">
        <v>455</v>
      </c>
      <c r="C1435">
        <v>1995</v>
      </c>
      <c r="D1435">
        <v>2.4129896614510602</v>
      </c>
      <c r="E1435">
        <v>15.2484736128563</v>
      </c>
      <c r="F1435">
        <v>39.657176663665602</v>
      </c>
    </row>
    <row r="1436" spans="1:6">
      <c r="A1436" t="s">
        <v>454</v>
      </c>
      <c r="B1436" t="s">
        <v>455</v>
      </c>
      <c r="C1436">
        <v>1996</v>
      </c>
      <c r="D1436">
        <v>2.5158927380731901</v>
      </c>
      <c r="E1436">
        <v>15.009821870725199</v>
      </c>
      <c r="F1436">
        <v>40.793639847270498</v>
      </c>
    </row>
    <row r="1437" spans="1:6">
      <c r="A1437" t="s">
        <v>454</v>
      </c>
      <c r="B1437" t="s">
        <v>455</v>
      </c>
      <c r="C1437">
        <v>1997</v>
      </c>
      <c r="D1437">
        <v>2.6333058288809101</v>
      </c>
      <c r="E1437">
        <v>14.569476415909699</v>
      </c>
      <c r="F1437">
        <v>42.043218414539098</v>
      </c>
    </row>
    <row r="1438" spans="1:6">
      <c r="A1438" t="s">
        <v>454</v>
      </c>
      <c r="B1438" t="s">
        <v>455</v>
      </c>
      <c r="C1438">
        <v>1998</v>
      </c>
      <c r="D1438">
        <v>2.6607628916695298</v>
      </c>
      <c r="E1438">
        <v>13.631434839869</v>
      </c>
      <c r="F1438">
        <v>41.290225537441202</v>
      </c>
    </row>
    <row r="1439" spans="1:6">
      <c r="A1439" t="s">
        <v>454</v>
      </c>
      <c r="B1439" t="s">
        <v>455</v>
      </c>
      <c r="C1439">
        <v>1999</v>
      </c>
      <c r="D1439">
        <v>2.7566954976548401</v>
      </c>
      <c r="E1439">
        <v>12.7144163106645</v>
      </c>
      <c r="F1439">
        <v>40.931178625091803</v>
      </c>
    </row>
    <row r="1440" spans="1:6">
      <c r="A1440" t="s">
        <v>454</v>
      </c>
      <c r="B1440" t="s">
        <v>455</v>
      </c>
      <c r="C1440">
        <v>2000</v>
      </c>
      <c r="D1440">
        <v>2.6673455602418201</v>
      </c>
      <c r="E1440">
        <v>11.412787434436</v>
      </c>
      <c r="F1440">
        <v>38.814462826762302</v>
      </c>
    </row>
    <row r="1441" spans="1:6">
      <c r="A1441" t="s">
        <v>454</v>
      </c>
      <c r="B1441" t="s">
        <v>455</v>
      </c>
      <c r="C1441">
        <v>2001</v>
      </c>
      <c r="D1441">
        <v>2.6279256797014101</v>
      </c>
      <c r="E1441">
        <v>10.724477672131901</v>
      </c>
      <c r="F1441">
        <v>38.297908052644999</v>
      </c>
    </row>
    <row r="1442" spans="1:6">
      <c r="A1442" t="s">
        <v>454</v>
      </c>
      <c r="B1442" t="s">
        <v>455</v>
      </c>
      <c r="C1442">
        <v>2002</v>
      </c>
      <c r="D1442">
        <v>2.7031666646252601</v>
      </c>
      <c r="E1442">
        <v>10.237906819421699</v>
      </c>
      <c r="F1442">
        <v>39.163913070599399</v>
      </c>
    </row>
    <row r="1443" spans="1:6">
      <c r="A1443" t="s">
        <v>454</v>
      </c>
      <c r="B1443" t="s">
        <v>455</v>
      </c>
      <c r="C1443">
        <v>2003</v>
      </c>
      <c r="D1443">
        <v>2.8480018581269202</v>
      </c>
      <c r="E1443">
        <v>9.8607334988750903</v>
      </c>
      <c r="F1443">
        <v>40.288626462641297</v>
      </c>
    </row>
    <row r="1444" spans="1:6">
      <c r="A1444" t="s">
        <v>454</v>
      </c>
      <c r="B1444" t="s">
        <v>455</v>
      </c>
      <c r="C1444">
        <v>2004</v>
      </c>
      <c r="D1444">
        <v>2.7949209737257799</v>
      </c>
      <c r="E1444">
        <v>9.0435968011504002</v>
      </c>
      <c r="F1444">
        <v>38.515218707479001</v>
      </c>
    </row>
    <row r="1445" spans="1:6">
      <c r="A1445" t="s">
        <v>454</v>
      </c>
      <c r="B1445" t="s">
        <v>455</v>
      </c>
      <c r="C1445">
        <v>2005</v>
      </c>
      <c r="D1445">
        <v>2.8648730497736201</v>
      </c>
      <c r="E1445">
        <v>8.6567811439473594</v>
      </c>
      <c r="F1445">
        <v>38.557352456127902</v>
      </c>
    </row>
    <row r="1446" spans="1:6">
      <c r="A1446" t="s">
        <v>454</v>
      </c>
      <c r="B1446" t="s">
        <v>455</v>
      </c>
      <c r="C1446">
        <v>2006</v>
      </c>
      <c r="D1446">
        <v>2.8471575894343699</v>
      </c>
      <c r="E1446">
        <v>8.1580750871447201</v>
      </c>
      <c r="F1446">
        <v>37.814435177966502</v>
      </c>
    </row>
    <row r="1447" spans="1:6">
      <c r="A1447" t="s">
        <v>454</v>
      </c>
      <c r="B1447" t="s">
        <v>455</v>
      </c>
      <c r="C1447">
        <v>2007</v>
      </c>
      <c r="D1447">
        <v>2.9506091138942501</v>
      </c>
      <c r="E1447">
        <v>7.90995648594361</v>
      </c>
      <c r="F1447">
        <v>38.209171244079798</v>
      </c>
    </row>
    <row r="1448" spans="1:6">
      <c r="A1448" t="s">
        <v>454</v>
      </c>
      <c r="B1448" t="s">
        <v>455</v>
      </c>
      <c r="C1448">
        <v>2008</v>
      </c>
      <c r="D1448">
        <v>2.9712710982410599</v>
      </c>
      <c r="E1448">
        <v>7.5948345947611404</v>
      </c>
      <c r="F1448">
        <v>37.860375405366</v>
      </c>
    </row>
    <row r="1449" spans="1:6">
      <c r="A1449" t="s">
        <v>454</v>
      </c>
      <c r="B1449" t="s">
        <v>455</v>
      </c>
      <c r="C1449">
        <v>2009</v>
      </c>
      <c r="D1449">
        <v>2.8972761609241</v>
      </c>
      <c r="E1449">
        <v>6.8741598989122803</v>
      </c>
      <c r="F1449">
        <v>35.470061611242002</v>
      </c>
    </row>
    <row r="1450" spans="1:6">
      <c r="A1450" t="s">
        <v>454</v>
      </c>
      <c r="B1450" t="s">
        <v>455</v>
      </c>
      <c r="C1450">
        <v>2010</v>
      </c>
      <c r="D1450">
        <v>2.84687619130007</v>
      </c>
      <c r="E1450">
        <v>6.5911554117651496</v>
      </c>
      <c r="F1450">
        <v>34.0335451315038</v>
      </c>
    </row>
    <row r="1451" spans="1:6">
      <c r="A1451" t="s">
        <v>454</v>
      </c>
      <c r="B1451" t="s">
        <v>455</v>
      </c>
      <c r="C1451">
        <v>2011</v>
      </c>
      <c r="D1451">
        <v>2.84841586750336</v>
      </c>
      <c r="E1451">
        <v>6.0288591928312396</v>
      </c>
      <c r="F1451">
        <v>33.641768332528997</v>
      </c>
    </row>
    <row r="1452" spans="1:6">
      <c r="A1452" t="s">
        <v>454</v>
      </c>
      <c r="B1452" t="s">
        <v>455</v>
      </c>
      <c r="C1452">
        <v>2012</v>
      </c>
      <c r="D1452">
        <v>2.8055897124087701</v>
      </c>
      <c r="E1452">
        <v>5.93885972025606</v>
      </c>
      <c r="F1452">
        <v>31.399962098914902</v>
      </c>
    </row>
    <row r="1453" spans="1:6">
      <c r="A1453" t="s">
        <v>454</v>
      </c>
      <c r="B1453" t="s">
        <v>455</v>
      </c>
      <c r="C1453">
        <v>2013</v>
      </c>
      <c r="D1453">
        <v>2.7033614559558901</v>
      </c>
      <c r="E1453">
        <v>5.47044196723638</v>
      </c>
      <c r="F1453">
        <v>29.160197839550399</v>
      </c>
    </row>
    <row r="1454" spans="1:6">
      <c r="A1454" t="s">
        <v>454</v>
      </c>
      <c r="B1454" t="s">
        <v>455</v>
      </c>
      <c r="C1454">
        <v>2014</v>
      </c>
      <c r="D1454">
        <v>2.7555204468650301</v>
      </c>
      <c r="E1454">
        <v>5.4317191352095202</v>
      </c>
      <c r="F1454">
        <v>28.485564071673799</v>
      </c>
    </row>
    <row r="1455" spans="1:6">
      <c r="A1455" t="s">
        <v>454</v>
      </c>
      <c r="B1455" t="s">
        <v>455</v>
      </c>
      <c r="C1455">
        <v>2015</v>
      </c>
      <c r="D1455">
        <v>2.8796222754512701</v>
      </c>
      <c r="E1455">
        <v>5.3259443234176498</v>
      </c>
      <c r="F1455">
        <v>29.946641643897401</v>
      </c>
    </row>
    <row r="1456" spans="1:6">
      <c r="A1456" t="s">
        <v>454</v>
      </c>
      <c r="B1456" t="s">
        <v>455</v>
      </c>
      <c r="C1456">
        <v>2016</v>
      </c>
      <c r="D1456">
        <v>2.6968537887869601</v>
      </c>
      <c r="E1456">
        <v>4.96476133372152</v>
      </c>
      <c r="F1456">
        <v>27.127956436924201</v>
      </c>
    </row>
    <row r="1457" spans="1:6">
      <c r="A1457" t="s">
        <v>454</v>
      </c>
      <c r="B1457" t="s">
        <v>455</v>
      </c>
      <c r="C1457">
        <v>2017</v>
      </c>
      <c r="D1457">
        <v>2.6369353023717998</v>
      </c>
      <c r="E1457">
        <v>4.6547150547694001</v>
      </c>
      <c r="F1457">
        <v>26.803493217711601</v>
      </c>
    </row>
    <row r="1458" spans="1:6">
      <c r="A1458" t="s">
        <v>456</v>
      </c>
      <c r="B1458" t="s">
        <v>457</v>
      </c>
      <c r="C1458">
        <v>1990</v>
      </c>
      <c r="D1458">
        <v>1.30712058960554</v>
      </c>
      <c r="E1458">
        <v>9.6686279400597304</v>
      </c>
      <c r="F1458">
        <v>41.122982046468103</v>
      </c>
    </row>
    <row r="1459" spans="1:6">
      <c r="A1459" t="s">
        <v>456</v>
      </c>
      <c r="B1459" t="s">
        <v>457</v>
      </c>
      <c r="C1459">
        <v>1991</v>
      </c>
      <c r="D1459">
        <v>1.30991994821799</v>
      </c>
      <c r="E1459">
        <v>8.97356901679583</v>
      </c>
      <c r="F1459">
        <v>41.619774765278002</v>
      </c>
    </row>
    <row r="1460" spans="1:6">
      <c r="A1460" t="s">
        <v>456</v>
      </c>
      <c r="B1460" t="s">
        <v>457</v>
      </c>
      <c r="C1460">
        <v>1992</v>
      </c>
      <c r="D1460">
        <v>1.36220130569858</v>
      </c>
      <c r="E1460">
        <v>8.5969601462708507</v>
      </c>
      <c r="F1460">
        <v>42.917178405232001</v>
      </c>
    </row>
    <row r="1461" spans="1:6">
      <c r="A1461" t="s">
        <v>456</v>
      </c>
      <c r="B1461" t="s">
        <v>457</v>
      </c>
      <c r="C1461">
        <v>1993</v>
      </c>
      <c r="D1461">
        <v>1.4286714950005199</v>
      </c>
      <c r="E1461">
        <v>8.3488719815028407</v>
      </c>
      <c r="F1461">
        <v>43.892598448372503</v>
      </c>
    </row>
    <row r="1462" spans="1:6">
      <c r="A1462" t="s">
        <v>456</v>
      </c>
      <c r="B1462" t="s">
        <v>457</v>
      </c>
      <c r="C1462">
        <v>1994</v>
      </c>
      <c r="D1462">
        <v>1.4495458042682901</v>
      </c>
      <c r="E1462">
        <v>8.0719222695306296</v>
      </c>
      <c r="F1462">
        <v>43.651412666409797</v>
      </c>
    </row>
    <row r="1463" spans="1:6">
      <c r="A1463" t="s">
        <v>456</v>
      </c>
      <c r="B1463" t="s">
        <v>457</v>
      </c>
      <c r="C1463">
        <v>1995</v>
      </c>
      <c r="D1463">
        <v>1.46254347715546</v>
      </c>
      <c r="E1463">
        <v>7.7169657490923598</v>
      </c>
      <c r="F1463">
        <v>42.684283671446003</v>
      </c>
    </row>
    <row r="1464" spans="1:6">
      <c r="A1464" t="s">
        <v>456</v>
      </c>
      <c r="B1464" t="s">
        <v>457</v>
      </c>
      <c r="C1464">
        <v>1996</v>
      </c>
      <c r="D1464">
        <v>1.4998990241358801</v>
      </c>
      <c r="E1464">
        <v>7.2608006715147297</v>
      </c>
      <c r="F1464">
        <v>42.479238320700702</v>
      </c>
    </row>
    <row r="1465" spans="1:6">
      <c r="A1465" t="s">
        <v>456</v>
      </c>
      <c r="B1465" t="s">
        <v>457</v>
      </c>
      <c r="C1465">
        <v>1997</v>
      </c>
      <c r="D1465">
        <v>1.5337146278663201</v>
      </c>
      <c r="E1465">
        <v>6.59851761486419</v>
      </c>
      <c r="F1465">
        <v>41.321577587015803</v>
      </c>
    </row>
    <row r="1466" spans="1:6">
      <c r="A1466" t="s">
        <v>456</v>
      </c>
      <c r="B1466" t="s">
        <v>457</v>
      </c>
      <c r="C1466">
        <v>1998</v>
      </c>
      <c r="D1466">
        <v>1.5920730378315</v>
      </c>
      <c r="E1466">
        <v>6.2024264575362302</v>
      </c>
      <c r="F1466">
        <v>40.657338502268999</v>
      </c>
    </row>
    <row r="1467" spans="1:6">
      <c r="A1467" t="s">
        <v>456</v>
      </c>
      <c r="B1467" t="s">
        <v>457</v>
      </c>
      <c r="C1467">
        <v>1999</v>
      </c>
      <c r="D1467">
        <v>1.6433658700143201</v>
      </c>
      <c r="E1467">
        <v>5.7661307465523004</v>
      </c>
      <c r="F1467">
        <v>39.666618061846798</v>
      </c>
    </row>
    <row r="1468" spans="1:6">
      <c r="A1468" t="s">
        <v>456</v>
      </c>
      <c r="B1468" t="s">
        <v>457</v>
      </c>
      <c r="C1468">
        <v>2000</v>
      </c>
      <c r="D1468">
        <v>1.59853339458326</v>
      </c>
      <c r="E1468">
        <v>5.2046050852394998</v>
      </c>
      <c r="F1468">
        <v>37.555855278796997</v>
      </c>
    </row>
    <row r="1469" spans="1:6">
      <c r="A1469" t="s">
        <v>456</v>
      </c>
      <c r="B1469" t="s">
        <v>457</v>
      </c>
      <c r="C1469">
        <v>2001</v>
      </c>
      <c r="D1469">
        <v>1.6271805229763501</v>
      </c>
      <c r="E1469">
        <v>4.86318692784213</v>
      </c>
      <c r="F1469">
        <v>37.546416092387197</v>
      </c>
    </row>
    <row r="1470" spans="1:6">
      <c r="A1470" t="s">
        <v>456</v>
      </c>
      <c r="B1470" t="s">
        <v>457</v>
      </c>
      <c r="C1470">
        <v>2002</v>
      </c>
      <c r="D1470">
        <v>1.52602587903089</v>
      </c>
      <c r="E1470">
        <v>4.2022094926567499</v>
      </c>
      <c r="F1470">
        <v>35.179861897370202</v>
      </c>
    </row>
    <row r="1471" spans="1:6">
      <c r="A1471" t="s">
        <v>456</v>
      </c>
      <c r="B1471" t="s">
        <v>457</v>
      </c>
      <c r="C1471">
        <v>2003</v>
      </c>
      <c r="D1471">
        <v>1.56916025783291</v>
      </c>
      <c r="E1471">
        <v>3.9609436940016298</v>
      </c>
      <c r="F1471">
        <v>35.4698244822577</v>
      </c>
    </row>
    <row r="1472" spans="1:6">
      <c r="A1472" t="s">
        <v>456</v>
      </c>
      <c r="B1472" t="s">
        <v>457</v>
      </c>
      <c r="C1472">
        <v>2004</v>
      </c>
      <c r="D1472">
        <v>1.5987647428884599</v>
      </c>
      <c r="E1472">
        <v>3.77663693694985</v>
      </c>
      <c r="F1472">
        <v>35.678574178654102</v>
      </c>
    </row>
    <row r="1473" spans="1:6">
      <c r="A1473" t="s">
        <v>456</v>
      </c>
      <c r="B1473" t="s">
        <v>457</v>
      </c>
      <c r="C1473">
        <v>2005</v>
      </c>
      <c r="D1473">
        <v>1.6115897691013601</v>
      </c>
      <c r="E1473">
        <v>3.5743516821107102</v>
      </c>
      <c r="F1473">
        <v>35.653232107984699</v>
      </c>
    </row>
    <row r="1474" spans="1:6">
      <c r="A1474" t="s">
        <v>456</v>
      </c>
      <c r="B1474" t="s">
        <v>457</v>
      </c>
      <c r="C1474">
        <v>2006</v>
      </c>
      <c r="D1474">
        <v>1.50595903286208</v>
      </c>
      <c r="E1474">
        <v>3.07074930385419</v>
      </c>
      <c r="F1474">
        <v>33.862890659385997</v>
      </c>
    </row>
    <row r="1475" spans="1:6">
      <c r="A1475" t="s">
        <v>456</v>
      </c>
      <c r="B1475" t="s">
        <v>457</v>
      </c>
      <c r="C1475">
        <v>2007</v>
      </c>
      <c r="D1475">
        <v>1.4945452595325199</v>
      </c>
      <c r="E1475">
        <v>2.8703003040788699</v>
      </c>
      <c r="F1475">
        <v>33.621228395375397</v>
      </c>
    </row>
    <row r="1476" spans="1:6">
      <c r="A1476" t="s">
        <v>456</v>
      </c>
      <c r="B1476" t="s">
        <v>457</v>
      </c>
      <c r="C1476">
        <v>2008</v>
      </c>
      <c r="D1476">
        <v>1.49245757801474</v>
      </c>
      <c r="E1476">
        <v>2.7373753177703901</v>
      </c>
      <c r="F1476">
        <v>33.868123183796499</v>
      </c>
    </row>
    <row r="1477" spans="1:6">
      <c r="A1477" t="s">
        <v>456</v>
      </c>
      <c r="B1477" t="s">
        <v>457</v>
      </c>
      <c r="C1477">
        <v>2009</v>
      </c>
      <c r="D1477">
        <v>1.4852440928100701</v>
      </c>
      <c r="E1477">
        <v>2.5899959779325901</v>
      </c>
      <c r="F1477">
        <v>33.548931019667201</v>
      </c>
    </row>
    <row r="1478" spans="1:6">
      <c r="A1478" t="s">
        <v>456</v>
      </c>
      <c r="B1478" t="s">
        <v>457</v>
      </c>
      <c r="C1478">
        <v>2010</v>
      </c>
      <c r="D1478">
        <v>1.4862863646979401</v>
      </c>
      <c r="E1478">
        <v>2.4667206888320701</v>
      </c>
      <c r="F1478">
        <v>33.0618347791468</v>
      </c>
    </row>
    <row r="1479" spans="1:6">
      <c r="A1479" t="s">
        <v>456</v>
      </c>
      <c r="B1479" t="s">
        <v>457</v>
      </c>
      <c r="C1479">
        <v>2011</v>
      </c>
      <c r="D1479">
        <v>1.41995574429246</v>
      </c>
      <c r="E1479">
        <v>2.15816461435272</v>
      </c>
      <c r="F1479">
        <v>31.583493890894299</v>
      </c>
    </row>
    <row r="1480" spans="1:6">
      <c r="A1480" t="s">
        <v>456</v>
      </c>
      <c r="B1480" t="s">
        <v>457</v>
      </c>
      <c r="C1480">
        <v>2012</v>
      </c>
      <c r="D1480">
        <v>1.4304407588219501</v>
      </c>
      <c r="E1480">
        <v>2.1062825528381799</v>
      </c>
      <c r="F1480">
        <v>30.952535305303901</v>
      </c>
    </row>
    <row r="1481" spans="1:6">
      <c r="A1481" t="s">
        <v>456</v>
      </c>
      <c r="B1481" t="s">
        <v>457</v>
      </c>
      <c r="C1481">
        <v>2013</v>
      </c>
      <c r="D1481">
        <v>1.44748881766622</v>
      </c>
      <c r="E1481">
        <v>1.9872489863293099</v>
      </c>
      <c r="F1481">
        <v>30.917954567519701</v>
      </c>
    </row>
    <row r="1482" spans="1:6">
      <c r="A1482" t="s">
        <v>456</v>
      </c>
      <c r="B1482" t="s">
        <v>457</v>
      </c>
      <c r="C1482">
        <v>2014</v>
      </c>
      <c r="D1482">
        <v>1.4519046407654299</v>
      </c>
      <c r="E1482">
        <v>1.95878998797688</v>
      </c>
      <c r="F1482">
        <v>30.180165807110502</v>
      </c>
    </row>
    <row r="1483" spans="1:6">
      <c r="A1483" t="s">
        <v>456</v>
      </c>
      <c r="B1483" t="s">
        <v>457</v>
      </c>
      <c r="C1483">
        <v>2015</v>
      </c>
      <c r="D1483">
        <v>1.49142656186589</v>
      </c>
      <c r="E1483">
        <v>1.93467821159867</v>
      </c>
      <c r="F1483">
        <v>30.764796030890601</v>
      </c>
    </row>
    <row r="1484" spans="1:6">
      <c r="A1484" t="s">
        <v>456</v>
      </c>
      <c r="B1484" t="s">
        <v>457</v>
      </c>
      <c r="C1484">
        <v>2016</v>
      </c>
      <c r="D1484">
        <v>1.4445710738417299</v>
      </c>
      <c r="E1484">
        <v>1.82921684769069</v>
      </c>
      <c r="F1484">
        <v>29.9673444506602</v>
      </c>
    </row>
    <row r="1485" spans="1:6">
      <c r="A1485" t="s">
        <v>456</v>
      </c>
      <c r="B1485" t="s">
        <v>457</v>
      </c>
      <c r="C1485">
        <v>2017</v>
      </c>
      <c r="D1485">
        <v>1.4096372200043901</v>
      </c>
      <c r="E1485">
        <v>1.72200876892042</v>
      </c>
      <c r="F1485">
        <v>29.610628742192201</v>
      </c>
    </row>
    <row r="1486" spans="1:6">
      <c r="A1486" t="s">
        <v>458</v>
      </c>
      <c r="B1486" t="s">
        <v>459</v>
      </c>
      <c r="C1486">
        <v>1990</v>
      </c>
      <c r="D1486">
        <v>4.38818954225734</v>
      </c>
      <c r="E1486">
        <v>2.4459224992467101</v>
      </c>
      <c r="F1486">
        <v>44.557466693550197</v>
      </c>
    </row>
    <row r="1487" spans="1:6">
      <c r="A1487" t="s">
        <v>458</v>
      </c>
      <c r="B1487" t="s">
        <v>459</v>
      </c>
      <c r="C1487">
        <v>1991</v>
      </c>
      <c r="D1487">
        <v>4.3475084003554496</v>
      </c>
      <c r="E1487">
        <v>2.2232207088908602</v>
      </c>
      <c r="F1487">
        <v>44.389118131717602</v>
      </c>
    </row>
    <row r="1488" spans="1:6">
      <c r="A1488" t="s">
        <v>458</v>
      </c>
      <c r="B1488" t="s">
        <v>459</v>
      </c>
      <c r="C1488">
        <v>1992</v>
      </c>
      <c r="D1488">
        <v>4.2435752783011296</v>
      </c>
      <c r="E1488">
        <v>1.9737258750337501</v>
      </c>
      <c r="F1488">
        <v>43.865470014447702</v>
      </c>
    </row>
    <row r="1489" spans="1:6">
      <c r="A1489" t="s">
        <v>458</v>
      </c>
      <c r="B1489" t="s">
        <v>459</v>
      </c>
      <c r="C1489">
        <v>1993</v>
      </c>
      <c r="D1489">
        <v>4.1400225952409899</v>
      </c>
      <c r="E1489">
        <v>1.7715343123993601</v>
      </c>
      <c r="F1489">
        <v>43.148542577159397</v>
      </c>
    </row>
    <row r="1490" spans="1:6">
      <c r="A1490" t="s">
        <v>458</v>
      </c>
      <c r="B1490" t="s">
        <v>459</v>
      </c>
      <c r="C1490">
        <v>1994</v>
      </c>
      <c r="D1490">
        <v>4.0593112572328103</v>
      </c>
      <c r="E1490">
        <v>1.6089163412557601</v>
      </c>
      <c r="F1490">
        <v>42.529624163368503</v>
      </c>
    </row>
    <row r="1491" spans="1:6">
      <c r="A1491" t="s">
        <v>458</v>
      </c>
      <c r="B1491" t="s">
        <v>459</v>
      </c>
      <c r="C1491">
        <v>1995</v>
      </c>
      <c r="D1491">
        <v>4.0010636809322602</v>
      </c>
      <c r="E1491">
        <v>1.4367847333506401</v>
      </c>
      <c r="F1491">
        <v>41.958848449422199</v>
      </c>
    </row>
    <row r="1492" spans="1:6">
      <c r="A1492" t="s">
        <v>458</v>
      </c>
      <c r="B1492" t="s">
        <v>459</v>
      </c>
      <c r="C1492">
        <v>1996</v>
      </c>
      <c r="D1492">
        <v>4.0213308546426303</v>
      </c>
      <c r="E1492">
        <v>1.303409873656</v>
      </c>
      <c r="F1492">
        <v>42.175498884710599</v>
      </c>
    </row>
    <row r="1493" spans="1:6">
      <c r="A1493" t="s">
        <v>458</v>
      </c>
      <c r="B1493" t="s">
        <v>459</v>
      </c>
      <c r="C1493">
        <v>1997</v>
      </c>
      <c r="D1493">
        <v>4.1200111436523201</v>
      </c>
      <c r="E1493">
        <v>1.22776291604785</v>
      </c>
      <c r="F1493">
        <v>43.344363190614096</v>
      </c>
    </row>
    <row r="1494" spans="1:6">
      <c r="A1494" t="s">
        <v>458</v>
      </c>
      <c r="B1494" t="s">
        <v>459</v>
      </c>
      <c r="C1494">
        <v>1998</v>
      </c>
      <c r="D1494">
        <v>4.1546280739287003</v>
      </c>
      <c r="E1494">
        <v>1.15373924998849</v>
      </c>
      <c r="F1494">
        <v>43.900347288079502</v>
      </c>
    </row>
    <row r="1495" spans="1:6">
      <c r="A1495" t="s">
        <v>458</v>
      </c>
      <c r="B1495" t="s">
        <v>459</v>
      </c>
      <c r="C1495">
        <v>1999</v>
      </c>
      <c r="D1495">
        <v>4.1688513737752197</v>
      </c>
      <c r="E1495">
        <v>1.0686145605275501</v>
      </c>
      <c r="F1495">
        <v>43.966493495821098</v>
      </c>
    </row>
    <row r="1496" spans="1:6">
      <c r="A1496" t="s">
        <v>458</v>
      </c>
      <c r="B1496" t="s">
        <v>459</v>
      </c>
      <c r="C1496">
        <v>2000</v>
      </c>
      <c r="D1496">
        <v>4.1898482294782697</v>
      </c>
      <c r="E1496">
        <v>0.993566075967659</v>
      </c>
      <c r="F1496">
        <v>43.958452027246501</v>
      </c>
    </row>
    <row r="1497" spans="1:6">
      <c r="A1497" t="s">
        <v>458</v>
      </c>
      <c r="B1497" t="s">
        <v>459</v>
      </c>
      <c r="C1497">
        <v>2001</v>
      </c>
      <c r="D1497">
        <v>4.1325598847235501</v>
      </c>
      <c r="E1497">
        <v>0.89187761833207102</v>
      </c>
      <c r="F1497">
        <v>42.963199683970103</v>
      </c>
    </row>
    <row r="1498" spans="1:6">
      <c r="A1498" t="s">
        <v>458</v>
      </c>
      <c r="B1498" t="s">
        <v>459</v>
      </c>
      <c r="C1498">
        <v>2002</v>
      </c>
      <c r="D1498">
        <v>4.1120048041996</v>
      </c>
      <c r="E1498">
        <v>0.81567964549568495</v>
      </c>
      <c r="F1498">
        <v>42.190571775404798</v>
      </c>
    </row>
    <row r="1499" spans="1:6">
      <c r="A1499" t="s">
        <v>458</v>
      </c>
      <c r="B1499" t="s">
        <v>459</v>
      </c>
      <c r="C1499">
        <v>2003</v>
      </c>
      <c r="D1499">
        <v>4.0845624842225297</v>
      </c>
      <c r="E1499">
        <v>0.73159318627530701</v>
      </c>
      <c r="F1499">
        <v>41.399621852291098</v>
      </c>
    </row>
    <row r="1500" spans="1:6">
      <c r="A1500" t="s">
        <v>458</v>
      </c>
      <c r="B1500" t="s">
        <v>459</v>
      </c>
      <c r="C1500">
        <v>2004</v>
      </c>
      <c r="D1500">
        <v>4.0080930614710102</v>
      </c>
      <c r="E1500">
        <v>0.66448979371385497</v>
      </c>
      <c r="F1500">
        <v>40.5361902688444</v>
      </c>
    </row>
    <row r="1501" spans="1:6">
      <c r="A1501" t="s">
        <v>458</v>
      </c>
      <c r="B1501" t="s">
        <v>459</v>
      </c>
      <c r="C1501">
        <v>2005</v>
      </c>
      <c r="D1501">
        <v>3.8237126631443199</v>
      </c>
      <c r="E1501">
        <v>0.57146251347520105</v>
      </c>
      <c r="F1501">
        <v>38.807361614396299</v>
      </c>
    </row>
    <row r="1502" spans="1:6">
      <c r="A1502" t="s">
        <v>458</v>
      </c>
      <c r="B1502" t="s">
        <v>459</v>
      </c>
      <c r="C1502">
        <v>2006</v>
      </c>
      <c r="D1502">
        <v>3.67109263542243</v>
      </c>
      <c r="E1502">
        <v>0.50084079507602897</v>
      </c>
      <c r="F1502">
        <v>37.159184446811302</v>
      </c>
    </row>
    <row r="1503" spans="1:6">
      <c r="A1503" t="s">
        <v>458</v>
      </c>
      <c r="B1503" t="s">
        <v>459</v>
      </c>
      <c r="C1503">
        <v>2007</v>
      </c>
      <c r="D1503">
        <v>3.5568347123795401</v>
      </c>
      <c r="E1503">
        <v>0.43907548619313502</v>
      </c>
      <c r="F1503">
        <v>35.6746017208485</v>
      </c>
    </row>
    <row r="1504" spans="1:6">
      <c r="A1504" t="s">
        <v>458</v>
      </c>
      <c r="B1504" t="s">
        <v>459</v>
      </c>
      <c r="C1504">
        <v>2008</v>
      </c>
      <c r="D1504">
        <v>3.3598810552807601</v>
      </c>
      <c r="E1504">
        <v>0.38725914294791802</v>
      </c>
      <c r="F1504">
        <v>33.523618994419301</v>
      </c>
    </row>
    <row r="1505" spans="1:6">
      <c r="A1505" t="s">
        <v>458</v>
      </c>
      <c r="B1505" t="s">
        <v>459</v>
      </c>
      <c r="C1505">
        <v>2009</v>
      </c>
      <c r="D1505">
        <v>3.2570213061120201</v>
      </c>
      <c r="E1505">
        <v>0.33822482047168301</v>
      </c>
      <c r="F1505">
        <v>31.934855051848999</v>
      </c>
    </row>
    <row r="1506" spans="1:6">
      <c r="A1506" t="s">
        <v>458</v>
      </c>
      <c r="B1506" t="s">
        <v>459</v>
      </c>
      <c r="C1506">
        <v>2010</v>
      </c>
      <c r="D1506">
        <v>3.1344049760011101</v>
      </c>
      <c r="E1506">
        <v>0.29329785046405499</v>
      </c>
      <c r="F1506">
        <v>30.1579467121562</v>
      </c>
    </row>
    <row r="1507" spans="1:6">
      <c r="A1507" t="s">
        <v>458</v>
      </c>
      <c r="B1507" t="s">
        <v>459</v>
      </c>
      <c r="C1507">
        <v>2011</v>
      </c>
      <c r="D1507">
        <v>3.0239027344833298</v>
      </c>
      <c r="E1507">
        <v>0.261377620012401</v>
      </c>
      <c r="F1507">
        <v>28.575064939746301</v>
      </c>
    </row>
    <row r="1508" spans="1:6">
      <c r="A1508" t="s">
        <v>458</v>
      </c>
      <c r="B1508" t="s">
        <v>459</v>
      </c>
      <c r="C1508">
        <v>2012</v>
      </c>
      <c r="D1508">
        <v>2.9726747457751199</v>
      </c>
      <c r="E1508">
        <v>0.24564102514491601</v>
      </c>
      <c r="F1508">
        <v>26.803668158859601</v>
      </c>
    </row>
    <row r="1509" spans="1:6">
      <c r="A1509" t="s">
        <v>458</v>
      </c>
      <c r="B1509" t="s">
        <v>459</v>
      </c>
      <c r="C1509">
        <v>2013</v>
      </c>
      <c r="D1509">
        <v>2.9693739481247898</v>
      </c>
      <c r="E1509">
        <v>0.226803484289341</v>
      </c>
      <c r="F1509">
        <v>25.781307788884501</v>
      </c>
    </row>
    <row r="1510" spans="1:6">
      <c r="A1510" t="s">
        <v>458</v>
      </c>
      <c r="B1510" t="s">
        <v>459</v>
      </c>
      <c r="C1510">
        <v>2014</v>
      </c>
      <c r="D1510">
        <v>2.9840196329048401</v>
      </c>
      <c r="E1510">
        <v>0.21751827153012601</v>
      </c>
      <c r="F1510">
        <v>25.051621772958601</v>
      </c>
    </row>
    <row r="1511" spans="1:6">
      <c r="A1511" t="s">
        <v>458</v>
      </c>
      <c r="B1511" t="s">
        <v>459</v>
      </c>
      <c r="C1511">
        <v>2015</v>
      </c>
      <c r="D1511">
        <v>2.9993392306021098</v>
      </c>
      <c r="E1511">
        <v>0.20041022882072701</v>
      </c>
      <c r="F1511">
        <v>25.017513252585498</v>
      </c>
    </row>
    <row r="1512" spans="1:6">
      <c r="A1512" t="s">
        <v>458</v>
      </c>
      <c r="B1512" t="s">
        <v>459</v>
      </c>
      <c r="C1512">
        <v>2016</v>
      </c>
      <c r="D1512">
        <v>2.95487338125655</v>
      </c>
      <c r="E1512">
        <v>0.204905899927077</v>
      </c>
      <c r="F1512">
        <v>23.368705490825199</v>
      </c>
    </row>
    <row r="1513" spans="1:6">
      <c r="A1513" t="s">
        <v>458</v>
      </c>
      <c r="B1513" t="s">
        <v>459</v>
      </c>
      <c r="C1513">
        <v>2017</v>
      </c>
      <c r="D1513">
        <v>2.9432057872355402</v>
      </c>
      <c r="E1513">
        <v>0.19019936511306801</v>
      </c>
      <c r="F1513">
        <v>23.395946064920199</v>
      </c>
    </row>
    <row r="1514" spans="1:6">
      <c r="A1514" t="s">
        <v>460</v>
      </c>
      <c r="B1514" t="s">
        <v>461</v>
      </c>
      <c r="C1514">
        <v>1990</v>
      </c>
      <c r="D1514">
        <v>2.5987011572226599</v>
      </c>
      <c r="E1514">
        <v>4.6733368307624898</v>
      </c>
      <c r="F1514">
        <v>67.216003526869798</v>
      </c>
    </row>
    <row r="1515" spans="1:6">
      <c r="A1515" t="s">
        <v>460</v>
      </c>
      <c r="B1515" t="s">
        <v>461</v>
      </c>
      <c r="C1515">
        <v>1991</v>
      </c>
      <c r="D1515">
        <v>2.3210279670305298</v>
      </c>
      <c r="E1515">
        <v>4.2978545074156598</v>
      </c>
      <c r="F1515">
        <v>63.278145085882798</v>
      </c>
    </row>
    <row r="1516" spans="1:6">
      <c r="A1516" t="s">
        <v>460</v>
      </c>
      <c r="B1516" t="s">
        <v>461</v>
      </c>
      <c r="C1516">
        <v>1992</v>
      </c>
      <c r="D1516">
        <v>2.1459582553223702</v>
      </c>
      <c r="E1516">
        <v>3.9375525077231801</v>
      </c>
      <c r="F1516">
        <v>60.571010505472103</v>
      </c>
    </row>
    <row r="1517" spans="1:6">
      <c r="A1517" t="s">
        <v>460</v>
      </c>
      <c r="B1517" t="s">
        <v>461</v>
      </c>
      <c r="C1517">
        <v>1993</v>
      </c>
      <c r="D1517">
        <v>1.94911672357913</v>
      </c>
      <c r="E1517">
        <v>3.50914345581434</v>
      </c>
      <c r="F1517">
        <v>57.176496024631703</v>
      </c>
    </row>
    <row r="1518" spans="1:6">
      <c r="A1518" t="s">
        <v>460</v>
      </c>
      <c r="B1518" t="s">
        <v>461</v>
      </c>
      <c r="C1518">
        <v>1994</v>
      </c>
      <c r="D1518">
        <v>1.7854322239062099</v>
      </c>
      <c r="E1518">
        <v>3.1723437643740602</v>
      </c>
      <c r="F1518">
        <v>55.138389391877197</v>
      </c>
    </row>
    <row r="1519" spans="1:6">
      <c r="A1519" t="s">
        <v>460</v>
      </c>
      <c r="B1519" t="s">
        <v>461</v>
      </c>
      <c r="C1519">
        <v>1995</v>
      </c>
      <c r="D1519">
        <v>1.66174168905371</v>
      </c>
      <c r="E1519">
        <v>2.9540481357877102</v>
      </c>
      <c r="F1519">
        <v>54.124437309751897</v>
      </c>
    </row>
    <row r="1520" spans="1:6">
      <c r="A1520" t="s">
        <v>460</v>
      </c>
      <c r="B1520" t="s">
        <v>461</v>
      </c>
      <c r="C1520">
        <v>1996</v>
      </c>
      <c r="D1520">
        <v>1.53900915705467</v>
      </c>
      <c r="E1520">
        <v>2.6300824334794002</v>
      </c>
      <c r="F1520">
        <v>50.952453725577499</v>
      </c>
    </row>
    <row r="1521" spans="1:6">
      <c r="A1521" t="s">
        <v>460</v>
      </c>
      <c r="B1521" t="s">
        <v>461</v>
      </c>
      <c r="C1521">
        <v>1997</v>
      </c>
      <c r="D1521">
        <v>1.5212485281204899</v>
      </c>
      <c r="E1521">
        <v>2.51100640655216</v>
      </c>
      <c r="F1521">
        <v>49.776792879308601</v>
      </c>
    </row>
    <row r="1522" spans="1:6">
      <c r="A1522" t="s">
        <v>460</v>
      </c>
      <c r="B1522" t="s">
        <v>461</v>
      </c>
      <c r="C1522">
        <v>1998</v>
      </c>
      <c r="D1522">
        <v>1.5019048921814</v>
      </c>
      <c r="E1522">
        <v>2.24427846480003</v>
      </c>
      <c r="F1522">
        <v>46.773168625198998</v>
      </c>
    </row>
    <row r="1523" spans="1:6">
      <c r="A1523" t="s">
        <v>460</v>
      </c>
      <c r="B1523" t="s">
        <v>461</v>
      </c>
      <c r="C1523">
        <v>1999</v>
      </c>
      <c r="D1523">
        <v>1.52364401132862</v>
      </c>
      <c r="E1523">
        <v>2.0954026366066598</v>
      </c>
      <c r="F1523">
        <v>45.039168393808602</v>
      </c>
    </row>
    <row r="1524" spans="1:6">
      <c r="A1524" t="s">
        <v>460</v>
      </c>
      <c r="B1524" t="s">
        <v>461</v>
      </c>
      <c r="C1524">
        <v>2000</v>
      </c>
      <c r="D1524">
        <v>1.5662940604350899</v>
      </c>
      <c r="E1524">
        <v>1.9745722962975201</v>
      </c>
      <c r="F1524">
        <v>43.651333530917199</v>
      </c>
    </row>
    <row r="1525" spans="1:6">
      <c r="A1525" t="s">
        <v>460</v>
      </c>
      <c r="B1525" t="s">
        <v>461</v>
      </c>
      <c r="C1525">
        <v>2001</v>
      </c>
      <c r="D1525">
        <v>1.57879749848193</v>
      </c>
      <c r="E1525">
        <v>1.8431483622204501</v>
      </c>
      <c r="F1525">
        <v>42.234814699023502</v>
      </c>
    </row>
    <row r="1526" spans="1:6">
      <c r="A1526" t="s">
        <v>460</v>
      </c>
      <c r="B1526" t="s">
        <v>461</v>
      </c>
      <c r="C1526">
        <v>2002</v>
      </c>
      <c r="D1526">
        <v>1.6130236538627301</v>
      </c>
      <c r="E1526">
        <v>1.7159428520531801</v>
      </c>
      <c r="F1526">
        <v>41.374239916425999</v>
      </c>
    </row>
    <row r="1527" spans="1:6">
      <c r="A1527" t="s">
        <v>460</v>
      </c>
      <c r="B1527" t="s">
        <v>461</v>
      </c>
      <c r="C1527">
        <v>2003</v>
      </c>
      <c r="D1527">
        <v>1.7051333633291399</v>
      </c>
      <c r="E1527">
        <v>1.7303173076609299</v>
      </c>
      <c r="F1527">
        <v>41.670174461010802</v>
      </c>
    </row>
    <row r="1528" spans="1:6">
      <c r="A1528" t="s">
        <v>460</v>
      </c>
      <c r="B1528" t="s">
        <v>461</v>
      </c>
      <c r="C1528">
        <v>2004</v>
      </c>
      <c r="D1528">
        <v>1.6926364474895801</v>
      </c>
      <c r="E1528">
        <v>1.60067740817218</v>
      </c>
      <c r="F1528">
        <v>39.415402025356101</v>
      </c>
    </row>
    <row r="1529" spans="1:6">
      <c r="A1529" t="s">
        <v>460</v>
      </c>
      <c r="B1529" t="s">
        <v>461</v>
      </c>
      <c r="C1529">
        <v>2005</v>
      </c>
      <c r="D1529">
        <v>1.75970857226927</v>
      </c>
      <c r="E1529">
        <v>1.5635815486798099</v>
      </c>
      <c r="F1529">
        <v>38.300741148840899</v>
      </c>
    </row>
    <row r="1530" spans="1:6">
      <c r="A1530" t="s">
        <v>460</v>
      </c>
      <c r="B1530" t="s">
        <v>461</v>
      </c>
      <c r="C1530">
        <v>2006</v>
      </c>
      <c r="D1530">
        <v>1.7303971700657099</v>
      </c>
      <c r="E1530">
        <v>1.4185953476799</v>
      </c>
      <c r="F1530">
        <v>36.531301261709103</v>
      </c>
    </row>
    <row r="1531" spans="1:6">
      <c r="A1531" t="s">
        <v>460</v>
      </c>
      <c r="B1531" t="s">
        <v>461</v>
      </c>
      <c r="C1531">
        <v>2007</v>
      </c>
      <c r="D1531">
        <v>1.77191198335596</v>
      </c>
      <c r="E1531">
        <v>1.35162681507936</v>
      </c>
      <c r="F1531">
        <v>35.961914187531796</v>
      </c>
    </row>
    <row r="1532" spans="1:6">
      <c r="A1532" t="s">
        <v>460</v>
      </c>
      <c r="B1532" t="s">
        <v>461</v>
      </c>
      <c r="C1532">
        <v>2008</v>
      </c>
      <c r="D1532">
        <v>1.8335325018269599</v>
      </c>
      <c r="E1532">
        <v>1.2937483768670299</v>
      </c>
      <c r="F1532">
        <v>35.722099033686497</v>
      </c>
    </row>
    <row r="1533" spans="1:6">
      <c r="A1533" t="s">
        <v>460</v>
      </c>
      <c r="B1533" t="s">
        <v>461</v>
      </c>
      <c r="C1533">
        <v>2009</v>
      </c>
      <c r="D1533">
        <v>1.88630414062319</v>
      </c>
      <c r="E1533">
        <v>1.2397654325249801</v>
      </c>
      <c r="F1533">
        <v>35.058295598370599</v>
      </c>
    </row>
    <row r="1534" spans="1:6">
      <c r="A1534" t="s">
        <v>460</v>
      </c>
      <c r="B1534" t="s">
        <v>461</v>
      </c>
      <c r="C1534">
        <v>2010</v>
      </c>
      <c r="D1534">
        <v>1.9253209040619299</v>
      </c>
      <c r="E1534">
        <v>1.1960515698457601</v>
      </c>
      <c r="F1534">
        <v>34.3016399532167</v>
      </c>
    </row>
    <row r="1535" spans="1:6">
      <c r="A1535" t="s">
        <v>460</v>
      </c>
      <c r="B1535" t="s">
        <v>461</v>
      </c>
      <c r="C1535">
        <v>2011</v>
      </c>
      <c r="D1535">
        <v>2.0272642852027198</v>
      </c>
      <c r="E1535">
        <v>1.1333590366552999</v>
      </c>
      <c r="F1535">
        <v>33.504972280640203</v>
      </c>
    </row>
    <row r="1536" spans="1:6">
      <c r="A1536" t="s">
        <v>460</v>
      </c>
      <c r="B1536" t="s">
        <v>461</v>
      </c>
      <c r="C1536">
        <v>2012</v>
      </c>
      <c r="D1536">
        <v>2.08864161288624</v>
      </c>
      <c r="E1536">
        <v>1.1507475347487499</v>
      </c>
      <c r="F1536">
        <v>32.040644082417899</v>
      </c>
    </row>
    <row r="1537" spans="1:6">
      <c r="A1537" t="s">
        <v>460</v>
      </c>
      <c r="B1537" t="s">
        <v>461</v>
      </c>
      <c r="C1537">
        <v>2013</v>
      </c>
      <c r="D1537">
        <v>2.1859924623387799</v>
      </c>
      <c r="E1537">
        <v>1.1294571403020199</v>
      </c>
      <c r="F1537">
        <v>31.046564768631399</v>
      </c>
    </row>
    <row r="1538" spans="1:6">
      <c r="A1538" t="s">
        <v>460</v>
      </c>
      <c r="B1538" t="s">
        <v>461</v>
      </c>
      <c r="C1538">
        <v>2014</v>
      </c>
      <c r="D1538">
        <v>2.1687040084753302</v>
      </c>
      <c r="E1538">
        <v>1.0754686583378701</v>
      </c>
      <c r="F1538">
        <v>29.4437563424327</v>
      </c>
    </row>
    <row r="1539" spans="1:6">
      <c r="A1539" t="s">
        <v>460</v>
      </c>
      <c r="B1539" t="s">
        <v>461</v>
      </c>
      <c r="C1539">
        <v>2015</v>
      </c>
      <c r="D1539">
        <v>2.2476971385101701</v>
      </c>
      <c r="E1539">
        <v>1.02792760165654</v>
      </c>
      <c r="F1539">
        <v>29.577596730308201</v>
      </c>
    </row>
    <row r="1540" spans="1:6">
      <c r="A1540" t="s">
        <v>460</v>
      </c>
      <c r="B1540" t="s">
        <v>461</v>
      </c>
      <c r="C1540">
        <v>2016</v>
      </c>
      <c r="D1540">
        <v>2.2019520861458899</v>
      </c>
      <c r="E1540">
        <v>1.02115785177137</v>
      </c>
      <c r="F1540">
        <v>27.9809423260504</v>
      </c>
    </row>
    <row r="1541" spans="1:6">
      <c r="A1541" t="s">
        <v>460</v>
      </c>
      <c r="B1541" t="s">
        <v>461</v>
      </c>
      <c r="C1541">
        <v>2017</v>
      </c>
      <c r="D1541">
        <v>2.1238316868426201</v>
      </c>
      <c r="E1541">
        <v>0.95886104210309298</v>
      </c>
      <c r="F1541">
        <v>27.474774755084798</v>
      </c>
    </row>
    <row r="1542" spans="1:6">
      <c r="A1542" t="s">
        <v>462</v>
      </c>
      <c r="B1542" t="s">
        <v>463</v>
      </c>
      <c r="C1542">
        <v>1990</v>
      </c>
      <c r="D1542">
        <v>5.2464999539121804</v>
      </c>
      <c r="E1542">
        <v>147.31137390849699</v>
      </c>
      <c r="F1542">
        <v>27.566015076016299</v>
      </c>
    </row>
    <row r="1543" spans="1:6">
      <c r="A1543" t="s">
        <v>462</v>
      </c>
      <c r="B1543" t="s">
        <v>463</v>
      </c>
      <c r="C1543">
        <v>1991</v>
      </c>
      <c r="D1543">
        <v>5.2572958985057001</v>
      </c>
      <c r="E1543">
        <v>146.20833319331501</v>
      </c>
      <c r="F1543">
        <v>28.308289082122499</v>
      </c>
    </row>
    <row r="1544" spans="1:6">
      <c r="A1544" t="s">
        <v>462</v>
      </c>
      <c r="B1544" t="s">
        <v>463</v>
      </c>
      <c r="C1544">
        <v>1992</v>
      </c>
      <c r="D1544">
        <v>5.2535979219257101</v>
      </c>
      <c r="E1544">
        <v>144.86589607828699</v>
      </c>
      <c r="F1544">
        <v>28.598525732491499</v>
      </c>
    </row>
    <row r="1545" spans="1:6">
      <c r="A1545" t="s">
        <v>462</v>
      </c>
      <c r="B1545" t="s">
        <v>463</v>
      </c>
      <c r="C1545">
        <v>1993</v>
      </c>
      <c r="D1545">
        <v>5.2380927678224003</v>
      </c>
      <c r="E1545">
        <v>144.932451087929</v>
      </c>
      <c r="F1545">
        <v>28.0560340847079</v>
      </c>
    </row>
    <row r="1546" spans="1:6">
      <c r="A1546" t="s">
        <v>462</v>
      </c>
      <c r="B1546" t="s">
        <v>463</v>
      </c>
      <c r="C1546">
        <v>1994</v>
      </c>
      <c r="D1546">
        <v>5.2661493826368897</v>
      </c>
      <c r="E1546">
        <v>145.544777059388</v>
      </c>
      <c r="F1546">
        <v>27.984247360146099</v>
      </c>
    </row>
    <row r="1547" spans="1:6">
      <c r="A1547" t="s">
        <v>462</v>
      </c>
      <c r="B1547" t="s">
        <v>463</v>
      </c>
      <c r="C1547">
        <v>1995</v>
      </c>
      <c r="D1547">
        <v>5.30928459936779</v>
      </c>
      <c r="E1547">
        <v>147.42926560381699</v>
      </c>
      <c r="F1547">
        <v>27.4942005611369</v>
      </c>
    </row>
    <row r="1548" spans="1:6">
      <c r="A1548" t="s">
        <v>462</v>
      </c>
      <c r="B1548" t="s">
        <v>463</v>
      </c>
      <c r="C1548">
        <v>1996</v>
      </c>
      <c r="D1548">
        <v>5.4252214877988498</v>
      </c>
      <c r="E1548">
        <v>149.89111217601001</v>
      </c>
      <c r="F1548">
        <v>28.270106746708901</v>
      </c>
    </row>
    <row r="1549" spans="1:6">
      <c r="A1549" t="s">
        <v>462</v>
      </c>
      <c r="B1549" t="s">
        <v>463</v>
      </c>
      <c r="C1549">
        <v>1997</v>
      </c>
      <c r="D1549">
        <v>5.3635748406550396</v>
      </c>
      <c r="E1549">
        <v>147.32192159220199</v>
      </c>
      <c r="F1549">
        <v>27.9928011860219</v>
      </c>
    </row>
    <row r="1550" spans="1:6">
      <c r="A1550" t="s">
        <v>462</v>
      </c>
      <c r="B1550" t="s">
        <v>463</v>
      </c>
      <c r="C1550">
        <v>1998</v>
      </c>
      <c r="D1550">
        <v>5.4051173102959096</v>
      </c>
      <c r="E1550">
        <v>148.27069621695099</v>
      </c>
      <c r="F1550">
        <v>27.937253822328401</v>
      </c>
    </row>
    <row r="1551" spans="1:6">
      <c r="A1551" t="s">
        <v>462</v>
      </c>
      <c r="B1551" t="s">
        <v>463</v>
      </c>
      <c r="C1551">
        <v>1999</v>
      </c>
      <c r="D1551">
        <v>5.4160105188405403</v>
      </c>
      <c r="E1551">
        <v>149.02386728335401</v>
      </c>
      <c r="F1551">
        <v>26.968470839264</v>
      </c>
    </row>
    <row r="1552" spans="1:6">
      <c r="A1552" t="s">
        <v>462</v>
      </c>
      <c r="B1552" t="s">
        <v>463</v>
      </c>
      <c r="C1552">
        <v>2000</v>
      </c>
      <c r="D1552">
        <v>5.4429622229930201</v>
      </c>
      <c r="E1552">
        <v>149.725457014927</v>
      </c>
      <c r="F1552">
        <v>26.6022894055397</v>
      </c>
    </row>
    <row r="1553" spans="1:6">
      <c r="A1553" t="s">
        <v>462</v>
      </c>
      <c r="B1553" t="s">
        <v>463</v>
      </c>
      <c r="C1553">
        <v>2001</v>
      </c>
      <c r="D1553">
        <v>5.4889660111090102</v>
      </c>
      <c r="E1553">
        <v>149.08662862998801</v>
      </c>
      <c r="F1553">
        <v>26.534862700703101</v>
      </c>
    </row>
    <row r="1554" spans="1:6">
      <c r="A1554" t="s">
        <v>462</v>
      </c>
      <c r="B1554" t="s">
        <v>463</v>
      </c>
      <c r="C1554">
        <v>2002</v>
      </c>
      <c r="D1554">
        <v>5.5047852339460404</v>
      </c>
      <c r="E1554">
        <v>147.666926060853</v>
      </c>
      <c r="F1554">
        <v>25.491009627269101</v>
      </c>
    </row>
    <row r="1555" spans="1:6">
      <c r="A1555" t="s">
        <v>462</v>
      </c>
      <c r="B1555" t="s">
        <v>463</v>
      </c>
      <c r="C1555">
        <v>2003</v>
      </c>
      <c r="D1555">
        <v>5.6405155997729501</v>
      </c>
      <c r="E1555">
        <v>148.79236078755801</v>
      </c>
      <c r="F1555">
        <v>24.971991234816301</v>
      </c>
    </row>
    <row r="1556" spans="1:6">
      <c r="A1556" t="s">
        <v>462</v>
      </c>
      <c r="B1556" t="s">
        <v>463</v>
      </c>
      <c r="C1556">
        <v>2004</v>
      </c>
      <c r="D1556">
        <v>5.6818295038409197</v>
      </c>
      <c r="E1556">
        <v>146.591097824499</v>
      </c>
      <c r="F1556">
        <v>24.035361849766399</v>
      </c>
    </row>
    <row r="1557" spans="1:6">
      <c r="A1557" t="s">
        <v>462</v>
      </c>
      <c r="B1557" t="s">
        <v>463</v>
      </c>
      <c r="C1557">
        <v>2005</v>
      </c>
      <c r="D1557">
        <v>5.6912774643967303</v>
      </c>
      <c r="E1557">
        <v>143.05147224105099</v>
      </c>
      <c r="F1557">
        <v>23.443180241949101</v>
      </c>
    </row>
    <row r="1558" spans="1:6">
      <c r="A1558" t="s">
        <v>462</v>
      </c>
      <c r="B1558" t="s">
        <v>463</v>
      </c>
      <c r="C1558">
        <v>2006</v>
      </c>
      <c r="D1558">
        <v>5.74341471189895</v>
      </c>
      <c r="E1558">
        <v>142.714366072144</v>
      </c>
      <c r="F1558">
        <v>23.105725163838201</v>
      </c>
    </row>
    <row r="1559" spans="1:6">
      <c r="A1559" t="s">
        <v>462</v>
      </c>
      <c r="B1559" t="s">
        <v>463</v>
      </c>
      <c r="C1559">
        <v>2007</v>
      </c>
      <c r="D1559">
        <v>5.8083498554103201</v>
      </c>
      <c r="E1559">
        <v>141.273127409826</v>
      </c>
      <c r="F1559">
        <v>23.049317130486699</v>
      </c>
    </row>
    <row r="1560" spans="1:6">
      <c r="A1560" t="s">
        <v>462</v>
      </c>
      <c r="B1560" t="s">
        <v>463</v>
      </c>
      <c r="C1560">
        <v>2008</v>
      </c>
      <c r="D1560">
        <v>5.9103655031844804</v>
      </c>
      <c r="E1560">
        <v>140.45077759035499</v>
      </c>
      <c r="F1560">
        <v>23.276228324117401</v>
      </c>
    </row>
    <row r="1561" spans="1:6">
      <c r="A1561" t="s">
        <v>462</v>
      </c>
      <c r="B1561" t="s">
        <v>463</v>
      </c>
      <c r="C1561">
        <v>2009</v>
      </c>
      <c r="D1561">
        <v>5.9846321379078899</v>
      </c>
      <c r="E1561">
        <v>139.604633907243</v>
      </c>
      <c r="F1561">
        <v>23.044715955335199</v>
      </c>
    </row>
    <row r="1562" spans="1:6">
      <c r="A1562" t="s">
        <v>462</v>
      </c>
      <c r="B1562" t="s">
        <v>463</v>
      </c>
      <c r="C1562">
        <v>2010</v>
      </c>
      <c r="D1562">
        <v>6.0638737819766702</v>
      </c>
      <c r="E1562">
        <v>137.40411024150399</v>
      </c>
      <c r="F1562">
        <v>23.186940790699101</v>
      </c>
    </row>
    <row r="1563" spans="1:6">
      <c r="A1563" t="s">
        <v>462</v>
      </c>
      <c r="B1563" t="s">
        <v>463</v>
      </c>
      <c r="C1563">
        <v>2011</v>
      </c>
      <c r="D1563">
        <v>6.1740099822947903</v>
      </c>
      <c r="E1563">
        <v>134.826498273412</v>
      </c>
      <c r="F1563">
        <v>23.7314009734399</v>
      </c>
    </row>
    <row r="1564" spans="1:6">
      <c r="A1564" t="s">
        <v>462</v>
      </c>
      <c r="B1564" t="s">
        <v>463</v>
      </c>
      <c r="C1564">
        <v>2012</v>
      </c>
      <c r="D1564">
        <v>6.2638746020082801</v>
      </c>
      <c r="E1564">
        <v>131.55293187275001</v>
      </c>
      <c r="F1564">
        <v>24.9724386382027</v>
      </c>
    </row>
    <row r="1565" spans="1:6">
      <c r="A1565" t="s">
        <v>462</v>
      </c>
      <c r="B1565" t="s">
        <v>463</v>
      </c>
      <c r="C1565">
        <v>2013</v>
      </c>
      <c r="D1565">
        <v>6.3100059021435904</v>
      </c>
      <c r="E1565">
        <v>125.90301933360401</v>
      </c>
      <c r="F1565">
        <v>26.3635253339291</v>
      </c>
    </row>
    <row r="1566" spans="1:6">
      <c r="A1566" t="s">
        <v>462</v>
      </c>
      <c r="B1566" t="s">
        <v>463</v>
      </c>
      <c r="C1566">
        <v>2014</v>
      </c>
      <c r="D1566">
        <v>6.3544858097198098</v>
      </c>
      <c r="E1566">
        <v>122.560214575793</v>
      </c>
      <c r="F1566">
        <v>25.830266826856001</v>
      </c>
    </row>
    <row r="1567" spans="1:6">
      <c r="A1567" t="s">
        <v>462</v>
      </c>
      <c r="B1567" t="s">
        <v>463</v>
      </c>
      <c r="C1567">
        <v>2015</v>
      </c>
      <c r="D1567">
        <v>6.40091535265692</v>
      </c>
      <c r="E1567">
        <v>117.27702554923999</v>
      </c>
      <c r="F1567">
        <v>27.72047632384</v>
      </c>
    </row>
    <row r="1568" spans="1:6">
      <c r="A1568" t="s">
        <v>462</v>
      </c>
      <c r="B1568" t="s">
        <v>463</v>
      </c>
      <c r="C1568">
        <v>2016</v>
      </c>
      <c r="D1568">
        <v>6.4759685872748696</v>
      </c>
      <c r="E1568">
        <v>113.391558550365</v>
      </c>
      <c r="F1568">
        <v>28.297881980781199</v>
      </c>
    </row>
    <row r="1569" spans="1:6">
      <c r="A1569" t="s">
        <v>462</v>
      </c>
      <c r="B1569" t="s">
        <v>463</v>
      </c>
      <c r="C1569">
        <v>2017</v>
      </c>
      <c r="D1569">
        <v>6.5485763466518598</v>
      </c>
      <c r="E1569">
        <v>110.905768311443</v>
      </c>
      <c r="F1569">
        <v>28.207917435390598</v>
      </c>
    </row>
    <row r="1570" spans="1:6">
      <c r="A1570" t="s">
        <v>464</v>
      </c>
      <c r="B1570" t="s">
        <v>465</v>
      </c>
      <c r="C1570">
        <v>1990</v>
      </c>
      <c r="D1570">
        <v>2.5898217209220902</v>
      </c>
      <c r="E1570">
        <v>0.52836337790153198</v>
      </c>
      <c r="F1570">
        <v>37.686630137671997</v>
      </c>
    </row>
    <row r="1571" spans="1:6">
      <c r="A1571" t="s">
        <v>464</v>
      </c>
      <c r="B1571" t="s">
        <v>465</v>
      </c>
      <c r="C1571">
        <v>1991</v>
      </c>
      <c r="D1571">
        <v>2.6010170762729099</v>
      </c>
      <c r="E1571">
        <v>0.49674589568636002</v>
      </c>
      <c r="F1571">
        <v>36.368362973432397</v>
      </c>
    </row>
    <row r="1572" spans="1:6">
      <c r="A1572" t="s">
        <v>464</v>
      </c>
      <c r="B1572" t="s">
        <v>465</v>
      </c>
      <c r="C1572">
        <v>1992</v>
      </c>
      <c r="D1572">
        <v>2.6969436952188</v>
      </c>
      <c r="E1572">
        <v>0.47451242684600897</v>
      </c>
      <c r="F1572">
        <v>36.072325087869601</v>
      </c>
    </row>
    <row r="1573" spans="1:6">
      <c r="A1573" t="s">
        <v>464</v>
      </c>
      <c r="B1573" t="s">
        <v>465</v>
      </c>
      <c r="C1573">
        <v>1993</v>
      </c>
      <c r="D1573">
        <v>2.8335047206612098</v>
      </c>
      <c r="E1573">
        <v>0.46487986541297699</v>
      </c>
      <c r="F1573">
        <v>36.026531636284403</v>
      </c>
    </row>
    <row r="1574" spans="1:6">
      <c r="A1574" t="s">
        <v>464</v>
      </c>
      <c r="B1574" t="s">
        <v>465</v>
      </c>
      <c r="C1574">
        <v>1994</v>
      </c>
      <c r="D1574">
        <v>2.9541866678245601</v>
      </c>
      <c r="E1574">
        <v>0.44075461617268602</v>
      </c>
      <c r="F1574">
        <v>35.2507153418169</v>
      </c>
    </row>
    <row r="1575" spans="1:6">
      <c r="A1575" t="s">
        <v>464</v>
      </c>
      <c r="B1575" t="s">
        <v>465</v>
      </c>
      <c r="C1575">
        <v>1995</v>
      </c>
      <c r="D1575">
        <v>3.0934257446142799</v>
      </c>
      <c r="E1575">
        <v>0.41524989069694301</v>
      </c>
      <c r="F1575">
        <v>34.434656931576299</v>
      </c>
    </row>
    <row r="1576" spans="1:6">
      <c r="A1576" t="s">
        <v>464</v>
      </c>
      <c r="B1576" t="s">
        <v>465</v>
      </c>
      <c r="C1576">
        <v>1996</v>
      </c>
      <c r="D1576">
        <v>3.1596734967435198</v>
      </c>
      <c r="E1576">
        <v>0.38345294497698601</v>
      </c>
      <c r="F1576">
        <v>33.160457065700797</v>
      </c>
    </row>
    <row r="1577" spans="1:6">
      <c r="A1577" t="s">
        <v>464</v>
      </c>
      <c r="B1577" t="s">
        <v>465</v>
      </c>
      <c r="C1577">
        <v>1997</v>
      </c>
      <c r="D1577">
        <v>3.22983000529499</v>
      </c>
      <c r="E1577">
        <v>0.35361032326251901</v>
      </c>
      <c r="F1577">
        <v>31.698686784540602</v>
      </c>
    </row>
    <row r="1578" spans="1:6">
      <c r="A1578" t="s">
        <v>464</v>
      </c>
      <c r="B1578" t="s">
        <v>465</v>
      </c>
      <c r="C1578">
        <v>1998</v>
      </c>
      <c r="D1578">
        <v>3.2528329879363902</v>
      </c>
      <c r="E1578">
        <v>0.32225746565246799</v>
      </c>
      <c r="F1578">
        <v>30.063860573482</v>
      </c>
    </row>
    <row r="1579" spans="1:6">
      <c r="A1579" t="s">
        <v>464</v>
      </c>
      <c r="B1579" t="s">
        <v>465</v>
      </c>
      <c r="C1579">
        <v>1999</v>
      </c>
      <c r="D1579">
        <v>3.4353815285966398</v>
      </c>
      <c r="E1579">
        <v>0.317120214273658</v>
      </c>
      <c r="F1579">
        <v>30.655649694523198</v>
      </c>
    </row>
    <row r="1580" spans="1:6">
      <c r="A1580" t="s">
        <v>464</v>
      </c>
      <c r="B1580" t="s">
        <v>465</v>
      </c>
      <c r="C1580">
        <v>2000</v>
      </c>
      <c r="D1580">
        <v>3.3080983075255501</v>
      </c>
      <c r="E1580">
        <v>0.29265999965799799</v>
      </c>
      <c r="F1580">
        <v>28.5315801137851</v>
      </c>
    </row>
    <row r="1581" spans="1:6">
      <c r="A1581" t="s">
        <v>464</v>
      </c>
      <c r="B1581" t="s">
        <v>465</v>
      </c>
      <c r="C1581">
        <v>2001</v>
      </c>
      <c r="D1581">
        <v>3.3086283349107002</v>
      </c>
      <c r="E1581">
        <v>0.27537595980297602</v>
      </c>
      <c r="F1581">
        <v>28.2643172567753</v>
      </c>
    </row>
    <row r="1582" spans="1:6">
      <c r="A1582" t="s">
        <v>464</v>
      </c>
      <c r="B1582" t="s">
        <v>465</v>
      </c>
      <c r="C1582">
        <v>2002</v>
      </c>
      <c r="D1582">
        <v>3.3134374351403202</v>
      </c>
      <c r="E1582">
        <v>0.26832837356545503</v>
      </c>
      <c r="F1582">
        <v>28.238729592478101</v>
      </c>
    </row>
    <row r="1583" spans="1:6">
      <c r="A1583" t="s">
        <v>464</v>
      </c>
      <c r="B1583" t="s">
        <v>465</v>
      </c>
      <c r="C1583">
        <v>2003</v>
      </c>
      <c r="D1583">
        <v>3.2147196891401899</v>
      </c>
      <c r="E1583">
        <v>0.247270836687912</v>
      </c>
      <c r="F1583">
        <v>27.237963237528501</v>
      </c>
    </row>
    <row r="1584" spans="1:6">
      <c r="A1584" t="s">
        <v>464</v>
      </c>
      <c r="B1584" t="s">
        <v>465</v>
      </c>
      <c r="C1584">
        <v>2004</v>
      </c>
      <c r="D1584">
        <v>3.0786208047071799</v>
      </c>
      <c r="E1584">
        <v>0.220976666010927</v>
      </c>
      <c r="F1584">
        <v>25.881152823924001</v>
      </c>
    </row>
    <row r="1585" spans="1:6">
      <c r="A1585" t="s">
        <v>464</v>
      </c>
      <c r="B1585" t="s">
        <v>465</v>
      </c>
      <c r="C1585">
        <v>2005</v>
      </c>
      <c r="D1585">
        <v>2.9737362172040598</v>
      </c>
      <c r="E1585">
        <v>0.20204081990387501</v>
      </c>
      <c r="F1585">
        <v>24.4395445498341</v>
      </c>
    </row>
    <row r="1586" spans="1:6">
      <c r="A1586" t="s">
        <v>464</v>
      </c>
      <c r="B1586" t="s">
        <v>465</v>
      </c>
      <c r="C1586">
        <v>2006</v>
      </c>
      <c r="D1586">
        <v>3.0161818001445502</v>
      </c>
      <c r="E1586">
        <v>0.19216830618376299</v>
      </c>
      <c r="F1586">
        <v>24.415819238726499</v>
      </c>
    </row>
    <row r="1587" spans="1:6">
      <c r="A1587" t="s">
        <v>464</v>
      </c>
      <c r="B1587" t="s">
        <v>465</v>
      </c>
      <c r="C1587">
        <v>2007</v>
      </c>
      <c r="D1587">
        <v>3.0535995475539299</v>
      </c>
      <c r="E1587">
        <v>0.183068987804233</v>
      </c>
      <c r="F1587">
        <v>24.172683914371</v>
      </c>
    </row>
    <row r="1588" spans="1:6">
      <c r="A1588" t="s">
        <v>464</v>
      </c>
      <c r="B1588" t="s">
        <v>465</v>
      </c>
      <c r="C1588">
        <v>2008</v>
      </c>
      <c r="D1588">
        <v>3.0009200328011398</v>
      </c>
      <c r="E1588">
        <v>0.16694483039385699</v>
      </c>
      <c r="F1588">
        <v>23.111147674894099</v>
      </c>
    </row>
    <row r="1589" spans="1:6">
      <c r="A1589" t="s">
        <v>464</v>
      </c>
      <c r="B1589" t="s">
        <v>465</v>
      </c>
      <c r="C1589">
        <v>2009</v>
      </c>
      <c r="D1589">
        <v>3.0521831269772899</v>
      </c>
      <c r="E1589">
        <v>0.16206529824611701</v>
      </c>
      <c r="F1589">
        <v>22.7904938494408</v>
      </c>
    </row>
    <row r="1590" spans="1:6">
      <c r="A1590" t="s">
        <v>464</v>
      </c>
      <c r="B1590" t="s">
        <v>465</v>
      </c>
      <c r="C1590">
        <v>2010</v>
      </c>
      <c r="D1590">
        <v>3.04372606835864</v>
      </c>
      <c r="E1590">
        <v>0.149317207138495</v>
      </c>
      <c r="F1590">
        <v>22.0904331131783</v>
      </c>
    </row>
    <row r="1591" spans="1:6">
      <c r="A1591" t="s">
        <v>464</v>
      </c>
      <c r="B1591" t="s">
        <v>465</v>
      </c>
      <c r="C1591">
        <v>2011</v>
      </c>
      <c r="D1591">
        <v>2.9718804830400298</v>
      </c>
      <c r="E1591">
        <v>0.13034499090392701</v>
      </c>
      <c r="F1591">
        <v>21.718025640693298</v>
      </c>
    </row>
    <row r="1592" spans="1:6">
      <c r="A1592" t="s">
        <v>464</v>
      </c>
      <c r="B1592" t="s">
        <v>465</v>
      </c>
      <c r="C1592">
        <v>2012</v>
      </c>
      <c r="D1592">
        <v>2.9237112712920199</v>
      </c>
      <c r="E1592">
        <v>0.129114108683131</v>
      </c>
      <c r="F1592">
        <v>19.408752191706601</v>
      </c>
    </row>
    <row r="1593" spans="1:6">
      <c r="A1593" t="s">
        <v>464</v>
      </c>
      <c r="B1593" t="s">
        <v>465</v>
      </c>
      <c r="C1593">
        <v>2013</v>
      </c>
      <c r="D1593">
        <v>2.9013871378655498</v>
      </c>
      <c r="E1593">
        <v>0.12440616883238401</v>
      </c>
      <c r="F1593">
        <v>18.599097826547801</v>
      </c>
    </row>
    <row r="1594" spans="1:6">
      <c r="A1594" t="s">
        <v>464</v>
      </c>
      <c r="B1594" t="s">
        <v>465</v>
      </c>
      <c r="C1594">
        <v>2014</v>
      </c>
      <c r="D1594">
        <v>2.8352430633545702</v>
      </c>
      <c r="E1594">
        <v>0.112031185663949</v>
      </c>
      <c r="F1594">
        <v>18.1506704981105</v>
      </c>
    </row>
    <row r="1595" spans="1:6">
      <c r="A1595" t="s">
        <v>464</v>
      </c>
      <c r="B1595" t="s">
        <v>465</v>
      </c>
      <c r="C1595">
        <v>2015</v>
      </c>
      <c r="D1595">
        <v>2.8192382741695998</v>
      </c>
      <c r="E1595">
        <v>0.110220282346983</v>
      </c>
      <c r="F1595">
        <v>17.3816008575212</v>
      </c>
    </row>
    <row r="1596" spans="1:6">
      <c r="A1596" t="s">
        <v>464</v>
      </c>
      <c r="B1596" t="s">
        <v>465</v>
      </c>
      <c r="C1596">
        <v>2016</v>
      </c>
      <c r="D1596">
        <v>2.8284532428514302</v>
      </c>
      <c r="E1596">
        <v>0.10954123803811699</v>
      </c>
      <c r="F1596">
        <v>16.787298362230299</v>
      </c>
    </row>
    <row r="1597" spans="1:6">
      <c r="A1597" t="s">
        <v>464</v>
      </c>
      <c r="B1597" t="s">
        <v>465</v>
      </c>
      <c r="C1597">
        <v>2017</v>
      </c>
      <c r="D1597">
        <v>2.8546661158342599</v>
      </c>
      <c r="E1597">
        <v>0.103695524884997</v>
      </c>
      <c r="F1597">
        <v>16.775030036155002</v>
      </c>
    </row>
    <row r="1598" spans="1:6">
      <c r="A1598" t="s">
        <v>466</v>
      </c>
      <c r="B1598" t="s">
        <v>467</v>
      </c>
      <c r="C1598">
        <v>1990</v>
      </c>
      <c r="D1598">
        <v>1.44046047335963</v>
      </c>
      <c r="E1598">
        <v>118.007992211051</v>
      </c>
      <c r="F1598">
        <v>28.007200230258501</v>
      </c>
    </row>
    <row r="1599" spans="1:6">
      <c r="A1599" t="s">
        <v>466</v>
      </c>
      <c r="B1599" t="s">
        <v>467</v>
      </c>
      <c r="C1599">
        <v>1991</v>
      </c>
      <c r="D1599">
        <v>1.42389962674801</v>
      </c>
      <c r="E1599">
        <v>118.19919137711901</v>
      </c>
      <c r="F1599">
        <v>29.510063838171799</v>
      </c>
    </row>
    <row r="1600" spans="1:6">
      <c r="A1600" t="s">
        <v>466</v>
      </c>
      <c r="B1600" t="s">
        <v>467</v>
      </c>
      <c r="C1600">
        <v>1992</v>
      </c>
      <c r="D1600">
        <v>1.40961539305439</v>
      </c>
      <c r="E1600">
        <v>119.021424928711</v>
      </c>
      <c r="F1600">
        <v>31.141839509576201</v>
      </c>
    </row>
    <row r="1601" spans="1:6">
      <c r="A1601" t="s">
        <v>466</v>
      </c>
      <c r="B1601" t="s">
        <v>467</v>
      </c>
      <c r="C1601">
        <v>1993</v>
      </c>
      <c r="D1601">
        <v>1.3897712174071399</v>
      </c>
      <c r="E1601">
        <v>117.59658280540501</v>
      </c>
      <c r="F1601">
        <v>31.9282948005844</v>
      </c>
    </row>
    <row r="1602" spans="1:6">
      <c r="A1602" t="s">
        <v>466</v>
      </c>
      <c r="B1602" t="s">
        <v>467</v>
      </c>
      <c r="C1602">
        <v>1994</v>
      </c>
      <c r="D1602">
        <v>1.37440067669099</v>
      </c>
      <c r="E1602">
        <v>115.585497577911</v>
      </c>
      <c r="F1602">
        <v>32.631706538699603</v>
      </c>
    </row>
    <row r="1603" spans="1:6">
      <c r="A1603" t="s">
        <v>466</v>
      </c>
      <c r="B1603" t="s">
        <v>467</v>
      </c>
      <c r="C1603">
        <v>1995</v>
      </c>
      <c r="D1603">
        <v>1.36106669187897</v>
      </c>
      <c r="E1603">
        <v>113.124856413646</v>
      </c>
      <c r="F1603">
        <v>33.665254638050499</v>
      </c>
    </row>
    <row r="1604" spans="1:6">
      <c r="A1604" t="s">
        <v>466</v>
      </c>
      <c r="B1604" t="s">
        <v>467</v>
      </c>
      <c r="C1604">
        <v>1996</v>
      </c>
      <c r="D1604">
        <v>1.3462161808775599</v>
      </c>
      <c r="E1604">
        <v>110.47431721584501</v>
      </c>
      <c r="F1604">
        <v>34.949231104229298</v>
      </c>
    </row>
    <row r="1605" spans="1:6">
      <c r="A1605" t="s">
        <v>466</v>
      </c>
      <c r="B1605" t="s">
        <v>467</v>
      </c>
      <c r="C1605">
        <v>1997</v>
      </c>
      <c r="D1605">
        <v>1.3341783210769</v>
      </c>
      <c r="E1605">
        <v>106.14751958098201</v>
      </c>
      <c r="F1605">
        <v>35.923404382332201</v>
      </c>
    </row>
    <row r="1606" spans="1:6">
      <c r="A1606" t="s">
        <v>466</v>
      </c>
      <c r="B1606" t="s">
        <v>467</v>
      </c>
      <c r="C1606">
        <v>1998</v>
      </c>
      <c r="D1606">
        <v>1.3185345776789601</v>
      </c>
      <c r="E1606">
        <v>101.626493008445</v>
      </c>
      <c r="F1606">
        <v>36.276517185312599</v>
      </c>
    </row>
    <row r="1607" spans="1:6">
      <c r="A1607" t="s">
        <v>466</v>
      </c>
      <c r="B1607" t="s">
        <v>467</v>
      </c>
      <c r="C1607">
        <v>1999</v>
      </c>
      <c r="D1607">
        <v>1.2948542791542099</v>
      </c>
      <c r="E1607">
        <v>96.001105672159596</v>
      </c>
      <c r="F1607">
        <v>36.331267535492202</v>
      </c>
    </row>
    <row r="1608" spans="1:6">
      <c r="A1608" t="s">
        <v>466</v>
      </c>
      <c r="B1608" t="s">
        <v>467</v>
      </c>
      <c r="C1608">
        <v>2000</v>
      </c>
      <c r="D1608">
        <v>1.27468917519944</v>
      </c>
      <c r="E1608">
        <v>90.2809467849615</v>
      </c>
      <c r="F1608">
        <v>36.115218137671498</v>
      </c>
    </row>
    <row r="1609" spans="1:6">
      <c r="A1609" t="s">
        <v>466</v>
      </c>
      <c r="B1609" t="s">
        <v>467</v>
      </c>
      <c r="C1609">
        <v>2001</v>
      </c>
      <c r="D1609">
        <v>1.2716958398456299</v>
      </c>
      <c r="E1609">
        <v>83.798058950577698</v>
      </c>
      <c r="F1609">
        <v>36.928556830253498</v>
      </c>
    </row>
    <row r="1610" spans="1:6">
      <c r="A1610" t="s">
        <v>466</v>
      </c>
      <c r="B1610" t="s">
        <v>467</v>
      </c>
      <c r="C1610">
        <v>2002</v>
      </c>
      <c r="D1610">
        <v>1.2966725341569501</v>
      </c>
      <c r="E1610">
        <v>77.278454263205901</v>
      </c>
      <c r="F1610">
        <v>37.905789969615398</v>
      </c>
    </row>
    <row r="1611" spans="1:6">
      <c r="A1611" t="s">
        <v>466</v>
      </c>
      <c r="B1611" t="s">
        <v>467</v>
      </c>
      <c r="C1611">
        <v>2003</v>
      </c>
      <c r="D1611">
        <v>1.3331702447526199</v>
      </c>
      <c r="E1611">
        <v>69.974609787067294</v>
      </c>
      <c r="F1611">
        <v>39.6250260597294</v>
      </c>
    </row>
    <row r="1612" spans="1:6">
      <c r="A1612" t="s">
        <v>466</v>
      </c>
      <c r="B1612" t="s">
        <v>467</v>
      </c>
      <c r="C1612">
        <v>2004</v>
      </c>
      <c r="D1612">
        <v>1.37803884738924</v>
      </c>
      <c r="E1612">
        <v>63.216881540577802</v>
      </c>
      <c r="F1612">
        <v>41.257100087996101</v>
      </c>
    </row>
    <row r="1613" spans="1:6">
      <c r="A1613" t="s">
        <v>466</v>
      </c>
      <c r="B1613" t="s">
        <v>467</v>
      </c>
      <c r="C1613">
        <v>2005</v>
      </c>
      <c r="D1613">
        <v>1.4140927005036099</v>
      </c>
      <c r="E1613">
        <v>58.584805385894597</v>
      </c>
      <c r="F1613">
        <v>41.348266907040198</v>
      </c>
    </row>
    <row r="1614" spans="1:6">
      <c r="A1614" t="s">
        <v>466</v>
      </c>
      <c r="B1614" t="s">
        <v>467</v>
      </c>
      <c r="C1614">
        <v>2006</v>
      </c>
      <c r="D1614">
        <v>1.4597237522520199</v>
      </c>
      <c r="E1614">
        <v>54.385412284854802</v>
      </c>
      <c r="F1614">
        <v>42.755425008170697</v>
      </c>
    </row>
    <row r="1615" spans="1:6">
      <c r="A1615" t="s">
        <v>466</v>
      </c>
      <c r="B1615" t="s">
        <v>467</v>
      </c>
      <c r="C1615">
        <v>2007</v>
      </c>
      <c r="D1615">
        <v>1.51137288026683</v>
      </c>
      <c r="E1615">
        <v>52.627320744624697</v>
      </c>
      <c r="F1615">
        <v>42.549358146785202</v>
      </c>
    </row>
    <row r="1616" spans="1:6">
      <c r="A1616" t="s">
        <v>466</v>
      </c>
      <c r="B1616" t="s">
        <v>467</v>
      </c>
      <c r="C1616">
        <v>2008</v>
      </c>
      <c r="D1616">
        <v>1.5638093315383399</v>
      </c>
      <c r="E1616">
        <v>50.718972019734899</v>
      </c>
      <c r="F1616">
        <v>41.883128017878697</v>
      </c>
    </row>
    <row r="1617" spans="1:6">
      <c r="A1617" t="s">
        <v>466</v>
      </c>
      <c r="B1617" t="s">
        <v>467</v>
      </c>
      <c r="C1617">
        <v>2009</v>
      </c>
      <c r="D1617">
        <v>1.6287162373734301</v>
      </c>
      <c r="E1617">
        <v>48.968488618267898</v>
      </c>
      <c r="F1617">
        <v>41.389867060487497</v>
      </c>
    </row>
    <row r="1618" spans="1:6">
      <c r="A1618" t="s">
        <v>466</v>
      </c>
      <c r="B1618" t="s">
        <v>467</v>
      </c>
      <c r="C1618">
        <v>2010</v>
      </c>
      <c r="D1618">
        <v>1.69206395195055</v>
      </c>
      <c r="E1618">
        <v>47.303746382480703</v>
      </c>
      <c r="F1618">
        <v>40.497074157463999</v>
      </c>
    </row>
    <row r="1619" spans="1:6">
      <c r="A1619" t="s">
        <v>466</v>
      </c>
      <c r="B1619" t="s">
        <v>467</v>
      </c>
      <c r="C1619">
        <v>2011</v>
      </c>
      <c r="D1619">
        <v>1.7622133185931199</v>
      </c>
      <c r="E1619">
        <v>44.921325766046003</v>
      </c>
      <c r="F1619">
        <v>41.898594790655501</v>
      </c>
    </row>
    <row r="1620" spans="1:6">
      <c r="A1620" t="s">
        <v>466</v>
      </c>
      <c r="B1620" t="s">
        <v>467</v>
      </c>
      <c r="C1620">
        <v>2012</v>
      </c>
      <c r="D1620">
        <v>1.8378172307559999</v>
      </c>
      <c r="E1620">
        <v>42.947899455481199</v>
      </c>
      <c r="F1620">
        <v>41.688966237620903</v>
      </c>
    </row>
    <row r="1621" spans="1:6">
      <c r="A1621" t="s">
        <v>466</v>
      </c>
      <c r="B1621" t="s">
        <v>467</v>
      </c>
      <c r="C1621">
        <v>2013</v>
      </c>
      <c r="D1621">
        <v>1.9159698937377101</v>
      </c>
      <c r="E1621">
        <v>40.807685037511497</v>
      </c>
      <c r="F1621">
        <v>42.218151644648202</v>
      </c>
    </row>
    <row r="1622" spans="1:6">
      <c r="A1622" t="s">
        <v>466</v>
      </c>
      <c r="B1622" t="s">
        <v>467</v>
      </c>
      <c r="C1622">
        <v>2014</v>
      </c>
      <c r="D1622">
        <v>2.0083296923616301</v>
      </c>
      <c r="E1622">
        <v>38.7373225644264</v>
      </c>
      <c r="F1622">
        <v>43.309288409651003</v>
      </c>
    </row>
    <row r="1623" spans="1:6">
      <c r="A1623" t="s">
        <v>466</v>
      </c>
      <c r="B1623" t="s">
        <v>467</v>
      </c>
      <c r="C1623">
        <v>2015</v>
      </c>
      <c r="D1623">
        <v>2.08563142310599</v>
      </c>
      <c r="E1623">
        <v>35.264795759264601</v>
      </c>
      <c r="F1623">
        <v>46.815450099256701</v>
      </c>
    </row>
    <row r="1624" spans="1:6">
      <c r="A1624" t="s">
        <v>466</v>
      </c>
      <c r="B1624" t="s">
        <v>467</v>
      </c>
      <c r="C1624">
        <v>2016</v>
      </c>
      <c r="D1624">
        <v>2.18471224407303</v>
      </c>
      <c r="E1624">
        <v>33.953360296274603</v>
      </c>
      <c r="F1624">
        <v>47.038305546191999</v>
      </c>
    </row>
    <row r="1625" spans="1:6">
      <c r="A1625" t="s">
        <v>466</v>
      </c>
      <c r="B1625" t="s">
        <v>467</v>
      </c>
      <c r="C1625">
        <v>2017</v>
      </c>
      <c r="D1625">
        <v>2.27409961412391</v>
      </c>
      <c r="E1625">
        <v>32.241478755208398</v>
      </c>
      <c r="F1625">
        <v>46.901016729408198</v>
      </c>
    </row>
    <row r="1626" spans="1:6">
      <c r="A1626" t="s">
        <v>468</v>
      </c>
      <c r="B1626" t="s">
        <v>469</v>
      </c>
      <c r="C1626">
        <v>1990</v>
      </c>
      <c r="D1626">
        <v>0</v>
      </c>
      <c r="E1626">
        <v>34.925511646633403</v>
      </c>
      <c r="F1626">
        <v>20.248568929431901</v>
      </c>
    </row>
    <row r="1627" spans="1:6">
      <c r="A1627" t="s">
        <v>468</v>
      </c>
      <c r="B1627" t="s">
        <v>469</v>
      </c>
      <c r="C1627">
        <v>1991</v>
      </c>
      <c r="D1627">
        <v>0</v>
      </c>
      <c r="E1627">
        <v>33.844407150301798</v>
      </c>
      <c r="F1627">
        <v>21.0505560510897</v>
      </c>
    </row>
    <row r="1628" spans="1:6">
      <c r="A1628" t="s">
        <v>468</v>
      </c>
      <c r="B1628" t="s">
        <v>469</v>
      </c>
      <c r="C1628">
        <v>1992</v>
      </c>
      <c r="D1628">
        <v>0</v>
      </c>
      <c r="E1628">
        <v>32.4125141916575</v>
      </c>
      <c r="F1628">
        <v>22.0593058585258</v>
      </c>
    </row>
    <row r="1629" spans="1:6">
      <c r="A1629" t="s">
        <v>468</v>
      </c>
      <c r="B1629" t="s">
        <v>469</v>
      </c>
      <c r="C1629">
        <v>1993</v>
      </c>
      <c r="D1629">
        <v>0</v>
      </c>
      <c r="E1629">
        <v>30.7702312650176</v>
      </c>
      <c r="F1629">
        <v>22.955757444042199</v>
      </c>
    </row>
    <row r="1630" spans="1:6">
      <c r="A1630" t="s">
        <v>468</v>
      </c>
      <c r="B1630" t="s">
        <v>469</v>
      </c>
      <c r="C1630">
        <v>1994</v>
      </c>
      <c r="D1630">
        <v>0</v>
      </c>
      <c r="E1630">
        <v>28.9249380859433</v>
      </c>
      <c r="F1630">
        <v>23.910367164558401</v>
      </c>
    </row>
    <row r="1631" spans="1:6">
      <c r="A1631" t="s">
        <v>468</v>
      </c>
      <c r="B1631" t="s">
        <v>469</v>
      </c>
      <c r="C1631">
        <v>1995</v>
      </c>
      <c r="D1631">
        <v>0</v>
      </c>
      <c r="E1631">
        <v>27.013943528634002</v>
      </c>
      <c r="F1631">
        <v>24.595921712349899</v>
      </c>
    </row>
    <row r="1632" spans="1:6">
      <c r="A1632" t="s">
        <v>468</v>
      </c>
      <c r="B1632" t="s">
        <v>469</v>
      </c>
      <c r="C1632">
        <v>1996</v>
      </c>
      <c r="D1632">
        <v>0</v>
      </c>
      <c r="E1632">
        <v>25.280458649177898</v>
      </c>
      <c r="F1632">
        <v>25.697273109457502</v>
      </c>
    </row>
    <row r="1633" spans="1:6">
      <c r="A1633" t="s">
        <v>468</v>
      </c>
      <c r="B1633" t="s">
        <v>469</v>
      </c>
      <c r="C1633">
        <v>1997</v>
      </c>
      <c r="D1633">
        <v>0</v>
      </c>
      <c r="E1633">
        <v>23.3235930862994</v>
      </c>
      <c r="F1633">
        <v>26.387622035735099</v>
      </c>
    </row>
    <row r="1634" spans="1:6">
      <c r="A1634" t="s">
        <v>468</v>
      </c>
      <c r="B1634" t="s">
        <v>469</v>
      </c>
      <c r="C1634">
        <v>1998</v>
      </c>
      <c r="D1634">
        <v>0</v>
      </c>
      <c r="E1634">
        <v>21.448054258349298</v>
      </c>
      <c r="F1634">
        <v>26.942866728042599</v>
      </c>
    </row>
    <row r="1635" spans="1:6">
      <c r="A1635" t="s">
        <v>468</v>
      </c>
      <c r="B1635" t="s">
        <v>469</v>
      </c>
      <c r="C1635">
        <v>1999</v>
      </c>
      <c r="D1635">
        <v>0</v>
      </c>
      <c r="E1635">
        <v>19.851028535073699</v>
      </c>
      <c r="F1635">
        <v>27.489979964597499</v>
      </c>
    </row>
    <row r="1636" spans="1:6">
      <c r="A1636" t="s">
        <v>468</v>
      </c>
      <c r="B1636" t="s">
        <v>469</v>
      </c>
      <c r="C1636">
        <v>2000</v>
      </c>
      <c r="D1636">
        <v>0</v>
      </c>
      <c r="E1636">
        <v>18.1346732548209</v>
      </c>
      <c r="F1636">
        <v>27.842409736446999</v>
      </c>
    </row>
    <row r="1637" spans="1:6">
      <c r="A1637" t="s">
        <v>468</v>
      </c>
      <c r="B1637" t="s">
        <v>469</v>
      </c>
      <c r="C1637">
        <v>2001</v>
      </c>
      <c r="D1637">
        <v>0</v>
      </c>
      <c r="E1637">
        <v>16.618422675266501</v>
      </c>
      <c r="F1637">
        <v>28.277212956586499</v>
      </c>
    </row>
    <row r="1638" spans="1:6">
      <c r="A1638" t="s">
        <v>468</v>
      </c>
      <c r="B1638" t="s">
        <v>469</v>
      </c>
      <c r="C1638">
        <v>2002</v>
      </c>
      <c r="D1638">
        <v>0</v>
      </c>
      <c r="E1638">
        <v>15.1674042071551</v>
      </c>
      <c r="F1638">
        <v>28.763931088029398</v>
      </c>
    </row>
    <row r="1639" spans="1:6">
      <c r="A1639" t="s">
        <v>468</v>
      </c>
      <c r="B1639" t="s">
        <v>469</v>
      </c>
      <c r="C1639">
        <v>2003</v>
      </c>
      <c r="D1639">
        <v>0</v>
      </c>
      <c r="E1639">
        <v>14.1928342730452</v>
      </c>
      <c r="F1639">
        <v>29.589421676158999</v>
      </c>
    </row>
    <row r="1640" spans="1:6">
      <c r="A1640" t="s">
        <v>468</v>
      </c>
      <c r="B1640" t="s">
        <v>469</v>
      </c>
      <c r="C1640">
        <v>2004</v>
      </c>
      <c r="D1640">
        <v>0</v>
      </c>
      <c r="E1640">
        <v>13.141779879898801</v>
      </c>
      <c r="F1640">
        <v>30.289465779385601</v>
      </c>
    </row>
    <row r="1641" spans="1:6">
      <c r="A1641" t="s">
        <v>468</v>
      </c>
      <c r="B1641" t="s">
        <v>469</v>
      </c>
      <c r="C1641">
        <v>2005</v>
      </c>
      <c r="D1641">
        <v>0</v>
      </c>
      <c r="E1641">
        <v>12.2392483490068</v>
      </c>
      <c r="F1641">
        <v>30.356420130313499</v>
      </c>
    </row>
    <row r="1642" spans="1:6">
      <c r="A1642" t="s">
        <v>468</v>
      </c>
      <c r="B1642" t="s">
        <v>469</v>
      </c>
      <c r="C1642">
        <v>2006</v>
      </c>
      <c r="D1642">
        <v>0</v>
      </c>
      <c r="E1642">
        <v>11.324661785926301</v>
      </c>
      <c r="F1642">
        <v>30.803373825502</v>
      </c>
    </row>
    <row r="1643" spans="1:6">
      <c r="A1643" t="s">
        <v>468</v>
      </c>
      <c r="B1643" t="s">
        <v>469</v>
      </c>
      <c r="C1643">
        <v>2007</v>
      </c>
      <c r="D1643">
        <v>0</v>
      </c>
      <c r="E1643">
        <v>10.455228122710601</v>
      </c>
      <c r="F1643">
        <v>30.787334368095301</v>
      </c>
    </row>
    <row r="1644" spans="1:6">
      <c r="A1644" t="s">
        <v>468</v>
      </c>
      <c r="B1644" t="s">
        <v>469</v>
      </c>
      <c r="C1644">
        <v>2008</v>
      </c>
      <c r="D1644">
        <v>0</v>
      </c>
      <c r="E1644">
        <v>9.7459064323807194</v>
      </c>
      <c r="F1644">
        <v>30.584621337638101</v>
      </c>
    </row>
    <row r="1645" spans="1:6">
      <c r="A1645" t="s">
        <v>468</v>
      </c>
      <c r="B1645" t="s">
        <v>469</v>
      </c>
      <c r="C1645">
        <v>2009</v>
      </c>
      <c r="D1645">
        <v>0</v>
      </c>
      <c r="E1645">
        <v>9.1283046619443198</v>
      </c>
      <c r="F1645">
        <v>30.665637421569301</v>
      </c>
    </row>
    <row r="1646" spans="1:6">
      <c r="A1646" t="s">
        <v>468</v>
      </c>
      <c r="B1646" t="s">
        <v>469</v>
      </c>
      <c r="C1646">
        <v>2010</v>
      </c>
      <c r="D1646">
        <v>0</v>
      </c>
      <c r="E1646">
        <v>8.7465188267927996</v>
      </c>
      <c r="F1646">
        <v>30.967560936386501</v>
      </c>
    </row>
    <row r="1647" spans="1:6">
      <c r="A1647" t="s">
        <v>468</v>
      </c>
      <c r="B1647" t="s">
        <v>469</v>
      </c>
      <c r="C1647">
        <v>2011</v>
      </c>
      <c r="D1647" s="86">
        <v>8.4452822942313302E-7</v>
      </c>
      <c r="E1647">
        <v>8.2087217324730695</v>
      </c>
      <c r="F1647">
        <v>32.1873390701112</v>
      </c>
    </row>
    <row r="1648" spans="1:6">
      <c r="A1648" t="s">
        <v>468</v>
      </c>
      <c r="B1648" t="s">
        <v>469</v>
      </c>
      <c r="C1648">
        <v>2012</v>
      </c>
      <c r="D1648">
        <v>3.2263517114747899E-6</v>
      </c>
      <c r="E1648">
        <v>8.0611833032929496</v>
      </c>
      <c r="F1648">
        <v>31.292293626276798</v>
      </c>
    </row>
    <row r="1649" spans="1:6">
      <c r="A1649" t="s">
        <v>468</v>
      </c>
      <c r="B1649" t="s">
        <v>469</v>
      </c>
      <c r="C1649">
        <v>2013</v>
      </c>
      <c r="D1649">
        <v>7.0268589105014797E-6</v>
      </c>
      <c r="E1649">
        <v>7.7600105912314898</v>
      </c>
      <c r="F1649">
        <v>31.655723066317801</v>
      </c>
    </row>
    <row r="1650" spans="1:6">
      <c r="A1650" t="s">
        <v>468</v>
      </c>
      <c r="B1650" t="s">
        <v>469</v>
      </c>
      <c r="C1650">
        <v>2014</v>
      </c>
      <c r="D1650">
        <v>1.2058707879135101E-5</v>
      </c>
      <c r="E1650">
        <v>7.5412233655095404</v>
      </c>
      <c r="F1650">
        <v>31.383470054386699</v>
      </c>
    </row>
    <row r="1651" spans="1:6">
      <c r="A1651" t="s">
        <v>468</v>
      </c>
      <c r="B1651" t="s">
        <v>469</v>
      </c>
      <c r="C1651">
        <v>2015</v>
      </c>
      <c r="D1651">
        <v>1.8281219045547498E-5</v>
      </c>
      <c r="E1651">
        <v>7.3727244343832501</v>
      </c>
      <c r="F1651">
        <v>31.5114754312341</v>
      </c>
    </row>
    <row r="1652" spans="1:6">
      <c r="A1652" t="s">
        <v>468</v>
      </c>
      <c r="B1652" t="s">
        <v>469</v>
      </c>
      <c r="C1652">
        <v>2016</v>
      </c>
      <c r="D1652">
        <v>2.4444186936113899E-5</v>
      </c>
      <c r="E1652">
        <v>7.0832317749699003</v>
      </c>
      <c r="F1652">
        <v>31.151319289281599</v>
      </c>
    </row>
    <row r="1653" spans="1:6">
      <c r="A1653" t="s">
        <v>468</v>
      </c>
      <c r="B1653" t="s">
        <v>469</v>
      </c>
      <c r="C1653">
        <v>2017</v>
      </c>
      <c r="D1653">
        <v>3.1291433243746897E-5</v>
      </c>
      <c r="E1653">
        <v>6.8377613105853703</v>
      </c>
      <c r="F1653">
        <v>30.837473231334101</v>
      </c>
    </row>
    <row r="1654" spans="1:6">
      <c r="A1654" t="s">
        <v>470</v>
      </c>
      <c r="B1654" t="s">
        <v>471</v>
      </c>
      <c r="C1654">
        <v>1990</v>
      </c>
      <c r="D1654">
        <v>1.1086568626111</v>
      </c>
      <c r="E1654">
        <v>34.400434875767601</v>
      </c>
      <c r="F1654">
        <v>11.9137783411595</v>
      </c>
    </row>
    <row r="1655" spans="1:6">
      <c r="A1655" t="s">
        <v>470</v>
      </c>
      <c r="B1655" t="s">
        <v>471</v>
      </c>
      <c r="C1655">
        <v>1991</v>
      </c>
      <c r="D1655">
        <v>1.0525256023901099</v>
      </c>
      <c r="E1655">
        <v>32.533017772586398</v>
      </c>
      <c r="F1655">
        <v>11.958782714869599</v>
      </c>
    </row>
    <row r="1656" spans="1:6">
      <c r="A1656" t="s">
        <v>470</v>
      </c>
      <c r="B1656" t="s">
        <v>471</v>
      </c>
      <c r="C1656">
        <v>1992</v>
      </c>
      <c r="D1656">
        <v>1.0137391923471599</v>
      </c>
      <c r="E1656">
        <v>30.396205967534801</v>
      </c>
      <c r="F1656">
        <v>12.057042500519101</v>
      </c>
    </row>
    <row r="1657" spans="1:6">
      <c r="A1657" t="s">
        <v>470</v>
      </c>
      <c r="B1657" t="s">
        <v>471</v>
      </c>
      <c r="C1657">
        <v>1993</v>
      </c>
      <c r="D1657">
        <v>0.98570638978368597</v>
      </c>
      <c r="E1657">
        <v>29.059634719370202</v>
      </c>
      <c r="F1657">
        <v>12.5135428349828</v>
      </c>
    </row>
    <row r="1658" spans="1:6">
      <c r="A1658" t="s">
        <v>470</v>
      </c>
      <c r="B1658" t="s">
        <v>471</v>
      </c>
      <c r="C1658">
        <v>1994</v>
      </c>
      <c r="D1658">
        <v>0.960843770951328</v>
      </c>
      <c r="E1658">
        <v>26.790224871759101</v>
      </c>
      <c r="F1658">
        <v>12.7257851058506</v>
      </c>
    </row>
    <row r="1659" spans="1:6">
      <c r="A1659" t="s">
        <v>470</v>
      </c>
      <c r="B1659" t="s">
        <v>471</v>
      </c>
      <c r="C1659">
        <v>1995</v>
      </c>
      <c r="D1659">
        <v>0.94573834155637004</v>
      </c>
      <c r="E1659">
        <v>25.0943911559005</v>
      </c>
      <c r="F1659">
        <v>13.0861436454238</v>
      </c>
    </row>
    <row r="1660" spans="1:6">
      <c r="A1660" t="s">
        <v>470</v>
      </c>
      <c r="B1660" t="s">
        <v>471</v>
      </c>
      <c r="C1660">
        <v>1996</v>
      </c>
      <c r="D1660">
        <v>0.93404360408590204</v>
      </c>
      <c r="E1660">
        <v>23.973095653221598</v>
      </c>
      <c r="F1660">
        <v>13.892503825915099</v>
      </c>
    </row>
    <row r="1661" spans="1:6">
      <c r="A1661" t="s">
        <v>470</v>
      </c>
      <c r="B1661" t="s">
        <v>471</v>
      </c>
      <c r="C1661">
        <v>1997</v>
      </c>
      <c r="D1661">
        <v>0.923449077315736</v>
      </c>
      <c r="E1661">
        <v>22.922822696395901</v>
      </c>
      <c r="F1661">
        <v>14.635230517307701</v>
      </c>
    </row>
    <row r="1662" spans="1:6">
      <c r="A1662" t="s">
        <v>470</v>
      </c>
      <c r="B1662" t="s">
        <v>471</v>
      </c>
      <c r="C1662">
        <v>1998</v>
      </c>
      <c r="D1662">
        <v>0.91445711016296705</v>
      </c>
      <c r="E1662">
        <v>21.603372312343598</v>
      </c>
      <c r="F1662">
        <v>15.389235044522501</v>
      </c>
    </row>
    <row r="1663" spans="1:6">
      <c r="A1663" t="s">
        <v>470</v>
      </c>
      <c r="B1663" t="s">
        <v>471</v>
      </c>
      <c r="C1663">
        <v>1999</v>
      </c>
      <c r="D1663">
        <v>0.90143404158724305</v>
      </c>
      <c r="E1663">
        <v>20.378862583869999</v>
      </c>
      <c r="F1663">
        <v>15.8468183434049</v>
      </c>
    </row>
    <row r="1664" spans="1:6">
      <c r="A1664" t="s">
        <v>470</v>
      </c>
      <c r="B1664" t="s">
        <v>471</v>
      </c>
      <c r="C1664">
        <v>2000</v>
      </c>
      <c r="D1664">
        <v>0.88792762578762296</v>
      </c>
      <c r="E1664">
        <v>18.776549803287899</v>
      </c>
      <c r="F1664">
        <v>15.8264262399606</v>
      </c>
    </row>
    <row r="1665" spans="1:6">
      <c r="A1665" t="s">
        <v>470</v>
      </c>
      <c r="B1665" t="s">
        <v>471</v>
      </c>
      <c r="C1665">
        <v>2001</v>
      </c>
      <c r="D1665">
        <v>0.89487011745523903</v>
      </c>
      <c r="E1665">
        <v>18.045872912317002</v>
      </c>
      <c r="F1665">
        <v>16.323206428572099</v>
      </c>
    </row>
    <row r="1666" spans="1:6">
      <c r="A1666" t="s">
        <v>470</v>
      </c>
      <c r="B1666" t="s">
        <v>471</v>
      </c>
      <c r="C1666">
        <v>2002</v>
      </c>
      <c r="D1666">
        <v>0.90870218662701996</v>
      </c>
      <c r="E1666">
        <v>17.358908801322698</v>
      </c>
      <c r="F1666">
        <v>16.973520222903499</v>
      </c>
    </row>
    <row r="1667" spans="1:6">
      <c r="A1667" t="s">
        <v>470</v>
      </c>
      <c r="B1667" t="s">
        <v>471</v>
      </c>
      <c r="C1667">
        <v>2003</v>
      </c>
      <c r="D1667">
        <v>0.94082141220664595</v>
      </c>
      <c r="E1667">
        <v>17.098259712799301</v>
      </c>
      <c r="F1667">
        <v>17.942736346900102</v>
      </c>
    </row>
    <row r="1668" spans="1:6">
      <c r="A1668" t="s">
        <v>470</v>
      </c>
      <c r="B1668" t="s">
        <v>471</v>
      </c>
      <c r="C1668">
        <v>2004</v>
      </c>
      <c r="D1668">
        <v>0.98550987530266598</v>
      </c>
      <c r="E1668">
        <v>16.643320235827701</v>
      </c>
      <c r="F1668">
        <v>19.214292549636799</v>
      </c>
    </row>
    <row r="1669" spans="1:6">
      <c r="A1669" t="s">
        <v>470</v>
      </c>
      <c r="B1669" t="s">
        <v>471</v>
      </c>
      <c r="C1669">
        <v>2005</v>
      </c>
      <c r="D1669">
        <v>1.00642431897937</v>
      </c>
      <c r="E1669">
        <v>15.8569109981868</v>
      </c>
      <c r="F1669">
        <v>20.140315178526301</v>
      </c>
    </row>
    <row r="1670" spans="1:6">
      <c r="A1670" t="s">
        <v>470</v>
      </c>
      <c r="B1670" t="s">
        <v>471</v>
      </c>
      <c r="C1670">
        <v>2006</v>
      </c>
      <c r="D1670">
        <v>1.0138503340160501</v>
      </c>
      <c r="E1670">
        <v>15.7332932839661</v>
      </c>
      <c r="F1670">
        <v>21.287295420353001</v>
      </c>
    </row>
    <row r="1671" spans="1:6">
      <c r="A1671" t="s">
        <v>470</v>
      </c>
      <c r="B1671" t="s">
        <v>471</v>
      </c>
      <c r="C1671">
        <v>2007</v>
      </c>
      <c r="D1671">
        <v>0.99369126927880802</v>
      </c>
      <c r="E1671">
        <v>14.944295768034801</v>
      </c>
      <c r="F1671">
        <v>21.587815309669399</v>
      </c>
    </row>
    <row r="1672" spans="1:6">
      <c r="A1672" t="s">
        <v>470</v>
      </c>
      <c r="B1672" t="s">
        <v>471</v>
      </c>
      <c r="C1672">
        <v>2008</v>
      </c>
      <c r="D1672">
        <v>0.97969467763197604</v>
      </c>
      <c r="E1672">
        <v>14.0942550218465</v>
      </c>
      <c r="F1672">
        <v>21.9105353725712</v>
      </c>
    </row>
    <row r="1673" spans="1:6">
      <c r="A1673" t="s">
        <v>470</v>
      </c>
      <c r="B1673" t="s">
        <v>471</v>
      </c>
      <c r="C1673">
        <v>2009</v>
      </c>
      <c r="D1673">
        <v>0.97089953930712103</v>
      </c>
      <c r="E1673">
        <v>13.4411754225564</v>
      </c>
      <c r="F1673">
        <v>22.201394301812901</v>
      </c>
    </row>
    <row r="1674" spans="1:6">
      <c r="A1674" t="s">
        <v>470</v>
      </c>
      <c r="B1674" t="s">
        <v>471</v>
      </c>
      <c r="C1674">
        <v>2010</v>
      </c>
      <c r="D1674">
        <v>0.97037136164202897</v>
      </c>
      <c r="E1674">
        <v>12.8061143018601</v>
      </c>
      <c r="F1674">
        <v>22.594681056633501</v>
      </c>
    </row>
    <row r="1675" spans="1:6">
      <c r="A1675" t="s">
        <v>470</v>
      </c>
      <c r="B1675" t="s">
        <v>471</v>
      </c>
      <c r="C1675">
        <v>2011</v>
      </c>
      <c r="D1675">
        <v>0.94591799249585296</v>
      </c>
      <c r="E1675">
        <v>12.1992862168289</v>
      </c>
      <c r="F1675">
        <v>23.0658465093519</v>
      </c>
    </row>
    <row r="1676" spans="1:6">
      <c r="A1676" t="s">
        <v>470</v>
      </c>
      <c r="B1676" t="s">
        <v>471</v>
      </c>
      <c r="C1676">
        <v>2012</v>
      </c>
      <c r="D1676">
        <v>0.97606580673244503</v>
      </c>
      <c r="E1676">
        <v>12.300310324112999</v>
      </c>
      <c r="F1676">
        <v>23.075294523748799</v>
      </c>
    </row>
    <row r="1677" spans="1:6">
      <c r="A1677" t="s">
        <v>470</v>
      </c>
      <c r="B1677" t="s">
        <v>471</v>
      </c>
      <c r="C1677">
        <v>2013</v>
      </c>
      <c r="D1677">
        <v>1.02302068704425</v>
      </c>
      <c r="E1677">
        <v>12.659119151254</v>
      </c>
      <c r="F1677">
        <v>23.688063842627699</v>
      </c>
    </row>
    <row r="1678" spans="1:6">
      <c r="A1678" t="s">
        <v>470</v>
      </c>
      <c r="B1678" t="s">
        <v>471</v>
      </c>
      <c r="C1678">
        <v>2014</v>
      </c>
      <c r="D1678">
        <v>1.0736857154810699</v>
      </c>
      <c r="E1678">
        <v>12.963802180254399</v>
      </c>
      <c r="F1678">
        <v>23.6560966988404</v>
      </c>
    </row>
    <row r="1679" spans="1:6">
      <c r="A1679" t="s">
        <v>470</v>
      </c>
      <c r="B1679" t="s">
        <v>471</v>
      </c>
      <c r="C1679">
        <v>2015</v>
      </c>
      <c r="D1679">
        <v>1.11366343998174</v>
      </c>
      <c r="E1679">
        <v>12.507712955580701</v>
      </c>
      <c r="F1679">
        <v>25.541600796175501</v>
      </c>
    </row>
    <row r="1680" spans="1:6">
      <c r="A1680" t="s">
        <v>470</v>
      </c>
      <c r="B1680" t="s">
        <v>471</v>
      </c>
      <c r="C1680">
        <v>2016</v>
      </c>
      <c r="D1680">
        <v>1.13597087693489</v>
      </c>
      <c r="E1680">
        <v>12.027495375077301</v>
      </c>
      <c r="F1680">
        <v>24.7340307734978</v>
      </c>
    </row>
    <row r="1681" spans="1:6">
      <c r="A1681" t="s">
        <v>470</v>
      </c>
      <c r="B1681" t="s">
        <v>471</v>
      </c>
      <c r="C1681">
        <v>2017</v>
      </c>
      <c r="D1681">
        <v>1.12939965334823</v>
      </c>
      <c r="E1681">
        <v>11.253908442928701</v>
      </c>
      <c r="F1681">
        <v>24.797120759382199</v>
      </c>
    </row>
    <row r="1682" spans="1:6">
      <c r="A1682" t="s">
        <v>993</v>
      </c>
      <c r="C1682">
        <v>1990</v>
      </c>
      <c r="D1682">
        <v>34.677721360246302</v>
      </c>
      <c r="E1682">
        <v>106.311446230794</v>
      </c>
      <c r="F1682">
        <v>55.330479322295901</v>
      </c>
    </row>
    <row r="1683" spans="1:6">
      <c r="A1683" t="s">
        <v>993</v>
      </c>
      <c r="C1683">
        <v>1991</v>
      </c>
      <c r="D1683">
        <v>34.336548354274598</v>
      </c>
      <c r="E1683">
        <v>102.155075849217</v>
      </c>
      <c r="F1683">
        <v>56.891614141249399</v>
      </c>
    </row>
    <row r="1684" spans="1:6">
      <c r="A1684" t="s">
        <v>993</v>
      </c>
      <c r="C1684">
        <v>1992</v>
      </c>
      <c r="D1684">
        <v>33.617905333881403</v>
      </c>
      <c r="E1684">
        <v>97.348057866084005</v>
      </c>
      <c r="F1684">
        <v>57.531893132023399</v>
      </c>
    </row>
    <row r="1685" spans="1:6">
      <c r="A1685" t="s">
        <v>993</v>
      </c>
      <c r="C1685">
        <v>1993</v>
      </c>
      <c r="D1685">
        <v>32.862190937908103</v>
      </c>
      <c r="E1685">
        <v>92.313663565192599</v>
      </c>
      <c r="F1685">
        <v>57.983486002953299</v>
      </c>
    </row>
    <row r="1686" spans="1:6">
      <c r="A1686" t="s">
        <v>993</v>
      </c>
      <c r="C1686">
        <v>1994</v>
      </c>
      <c r="D1686">
        <v>32.0615711984656</v>
      </c>
      <c r="E1686">
        <v>87.415703596647205</v>
      </c>
      <c r="F1686">
        <v>58.199204247508</v>
      </c>
    </row>
    <row r="1687" spans="1:6">
      <c r="A1687" t="s">
        <v>993</v>
      </c>
      <c r="C1687">
        <v>1995</v>
      </c>
      <c r="D1687">
        <v>30.820986852387499</v>
      </c>
      <c r="E1687">
        <v>81.959608115219794</v>
      </c>
      <c r="F1687">
        <v>58.191734057293097</v>
      </c>
    </row>
    <row r="1688" spans="1:6">
      <c r="A1688" t="s">
        <v>993</v>
      </c>
      <c r="C1688">
        <v>1996</v>
      </c>
      <c r="D1688">
        <v>29.728778772535499</v>
      </c>
      <c r="E1688">
        <v>76.884262229226195</v>
      </c>
      <c r="F1688">
        <v>58.7746975646889</v>
      </c>
    </row>
    <row r="1689" spans="1:6">
      <c r="A1689" t="s">
        <v>993</v>
      </c>
      <c r="C1689">
        <v>1997</v>
      </c>
      <c r="D1689">
        <v>28.5241425812732</v>
      </c>
      <c r="E1689">
        <v>71.910996960635003</v>
      </c>
      <c r="F1689">
        <v>58.9021312508725</v>
      </c>
    </row>
    <row r="1690" spans="1:6">
      <c r="A1690" t="s">
        <v>993</v>
      </c>
      <c r="C1690">
        <v>1998</v>
      </c>
      <c r="D1690">
        <v>27.480721158082801</v>
      </c>
      <c r="E1690">
        <v>67.582775287003201</v>
      </c>
      <c r="F1690">
        <v>59.137768743483598</v>
      </c>
    </row>
    <row r="1691" spans="1:6">
      <c r="A1691" t="s">
        <v>993</v>
      </c>
      <c r="C1691">
        <v>1999</v>
      </c>
      <c r="D1691">
        <v>25.872779149989402</v>
      </c>
      <c r="E1691">
        <v>62.833188371754503</v>
      </c>
      <c r="F1691">
        <v>58.377216908582902</v>
      </c>
    </row>
    <row r="1692" spans="1:6">
      <c r="A1692" t="s">
        <v>993</v>
      </c>
      <c r="C1692">
        <v>2000</v>
      </c>
      <c r="D1692">
        <v>24.5341853918388</v>
      </c>
      <c r="E1692">
        <v>58.998948089907103</v>
      </c>
      <c r="F1692">
        <v>58.038546460208899</v>
      </c>
    </row>
    <row r="1693" spans="1:6">
      <c r="A1693" t="s">
        <v>993</v>
      </c>
      <c r="C1693">
        <v>2001</v>
      </c>
      <c r="D1693">
        <v>23.204716413039598</v>
      </c>
      <c r="E1693">
        <v>54.825333161079698</v>
      </c>
      <c r="F1693">
        <v>58.082496778675598</v>
      </c>
    </row>
    <row r="1694" spans="1:6">
      <c r="A1694" t="s">
        <v>993</v>
      </c>
      <c r="C1694">
        <v>2002</v>
      </c>
      <c r="D1694">
        <v>22.233810601464</v>
      </c>
      <c r="E1694">
        <v>51.632373522328997</v>
      </c>
      <c r="F1694">
        <v>58.806445505805399</v>
      </c>
    </row>
    <row r="1695" spans="1:6">
      <c r="A1695" t="s">
        <v>993</v>
      </c>
      <c r="C1695">
        <v>2003</v>
      </c>
      <c r="D1695">
        <v>21.3554592447815</v>
      </c>
      <c r="E1695">
        <v>48.627881297569303</v>
      </c>
      <c r="F1695">
        <v>59.697280958508799</v>
      </c>
    </row>
    <row r="1696" spans="1:6">
      <c r="A1696" t="s">
        <v>993</v>
      </c>
      <c r="C1696">
        <v>2004</v>
      </c>
      <c r="D1696">
        <v>20.205197723824998</v>
      </c>
      <c r="E1696">
        <v>45.066715816434701</v>
      </c>
      <c r="F1696">
        <v>59.7082349236385</v>
      </c>
    </row>
    <row r="1697" spans="1:6">
      <c r="A1697" t="s">
        <v>993</v>
      </c>
      <c r="C1697">
        <v>2005</v>
      </c>
      <c r="D1697">
        <v>18.716191771841899</v>
      </c>
      <c r="E1697">
        <v>40.873736596653202</v>
      </c>
      <c r="F1697">
        <v>58.312096422847198</v>
      </c>
    </row>
    <row r="1698" spans="1:6">
      <c r="A1698" t="s">
        <v>993</v>
      </c>
      <c r="C1698">
        <v>2006</v>
      </c>
      <c r="D1698">
        <v>16.944476736737901</v>
      </c>
      <c r="E1698">
        <v>35.952370262292</v>
      </c>
      <c r="F1698">
        <v>56.117893237678203</v>
      </c>
    </row>
    <row r="1699" spans="1:6">
      <c r="A1699" t="s">
        <v>993</v>
      </c>
      <c r="C1699">
        <v>2007</v>
      </c>
      <c r="D1699">
        <v>15.7767234873214</v>
      </c>
      <c r="E1699">
        <v>32.467230221867098</v>
      </c>
      <c r="F1699">
        <v>55.311414676031099</v>
      </c>
    </row>
    <row r="1700" spans="1:6">
      <c r="A1700" t="s">
        <v>993</v>
      </c>
      <c r="C1700">
        <v>2008</v>
      </c>
      <c r="D1700">
        <v>15.0941114927565</v>
      </c>
      <c r="E1700">
        <v>30.073756181927099</v>
      </c>
      <c r="F1700">
        <v>55.739000469134197</v>
      </c>
    </row>
    <row r="1701" spans="1:6">
      <c r="A1701" t="s">
        <v>993</v>
      </c>
      <c r="C1701">
        <v>2009</v>
      </c>
      <c r="D1701">
        <v>14.654440118925301</v>
      </c>
      <c r="E1701">
        <v>28.1048990590645</v>
      </c>
      <c r="F1701">
        <v>56.7093239632215</v>
      </c>
    </row>
    <row r="1702" spans="1:6">
      <c r="A1702" t="s">
        <v>993</v>
      </c>
      <c r="C1702">
        <v>2010</v>
      </c>
      <c r="D1702">
        <v>14.2291590662232</v>
      </c>
      <c r="E1702">
        <v>26.207310799926798</v>
      </c>
      <c r="F1702">
        <v>57.540634028032599</v>
      </c>
    </row>
    <row r="1703" spans="1:6">
      <c r="A1703" t="s">
        <v>993</v>
      </c>
      <c r="C1703">
        <v>2011</v>
      </c>
      <c r="D1703">
        <v>13.5426154063385</v>
      </c>
      <c r="E1703">
        <v>24.0261929805744</v>
      </c>
      <c r="F1703">
        <v>57.875544872891503</v>
      </c>
    </row>
    <row r="1704" spans="1:6">
      <c r="A1704" t="s">
        <v>993</v>
      </c>
      <c r="C1704">
        <v>2012</v>
      </c>
      <c r="D1704">
        <v>12.799281152296301</v>
      </c>
      <c r="E1704">
        <v>22.876489557758799</v>
      </c>
      <c r="F1704">
        <v>54.576356205405801</v>
      </c>
    </row>
    <row r="1705" spans="1:6">
      <c r="A1705" t="s">
        <v>993</v>
      </c>
      <c r="C1705">
        <v>2013</v>
      </c>
      <c r="D1705">
        <v>11.9308193912949</v>
      </c>
      <c r="E1705">
        <v>20.6521959368946</v>
      </c>
      <c r="F1705">
        <v>53.416217446868998</v>
      </c>
    </row>
    <row r="1706" spans="1:6">
      <c r="A1706" t="s">
        <v>993</v>
      </c>
      <c r="C1706">
        <v>2014</v>
      </c>
      <c r="D1706">
        <v>11.5803460343196</v>
      </c>
      <c r="E1706">
        <v>19.685875053577899</v>
      </c>
      <c r="F1706">
        <v>51.798078745621503</v>
      </c>
    </row>
    <row r="1707" spans="1:6">
      <c r="A1707" t="s">
        <v>993</v>
      </c>
      <c r="C1707">
        <v>2015</v>
      </c>
      <c r="D1707">
        <v>11.394538736074299</v>
      </c>
      <c r="E1707">
        <v>18.8620920373749</v>
      </c>
      <c r="F1707">
        <v>51.951926238431497</v>
      </c>
    </row>
    <row r="1708" spans="1:6">
      <c r="A1708" t="s">
        <v>993</v>
      </c>
      <c r="C1708">
        <v>2016</v>
      </c>
      <c r="D1708">
        <v>11.2235651621993</v>
      </c>
      <c r="E1708">
        <v>18.518584312518001</v>
      </c>
      <c r="F1708">
        <v>48.7808842268239</v>
      </c>
    </row>
    <row r="1709" spans="1:6">
      <c r="A1709" t="s">
        <v>993</v>
      </c>
      <c r="C1709">
        <v>2017</v>
      </c>
      <c r="D1709">
        <v>11.198602785766001</v>
      </c>
      <c r="E1709">
        <v>16.5771363194823</v>
      </c>
      <c r="F1709">
        <v>48.702265366605303</v>
      </c>
    </row>
    <row r="1710" spans="1:6">
      <c r="A1710" t="s">
        <v>994</v>
      </c>
      <c r="C1710">
        <v>1990</v>
      </c>
      <c r="D1710">
        <v>3.1205154025901498</v>
      </c>
      <c r="E1710">
        <v>5.3025318868527398</v>
      </c>
      <c r="F1710">
        <v>61.280048353164098</v>
      </c>
    </row>
    <row r="1711" spans="1:6">
      <c r="A1711" t="s">
        <v>994</v>
      </c>
      <c r="C1711">
        <v>1991</v>
      </c>
      <c r="D1711">
        <v>3.1126061632921602</v>
      </c>
      <c r="E1711">
        <v>5.1892029002764204</v>
      </c>
      <c r="F1711">
        <v>62.719436407414001</v>
      </c>
    </row>
    <row r="1712" spans="1:6">
      <c r="A1712" t="s">
        <v>994</v>
      </c>
      <c r="C1712">
        <v>1992</v>
      </c>
      <c r="D1712">
        <v>3.1930158231294299</v>
      </c>
      <c r="E1712">
        <v>5.13855686270173</v>
      </c>
      <c r="F1712">
        <v>66.087091028355104</v>
      </c>
    </row>
    <row r="1713" spans="1:6">
      <c r="A1713" t="s">
        <v>994</v>
      </c>
      <c r="C1713">
        <v>1993</v>
      </c>
      <c r="D1713">
        <v>3.47131692937575</v>
      </c>
      <c r="E1713">
        <v>5.2813264740133299</v>
      </c>
      <c r="F1713">
        <v>74.981339249504899</v>
      </c>
    </row>
    <row r="1714" spans="1:6">
      <c r="A1714" t="s">
        <v>994</v>
      </c>
      <c r="C1714">
        <v>1994</v>
      </c>
      <c r="D1714">
        <v>3.6037022438959898</v>
      </c>
      <c r="E1714">
        <v>5.4190536269110003</v>
      </c>
      <c r="F1714">
        <v>79.646493986074205</v>
      </c>
    </row>
    <row r="1715" spans="1:6">
      <c r="A1715" t="s">
        <v>994</v>
      </c>
      <c r="C1715">
        <v>1995</v>
      </c>
      <c r="D1715">
        <v>3.5394631609034102</v>
      </c>
      <c r="E1715">
        <v>5.6001377541716302</v>
      </c>
      <c r="F1715">
        <v>76.663031595716902</v>
      </c>
    </row>
    <row r="1716" spans="1:6">
      <c r="A1716" t="s">
        <v>994</v>
      </c>
      <c r="C1716">
        <v>1996</v>
      </c>
      <c r="D1716">
        <v>3.32751850574929</v>
      </c>
      <c r="E1716">
        <v>5.2247522709484597</v>
      </c>
      <c r="F1716">
        <v>73.824677234440699</v>
      </c>
    </row>
    <row r="1717" spans="1:6">
      <c r="A1717" t="s">
        <v>994</v>
      </c>
      <c r="C1717">
        <v>1997</v>
      </c>
      <c r="D1717">
        <v>3.0845451726491602</v>
      </c>
      <c r="E1717">
        <v>4.8164123661731599</v>
      </c>
      <c r="F1717">
        <v>70.157068950130594</v>
      </c>
    </row>
    <row r="1718" spans="1:6">
      <c r="A1718" t="s">
        <v>994</v>
      </c>
      <c r="C1718">
        <v>1998</v>
      </c>
      <c r="D1718">
        <v>2.8795381627363499</v>
      </c>
      <c r="E1718">
        <v>4.5132705304106402</v>
      </c>
      <c r="F1718">
        <v>67.7588967171652</v>
      </c>
    </row>
    <row r="1719" spans="1:6">
      <c r="A1719" t="s">
        <v>994</v>
      </c>
      <c r="C1719">
        <v>1999</v>
      </c>
      <c r="D1719">
        <v>2.93446708771926</v>
      </c>
      <c r="E1719">
        <v>4.5356066477329504</v>
      </c>
      <c r="F1719">
        <v>70.934789813204901</v>
      </c>
    </row>
    <row r="1720" spans="1:6">
      <c r="A1720" t="s">
        <v>994</v>
      </c>
      <c r="C1720">
        <v>2000</v>
      </c>
      <c r="D1720">
        <v>2.8800143916008398</v>
      </c>
      <c r="E1720">
        <v>4.5019688372566398</v>
      </c>
      <c r="F1720">
        <v>71.508882353164907</v>
      </c>
    </row>
    <row r="1721" spans="1:6">
      <c r="A1721" t="s">
        <v>994</v>
      </c>
      <c r="C1721">
        <v>2001</v>
      </c>
      <c r="D1721">
        <v>2.7176911148715601</v>
      </c>
      <c r="E1721">
        <v>4.3365057968556204</v>
      </c>
      <c r="F1721">
        <v>72.906586708999697</v>
      </c>
    </row>
    <row r="1722" spans="1:6">
      <c r="A1722" t="s">
        <v>994</v>
      </c>
      <c r="C1722">
        <v>2002</v>
      </c>
      <c r="D1722">
        <v>2.61716822912555</v>
      </c>
      <c r="E1722">
        <v>4.2338392390925197</v>
      </c>
      <c r="F1722">
        <v>74.748175587093698</v>
      </c>
    </row>
    <row r="1723" spans="1:6">
      <c r="A1723" t="s">
        <v>994</v>
      </c>
      <c r="C1723">
        <v>2003</v>
      </c>
      <c r="D1723">
        <v>2.4745348684692998</v>
      </c>
      <c r="E1723">
        <v>4.0805097301443798</v>
      </c>
      <c r="F1723">
        <v>74.826632198501599</v>
      </c>
    </row>
    <row r="1724" spans="1:6">
      <c r="A1724" t="s">
        <v>994</v>
      </c>
      <c r="C1724">
        <v>2004</v>
      </c>
      <c r="D1724">
        <v>2.3007852046933501</v>
      </c>
      <c r="E1724">
        <v>3.9285280735554902</v>
      </c>
      <c r="F1724">
        <v>72.638380821271397</v>
      </c>
    </row>
    <row r="1725" spans="1:6">
      <c r="A1725" t="s">
        <v>994</v>
      </c>
      <c r="C1725">
        <v>2005</v>
      </c>
      <c r="D1725">
        <v>2.2048354931373999</v>
      </c>
      <c r="E1725">
        <v>3.8360619499029598</v>
      </c>
      <c r="F1725">
        <v>72.507820871857206</v>
      </c>
    </row>
    <row r="1726" spans="1:6">
      <c r="A1726" t="s">
        <v>994</v>
      </c>
      <c r="C1726">
        <v>2006</v>
      </c>
      <c r="D1726">
        <v>1.9557702650931701</v>
      </c>
      <c r="E1726">
        <v>3.3735704185980002</v>
      </c>
      <c r="F1726">
        <v>68.115008976080702</v>
      </c>
    </row>
    <row r="1727" spans="1:6">
      <c r="A1727" t="s">
        <v>994</v>
      </c>
      <c r="C1727">
        <v>2007</v>
      </c>
      <c r="D1727">
        <v>1.82841065601217</v>
      </c>
      <c r="E1727">
        <v>3.1000870399137899</v>
      </c>
      <c r="F1727">
        <v>65.872153589112003</v>
      </c>
    </row>
    <row r="1728" spans="1:6">
      <c r="A1728" t="s">
        <v>994</v>
      </c>
      <c r="C1728">
        <v>2008</v>
      </c>
      <c r="D1728">
        <v>1.7681643105637099</v>
      </c>
      <c r="E1728">
        <v>2.8461155835123102</v>
      </c>
      <c r="F1728">
        <v>65.365469972737998</v>
      </c>
    </row>
    <row r="1729" spans="1:6">
      <c r="A1729" t="s">
        <v>994</v>
      </c>
      <c r="C1729">
        <v>2009</v>
      </c>
      <c r="D1729">
        <v>1.64320994650231</v>
      </c>
      <c r="E1729">
        <v>2.50221446771135</v>
      </c>
      <c r="F1729">
        <v>60.811607189773298</v>
      </c>
    </row>
    <row r="1730" spans="1:6">
      <c r="A1730" t="s">
        <v>994</v>
      </c>
      <c r="C1730">
        <v>2010</v>
      </c>
      <c r="D1730">
        <v>1.6056469003471201</v>
      </c>
      <c r="E1730">
        <v>2.3140972383291598</v>
      </c>
      <c r="F1730">
        <v>59.005954358039801</v>
      </c>
    </row>
    <row r="1731" spans="1:6">
      <c r="A1731" t="s">
        <v>994</v>
      </c>
      <c r="C1731">
        <v>2011</v>
      </c>
      <c r="D1731">
        <v>1.50506211707918</v>
      </c>
      <c r="E1731">
        <v>2.0560688400321299</v>
      </c>
      <c r="F1731">
        <v>54.952700719632901</v>
      </c>
    </row>
    <row r="1732" spans="1:6">
      <c r="A1732" t="s">
        <v>994</v>
      </c>
      <c r="C1732">
        <v>2012</v>
      </c>
      <c r="D1732">
        <v>1.4472736295588899</v>
      </c>
      <c r="E1732">
        <v>1.9435981476597901</v>
      </c>
      <c r="F1732">
        <v>51.632658280213001</v>
      </c>
    </row>
    <row r="1733" spans="1:6">
      <c r="A1733" t="s">
        <v>994</v>
      </c>
      <c r="C1733">
        <v>2013</v>
      </c>
      <c r="D1733">
        <v>1.41373376636502</v>
      </c>
      <c r="E1733">
        <v>1.82612623826452</v>
      </c>
      <c r="F1733">
        <v>49.423686024452799</v>
      </c>
    </row>
    <row r="1734" spans="1:6">
      <c r="A1734" t="s">
        <v>994</v>
      </c>
      <c r="C1734">
        <v>2014</v>
      </c>
      <c r="D1734">
        <v>1.4088396921790001</v>
      </c>
      <c r="E1734">
        <v>1.7098265127993</v>
      </c>
      <c r="F1734">
        <v>47.139600554988597</v>
      </c>
    </row>
    <row r="1735" spans="1:6">
      <c r="A1735" t="s">
        <v>994</v>
      </c>
      <c r="C1735">
        <v>2015</v>
      </c>
      <c r="D1735">
        <v>1.46535065533414</v>
      </c>
      <c r="E1735">
        <v>1.75200135903627</v>
      </c>
      <c r="F1735">
        <v>48.818563757588102</v>
      </c>
    </row>
    <row r="1736" spans="1:6">
      <c r="A1736" t="s">
        <v>994</v>
      </c>
      <c r="C1736">
        <v>2016</v>
      </c>
      <c r="D1736">
        <v>1.4319860829737601</v>
      </c>
      <c r="E1736">
        <v>1.63456525753399</v>
      </c>
      <c r="F1736">
        <v>46.422035974630703</v>
      </c>
    </row>
    <row r="1737" spans="1:6">
      <c r="A1737" t="s">
        <v>994</v>
      </c>
      <c r="C1737">
        <v>2017</v>
      </c>
      <c r="D1737">
        <v>1.4149419884350001</v>
      </c>
      <c r="E1737">
        <v>1.5050157794777701</v>
      </c>
      <c r="F1737">
        <v>44.884148179948198</v>
      </c>
    </row>
    <row r="1738" spans="1:6">
      <c r="A1738" t="s">
        <v>995</v>
      </c>
      <c r="C1738">
        <v>1990</v>
      </c>
      <c r="D1738">
        <v>2.7691791446871701</v>
      </c>
      <c r="E1738">
        <v>146.91280936879099</v>
      </c>
      <c r="F1738">
        <v>23.167702463968102</v>
      </c>
    </row>
    <row r="1739" spans="1:6">
      <c r="A1739" t="s">
        <v>995</v>
      </c>
      <c r="C1739">
        <v>1991</v>
      </c>
      <c r="D1739">
        <v>2.7692281062133199</v>
      </c>
      <c r="E1739">
        <v>145.49707915419401</v>
      </c>
      <c r="F1739">
        <v>23.6590777337526</v>
      </c>
    </row>
    <row r="1740" spans="1:6">
      <c r="A1740" t="s">
        <v>995</v>
      </c>
      <c r="C1740">
        <v>1992</v>
      </c>
      <c r="D1740">
        <v>2.7760318313192101</v>
      </c>
      <c r="E1740">
        <v>145.32990593666099</v>
      </c>
      <c r="F1740">
        <v>23.977409121021999</v>
      </c>
    </row>
    <row r="1741" spans="1:6">
      <c r="A1741" t="s">
        <v>995</v>
      </c>
      <c r="C1741">
        <v>1993</v>
      </c>
      <c r="D1741">
        <v>2.7750413547130401</v>
      </c>
      <c r="E1741">
        <v>145.476411087651</v>
      </c>
      <c r="F1741">
        <v>24.154786432210201</v>
      </c>
    </row>
    <row r="1742" spans="1:6">
      <c r="A1742" t="s">
        <v>995</v>
      </c>
      <c r="C1742">
        <v>1994</v>
      </c>
      <c r="D1742">
        <v>2.7628647953381198</v>
      </c>
      <c r="E1742">
        <v>145.34151383755699</v>
      </c>
      <c r="F1742">
        <v>23.742722747709902</v>
      </c>
    </row>
    <row r="1743" spans="1:6">
      <c r="A1743" t="s">
        <v>995</v>
      </c>
      <c r="C1743">
        <v>1995</v>
      </c>
      <c r="D1743">
        <v>2.7535996809741001</v>
      </c>
      <c r="E1743">
        <v>146.29193229734599</v>
      </c>
      <c r="F1743">
        <v>22.7648858439468</v>
      </c>
    </row>
    <row r="1744" spans="1:6">
      <c r="A1744" t="s">
        <v>995</v>
      </c>
      <c r="C1744">
        <v>1996</v>
      </c>
      <c r="D1744">
        <v>2.74255898407751</v>
      </c>
      <c r="E1744">
        <v>146.85496151020001</v>
      </c>
      <c r="F1744">
        <v>22.120444841267499</v>
      </c>
    </row>
    <row r="1745" spans="1:6">
      <c r="A1745" t="s">
        <v>995</v>
      </c>
      <c r="C1745">
        <v>1997</v>
      </c>
      <c r="D1745">
        <v>2.7226715771208201</v>
      </c>
      <c r="E1745">
        <v>146.93823051451</v>
      </c>
      <c r="F1745">
        <v>21.514553299340101</v>
      </c>
    </row>
    <row r="1746" spans="1:6">
      <c r="A1746" t="s">
        <v>995</v>
      </c>
      <c r="C1746">
        <v>1998</v>
      </c>
      <c r="D1746">
        <v>2.6909028646119801</v>
      </c>
      <c r="E1746">
        <v>146.559066352786</v>
      </c>
      <c r="F1746">
        <v>20.8666376686216</v>
      </c>
    </row>
    <row r="1747" spans="1:6">
      <c r="A1747" t="s">
        <v>995</v>
      </c>
      <c r="C1747">
        <v>1999</v>
      </c>
      <c r="D1747">
        <v>2.6386652238213602</v>
      </c>
      <c r="E1747">
        <v>144.28112719258701</v>
      </c>
      <c r="F1747">
        <v>20.058895853626499</v>
      </c>
    </row>
    <row r="1748" spans="1:6">
      <c r="A1748" t="s">
        <v>995</v>
      </c>
      <c r="C1748">
        <v>2000</v>
      </c>
      <c r="D1748">
        <v>2.5820623058105698</v>
      </c>
      <c r="E1748">
        <v>141.43579391381999</v>
      </c>
      <c r="F1748">
        <v>19.3096119950611</v>
      </c>
    </row>
    <row r="1749" spans="1:6">
      <c r="A1749" t="s">
        <v>995</v>
      </c>
      <c r="C1749">
        <v>2001</v>
      </c>
      <c r="D1749">
        <v>2.52196834431781</v>
      </c>
      <c r="E1749">
        <v>137.472392168037</v>
      </c>
      <c r="F1749">
        <v>18.817590896109699</v>
      </c>
    </row>
    <row r="1750" spans="1:6">
      <c r="A1750" t="s">
        <v>995</v>
      </c>
      <c r="C1750">
        <v>2002</v>
      </c>
      <c r="D1750">
        <v>2.48366508599839</v>
      </c>
      <c r="E1750">
        <v>134.11827375612799</v>
      </c>
      <c r="F1750">
        <v>18.514191477874</v>
      </c>
    </row>
    <row r="1751" spans="1:6">
      <c r="A1751" t="s">
        <v>995</v>
      </c>
      <c r="C1751">
        <v>2003</v>
      </c>
      <c r="D1751">
        <v>2.4467995835704901</v>
      </c>
      <c r="E1751">
        <v>130.865243506447</v>
      </c>
      <c r="F1751">
        <v>18.251767468098102</v>
      </c>
    </row>
    <row r="1752" spans="1:6">
      <c r="A1752" t="s">
        <v>995</v>
      </c>
      <c r="C1752">
        <v>2004</v>
      </c>
      <c r="D1752">
        <v>2.41148810961865</v>
      </c>
      <c r="E1752">
        <v>127.50441412943</v>
      </c>
      <c r="F1752">
        <v>18.0306570322692</v>
      </c>
    </row>
    <row r="1753" spans="1:6">
      <c r="A1753" t="s">
        <v>995</v>
      </c>
      <c r="C1753">
        <v>2005</v>
      </c>
      <c r="D1753">
        <v>2.3662821815331001</v>
      </c>
      <c r="E1753">
        <v>123.56122870072601</v>
      </c>
      <c r="F1753">
        <v>17.722549632014601</v>
      </c>
    </row>
    <row r="1754" spans="1:6">
      <c r="A1754" t="s">
        <v>995</v>
      </c>
      <c r="C1754">
        <v>2006</v>
      </c>
      <c r="D1754">
        <v>2.3210453774518198</v>
      </c>
      <c r="E1754">
        <v>119.97377058441199</v>
      </c>
      <c r="F1754">
        <v>17.659994368770398</v>
      </c>
    </row>
    <row r="1755" spans="1:6">
      <c r="A1755" t="s">
        <v>995</v>
      </c>
      <c r="C1755">
        <v>2007</v>
      </c>
      <c r="D1755">
        <v>2.2721386694949799</v>
      </c>
      <c r="E1755">
        <v>116.000293814389</v>
      </c>
      <c r="F1755">
        <v>17.727458523737099</v>
      </c>
    </row>
    <row r="1756" spans="1:6">
      <c r="A1756" t="s">
        <v>995</v>
      </c>
      <c r="C1756">
        <v>2008</v>
      </c>
      <c r="D1756">
        <v>2.22723946123102</v>
      </c>
      <c r="E1756">
        <v>112.285553732642</v>
      </c>
      <c r="F1756">
        <v>17.716286624691801</v>
      </c>
    </row>
    <row r="1757" spans="1:6">
      <c r="A1757" t="s">
        <v>995</v>
      </c>
      <c r="C1757">
        <v>2009</v>
      </c>
      <c r="D1757">
        <v>2.190762839964</v>
      </c>
      <c r="E1757">
        <v>108.699446581514</v>
      </c>
      <c r="F1757">
        <v>17.695237153627801</v>
      </c>
    </row>
    <row r="1758" spans="1:6">
      <c r="A1758" t="s">
        <v>995</v>
      </c>
      <c r="C1758">
        <v>2010</v>
      </c>
      <c r="D1758">
        <v>2.1669062620748099</v>
      </c>
      <c r="E1758">
        <v>105.36997507876301</v>
      </c>
      <c r="F1758">
        <v>17.6570332259449</v>
      </c>
    </row>
    <row r="1759" spans="1:6">
      <c r="A1759" t="s">
        <v>995</v>
      </c>
      <c r="C1759">
        <v>2011</v>
      </c>
      <c r="D1759">
        <v>2.1441010320184501</v>
      </c>
      <c r="E1759">
        <v>101.81236072821601</v>
      </c>
      <c r="F1759">
        <v>17.9212974949452</v>
      </c>
    </row>
    <row r="1760" spans="1:6">
      <c r="A1760" t="s">
        <v>995</v>
      </c>
      <c r="C1760">
        <v>2012</v>
      </c>
      <c r="D1760">
        <v>2.1264472956768898</v>
      </c>
      <c r="E1760">
        <v>98.463643632372694</v>
      </c>
      <c r="F1760">
        <v>18.280122222102101</v>
      </c>
    </row>
    <row r="1761" spans="1:6">
      <c r="A1761" t="s">
        <v>995</v>
      </c>
      <c r="C1761">
        <v>2013</v>
      </c>
      <c r="D1761">
        <v>2.1134142083829799</v>
      </c>
      <c r="E1761">
        <v>95.534312018839202</v>
      </c>
      <c r="F1761">
        <v>18.144682298233899</v>
      </c>
    </row>
    <row r="1762" spans="1:6">
      <c r="A1762" t="s">
        <v>995</v>
      </c>
      <c r="C1762">
        <v>2014</v>
      </c>
      <c r="D1762">
        <v>2.1054984815517899</v>
      </c>
      <c r="E1762">
        <v>92.733766596592204</v>
      </c>
      <c r="F1762">
        <v>18.061078141893201</v>
      </c>
    </row>
    <row r="1763" spans="1:6">
      <c r="A1763" t="s">
        <v>995</v>
      </c>
      <c r="C1763">
        <v>2015</v>
      </c>
      <c r="D1763">
        <v>2.1033447147114201</v>
      </c>
      <c r="E1763">
        <v>89.921560353428404</v>
      </c>
      <c r="F1763">
        <v>18.527858629610598</v>
      </c>
    </row>
    <row r="1764" spans="1:6">
      <c r="A1764" t="s">
        <v>995</v>
      </c>
      <c r="C1764">
        <v>2016</v>
      </c>
      <c r="D1764">
        <v>2.1087589023007398</v>
      </c>
      <c r="E1764">
        <v>87.219015967229197</v>
      </c>
      <c r="F1764">
        <v>18.732419018314101</v>
      </c>
    </row>
    <row r="1765" spans="1:6">
      <c r="A1765" t="s">
        <v>995</v>
      </c>
      <c r="C1765">
        <v>2017</v>
      </c>
      <c r="D1765">
        <v>2.1162967196426501</v>
      </c>
      <c r="E1765">
        <v>85.138078594780097</v>
      </c>
      <c r="F1765">
        <v>18.8479926681193</v>
      </c>
    </row>
    <row r="1766" spans="1:6">
      <c r="A1766" t="s">
        <v>476</v>
      </c>
      <c r="B1766" t="s">
        <v>477</v>
      </c>
      <c r="C1766">
        <v>1990</v>
      </c>
      <c r="D1766">
        <v>0.93358498219471597</v>
      </c>
      <c r="E1766">
        <v>24.471552727312201</v>
      </c>
      <c r="F1766">
        <v>22.532609455197399</v>
      </c>
    </row>
    <row r="1767" spans="1:6">
      <c r="A1767" t="s">
        <v>476</v>
      </c>
      <c r="B1767" t="s">
        <v>477</v>
      </c>
      <c r="C1767">
        <v>1991</v>
      </c>
      <c r="D1767">
        <v>0.98124188122062395</v>
      </c>
      <c r="E1767">
        <v>23.170940262235899</v>
      </c>
      <c r="F1767">
        <v>24.9203727748889</v>
      </c>
    </row>
    <row r="1768" spans="1:6">
      <c r="A1768" t="s">
        <v>476</v>
      </c>
      <c r="B1768" t="s">
        <v>477</v>
      </c>
      <c r="C1768">
        <v>1992</v>
      </c>
      <c r="D1768">
        <v>0.96385703216625696</v>
      </c>
      <c r="E1768">
        <v>20.6294472139245</v>
      </c>
      <c r="F1768">
        <v>25.820740810293099</v>
      </c>
    </row>
    <row r="1769" spans="1:6">
      <c r="A1769" t="s">
        <v>476</v>
      </c>
      <c r="B1769" t="s">
        <v>477</v>
      </c>
      <c r="C1769">
        <v>1993</v>
      </c>
      <c r="D1769">
        <v>0.925373692719477</v>
      </c>
      <c r="E1769">
        <v>17.885573150634301</v>
      </c>
      <c r="F1769">
        <v>26.248296122762401</v>
      </c>
    </row>
    <row r="1770" spans="1:6">
      <c r="A1770" t="s">
        <v>476</v>
      </c>
      <c r="B1770" t="s">
        <v>477</v>
      </c>
      <c r="C1770">
        <v>1994</v>
      </c>
      <c r="D1770">
        <v>0.87707942946523498</v>
      </c>
      <c r="E1770">
        <v>15.2889052504948</v>
      </c>
      <c r="F1770">
        <v>26.3812945792878</v>
      </c>
    </row>
    <row r="1771" spans="1:6">
      <c r="A1771" t="s">
        <v>476</v>
      </c>
      <c r="B1771" t="s">
        <v>477</v>
      </c>
      <c r="C1771">
        <v>1995</v>
      </c>
      <c r="D1771">
        <v>0.82919759686755501</v>
      </c>
      <c r="E1771">
        <v>13.307746387536</v>
      </c>
      <c r="F1771">
        <v>26.276818389420001</v>
      </c>
    </row>
    <row r="1772" spans="1:6">
      <c r="A1772" t="s">
        <v>476</v>
      </c>
      <c r="B1772" t="s">
        <v>477</v>
      </c>
      <c r="C1772">
        <v>1996</v>
      </c>
      <c r="D1772">
        <v>0.85079722154850801</v>
      </c>
      <c r="E1772">
        <v>12.8577183719737</v>
      </c>
      <c r="F1772">
        <v>27.067515052049899</v>
      </c>
    </row>
    <row r="1773" spans="1:6">
      <c r="A1773" t="s">
        <v>476</v>
      </c>
      <c r="B1773" t="s">
        <v>477</v>
      </c>
      <c r="C1773">
        <v>1997</v>
      </c>
      <c r="D1773">
        <v>0.82789353493524198</v>
      </c>
      <c r="E1773">
        <v>11.485331247597699</v>
      </c>
      <c r="F1773">
        <v>26.031225427003701</v>
      </c>
    </row>
    <row r="1774" spans="1:6">
      <c r="A1774" t="s">
        <v>476</v>
      </c>
      <c r="B1774" t="s">
        <v>477</v>
      </c>
      <c r="C1774">
        <v>1998</v>
      </c>
      <c r="D1774">
        <v>0.83958565704271904</v>
      </c>
      <c r="E1774">
        <v>10.7808379894913</v>
      </c>
      <c r="F1774">
        <v>26.767775069303202</v>
      </c>
    </row>
    <row r="1775" spans="1:6">
      <c r="A1775" t="s">
        <v>476</v>
      </c>
      <c r="B1775" t="s">
        <v>477</v>
      </c>
      <c r="C1775">
        <v>1999</v>
      </c>
      <c r="D1775">
        <v>0.85257000296051499</v>
      </c>
      <c r="E1775">
        <v>10.5536553233291</v>
      </c>
      <c r="F1775">
        <v>26.853199019460799</v>
      </c>
    </row>
    <row r="1776" spans="1:6">
      <c r="A1776" t="s">
        <v>476</v>
      </c>
      <c r="B1776" t="s">
        <v>477</v>
      </c>
      <c r="C1776">
        <v>2000</v>
      </c>
      <c r="D1776">
        <v>0.82580258956562402</v>
      </c>
      <c r="E1776">
        <v>10.074707722189901</v>
      </c>
      <c r="F1776">
        <v>26.296886945613299</v>
      </c>
    </row>
    <row r="1777" spans="1:6">
      <c r="A1777" t="s">
        <v>476</v>
      </c>
      <c r="B1777" t="s">
        <v>477</v>
      </c>
      <c r="C1777">
        <v>2001</v>
      </c>
      <c r="D1777">
        <v>0.79750601762024897</v>
      </c>
      <c r="E1777">
        <v>9.2750803040674601</v>
      </c>
      <c r="F1777">
        <v>25.397843176132401</v>
      </c>
    </row>
    <row r="1778" spans="1:6">
      <c r="A1778" t="s">
        <v>476</v>
      </c>
      <c r="B1778" t="s">
        <v>477</v>
      </c>
      <c r="C1778">
        <v>2002</v>
      </c>
      <c r="D1778">
        <v>0.82980984925249801</v>
      </c>
      <c r="E1778">
        <v>9.0837254536290608</v>
      </c>
      <c r="F1778">
        <v>27.4647840429624</v>
      </c>
    </row>
    <row r="1779" spans="1:6">
      <c r="A1779" t="s">
        <v>476</v>
      </c>
      <c r="B1779" t="s">
        <v>477</v>
      </c>
      <c r="C1779">
        <v>2003</v>
      </c>
      <c r="D1779">
        <v>0.83039198150778104</v>
      </c>
      <c r="E1779">
        <v>8.5679743296488606</v>
      </c>
      <c r="F1779">
        <v>28.336080575677901</v>
      </c>
    </row>
    <row r="1780" spans="1:6">
      <c r="A1780" t="s">
        <v>476</v>
      </c>
      <c r="B1780" t="s">
        <v>477</v>
      </c>
      <c r="C1780">
        <v>2004</v>
      </c>
      <c r="D1780">
        <v>0.83129886656882102</v>
      </c>
      <c r="E1780">
        <v>8.09315055471723</v>
      </c>
      <c r="F1780">
        <v>28.930838559209999</v>
      </c>
    </row>
    <row r="1781" spans="1:6">
      <c r="A1781" t="s">
        <v>476</v>
      </c>
      <c r="B1781" t="s">
        <v>477</v>
      </c>
      <c r="C1781">
        <v>2005</v>
      </c>
      <c r="D1781">
        <v>0.84293531885916895</v>
      </c>
      <c r="E1781">
        <v>7.7656359482406803</v>
      </c>
      <c r="F1781">
        <v>29.652397323432101</v>
      </c>
    </row>
    <row r="1782" spans="1:6">
      <c r="A1782" t="s">
        <v>476</v>
      </c>
      <c r="B1782" t="s">
        <v>477</v>
      </c>
      <c r="C1782">
        <v>2006</v>
      </c>
      <c r="D1782">
        <v>0.83213299459684098</v>
      </c>
      <c r="E1782">
        <v>7.3332278620326798</v>
      </c>
      <c r="F1782">
        <v>30.001651563408799</v>
      </c>
    </row>
    <row r="1783" spans="1:6">
      <c r="A1783" t="s">
        <v>476</v>
      </c>
      <c r="B1783" t="s">
        <v>477</v>
      </c>
      <c r="C1783">
        <v>2007</v>
      </c>
      <c r="D1783">
        <v>0.809887338604242</v>
      </c>
      <c r="E1783">
        <v>6.7922729573452099</v>
      </c>
      <c r="F1783">
        <v>30.151888255137798</v>
      </c>
    </row>
    <row r="1784" spans="1:6">
      <c r="A1784" t="s">
        <v>476</v>
      </c>
      <c r="B1784" t="s">
        <v>477</v>
      </c>
      <c r="C1784">
        <v>2008</v>
      </c>
      <c r="D1784">
        <v>0.78283817849862203</v>
      </c>
      <c r="E1784">
        <v>6.2472642484764496</v>
      </c>
      <c r="F1784">
        <v>30.013199226659101</v>
      </c>
    </row>
    <row r="1785" spans="1:6">
      <c r="A1785" t="s">
        <v>476</v>
      </c>
      <c r="B1785" t="s">
        <v>477</v>
      </c>
      <c r="C1785">
        <v>2009</v>
      </c>
      <c r="D1785">
        <v>0.74740965085177702</v>
      </c>
      <c r="E1785">
        <v>5.7038577125131802</v>
      </c>
      <c r="F1785">
        <v>29.365317284763002</v>
      </c>
    </row>
    <row r="1786" spans="1:6">
      <c r="A1786" t="s">
        <v>476</v>
      </c>
      <c r="B1786" t="s">
        <v>477</v>
      </c>
      <c r="C1786">
        <v>2010</v>
      </c>
      <c r="D1786">
        <v>0.73843038289058205</v>
      </c>
      <c r="E1786">
        <v>5.2831687745173097</v>
      </c>
      <c r="F1786">
        <v>29.247689026064801</v>
      </c>
    </row>
    <row r="1787" spans="1:6">
      <c r="A1787" t="s">
        <v>476</v>
      </c>
      <c r="B1787" t="s">
        <v>477</v>
      </c>
      <c r="C1787">
        <v>2011</v>
      </c>
      <c r="D1787">
        <v>0.74001062810797202</v>
      </c>
      <c r="E1787">
        <v>4.8565487927711999</v>
      </c>
      <c r="F1787">
        <v>28.7267159544257</v>
      </c>
    </row>
    <row r="1788" spans="1:6">
      <c r="A1788" t="s">
        <v>476</v>
      </c>
      <c r="B1788" t="s">
        <v>477</v>
      </c>
      <c r="C1788">
        <v>2012</v>
      </c>
      <c r="D1788">
        <v>0.73826796982988996</v>
      </c>
      <c r="E1788">
        <v>4.3547873860377297</v>
      </c>
      <c r="F1788">
        <v>28.677615850852</v>
      </c>
    </row>
    <row r="1789" spans="1:6">
      <c r="A1789" t="s">
        <v>476</v>
      </c>
      <c r="B1789" t="s">
        <v>477</v>
      </c>
      <c r="C1789">
        <v>2013</v>
      </c>
      <c r="D1789">
        <v>0.71495666753684395</v>
      </c>
      <c r="E1789">
        <v>3.9883285636082499</v>
      </c>
      <c r="F1789">
        <v>26.724269432439701</v>
      </c>
    </row>
    <row r="1790" spans="1:6">
      <c r="A1790" t="s">
        <v>476</v>
      </c>
      <c r="B1790" t="s">
        <v>477</v>
      </c>
      <c r="C1790">
        <v>2014</v>
      </c>
      <c r="D1790">
        <v>0.70921492975502698</v>
      </c>
      <c r="E1790">
        <v>3.8021040590943702</v>
      </c>
      <c r="F1790">
        <v>24.678077877026102</v>
      </c>
    </row>
    <row r="1791" spans="1:6">
      <c r="A1791" t="s">
        <v>476</v>
      </c>
      <c r="B1791" t="s">
        <v>477</v>
      </c>
      <c r="C1791">
        <v>2015</v>
      </c>
      <c r="D1791">
        <v>0.70560331979472302</v>
      </c>
      <c r="E1791">
        <v>3.5180012474034901</v>
      </c>
      <c r="F1791">
        <v>23.951764445194001</v>
      </c>
    </row>
    <row r="1792" spans="1:6">
      <c r="A1792" t="s">
        <v>476</v>
      </c>
      <c r="B1792" t="s">
        <v>477</v>
      </c>
      <c r="C1792">
        <v>2016</v>
      </c>
      <c r="D1792">
        <v>0.70497260022958297</v>
      </c>
      <c r="E1792">
        <v>3.3566206381029202</v>
      </c>
      <c r="F1792">
        <v>23.622038753349599</v>
      </c>
    </row>
    <row r="1793" spans="1:6">
      <c r="A1793" t="s">
        <v>476</v>
      </c>
      <c r="B1793" t="s">
        <v>477</v>
      </c>
      <c r="C1793">
        <v>2017</v>
      </c>
      <c r="D1793">
        <v>0.70365198647230198</v>
      </c>
      <c r="E1793">
        <v>3.1130575442873401</v>
      </c>
      <c r="F1793">
        <v>23.448047573097899</v>
      </c>
    </row>
    <row r="1794" spans="1:6">
      <c r="A1794" t="s">
        <v>478</v>
      </c>
      <c r="B1794" t="s">
        <v>479</v>
      </c>
      <c r="C1794">
        <v>1990</v>
      </c>
      <c r="D1794">
        <v>3.3295279807402598</v>
      </c>
      <c r="E1794">
        <v>17.124162669020201</v>
      </c>
      <c r="F1794">
        <v>119.47077068868199</v>
      </c>
    </row>
    <row r="1795" spans="1:6">
      <c r="A1795" t="s">
        <v>478</v>
      </c>
      <c r="B1795" t="s">
        <v>479</v>
      </c>
      <c r="C1795">
        <v>1991</v>
      </c>
      <c r="D1795">
        <v>3.3670484640879299</v>
      </c>
      <c r="E1795">
        <v>15.555427458969501</v>
      </c>
      <c r="F1795">
        <v>118.611053670019</v>
      </c>
    </row>
    <row r="1796" spans="1:6">
      <c r="A1796" t="s">
        <v>478</v>
      </c>
      <c r="B1796" t="s">
        <v>479</v>
      </c>
      <c r="C1796">
        <v>1992</v>
      </c>
      <c r="D1796">
        <v>3.3680704316735</v>
      </c>
      <c r="E1796">
        <v>15.2743411533356</v>
      </c>
      <c r="F1796">
        <v>115.44718813143901</v>
      </c>
    </row>
    <row r="1797" spans="1:6">
      <c r="A1797" t="s">
        <v>478</v>
      </c>
      <c r="B1797" t="s">
        <v>479</v>
      </c>
      <c r="C1797">
        <v>1993</v>
      </c>
      <c r="D1797">
        <v>3.54116085731444</v>
      </c>
      <c r="E1797">
        <v>15.733416880316801</v>
      </c>
      <c r="F1797">
        <v>116.959217393149</v>
      </c>
    </row>
    <row r="1798" spans="1:6">
      <c r="A1798" t="s">
        <v>478</v>
      </c>
      <c r="B1798" t="s">
        <v>479</v>
      </c>
      <c r="C1798">
        <v>1994</v>
      </c>
      <c r="D1798">
        <v>3.6353851866957498</v>
      </c>
      <c r="E1798">
        <v>15.882364111542</v>
      </c>
      <c r="F1798">
        <v>116.06403829790401</v>
      </c>
    </row>
    <row r="1799" spans="1:6">
      <c r="A1799" t="s">
        <v>478</v>
      </c>
      <c r="B1799" t="s">
        <v>479</v>
      </c>
      <c r="C1799">
        <v>1995</v>
      </c>
      <c r="D1799">
        <v>3.5511672639451799</v>
      </c>
      <c r="E1799">
        <v>15.2968328675913</v>
      </c>
      <c r="F1799">
        <v>110.873575003886</v>
      </c>
    </row>
    <row r="1800" spans="1:6">
      <c r="A1800" t="s">
        <v>478</v>
      </c>
      <c r="B1800" t="s">
        <v>479</v>
      </c>
      <c r="C1800">
        <v>1996</v>
      </c>
      <c r="D1800">
        <v>3.56695010965259</v>
      </c>
      <c r="E1800">
        <v>14.507138656151801</v>
      </c>
      <c r="F1800">
        <v>109.733415780248</v>
      </c>
    </row>
    <row r="1801" spans="1:6">
      <c r="A1801" t="s">
        <v>478</v>
      </c>
      <c r="B1801" t="s">
        <v>479</v>
      </c>
      <c r="C1801">
        <v>1997</v>
      </c>
      <c r="D1801">
        <v>3.6387996784943502</v>
      </c>
      <c r="E1801">
        <v>13.4748987508176</v>
      </c>
      <c r="F1801">
        <v>110.279348133784</v>
      </c>
    </row>
    <row r="1802" spans="1:6">
      <c r="A1802" t="s">
        <v>478</v>
      </c>
      <c r="B1802" t="s">
        <v>479</v>
      </c>
      <c r="C1802">
        <v>1998</v>
      </c>
      <c r="D1802">
        <v>3.6459581199752602</v>
      </c>
      <c r="E1802">
        <v>12.1600465054869</v>
      </c>
      <c r="F1802">
        <v>108.714892409501</v>
      </c>
    </row>
    <row r="1803" spans="1:6">
      <c r="A1803" t="s">
        <v>478</v>
      </c>
      <c r="B1803" t="s">
        <v>479</v>
      </c>
      <c r="C1803">
        <v>1999</v>
      </c>
      <c r="D1803">
        <v>3.6723310592835898</v>
      </c>
      <c r="E1803">
        <v>11.027819522115101</v>
      </c>
      <c r="F1803">
        <v>107.51136916087199</v>
      </c>
    </row>
    <row r="1804" spans="1:6">
      <c r="A1804" t="s">
        <v>478</v>
      </c>
      <c r="B1804" t="s">
        <v>479</v>
      </c>
      <c r="C1804">
        <v>2000</v>
      </c>
      <c r="D1804">
        <v>3.63870672246279</v>
      </c>
      <c r="E1804">
        <v>9.6377973985464305</v>
      </c>
      <c r="F1804">
        <v>103.447460092665</v>
      </c>
    </row>
    <row r="1805" spans="1:6">
      <c r="A1805" t="s">
        <v>478</v>
      </c>
      <c r="B1805" t="s">
        <v>479</v>
      </c>
      <c r="C1805">
        <v>2001</v>
      </c>
      <c r="D1805">
        <v>3.8404126576587698</v>
      </c>
      <c r="E1805">
        <v>8.7765274201468895</v>
      </c>
      <c r="F1805">
        <v>108.089389306</v>
      </c>
    </row>
    <row r="1806" spans="1:6">
      <c r="A1806" t="s">
        <v>478</v>
      </c>
      <c r="B1806" t="s">
        <v>479</v>
      </c>
      <c r="C1806">
        <v>2002</v>
      </c>
      <c r="D1806">
        <v>3.9578005526898199</v>
      </c>
      <c r="E1806">
        <v>7.8239532020445699</v>
      </c>
      <c r="F1806">
        <v>109.96087423869599</v>
      </c>
    </row>
    <row r="1807" spans="1:6">
      <c r="A1807" t="s">
        <v>478</v>
      </c>
      <c r="B1807" t="s">
        <v>479</v>
      </c>
      <c r="C1807">
        <v>2003</v>
      </c>
      <c r="D1807">
        <v>4.0437611835762901</v>
      </c>
      <c r="E1807">
        <v>6.9765945600063004</v>
      </c>
      <c r="F1807">
        <v>111.284519008888</v>
      </c>
    </row>
    <row r="1808" spans="1:6">
      <c r="A1808" t="s">
        <v>478</v>
      </c>
      <c r="B1808" t="s">
        <v>479</v>
      </c>
      <c r="C1808">
        <v>2004</v>
      </c>
      <c r="D1808">
        <v>4.0568566872029503</v>
      </c>
      <c r="E1808">
        <v>6.1815656523677296</v>
      </c>
      <c r="F1808">
        <v>110.342186646858</v>
      </c>
    </row>
    <row r="1809" spans="1:6">
      <c r="A1809" t="s">
        <v>478</v>
      </c>
      <c r="B1809" t="s">
        <v>479</v>
      </c>
      <c r="C1809">
        <v>2005</v>
      </c>
      <c r="D1809">
        <v>4.0731312968499003</v>
      </c>
      <c r="E1809">
        <v>5.5981319661249698</v>
      </c>
      <c r="F1809">
        <v>109.256075508527</v>
      </c>
    </row>
    <row r="1810" spans="1:6">
      <c r="A1810" t="s">
        <v>478</v>
      </c>
      <c r="B1810" t="s">
        <v>479</v>
      </c>
      <c r="C1810">
        <v>2006</v>
      </c>
      <c r="D1810">
        <v>4.1342418845548803</v>
      </c>
      <c r="E1810">
        <v>5.0188655346094402</v>
      </c>
      <c r="F1810">
        <v>110.40660216533701</v>
      </c>
    </row>
    <row r="1811" spans="1:6">
      <c r="A1811" t="s">
        <v>478</v>
      </c>
      <c r="B1811" t="s">
        <v>479</v>
      </c>
      <c r="C1811">
        <v>2007</v>
      </c>
      <c r="D1811">
        <v>4.0831533182944497</v>
      </c>
      <c r="E1811">
        <v>4.1752231187400204</v>
      </c>
      <c r="F1811">
        <v>108.68498741442799</v>
      </c>
    </row>
    <row r="1812" spans="1:6">
      <c r="A1812" t="s">
        <v>478</v>
      </c>
      <c r="B1812" t="s">
        <v>479</v>
      </c>
      <c r="C1812">
        <v>2008</v>
      </c>
      <c r="D1812">
        <v>4.1446458921784899</v>
      </c>
      <c r="E1812">
        <v>3.6022232495474702</v>
      </c>
      <c r="F1812">
        <v>109.529954830734</v>
      </c>
    </row>
    <row r="1813" spans="1:6">
      <c r="A1813" t="s">
        <v>478</v>
      </c>
      <c r="B1813" t="s">
        <v>479</v>
      </c>
      <c r="C1813">
        <v>2009</v>
      </c>
      <c r="D1813">
        <v>4.2599256073733702</v>
      </c>
      <c r="E1813">
        <v>3.1529123323225798</v>
      </c>
      <c r="F1813">
        <v>111.697656692038</v>
      </c>
    </row>
    <row r="1814" spans="1:6">
      <c r="A1814" t="s">
        <v>478</v>
      </c>
      <c r="B1814" t="s">
        <v>479</v>
      </c>
      <c r="C1814">
        <v>2010</v>
      </c>
      <c r="D1814">
        <v>4.3224583152159903</v>
      </c>
      <c r="E1814">
        <v>2.7455318231130099</v>
      </c>
      <c r="F1814">
        <v>111.80178612848501</v>
      </c>
    </row>
    <row r="1815" spans="1:6">
      <c r="A1815" t="s">
        <v>478</v>
      </c>
      <c r="B1815" t="s">
        <v>479</v>
      </c>
      <c r="C1815">
        <v>2011</v>
      </c>
      <c r="D1815">
        <v>4.3917263269203399</v>
      </c>
      <c r="E1815">
        <v>2.3960312763010698</v>
      </c>
      <c r="F1815">
        <v>107.86446967902199</v>
      </c>
    </row>
    <row r="1816" spans="1:6">
      <c r="A1816" t="s">
        <v>478</v>
      </c>
      <c r="B1816" t="s">
        <v>479</v>
      </c>
      <c r="C1816">
        <v>2012</v>
      </c>
      <c r="D1816">
        <v>4.4453311076085296</v>
      </c>
      <c r="E1816">
        <v>2.0496281945240402</v>
      </c>
      <c r="F1816">
        <v>108.420688305125</v>
      </c>
    </row>
    <row r="1817" spans="1:6">
      <c r="A1817" t="s">
        <v>478</v>
      </c>
      <c r="B1817" t="s">
        <v>479</v>
      </c>
      <c r="C1817">
        <v>2013</v>
      </c>
      <c r="D1817">
        <v>4.36938566925709</v>
      </c>
      <c r="E1817">
        <v>1.6498819026938401</v>
      </c>
      <c r="F1817">
        <v>106.410293469428</v>
      </c>
    </row>
    <row r="1818" spans="1:6">
      <c r="A1818" t="s">
        <v>478</v>
      </c>
      <c r="B1818" t="s">
        <v>479</v>
      </c>
      <c r="C1818">
        <v>2014</v>
      </c>
      <c r="D1818">
        <v>4.3894996217892501</v>
      </c>
      <c r="E1818">
        <v>1.3704990132802799</v>
      </c>
      <c r="F1818">
        <v>105.21145316173001</v>
      </c>
    </row>
    <row r="1819" spans="1:6">
      <c r="A1819" t="s">
        <v>478</v>
      </c>
      <c r="B1819" t="s">
        <v>479</v>
      </c>
      <c r="C1819">
        <v>2015</v>
      </c>
      <c r="D1819">
        <v>4.4806515864015903</v>
      </c>
      <c r="E1819">
        <v>1.070172268444</v>
      </c>
      <c r="F1819">
        <v>111.06280638846</v>
      </c>
    </row>
    <row r="1820" spans="1:6">
      <c r="A1820" t="s">
        <v>478</v>
      </c>
      <c r="B1820" t="s">
        <v>479</v>
      </c>
      <c r="C1820">
        <v>2016</v>
      </c>
      <c r="D1820">
        <v>4.5518953823402999</v>
      </c>
      <c r="E1820">
        <v>0.86761179002895195</v>
      </c>
      <c r="F1820">
        <v>110.27774587287</v>
      </c>
    </row>
    <row r="1821" spans="1:6">
      <c r="A1821" t="s">
        <v>478</v>
      </c>
      <c r="B1821" t="s">
        <v>479</v>
      </c>
      <c r="C1821">
        <v>2017</v>
      </c>
      <c r="D1821">
        <v>4.6149637889720898</v>
      </c>
      <c r="E1821">
        <v>0.72638421715178703</v>
      </c>
      <c r="F1821">
        <v>109.61626649793899</v>
      </c>
    </row>
    <row r="1822" spans="1:6">
      <c r="A1822" t="s">
        <v>480</v>
      </c>
      <c r="B1822" t="s">
        <v>481</v>
      </c>
      <c r="C1822">
        <v>1990</v>
      </c>
      <c r="D1822">
        <v>1.5954119490119401</v>
      </c>
      <c r="E1822">
        <v>51.299828996311</v>
      </c>
      <c r="F1822">
        <v>18.139479329063601</v>
      </c>
    </row>
    <row r="1823" spans="1:6">
      <c r="A1823" t="s">
        <v>480</v>
      </c>
      <c r="B1823" t="s">
        <v>481</v>
      </c>
      <c r="C1823">
        <v>1991</v>
      </c>
      <c r="D1823">
        <v>1.57736074974134</v>
      </c>
      <c r="E1823">
        <v>49.905214056015097</v>
      </c>
      <c r="F1823">
        <v>18.580193182455599</v>
      </c>
    </row>
    <row r="1824" spans="1:6">
      <c r="A1824" t="s">
        <v>480</v>
      </c>
      <c r="B1824" t="s">
        <v>481</v>
      </c>
      <c r="C1824">
        <v>1992</v>
      </c>
      <c r="D1824">
        <v>1.6020497686686599</v>
      </c>
      <c r="E1824">
        <v>50.127202419815603</v>
      </c>
      <c r="F1824">
        <v>19.75898044138</v>
      </c>
    </row>
    <row r="1825" spans="1:6">
      <c r="A1825" t="s">
        <v>480</v>
      </c>
      <c r="B1825" t="s">
        <v>481</v>
      </c>
      <c r="C1825">
        <v>1993</v>
      </c>
      <c r="D1825">
        <v>1.5856083472073601</v>
      </c>
      <c r="E1825">
        <v>48.6465203044242</v>
      </c>
      <c r="F1825">
        <v>20.2764042988996</v>
      </c>
    </row>
    <row r="1826" spans="1:6">
      <c r="A1826" t="s">
        <v>480</v>
      </c>
      <c r="B1826" t="s">
        <v>481</v>
      </c>
      <c r="C1826">
        <v>1994</v>
      </c>
      <c r="D1826">
        <v>1.6037837891069999</v>
      </c>
      <c r="E1826">
        <v>48.604208620734198</v>
      </c>
      <c r="F1826">
        <v>21.306264612608501</v>
      </c>
    </row>
    <row r="1827" spans="1:6">
      <c r="A1827" t="s">
        <v>480</v>
      </c>
      <c r="B1827" t="s">
        <v>481</v>
      </c>
      <c r="C1827">
        <v>1995</v>
      </c>
      <c r="D1827">
        <v>1.4691882402377601</v>
      </c>
      <c r="E1827">
        <v>43.1496032890131</v>
      </c>
      <c r="F1827">
        <v>20.426314255276999</v>
      </c>
    </row>
    <row r="1828" spans="1:6">
      <c r="A1828" t="s">
        <v>480</v>
      </c>
      <c r="B1828" t="s">
        <v>481</v>
      </c>
      <c r="C1828">
        <v>1996</v>
      </c>
      <c r="D1828">
        <v>1.4318079520026801</v>
      </c>
      <c r="E1828">
        <v>41.859027969793203</v>
      </c>
      <c r="F1828">
        <v>21.131868716698801</v>
      </c>
    </row>
    <row r="1829" spans="1:6">
      <c r="A1829" t="s">
        <v>480</v>
      </c>
      <c r="B1829" t="s">
        <v>481</v>
      </c>
      <c r="C1829">
        <v>1997</v>
      </c>
      <c r="D1829">
        <v>1.3393462203295501</v>
      </c>
      <c r="E1829">
        <v>39.026839554990403</v>
      </c>
      <c r="F1829">
        <v>21.3159239261186</v>
      </c>
    </row>
    <row r="1830" spans="1:6">
      <c r="A1830" t="s">
        <v>480</v>
      </c>
      <c r="B1830" t="s">
        <v>481</v>
      </c>
      <c r="C1830">
        <v>1998</v>
      </c>
      <c r="D1830">
        <v>1.2781317341346099</v>
      </c>
      <c r="E1830">
        <v>36.7414785990496</v>
      </c>
      <c r="F1830">
        <v>21.986549220709001</v>
      </c>
    </row>
    <row r="1831" spans="1:6">
      <c r="A1831" t="s">
        <v>480</v>
      </c>
      <c r="B1831" t="s">
        <v>481</v>
      </c>
      <c r="C1831">
        <v>1999</v>
      </c>
      <c r="D1831">
        <v>1.2372299225028101</v>
      </c>
      <c r="E1831">
        <v>34.750619258726303</v>
      </c>
      <c r="F1831">
        <v>22.351903663353699</v>
      </c>
    </row>
    <row r="1832" spans="1:6">
      <c r="A1832" t="s">
        <v>480</v>
      </c>
      <c r="B1832" t="s">
        <v>481</v>
      </c>
      <c r="C1832">
        <v>2000</v>
      </c>
      <c r="D1832">
        <v>1.19379391270374</v>
      </c>
      <c r="E1832">
        <v>31.955689823304201</v>
      </c>
      <c r="F1832">
        <v>22.466513393796401</v>
      </c>
    </row>
    <row r="1833" spans="1:6">
      <c r="A1833" t="s">
        <v>480</v>
      </c>
      <c r="B1833" t="s">
        <v>481</v>
      </c>
      <c r="C1833">
        <v>2001</v>
      </c>
      <c r="D1833">
        <v>1.1938205190964499</v>
      </c>
      <c r="E1833">
        <v>30.0599093170839</v>
      </c>
      <c r="F1833">
        <v>22.986114981245599</v>
      </c>
    </row>
    <row r="1834" spans="1:6">
      <c r="A1834" t="s">
        <v>480</v>
      </c>
      <c r="B1834" t="s">
        <v>481</v>
      </c>
      <c r="C1834">
        <v>2002</v>
      </c>
      <c r="D1834">
        <v>1.19131821076272</v>
      </c>
      <c r="E1834">
        <v>28.154265966711801</v>
      </c>
      <c r="F1834">
        <v>23.4731576611488</v>
      </c>
    </row>
    <row r="1835" spans="1:6">
      <c r="A1835" t="s">
        <v>480</v>
      </c>
      <c r="B1835" t="s">
        <v>481</v>
      </c>
      <c r="C1835">
        <v>2003</v>
      </c>
      <c r="D1835">
        <v>1.23366712515743</v>
      </c>
      <c r="E1835">
        <v>27.203327454248999</v>
      </c>
      <c r="F1835">
        <v>24.728956910915201</v>
      </c>
    </row>
    <row r="1836" spans="1:6">
      <c r="A1836" t="s">
        <v>480</v>
      </c>
      <c r="B1836" t="s">
        <v>481</v>
      </c>
      <c r="C1836">
        <v>2004</v>
      </c>
      <c r="D1836">
        <v>1.30293101792944</v>
      </c>
      <c r="E1836">
        <v>27.130781434298498</v>
      </c>
      <c r="F1836">
        <v>26.3370545320393</v>
      </c>
    </row>
    <row r="1837" spans="1:6">
      <c r="A1837" t="s">
        <v>480</v>
      </c>
      <c r="B1837" t="s">
        <v>481</v>
      </c>
      <c r="C1837">
        <v>2005</v>
      </c>
      <c r="D1837">
        <v>1.3339229062397</v>
      </c>
      <c r="E1837">
        <v>26.225041172069002</v>
      </c>
      <c r="F1837">
        <v>27.464091117682202</v>
      </c>
    </row>
    <row r="1838" spans="1:6">
      <c r="A1838" t="s">
        <v>480</v>
      </c>
      <c r="B1838" t="s">
        <v>481</v>
      </c>
      <c r="C1838">
        <v>2006</v>
      </c>
      <c r="D1838">
        <v>1.3133179591427699</v>
      </c>
      <c r="E1838">
        <v>24.393197562498099</v>
      </c>
      <c r="F1838">
        <v>27.562842777665399</v>
      </c>
    </row>
    <row r="1839" spans="1:6">
      <c r="A1839" t="s">
        <v>480</v>
      </c>
      <c r="B1839" t="s">
        <v>481</v>
      </c>
      <c r="C1839">
        <v>2007</v>
      </c>
      <c r="D1839">
        <v>1.3728782247377</v>
      </c>
      <c r="E1839">
        <v>24.034248187094899</v>
      </c>
      <c r="F1839">
        <v>29.412255615975599</v>
      </c>
    </row>
    <row r="1840" spans="1:6">
      <c r="A1840" t="s">
        <v>480</v>
      </c>
      <c r="B1840" t="s">
        <v>481</v>
      </c>
      <c r="C1840">
        <v>2008</v>
      </c>
      <c r="D1840">
        <v>1.3378847797387501</v>
      </c>
      <c r="E1840">
        <v>22.274038969277001</v>
      </c>
      <c r="F1840">
        <v>28.753212693655598</v>
      </c>
    </row>
    <row r="1841" spans="1:6">
      <c r="A1841" t="s">
        <v>480</v>
      </c>
      <c r="B1841" t="s">
        <v>481</v>
      </c>
      <c r="C1841">
        <v>2009</v>
      </c>
      <c r="D1841">
        <v>1.3901146641704301</v>
      </c>
      <c r="E1841">
        <v>22.216912318563601</v>
      </c>
      <c r="F1841">
        <v>29.7221602541048</v>
      </c>
    </row>
    <row r="1842" spans="1:6">
      <c r="A1842" t="s">
        <v>480</v>
      </c>
      <c r="B1842" t="s">
        <v>481</v>
      </c>
      <c r="C1842">
        <v>2010</v>
      </c>
      <c r="D1842">
        <v>1.38480276630225</v>
      </c>
      <c r="E1842">
        <v>20.854445388434101</v>
      </c>
      <c r="F1842">
        <v>29.013194686039402</v>
      </c>
    </row>
    <row r="1843" spans="1:6">
      <c r="A1843" t="s">
        <v>480</v>
      </c>
      <c r="B1843" t="s">
        <v>481</v>
      </c>
      <c r="C1843">
        <v>2011</v>
      </c>
      <c r="D1843">
        <v>1.4107459920804</v>
      </c>
      <c r="E1843">
        <v>19.466312617886199</v>
      </c>
      <c r="F1843">
        <v>31.480199811459599</v>
      </c>
    </row>
    <row r="1844" spans="1:6">
      <c r="A1844" t="s">
        <v>480</v>
      </c>
      <c r="B1844" t="s">
        <v>481</v>
      </c>
      <c r="C1844">
        <v>2012</v>
      </c>
      <c r="D1844">
        <v>1.3724453441158</v>
      </c>
      <c r="E1844">
        <v>18.246835670102101</v>
      </c>
      <c r="F1844">
        <v>29.192559759995198</v>
      </c>
    </row>
    <row r="1845" spans="1:6">
      <c r="A1845" t="s">
        <v>480</v>
      </c>
      <c r="B1845" t="s">
        <v>481</v>
      </c>
      <c r="C1845">
        <v>2013</v>
      </c>
      <c r="D1845">
        <v>1.42113397554734</v>
      </c>
      <c r="E1845">
        <v>17.895230560947802</v>
      </c>
      <c r="F1845">
        <v>30.152863159337699</v>
      </c>
    </row>
    <row r="1846" spans="1:6">
      <c r="A1846" t="s">
        <v>480</v>
      </c>
      <c r="B1846" t="s">
        <v>481</v>
      </c>
      <c r="C1846">
        <v>2014</v>
      </c>
      <c r="D1846">
        <v>1.5065045571448801</v>
      </c>
      <c r="E1846">
        <v>18.5370453342261</v>
      </c>
      <c r="F1846">
        <v>30.066183903291801</v>
      </c>
    </row>
    <row r="1847" spans="1:6">
      <c r="A1847" t="s">
        <v>480</v>
      </c>
      <c r="B1847" t="s">
        <v>481</v>
      </c>
      <c r="C1847">
        <v>2015</v>
      </c>
      <c r="D1847">
        <v>1.5239705819593401</v>
      </c>
      <c r="E1847">
        <v>17.758870003293101</v>
      </c>
      <c r="F1847">
        <v>29.973896337121101</v>
      </c>
    </row>
    <row r="1848" spans="1:6">
      <c r="A1848" t="s">
        <v>480</v>
      </c>
      <c r="B1848" t="s">
        <v>481</v>
      </c>
      <c r="C1848">
        <v>2016</v>
      </c>
      <c r="D1848">
        <v>1.5137291280010099</v>
      </c>
      <c r="E1848">
        <v>17.083339389233199</v>
      </c>
      <c r="F1848">
        <v>28.7989810629104</v>
      </c>
    </row>
    <row r="1849" spans="1:6">
      <c r="A1849" t="s">
        <v>480</v>
      </c>
      <c r="B1849" t="s">
        <v>481</v>
      </c>
      <c r="C1849">
        <v>2017</v>
      </c>
      <c r="D1849">
        <v>1.5101959873664601</v>
      </c>
      <c r="E1849">
        <v>16.143335693764801</v>
      </c>
      <c r="F1849">
        <v>28.629468914767099</v>
      </c>
    </row>
    <row r="1850" spans="1:6">
      <c r="A1850" t="s">
        <v>996</v>
      </c>
      <c r="C1850">
        <v>1990</v>
      </c>
      <c r="D1850">
        <v>1.9227095416883599</v>
      </c>
      <c r="E1850">
        <v>2.5966560968680299</v>
      </c>
      <c r="F1850">
        <v>38.280840823151301</v>
      </c>
    </row>
    <row r="1851" spans="1:6">
      <c r="A1851" t="s">
        <v>996</v>
      </c>
      <c r="C1851">
        <v>1991</v>
      </c>
      <c r="D1851">
        <v>1.9087871491014801</v>
      </c>
      <c r="E1851">
        <v>2.2947508843573901</v>
      </c>
      <c r="F1851">
        <v>37.464392314639902</v>
      </c>
    </row>
    <row r="1852" spans="1:6">
      <c r="A1852" t="s">
        <v>996</v>
      </c>
      <c r="C1852">
        <v>1992</v>
      </c>
      <c r="D1852">
        <v>1.88464019027588</v>
      </c>
      <c r="E1852">
        <v>2.0222596914528901</v>
      </c>
      <c r="F1852">
        <v>36.505565340184702</v>
      </c>
    </row>
    <row r="1853" spans="1:6">
      <c r="A1853" t="s">
        <v>996</v>
      </c>
      <c r="C1853">
        <v>1993</v>
      </c>
      <c r="D1853">
        <v>1.9113901935485</v>
      </c>
      <c r="E1853">
        <v>1.83592104595192</v>
      </c>
      <c r="F1853">
        <v>36.714246103094702</v>
      </c>
    </row>
    <row r="1854" spans="1:6">
      <c r="A1854" t="s">
        <v>996</v>
      </c>
      <c r="C1854">
        <v>1994</v>
      </c>
      <c r="D1854">
        <v>1.8438562453240801</v>
      </c>
      <c r="E1854">
        <v>1.5916987962553999</v>
      </c>
      <c r="F1854">
        <v>35.079554145860698</v>
      </c>
    </row>
    <row r="1855" spans="1:6">
      <c r="A1855" t="s">
        <v>996</v>
      </c>
      <c r="C1855">
        <v>1995</v>
      </c>
      <c r="D1855">
        <v>1.86648306182825</v>
      </c>
      <c r="E1855">
        <v>1.4518352249619699</v>
      </c>
      <c r="F1855">
        <v>34.918108037551796</v>
      </c>
    </row>
    <row r="1856" spans="1:6">
      <c r="A1856" t="s">
        <v>996</v>
      </c>
      <c r="C1856">
        <v>1996</v>
      </c>
      <c r="D1856">
        <v>1.8348942047711401</v>
      </c>
      <c r="E1856">
        <v>1.3041490834851901</v>
      </c>
      <c r="F1856">
        <v>33.835891151692898</v>
      </c>
    </row>
    <row r="1857" spans="1:6">
      <c r="A1857" t="s">
        <v>996</v>
      </c>
      <c r="C1857">
        <v>1997</v>
      </c>
      <c r="D1857">
        <v>1.81612648693812</v>
      </c>
      <c r="E1857">
        <v>1.1694219025015</v>
      </c>
      <c r="F1857">
        <v>32.662190008360703</v>
      </c>
    </row>
    <row r="1858" spans="1:6">
      <c r="A1858" t="s">
        <v>996</v>
      </c>
      <c r="C1858">
        <v>1998</v>
      </c>
      <c r="D1858">
        <v>1.8166499330080901</v>
      </c>
      <c r="E1858">
        <v>1.0546332486427401</v>
      </c>
      <c r="F1858">
        <v>31.844915881709699</v>
      </c>
    </row>
    <row r="1859" spans="1:6">
      <c r="A1859" t="s">
        <v>996</v>
      </c>
      <c r="C1859">
        <v>1999</v>
      </c>
      <c r="D1859">
        <v>1.8232534848927899</v>
      </c>
      <c r="E1859">
        <v>0.940835883198889</v>
      </c>
      <c r="F1859">
        <v>30.708253718588701</v>
      </c>
    </row>
    <row r="1860" spans="1:6">
      <c r="A1860" t="s">
        <v>996</v>
      </c>
      <c r="C1860">
        <v>2000</v>
      </c>
      <c r="D1860">
        <v>1.79750069332357</v>
      </c>
      <c r="E1860">
        <v>0.82905593805504596</v>
      </c>
      <c r="F1860">
        <v>29.121110768528698</v>
      </c>
    </row>
    <row r="1861" spans="1:6">
      <c r="A1861" t="s">
        <v>996</v>
      </c>
      <c r="C1861">
        <v>2001</v>
      </c>
      <c r="D1861">
        <v>1.7951266123537299</v>
      </c>
      <c r="E1861">
        <v>0.73344380177038404</v>
      </c>
      <c r="F1861">
        <v>27.693312092570299</v>
      </c>
    </row>
    <row r="1862" spans="1:6">
      <c r="A1862" t="s">
        <v>996</v>
      </c>
      <c r="C1862">
        <v>2002</v>
      </c>
      <c r="D1862">
        <v>1.8271950600376901</v>
      </c>
      <c r="E1862">
        <v>0.66964155667285596</v>
      </c>
      <c r="F1862">
        <v>27.097248280980502</v>
      </c>
    </row>
    <row r="1863" spans="1:6">
      <c r="A1863" t="s">
        <v>996</v>
      </c>
      <c r="C1863">
        <v>2003</v>
      </c>
      <c r="D1863">
        <v>1.8517925442265</v>
      </c>
      <c r="E1863">
        <v>0.60369406754681199</v>
      </c>
      <c r="F1863">
        <v>26.3918809374448</v>
      </c>
    </row>
    <row r="1864" spans="1:6">
      <c r="A1864" t="s">
        <v>996</v>
      </c>
      <c r="C1864">
        <v>2004</v>
      </c>
      <c r="D1864">
        <v>1.7793893139699499</v>
      </c>
      <c r="E1864">
        <v>0.52009929759776097</v>
      </c>
      <c r="F1864">
        <v>24.549568563030402</v>
      </c>
    </row>
    <row r="1865" spans="1:6">
      <c r="A1865" t="s">
        <v>996</v>
      </c>
      <c r="C1865">
        <v>2005</v>
      </c>
      <c r="D1865">
        <v>1.7618781792340099</v>
      </c>
      <c r="E1865">
        <v>0.462533503987612</v>
      </c>
      <c r="F1865">
        <v>23.445153463115101</v>
      </c>
    </row>
    <row r="1866" spans="1:6">
      <c r="A1866" t="s">
        <v>996</v>
      </c>
      <c r="C1866">
        <v>2006</v>
      </c>
      <c r="D1866">
        <v>1.74910568865865</v>
      </c>
      <c r="E1866">
        <v>0.41663249773368999</v>
      </c>
      <c r="F1866">
        <v>22.715884881763099</v>
      </c>
    </row>
    <row r="1867" spans="1:6">
      <c r="A1867" t="s">
        <v>996</v>
      </c>
      <c r="C1867">
        <v>2007</v>
      </c>
      <c r="D1867">
        <v>1.7186370881776201</v>
      </c>
      <c r="E1867">
        <v>0.37402006631858697</v>
      </c>
      <c r="F1867">
        <v>21.716832659614699</v>
      </c>
    </row>
    <row r="1868" spans="1:6">
      <c r="A1868" t="s">
        <v>996</v>
      </c>
      <c r="C1868">
        <v>2008</v>
      </c>
      <c r="D1868">
        <v>1.7232138647850901</v>
      </c>
      <c r="E1868">
        <v>0.34379673148804202</v>
      </c>
      <c r="F1868">
        <v>21.2228870716717</v>
      </c>
    </row>
    <row r="1869" spans="1:6">
      <c r="A1869" t="s">
        <v>996</v>
      </c>
      <c r="C1869">
        <v>2009</v>
      </c>
      <c r="D1869">
        <v>1.67333674422192</v>
      </c>
      <c r="E1869">
        <v>0.30720096908795802</v>
      </c>
      <c r="F1869">
        <v>20.134681400253701</v>
      </c>
    </row>
    <row r="1870" spans="1:6">
      <c r="A1870" t="s">
        <v>996</v>
      </c>
      <c r="C1870">
        <v>2010</v>
      </c>
      <c r="D1870">
        <v>1.6588962236158999</v>
      </c>
      <c r="E1870">
        <v>0.28071879387367399</v>
      </c>
      <c r="F1870">
        <v>19.393227814524099</v>
      </c>
    </row>
    <row r="1871" spans="1:6">
      <c r="A1871" t="s">
        <v>996</v>
      </c>
      <c r="C1871">
        <v>2011</v>
      </c>
      <c r="D1871">
        <v>1.63933520824214</v>
      </c>
      <c r="E1871">
        <v>0.24950727813655299</v>
      </c>
      <c r="F1871">
        <v>19.1159218376065</v>
      </c>
    </row>
    <row r="1872" spans="1:6">
      <c r="A1872" t="s">
        <v>996</v>
      </c>
      <c r="C1872">
        <v>2012</v>
      </c>
      <c r="D1872">
        <v>1.6439723579370999</v>
      </c>
      <c r="E1872">
        <v>0.239481048519117</v>
      </c>
      <c r="F1872">
        <v>17.796487481983601</v>
      </c>
    </row>
    <row r="1873" spans="1:6">
      <c r="A1873" t="s">
        <v>996</v>
      </c>
      <c r="C1873">
        <v>2013</v>
      </c>
      <c r="D1873">
        <v>1.6776248882004501</v>
      </c>
      <c r="E1873">
        <v>0.22867815743831399</v>
      </c>
      <c r="F1873">
        <v>17.663073374606601</v>
      </c>
    </row>
    <row r="1874" spans="1:6">
      <c r="A1874" t="s">
        <v>996</v>
      </c>
      <c r="C1874">
        <v>2014</v>
      </c>
      <c r="D1874">
        <v>1.64760978453685</v>
      </c>
      <c r="E1874">
        <v>0.21869397062337101</v>
      </c>
      <c r="F1874">
        <v>16.5102206280216</v>
      </c>
    </row>
    <row r="1875" spans="1:6">
      <c r="A1875" t="s">
        <v>996</v>
      </c>
      <c r="C1875">
        <v>2015</v>
      </c>
      <c r="D1875">
        <v>1.6933271602642599</v>
      </c>
      <c r="E1875">
        <v>0.211632604672083</v>
      </c>
      <c r="F1875">
        <v>16.6332877509311</v>
      </c>
    </row>
    <row r="1876" spans="1:6">
      <c r="A1876" t="s">
        <v>996</v>
      </c>
      <c r="C1876">
        <v>2016</v>
      </c>
      <c r="D1876">
        <v>1.7104104525508399</v>
      </c>
      <c r="E1876">
        <v>0.20459239965357001</v>
      </c>
      <c r="F1876">
        <v>16.335701630373901</v>
      </c>
    </row>
    <row r="1877" spans="1:6">
      <c r="A1877" t="s">
        <v>996</v>
      </c>
      <c r="C1877">
        <v>2017</v>
      </c>
      <c r="D1877">
        <v>1.71208641360306</v>
      </c>
      <c r="E1877">
        <v>0.196988606908023</v>
      </c>
      <c r="F1877">
        <v>16.2285570712287</v>
      </c>
    </row>
    <row r="1878" spans="1:6">
      <c r="A1878" t="s">
        <v>482</v>
      </c>
      <c r="B1878" t="s">
        <v>483</v>
      </c>
      <c r="C1878">
        <v>1990</v>
      </c>
      <c r="D1878">
        <v>1.70922513433609</v>
      </c>
      <c r="E1878">
        <v>222.31463096361301</v>
      </c>
      <c r="F1878">
        <v>34.874050371711199</v>
      </c>
    </row>
    <row r="1879" spans="1:6">
      <c r="A1879" t="s">
        <v>482</v>
      </c>
      <c r="B1879" t="s">
        <v>483</v>
      </c>
      <c r="C1879">
        <v>1991</v>
      </c>
      <c r="D1879">
        <v>1.6933062138056401</v>
      </c>
      <c r="E1879">
        <v>219.06518443403499</v>
      </c>
      <c r="F1879">
        <v>35.057945367377997</v>
      </c>
    </row>
    <row r="1880" spans="1:6">
      <c r="A1880" t="s">
        <v>482</v>
      </c>
      <c r="B1880" t="s">
        <v>483</v>
      </c>
      <c r="C1880">
        <v>1992</v>
      </c>
      <c r="D1880">
        <v>1.6670568534067101</v>
      </c>
      <c r="E1880">
        <v>212.126459610144</v>
      </c>
      <c r="F1880">
        <v>35.126878178400801</v>
      </c>
    </row>
    <row r="1881" spans="1:6">
      <c r="A1881" t="s">
        <v>482</v>
      </c>
      <c r="B1881" t="s">
        <v>483</v>
      </c>
      <c r="C1881">
        <v>1993</v>
      </c>
      <c r="D1881">
        <v>1.65640770026718</v>
      </c>
      <c r="E1881">
        <v>206.12819046592199</v>
      </c>
      <c r="F1881">
        <v>36.0354358167451</v>
      </c>
    </row>
    <row r="1882" spans="1:6">
      <c r="A1882" t="s">
        <v>482</v>
      </c>
      <c r="B1882" t="s">
        <v>483</v>
      </c>
      <c r="C1882">
        <v>1994</v>
      </c>
      <c r="D1882">
        <v>1.65028269358788</v>
      </c>
      <c r="E1882">
        <v>202.56676915898399</v>
      </c>
      <c r="F1882">
        <v>35.874628198376499</v>
      </c>
    </row>
    <row r="1883" spans="1:6">
      <c r="A1883" t="s">
        <v>482</v>
      </c>
      <c r="B1883" t="s">
        <v>483</v>
      </c>
      <c r="C1883">
        <v>1995</v>
      </c>
      <c r="D1883">
        <v>1.64496304657278</v>
      </c>
      <c r="E1883">
        <v>196.675713796341</v>
      </c>
      <c r="F1883">
        <v>36.395364660064203</v>
      </c>
    </row>
    <row r="1884" spans="1:6">
      <c r="A1884" t="s">
        <v>482</v>
      </c>
      <c r="B1884" t="s">
        <v>483</v>
      </c>
      <c r="C1884">
        <v>1996</v>
      </c>
      <c r="D1884">
        <v>1.6451858014921601</v>
      </c>
      <c r="E1884">
        <v>186.85760614515999</v>
      </c>
      <c r="F1884">
        <v>37.900049609126903</v>
      </c>
    </row>
    <row r="1885" spans="1:6">
      <c r="A1885" t="s">
        <v>482</v>
      </c>
      <c r="B1885" t="s">
        <v>483</v>
      </c>
      <c r="C1885">
        <v>1997</v>
      </c>
      <c r="D1885">
        <v>1.5599639091357</v>
      </c>
      <c r="E1885">
        <v>164.00231625873101</v>
      </c>
      <c r="F1885">
        <v>37.375926537958897</v>
      </c>
    </row>
    <row r="1886" spans="1:6">
      <c r="A1886" t="s">
        <v>482</v>
      </c>
      <c r="B1886" t="s">
        <v>483</v>
      </c>
      <c r="C1886">
        <v>1998</v>
      </c>
      <c r="D1886">
        <v>1.5110619400813801</v>
      </c>
      <c r="E1886">
        <v>147.888093239531</v>
      </c>
      <c r="F1886">
        <v>37.5136347812211</v>
      </c>
    </row>
    <row r="1887" spans="1:6">
      <c r="A1887" t="s">
        <v>482</v>
      </c>
      <c r="B1887" t="s">
        <v>483</v>
      </c>
      <c r="C1887">
        <v>1999</v>
      </c>
      <c r="D1887">
        <v>1.46802738072768</v>
      </c>
      <c r="E1887">
        <v>135.08754976710301</v>
      </c>
      <c r="F1887">
        <v>36.980583160572401</v>
      </c>
    </row>
    <row r="1888" spans="1:6">
      <c r="A1888" t="s">
        <v>482</v>
      </c>
      <c r="B1888" t="s">
        <v>483</v>
      </c>
      <c r="C1888">
        <v>2000</v>
      </c>
      <c r="D1888">
        <v>1.41425776905189</v>
      </c>
      <c r="E1888">
        <v>121.413695212134</v>
      </c>
      <c r="F1888">
        <v>35.890596194995403</v>
      </c>
    </row>
    <row r="1889" spans="1:6">
      <c r="A1889" t="s">
        <v>482</v>
      </c>
      <c r="B1889" t="s">
        <v>483</v>
      </c>
      <c r="C1889">
        <v>2001</v>
      </c>
      <c r="D1889">
        <v>1.34574875647771</v>
      </c>
      <c r="E1889">
        <v>107.42958380620701</v>
      </c>
      <c r="F1889">
        <v>34.930278626464201</v>
      </c>
    </row>
    <row r="1890" spans="1:6">
      <c r="A1890" t="s">
        <v>482</v>
      </c>
      <c r="B1890" t="s">
        <v>483</v>
      </c>
      <c r="C1890">
        <v>2002</v>
      </c>
      <c r="D1890">
        <v>1.2810930901756601</v>
      </c>
      <c r="E1890">
        <v>95.737924690651099</v>
      </c>
      <c r="F1890">
        <v>33.316691873872998</v>
      </c>
    </row>
    <row r="1891" spans="1:6">
      <c r="A1891" t="s">
        <v>482</v>
      </c>
      <c r="B1891" t="s">
        <v>483</v>
      </c>
      <c r="C1891">
        <v>2003</v>
      </c>
      <c r="D1891">
        <v>1.2609640581813899</v>
      </c>
      <c r="E1891">
        <v>88.975299882211104</v>
      </c>
      <c r="F1891">
        <v>32.613547483769999</v>
      </c>
    </row>
    <row r="1892" spans="1:6">
      <c r="A1892" t="s">
        <v>482</v>
      </c>
      <c r="B1892" t="s">
        <v>483</v>
      </c>
      <c r="C1892">
        <v>2004</v>
      </c>
      <c r="D1892">
        <v>1.22666261761741</v>
      </c>
      <c r="E1892">
        <v>81.843981861395704</v>
      </c>
      <c r="F1892">
        <v>31.0653749172955</v>
      </c>
    </row>
    <row r="1893" spans="1:6">
      <c r="A1893" t="s">
        <v>482</v>
      </c>
      <c r="B1893" t="s">
        <v>483</v>
      </c>
      <c r="C1893">
        <v>2005</v>
      </c>
      <c r="D1893">
        <v>1.2068563893838</v>
      </c>
      <c r="E1893">
        <v>76.459778851749604</v>
      </c>
      <c r="F1893">
        <v>30.609941434518799</v>
      </c>
    </row>
    <row r="1894" spans="1:6">
      <c r="A1894" t="s">
        <v>482</v>
      </c>
      <c r="B1894" t="s">
        <v>483</v>
      </c>
      <c r="C1894">
        <v>2006</v>
      </c>
      <c r="D1894">
        <v>1.21932392350361</v>
      </c>
      <c r="E1894">
        <v>73.102415016734099</v>
      </c>
      <c r="F1894">
        <v>31.758734182544899</v>
      </c>
    </row>
    <row r="1895" spans="1:6">
      <c r="A1895" t="s">
        <v>482</v>
      </c>
      <c r="B1895" t="s">
        <v>483</v>
      </c>
      <c r="C1895">
        <v>2007</v>
      </c>
      <c r="D1895">
        <v>1.20588459095971</v>
      </c>
      <c r="E1895">
        <v>68.113535805069503</v>
      </c>
      <c r="F1895">
        <v>32.024187851746298</v>
      </c>
    </row>
    <row r="1896" spans="1:6">
      <c r="A1896" t="s">
        <v>482</v>
      </c>
      <c r="B1896" t="s">
        <v>483</v>
      </c>
      <c r="C1896">
        <v>2008</v>
      </c>
      <c r="D1896">
        <v>1.2002580261285301</v>
      </c>
      <c r="E1896">
        <v>63.874964524066499</v>
      </c>
      <c r="F1896">
        <v>32.269498702367201</v>
      </c>
    </row>
    <row r="1897" spans="1:6">
      <c r="A1897" t="s">
        <v>482</v>
      </c>
      <c r="B1897" t="s">
        <v>483</v>
      </c>
      <c r="C1897">
        <v>2009</v>
      </c>
      <c r="D1897">
        <v>1.2017861722343299</v>
      </c>
      <c r="E1897">
        <v>60.670340033537599</v>
      </c>
      <c r="F1897">
        <v>32.505502289700303</v>
      </c>
    </row>
    <row r="1898" spans="1:6">
      <c r="A1898" t="s">
        <v>482</v>
      </c>
      <c r="B1898" t="s">
        <v>483</v>
      </c>
      <c r="C1898">
        <v>2010</v>
      </c>
      <c r="D1898">
        <v>1.20397561986423</v>
      </c>
      <c r="E1898">
        <v>57.163099047575997</v>
      </c>
      <c r="F1898">
        <v>32.547490054690002</v>
      </c>
    </row>
    <row r="1899" spans="1:6">
      <c r="A1899" t="s">
        <v>482</v>
      </c>
      <c r="B1899" t="s">
        <v>483</v>
      </c>
      <c r="C1899">
        <v>2011</v>
      </c>
      <c r="D1899">
        <v>1.20840366333824</v>
      </c>
      <c r="E1899">
        <v>53.215384815659398</v>
      </c>
      <c r="F1899">
        <v>33.127626979725001</v>
      </c>
    </row>
    <row r="1900" spans="1:6">
      <c r="A1900" t="s">
        <v>482</v>
      </c>
      <c r="B1900" t="s">
        <v>483</v>
      </c>
      <c r="C1900">
        <v>2012</v>
      </c>
      <c r="D1900">
        <v>1.2237794889426099</v>
      </c>
      <c r="E1900">
        <v>50.671682820604403</v>
      </c>
      <c r="F1900">
        <v>32.951963631810301</v>
      </c>
    </row>
    <row r="1901" spans="1:6">
      <c r="A1901" t="s">
        <v>482</v>
      </c>
      <c r="B1901" t="s">
        <v>483</v>
      </c>
      <c r="C1901">
        <v>2013</v>
      </c>
      <c r="D1901">
        <v>1.23661641285903</v>
      </c>
      <c r="E1901">
        <v>48.331968649437002</v>
      </c>
      <c r="F1901">
        <v>32.387103189128801</v>
      </c>
    </row>
    <row r="1902" spans="1:6">
      <c r="A1902" t="s">
        <v>482</v>
      </c>
      <c r="B1902" t="s">
        <v>483</v>
      </c>
      <c r="C1902">
        <v>2014</v>
      </c>
      <c r="D1902">
        <v>1.2546655821105599</v>
      </c>
      <c r="E1902">
        <v>45.966530989254998</v>
      </c>
      <c r="F1902">
        <v>33.306945926175203</v>
      </c>
    </row>
    <row r="1903" spans="1:6">
      <c r="A1903" t="s">
        <v>482</v>
      </c>
      <c r="B1903" t="s">
        <v>483</v>
      </c>
      <c r="C1903">
        <v>2015</v>
      </c>
      <c r="D1903">
        <v>1.28266381466805</v>
      </c>
      <c r="E1903">
        <v>42.004016182861498</v>
      </c>
      <c r="F1903">
        <v>37.551805242189197</v>
      </c>
    </row>
    <row r="1904" spans="1:6">
      <c r="A1904" t="s">
        <v>482</v>
      </c>
      <c r="B1904" t="s">
        <v>483</v>
      </c>
      <c r="C1904">
        <v>2016</v>
      </c>
      <c r="D1904">
        <v>1.3154202619390001</v>
      </c>
      <c r="E1904">
        <v>39.935605163849402</v>
      </c>
      <c r="F1904">
        <v>38.9464116324054</v>
      </c>
    </row>
    <row r="1905" spans="1:6">
      <c r="A1905" t="s">
        <v>482</v>
      </c>
      <c r="B1905" t="s">
        <v>483</v>
      </c>
      <c r="C1905">
        <v>2017</v>
      </c>
      <c r="D1905">
        <v>1.3439689917074999</v>
      </c>
      <c r="E1905">
        <v>38.697156077305998</v>
      </c>
      <c r="F1905">
        <v>38.813938823261701</v>
      </c>
    </row>
    <row r="1906" spans="1:6">
      <c r="A1906" t="s">
        <v>484</v>
      </c>
      <c r="B1906" t="s">
        <v>485</v>
      </c>
      <c r="C1906">
        <v>1990</v>
      </c>
      <c r="D1906">
        <v>5.39009240619714</v>
      </c>
      <c r="E1906">
        <v>215.37889386980299</v>
      </c>
      <c r="F1906">
        <v>33.684018832198198</v>
      </c>
    </row>
    <row r="1907" spans="1:6">
      <c r="A1907" t="s">
        <v>484</v>
      </c>
      <c r="B1907" t="s">
        <v>485</v>
      </c>
      <c r="C1907">
        <v>1991</v>
      </c>
      <c r="D1907">
        <v>5.45567466355687</v>
      </c>
      <c r="E1907">
        <v>227.053814839073</v>
      </c>
      <c r="F1907">
        <v>37.399324458229302</v>
      </c>
    </row>
    <row r="1908" spans="1:6">
      <c r="A1908" t="s">
        <v>484</v>
      </c>
      <c r="B1908" t="s">
        <v>485</v>
      </c>
      <c r="C1908">
        <v>1992</v>
      </c>
      <c r="D1908">
        <v>5.3615303165018702</v>
      </c>
      <c r="E1908">
        <v>217.173233570516</v>
      </c>
      <c r="F1908">
        <v>37.767408983672503</v>
      </c>
    </row>
    <row r="1909" spans="1:6">
      <c r="A1909" t="s">
        <v>484</v>
      </c>
      <c r="B1909" t="s">
        <v>485</v>
      </c>
      <c r="C1909">
        <v>1993</v>
      </c>
      <c r="D1909">
        <v>5.2490890002875696</v>
      </c>
      <c r="E1909">
        <v>204.16765375634299</v>
      </c>
      <c r="F1909">
        <v>37.635237094563102</v>
      </c>
    </row>
    <row r="1910" spans="1:6">
      <c r="A1910" t="s">
        <v>484</v>
      </c>
      <c r="B1910" t="s">
        <v>485</v>
      </c>
      <c r="C1910">
        <v>1994</v>
      </c>
      <c r="D1910">
        <v>5.16224566963922</v>
      </c>
      <c r="E1910">
        <v>195.60487371082201</v>
      </c>
      <c r="F1910">
        <v>37.664650306117899</v>
      </c>
    </row>
    <row r="1911" spans="1:6">
      <c r="A1911" t="s">
        <v>484</v>
      </c>
      <c r="B1911" t="s">
        <v>485</v>
      </c>
      <c r="C1911">
        <v>1995</v>
      </c>
      <c r="D1911">
        <v>4.7073023176970201</v>
      </c>
      <c r="E1911">
        <v>179.31705802385301</v>
      </c>
      <c r="F1911">
        <v>36.533834414278701</v>
      </c>
    </row>
    <row r="1912" spans="1:6">
      <c r="A1912" t="s">
        <v>484</v>
      </c>
      <c r="B1912" t="s">
        <v>485</v>
      </c>
      <c r="C1912">
        <v>1996</v>
      </c>
      <c r="D1912">
        <v>4.9319500587540102</v>
      </c>
      <c r="E1912">
        <v>178.65979093830001</v>
      </c>
      <c r="F1912">
        <v>38.546277250644401</v>
      </c>
    </row>
    <row r="1913" spans="1:6">
      <c r="A1913" t="s">
        <v>484</v>
      </c>
      <c r="B1913" t="s">
        <v>485</v>
      </c>
      <c r="C1913">
        <v>1997</v>
      </c>
      <c r="D1913">
        <v>4.7733919833579801</v>
      </c>
      <c r="E1913">
        <v>170.918940517973</v>
      </c>
      <c r="F1913">
        <v>38.644988871545401</v>
      </c>
    </row>
    <row r="1914" spans="1:6">
      <c r="A1914" t="s">
        <v>484</v>
      </c>
      <c r="B1914" t="s">
        <v>485</v>
      </c>
      <c r="C1914">
        <v>1998</v>
      </c>
      <c r="D1914">
        <v>4.6101913364598301</v>
      </c>
      <c r="E1914">
        <v>162.55536764707099</v>
      </c>
      <c r="F1914">
        <v>38.838307959110097</v>
      </c>
    </row>
    <row r="1915" spans="1:6">
      <c r="A1915" t="s">
        <v>484</v>
      </c>
      <c r="B1915" t="s">
        <v>485</v>
      </c>
      <c r="C1915">
        <v>1999</v>
      </c>
      <c r="D1915">
        <v>4.4453013356954498</v>
      </c>
      <c r="E1915">
        <v>154.22595367242499</v>
      </c>
      <c r="F1915">
        <v>38.888966490892102</v>
      </c>
    </row>
    <row r="1916" spans="1:6">
      <c r="A1916" t="s">
        <v>484</v>
      </c>
      <c r="B1916" t="s">
        <v>485</v>
      </c>
      <c r="C1916">
        <v>2000</v>
      </c>
      <c r="D1916">
        <v>4.1014656736547703</v>
      </c>
      <c r="E1916">
        <v>145.44156637635101</v>
      </c>
      <c r="F1916">
        <v>37.176704236326799</v>
      </c>
    </row>
    <row r="1917" spans="1:6">
      <c r="A1917" t="s">
        <v>484</v>
      </c>
      <c r="B1917" t="s">
        <v>485</v>
      </c>
      <c r="C1917">
        <v>2001</v>
      </c>
      <c r="D1917">
        <v>4.2013992694468101</v>
      </c>
      <c r="E1917">
        <v>143.675858491768</v>
      </c>
      <c r="F1917">
        <v>38.586410630570199</v>
      </c>
    </row>
    <row r="1918" spans="1:6">
      <c r="A1918" t="s">
        <v>484</v>
      </c>
      <c r="B1918" t="s">
        <v>485</v>
      </c>
      <c r="C1918">
        <v>2002</v>
      </c>
      <c r="D1918">
        <v>4.1112822934809099</v>
      </c>
      <c r="E1918">
        <v>136.75201109819599</v>
      </c>
      <c r="F1918">
        <v>38.564412256010797</v>
      </c>
    </row>
    <row r="1919" spans="1:6">
      <c r="A1919" t="s">
        <v>484</v>
      </c>
      <c r="B1919" t="s">
        <v>485</v>
      </c>
      <c r="C1919">
        <v>2003</v>
      </c>
      <c r="D1919">
        <v>4.0561062147221296</v>
      </c>
      <c r="E1919">
        <v>133.05762423917099</v>
      </c>
      <c r="F1919">
        <v>38.223529418218597</v>
      </c>
    </row>
    <row r="1920" spans="1:6">
      <c r="A1920" t="s">
        <v>484</v>
      </c>
      <c r="B1920" t="s">
        <v>485</v>
      </c>
      <c r="C1920">
        <v>2004</v>
      </c>
      <c r="D1920">
        <v>4.0112234903741601</v>
      </c>
      <c r="E1920">
        <v>130.86442317747699</v>
      </c>
      <c r="F1920">
        <v>38.115621868506501</v>
      </c>
    </row>
    <row r="1921" spans="1:6">
      <c r="A1921" t="s">
        <v>484</v>
      </c>
      <c r="B1921" t="s">
        <v>485</v>
      </c>
      <c r="C1921">
        <v>2005</v>
      </c>
      <c r="D1921">
        <v>3.90657644306398</v>
      </c>
      <c r="E1921">
        <v>127.57339581894701</v>
      </c>
      <c r="F1921">
        <v>37.261153513918998</v>
      </c>
    </row>
    <row r="1922" spans="1:6">
      <c r="A1922" t="s">
        <v>484</v>
      </c>
      <c r="B1922" t="s">
        <v>485</v>
      </c>
      <c r="C1922">
        <v>2006</v>
      </c>
      <c r="D1922">
        <v>3.9411728486950999</v>
      </c>
      <c r="E1922">
        <v>125.97088132249</v>
      </c>
      <c r="F1922">
        <v>37.906684838198501</v>
      </c>
    </row>
    <row r="1923" spans="1:6">
      <c r="A1923" t="s">
        <v>484</v>
      </c>
      <c r="B1923" t="s">
        <v>485</v>
      </c>
      <c r="C1923">
        <v>2007</v>
      </c>
      <c r="D1923">
        <v>3.8953352007561799</v>
      </c>
      <c r="E1923">
        <v>123.679144793706</v>
      </c>
      <c r="F1923">
        <v>37.492973846687001</v>
      </c>
    </row>
    <row r="1924" spans="1:6">
      <c r="A1924" t="s">
        <v>484</v>
      </c>
      <c r="B1924" t="s">
        <v>485</v>
      </c>
      <c r="C1924">
        <v>2008</v>
      </c>
      <c r="D1924">
        <v>3.85784741945128</v>
      </c>
      <c r="E1924">
        <v>121.66380479151201</v>
      </c>
      <c r="F1924">
        <v>36.826948386747603</v>
      </c>
    </row>
    <row r="1925" spans="1:6">
      <c r="A1925" t="s">
        <v>484</v>
      </c>
      <c r="B1925" t="s">
        <v>485</v>
      </c>
      <c r="C1925">
        <v>2009</v>
      </c>
      <c r="D1925">
        <v>3.8259795842317801</v>
      </c>
      <c r="E1925">
        <v>119.378932773927</v>
      </c>
      <c r="F1925">
        <v>35.966422895594597</v>
      </c>
    </row>
    <row r="1926" spans="1:6">
      <c r="A1926" t="s">
        <v>484</v>
      </c>
      <c r="B1926" t="s">
        <v>485</v>
      </c>
      <c r="C1926">
        <v>2010</v>
      </c>
      <c r="D1926">
        <v>3.83108396412347</v>
      </c>
      <c r="E1926">
        <v>118.74810856127201</v>
      </c>
      <c r="F1926">
        <v>35.048373908086504</v>
      </c>
    </row>
    <row r="1927" spans="1:6">
      <c r="A1927" t="s">
        <v>484</v>
      </c>
      <c r="B1927" t="s">
        <v>485</v>
      </c>
      <c r="C1927">
        <v>2011</v>
      </c>
      <c r="D1927">
        <v>3.8073715360581599</v>
      </c>
      <c r="E1927">
        <v>115.962574913081</v>
      </c>
      <c r="F1927">
        <v>34.7561868268102</v>
      </c>
    </row>
    <row r="1928" spans="1:6">
      <c r="A1928" t="s">
        <v>484</v>
      </c>
      <c r="B1928" t="s">
        <v>485</v>
      </c>
      <c r="C1928">
        <v>2012</v>
      </c>
      <c r="D1928">
        <v>3.77856937625408</v>
      </c>
      <c r="E1928">
        <v>112.580874777354</v>
      </c>
      <c r="F1928">
        <v>34.917562655691697</v>
      </c>
    </row>
    <row r="1929" spans="1:6">
      <c r="A1929" t="s">
        <v>484</v>
      </c>
      <c r="B1929" t="s">
        <v>485</v>
      </c>
      <c r="C1929">
        <v>2013</v>
      </c>
      <c r="D1929">
        <v>3.7545422869207901</v>
      </c>
      <c r="E1929">
        <v>108.428691233262</v>
      </c>
      <c r="F1929">
        <v>35.8294963529151</v>
      </c>
    </row>
    <row r="1930" spans="1:6">
      <c r="A1930" t="s">
        <v>484</v>
      </c>
      <c r="B1930" t="s">
        <v>485</v>
      </c>
      <c r="C1930">
        <v>2014</v>
      </c>
      <c r="D1930">
        <v>3.7486267641839501</v>
      </c>
      <c r="E1930">
        <v>106.566764380899</v>
      </c>
      <c r="F1930">
        <v>33.687152948873198</v>
      </c>
    </row>
    <row r="1931" spans="1:6">
      <c r="A1931" t="s">
        <v>484</v>
      </c>
      <c r="B1931" t="s">
        <v>485</v>
      </c>
      <c r="C1931">
        <v>2015</v>
      </c>
      <c r="D1931">
        <v>3.7803601685269701</v>
      </c>
      <c r="E1931">
        <v>101.657207961917</v>
      </c>
      <c r="F1931">
        <v>37.194938259281798</v>
      </c>
    </row>
    <row r="1932" spans="1:6">
      <c r="A1932" t="s">
        <v>484</v>
      </c>
      <c r="B1932" t="s">
        <v>485</v>
      </c>
      <c r="C1932">
        <v>2016</v>
      </c>
      <c r="D1932">
        <v>3.7619938394305699</v>
      </c>
      <c r="E1932">
        <v>98.413139117998199</v>
      </c>
      <c r="F1932">
        <v>36.3612319380046</v>
      </c>
    </row>
    <row r="1933" spans="1:6">
      <c r="A1933" t="s">
        <v>484</v>
      </c>
      <c r="B1933" t="s">
        <v>485</v>
      </c>
      <c r="C1933">
        <v>2017</v>
      </c>
      <c r="D1933">
        <v>3.7501140964745798</v>
      </c>
      <c r="E1933">
        <v>94.843876187738502</v>
      </c>
      <c r="F1933">
        <v>35.670724137817999</v>
      </c>
    </row>
    <row r="1934" spans="1:6">
      <c r="A1934" t="s">
        <v>486</v>
      </c>
      <c r="B1934" t="s">
        <v>487</v>
      </c>
      <c r="C1934">
        <v>1990</v>
      </c>
      <c r="D1934">
        <v>0.83238374573995899</v>
      </c>
      <c r="E1934">
        <v>26.5623893940061</v>
      </c>
      <c r="F1934">
        <v>27.408613536702401</v>
      </c>
    </row>
    <row r="1935" spans="1:6">
      <c r="A1935" t="s">
        <v>486</v>
      </c>
      <c r="B1935" t="s">
        <v>487</v>
      </c>
      <c r="C1935">
        <v>1991</v>
      </c>
      <c r="D1935">
        <v>0.83770496223737501</v>
      </c>
      <c r="E1935">
        <v>26.361685702409901</v>
      </c>
      <c r="F1935">
        <v>28.2759693328107</v>
      </c>
    </row>
    <row r="1936" spans="1:6">
      <c r="A1936" t="s">
        <v>486</v>
      </c>
      <c r="B1936" t="s">
        <v>487</v>
      </c>
      <c r="C1936">
        <v>1992</v>
      </c>
      <c r="D1936">
        <v>0.81542294689001704</v>
      </c>
      <c r="E1936">
        <v>24.962741708172999</v>
      </c>
      <c r="F1936">
        <v>28.1946097146844</v>
      </c>
    </row>
    <row r="1937" spans="1:6">
      <c r="A1937" t="s">
        <v>486</v>
      </c>
      <c r="B1937" t="s">
        <v>487</v>
      </c>
      <c r="C1937">
        <v>1993</v>
      </c>
      <c r="D1937">
        <v>0.84686127481126805</v>
      </c>
      <c r="E1937">
        <v>25.7156422277601</v>
      </c>
      <c r="F1937">
        <v>30.3245695511219</v>
      </c>
    </row>
    <row r="1938" spans="1:6">
      <c r="A1938" t="s">
        <v>486</v>
      </c>
      <c r="B1938" t="s">
        <v>487</v>
      </c>
      <c r="C1938">
        <v>1994</v>
      </c>
      <c r="D1938">
        <v>0.87435356729758096</v>
      </c>
      <c r="E1938">
        <v>26.7154374242314</v>
      </c>
      <c r="F1938">
        <v>32.428730306559302</v>
      </c>
    </row>
    <row r="1939" spans="1:6">
      <c r="A1939" t="s">
        <v>486</v>
      </c>
      <c r="B1939" t="s">
        <v>487</v>
      </c>
      <c r="C1939">
        <v>1995</v>
      </c>
      <c r="D1939">
        <v>0.81807855513400896</v>
      </c>
      <c r="E1939">
        <v>24.634281981003401</v>
      </c>
      <c r="F1939">
        <v>30.477096727889599</v>
      </c>
    </row>
    <row r="1940" spans="1:6">
      <c r="A1940" t="s">
        <v>486</v>
      </c>
      <c r="B1940" t="s">
        <v>487</v>
      </c>
      <c r="C1940">
        <v>1996</v>
      </c>
      <c r="D1940">
        <v>0.73056535163427405</v>
      </c>
      <c r="E1940">
        <v>21.410210136169901</v>
      </c>
      <c r="F1940">
        <v>27.173568219283201</v>
      </c>
    </row>
    <row r="1941" spans="1:6">
      <c r="A1941" t="s">
        <v>486</v>
      </c>
      <c r="B1941" t="s">
        <v>487</v>
      </c>
      <c r="C1941">
        <v>1997</v>
      </c>
      <c r="D1941">
        <v>0.716378392952433</v>
      </c>
      <c r="E1941">
        <v>20.333227157739401</v>
      </c>
      <c r="F1941">
        <v>26.486312026601301</v>
      </c>
    </row>
    <row r="1942" spans="1:6">
      <c r="A1942" t="s">
        <v>486</v>
      </c>
      <c r="B1942" t="s">
        <v>487</v>
      </c>
      <c r="C1942">
        <v>1998</v>
      </c>
      <c r="D1942">
        <v>0.73840058807201903</v>
      </c>
      <c r="E1942">
        <v>20.143885313433099</v>
      </c>
      <c r="F1942">
        <v>27.296871078884799</v>
      </c>
    </row>
    <row r="1943" spans="1:6">
      <c r="A1943" t="s">
        <v>486</v>
      </c>
      <c r="B1943" t="s">
        <v>487</v>
      </c>
      <c r="C1943">
        <v>1999</v>
      </c>
      <c r="D1943">
        <v>0.71002297847731899</v>
      </c>
      <c r="E1943">
        <v>18.477336558593102</v>
      </c>
      <c r="F1943">
        <v>25.602765344764499</v>
      </c>
    </row>
    <row r="1944" spans="1:6">
      <c r="A1944" t="s">
        <v>486</v>
      </c>
      <c r="B1944" t="s">
        <v>487</v>
      </c>
      <c r="C1944">
        <v>2000</v>
      </c>
      <c r="D1944">
        <v>0.71104481121736895</v>
      </c>
      <c r="E1944">
        <v>17.279862163475901</v>
      </c>
      <c r="F1944">
        <v>25.065860312564201</v>
      </c>
    </row>
    <row r="1945" spans="1:6">
      <c r="A1945" t="s">
        <v>486</v>
      </c>
      <c r="B1945" t="s">
        <v>487</v>
      </c>
      <c r="C1945">
        <v>2001</v>
      </c>
      <c r="D1945">
        <v>0.74300310052704499</v>
      </c>
      <c r="E1945">
        <v>16.907709130009302</v>
      </c>
      <c r="F1945">
        <v>25.712071652663798</v>
      </c>
    </row>
    <row r="1946" spans="1:6">
      <c r="A1946" t="s">
        <v>486</v>
      </c>
      <c r="B1946" t="s">
        <v>487</v>
      </c>
      <c r="C1946">
        <v>2002</v>
      </c>
      <c r="D1946">
        <v>0.73944444370774898</v>
      </c>
      <c r="E1946">
        <v>15.846134372639099</v>
      </c>
      <c r="F1946">
        <v>24.920646408792798</v>
      </c>
    </row>
    <row r="1947" spans="1:6">
      <c r="A1947" t="s">
        <v>486</v>
      </c>
      <c r="B1947" t="s">
        <v>487</v>
      </c>
      <c r="C1947">
        <v>2003</v>
      </c>
      <c r="D1947">
        <v>0.73887742544989199</v>
      </c>
      <c r="E1947">
        <v>14.8452647954688</v>
      </c>
      <c r="F1947">
        <v>23.989310103380198</v>
      </c>
    </row>
    <row r="1948" spans="1:6">
      <c r="A1948" t="s">
        <v>486</v>
      </c>
      <c r="B1948" t="s">
        <v>487</v>
      </c>
      <c r="C1948">
        <v>2004</v>
      </c>
      <c r="D1948">
        <v>0.74481370777351796</v>
      </c>
      <c r="E1948">
        <v>13.463542276738099</v>
      </c>
      <c r="F1948">
        <v>23.155375219685901</v>
      </c>
    </row>
    <row r="1949" spans="1:6">
      <c r="A1949" t="s">
        <v>486</v>
      </c>
      <c r="B1949" t="s">
        <v>487</v>
      </c>
      <c r="C1949">
        <v>2005</v>
      </c>
      <c r="D1949">
        <v>0.73786984333599104</v>
      </c>
      <c r="E1949">
        <v>12.080070319268</v>
      </c>
      <c r="F1949">
        <v>22.3791466044805</v>
      </c>
    </row>
    <row r="1950" spans="1:6">
      <c r="A1950" t="s">
        <v>486</v>
      </c>
      <c r="B1950" t="s">
        <v>487</v>
      </c>
      <c r="C1950">
        <v>2006</v>
      </c>
      <c r="D1950">
        <v>0.75591480466247996</v>
      </c>
      <c r="E1950">
        <v>11.1524490131884</v>
      </c>
      <c r="F1950">
        <v>22.0086132072881</v>
      </c>
    </row>
    <row r="1951" spans="1:6">
      <c r="A1951" t="s">
        <v>486</v>
      </c>
      <c r="B1951" t="s">
        <v>487</v>
      </c>
      <c r="C1951">
        <v>2007</v>
      </c>
      <c r="D1951">
        <v>0.76535863040977403</v>
      </c>
      <c r="E1951">
        <v>10.115470780450901</v>
      </c>
      <c r="F1951">
        <v>21.666067497045599</v>
      </c>
    </row>
    <row r="1952" spans="1:6">
      <c r="A1952" t="s">
        <v>486</v>
      </c>
      <c r="B1952" t="s">
        <v>487</v>
      </c>
      <c r="C1952">
        <v>2008</v>
      </c>
      <c r="D1952">
        <v>0.72870091035291795</v>
      </c>
      <c r="E1952">
        <v>8.7139937250963992</v>
      </c>
      <c r="F1952">
        <v>19.893848034979499</v>
      </c>
    </row>
    <row r="1953" spans="1:6">
      <c r="A1953" t="s">
        <v>486</v>
      </c>
      <c r="B1953" t="s">
        <v>487</v>
      </c>
      <c r="C1953">
        <v>2009</v>
      </c>
      <c r="D1953">
        <v>0.71068313535754801</v>
      </c>
      <c r="E1953">
        <v>7.80997949409731</v>
      </c>
      <c r="F1953">
        <v>18.6090858389665</v>
      </c>
    </row>
    <row r="1954" spans="1:6">
      <c r="A1954" t="s">
        <v>486</v>
      </c>
      <c r="B1954" t="s">
        <v>487</v>
      </c>
      <c r="C1954">
        <v>2010</v>
      </c>
      <c r="D1954">
        <v>0.67820927001359899</v>
      </c>
      <c r="E1954">
        <v>6.64658946958924</v>
      </c>
      <c r="F1954">
        <v>16.902326614829899</v>
      </c>
    </row>
    <row r="1955" spans="1:6">
      <c r="A1955" t="s">
        <v>486</v>
      </c>
      <c r="B1955" t="s">
        <v>487</v>
      </c>
      <c r="C1955">
        <v>2011</v>
      </c>
      <c r="D1955">
        <v>0.68251654705562603</v>
      </c>
      <c r="E1955">
        <v>5.9873604718686604</v>
      </c>
      <c r="F1955">
        <v>16.188513344027999</v>
      </c>
    </row>
    <row r="1956" spans="1:6">
      <c r="A1956" t="s">
        <v>486</v>
      </c>
      <c r="B1956" t="s">
        <v>487</v>
      </c>
      <c r="C1956">
        <v>2012</v>
      </c>
      <c r="D1956">
        <v>0.69253720466870095</v>
      </c>
      <c r="E1956">
        <v>5.5646782182315704</v>
      </c>
      <c r="F1956">
        <v>14.6725737926511</v>
      </c>
    </row>
    <row r="1957" spans="1:6">
      <c r="A1957" t="s">
        <v>486</v>
      </c>
      <c r="B1957" t="s">
        <v>487</v>
      </c>
      <c r="C1957">
        <v>2013</v>
      </c>
      <c r="D1957">
        <v>0.68270319598555596</v>
      </c>
      <c r="E1957">
        <v>5.0989505560125696</v>
      </c>
      <c r="F1957">
        <v>13.4002621937349</v>
      </c>
    </row>
    <row r="1958" spans="1:6">
      <c r="A1958" t="s">
        <v>486</v>
      </c>
      <c r="B1958" t="s">
        <v>487</v>
      </c>
      <c r="C1958">
        <v>2014</v>
      </c>
      <c r="D1958">
        <v>0.70075224508669598</v>
      </c>
      <c r="E1958">
        <v>4.6988209111536499</v>
      </c>
      <c r="F1958">
        <v>13.5315124740477</v>
      </c>
    </row>
    <row r="1959" spans="1:6">
      <c r="A1959" t="s">
        <v>486</v>
      </c>
      <c r="B1959" t="s">
        <v>487</v>
      </c>
      <c r="C1959">
        <v>2015</v>
      </c>
      <c r="D1959">
        <v>0.66657120529684</v>
      </c>
      <c r="E1959">
        <v>4.3063940375238996</v>
      </c>
      <c r="F1959">
        <v>11.6388332540447</v>
      </c>
    </row>
    <row r="1960" spans="1:6">
      <c r="A1960" t="s">
        <v>486</v>
      </c>
      <c r="B1960" t="s">
        <v>487</v>
      </c>
      <c r="C1960">
        <v>2016</v>
      </c>
      <c r="D1960">
        <v>0.65087756372106298</v>
      </c>
      <c r="E1960">
        <v>4.0464330052239896</v>
      </c>
      <c r="F1960">
        <v>11.361160806027399</v>
      </c>
    </row>
    <row r="1961" spans="1:6">
      <c r="A1961" t="s">
        <v>486</v>
      </c>
      <c r="B1961" t="s">
        <v>487</v>
      </c>
      <c r="C1961">
        <v>2017</v>
      </c>
      <c r="D1961">
        <v>0.644178341082145</v>
      </c>
      <c r="E1961">
        <v>3.9326344453577802</v>
      </c>
      <c r="F1961">
        <v>11.1490288359118</v>
      </c>
    </row>
    <row r="1962" spans="1:6">
      <c r="A1962" t="s">
        <v>488</v>
      </c>
      <c r="B1962" t="s">
        <v>489</v>
      </c>
      <c r="C1962">
        <v>1990</v>
      </c>
      <c r="D1962">
        <v>2.6100321458431899</v>
      </c>
      <c r="E1962">
        <v>119.44651545864799</v>
      </c>
      <c r="F1962">
        <v>38.6912380332098</v>
      </c>
    </row>
    <row r="1963" spans="1:6">
      <c r="A1963" t="s">
        <v>488</v>
      </c>
      <c r="B1963" t="s">
        <v>489</v>
      </c>
      <c r="C1963">
        <v>1991</v>
      </c>
      <c r="D1963">
        <v>2.6050813061004501</v>
      </c>
      <c r="E1963">
        <v>115.84988223253301</v>
      </c>
      <c r="F1963">
        <v>39.649885902231702</v>
      </c>
    </row>
    <row r="1964" spans="1:6">
      <c r="A1964" t="s">
        <v>488</v>
      </c>
      <c r="B1964" t="s">
        <v>489</v>
      </c>
      <c r="C1964">
        <v>1992</v>
      </c>
      <c r="D1964">
        <v>2.6103461027805501</v>
      </c>
      <c r="E1964">
        <v>114.785173013183</v>
      </c>
      <c r="F1964">
        <v>40.29409021771</v>
      </c>
    </row>
    <row r="1965" spans="1:6">
      <c r="A1965" t="s">
        <v>488</v>
      </c>
      <c r="B1965" t="s">
        <v>489</v>
      </c>
      <c r="C1965">
        <v>1993</v>
      </c>
      <c r="D1965">
        <v>2.5966656291838599</v>
      </c>
      <c r="E1965">
        <v>115.100278102592</v>
      </c>
      <c r="F1965">
        <v>39.480778206102002</v>
      </c>
    </row>
    <row r="1966" spans="1:6">
      <c r="A1966" t="s">
        <v>488</v>
      </c>
      <c r="B1966" t="s">
        <v>489</v>
      </c>
      <c r="C1966">
        <v>1994</v>
      </c>
      <c r="D1966">
        <v>2.5744652960369301</v>
      </c>
      <c r="E1966">
        <v>116.929833781569</v>
      </c>
      <c r="F1966">
        <v>37.571363110401201</v>
      </c>
    </row>
    <row r="1967" spans="1:6">
      <c r="A1967" t="s">
        <v>488</v>
      </c>
      <c r="B1967" t="s">
        <v>489</v>
      </c>
      <c r="C1967">
        <v>1995</v>
      </c>
      <c r="D1967">
        <v>2.5362235363975798</v>
      </c>
      <c r="E1967">
        <v>124.021380439905</v>
      </c>
      <c r="F1967">
        <v>33.557368780011601</v>
      </c>
    </row>
    <row r="1968" spans="1:6">
      <c r="A1968" t="s">
        <v>488</v>
      </c>
      <c r="B1968" t="s">
        <v>489</v>
      </c>
      <c r="C1968">
        <v>1996</v>
      </c>
      <c r="D1968">
        <v>2.4749332749889299</v>
      </c>
      <c r="E1968">
        <v>130.61911780963399</v>
      </c>
      <c r="F1968">
        <v>29.977221522703399</v>
      </c>
    </row>
    <row r="1969" spans="1:6">
      <c r="A1969" t="s">
        <v>488</v>
      </c>
      <c r="B1969" t="s">
        <v>489</v>
      </c>
      <c r="C1969">
        <v>1997</v>
      </c>
      <c r="D1969">
        <v>2.42598333529837</v>
      </c>
      <c r="E1969">
        <v>137.37568272029</v>
      </c>
      <c r="F1969">
        <v>26.7008026614551</v>
      </c>
    </row>
    <row r="1970" spans="1:6">
      <c r="A1970" t="s">
        <v>488</v>
      </c>
      <c r="B1970" t="s">
        <v>489</v>
      </c>
      <c r="C1970">
        <v>1998</v>
      </c>
      <c r="D1970">
        <v>2.3706357815699799</v>
      </c>
      <c r="E1970">
        <v>142.19597784330301</v>
      </c>
      <c r="F1970">
        <v>23.8358261248625</v>
      </c>
    </row>
    <row r="1971" spans="1:6">
      <c r="A1971" t="s">
        <v>488</v>
      </c>
      <c r="B1971" t="s">
        <v>489</v>
      </c>
      <c r="C1971">
        <v>1999</v>
      </c>
      <c r="D1971">
        <v>2.3129678632590198</v>
      </c>
      <c r="E1971">
        <v>145.03031361606699</v>
      </c>
      <c r="F1971">
        <v>21.233419676196998</v>
      </c>
    </row>
    <row r="1972" spans="1:6">
      <c r="A1972" t="s">
        <v>488</v>
      </c>
      <c r="B1972" t="s">
        <v>489</v>
      </c>
      <c r="C1972">
        <v>2000</v>
      </c>
      <c r="D1972">
        <v>2.2449859067509301</v>
      </c>
      <c r="E1972">
        <v>145.51306584446399</v>
      </c>
      <c r="F1972">
        <v>19.124909822890402</v>
      </c>
    </row>
    <row r="1973" spans="1:6">
      <c r="A1973" t="s">
        <v>488</v>
      </c>
      <c r="B1973" t="s">
        <v>489</v>
      </c>
      <c r="C1973">
        <v>2001</v>
      </c>
      <c r="D1973">
        <v>2.1814230601642799</v>
      </c>
      <c r="E1973">
        <v>144.431573673109</v>
      </c>
      <c r="F1973">
        <v>17.699090428077501</v>
      </c>
    </row>
    <row r="1974" spans="1:6">
      <c r="A1974" t="s">
        <v>488</v>
      </c>
      <c r="B1974" t="s">
        <v>489</v>
      </c>
      <c r="C1974">
        <v>2002</v>
      </c>
      <c r="D1974">
        <v>2.1357183372755801</v>
      </c>
      <c r="E1974">
        <v>140.99170713710399</v>
      </c>
      <c r="F1974">
        <v>16.649031766968601</v>
      </c>
    </row>
    <row r="1975" spans="1:6">
      <c r="A1975" t="s">
        <v>488</v>
      </c>
      <c r="B1975" t="s">
        <v>489</v>
      </c>
      <c r="C1975">
        <v>2003</v>
      </c>
      <c r="D1975">
        <v>2.1104390617264901</v>
      </c>
      <c r="E1975">
        <v>138.31850798238199</v>
      </c>
      <c r="F1975">
        <v>15.811986832302299</v>
      </c>
    </row>
    <row r="1976" spans="1:6">
      <c r="A1976" t="s">
        <v>488</v>
      </c>
      <c r="B1976" t="s">
        <v>489</v>
      </c>
      <c r="C1976">
        <v>2004</v>
      </c>
      <c r="D1976">
        <v>2.0832707945515301</v>
      </c>
      <c r="E1976">
        <v>135.18719282267901</v>
      </c>
      <c r="F1976">
        <v>15.137238908799301</v>
      </c>
    </row>
    <row r="1977" spans="1:6">
      <c r="A1977" t="s">
        <v>488</v>
      </c>
      <c r="B1977" t="s">
        <v>489</v>
      </c>
      <c r="C1977">
        <v>2005</v>
      </c>
      <c r="D1977">
        <v>2.0355212142877899</v>
      </c>
      <c r="E1977">
        <v>129.73843977806999</v>
      </c>
      <c r="F1977">
        <v>14.6975696883796</v>
      </c>
    </row>
    <row r="1978" spans="1:6">
      <c r="A1978" t="s">
        <v>488</v>
      </c>
      <c r="B1978" t="s">
        <v>489</v>
      </c>
      <c r="C1978">
        <v>2006</v>
      </c>
      <c r="D1978">
        <v>1.99782902265239</v>
      </c>
      <c r="E1978">
        <v>124.25270743858501</v>
      </c>
      <c r="F1978">
        <v>14.629028315649199</v>
      </c>
    </row>
    <row r="1979" spans="1:6">
      <c r="A1979" t="s">
        <v>488</v>
      </c>
      <c r="B1979" t="s">
        <v>489</v>
      </c>
      <c r="C1979">
        <v>2007</v>
      </c>
      <c r="D1979">
        <v>1.9472710983567301</v>
      </c>
      <c r="E1979">
        <v>118.049950328354</v>
      </c>
      <c r="F1979">
        <v>14.733013074898601</v>
      </c>
    </row>
    <row r="1980" spans="1:6">
      <c r="A1980" t="s">
        <v>488</v>
      </c>
      <c r="B1980" t="s">
        <v>489</v>
      </c>
      <c r="C1980">
        <v>2008</v>
      </c>
      <c r="D1980">
        <v>1.9003909872824001</v>
      </c>
      <c r="E1980">
        <v>111.766509411378</v>
      </c>
      <c r="F1980">
        <v>14.850410273645</v>
      </c>
    </row>
    <row r="1981" spans="1:6">
      <c r="A1981" t="s">
        <v>488</v>
      </c>
      <c r="B1981" t="s">
        <v>489</v>
      </c>
      <c r="C1981">
        <v>2009</v>
      </c>
      <c r="D1981">
        <v>1.86951743061942</v>
      </c>
      <c r="E1981">
        <v>106.182379758899</v>
      </c>
      <c r="F1981">
        <v>14.9433711032577</v>
      </c>
    </row>
    <row r="1982" spans="1:6">
      <c r="A1982" t="s">
        <v>488</v>
      </c>
      <c r="B1982" t="s">
        <v>489</v>
      </c>
      <c r="C1982">
        <v>2010</v>
      </c>
      <c r="D1982">
        <v>1.84102194953049</v>
      </c>
      <c r="E1982">
        <v>100.00337191691099</v>
      </c>
      <c r="F1982">
        <v>15.087881784417799</v>
      </c>
    </row>
    <row r="1983" spans="1:6">
      <c r="A1983" t="s">
        <v>488</v>
      </c>
      <c r="B1983" t="s">
        <v>489</v>
      </c>
      <c r="C1983">
        <v>2011</v>
      </c>
      <c r="D1983">
        <v>1.80345929411924</v>
      </c>
      <c r="E1983">
        <v>94.158502362925404</v>
      </c>
      <c r="F1983">
        <v>15.2806203461384</v>
      </c>
    </row>
    <row r="1984" spans="1:6">
      <c r="A1984" t="s">
        <v>488</v>
      </c>
      <c r="B1984" t="s">
        <v>489</v>
      </c>
      <c r="C1984">
        <v>2012</v>
      </c>
      <c r="D1984">
        <v>1.7706101414700399</v>
      </c>
      <c r="E1984">
        <v>88.977331266976194</v>
      </c>
      <c r="F1984">
        <v>15.265128617422601</v>
      </c>
    </row>
    <row r="1985" spans="1:6">
      <c r="A1985" t="s">
        <v>488</v>
      </c>
      <c r="B1985" t="s">
        <v>489</v>
      </c>
      <c r="C1985">
        <v>2013</v>
      </c>
      <c r="D1985">
        <v>1.7473915443344199</v>
      </c>
      <c r="E1985">
        <v>84.176639427119397</v>
      </c>
      <c r="F1985">
        <v>15.256985700146</v>
      </c>
    </row>
    <row r="1986" spans="1:6">
      <c r="A1986" t="s">
        <v>488</v>
      </c>
      <c r="B1986" t="s">
        <v>489</v>
      </c>
      <c r="C1986">
        <v>2014</v>
      </c>
      <c r="D1986">
        <v>1.7389590277402001</v>
      </c>
      <c r="E1986">
        <v>80.398125294352596</v>
      </c>
      <c r="F1986">
        <v>15.1451370505158</v>
      </c>
    </row>
    <row r="1987" spans="1:6">
      <c r="A1987" t="s">
        <v>488</v>
      </c>
      <c r="B1987" t="s">
        <v>489</v>
      </c>
      <c r="C1987">
        <v>2015</v>
      </c>
      <c r="D1987">
        <v>1.73626140693714</v>
      </c>
      <c r="E1987">
        <v>76.018048257003102</v>
      </c>
      <c r="F1987">
        <v>16.601487327780799</v>
      </c>
    </row>
    <row r="1988" spans="1:6">
      <c r="A1988" t="s">
        <v>488</v>
      </c>
      <c r="B1988" t="s">
        <v>489</v>
      </c>
      <c r="C1988">
        <v>2016</v>
      </c>
      <c r="D1988">
        <v>1.7490932380539499</v>
      </c>
      <c r="E1988">
        <v>72.659225484645802</v>
      </c>
      <c r="F1988">
        <v>17.006787175271299</v>
      </c>
    </row>
    <row r="1989" spans="1:6">
      <c r="A1989" t="s">
        <v>488</v>
      </c>
      <c r="B1989" t="s">
        <v>489</v>
      </c>
      <c r="C1989">
        <v>2017</v>
      </c>
      <c r="D1989">
        <v>1.76651296442992</v>
      </c>
      <c r="E1989">
        <v>70.594079374804096</v>
      </c>
      <c r="F1989">
        <v>17.242553697793401</v>
      </c>
    </row>
    <row r="1990" spans="1:6">
      <c r="A1990" t="s">
        <v>495</v>
      </c>
      <c r="B1990" t="s">
        <v>496</v>
      </c>
      <c r="C1990">
        <v>1990</v>
      </c>
      <c r="D1990">
        <v>0.23711448140872099</v>
      </c>
      <c r="E1990">
        <v>90.333814839598404</v>
      </c>
      <c r="F1990">
        <v>23.462334927228401</v>
      </c>
    </row>
    <row r="1991" spans="1:6">
      <c r="A1991" t="s">
        <v>495</v>
      </c>
      <c r="B1991" t="s">
        <v>496</v>
      </c>
      <c r="C1991">
        <v>1991</v>
      </c>
      <c r="D1991">
        <v>0.23889028673113499</v>
      </c>
      <c r="E1991">
        <v>91.220201264553097</v>
      </c>
      <c r="F1991">
        <v>24.614593382130099</v>
      </c>
    </row>
    <row r="1992" spans="1:6">
      <c r="A1992" t="s">
        <v>495</v>
      </c>
      <c r="B1992" t="s">
        <v>496</v>
      </c>
      <c r="C1992">
        <v>1992</v>
      </c>
      <c r="D1992">
        <v>0.239938336393965</v>
      </c>
      <c r="E1992">
        <v>91.683398579528898</v>
      </c>
      <c r="F1992">
        <v>25.840366464319899</v>
      </c>
    </row>
    <row r="1993" spans="1:6">
      <c r="A1993" t="s">
        <v>495</v>
      </c>
      <c r="B1993" t="s">
        <v>496</v>
      </c>
      <c r="C1993">
        <v>1993</v>
      </c>
      <c r="D1993">
        <v>0.23995366455770001</v>
      </c>
      <c r="E1993">
        <v>92.783693239269596</v>
      </c>
      <c r="F1993">
        <v>27.304740567093599</v>
      </c>
    </row>
    <row r="1994" spans="1:6">
      <c r="A1994" t="s">
        <v>495</v>
      </c>
      <c r="B1994" t="s">
        <v>496</v>
      </c>
      <c r="C1994">
        <v>1994</v>
      </c>
      <c r="D1994">
        <v>0.24562624861378499</v>
      </c>
      <c r="E1994">
        <v>94.666332041794305</v>
      </c>
      <c r="F1994">
        <v>29.337098966089801</v>
      </c>
    </row>
    <row r="1995" spans="1:6">
      <c r="A1995" t="s">
        <v>495</v>
      </c>
      <c r="B1995" t="s">
        <v>496</v>
      </c>
      <c r="C1995">
        <v>1995</v>
      </c>
      <c r="D1995">
        <v>0.24788905863424299</v>
      </c>
      <c r="E1995">
        <v>96.272450771957494</v>
      </c>
      <c r="F1995">
        <v>30.9317595501788</v>
      </c>
    </row>
    <row r="1996" spans="1:6">
      <c r="A1996" t="s">
        <v>495</v>
      </c>
      <c r="B1996" t="s">
        <v>496</v>
      </c>
      <c r="C1996">
        <v>1996</v>
      </c>
      <c r="D1996">
        <v>0.24980875242148901</v>
      </c>
      <c r="E1996">
        <v>97.797868447881797</v>
      </c>
      <c r="F1996">
        <v>33.410450074529898</v>
      </c>
    </row>
    <row r="1997" spans="1:6">
      <c r="A1997" t="s">
        <v>495</v>
      </c>
      <c r="B1997" t="s">
        <v>496</v>
      </c>
      <c r="C1997">
        <v>1997</v>
      </c>
      <c r="D1997">
        <v>0.25591265404556801</v>
      </c>
      <c r="E1997">
        <v>101.931791763859</v>
      </c>
      <c r="F1997">
        <v>36.677207370330102</v>
      </c>
    </row>
    <row r="1998" spans="1:6">
      <c r="A1998" t="s">
        <v>495</v>
      </c>
      <c r="B1998" t="s">
        <v>496</v>
      </c>
      <c r="C1998">
        <v>1998</v>
      </c>
      <c r="D1998">
        <v>0.244451812050929</v>
      </c>
      <c r="E1998">
        <v>99.439164808414503</v>
      </c>
      <c r="F1998">
        <v>37.851563930829002</v>
      </c>
    </row>
    <row r="1999" spans="1:6">
      <c r="A1999" t="s">
        <v>495</v>
      </c>
      <c r="B1999" t="s">
        <v>496</v>
      </c>
      <c r="C1999">
        <v>1999</v>
      </c>
      <c r="D1999">
        <v>0.23796806129683601</v>
      </c>
      <c r="E1999">
        <v>100.106828178377</v>
      </c>
      <c r="F1999">
        <v>39.942936414842499</v>
      </c>
    </row>
    <row r="2000" spans="1:6">
      <c r="A2000" t="s">
        <v>495</v>
      </c>
      <c r="B2000" t="s">
        <v>496</v>
      </c>
      <c r="C2000">
        <v>2000</v>
      </c>
      <c r="D2000">
        <v>0.226169320398693</v>
      </c>
      <c r="E2000">
        <v>98.484303809583395</v>
      </c>
      <c r="F2000">
        <v>41.012986294368197</v>
      </c>
    </row>
    <row r="2001" spans="1:6">
      <c r="A2001" t="s">
        <v>495</v>
      </c>
      <c r="B2001" t="s">
        <v>496</v>
      </c>
      <c r="C2001">
        <v>2001</v>
      </c>
      <c r="D2001">
        <v>0.21450620050889099</v>
      </c>
      <c r="E2001">
        <v>94.557762602668703</v>
      </c>
      <c r="F2001">
        <v>41.420775536194</v>
      </c>
    </row>
    <row r="2002" spans="1:6">
      <c r="A2002" t="s">
        <v>495</v>
      </c>
      <c r="B2002" t="s">
        <v>496</v>
      </c>
      <c r="C2002">
        <v>2002</v>
      </c>
      <c r="D2002">
        <v>0.208611663201169</v>
      </c>
      <c r="E2002">
        <v>92.433247006114001</v>
      </c>
      <c r="F2002">
        <v>42.025453914070702</v>
      </c>
    </row>
    <row r="2003" spans="1:6">
      <c r="A2003" t="s">
        <v>495</v>
      </c>
      <c r="B2003" t="s">
        <v>496</v>
      </c>
      <c r="C2003">
        <v>2003</v>
      </c>
      <c r="D2003">
        <v>0.19508467363674301</v>
      </c>
      <c r="E2003">
        <v>90.7602330005612</v>
      </c>
      <c r="F2003">
        <v>42.875220864909501</v>
      </c>
    </row>
    <row r="2004" spans="1:6">
      <c r="A2004" t="s">
        <v>495</v>
      </c>
      <c r="B2004" t="s">
        <v>496</v>
      </c>
      <c r="C2004">
        <v>2004</v>
      </c>
      <c r="D2004">
        <v>0.17517847925000499</v>
      </c>
      <c r="E2004">
        <v>86.847499114797898</v>
      </c>
      <c r="F2004">
        <v>42.546464391489799</v>
      </c>
    </row>
    <row r="2005" spans="1:6">
      <c r="A2005" t="s">
        <v>495</v>
      </c>
      <c r="B2005" t="s">
        <v>496</v>
      </c>
      <c r="C2005">
        <v>2005</v>
      </c>
      <c r="D2005">
        <v>0.16578967077701001</v>
      </c>
      <c r="E2005">
        <v>84.691132179416201</v>
      </c>
      <c r="F2005">
        <v>43.049827463507697</v>
      </c>
    </row>
    <row r="2006" spans="1:6">
      <c r="A2006" t="s">
        <v>495</v>
      </c>
      <c r="B2006" t="s">
        <v>496</v>
      </c>
      <c r="C2006">
        <v>2006</v>
      </c>
      <c r="D2006">
        <v>0.16154859540264699</v>
      </c>
      <c r="E2006">
        <v>83.105138222584799</v>
      </c>
      <c r="F2006">
        <v>44.2409227316138</v>
      </c>
    </row>
    <row r="2007" spans="1:6">
      <c r="A2007" t="s">
        <v>495</v>
      </c>
      <c r="B2007" t="s">
        <v>496</v>
      </c>
      <c r="C2007">
        <v>2007</v>
      </c>
      <c r="D2007">
        <v>0.15213188988481999</v>
      </c>
      <c r="E2007">
        <v>82.009751091988093</v>
      </c>
      <c r="F2007">
        <v>45.855296192973597</v>
      </c>
    </row>
    <row r="2008" spans="1:6">
      <c r="A2008" t="s">
        <v>495</v>
      </c>
      <c r="B2008" t="s">
        <v>496</v>
      </c>
      <c r="C2008">
        <v>2008</v>
      </c>
      <c r="D2008">
        <v>0.14317433948550301</v>
      </c>
      <c r="E2008">
        <v>80.880278736702493</v>
      </c>
      <c r="F2008">
        <v>46.832626479414103</v>
      </c>
    </row>
    <row r="2009" spans="1:6">
      <c r="A2009" t="s">
        <v>495</v>
      </c>
      <c r="B2009" t="s">
        <v>496</v>
      </c>
      <c r="C2009">
        <v>2009</v>
      </c>
      <c r="D2009">
        <v>0.13362442678546699</v>
      </c>
      <c r="E2009">
        <v>77.011174480807597</v>
      </c>
      <c r="F2009">
        <v>46.352714273016197</v>
      </c>
    </row>
    <row r="2010" spans="1:6">
      <c r="A2010" t="s">
        <v>495</v>
      </c>
      <c r="B2010" t="s">
        <v>496</v>
      </c>
      <c r="C2010">
        <v>2010</v>
      </c>
      <c r="D2010">
        <v>0.129702601985976</v>
      </c>
      <c r="E2010">
        <v>73.949790680092804</v>
      </c>
      <c r="F2010">
        <v>46.5604371597395</v>
      </c>
    </row>
    <row r="2011" spans="1:6">
      <c r="A2011" t="s">
        <v>495</v>
      </c>
      <c r="B2011" t="s">
        <v>496</v>
      </c>
      <c r="C2011">
        <v>2011</v>
      </c>
      <c r="D2011">
        <v>0.126153490844155</v>
      </c>
      <c r="E2011">
        <v>72.085401617810803</v>
      </c>
      <c r="F2011">
        <v>48.578796186212202</v>
      </c>
    </row>
    <row r="2012" spans="1:6">
      <c r="A2012" t="s">
        <v>495</v>
      </c>
      <c r="B2012" t="s">
        <v>496</v>
      </c>
      <c r="C2012">
        <v>2012</v>
      </c>
      <c r="D2012">
        <v>0.12291612425682601</v>
      </c>
      <c r="E2012">
        <v>70.520188729686694</v>
      </c>
      <c r="F2012">
        <v>46.087368519939403</v>
      </c>
    </row>
    <row r="2013" spans="1:6">
      <c r="A2013" t="s">
        <v>495</v>
      </c>
      <c r="B2013" t="s">
        <v>496</v>
      </c>
      <c r="C2013">
        <v>2013</v>
      </c>
      <c r="D2013">
        <v>0.123807657750564</v>
      </c>
      <c r="E2013">
        <v>68.439466993913101</v>
      </c>
      <c r="F2013">
        <v>44.539557241122097</v>
      </c>
    </row>
    <row r="2014" spans="1:6">
      <c r="A2014" t="s">
        <v>495</v>
      </c>
      <c r="B2014" t="s">
        <v>496</v>
      </c>
      <c r="C2014">
        <v>2014</v>
      </c>
      <c r="D2014">
        <v>0.124191182248722</v>
      </c>
      <c r="E2014">
        <v>65.421290563548794</v>
      </c>
      <c r="F2014">
        <v>44.456771792985101</v>
      </c>
    </row>
    <row r="2015" spans="1:6">
      <c r="A2015" t="s">
        <v>495</v>
      </c>
      <c r="B2015" t="s">
        <v>496</v>
      </c>
      <c r="C2015">
        <v>2015</v>
      </c>
      <c r="D2015">
        <v>0.12503043356274901</v>
      </c>
      <c r="E2015">
        <v>63.736489744376897</v>
      </c>
      <c r="F2015">
        <v>44.527816470686503</v>
      </c>
    </row>
    <row r="2016" spans="1:6">
      <c r="A2016" t="s">
        <v>495</v>
      </c>
      <c r="B2016" t="s">
        <v>496</v>
      </c>
      <c r="C2016">
        <v>2016</v>
      </c>
      <c r="D2016">
        <v>0.126206075754907</v>
      </c>
      <c r="E2016">
        <v>60.830216113537702</v>
      </c>
      <c r="F2016">
        <v>42.715385376566097</v>
      </c>
    </row>
    <row r="2017" spans="1:6">
      <c r="A2017" t="s">
        <v>495</v>
      </c>
      <c r="B2017" t="s">
        <v>496</v>
      </c>
      <c r="C2017">
        <v>2017</v>
      </c>
      <c r="D2017">
        <v>0.128667006285862</v>
      </c>
      <c r="E2017">
        <v>57.963173821819296</v>
      </c>
      <c r="F2017">
        <v>42.528152921623999</v>
      </c>
    </row>
    <row r="2018" spans="1:6">
      <c r="A2018" t="s">
        <v>497</v>
      </c>
      <c r="B2018" t="s">
        <v>498</v>
      </c>
      <c r="C2018">
        <v>1990</v>
      </c>
      <c r="D2018">
        <v>0.92145651473222401</v>
      </c>
      <c r="E2018">
        <v>1.49908589920274</v>
      </c>
      <c r="F2018">
        <v>24.755763549800101</v>
      </c>
    </row>
    <row r="2019" spans="1:6">
      <c r="A2019" t="s">
        <v>497</v>
      </c>
      <c r="B2019" t="s">
        <v>498</v>
      </c>
      <c r="C2019">
        <v>1991</v>
      </c>
      <c r="D2019">
        <v>0.89364052704333496</v>
      </c>
      <c r="E2019">
        <v>1.37309337415189</v>
      </c>
      <c r="F2019">
        <v>23.7415716288954</v>
      </c>
    </row>
    <row r="2020" spans="1:6">
      <c r="A2020" t="s">
        <v>497</v>
      </c>
      <c r="B2020" t="s">
        <v>498</v>
      </c>
      <c r="C2020">
        <v>1992</v>
      </c>
      <c r="D2020">
        <v>0.89630229733334699</v>
      </c>
      <c r="E2020">
        <v>1.2950604598205999</v>
      </c>
      <c r="F2020">
        <v>23.2833984056508</v>
      </c>
    </row>
    <row r="2021" spans="1:6">
      <c r="A2021" t="s">
        <v>497</v>
      </c>
      <c r="B2021" t="s">
        <v>498</v>
      </c>
      <c r="C2021">
        <v>1993</v>
      </c>
      <c r="D2021">
        <v>0.895455054655937</v>
      </c>
      <c r="E2021">
        <v>1.2054257892531499</v>
      </c>
      <c r="F2021">
        <v>22.571068317690401</v>
      </c>
    </row>
    <row r="2022" spans="1:6">
      <c r="A2022" t="s">
        <v>497</v>
      </c>
      <c r="B2022" t="s">
        <v>498</v>
      </c>
      <c r="C2022">
        <v>1994</v>
      </c>
      <c r="D2022">
        <v>0.85916398069711197</v>
      </c>
      <c r="E2022">
        <v>1.05910117384331</v>
      </c>
      <c r="F2022">
        <v>20.904470047878402</v>
      </c>
    </row>
    <row r="2023" spans="1:6">
      <c r="A2023" t="s">
        <v>497</v>
      </c>
      <c r="B2023" t="s">
        <v>498</v>
      </c>
      <c r="C2023">
        <v>1995</v>
      </c>
      <c r="D2023">
        <v>0.88953921064169805</v>
      </c>
      <c r="E2023">
        <v>0.974229962523249</v>
      </c>
      <c r="F2023">
        <v>20.518145771525099</v>
      </c>
    </row>
    <row r="2024" spans="1:6">
      <c r="A2024" t="s">
        <v>497</v>
      </c>
      <c r="B2024" t="s">
        <v>498</v>
      </c>
      <c r="C2024">
        <v>1996</v>
      </c>
      <c r="D2024">
        <v>0.90876923397368303</v>
      </c>
      <c r="E2024">
        <v>0.90247169725310195</v>
      </c>
      <c r="F2024">
        <v>19.748357153290701</v>
      </c>
    </row>
    <row r="2025" spans="1:6">
      <c r="A2025" t="s">
        <v>497</v>
      </c>
      <c r="B2025" t="s">
        <v>498</v>
      </c>
      <c r="C2025">
        <v>1997</v>
      </c>
      <c r="D2025">
        <v>0.93197679284052803</v>
      </c>
      <c r="E2025">
        <v>0.82222446194891197</v>
      </c>
      <c r="F2025">
        <v>19.299423210396501</v>
      </c>
    </row>
    <row r="2026" spans="1:6">
      <c r="A2026" t="s">
        <v>497</v>
      </c>
      <c r="B2026" t="s">
        <v>498</v>
      </c>
      <c r="C2026">
        <v>1998</v>
      </c>
      <c r="D2026">
        <v>0.94907278987282495</v>
      </c>
      <c r="E2026">
        <v>0.75989789035141597</v>
      </c>
      <c r="F2026">
        <v>18.644319740262201</v>
      </c>
    </row>
    <row r="2027" spans="1:6">
      <c r="A2027" t="s">
        <v>497</v>
      </c>
      <c r="B2027" t="s">
        <v>498</v>
      </c>
      <c r="C2027">
        <v>1999</v>
      </c>
      <c r="D2027">
        <v>0.94684263496184595</v>
      </c>
      <c r="E2027">
        <v>0.69185485758875698</v>
      </c>
      <c r="F2027">
        <v>17.978102808384801</v>
      </c>
    </row>
    <row r="2028" spans="1:6">
      <c r="A2028" t="s">
        <v>497</v>
      </c>
      <c r="B2028" t="s">
        <v>498</v>
      </c>
      <c r="C2028">
        <v>2000</v>
      </c>
      <c r="D2028">
        <v>0.93375109237317599</v>
      </c>
      <c r="E2028">
        <v>0.62751345500183697</v>
      </c>
      <c r="F2028">
        <v>17.217758192750001</v>
      </c>
    </row>
    <row r="2029" spans="1:6">
      <c r="A2029" t="s">
        <v>497</v>
      </c>
      <c r="B2029" t="s">
        <v>498</v>
      </c>
      <c r="C2029">
        <v>2001</v>
      </c>
      <c r="D2029">
        <v>0.90994827065609196</v>
      </c>
      <c r="E2029">
        <v>0.57481499912287204</v>
      </c>
      <c r="F2029">
        <v>16.405722474337399</v>
      </c>
    </row>
    <row r="2030" spans="1:6">
      <c r="A2030" t="s">
        <v>497</v>
      </c>
      <c r="B2030" t="s">
        <v>498</v>
      </c>
      <c r="C2030">
        <v>2002</v>
      </c>
      <c r="D2030">
        <v>0.89043896884985896</v>
      </c>
      <c r="E2030">
        <v>0.52543860126238495</v>
      </c>
      <c r="F2030">
        <v>15.9020362651362</v>
      </c>
    </row>
    <row r="2031" spans="1:6">
      <c r="A2031" t="s">
        <v>497</v>
      </c>
      <c r="B2031" t="s">
        <v>498</v>
      </c>
      <c r="C2031">
        <v>2003</v>
      </c>
      <c r="D2031">
        <v>0.87155300324640606</v>
      </c>
      <c r="E2031">
        <v>0.46708507000507699</v>
      </c>
      <c r="F2031">
        <v>15.207201247597</v>
      </c>
    </row>
    <row r="2032" spans="1:6">
      <c r="A2032" t="s">
        <v>497</v>
      </c>
      <c r="B2032" t="s">
        <v>498</v>
      </c>
      <c r="C2032">
        <v>2004</v>
      </c>
      <c r="D2032">
        <v>0.85409483387401597</v>
      </c>
      <c r="E2032">
        <v>0.41950822950997302</v>
      </c>
      <c r="F2032">
        <v>14.540580866647201</v>
      </c>
    </row>
    <row r="2033" spans="1:6">
      <c r="A2033" t="s">
        <v>497</v>
      </c>
      <c r="B2033" t="s">
        <v>498</v>
      </c>
      <c r="C2033">
        <v>2005</v>
      </c>
      <c r="D2033">
        <v>0.85042623735432699</v>
      </c>
      <c r="E2033">
        <v>0.36652681603926801</v>
      </c>
      <c r="F2033">
        <v>13.703781561566201</v>
      </c>
    </row>
    <row r="2034" spans="1:6">
      <c r="A2034" t="s">
        <v>497</v>
      </c>
      <c r="B2034" t="s">
        <v>498</v>
      </c>
      <c r="C2034">
        <v>2006</v>
      </c>
      <c r="D2034">
        <v>0.83927601228723703</v>
      </c>
      <c r="E2034">
        <v>0.324969395896887</v>
      </c>
      <c r="F2034">
        <v>13.074758593072399</v>
      </c>
    </row>
    <row r="2035" spans="1:6">
      <c r="A2035" t="s">
        <v>497</v>
      </c>
      <c r="B2035" t="s">
        <v>498</v>
      </c>
      <c r="C2035">
        <v>2007</v>
      </c>
      <c r="D2035">
        <v>0.84328186830552698</v>
      </c>
      <c r="E2035">
        <v>0.30183425046770601</v>
      </c>
      <c r="F2035">
        <v>12.8684419496219</v>
      </c>
    </row>
    <row r="2036" spans="1:6">
      <c r="A2036" t="s">
        <v>497</v>
      </c>
      <c r="B2036" t="s">
        <v>498</v>
      </c>
      <c r="C2036">
        <v>2008</v>
      </c>
      <c r="D2036">
        <v>0.831660315982509</v>
      </c>
      <c r="E2036">
        <v>0.27344284782929901</v>
      </c>
      <c r="F2036">
        <v>12.439643296273699</v>
      </c>
    </row>
    <row r="2037" spans="1:6">
      <c r="A2037" t="s">
        <v>497</v>
      </c>
      <c r="B2037" t="s">
        <v>498</v>
      </c>
      <c r="C2037">
        <v>2009</v>
      </c>
      <c r="D2037">
        <v>0.83278168624026006</v>
      </c>
      <c r="E2037">
        <v>0.245851215088109</v>
      </c>
      <c r="F2037">
        <v>12.027574389814101</v>
      </c>
    </row>
    <row r="2038" spans="1:6">
      <c r="A2038" t="s">
        <v>497</v>
      </c>
      <c r="B2038" t="s">
        <v>498</v>
      </c>
      <c r="C2038">
        <v>2010</v>
      </c>
      <c r="D2038">
        <v>0.83023842854730701</v>
      </c>
      <c r="E2038">
        <v>0.22290723277375299</v>
      </c>
      <c r="F2038">
        <v>11.589697026067199</v>
      </c>
    </row>
    <row r="2039" spans="1:6">
      <c r="A2039" t="s">
        <v>497</v>
      </c>
      <c r="B2039" t="s">
        <v>498</v>
      </c>
      <c r="C2039">
        <v>2011</v>
      </c>
      <c r="D2039">
        <v>0.81833789609677499</v>
      </c>
      <c r="E2039">
        <v>0.20171328767774799</v>
      </c>
      <c r="F2039">
        <v>11.1718314856705</v>
      </c>
    </row>
    <row r="2040" spans="1:6">
      <c r="A2040" t="s">
        <v>497</v>
      </c>
      <c r="B2040" t="s">
        <v>498</v>
      </c>
      <c r="C2040">
        <v>2012</v>
      </c>
      <c r="D2040">
        <v>0.80842646920852701</v>
      </c>
      <c r="E2040">
        <v>0.18441464974976601</v>
      </c>
      <c r="F2040">
        <v>9.71821167020925</v>
      </c>
    </row>
    <row r="2041" spans="1:6">
      <c r="A2041" t="s">
        <v>497</v>
      </c>
      <c r="B2041" t="s">
        <v>498</v>
      </c>
      <c r="C2041">
        <v>2013</v>
      </c>
      <c r="D2041">
        <v>0.80285884341032798</v>
      </c>
      <c r="E2041">
        <v>0.167708916308486</v>
      </c>
      <c r="F2041">
        <v>8.8688559112106606</v>
      </c>
    </row>
    <row r="2042" spans="1:6">
      <c r="A2042" t="s">
        <v>497</v>
      </c>
      <c r="B2042" t="s">
        <v>498</v>
      </c>
      <c r="C2042">
        <v>2014</v>
      </c>
      <c r="D2042">
        <v>0.78731269234229195</v>
      </c>
      <c r="E2042">
        <v>0.15455901917991999</v>
      </c>
      <c r="F2042">
        <v>8.7617534894793998</v>
      </c>
    </row>
    <row r="2043" spans="1:6">
      <c r="A2043" t="s">
        <v>497</v>
      </c>
      <c r="B2043" t="s">
        <v>498</v>
      </c>
      <c r="C2043">
        <v>2015</v>
      </c>
      <c r="D2043">
        <v>0.77519559003801397</v>
      </c>
      <c r="E2043">
        <v>0.14122051324913601</v>
      </c>
      <c r="F2043">
        <v>7.8400723156335399</v>
      </c>
    </row>
    <row r="2044" spans="1:6">
      <c r="A2044" t="s">
        <v>497</v>
      </c>
      <c r="B2044" t="s">
        <v>498</v>
      </c>
      <c r="C2044">
        <v>2016</v>
      </c>
      <c r="D2044">
        <v>0.78717497664856595</v>
      </c>
      <c r="E2044">
        <v>0.13332252126139499</v>
      </c>
      <c r="F2044">
        <v>7.5443582326114598</v>
      </c>
    </row>
    <row r="2045" spans="1:6">
      <c r="A2045" t="s">
        <v>497</v>
      </c>
      <c r="B2045" t="s">
        <v>498</v>
      </c>
      <c r="C2045">
        <v>2017</v>
      </c>
      <c r="D2045">
        <v>0.80479408544804099</v>
      </c>
      <c r="E2045">
        <v>0.13215086521693001</v>
      </c>
      <c r="F2045">
        <v>7.6351616040489203</v>
      </c>
    </row>
    <row r="2046" spans="1:6">
      <c r="A2046" t="s">
        <v>500</v>
      </c>
      <c r="B2046" t="s">
        <v>501</v>
      </c>
      <c r="C2046">
        <v>1990</v>
      </c>
      <c r="D2046">
        <v>2.4613445695136602</v>
      </c>
      <c r="E2046">
        <v>1.0490935892744</v>
      </c>
      <c r="F2046">
        <v>23.0312197076085</v>
      </c>
    </row>
    <row r="2047" spans="1:6">
      <c r="A2047" t="s">
        <v>500</v>
      </c>
      <c r="B2047" t="s">
        <v>501</v>
      </c>
      <c r="C2047">
        <v>1991</v>
      </c>
      <c r="D2047">
        <v>2.38254990667973</v>
      </c>
      <c r="E2047">
        <v>0.91774121116833096</v>
      </c>
      <c r="F2047">
        <v>22.4276144260498</v>
      </c>
    </row>
    <row r="2048" spans="1:6">
      <c r="A2048" t="s">
        <v>500</v>
      </c>
      <c r="B2048" t="s">
        <v>501</v>
      </c>
      <c r="C2048">
        <v>1992</v>
      </c>
      <c r="D2048">
        <v>2.3298150694692001</v>
      </c>
      <c r="E2048">
        <v>0.79695872820695901</v>
      </c>
      <c r="F2048">
        <v>21.854796598280799</v>
      </c>
    </row>
    <row r="2049" spans="1:6">
      <c r="A2049" t="s">
        <v>500</v>
      </c>
      <c r="B2049" t="s">
        <v>501</v>
      </c>
      <c r="C2049">
        <v>1993</v>
      </c>
      <c r="D2049">
        <v>2.3047068666841</v>
      </c>
      <c r="E2049">
        <v>0.70756313674542604</v>
      </c>
      <c r="F2049">
        <v>21.537590453675499</v>
      </c>
    </row>
    <row r="2050" spans="1:6">
      <c r="A2050" t="s">
        <v>500</v>
      </c>
      <c r="B2050" t="s">
        <v>501</v>
      </c>
      <c r="C2050">
        <v>1994</v>
      </c>
      <c r="D2050">
        <v>2.24506006671833</v>
      </c>
      <c r="E2050">
        <v>0.62823940969231595</v>
      </c>
      <c r="F2050">
        <v>20.882571370752501</v>
      </c>
    </row>
    <row r="2051" spans="1:6">
      <c r="A2051" t="s">
        <v>500</v>
      </c>
      <c r="B2051" t="s">
        <v>501</v>
      </c>
      <c r="C2051">
        <v>1995</v>
      </c>
      <c r="D2051">
        <v>2.21630423916621</v>
      </c>
      <c r="E2051">
        <v>0.57682541439304003</v>
      </c>
      <c r="F2051">
        <v>20.499322023955401</v>
      </c>
    </row>
    <row r="2052" spans="1:6">
      <c r="A2052" t="s">
        <v>500</v>
      </c>
      <c r="B2052" t="s">
        <v>501</v>
      </c>
      <c r="C2052">
        <v>1996</v>
      </c>
      <c r="D2052">
        <v>2.1855483945159802</v>
      </c>
      <c r="E2052">
        <v>0.51515762397481502</v>
      </c>
      <c r="F2052">
        <v>20.135626822104001</v>
      </c>
    </row>
    <row r="2053" spans="1:6">
      <c r="A2053" t="s">
        <v>500</v>
      </c>
      <c r="B2053" t="s">
        <v>501</v>
      </c>
      <c r="C2053">
        <v>1997</v>
      </c>
      <c r="D2053">
        <v>2.1121901254741098</v>
      </c>
      <c r="E2053">
        <v>0.463448924812222</v>
      </c>
      <c r="F2053">
        <v>19.530541153500401</v>
      </c>
    </row>
    <row r="2054" spans="1:6">
      <c r="A2054" t="s">
        <v>500</v>
      </c>
      <c r="B2054" t="s">
        <v>501</v>
      </c>
      <c r="C2054">
        <v>1998</v>
      </c>
      <c r="D2054">
        <v>2.0874757935430699</v>
      </c>
      <c r="E2054">
        <v>0.429454578601218</v>
      </c>
      <c r="F2054">
        <v>19.655628273413999</v>
      </c>
    </row>
    <row r="2055" spans="1:6">
      <c r="A2055" t="s">
        <v>500</v>
      </c>
      <c r="B2055" t="s">
        <v>501</v>
      </c>
      <c r="C2055">
        <v>1999</v>
      </c>
      <c r="D2055">
        <v>1.98050783990533</v>
      </c>
      <c r="E2055">
        <v>0.39059427517154599</v>
      </c>
      <c r="F2055">
        <v>19.234651574965099</v>
      </c>
    </row>
    <row r="2056" spans="1:6">
      <c r="A2056" t="s">
        <v>500</v>
      </c>
      <c r="B2056" t="s">
        <v>501</v>
      </c>
      <c r="C2056">
        <v>2000</v>
      </c>
      <c r="D2056">
        <v>1.7736448591276199</v>
      </c>
      <c r="E2056">
        <v>0.35504111977174002</v>
      </c>
      <c r="F2056">
        <v>18.453744789761799</v>
      </c>
    </row>
    <row r="2057" spans="1:6">
      <c r="A2057" t="s">
        <v>500</v>
      </c>
      <c r="B2057" t="s">
        <v>501</v>
      </c>
      <c r="C2057">
        <v>2001</v>
      </c>
      <c r="D2057">
        <v>1.67104238711856</v>
      </c>
      <c r="E2057">
        <v>0.32159955217410602</v>
      </c>
      <c r="F2057">
        <v>18.2021202148509</v>
      </c>
    </row>
    <row r="2058" spans="1:6">
      <c r="A2058" t="s">
        <v>500</v>
      </c>
      <c r="B2058" t="s">
        <v>501</v>
      </c>
      <c r="C2058">
        <v>2002</v>
      </c>
      <c r="D2058">
        <v>1.6117013836759799</v>
      </c>
      <c r="E2058">
        <v>0.29606116828678603</v>
      </c>
      <c r="F2058">
        <v>18.019849805488899</v>
      </c>
    </row>
    <row r="2059" spans="1:6">
      <c r="A2059" t="s">
        <v>500</v>
      </c>
      <c r="B2059" t="s">
        <v>501</v>
      </c>
      <c r="C2059">
        <v>2003</v>
      </c>
      <c r="D2059">
        <v>1.5612479892853399</v>
      </c>
      <c r="E2059">
        <v>0.26819595825096698</v>
      </c>
      <c r="F2059">
        <v>17.7056857736317</v>
      </c>
    </row>
    <row r="2060" spans="1:6">
      <c r="A2060" t="s">
        <v>500</v>
      </c>
      <c r="B2060" t="s">
        <v>501</v>
      </c>
      <c r="C2060">
        <v>2004</v>
      </c>
      <c r="D2060">
        <v>1.42893308429702</v>
      </c>
      <c r="E2060">
        <v>0.229986028026372</v>
      </c>
      <c r="F2060">
        <v>16.398470740097601</v>
      </c>
    </row>
    <row r="2061" spans="1:6">
      <c r="A2061" t="s">
        <v>500</v>
      </c>
      <c r="B2061" t="s">
        <v>501</v>
      </c>
      <c r="C2061">
        <v>2005</v>
      </c>
      <c r="D2061">
        <v>1.40655045174117</v>
      </c>
      <c r="E2061">
        <v>0.21059352359723299</v>
      </c>
      <c r="F2061">
        <v>16.198029226095802</v>
      </c>
    </row>
    <row r="2062" spans="1:6">
      <c r="A2062" t="s">
        <v>500</v>
      </c>
      <c r="B2062" t="s">
        <v>501</v>
      </c>
      <c r="C2062">
        <v>2006</v>
      </c>
      <c r="D2062">
        <v>1.3551761961403199</v>
      </c>
      <c r="E2062">
        <v>0.18933516389699501</v>
      </c>
      <c r="F2062">
        <v>15.6889172271192</v>
      </c>
    </row>
    <row r="2063" spans="1:6">
      <c r="A2063" t="s">
        <v>500</v>
      </c>
      <c r="B2063" t="s">
        <v>501</v>
      </c>
      <c r="C2063">
        <v>2007</v>
      </c>
      <c r="D2063">
        <v>1.32048643872907</v>
      </c>
      <c r="E2063">
        <v>0.17396468585946201</v>
      </c>
      <c r="F2063">
        <v>15.266177763198201</v>
      </c>
    </row>
    <row r="2064" spans="1:6">
      <c r="A2064" t="s">
        <v>500</v>
      </c>
      <c r="B2064" t="s">
        <v>501</v>
      </c>
      <c r="C2064">
        <v>2008</v>
      </c>
      <c r="D2064">
        <v>1.30967803148923</v>
      </c>
      <c r="E2064">
        <v>0.15988150344976601</v>
      </c>
      <c r="F2064">
        <v>15.0937123770216</v>
      </c>
    </row>
    <row r="2065" spans="1:6">
      <c r="A2065" t="s">
        <v>500</v>
      </c>
      <c r="B2065" t="s">
        <v>501</v>
      </c>
      <c r="C2065">
        <v>2009</v>
      </c>
      <c r="D2065">
        <v>1.30359921404676</v>
      </c>
      <c r="E2065">
        <v>0.14690897796785299</v>
      </c>
      <c r="F2065">
        <v>14.9909961396245</v>
      </c>
    </row>
    <row r="2066" spans="1:6">
      <c r="A2066" t="s">
        <v>500</v>
      </c>
      <c r="B2066" t="s">
        <v>501</v>
      </c>
      <c r="C2066">
        <v>2010</v>
      </c>
      <c r="D2066">
        <v>1.28661626868646</v>
      </c>
      <c r="E2066">
        <v>0.13479442202973299</v>
      </c>
      <c r="F2066">
        <v>14.5924879155247</v>
      </c>
    </row>
    <row r="2067" spans="1:6">
      <c r="A2067" t="s">
        <v>500</v>
      </c>
      <c r="B2067" t="s">
        <v>501</v>
      </c>
      <c r="C2067">
        <v>2011</v>
      </c>
      <c r="D2067">
        <v>1.26991935866551</v>
      </c>
      <c r="E2067">
        <v>0.124504533829474</v>
      </c>
      <c r="F2067">
        <v>14.3110553498953</v>
      </c>
    </row>
    <row r="2068" spans="1:6">
      <c r="A2068" t="s">
        <v>500</v>
      </c>
      <c r="B2068" t="s">
        <v>501</v>
      </c>
      <c r="C2068">
        <v>2012</v>
      </c>
      <c r="D2068">
        <v>1.24685394817899</v>
      </c>
      <c r="E2068">
        <v>0.12001598086637499</v>
      </c>
      <c r="F2068">
        <v>13.477580361870199</v>
      </c>
    </row>
    <row r="2069" spans="1:6">
      <c r="A2069" t="s">
        <v>500</v>
      </c>
      <c r="B2069" t="s">
        <v>501</v>
      </c>
      <c r="C2069">
        <v>2013</v>
      </c>
      <c r="D2069">
        <v>1.21408839321128</v>
      </c>
      <c r="E2069">
        <v>0.111046336437404</v>
      </c>
      <c r="F2069">
        <v>12.9106748881516</v>
      </c>
    </row>
    <row r="2070" spans="1:6">
      <c r="A2070" t="s">
        <v>500</v>
      </c>
      <c r="B2070" t="s">
        <v>501</v>
      </c>
      <c r="C2070">
        <v>2014</v>
      </c>
      <c r="D2070">
        <v>1.16038083125048</v>
      </c>
      <c r="E2070">
        <v>0.105396367658151</v>
      </c>
      <c r="F2070">
        <v>11.634975199303099</v>
      </c>
    </row>
    <row r="2071" spans="1:6">
      <c r="A2071" t="s">
        <v>500</v>
      </c>
      <c r="B2071" t="s">
        <v>501</v>
      </c>
      <c r="C2071">
        <v>2015</v>
      </c>
      <c r="D2071">
        <v>1.1645179286248699</v>
      </c>
      <c r="E2071">
        <v>9.8971365050326401E-2</v>
      </c>
      <c r="F2071">
        <v>11.7637853950049</v>
      </c>
    </row>
    <row r="2072" spans="1:6">
      <c r="A2072" t="s">
        <v>500</v>
      </c>
      <c r="B2072" t="s">
        <v>501</v>
      </c>
      <c r="C2072">
        <v>2016</v>
      </c>
      <c r="D2072">
        <v>1.1351907706362401</v>
      </c>
      <c r="E2072">
        <v>9.5674805266345905E-2</v>
      </c>
      <c r="F2072">
        <v>10.916809436919999</v>
      </c>
    </row>
    <row r="2073" spans="1:6">
      <c r="A2073" t="s">
        <v>500</v>
      </c>
      <c r="B2073" t="s">
        <v>501</v>
      </c>
      <c r="C2073">
        <v>2017</v>
      </c>
      <c r="D2073">
        <v>1.13192639245753</v>
      </c>
      <c r="E2073">
        <v>8.8896865537630196E-2</v>
      </c>
      <c r="F2073">
        <v>10.777409938473699</v>
      </c>
    </row>
    <row r="2074" spans="1:6">
      <c r="A2074" t="s">
        <v>504</v>
      </c>
      <c r="B2074" t="s">
        <v>505</v>
      </c>
      <c r="C2074">
        <v>1990</v>
      </c>
      <c r="D2074">
        <v>1.3983764710103499</v>
      </c>
      <c r="E2074">
        <v>86.333129676075202</v>
      </c>
      <c r="F2074">
        <v>42.492927490600501</v>
      </c>
    </row>
    <row r="2075" spans="1:6">
      <c r="A2075" t="s">
        <v>504</v>
      </c>
      <c r="B2075" t="s">
        <v>505</v>
      </c>
      <c r="C2075">
        <v>1991</v>
      </c>
      <c r="D2075">
        <v>1.3762413298540499</v>
      </c>
      <c r="E2075">
        <v>80.897251411482301</v>
      </c>
      <c r="F2075">
        <v>43.995653729207099</v>
      </c>
    </row>
    <row r="2076" spans="1:6">
      <c r="A2076" t="s">
        <v>504</v>
      </c>
      <c r="B2076" t="s">
        <v>505</v>
      </c>
      <c r="C2076">
        <v>1992</v>
      </c>
      <c r="D2076">
        <v>1.3566006595006499</v>
      </c>
      <c r="E2076">
        <v>76.029971899994493</v>
      </c>
      <c r="F2076">
        <v>45.2953425425085</v>
      </c>
    </row>
    <row r="2077" spans="1:6">
      <c r="A2077" t="s">
        <v>504</v>
      </c>
      <c r="B2077" t="s">
        <v>505</v>
      </c>
      <c r="C2077">
        <v>1993</v>
      </c>
      <c r="D2077">
        <v>1.34228209268768</v>
      </c>
      <c r="E2077">
        <v>71.876336957929894</v>
      </c>
      <c r="F2077">
        <v>46.186091224000101</v>
      </c>
    </row>
    <row r="2078" spans="1:6">
      <c r="A2078" t="s">
        <v>504</v>
      </c>
      <c r="B2078" t="s">
        <v>505</v>
      </c>
      <c r="C2078">
        <v>1994</v>
      </c>
      <c r="D2078">
        <v>1.3465557215544499</v>
      </c>
      <c r="E2078">
        <v>68.402898251782204</v>
      </c>
      <c r="F2078">
        <v>47.740368586083797</v>
      </c>
    </row>
    <row r="2079" spans="1:6">
      <c r="A2079" t="s">
        <v>504</v>
      </c>
      <c r="B2079" t="s">
        <v>505</v>
      </c>
      <c r="C2079">
        <v>1995</v>
      </c>
      <c r="D2079">
        <v>1.3520076865525901</v>
      </c>
      <c r="E2079">
        <v>65.084280202442599</v>
      </c>
      <c r="F2079">
        <v>49.086010262941002</v>
      </c>
    </row>
    <row r="2080" spans="1:6">
      <c r="A2080" t="s">
        <v>504</v>
      </c>
      <c r="B2080" t="s">
        <v>505</v>
      </c>
      <c r="C2080">
        <v>1996</v>
      </c>
      <c r="D2080">
        <v>1.36062213354662</v>
      </c>
      <c r="E2080">
        <v>61.762501710945301</v>
      </c>
      <c r="F2080">
        <v>51.409308319790703</v>
      </c>
    </row>
    <row r="2081" spans="1:6">
      <c r="A2081" t="s">
        <v>504</v>
      </c>
      <c r="B2081" t="s">
        <v>505</v>
      </c>
      <c r="C2081">
        <v>1997</v>
      </c>
      <c r="D2081">
        <v>1.34419669781711</v>
      </c>
      <c r="E2081">
        <v>57.113388511123503</v>
      </c>
      <c r="F2081">
        <v>52.5511556426612</v>
      </c>
    </row>
    <row r="2082" spans="1:6">
      <c r="A2082" t="s">
        <v>504</v>
      </c>
      <c r="B2082" t="s">
        <v>505</v>
      </c>
      <c r="C2082">
        <v>1998</v>
      </c>
      <c r="D2082">
        <v>1.3399186861638801</v>
      </c>
      <c r="E2082">
        <v>53.351135700674803</v>
      </c>
      <c r="F2082">
        <v>53.544053001722801</v>
      </c>
    </row>
    <row r="2083" spans="1:6">
      <c r="A2083" t="s">
        <v>504</v>
      </c>
      <c r="B2083" t="s">
        <v>505</v>
      </c>
      <c r="C2083">
        <v>1999</v>
      </c>
      <c r="D2083">
        <v>1.33801719339277</v>
      </c>
      <c r="E2083">
        <v>50.127427651108803</v>
      </c>
      <c r="F2083">
        <v>54.172339054360997</v>
      </c>
    </row>
    <row r="2084" spans="1:6">
      <c r="A2084" t="s">
        <v>504</v>
      </c>
      <c r="B2084" t="s">
        <v>505</v>
      </c>
      <c r="C2084">
        <v>2000</v>
      </c>
      <c r="D2084">
        <v>1.3388628492558099</v>
      </c>
      <c r="E2084">
        <v>47.521486131545402</v>
      </c>
      <c r="F2084">
        <v>54.692957963132898</v>
      </c>
    </row>
    <row r="2085" spans="1:6">
      <c r="A2085" t="s">
        <v>504</v>
      </c>
      <c r="B2085" t="s">
        <v>505</v>
      </c>
      <c r="C2085">
        <v>2001</v>
      </c>
      <c r="D2085">
        <v>1.3318819207928001</v>
      </c>
      <c r="E2085">
        <v>44.700500448543501</v>
      </c>
      <c r="F2085">
        <v>56.7391149907913</v>
      </c>
    </row>
    <row r="2086" spans="1:6">
      <c r="A2086" t="s">
        <v>504</v>
      </c>
      <c r="B2086" t="s">
        <v>505</v>
      </c>
      <c r="C2086">
        <v>2002</v>
      </c>
      <c r="D2086">
        <v>1.2997038264560701</v>
      </c>
      <c r="E2086">
        <v>41.487733018721201</v>
      </c>
      <c r="F2086">
        <v>56.6217528919206</v>
      </c>
    </row>
    <row r="2087" spans="1:6">
      <c r="A2087" t="s">
        <v>504</v>
      </c>
      <c r="B2087" t="s">
        <v>505</v>
      </c>
      <c r="C2087">
        <v>2003</v>
      </c>
      <c r="D2087">
        <v>1.29813192363527</v>
      </c>
      <c r="E2087">
        <v>39.704312161532997</v>
      </c>
      <c r="F2087">
        <v>57.296933449562303</v>
      </c>
    </row>
    <row r="2088" spans="1:6">
      <c r="A2088" t="s">
        <v>504</v>
      </c>
      <c r="B2088" t="s">
        <v>505</v>
      </c>
      <c r="C2088">
        <v>2004</v>
      </c>
      <c r="D2088">
        <v>1.2904197366291901</v>
      </c>
      <c r="E2088">
        <v>37.5600076007929</v>
      </c>
      <c r="F2088">
        <v>57.468040690588602</v>
      </c>
    </row>
    <row r="2089" spans="1:6">
      <c r="A2089" t="s">
        <v>504</v>
      </c>
      <c r="B2089" t="s">
        <v>505</v>
      </c>
      <c r="C2089">
        <v>2005</v>
      </c>
      <c r="D2089">
        <v>1.2656102345306099</v>
      </c>
      <c r="E2089">
        <v>35.181360301775001</v>
      </c>
      <c r="F2089">
        <v>56.663170122451803</v>
      </c>
    </row>
    <row r="2090" spans="1:6">
      <c r="A2090" t="s">
        <v>504</v>
      </c>
      <c r="B2090" t="s">
        <v>505</v>
      </c>
      <c r="C2090">
        <v>2006</v>
      </c>
      <c r="D2090">
        <v>1.2554997507611401</v>
      </c>
      <c r="E2090">
        <v>32.6487747390604</v>
      </c>
      <c r="F2090">
        <v>58.464288524795101</v>
      </c>
    </row>
    <row r="2091" spans="1:6">
      <c r="A2091" t="s">
        <v>504</v>
      </c>
      <c r="B2091" t="s">
        <v>505</v>
      </c>
      <c r="C2091">
        <v>2007</v>
      </c>
      <c r="D2091">
        <v>1.2253057614340099</v>
      </c>
      <c r="E2091">
        <v>29.6955725811439</v>
      </c>
      <c r="F2091">
        <v>58.738003379659098</v>
      </c>
    </row>
    <row r="2092" spans="1:6">
      <c r="A2092" t="s">
        <v>504</v>
      </c>
      <c r="B2092" t="s">
        <v>505</v>
      </c>
      <c r="C2092">
        <v>2008</v>
      </c>
      <c r="D2092">
        <v>1.21576746424086</v>
      </c>
      <c r="E2092">
        <v>27.460191691317199</v>
      </c>
      <c r="F2092">
        <v>59.3240035175819</v>
      </c>
    </row>
    <row r="2093" spans="1:6">
      <c r="A2093" t="s">
        <v>504</v>
      </c>
      <c r="B2093" t="s">
        <v>505</v>
      </c>
      <c r="C2093">
        <v>2009</v>
      </c>
      <c r="D2093">
        <v>1.19669850545345</v>
      </c>
      <c r="E2093">
        <v>25.2172439198512</v>
      </c>
      <c r="F2093">
        <v>58.747897953716397</v>
      </c>
    </row>
    <row r="2094" spans="1:6">
      <c r="A2094" t="s">
        <v>504</v>
      </c>
      <c r="B2094" t="s">
        <v>505</v>
      </c>
      <c r="C2094">
        <v>2010</v>
      </c>
      <c r="D2094">
        <v>1.17212738696963</v>
      </c>
      <c r="E2094">
        <v>22.894761172236699</v>
      </c>
      <c r="F2094">
        <v>57.263271361028501</v>
      </c>
    </row>
    <row r="2095" spans="1:6">
      <c r="A2095" t="s">
        <v>504</v>
      </c>
      <c r="B2095" t="s">
        <v>505</v>
      </c>
      <c r="C2095">
        <v>2011</v>
      </c>
      <c r="D2095">
        <v>1.17788074035582</v>
      </c>
      <c r="E2095">
        <v>20.467628914000901</v>
      </c>
      <c r="F2095">
        <v>58.674527593675599</v>
      </c>
    </row>
    <row r="2096" spans="1:6">
      <c r="A2096" t="s">
        <v>504</v>
      </c>
      <c r="B2096" t="s">
        <v>505</v>
      </c>
      <c r="C2096">
        <v>2012</v>
      </c>
      <c r="D2096">
        <v>1.18072302356156</v>
      </c>
      <c r="E2096">
        <v>18.490178102985499</v>
      </c>
      <c r="F2096">
        <v>58.116256851154702</v>
      </c>
    </row>
    <row r="2097" spans="1:6">
      <c r="A2097" t="s">
        <v>504</v>
      </c>
      <c r="B2097" t="s">
        <v>505</v>
      </c>
      <c r="C2097">
        <v>2013</v>
      </c>
      <c r="D2097">
        <v>1.18283603289918</v>
      </c>
      <c r="E2097">
        <v>16.755879972452199</v>
      </c>
      <c r="F2097">
        <v>57.696164930311397</v>
      </c>
    </row>
    <row r="2098" spans="1:6">
      <c r="A2098" t="s">
        <v>504</v>
      </c>
      <c r="B2098" t="s">
        <v>505</v>
      </c>
      <c r="C2098">
        <v>2014</v>
      </c>
      <c r="D2098">
        <v>1.19566096073071</v>
      </c>
      <c r="E2098">
        <v>15.065024535882801</v>
      </c>
      <c r="F2098">
        <v>58.209987979098401</v>
      </c>
    </row>
    <row r="2099" spans="1:6">
      <c r="A2099" t="s">
        <v>504</v>
      </c>
      <c r="B2099" t="s">
        <v>505</v>
      </c>
      <c r="C2099">
        <v>2015</v>
      </c>
      <c r="D2099">
        <v>1.21270492132484</v>
      </c>
      <c r="E2099">
        <v>13.3880552300263</v>
      </c>
      <c r="F2099">
        <v>59.940106440586298</v>
      </c>
    </row>
    <row r="2100" spans="1:6">
      <c r="A2100" t="s">
        <v>504</v>
      </c>
      <c r="B2100" t="s">
        <v>505</v>
      </c>
      <c r="C2100">
        <v>2016</v>
      </c>
      <c r="D2100">
        <v>1.2297235010745999</v>
      </c>
      <c r="E2100">
        <v>12.132151036986899</v>
      </c>
      <c r="F2100">
        <v>59.865223493409999</v>
      </c>
    </row>
    <row r="2101" spans="1:6">
      <c r="A2101" t="s">
        <v>504</v>
      </c>
      <c r="B2101" t="s">
        <v>505</v>
      </c>
      <c r="C2101">
        <v>2017</v>
      </c>
      <c r="D2101">
        <v>1.2482002052431</v>
      </c>
      <c r="E2101">
        <v>10.874686331491599</v>
      </c>
      <c r="F2101">
        <v>60.288094829123402</v>
      </c>
    </row>
    <row r="2102" spans="1:6">
      <c r="A2102" t="s">
        <v>506</v>
      </c>
      <c r="B2102" t="s">
        <v>507</v>
      </c>
      <c r="C2102">
        <v>1990</v>
      </c>
      <c r="D2102">
        <v>2.3602788400462198</v>
      </c>
      <c r="E2102">
        <v>149.872970713911</v>
      </c>
      <c r="F2102">
        <v>20.044592277573901</v>
      </c>
    </row>
    <row r="2103" spans="1:6">
      <c r="A2103" t="s">
        <v>506</v>
      </c>
      <c r="B2103" t="s">
        <v>507</v>
      </c>
      <c r="C2103">
        <v>1991</v>
      </c>
      <c r="D2103">
        <v>2.2988868502273601</v>
      </c>
      <c r="E2103">
        <v>146.53197139714601</v>
      </c>
      <c r="F2103">
        <v>20.259840236271899</v>
      </c>
    </row>
    <row r="2104" spans="1:6">
      <c r="A2104" t="s">
        <v>506</v>
      </c>
      <c r="B2104" t="s">
        <v>507</v>
      </c>
      <c r="C2104">
        <v>1992</v>
      </c>
      <c r="D2104">
        <v>2.22760010215899</v>
      </c>
      <c r="E2104">
        <v>143.20432467318699</v>
      </c>
      <c r="F2104">
        <v>20.2022592188716</v>
      </c>
    </row>
    <row r="2105" spans="1:6">
      <c r="A2105" t="s">
        <v>506</v>
      </c>
      <c r="B2105" t="s">
        <v>507</v>
      </c>
      <c r="C2105">
        <v>1993</v>
      </c>
      <c r="D2105">
        <v>2.14890881506359</v>
      </c>
      <c r="E2105">
        <v>140.27964037525001</v>
      </c>
      <c r="F2105">
        <v>20.042560445241701</v>
      </c>
    </row>
    <row r="2106" spans="1:6">
      <c r="A2106" t="s">
        <v>506</v>
      </c>
      <c r="B2106" t="s">
        <v>507</v>
      </c>
      <c r="C2106">
        <v>1994</v>
      </c>
      <c r="D2106">
        <v>2.0826544686873101</v>
      </c>
      <c r="E2106">
        <v>137.67380958950699</v>
      </c>
      <c r="F2106">
        <v>20.263126789705101</v>
      </c>
    </row>
    <row r="2107" spans="1:6">
      <c r="A2107" t="s">
        <v>506</v>
      </c>
      <c r="B2107" t="s">
        <v>507</v>
      </c>
      <c r="C2107">
        <v>1995</v>
      </c>
      <c r="D2107">
        <v>2.0125648703910599</v>
      </c>
      <c r="E2107">
        <v>135.66655585476099</v>
      </c>
      <c r="F2107">
        <v>20.293822915374299</v>
      </c>
    </row>
    <row r="2108" spans="1:6">
      <c r="A2108" t="s">
        <v>506</v>
      </c>
      <c r="B2108" t="s">
        <v>507</v>
      </c>
      <c r="C2108">
        <v>1996</v>
      </c>
      <c r="D2108">
        <v>1.94070101688821</v>
      </c>
      <c r="E2108">
        <v>133.955068956753</v>
      </c>
      <c r="F2108">
        <v>20.767251305676702</v>
      </c>
    </row>
    <row r="2109" spans="1:6">
      <c r="A2109" t="s">
        <v>506</v>
      </c>
      <c r="B2109" t="s">
        <v>507</v>
      </c>
      <c r="C2109">
        <v>1997</v>
      </c>
      <c r="D2109">
        <v>1.86736373934557</v>
      </c>
      <c r="E2109">
        <v>132.42908318039599</v>
      </c>
      <c r="F2109">
        <v>21.006546807069</v>
      </c>
    </row>
    <row r="2110" spans="1:6">
      <c r="A2110" t="s">
        <v>506</v>
      </c>
      <c r="B2110" t="s">
        <v>507</v>
      </c>
      <c r="C2110">
        <v>1998</v>
      </c>
      <c r="D2110">
        <v>1.8002041050028099</v>
      </c>
      <c r="E2110">
        <v>130.54939149585701</v>
      </c>
      <c r="F2110">
        <v>21.150652037843901</v>
      </c>
    </row>
    <row r="2111" spans="1:6">
      <c r="A2111" t="s">
        <v>506</v>
      </c>
      <c r="B2111" t="s">
        <v>507</v>
      </c>
      <c r="C2111">
        <v>1999</v>
      </c>
      <c r="D2111">
        <v>1.77119282438797</v>
      </c>
      <c r="E2111">
        <v>128.44731782307099</v>
      </c>
      <c r="F2111">
        <v>21.467961399698201</v>
      </c>
    </row>
    <row r="2112" spans="1:6">
      <c r="A2112" t="s">
        <v>506</v>
      </c>
      <c r="B2112" t="s">
        <v>507</v>
      </c>
      <c r="C2112">
        <v>2000</v>
      </c>
      <c r="D2112">
        <v>1.7751608000383501</v>
      </c>
      <c r="E2112">
        <v>127.694794456837</v>
      </c>
      <c r="F2112">
        <v>21.604140931776101</v>
      </c>
    </row>
    <row r="2113" spans="1:6">
      <c r="A2113" t="s">
        <v>506</v>
      </c>
      <c r="B2113" t="s">
        <v>507</v>
      </c>
      <c r="C2113">
        <v>2001</v>
      </c>
      <c r="D2113">
        <v>1.79700431820108</v>
      </c>
      <c r="E2113">
        <v>127.879262379826</v>
      </c>
      <c r="F2113">
        <v>21.934847321485002</v>
      </c>
    </row>
    <row r="2114" spans="1:6">
      <c r="A2114" t="s">
        <v>506</v>
      </c>
      <c r="B2114" t="s">
        <v>507</v>
      </c>
      <c r="C2114">
        <v>2002</v>
      </c>
      <c r="D2114">
        <v>1.8265918299700501</v>
      </c>
      <c r="E2114">
        <v>128.10685692323401</v>
      </c>
      <c r="F2114">
        <v>21.850998779254201</v>
      </c>
    </row>
    <row r="2115" spans="1:6">
      <c r="A2115" t="s">
        <v>506</v>
      </c>
      <c r="B2115" t="s">
        <v>507</v>
      </c>
      <c r="C2115">
        <v>2003</v>
      </c>
      <c r="D2115">
        <v>1.8526759012715399</v>
      </c>
      <c r="E2115">
        <v>128.11247439080799</v>
      </c>
      <c r="F2115">
        <v>21.4020926759624</v>
      </c>
    </row>
    <row r="2116" spans="1:6">
      <c r="A2116" t="s">
        <v>506</v>
      </c>
      <c r="B2116" t="s">
        <v>507</v>
      </c>
      <c r="C2116">
        <v>2004</v>
      </c>
      <c r="D2116">
        <v>1.88405681775687</v>
      </c>
      <c r="E2116">
        <v>128.36056479076399</v>
      </c>
      <c r="F2116">
        <v>21.289147162367801</v>
      </c>
    </row>
    <row r="2117" spans="1:6">
      <c r="A2117" t="s">
        <v>506</v>
      </c>
      <c r="B2117" t="s">
        <v>507</v>
      </c>
      <c r="C2117">
        <v>2005</v>
      </c>
      <c r="D2117">
        <v>1.9114504469320599</v>
      </c>
      <c r="E2117">
        <v>127.939479281519</v>
      </c>
      <c r="F2117">
        <v>21.282956510336099</v>
      </c>
    </row>
    <row r="2118" spans="1:6">
      <c r="A2118" t="s">
        <v>506</v>
      </c>
      <c r="B2118" t="s">
        <v>507</v>
      </c>
      <c r="C2118">
        <v>2006</v>
      </c>
      <c r="D2118">
        <v>1.93849302273355</v>
      </c>
      <c r="E2118">
        <v>126.913355244256</v>
      </c>
      <c r="F2118">
        <v>21.642101988034302</v>
      </c>
    </row>
    <row r="2119" spans="1:6">
      <c r="A2119" t="s">
        <v>506</v>
      </c>
      <c r="B2119" t="s">
        <v>507</v>
      </c>
      <c r="C2119">
        <v>2007</v>
      </c>
      <c r="D2119">
        <v>1.96066169886654</v>
      </c>
      <c r="E2119">
        <v>125.469014080249</v>
      </c>
      <c r="F2119">
        <v>21.9536452819756</v>
      </c>
    </row>
    <row r="2120" spans="1:6">
      <c r="A2120" t="s">
        <v>506</v>
      </c>
      <c r="B2120" t="s">
        <v>507</v>
      </c>
      <c r="C2120">
        <v>2008</v>
      </c>
      <c r="D2120">
        <v>1.9735748688086401</v>
      </c>
      <c r="E2120">
        <v>123.963063518536</v>
      </c>
      <c r="F2120">
        <v>21.854682187854198</v>
      </c>
    </row>
    <row r="2121" spans="1:6">
      <c r="A2121" t="s">
        <v>506</v>
      </c>
      <c r="B2121" t="s">
        <v>507</v>
      </c>
      <c r="C2121">
        <v>2009</v>
      </c>
      <c r="D2121">
        <v>1.99237782515582</v>
      </c>
      <c r="E2121">
        <v>121.651445687568</v>
      </c>
      <c r="F2121">
        <v>22.056370220626501</v>
      </c>
    </row>
    <row r="2122" spans="1:6">
      <c r="A2122" t="s">
        <v>506</v>
      </c>
      <c r="B2122" t="s">
        <v>507</v>
      </c>
      <c r="C2122">
        <v>2010</v>
      </c>
      <c r="D2122">
        <v>2.0160468131856901</v>
      </c>
      <c r="E2122">
        <v>119.470862583864</v>
      </c>
      <c r="F2122">
        <v>22.398769421250801</v>
      </c>
    </row>
    <row r="2123" spans="1:6">
      <c r="A2123" t="s">
        <v>506</v>
      </c>
      <c r="B2123" t="s">
        <v>507</v>
      </c>
      <c r="C2123">
        <v>2011</v>
      </c>
      <c r="D2123">
        <v>2.0571961874642102</v>
      </c>
      <c r="E2123">
        <v>118.612255841753</v>
      </c>
      <c r="F2123">
        <v>22.071577632127401</v>
      </c>
    </row>
    <row r="2124" spans="1:6">
      <c r="A2124" t="s">
        <v>506</v>
      </c>
      <c r="B2124" t="s">
        <v>507</v>
      </c>
      <c r="C2124">
        <v>2012</v>
      </c>
      <c r="D2124">
        <v>2.0984814268907601</v>
      </c>
      <c r="E2124">
        <v>117.022666411356</v>
      </c>
      <c r="F2124">
        <v>23.247795698708899</v>
      </c>
    </row>
    <row r="2125" spans="1:6">
      <c r="A2125" t="s">
        <v>506</v>
      </c>
      <c r="B2125" t="s">
        <v>507</v>
      </c>
      <c r="C2125">
        <v>2013</v>
      </c>
      <c r="D2125">
        <v>2.1440579914092002</v>
      </c>
      <c r="E2125">
        <v>115.95845688019099</v>
      </c>
      <c r="F2125">
        <v>22.979541116423899</v>
      </c>
    </row>
    <row r="2126" spans="1:6">
      <c r="A2126" t="s">
        <v>506</v>
      </c>
      <c r="B2126" t="s">
        <v>507</v>
      </c>
      <c r="C2126">
        <v>2014</v>
      </c>
      <c r="D2126">
        <v>2.1851612781858099</v>
      </c>
      <c r="E2126">
        <v>114.515575768321</v>
      </c>
      <c r="F2126">
        <v>23.441523039751001</v>
      </c>
    </row>
    <row r="2127" spans="1:6">
      <c r="A2127" t="s">
        <v>506</v>
      </c>
      <c r="B2127" t="s">
        <v>507</v>
      </c>
      <c r="C2127">
        <v>2015</v>
      </c>
      <c r="D2127">
        <v>2.2232798624915402</v>
      </c>
      <c r="E2127">
        <v>109.580041212634</v>
      </c>
      <c r="F2127">
        <v>27.403100814956801</v>
      </c>
    </row>
    <row r="2128" spans="1:6">
      <c r="A2128" t="s">
        <v>506</v>
      </c>
      <c r="B2128" t="s">
        <v>507</v>
      </c>
      <c r="C2128">
        <v>2016</v>
      </c>
      <c r="D2128">
        <v>2.27402347114417</v>
      </c>
      <c r="E2128">
        <v>109.350838223192</v>
      </c>
      <c r="F2128">
        <v>25.2140220566835</v>
      </c>
    </row>
    <row r="2129" spans="1:6">
      <c r="A2129" t="s">
        <v>506</v>
      </c>
      <c r="B2129" t="s">
        <v>507</v>
      </c>
      <c r="C2129">
        <v>2017</v>
      </c>
      <c r="D2129">
        <v>2.3157407905441101</v>
      </c>
      <c r="E2129">
        <v>106.754077982317</v>
      </c>
      <c r="F2129">
        <v>26.311126103166</v>
      </c>
    </row>
    <row r="2130" spans="1:6">
      <c r="A2130" t="s">
        <v>508</v>
      </c>
      <c r="B2130" t="s">
        <v>509</v>
      </c>
      <c r="C2130">
        <v>1990</v>
      </c>
      <c r="D2130">
        <v>1.87078559748343</v>
      </c>
      <c r="E2130">
        <v>54.975536258742999</v>
      </c>
      <c r="F2130">
        <v>44.998399488944997</v>
      </c>
    </row>
    <row r="2131" spans="1:6">
      <c r="A2131" t="s">
        <v>508</v>
      </c>
      <c r="B2131" t="s">
        <v>509</v>
      </c>
      <c r="C2131">
        <v>1991</v>
      </c>
      <c r="D2131">
        <v>1.6317977294024699</v>
      </c>
      <c r="E2131">
        <v>53.655917602459297</v>
      </c>
      <c r="F2131">
        <v>45.309493629599203</v>
      </c>
    </row>
    <row r="2132" spans="1:6">
      <c r="A2132" t="s">
        <v>508</v>
      </c>
      <c r="B2132" t="s">
        <v>509</v>
      </c>
      <c r="C2132">
        <v>1992</v>
      </c>
      <c r="D2132">
        <v>1.4763607578386599</v>
      </c>
      <c r="E2132">
        <v>53.665877282261</v>
      </c>
      <c r="F2132">
        <v>45.269755031433803</v>
      </c>
    </row>
    <row r="2133" spans="1:6">
      <c r="A2133" t="s">
        <v>508</v>
      </c>
      <c r="B2133" t="s">
        <v>509</v>
      </c>
      <c r="C2133">
        <v>1993</v>
      </c>
      <c r="D2133">
        <v>1.43206717855785</v>
      </c>
      <c r="E2133">
        <v>52.485564243393704</v>
      </c>
      <c r="F2133">
        <v>43.672782484487598</v>
      </c>
    </row>
    <row r="2134" spans="1:6">
      <c r="A2134" t="s">
        <v>508</v>
      </c>
      <c r="B2134" t="s">
        <v>509</v>
      </c>
      <c r="C2134">
        <v>1994</v>
      </c>
      <c r="D2134">
        <v>1.39539997186062</v>
      </c>
      <c r="E2134">
        <v>53.933812478449902</v>
      </c>
      <c r="F2134">
        <v>43.932963918366397</v>
      </c>
    </row>
    <row r="2135" spans="1:6">
      <c r="A2135" t="s">
        <v>508</v>
      </c>
      <c r="B2135" t="s">
        <v>509</v>
      </c>
      <c r="C2135">
        <v>1995</v>
      </c>
      <c r="D2135">
        <v>1.2693655907385299</v>
      </c>
      <c r="E2135">
        <v>51.177415164060697</v>
      </c>
      <c r="F2135">
        <v>40.526052257911097</v>
      </c>
    </row>
    <row r="2136" spans="1:6">
      <c r="A2136" t="s">
        <v>508</v>
      </c>
      <c r="B2136" t="s">
        <v>509</v>
      </c>
      <c r="C2136">
        <v>1996</v>
      </c>
      <c r="D2136">
        <v>1.2786761608130299</v>
      </c>
      <c r="E2136">
        <v>49.247666732983099</v>
      </c>
      <c r="F2136">
        <v>38.377264475702098</v>
      </c>
    </row>
    <row r="2137" spans="1:6">
      <c r="A2137" t="s">
        <v>508</v>
      </c>
      <c r="B2137" t="s">
        <v>509</v>
      </c>
      <c r="C2137">
        <v>1997</v>
      </c>
      <c r="D2137">
        <v>1.3197096602346701</v>
      </c>
      <c r="E2137">
        <v>48.7313835161385</v>
      </c>
      <c r="F2137">
        <v>37.587775727765603</v>
      </c>
    </row>
    <row r="2138" spans="1:6">
      <c r="A2138" t="s">
        <v>508</v>
      </c>
      <c r="B2138" t="s">
        <v>509</v>
      </c>
      <c r="C2138">
        <v>1998</v>
      </c>
      <c r="D2138">
        <v>1.29986509238347</v>
      </c>
      <c r="E2138">
        <v>48.612143177843102</v>
      </c>
      <c r="F2138">
        <v>37.100443033632502</v>
      </c>
    </row>
    <row r="2139" spans="1:6">
      <c r="A2139" t="s">
        <v>508</v>
      </c>
      <c r="B2139" t="s">
        <v>509</v>
      </c>
      <c r="C2139">
        <v>1999</v>
      </c>
      <c r="D2139">
        <v>1.3268379956634799</v>
      </c>
      <c r="E2139">
        <v>48.346235170660201</v>
      </c>
      <c r="F2139">
        <v>36.735922152669403</v>
      </c>
    </row>
    <row r="2140" spans="1:6">
      <c r="A2140" t="s">
        <v>508</v>
      </c>
      <c r="B2140" t="s">
        <v>509</v>
      </c>
      <c r="C2140">
        <v>2000</v>
      </c>
      <c r="D2140">
        <v>1.3152984626545401</v>
      </c>
      <c r="E2140">
        <v>48.706427227772501</v>
      </c>
      <c r="F2140">
        <v>36.5665876114087</v>
      </c>
    </row>
    <row r="2141" spans="1:6">
      <c r="A2141" t="s">
        <v>508</v>
      </c>
      <c r="B2141" t="s">
        <v>509</v>
      </c>
      <c r="C2141">
        <v>2001</v>
      </c>
      <c r="D2141">
        <v>1.4471359532402499</v>
      </c>
      <c r="E2141">
        <v>48.902082101020397</v>
      </c>
      <c r="F2141">
        <v>36.778956676357801</v>
      </c>
    </row>
    <row r="2142" spans="1:6">
      <c r="A2142" t="s">
        <v>508</v>
      </c>
      <c r="B2142" t="s">
        <v>509</v>
      </c>
      <c r="C2142">
        <v>2002</v>
      </c>
      <c r="D2142">
        <v>2.03412167106399</v>
      </c>
      <c r="E2142">
        <v>50.818254168672802</v>
      </c>
      <c r="F2142">
        <v>38.516805567437899</v>
      </c>
    </row>
    <row r="2143" spans="1:6">
      <c r="A2143" t="s">
        <v>508</v>
      </c>
      <c r="B2143" t="s">
        <v>509</v>
      </c>
      <c r="C2143">
        <v>2003</v>
      </c>
      <c r="D2143">
        <v>2.5349312924077898</v>
      </c>
      <c r="E2143">
        <v>49.958468878789702</v>
      </c>
      <c r="F2143">
        <v>38.518986041840897</v>
      </c>
    </row>
    <row r="2144" spans="1:6">
      <c r="A2144" t="s">
        <v>508</v>
      </c>
      <c r="B2144" t="s">
        <v>509</v>
      </c>
      <c r="C2144">
        <v>2004</v>
      </c>
      <c r="D2144">
        <v>2.9715339345267102</v>
      </c>
      <c r="E2144">
        <v>47.454778599657701</v>
      </c>
      <c r="F2144">
        <v>37.244690711121102</v>
      </c>
    </row>
    <row r="2145" spans="1:6">
      <c r="A2145" t="s">
        <v>508</v>
      </c>
      <c r="B2145" t="s">
        <v>509</v>
      </c>
      <c r="C2145">
        <v>2005</v>
      </c>
      <c r="D2145">
        <v>3.3550167314974901</v>
      </c>
      <c r="E2145">
        <v>44.759648579017998</v>
      </c>
      <c r="F2145">
        <v>35.936153943898702</v>
      </c>
    </row>
    <row r="2146" spans="1:6">
      <c r="A2146" t="s">
        <v>508</v>
      </c>
      <c r="B2146" t="s">
        <v>509</v>
      </c>
      <c r="C2146">
        <v>2006</v>
      </c>
      <c r="D2146">
        <v>3.49917650819802</v>
      </c>
      <c r="E2146">
        <v>42.232455907844802</v>
      </c>
      <c r="F2146">
        <v>35.579871218509801</v>
      </c>
    </row>
    <row r="2147" spans="1:6">
      <c r="A2147" t="s">
        <v>508</v>
      </c>
      <c r="B2147" t="s">
        <v>509</v>
      </c>
      <c r="C2147">
        <v>2007</v>
      </c>
      <c r="D2147">
        <v>3.5867319324426301</v>
      </c>
      <c r="E2147">
        <v>40.879703575942202</v>
      </c>
      <c r="F2147">
        <v>35.900041748049198</v>
      </c>
    </row>
    <row r="2148" spans="1:6">
      <c r="A2148" t="s">
        <v>508</v>
      </c>
      <c r="B2148" t="s">
        <v>509</v>
      </c>
      <c r="C2148">
        <v>2008</v>
      </c>
      <c r="D2148">
        <v>3.57923175053056</v>
      </c>
      <c r="E2148">
        <v>41.027058286612103</v>
      </c>
      <c r="F2148">
        <v>37.740869091513801</v>
      </c>
    </row>
    <row r="2149" spans="1:6">
      <c r="A2149" t="s">
        <v>508</v>
      </c>
      <c r="B2149" t="s">
        <v>509</v>
      </c>
      <c r="C2149">
        <v>2009</v>
      </c>
      <c r="D2149">
        <v>3.7699347032127202</v>
      </c>
      <c r="E2149">
        <v>41.458620860274003</v>
      </c>
      <c r="F2149">
        <v>39.406719968602502</v>
      </c>
    </row>
    <row r="2150" spans="1:6">
      <c r="A2150" t="s">
        <v>508</v>
      </c>
      <c r="B2150" t="s">
        <v>509</v>
      </c>
      <c r="C2150">
        <v>2010</v>
      </c>
      <c r="D2150">
        <v>3.4822059915937902</v>
      </c>
      <c r="E2150">
        <v>39.493307278822201</v>
      </c>
      <c r="F2150">
        <v>39.355406639060497</v>
      </c>
    </row>
    <row r="2151" spans="1:6">
      <c r="A2151" t="s">
        <v>508</v>
      </c>
      <c r="B2151" t="s">
        <v>509</v>
      </c>
      <c r="C2151">
        <v>2011</v>
      </c>
      <c r="D2151">
        <v>3.2491671631905601</v>
      </c>
      <c r="E2151">
        <v>36.769663932813003</v>
      </c>
      <c r="F2151">
        <v>39.278772107228697</v>
      </c>
    </row>
    <row r="2152" spans="1:6">
      <c r="A2152" t="s">
        <v>508</v>
      </c>
      <c r="B2152" t="s">
        <v>509</v>
      </c>
      <c r="C2152">
        <v>2012</v>
      </c>
      <c r="D2152">
        <v>2.9507966824892899</v>
      </c>
      <c r="E2152">
        <v>34.620379630888898</v>
      </c>
      <c r="F2152">
        <v>36.205119244308797</v>
      </c>
    </row>
    <row r="2153" spans="1:6">
      <c r="A2153" t="s">
        <v>508</v>
      </c>
      <c r="B2153" t="s">
        <v>509</v>
      </c>
      <c r="C2153">
        <v>2013</v>
      </c>
      <c r="D2153">
        <v>2.8328086356721802</v>
      </c>
      <c r="E2153">
        <v>33.4112943264047</v>
      </c>
      <c r="F2153">
        <v>34.747369369739602</v>
      </c>
    </row>
    <row r="2154" spans="1:6">
      <c r="A2154" t="s">
        <v>508</v>
      </c>
      <c r="B2154" t="s">
        <v>509</v>
      </c>
      <c r="C2154">
        <v>2014</v>
      </c>
      <c r="D2154">
        <v>2.7034136510263602</v>
      </c>
      <c r="E2154">
        <v>32.119975310113396</v>
      </c>
      <c r="F2154">
        <v>33.505289488116702</v>
      </c>
    </row>
    <row r="2155" spans="1:6">
      <c r="A2155" t="s">
        <v>508</v>
      </c>
      <c r="B2155" t="s">
        <v>509</v>
      </c>
      <c r="C2155">
        <v>2015</v>
      </c>
      <c r="D2155">
        <v>2.8344415286059501</v>
      </c>
      <c r="E2155">
        <v>31.489241465086302</v>
      </c>
      <c r="F2155">
        <v>35.916342178935103</v>
      </c>
    </row>
    <row r="2156" spans="1:6">
      <c r="A2156" t="s">
        <v>508</v>
      </c>
      <c r="B2156" t="s">
        <v>509</v>
      </c>
      <c r="C2156">
        <v>2016</v>
      </c>
      <c r="D2156">
        <v>2.9047642532373898</v>
      </c>
      <c r="E2156">
        <v>32.4562707520587</v>
      </c>
      <c r="F2156">
        <v>35.446366040664202</v>
      </c>
    </row>
    <row r="2157" spans="1:6">
      <c r="A2157" t="s">
        <v>508</v>
      </c>
      <c r="B2157" t="s">
        <v>509</v>
      </c>
      <c r="C2157">
        <v>2017</v>
      </c>
      <c r="D2157">
        <v>2.9332500838193201</v>
      </c>
      <c r="E2157">
        <v>31.7245533603826</v>
      </c>
      <c r="F2157">
        <v>36.632934893112399</v>
      </c>
    </row>
    <row r="2158" spans="1:6">
      <c r="A2158" t="s">
        <v>510</v>
      </c>
      <c r="B2158" t="s">
        <v>511</v>
      </c>
      <c r="C2158">
        <v>1990</v>
      </c>
      <c r="D2158">
        <v>2.7246509127912599</v>
      </c>
      <c r="E2158">
        <v>1.6005895938183199</v>
      </c>
      <c r="F2158">
        <v>38.114936780733203</v>
      </c>
    </row>
    <row r="2159" spans="1:6">
      <c r="A2159" t="s">
        <v>510</v>
      </c>
      <c r="B2159" t="s">
        <v>511</v>
      </c>
      <c r="C2159">
        <v>1991</v>
      </c>
      <c r="D2159">
        <v>2.6943160463820401</v>
      </c>
      <c r="E2159">
        <v>1.4725317926629999</v>
      </c>
      <c r="F2159">
        <v>37.088543942241003</v>
      </c>
    </row>
    <row r="2160" spans="1:6">
      <c r="A2160" t="s">
        <v>510</v>
      </c>
      <c r="B2160" t="s">
        <v>511</v>
      </c>
      <c r="C2160">
        <v>1992</v>
      </c>
      <c r="D2160">
        <v>2.6228358943416801</v>
      </c>
      <c r="E2160">
        <v>1.3674316747965301</v>
      </c>
      <c r="F2160">
        <v>35.453452313696701</v>
      </c>
    </row>
    <row r="2161" spans="1:6">
      <c r="A2161" t="s">
        <v>510</v>
      </c>
      <c r="B2161" t="s">
        <v>511</v>
      </c>
      <c r="C2161">
        <v>1993</v>
      </c>
      <c r="D2161">
        <v>2.6232185438040698</v>
      </c>
      <c r="E2161">
        <v>1.2755277653813399</v>
      </c>
      <c r="F2161">
        <v>34.850034288281101</v>
      </c>
    </row>
    <row r="2162" spans="1:6">
      <c r="A2162" t="s">
        <v>510</v>
      </c>
      <c r="B2162" t="s">
        <v>511</v>
      </c>
      <c r="C2162">
        <v>1994</v>
      </c>
      <c r="D2162">
        <v>2.5737053701205301</v>
      </c>
      <c r="E2162">
        <v>1.1825842435629399</v>
      </c>
      <c r="F2162">
        <v>33.584111530010297</v>
      </c>
    </row>
    <row r="2163" spans="1:6">
      <c r="A2163" t="s">
        <v>510</v>
      </c>
      <c r="B2163" t="s">
        <v>511</v>
      </c>
      <c r="C2163">
        <v>1995</v>
      </c>
      <c r="D2163">
        <v>2.5572925067578902</v>
      </c>
      <c r="E2163">
        <v>1.1091012813040499</v>
      </c>
      <c r="F2163">
        <v>32.472848161335399</v>
      </c>
    </row>
    <row r="2164" spans="1:6">
      <c r="A2164" t="s">
        <v>510</v>
      </c>
      <c r="B2164" t="s">
        <v>511</v>
      </c>
      <c r="C2164">
        <v>1996</v>
      </c>
      <c r="D2164">
        <v>2.5321261500824401</v>
      </c>
      <c r="E2164">
        <v>1.0550702396365099</v>
      </c>
      <c r="F2164">
        <v>31.604352966273701</v>
      </c>
    </row>
    <row r="2165" spans="1:6">
      <c r="A2165" t="s">
        <v>510</v>
      </c>
      <c r="B2165" t="s">
        <v>511</v>
      </c>
      <c r="C2165">
        <v>1997</v>
      </c>
      <c r="D2165">
        <v>2.45477541432534</v>
      </c>
      <c r="E2165">
        <v>0.99120357407016502</v>
      </c>
      <c r="F2165">
        <v>30.253517900084599</v>
      </c>
    </row>
    <row r="2166" spans="1:6">
      <c r="A2166" t="s">
        <v>510</v>
      </c>
      <c r="B2166" t="s">
        <v>511</v>
      </c>
      <c r="C2166">
        <v>1998</v>
      </c>
      <c r="D2166">
        <v>2.3734869630142801</v>
      </c>
      <c r="E2166">
        <v>0.91322096370253003</v>
      </c>
      <c r="F2166">
        <v>28.704192785920501</v>
      </c>
    </row>
    <row r="2167" spans="1:6">
      <c r="A2167" t="s">
        <v>510</v>
      </c>
      <c r="B2167" t="s">
        <v>511</v>
      </c>
      <c r="C2167">
        <v>1999</v>
      </c>
      <c r="D2167">
        <v>2.3335017501850199</v>
      </c>
      <c r="E2167">
        <v>0.85561926146015999</v>
      </c>
      <c r="F2167">
        <v>27.715776167333999</v>
      </c>
    </row>
    <row r="2168" spans="1:6">
      <c r="A2168" t="s">
        <v>510</v>
      </c>
      <c r="B2168" t="s">
        <v>511</v>
      </c>
      <c r="C2168">
        <v>2000</v>
      </c>
      <c r="D2168">
        <v>2.30334067636135</v>
      </c>
      <c r="E2168">
        <v>0.81564044906637101</v>
      </c>
      <c r="F2168">
        <v>26.814760165685499</v>
      </c>
    </row>
    <row r="2169" spans="1:6">
      <c r="A2169" t="s">
        <v>510</v>
      </c>
      <c r="B2169" t="s">
        <v>511</v>
      </c>
      <c r="C2169">
        <v>2001</v>
      </c>
      <c r="D2169">
        <v>2.2388412210787898</v>
      </c>
      <c r="E2169">
        <v>0.74215019375217295</v>
      </c>
      <c r="F2169">
        <v>25.811711327260799</v>
      </c>
    </row>
    <row r="2170" spans="1:6">
      <c r="A2170" t="s">
        <v>510</v>
      </c>
      <c r="B2170" t="s">
        <v>511</v>
      </c>
      <c r="C2170">
        <v>2002</v>
      </c>
      <c r="D2170">
        <v>2.25856945665423</v>
      </c>
      <c r="E2170">
        <v>0.70899321341261801</v>
      </c>
      <c r="F2170">
        <v>25.517584338036599</v>
      </c>
    </row>
    <row r="2171" spans="1:6">
      <c r="A2171" t="s">
        <v>510</v>
      </c>
      <c r="B2171" t="s">
        <v>511</v>
      </c>
      <c r="C2171">
        <v>2003</v>
      </c>
      <c r="D2171">
        <v>2.2675688080012102</v>
      </c>
      <c r="E2171">
        <v>0.65872238575060504</v>
      </c>
      <c r="F2171">
        <v>25.032731648469198</v>
      </c>
    </row>
    <row r="2172" spans="1:6">
      <c r="A2172" t="s">
        <v>510</v>
      </c>
      <c r="B2172" t="s">
        <v>511</v>
      </c>
      <c r="C2172">
        <v>2004</v>
      </c>
      <c r="D2172">
        <v>2.14624465861773</v>
      </c>
      <c r="E2172">
        <v>0.57894361486816703</v>
      </c>
      <c r="F2172">
        <v>23.3239604082125</v>
      </c>
    </row>
    <row r="2173" spans="1:6">
      <c r="A2173" t="s">
        <v>510</v>
      </c>
      <c r="B2173" t="s">
        <v>511</v>
      </c>
      <c r="C2173">
        <v>2005</v>
      </c>
      <c r="D2173">
        <v>2.1103730377151</v>
      </c>
      <c r="E2173">
        <v>0.529970523744833</v>
      </c>
      <c r="F2173">
        <v>22.416255213769201</v>
      </c>
    </row>
    <row r="2174" spans="1:6">
      <c r="A2174" t="s">
        <v>510</v>
      </c>
      <c r="B2174" t="s">
        <v>511</v>
      </c>
      <c r="C2174">
        <v>2006</v>
      </c>
      <c r="D2174">
        <v>2.0879016661651599</v>
      </c>
      <c r="E2174">
        <v>0.48222675762065498</v>
      </c>
      <c r="F2174">
        <v>21.6404337174862</v>
      </c>
    </row>
    <row r="2175" spans="1:6">
      <c r="A2175" t="s">
        <v>510</v>
      </c>
      <c r="B2175" t="s">
        <v>511</v>
      </c>
      <c r="C2175">
        <v>2007</v>
      </c>
      <c r="D2175">
        <v>2.11203207395471</v>
      </c>
      <c r="E2175">
        <v>0.44761521218288403</v>
      </c>
      <c r="F2175">
        <v>21.278546337893399</v>
      </c>
    </row>
    <row r="2176" spans="1:6">
      <c r="A2176" t="s">
        <v>510</v>
      </c>
      <c r="B2176" t="s">
        <v>511</v>
      </c>
      <c r="C2176">
        <v>2008</v>
      </c>
      <c r="D2176">
        <v>2.15456077920927</v>
      </c>
      <c r="E2176">
        <v>0.41104384201761801</v>
      </c>
      <c r="F2176">
        <v>21.1264824335166</v>
      </c>
    </row>
    <row r="2177" spans="1:6">
      <c r="A2177" t="s">
        <v>510</v>
      </c>
      <c r="B2177" t="s">
        <v>511</v>
      </c>
      <c r="C2177">
        <v>2009</v>
      </c>
      <c r="D2177">
        <v>2.2103090141067399</v>
      </c>
      <c r="E2177">
        <v>0.38914270241364501</v>
      </c>
      <c r="F2177">
        <v>21.040229037586101</v>
      </c>
    </row>
    <row r="2178" spans="1:6">
      <c r="A2178" t="s">
        <v>510</v>
      </c>
      <c r="B2178" t="s">
        <v>511</v>
      </c>
      <c r="C2178">
        <v>2010</v>
      </c>
      <c r="D2178">
        <v>2.23374095736669</v>
      </c>
      <c r="E2178">
        <v>0.35304322205778699</v>
      </c>
      <c r="F2178">
        <v>20.689052866711702</v>
      </c>
    </row>
    <row r="2179" spans="1:6">
      <c r="A2179" t="s">
        <v>510</v>
      </c>
      <c r="B2179" t="s">
        <v>511</v>
      </c>
      <c r="C2179">
        <v>2011</v>
      </c>
      <c r="D2179">
        <v>2.2295262385081198</v>
      </c>
      <c r="E2179">
        <v>0.33429615982332</v>
      </c>
      <c r="F2179">
        <v>19.907600055009699</v>
      </c>
    </row>
    <row r="2180" spans="1:6">
      <c r="A2180" t="s">
        <v>510</v>
      </c>
      <c r="B2180" t="s">
        <v>511</v>
      </c>
      <c r="C2180">
        <v>2012</v>
      </c>
      <c r="D2180">
        <v>2.2222119164607701</v>
      </c>
      <c r="E2180">
        <v>0.32630539562178701</v>
      </c>
      <c r="F2180">
        <v>18.749111946750201</v>
      </c>
    </row>
    <row r="2181" spans="1:6">
      <c r="A2181" t="s">
        <v>510</v>
      </c>
      <c r="B2181" t="s">
        <v>511</v>
      </c>
      <c r="C2181">
        <v>2013</v>
      </c>
      <c r="D2181">
        <v>2.2882441052666702</v>
      </c>
      <c r="E2181">
        <v>0.31659311327942602</v>
      </c>
      <c r="F2181">
        <v>18.680223562359899</v>
      </c>
    </row>
    <row r="2182" spans="1:6">
      <c r="A2182" t="s">
        <v>510</v>
      </c>
      <c r="B2182" t="s">
        <v>511</v>
      </c>
      <c r="C2182">
        <v>2014</v>
      </c>
      <c r="D2182">
        <v>2.24248105397215</v>
      </c>
      <c r="E2182">
        <v>0.29095599223125301</v>
      </c>
      <c r="F2182">
        <v>17.662717096066299</v>
      </c>
    </row>
    <row r="2183" spans="1:6">
      <c r="A2183" t="s">
        <v>510</v>
      </c>
      <c r="B2183" t="s">
        <v>511</v>
      </c>
      <c r="C2183">
        <v>2015</v>
      </c>
      <c r="D2183">
        <v>2.34605607833688</v>
      </c>
      <c r="E2183">
        <v>0.29463225556935102</v>
      </c>
      <c r="F2183">
        <v>18.2273438033851</v>
      </c>
    </row>
    <row r="2184" spans="1:6">
      <c r="A2184" t="s">
        <v>510</v>
      </c>
      <c r="B2184" t="s">
        <v>511</v>
      </c>
      <c r="C2184">
        <v>2016</v>
      </c>
      <c r="D2184">
        <v>2.3636170441856001</v>
      </c>
      <c r="E2184">
        <v>0.29480229924983098</v>
      </c>
      <c r="F2184">
        <v>17.823529874686098</v>
      </c>
    </row>
    <row r="2185" spans="1:6">
      <c r="A2185" t="s">
        <v>510</v>
      </c>
      <c r="B2185" t="s">
        <v>511</v>
      </c>
      <c r="C2185">
        <v>2017</v>
      </c>
      <c r="D2185">
        <v>2.32345555988103</v>
      </c>
      <c r="E2185">
        <v>0.28050777906956098</v>
      </c>
      <c r="F2185">
        <v>17.597897924487601</v>
      </c>
    </row>
    <row r="2186" spans="1:6">
      <c r="A2186" t="s">
        <v>512</v>
      </c>
      <c r="B2186" t="s">
        <v>513</v>
      </c>
      <c r="C2186">
        <v>1990</v>
      </c>
      <c r="D2186">
        <v>1.18999369869715</v>
      </c>
      <c r="E2186">
        <v>106.770829745076</v>
      </c>
      <c r="F2186">
        <v>24.162221490566299</v>
      </c>
    </row>
    <row r="2187" spans="1:6">
      <c r="A2187" t="s">
        <v>512</v>
      </c>
      <c r="B2187" t="s">
        <v>513</v>
      </c>
      <c r="C2187">
        <v>1991</v>
      </c>
      <c r="D2187">
        <v>1.1831990929808001</v>
      </c>
      <c r="E2187">
        <v>104.4738197784</v>
      </c>
      <c r="F2187">
        <v>24.292627462123299</v>
      </c>
    </row>
    <row r="2188" spans="1:6">
      <c r="A2188" t="s">
        <v>512</v>
      </c>
      <c r="B2188" t="s">
        <v>513</v>
      </c>
      <c r="C2188">
        <v>1992</v>
      </c>
      <c r="D2188">
        <v>1.17883950738916</v>
      </c>
      <c r="E2188">
        <v>102.577393325278</v>
      </c>
      <c r="F2188">
        <v>24.612652957119899</v>
      </c>
    </row>
    <row r="2189" spans="1:6">
      <c r="A2189" t="s">
        <v>512</v>
      </c>
      <c r="B2189" t="s">
        <v>513</v>
      </c>
      <c r="C2189">
        <v>1993</v>
      </c>
      <c r="D2189">
        <v>1.1610069925931501</v>
      </c>
      <c r="E2189">
        <v>100.325970934493</v>
      </c>
      <c r="F2189">
        <v>24.3722323854183</v>
      </c>
    </row>
    <row r="2190" spans="1:6">
      <c r="A2190" t="s">
        <v>512</v>
      </c>
      <c r="B2190" t="s">
        <v>513</v>
      </c>
      <c r="C2190">
        <v>1994</v>
      </c>
      <c r="D2190">
        <v>1.15720791967557</v>
      </c>
      <c r="E2190">
        <v>99.527317104495907</v>
      </c>
      <c r="F2190">
        <v>24.367984968952999</v>
      </c>
    </row>
    <row r="2191" spans="1:6">
      <c r="A2191" t="s">
        <v>512</v>
      </c>
      <c r="B2191" t="s">
        <v>513</v>
      </c>
      <c r="C2191">
        <v>1995</v>
      </c>
      <c r="D2191">
        <v>1.15978007297765</v>
      </c>
      <c r="E2191">
        <v>99.033908696898393</v>
      </c>
      <c r="F2191">
        <v>24.269471380906001</v>
      </c>
    </row>
    <row r="2192" spans="1:6">
      <c r="A2192" t="s">
        <v>512</v>
      </c>
      <c r="B2192" t="s">
        <v>513</v>
      </c>
      <c r="C2192">
        <v>1996</v>
      </c>
      <c r="D2192">
        <v>1.1528589877997399</v>
      </c>
      <c r="E2192">
        <v>99.546004507487496</v>
      </c>
      <c r="F2192">
        <v>25.1444947166307</v>
      </c>
    </row>
    <row r="2193" spans="1:6">
      <c r="A2193" t="s">
        <v>512</v>
      </c>
      <c r="B2193" t="s">
        <v>513</v>
      </c>
      <c r="C2193">
        <v>1997</v>
      </c>
      <c r="D2193">
        <v>1.1586582834808801</v>
      </c>
      <c r="E2193">
        <v>100.562784920368</v>
      </c>
      <c r="F2193">
        <v>26.272884080456102</v>
      </c>
    </row>
    <row r="2194" spans="1:6">
      <c r="A2194" t="s">
        <v>512</v>
      </c>
      <c r="B2194" t="s">
        <v>513</v>
      </c>
      <c r="C2194">
        <v>1998</v>
      </c>
      <c r="D2194">
        <v>1.14832897216566</v>
      </c>
      <c r="E2194">
        <v>100.078716333081</v>
      </c>
      <c r="F2194">
        <v>26.869466356175401</v>
      </c>
    </row>
    <row r="2195" spans="1:6">
      <c r="A2195" t="s">
        <v>512</v>
      </c>
      <c r="B2195" t="s">
        <v>513</v>
      </c>
      <c r="C2195">
        <v>1999</v>
      </c>
      <c r="D2195">
        <v>1.1508612270418299</v>
      </c>
      <c r="E2195">
        <v>100.92460974235399</v>
      </c>
      <c r="F2195">
        <v>27.385704713100001</v>
      </c>
    </row>
    <row r="2196" spans="1:6">
      <c r="A2196" t="s">
        <v>512</v>
      </c>
      <c r="B2196" t="s">
        <v>513</v>
      </c>
      <c r="C2196">
        <v>2000</v>
      </c>
      <c r="D2196">
        <v>1.1558082575336499</v>
      </c>
      <c r="E2196">
        <v>101.71444897352799</v>
      </c>
      <c r="F2196">
        <v>27.674530196610402</v>
      </c>
    </row>
    <row r="2197" spans="1:6">
      <c r="A2197" t="s">
        <v>512</v>
      </c>
      <c r="B2197" t="s">
        <v>513</v>
      </c>
      <c r="C2197">
        <v>2001</v>
      </c>
      <c r="D2197">
        <v>1.1819781541591701</v>
      </c>
      <c r="E2197">
        <v>102.293488531281</v>
      </c>
      <c r="F2197">
        <v>28.106355189844301</v>
      </c>
    </row>
    <row r="2198" spans="1:6">
      <c r="A2198" t="s">
        <v>512</v>
      </c>
      <c r="B2198" t="s">
        <v>513</v>
      </c>
      <c r="C2198">
        <v>2002</v>
      </c>
      <c r="D2198">
        <v>1.20601003554877</v>
      </c>
      <c r="E2198">
        <v>103.385771922525</v>
      </c>
      <c r="F2198">
        <v>27.531561379298001</v>
      </c>
    </row>
    <row r="2199" spans="1:6">
      <c r="A2199" t="s">
        <v>512</v>
      </c>
      <c r="B2199" t="s">
        <v>513</v>
      </c>
      <c r="C2199">
        <v>2003</v>
      </c>
      <c r="D2199">
        <v>1.23469195606899</v>
      </c>
      <c r="E2199">
        <v>104.647565681697</v>
      </c>
      <c r="F2199">
        <v>26.543771402349201</v>
      </c>
    </row>
    <row r="2200" spans="1:6">
      <c r="A2200" t="s">
        <v>512</v>
      </c>
      <c r="B2200" t="s">
        <v>513</v>
      </c>
      <c r="C2200">
        <v>2004</v>
      </c>
      <c r="D2200">
        <v>1.2669247369166401</v>
      </c>
      <c r="E2200">
        <v>105.72617084295599</v>
      </c>
      <c r="F2200">
        <v>25.512588078623899</v>
      </c>
    </row>
    <row r="2201" spans="1:6">
      <c r="A2201" t="s">
        <v>512</v>
      </c>
      <c r="B2201" t="s">
        <v>513</v>
      </c>
      <c r="C2201">
        <v>2005</v>
      </c>
      <c r="D2201">
        <v>1.29194280778219</v>
      </c>
      <c r="E2201">
        <v>106.857214646198</v>
      </c>
      <c r="F2201">
        <v>25.293774757469698</v>
      </c>
    </row>
    <row r="2202" spans="1:6">
      <c r="A2202" t="s">
        <v>512</v>
      </c>
      <c r="B2202" t="s">
        <v>513</v>
      </c>
      <c r="C2202">
        <v>2006</v>
      </c>
      <c r="D2202">
        <v>1.3176726050535501</v>
      </c>
      <c r="E2202">
        <v>106.034978127942</v>
      </c>
      <c r="F2202">
        <v>26.275653770901901</v>
      </c>
    </row>
    <row r="2203" spans="1:6">
      <c r="A2203" t="s">
        <v>512</v>
      </c>
      <c r="B2203" t="s">
        <v>513</v>
      </c>
      <c r="C2203">
        <v>2007</v>
      </c>
      <c r="D2203">
        <v>1.3439766974005301</v>
      </c>
      <c r="E2203">
        <v>104.65240882977299</v>
      </c>
      <c r="F2203">
        <v>27.0039305917111</v>
      </c>
    </row>
    <row r="2204" spans="1:6">
      <c r="A2204" t="s">
        <v>512</v>
      </c>
      <c r="B2204" t="s">
        <v>513</v>
      </c>
      <c r="C2204">
        <v>2008</v>
      </c>
      <c r="D2204">
        <v>1.3341593194527499</v>
      </c>
      <c r="E2204">
        <v>100.57495970905801</v>
      </c>
      <c r="F2204">
        <v>27.323192516283299</v>
      </c>
    </row>
    <row r="2205" spans="1:6">
      <c r="A2205" t="s">
        <v>512</v>
      </c>
      <c r="B2205" t="s">
        <v>513</v>
      </c>
      <c r="C2205">
        <v>2009</v>
      </c>
      <c r="D2205">
        <v>1.33901916683059</v>
      </c>
      <c r="E2205">
        <v>97.966700949993296</v>
      </c>
      <c r="F2205">
        <v>27.7129176105082</v>
      </c>
    </row>
    <row r="2206" spans="1:6">
      <c r="A2206" t="s">
        <v>512</v>
      </c>
      <c r="B2206" t="s">
        <v>513</v>
      </c>
      <c r="C2206">
        <v>2010</v>
      </c>
      <c r="D2206">
        <v>1.34805639254744</v>
      </c>
      <c r="E2206">
        <v>94.940851596033497</v>
      </c>
      <c r="F2206">
        <v>28.294620928855899</v>
      </c>
    </row>
    <row r="2207" spans="1:6">
      <c r="A2207" t="s">
        <v>512</v>
      </c>
      <c r="B2207" t="s">
        <v>513</v>
      </c>
      <c r="C2207">
        <v>2011</v>
      </c>
      <c r="D2207">
        <v>1.35170101228129</v>
      </c>
      <c r="E2207">
        <v>90.911384745235793</v>
      </c>
      <c r="F2207">
        <v>29.690227545274901</v>
      </c>
    </row>
    <row r="2208" spans="1:6">
      <c r="A2208" t="s">
        <v>512</v>
      </c>
      <c r="B2208" t="s">
        <v>513</v>
      </c>
      <c r="C2208">
        <v>2012</v>
      </c>
      <c r="D2208">
        <v>1.34862874213207</v>
      </c>
      <c r="E2208">
        <v>86.802121244254394</v>
      </c>
      <c r="F2208">
        <v>30.491176598273999</v>
      </c>
    </row>
    <row r="2209" spans="1:6">
      <c r="A2209" t="s">
        <v>512</v>
      </c>
      <c r="B2209" t="s">
        <v>513</v>
      </c>
      <c r="C2209">
        <v>2013</v>
      </c>
      <c r="D2209">
        <v>1.3474082957858899</v>
      </c>
      <c r="E2209">
        <v>83.818380258318996</v>
      </c>
      <c r="F2209">
        <v>29.8373841239471</v>
      </c>
    </row>
    <row r="2210" spans="1:6">
      <c r="A2210" t="s">
        <v>512</v>
      </c>
      <c r="B2210" t="s">
        <v>513</v>
      </c>
      <c r="C2210">
        <v>2014</v>
      </c>
      <c r="D2210">
        <v>1.3481818914888499</v>
      </c>
      <c r="E2210">
        <v>81.656909224369002</v>
      </c>
      <c r="F2210">
        <v>28.208314855861602</v>
      </c>
    </row>
    <row r="2211" spans="1:6">
      <c r="A2211" t="s">
        <v>512</v>
      </c>
      <c r="B2211" t="s">
        <v>513</v>
      </c>
      <c r="C2211">
        <v>2015</v>
      </c>
      <c r="D2211">
        <v>1.3496886161194099</v>
      </c>
      <c r="E2211">
        <v>74.813394967163404</v>
      </c>
      <c r="F2211">
        <v>35.464114893634502</v>
      </c>
    </row>
    <row r="2212" spans="1:6">
      <c r="A2212" t="s">
        <v>512</v>
      </c>
      <c r="B2212" t="s">
        <v>513</v>
      </c>
      <c r="C2212">
        <v>2016</v>
      </c>
      <c r="D2212">
        <v>1.35765853532541</v>
      </c>
      <c r="E2212">
        <v>70.937950893707495</v>
      </c>
      <c r="F2212">
        <v>37.282673452734898</v>
      </c>
    </row>
    <row r="2213" spans="1:6">
      <c r="A2213" t="s">
        <v>512</v>
      </c>
      <c r="B2213" t="s">
        <v>513</v>
      </c>
      <c r="C2213">
        <v>2017</v>
      </c>
      <c r="D2213">
        <v>1.3589688827169499</v>
      </c>
      <c r="E2213">
        <v>68.407000251031107</v>
      </c>
      <c r="F2213">
        <v>36.154164927534197</v>
      </c>
    </row>
    <row r="2214" spans="1:6">
      <c r="A2214" t="s">
        <v>514</v>
      </c>
      <c r="B2214" t="s">
        <v>515</v>
      </c>
      <c r="C2214">
        <v>1990</v>
      </c>
      <c r="D2214">
        <v>2.4495347183594798</v>
      </c>
      <c r="E2214">
        <v>2.0042546644934598</v>
      </c>
      <c r="F2214">
        <v>34.467124446222499</v>
      </c>
    </row>
    <row r="2215" spans="1:6">
      <c r="A2215" t="s">
        <v>514</v>
      </c>
      <c r="B2215" t="s">
        <v>515</v>
      </c>
      <c r="C2215">
        <v>1991</v>
      </c>
      <c r="D2215">
        <v>2.3889289762016501</v>
      </c>
      <c r="E2215">
        <v>1.7972705671913201</v>
      </c>
      <c r="F2215">
        <v>34.435614229822797</v>
      </c>
    </row>
    <row r="2216" spans="1:6">
      <c r="A2216" t="s">
        <v>514</v>
      </c>
      <c r="B2216" t="s">
        <v>515</v>
      </c>
      <c r="C2216">
        <v>1992</v>
      </c>
      <c r="D2216">
        <v>2.3583474525493702</v>
      </c>
      <c r="E2216">
        <v>1.6435136073707699</v>
      </c>
      <c r="F2216">
        <v>34.537036504816299</v>
      </c>
    </row>
    <row r="2217" spans="1:6">
      <c r="A2217" t="s">
        <v>514</v>
      </c>
      <c r="B2217" t="s">
        <v>515</v>
      </c>
      <c r="C2217">
        <v>1993</v>
      </c>
      <c r="D2217">
        <v>2.2822401742029701</v>
      </c>
      <c r="E2217">
        <v>1.42980383246718</v>
      </c>
      <c r="F2217">
        <v>33.3145037069173</v>
      </c>
    </row>
    <row r="2218" spans="1:6">
      <c r="A2218" t="s">
        <v>514</v>
      </c>
      <c r="B2218" t="s">
        <v>515</v>
      </c>
      <c r="C2218">
        <v>1994</v>
      </c>
      <c r="D2218">
        <v>2.2465713314136302</v>
      </c>
      <c r="E2218">
        <v>1.28296890009047</v>
      </c>
      <c r="F2218">
        <v>32.755855631771603</v>
      </c>
    </row>
    <row r="2219" spans="1:6">
      <c r="A2219" t="s">
        <v>514</v>
      </c>
      <c r="B2219" t="s">
        <v>515</v>
      </c>
      <c r="C2219">
        <v>1995</v>
      </c>
      <c r="D2219">
        <v>2.2453065043872802</v>
      </c>
      <c r="E2219">
        <v>1.1684456561750101</v>
      </c>
      <c r="F2219">
        <v>32.601952120798003</v>
      </c>
    </row>
    <row r="2220" spans="1:6">
      <c r="A2220" t="s">
        <v>514</v>
      </c>
      <c r="B2220" t="s">
        <v>515</v>
      </c>
      <c r="C2220">
        <v>1996</v>
      </c>
      <c r="D2220">
        <v>2.22948595530052</v>
      </c>
      <c r="E2220">
        <v>1.06511272583209</v>
      </c>
      <c r="F2220">
        <v>32.644049338746001</v>
      </c>
    </row>
    <row r="2221" spans="1:6">
      <c r="A2221" t="s">
        <v>514</v>
      </c>
      <c r="B2221" t="s">
        <v>515</v>
      </c>
      <c r="C2221">
        <v>1997</v>
      </c>
      <c r="D2221">
        <v>2.17690136353627</v>
      </c>
      <c r="E2221">
        <v>0.95407742446541499</v>
      </c>
      <c r="F2221">
        <v>32.060517061112897</v>
      </c>
    </row>
    <row r="2222" spans="1:6">
      <c r="A2222" t="s">
        <v>514</v>
      </c>
      <c r="B2222" t="s">
        <v>515</v>
      </c>
      <c r="C2222">
        <v>1998</v>
      </c>
      <c r="D2222">
        <v>2.1500186075975098</v>
      </c>
      <c r="E2222">
        <v>0.86842681278093403</v>
      </c>
      <c r="F2222">
        <v>32.270589572548303</v>
      </c>
    </row>
    <row r="2223" spans="1:6">
      <c r="A2223" t="s">
        <v>514</v>
      </c>
      <c r="B2223" t="s">
        <v>515</v>
      </c>
      <c r="C2223">
        <v>1999</v>
      </c>
      <c r="D2223">
        <v>2.1887536295830401</v>
      </c>
      <c r="E2223">
        <v>0.80429923291427996</v>
      </c>
      <c r="F2223">
        <v>32.4753906658568</v>
      </c>
    </row>
    <row r="2224" spans="1:6">
      <c r="A2224" t="s">
        <v>514</v>
      </c>
      <c r="B2224" t="s">
        <v>515</v>
      </c>
      <c r="C2224">
        <v>2000</v>
      </c>
      <c r="D2224">
        <v>2.2240314502606502</v>
      </c>
      <c r="E2224">
        <v>0.74127454266056603</v>
      </c>
      <c r="F2224">
        <v>32.155828482844598</v>
      </c>
    </row>
    <row r="2225" spans="1:6">
      <c r="A2225" t="s">
        <v>514</v>
      </c>
      <c r="B2225" t="s">
        <v>515</v>
      </c>
      <c r="C2225">
        <v>2001</v>
      </c>
      <c r="D2225">
        <v>2.24864088993741</v>
      </c>
      <c r="E2225">
        <v>0.67087640398718096</v>
      </c>
      <c r="F2225">
        <v>31.8209322087373</v>
      </c>
    </row>
    <row r="2226" spans="1:6">
      <c r="A2226" t="s">
        <v>514</v>
      </c>
      <c r="B2226" t="s">
        <v>515</v>
      </c>
      <c r="C2226">
        <v>2002</v>
      </c>
      <c r="D2226">
        <v>2.2720152754679899</v>
      </c>
      <c r="E2226">
        <v>0.62327693467376699</v>
      </c>
      <c r="F2226">
        <v>31.5669456319002</v>
      </c>
    </row>
    <row r="2227" spans="1:6">
      <c r="A2227" t="s">
        <v>514</v>
      </c>
      <c r="B2227" t="s">
        <v>515</v>
      </c>
      <c r="C2227">
        <v>2003</v>
      </c>
      <c r="D2227">
        <v>2.3463529309828801</v>
      </c>
      <c r="E2227">
        <v>0.59151416240604804</v>
      </c>
      <c r="F2227">
        <v>31.9428900281365</v>
      </c>
    </row>
    <row r="2228" spans="1:6">
      <c r="A2228" t="s">
        <v>514</v>
      </c>
      <c r="B2228" t="s">
        <v>515</v>
      </c>
      <c r="C2228">
        <v>2004</v>
      </c>
      <c r="D2228">
        <v>2.42849943718607</v>
      </c>
      <c r="E2228">
        <v>0.55454116339066095</v>
      </c>
      <c r="F2228">
        <v>31.809719172122801</v>
      </c>
    </row>
    <row r="2229" spans="1:6">
      <c r="A2229" t="s">
        <v>514</v>
      </c>
      <c r="B2229" t="s">
        <v>515</v>
      </c>
      <c r="C2229">
        <v>2005</v>
      </c>
      <c r="D2229">
        <v>2.5124540394333099</v>
      </c>
      <c r="E2229">
        <v>0.50766089984872997</v>
      </c>
      <c r="F2229">
        <v>30.914675165538899</v>
      </c>
    </row>
    <row r="2230" spans="1:6">
      <c r="A2230" t="s">
        <v>514</v>
      </c>
      <c r="B2230" t="s">
        <v>515</v>
      </c>
      <c r="C2230">
        <v>2006</v>
      </c>
      <c r="D2230">
        <v>2.6295752166968498</v>
      </c>
      <c r="E2230">
        <v>0.46095867209779301</v>
      </c>
      <c r="F2230">
        <v>29.9158897214547</v>
      </c>
    </row>
    <row r="2231" spans="1:6">
      <c r="A2231" t="s">
        <v>514</v>
      </c>
      <c r="B2231" t="s">
        <v>515</v>
      </c>
      <c r="C2231">
        <v>2007</v>
      </c>
      <c r="D2231">
        <v>2.8925465128539298</v>
      </c>
      <c r="E2231">
        <v>0.44313435847855298</v>
      </c>
      <c r="F2231">
        <v>30.483528613364602</v>
      </c>
    </row>
    <row r="2232" spans="1:6">
      <c r="A2232" t="s">
        <v>514</v>
      </c>
      <c r="B2232" t="s">
        <v>515</v>
      </c>
      <c r="C2232">
        <v>2008</v>
      </c>
      <c r="D2232">
        <v>2.8495523357825401</v>
      </c>
      <c r="E2232">
        <v>0.40317541452603001</v>
      </c>
      <c r="F2232">
        <v>29.316773805940201</v>
      </c>
    </row>
    <row r="2233" spans="1:6">
      <c r="A2233" t="s">
        <v>514</v>
      </c>
      <c r="B2233" t="s">
        <v>515</v>
      </c>
      <c r="C2233">
        <v>2009</v>
      </c>
      <c r="D2233">
        <v>2.9434952677238102</v>
      </c>
      <c r="E2233">
        <v>0.37361634920151598</v>
      </c>
      <c r="F2233">
        <v>28.280854365774399</v>
      </c>
    </row>
    <row r="2234" spans="1:6">
      <c r="A2234" t="s">
        <v>514</v>
      </c>
      <c r="B2234" t="s">
        <v>515</v>
      </c>
      <c r="C2234">
        <v>2010</v>
      </c>
      <c r="D2234">
        <v>2.9738422973626002</v>
      </c>
      <c r="E2234">
        <v>0.34208289258813801</v>
      </c>
      <c r="F2234">
        <v>27.335370026510699</v>
      </c>
    </row>
    <row r="2235" spans="1:6">
      <c r="A2235" t="s">
        <v>514</v>
      </c>
      <c r="B2235" t="s">
        <v>515</v>
      </c>
      <c r="C2235">
        <v>2011</v>
      </c>
      <c r="D2235">
        <v>3.0684611979715699</v>
      </c>
      <c r="E2235">
        <v>0.32872215621506601</v>
      </c>
      <c r="F2235">
        <v>28.0079098098232</v>
      </c>
    </row>
    <row r="2236" spans="1:6">
      <c r="A2236" t="s">
        <v>514</v>
      </c>
      <c r="B2236" t="s">
        <v>515</v>
      </c>
      <c r="C2236">
        <v>2012</v>
      </c>
      <c r="D2236">
        <v>3.0758355099740702</v>
      </c>
      <c r="E2236">
        <v>0.32470165362569597</v>
      </c>
      <c r="F2236">
        <v>26.978724954147602</v>
      </c>
    </row>
    <row r="2237" spans="1:6">
      <c r="A2237" t="s">
        <v>514</v>
      </c>
      <c r="B2237" t="s">
        <v>515</v>
      </c>
      <c r="C2237">
        <v>2013</v>
      </c>
      <c r="D2237">
        <v>2.8818677444890102</v>
      </c>
      <c r="E2237">
        <v>0.31059891317349297</v>
      </c>
      <c r="F2237">
        <v>25.127521968369098</v>
      </c>
    </row>
    <row r="2238" spans="1:6">
      <c r="A2238" t="s">
        <v>514</v>
      </c>
      <c r="B2238" t="s">
        <v>515</v>
      </c>
      <c r="C2238">
        <v>2014</v>
      </c>
      <c r="D2238">
        <v>2.66804057120097</v>
      </c>
      <c r="E2238">
        <v>0.29622093042265202</v>
      </c>
      <c r="F2238">
        <v>24.188537302209099</v>
      </c>
    </row>
    <row r="2239" spans="1:6">
      <c r="A2239" t="s">
        <v>514</v>
      </c>
      <c r="B2239" t="s">
        <v>515</v>
      </c>
      <c r="C2239">
        <v>2015</v>
      </c>
      <c r="D2239">
        <v>2.66454797889944</v>
      </c>
      <c r="E2239">
        <v>0.28438170921036099</v>
      </c>
      <c r="F2239">
        <v>24.468833441465001</v>
      </c>
    </row>
    <row r="2240" spans="1:6">
      <c r="A2240" t="s">
        <v>514</v>
      </c>
      <c r="B2240" t="s">
        <v>515</v>
      </c>
      <c r="C2240">
        <v>2016</v>
      </c>
      <c r="D2240">
        <v>2.6380316261208199</v>
      </c>
      <c r="E2240">
        <v>0.29430565799809</v>
      </c>
      <c r="F2240">
        <v>23.346231463716201</v>
      </c>
    </row>
    <row r="2241" spans="1:6">
      <c r="A2241" t="s">
        <v>514</v>
      </c>
      <c r="B2241" t="s">
        <v>515</v>
      </c>
      <c r="C2241">
        <v>2017</v>
      </c>
      <c r="D2241">
        <v>2.6323826977615901</v>
      </c>
      <c r="E2241">
        <v>0.28681545247380003</v>
      </c>
      <c r="F2241">
        <v>23.2951596353263</v>
      </c>
    </row>
    <row r="2242" spans="1:6">
      <c r="A2242" t="s">
        <v>516</v>
      </c>
      <c r="B2242" t="s">
        <v>517</v>
      </c>
      <c r="C2242">
        <v>1990</v>
      </c>
      <c r="D2242">
        <v>5.7939143977804104</v>
      </c>
      <c r="E2242">
        <v>3.3472928992728499</v>
      </c>
      <c r="F2242">
        <v>59.481462064899901</v>
      </c>
    </row>
    <row r="2243" spans="1:6">
      <c r="A2243" t="s">
        <v>516</v>
      </c>
      <c r="B2243" t="s">
        <v>517</v>
      </c>
      <c r="C2243">
        <v>1991</v>
      </c>
      <c r="D2243">
        <v>5.7451146391451804</v>
      </c>
      <c r="E2243">
        <v>3.16604507457494</v>
      </c>
      <c r="F2243">
        <v>59.495957539631497</v>
      </c>
    </row>
    <row r="2244" spans="1:6">
      <c r="A2244" t="s">
        <v>516</v>
      </c>
      <c r="B2244" t="s">
        <v>517</v>
      </c>
      <c r="C2244">
        <v>1992</v>
      </c>
      <c r="D2244">
        <v>5.64490907354614</v>
      </c>
      <c r="E2244">
        <v>2.9753060924889998</v>
      </c>
      <c r="F2244">
        <v>58.611723064632201</v>
      </c>
    </row>
    <row r="2245" spans="1:6">
      <c r="A2245" t="s">
        <v>516</v>
      </c>
      <c r="B2245" t="s">
        <v>517</v>
      </c>
      <c r="C2245">
        <v>1993</v>
      </c>
      <c r="D2245">
        <v>5.5781827338449101</v>
      </c>
      <c r="E2245">
        <v>2.81649802831762</v>
      </c>
      <c r="F2245">
        <v>57.640938522038901</v>
      </c>
    </row>
    <row r="2246" spans="1:6">
      <c r="A2246" t="s">
        <v>516</v>
      </c>
      <c r="B2246" t="s">
        <v>517</v>
      </c>
      <c r="C2246">
        <v>1994</v>
      </c>
      <c r="D2246">
        <v>5.5035113591296296</v>
      </c>
      <c r="E2246">
        <v>2.6594671725644199</v>
      </c>
      <c r="F2246">
        <v>56.331428050795203</v>
      </c>
    </row>
    <row r="2247" spans="1:6">
      <c r="A2247" t="s">
        <v>516</v>
      </c>
      <c r="B2247" t="s">
        <v>517</v>
      </c>
      <c r="C2247">
        <v>1995</v>
      </c>
      <c r="D2247">
        <v>5.4412167324871703</v>
      </c>
      <c r="E2247">
        <v>2.5095160668033398</v>
      </c>
      <c r="F2247">
        <v>54.632857243137103</v>
      </c>
    </row>
    <row r="2248" spans="1:6">
      <c r="A2248" t="s">
        <v>516</v>
      </c>
      <c r="B2248" t="s">
        <v>517</v>
      </c>
      <c r="C2248">
        <v>1996</v>
      </c>
      <c r="D2248">
        <v>5.3301065952799496</v>
      </c>
      <c r="E2248">
        <v>2.3541692634350802</v>
      </c>
      <c r="F2248">
        <v>54.070357787018096</v>
      </c>
    </row>
    <row r="2249" spans="1:6">
      <c r="A2249" t="s">
        <v>516</v>
      </c>
      <c r="B2249" t="s">
        <v>517</v>
      </c>
      <c r="C2249">
        <v>1997</v>
      </c>
      <c r="D2249">
        <v>5.2373991487677198</v>
      </c>
      <c r="E2249">
        <v>2.2177197335562999</v>
      </c>
      <c r="F2249">
        <v>52.8801031483125</v>
      </c>
    </row>
    <row r="2250" spans="1:6">
      <c r="A2250" t="s">
        <v>516</v>
      </c>
      <c r="B2250" t="s">
        <v>517</v>
      </c>
      <c r="C2250">
        <v>1998</v>
      </c>
      <c r="D2250">
        <v>5.0833618712643496</v>
      </c>
      <c r="E2250">
        <v>2.0867589176750698</v>
      </c>
      <c r="F2250">
        <v>51.243763287273602</v>
      </c>
    </row>
    <row r="2251" spans="1:6">
      <c r="A2251" t="s">
        <v>516</v>
      </c>
      <c r="B2251" t="s">
        <v>517</v>
      </c>
      <c r="C2251">
        <v>1999</v>
      </c>
      <c r="D2251">
        <v>5.0706654388827497</v>
      </c>
      <c r="E2251">
        <v>1.98127811892105</v>
      </c>
      <c r="F2251">
        <v>49.597250755770702</v>
      </c>
    </row>
    <row r="2252" spans="1:6">
      <c r="A2252" t="s">
        <v>516</v>
      </c>
      <c r="B2252" t="s">
        <v>517</v>
      </c>
      <c r="C2252">
        <v>2000</v>
      </c>
      <c r="D2252">
        <v>5.0099467284356498</v>
      </c>
      <c r="E2252">
        <v>1.8526765504490099</v>
      </c>
      <c r="F2252">
        <v>47.516495702623999</v>
      </c>
    </row>
    <row r="2253" spans="1:6">
      <c r="A2253" t="s">
        <v>516</v>
      </c>
      <c r="B2253" t="s">
        <v>517</v>
      </c>
      <c r="C2253">
        <v>2001</v>
      </c>
      <c r="D2253">
        <v>4.9445301881616404</v>
      </c>
      <c r="E2253">
        <v>1.7476521437924599</v>
      </c>
      <c r="F2253">
        <v>47.196781838762099</v>
      </c>
    </row>
    <row r="2254" spans="1:6">
      <c r="A2254" t="s">
        <v>516</v>
      </c>
      <c r="B2254" t="s">
        <v>517</v>
      </c>
      <c r="C2254">
        <v>2002</v>
      </c>
      <c r="D2254">
        <v>4.89023814860378</v>
      </c>
      <c r="E2254">
        <v>1.6350926196062201</v>
      </c>
      <c r="F2254">
        <v>46.538881779085102</v>
      </c>
    </row>
    <row r="2255" spans="1:6">
      <c r="A2255" t="s">
        <v>516</v>
      </c>
      <c r="B2255" t="s">
        <v>517</v>
      </c>
      <c r="C2255">
        <v>2003</v>
      </c>
      <c r="D2255">
        <v>4.8086507392654898</v>
      </c>
      <c r="E2255">
        <v>1.52525244125797</v>
      </c>
      <c r="F2255">
        <v>45.503966954459301</v>
      </c>
    </row>
    <row r="2256" spans="1:6">
      <c r="A2256" t="s">
        <v>516</v>
      </c>
      <c r="B2256" t="s">
        <v>517</v>
      </c>
      <c r="C2256">
        <v>2004</v>
      </c>
      <c r="D2256">
        <v>4.7037719575464303</v>
      </c>
      <c r="E2256">
        <v>1.42247477567953</v>
      </c>
      <c r="F2256">
        <v>44.142634561839003</v>
      </c>
    </row>
    <row r="2257" spans="1:6">
      <c r="A2257" t="s">
        <v>516</v>
      </c>
      <c r="B2257" t="s">
        <v>517</v>
      </c>
      <c r="C2257">
        <v>2005</v>
      </c>
      <c r="D2257">
        <v>4.6168741144908196</v>
      </c>
      <c r="E2257">
        <v>1.32398919070595</v>
      </c>
      <c r="F2257">
        <v>42.327215260269099</v>
      </c>
    </row>
    <row r="2258" spans="1:6">
      <c r="A2258" t="s">
        <v>516</v>
      </c>
      <c r="B2258" t="s">
        <v>517</v>
      </c>
      <c r="C2258">
        <v>2006</v>
      </c>
      <c r="D2258">
        <v>4.5002252367192401</v>
      </c>
      <c r="E2258">
        <v>1.2367290924838099</v>
      </c>
      <c r="F2258">
        <v>41.645919514720497</v>
      </c>
    </row>
    <row r="2259" spans="1:6">
      <c r="A2259" t="s">
        <v>516</v>
      </c>
      <c r="B2259" t="s">
        <v>517</v>
      </c>
      <c r="C2259">
        <v>2007</v>
      </c>
      <c r="D2259">
        <v>4.4163449862039803</v>
      </c>
      <c r="E2259">
        <v>1.12954919190775</v>
      </c>
      <c r="F2259">
        <v>40.805636025671603</v>
      </c>
    </row>
    <row r="2260" spans="1:6">
      <c r="A2260" t="s">
        <v>516</v>
      </c>
      <c r="B2260" t="s">
        <v>517</v>
      </c>
      <c r="C2260">
        <v>2008</v>
      </c>
      <c r="D2260">
        <v>4.3319848934240399</v>
      </c>
      <c r="E2260">
        <v>1.0409406306709701</v>
      </c>
      <c r="F2260">
        <v>39.773931918520503</v>
      </c>
    </row>
    <row r="2261" spans="1:6">
      <c r="A2261" t="s">
        <v>516</v>
      </c>
      <c r="B2261" t="s">
        <v>517</v>
      </c>
      <c r="C2261">
        <v>2009</v>
      </c>
      <c r="D2261">
        <v>4.2385885553364497</v>
      </c>
      <c r="E2261">
        <v>0.96607169851713703</v>
      </c>
      <c r="F2261">
        <v>38.5933446029564</v>
      </c>
    </row>
    <row r="2262" spans="1:6">
      <c r="A2262" t="s">
        <v>516</v>
      </c>
      <c r="B2262" t="s">
        <v>517</v>
      </c>
      <c r="C2262">
        <v>2010</v>
      </c>
      <c r="D2262">
        <v>4.10390402270572</v>
      </c>
      <c r="E2262">
        <v>0.89523165001039096</v>
      </c>
      <c r="F2262">
        <v>37.061951145425397</v>
      </c>
    </row>
    <row r="2263" spans="1:6">
      <c r="A2263" t="s">
        <v>516</v>
      </c>
      <c r="B2263" t="s">
        <v>517</v>
      </c>
      <c r="C2263">
        <v>2011</v>
      </c>
      <c r="D2263">
        <v>3.9565001409786502</v>
      </c>
      <c r="E2263">
        <v>0.81159386943986001</v>
      </c>
      <c r="F2263">
        <v>36.089636128264402</v>
      </c>
    </row>
    <row r="2264" spans="1:6">
      <c r="A2264" t="s">
        <v>516</v>
      </c>
      <c r="B2264" t="s">
        <v>517</v>
      </c>
      <c r="C2264">
        <v>2012</v>
      </c>
      <c r="D2264">
        <v>3.8425243803400799</v>
      </c>
      <c r="E2264">
        <v>0.76088761325007503</v>
      </c>
      <c r="F2264">
        <v>34.191209261187602</v>
      </c>
    </row>
    <row r="2265" spans="1:6">
      <c r="A2265" t="s">
        <v>516</v>
      </c>
      <c r="B2265" t="s">
        <v>517</v>
      </c>
      <c r="C2265">
        <v>2013</v>
      </c>
      <c r="D2265">
        <v>3.7823554126519898</v>
      </c>
      <c r="E2265">
        <v>0.71513647769037403</v>
      </c>
      <c r="F2265">
        <v>32.330558353314402</v>
      </c>
    </row>
    <row r="2266" spans="1:6">
      <c r="A2266" t="s">
        <v>516</v>
      </c>
      <c r="B2266" t="s">
        <v>517</v>
      </c>
      <c r="C2266">
        <v>2014</v>
      </c>
      <c r="D2266">
        <v>3.7208619429821899</v>
      </c>
      <c r="E2266">
        <v>0.67955018889267504</v>
      </c>
      <c r="F2266">
        <v>31.3582175999105</v>
      </c>
    </row>
    <row r="2267" spans="1:6">
      <c r="A2267" t="s">
        <v>516</v>
      </c>
      <c r="B2267" t="s">
        <v>517</v>
      </c>
      <c r="C2267">
        <v>2015</v>
      </c>
      <c r="D2267">
        <v>3.75624831914477</v>
      </c>
      <c r="E2267">
        <v>0.65382201729270695</v>
      </c>
      <c r="F2267">
        <v>30.296215691685902</v>
      </c>
    </row>
    <row r="2268" spans="1:6">
      <c r="A2268" t="s">
        <v>516</v>
      </c>
      <c r="B2268" t="s">
        <v>517</v>
      </c>
      <c r="C2268">
        <v>2016</v>
      </c>
      <c r="D2268">
        <v>3.6585071816122401</v>
      </c>
      <c r="E2268">
        <v>0.61307355899284499</v>
      </c>
      <c r="F2268">
        <v>29.3564353671409</v>
      </c>
    </row>
    <row r="2269" spans="1:6">
      <c r="A2269" t="s">
        <v>516</v>
      </c>
      <c r="B2269" t="s">
        <v>517</v>
      </c>
      <c r="C2269">
        <v>2017</v>
      </c>
      <c r="D2269">
        <v>3.6208220675424001</v>
      </c>
      <c r="E2269">
        <v>0.59546643608829697</v>
      </c>
      <c r="F2269">
        <v>29.001328378778101</v>
      </c>
    </row>
    <row r="2270" spans="1:6">
      <c r="A2270" t="s">
        <v>518</v>
      </c>
      <c r="B2270" t="s">
        <v>519</v>
      </c>
      <c r="C2270">
        <v>1990</v>
      </c>
      <c r="D2270">
        <v>0.60712120600225195</v>
      </c>
      <c r="E2270">
        <v>51.446339569062502</v>
      </c>
      <c r="F2270">
        <v>39.0677444001265</v>
      </c>
    </row>
    <row r="2271" spans="1:6">
      <c r="A2271" t="s">
        <v>518</v>
      </c>
      <c r="B2271" t="s">
        <v>519</v>
      </c>
      <c r="C2271">
        <v>1991</v>
      </c>
      <c r="D2271">
        <v>0.58913423690599598</v>
      </c>
      <c r="E2271">
        <v>46.006045553506702</v>
      </c>
      <c r="F2271">
        <v>39.944615209072197</v>
      </c>
    </row>
    <row r="2272" spans="1:6">
      <c r="A2272" t="s">
        <v>518</v>
      </c>
      <c r="B2272" t="s">
        <v>519</v>
      </c>
      <c r="C2272">
        <v>1992</v>
      </c>
      <c r="D2272">
        <v>0.58127563458784803</v>
      </c>
      <c r="E2272">
        <v>41.266338192175702</v>
      </c>
      <c r="F2272">
        <v>41.246222486405799</v>
      </c>
    </row>
    <row r="2273" spans="1:6">
      <c r="A2273" t="s">
        <v>518</v>
      </c>
      <c r="B2273" t="s">
        <v>519</v>
      </c>
      <c r="C2273">
        <v>1993</v>
      </c>
      <c r="D2273">
        <v>0.56763198995616204</v>
      </c>
      <c r="E2273">
        <v>36.877721387439799</v>
      </c>
      <c r="F2273">
        <v>42.198045372731102</v>
      </c>
    </row>
    <row r="2274" spans="1:6">
      <c r="A2274" t="s">
        <v>518</v>
      </c>
      <c r="B2274" t="s">
        <v>519</v>
      </c>
      <c r="C2274">
        <v>1994</v>
      </c>
      <c r="D2274">
        <v>0.55526125477488097</v>
      </c>
      <c r="E2274">
        <v>32.669325222602403</v>
      </c>
      <c r="F2274">
        <v>42.893676537264703</v>
      </c>
    </row>
    <row r="2275" spans="1:6">
      <c r="A2275" t="s">
        <v>518</v>
      </c>
      <c r="B2275" t="s">
        <v>519</v>
      </c>
      <c r="C2275">
        <v>1995</v>
      </c>
      <c r="D2275">
        <v>0.54088551383530104</v>
      </c>
      <c r="E2275">
        <v>28.578103483905899</v>
      </c>
      <c r="F2275">
        <v>43.002685827844701</v>
      </c>
    </row>
    <row r="2276" spans="1:6">
      <c r="A2276" t="s">
        <v>518</v>
      </c>
      <c r="B2276" t="s">
        <v>519</v>
      </c>
      <c r="C2276">
        <v>1996</v>
      </c>
      <c r="D2276">
        <v>0.52461937848584705</v>
      </c>
      <c r="E2276">
        <v>24.798603306766701</v>
      </c>
      <c r="F2276">
        <v>43.194180264874298</v>
      </c>
    </row>
    <row r="2277" spans="1:6">
      <c r="A2277" t="s">
        <v>518</v>
      </c>
      <c r="B2277" t="s">
        <v>519</v>
      </c>
      <c r="C2277">
        <v>1997</v>
      </c>
      <c r="D2277">
        <v>0.52226674228295999</v>
      </c>
      <c r="E2277">
        <v>21.620874045036</v>
      </c>
      <c r="F2277">
        <v>43.5987486377525</v>
      </c>
    </row>
    <row r="2278" spans="1:6">
      <c r="A2278" t="s">
        <v>518</v>
      </c>
      <c r="B2278" t="s">
        <v>519</v>
      </c>
      <c r="C2278">
        <v>1998</v>
      </c>
      <c r="D2278">
        <v>0.52630815245916995</v>
      </c>
      <c r="E2278">
        <v>18.925553378172701</v>
      </c>
      <c r="F2278">
        <v>43.967003754971898</v>
      </c>
    </row>
    <row r="2279" spans="1:6">
      <c r="A2279" t="s">
        <v>518</v>
      </c>
      <c r="B2279" t="s">
        <v>519</v>
      </c>
      <c r="C2279">
        <v>1999</v>
      </c>
      <c r="D2279">
        <v>0.51720672658635802</v>
      </c>
      <c r="E2279">
        <v>16.243140815275801</v>
      </c>
      <c r="F2279">
        <v>43.215842353059003</v>
      </c>
    </row>
    <row r="2280" spans="1:6">
      <c r="A2280" t="s">
        <v>518</v>
      </c>
      <c r="B2280" t="s">
        <v>519</v>
      </c>
      <c r="C2280">
        <v>2000</v>
      </c>
      <c r="D2280">
        <v>0.517780337903196</v>
      </c>
      <c r="E2280">
        <v>14.471682081239299</v>
      </c>
      <c r="F2280">
        <v>43.185536816031899</v>
      </c>
    </row>
    <row r="2281" spans="1:6">
      <c r="A2281" t="s">
        <v>518</v>
      </c>
      <c r="B2281" t="s">
        <v>519</v>
      </c>
      <c r="C2281">
        <v>2001</v>
      </c>
      <c r="D2281">
        <v>0.521300244066501</v>
      </c>
      <c r="E2281">
        <v>12.833735764521601</v>
      </c>
      <c r="F2281">
        <v>44.125727129990501</v>
      </c>
    </row>
    <row r="2282" spans="1:6">
      <c r="A2282" t="s">
        <v>518</v>
      </c>
      <c r="B2282" t="s">
        <v>519</v>
      </c>
      <c r="C2282">
        <v>2002</v>
      </c>
      <c r="D2282">
        <v>0.51993431611817498</v>
      </c>
      <c r="E2282">
        <v>11.4381311770385</v>
      </c>
      <c r="F2282">
        <v>44.463048828879998</v>
      </c>
    </row>
    <row r="2283" spans="1:6">
      <c r="A2283" t="s">
        <v>518</v>
      </c>
      <c r="B2283" t="s">
        <v>519</v>
      </c>
      <c r="C2283">
        <v>2003</v>
      </c>
      <c r="D2283">
        <v>0.52637998069023395</v>
      </c>
      <c r="E2283">
        <v>10.284397146642201</v>
      </c>
      <c r="F2283">
        <v>45.074881873823102</v>
      </c>
    </row>
    <row r="2284" spans="1:6">
      <c r="A2284" t="s">
        <v>518</v>
      </c>
      <c r="B2284" t="s">
        <v>519</v>
      </c>
      <c r="C2284">
        <v>2004</v>
      </c>
      <c r="D2284">
        <v>0.53422734129753802</v>
      </c>
      <c r="E2284">
        <v>9.28245910441251</v>
      </c>
      <c r="F2284">
        <v>45.4026850868918</v>
      </c>
    </row>
    <row r="2285" spans="1:6">
      <c r="A2285" t="s">
        <v>518</v>
      </c>
      <c r="B2285" t="s">
        <v>519</v>
      </c>
      <c r="C2285">
        <v>2005</v>
      </c>
      <c r="D2285">
        <v>0.53237471199003095</v>
      </c>
      <c r="E2285">
        <v>8.4276729143896194</v>
      </c>
      <c r="F2285">
        <v>45.544498313351603</v>
      </c>
    </row>
    <row r="2286" spans="1:6">
      <c r="A2286" t="s">
        <v>518</v>
      </c>
      <c r="B2286" t="s">
        <v>519</v>
      </c>
      <c r="C2286">
        <v>2006</v>
      </c>
      <c r="D2286">
        <v>0.53579984781981904</v>
      </c>
      <c r="E2286">
        <v>7.8005921089236496</v>
      </c>
      <c r="F2286">
        <v>46.055454468029602</v>
      </c>
    </row>
    <row r="2287" spans="1:6">
      <c r="A2287" t="s">
        <v>518</v>
      </c>
      <c r="B2287" t="s">
        <v>519</v>
      </c>
      <c r="C2287">
        <v>2007</v>
      </c>
      <c r="D2287">
        <v>0.54918812102828796</v>
      </c>
      <c r="E2287">
        <v>7.3154078280182304</v>
      </c>
      <c r="F2287">
        <v>46.529486154943598</v>
      </c>
    </row>
    <row r="2288" spans="1:6">
      <c r="A2288" t="s">
        <v>518</v>
      </c>
      <c r="B2288" t="s">
        <v>519</v>
      </c>
      <c r="C2288">
        <v>2008</v>
      </c>
      <c r="D2288">
        <v>0.55200240988013205</v>
      </c>
      <c r="E2288">
        <v>6.8994122276677698</v>
      </c>
      <c r="F2288">
        <v>47.138827916678402</v>
      </c>
    </row>
    <row r="2289" spans="1:6">
      <c r="A2289" t="s">
        <v>518</v>
      </c>
      <c r="B2289" t="s">
        <v>519</v>
      </c>
      <c r="C2289">
        <v>2009</v>
      </c>
      <c r="D2289">
        <v>0.56355387586277605</v>
      </c>
      <c r="E2289">
        <v>6.6423220010886803</v>
      </c>
      <c r="F2289">
        <v>47.7595125397647</v>
      </c>
    </row>
    <row r="2290" spans="1:6">
      <c r="A2290" t="s">
        <v>518</v>
      </c>
      <c r="B2290" t="s">
        <v>519</v>
      </c>
      <c r="C2290">
        <v>2010</v>
      </c>
      <c r="D2290">
        <v>0.57620117853814001</v>
      </c>
      <c r="E2290">
        <v>6.4299706286679497</v>
      </c>
      <c r="F2290">
        <v>48.057184612476803</v>
      </c>
    </row>
    <row r="2291" spans="1:6">
      <c r="A2291" t="s">
        <v>518</v>
      </c>
      <c r="B2291" t="s">
        <v>519</v>
      </c>
      <c r="C2291">
        <v>2011</v>
      </c>
      <c r="D2291">
        <v>0.58813846864729102</v>
      </c>
      <c r="E2291">
        <v>6.0368406754940596</v>
      </c>
      <c r="F2291">
        <v>48.874670958611901</v>
      </c>
    </row>
    <row r="2292" spans="1:6">
      <c r="A2292" t="s">
        <v>518</v>
      </c>
      <c r="B2292" t="s">
        <v>519</v>
      </c>
      <c r="C2292">
        <v>2012</v>
      </c>
      <c r="D2292">
        <v>0.56745920089657698</v>
      </c>
      <c r="E2292">
        <v>5.7947892287980096</v>
      </c>
      <c r="F2292">
        <v>46.700190812421098</v>
      </c>
    </row>
    <row r="2293" spans="1:6">
      <c r="A2293" t="s">
        <v>518</v>
      </c>
      <c r="B2293" t="s">
        <v>519</v>
      </c>
      <c r="C2293">
        <v>2013</v>
      </c>
      <c r="D2293">
        <v>0.573441832727419</v>
      </c>
      <c r="E2293">
        <v>5.5418552730869104</v>
      </c>
      <c r="F2293">
        <v>46.230640895914398</v>
      </c>
    </row>
    <row r="2294" spans="1:6">
      <c r="A2294" t="s">
        <v>518</v>
      </c>
      <c r="B2294" t="s">
        <v>519</v>
      </c>
      <c r="C2294">
        <v>2014</v>
      </c>
      <c r="D2294">
        <v>0.58238727116098599</v>
      </c>
      <c r="E2294">
        <v>5.4054309051621203</v>
      </c>
      <c r="F2294">
        <v>45.494263525928503</v>
      </c>
    </row>
    <row r="2295" spans="1:6">
      <c r="A2295" t="s">
        <v>518</v>
      </c>
      <c r="B2295" t="s">
        <v>519</v>
      </c>
      <c r="C2295">
        <v>2015</v>
      </c>
      <c r="D2295">
        <v>0.59071892900051004</v>
      </c>
      <c r="E2295">
        <v>5.0280597081510603</v>
      </c>
      <c r="F2295">
        <v>45.606394704408899</v>
      </c>
    </row>
    <row r="2296" spans="1:6">
      <c r="A2296" t="s">
        <v>518</v>
      </c>
      <c r="B2296" t="s">
        <v>519</v>
      </c>
      <c r="C2296">
        <v>2016</v>
      </c>
      <c r="D2296">
        <v>0.55612828499979905</v>
      </c>
      <c r="E2296">
        <v>4.7638763747116002</v>
      </c>
      <c r="F2296">
        <v>44.753498763827103</v>
      </c>
    </row>
    <row r="2297" spans="1:6">
      <c r="A2297" t="s">
        <v>518</v>
      </c>
      <c r="B2297" t="s">
        <v>519</v>
      </c>
      <c r="C2297">
        <v>2017</v>
      </c>
      <c r="D2297">
        <v>0.58396166522944404</v>
      </c>
      <c r="E2297">
        <v>4.4610852592371497</v>
      </c>
      <c r="F2297">
        <v>44.295418149692203</v>
      </c>
    </row>
    <row r="2298" spans="1:6">
      <c r="A2298" t="s">
        <v>997</v>
      </c>
      <c r="B2298" t="s">
        <v>998</v>
      </c>
      <c r="C2298">
        <v>1990</v>
      </c>
      <c r="D2298">
        <v>0.12841056434550299</v>
      </c>
      <c r="E2298">
        <v>11.108096124219401</v>
      </c>
      <c r="F2298">
        <v>32.366335437982599</v>
      </c>
    </row>
    <row r="2299" spans="1:6">
      <c r="A2299" t="s">
        <v>997</v>
      </c>
      <c r="B2299" t="s">
        <v>998</v>
      </c>
      <c r="C2299">
        <v>1991</v>
      </c>
      <c r="D2299">
        <v>0.13402667936420101</v>
      </c>
      <c r="E2299">
        <v>11.1840312143901</v>
      </c>
      <c r="F2299">
        <v>33.2525366359895</v>
      </c>
    </row>
    <row r="2300" spans="1:6">
      <c r="A2300" t="s">
        <v>997</v>
      </c>
      <c r="B2300" t="s">
        <v>998</v>
      </c>
      <c r="C2300">
        <v>1992</v>
      </c>
      <c r="D2300">
        <v>0.138747400034645</v>
      </c>
      <c r="E2300">
        <v>11.232258743801999</v>
      </c>
      <c r="F2300">
        <v>33.744623710802301</v>
      </c>
    </row>
    <row r="2301" spans="1:6">
      <c r="A2301" t="s">
        <v>997</v>
      </c>
      <c r="B2301" t="s">
        <v>998</v>
      </c>
      <c r="C2301">
        <v>1993</v>
      </c>
      <c r="D2301">
        <v>0.14495347333446801</v>
      </c>
      <c r="E2301">
        <v>11.080869780904999</v>
      </c>
      <c r="F2301">
        <v>34.330168333373798</v>
      </c>
    </row>
    <row r="2302" spans="1:6">
      <c r="A2302" t="s">
        <v>997</v>
      </c>
      <c r="B2302" t="s">
        <v>998</v>
      </c>
      <c r="C2302">
        <v>1994</v>
      </c>
      <c r="D2302">
        <v>0.15173554761066901</v>
      </c>
      <c r="E2302">
        <v>10.8396208316352</v>
      </c>
      <c r="F2302">
        <v>35.081037342654199</v>
      </c>
    </row>
    <row r="2303" spans="1:6">
      <c r="A2303" t="s">
        <v>997</v>
      </c>
      <c r="B2303" t="s">
        <v>998</v>
      </c>
      <c r="C2303">
        <v>1995</v>
      </c>
      <c r="D2303">
        <v>0.159778942286908</v>
      </c>
      <c r="E2303">
        <v>10.424323884636999</v>
      </c>
      <c r="F2303">
        <v>35.133668047722502</v>
      </c>
    </row>
    <row r="2304" spans="1:6">
      <c r="A2304" t="s">
        <v>997</v>
      </c>
      <c r="B2304" t="s">
        <v>998</v>
      </c>
      <c r="C2304">
        <v>1996</v>
      </c>
      <c r="D2304">
        <v>0.17108714975587599</v>
      </c>
      <c r="E2304">
        <v>10.0594690502468</v>
      </c>
      <c r="F2304">
        <v>36.110683666496698</v>
      </c>
    </row>
    <row r="2305" spans="1:6">
      <c r="A2305" t="s">
        <v>997</v>
      </c>
      <c r="B2305" t="s">
        <v>998</v>
      </c>
      <c r="C2305">
        <v>1997</v>
      </c>
      <c r="D2305">
        <v>0.18294166251867</v>
      </c>
      <c r="E2305">
        <v>9.5600909874052196</v>
      </c>
      <c r="F2305">
        <v>37.803172670523502</v>
      </c>
    </row>
    <row r="2306" spans="1:6">
      <c r="A2306" t="s">
        <v>997</v>
      </c>
      <c r="B2306" t="s">
        <v>998</v>
      </c>
      <c r="C2306">
        <v>1998</v>
      </c>
      <c r="D2306">
        <v>0.19315936474821499</v>
      </c>
      <c r="E2306">
        <v>9.0513228828203491</v>
      </c>
      <c r="F2306">
        <v>39.5988655590467</v>
      </c>
    </row>
    <row r="2307" spans="1:6">
      <c r="A2307" t="s">
        <v>997</v>
      </c>
      <c r="B2307" t="s">
        <v>998</v>
      </c>
      <c r="C2307">
        <v>1999</v>
      </c>
      <c r="D2307">
        <v>0.19569047178955801</v>
      </c>
      <c r="E2307">
        <v>8.6237994131007198</v>
      </c>
      <c r="F2307">
        <v>41.298057699996598</v>
      </c>
    </row>
    <row r="2308" spans="1:6">
      <c r="A2308" t="s">
        <v>997</v>
      </c>
      <c r="B2308" t="s">
        <v>998</v>
      </c>
      <c r="C2308">
        <v>2000</v>
      </c>
      <c r="D2308">
        <v>0.194312203625088</v>
      </c>
      <c r="E2308">
        <v>8.2242974699794207</v>
      </c>
      <c r="F2308">
        <v>41.631186590252902</v>
      </c>
    </row>
    <row r="2309" spans="1:6">
      <c r="A2309" t="s">
        <v>997</v>
      </c>
      <c r="B2309" t="s">
        <v>998</v>
      </c>
      <c r="C2309">
        <v>2001</v>
      </c>
      <c r="D2309">
        <v>0.194366690502322</v>
      </c>
      <c r="E2309">
        <v>8.0009181848135107</v>
      </c>
      <c r="F2309">
        <v>41.364299083772302</v>
      </c>
    </row>
    <row r="2310" spans="1:6">
      <c r="A2310" t="s">
        <v>997</v>
      </c>
      <c r="B2310" t="s">
        <v>998</v>
      </c>
      <c r="C2310">
        <v>2002</v>
      </c>
      <c r="D2310">
        <v>0.19471395064129099</v>
      </c>
      <c r="E2310">
        <v>7.8616466359565997</v>
      </c>
      <c r="F2310">
        <v>40.900210068695102</v>
      </c>
    </row>
    <row r="2311" spans="1:6">
      <c r="A2311" t="s">
        <v>997</v>
      </c>
      <c r="B2311" t="s">
        <v>998</v>
      </c>
      <c r="C2311">
        <v>2003</v>
      </c>
      <c r="D2311">
        <v>0.19045444827546301</v>
      </c>
      <c r="E2311">
        <v>7.69439512351315</v>
      </c>
      <c r="F2311">
        <v>40.171969553662699</v>
      </c>
    </row>
    <row r="2312" spans="1:6">
      <c r="A2312" t="s">
        <v>997</v>
      </c>
      <c r="B2312" t="s">
        <v>998</v>
      </c>
      <c r="C2312">
        <v>2004</v>
      </c>
      <c r="D2312">
        <v>0.186788287327114</v>
      </c>
      <c r="E2312">
        <v>7.65628623759972</v>
      </c>
      <c r="F2312">
        <v>39.748361554530703</v>
      </c>
    </row>
    <row r="2313" spans="1:6">
      <c r="A2313" t="s">
        <v>997</v>
      </c>
      <c r="B2313" t="s">
        <v>998</v>
      </c>
      <c r="C2313">
        <v>2005</v>
      </c>
      <c r="D2313">
        <v>0.18122534449275199</v>
      </c>
      <c r="E2313">
        <v>7.6574031890152101</v>
      </c>
      <c r="F2313">
        <v>39.344494620187298</v>
      </c>
    </row>
    <row r="2314" spans="1:6">
      <c r="A2314" t="s">
        <v>997</v>
      </c>
      <c r="B2314" t="s">
        <v>998</v>
      </c>
      <c r="C2314">
        <v>2006</v>
      </c>
      <c r="D2314">
        <v>0.17617662790931199</v>
      </c>
      <c r="E2314">
        <v>7.7522166904346497</v>
      </c>
      <c r="F2314">
        <v>39.040872796457101</v>
      </c>
    </row>
    <row r="2315" spans="1:6">
      <c r="A2315" t="s">
        <v>997</v>
      </c>
      <c r="B2315" t="s">
        <v>998</v>
      </c>
      <c r="C2315">
        <v>2007</v>
      </c>
      <c r="D2315">
        <v>0.171155072414616</v>
      </c>
      <c r="E2315">
        <v>7.8245079023204003</v>
      </c>
      <c r="F2315">
        <v>39.177746222099501</v>
      </c>
    </row>
    <row r="2316" spans="1:6">
      <c r="A2316" t="s">
        <v>997</v>
      </c>
      <c r="B2316" t="s">
        <v>998</v>
      </c>
      <c r="C2316">
        <v>2008</v>
      </c>
      <c r="D2316">
        <v>0.16588235004100099</v>
      </c>
      <c r="E2316">
        <v>7.7863647850501296</v>
      </c>
      <c r="F2316">
        <v>39.237676198113597</v>
      </c>
    </row>
    <row r="2317" spans="1:6">
      <c r="A2317" t="s">
        <v>997</v>
      </c>
      <c r="B2317" t="s">
        <v>998</v>
      </c>
      <c r="C2317">
        <v>2009</v>
      </c>
      <c r="D2317">
        <v>0.161505119195507</v>
      </c>
      <c r="E2317">
        <v>7.9667199730252403</v>
      </c>
      <c r="F2317">
        <v>39.179841471384997</v>
      </c>
    </row>
    <row r="2318" spans="1:6">
      <c r="A2318" t="s">
        <v>997</v>
      </c>
      <c r="B2318" t="s">
        <v>998</v>
      </c>
      <c r="C2318">
        <v>2010</v>
      </c>
      <c r="D2318">
        <v>0.15378458601862799</v>
      </c>
      <c r="E2318">
        <v>7.7269069982795999</v>
      </c>
      <c r="F2318">
        <v>38.4908094745375</v>
      </c>
    </row>
    <row r="2319" spans="1:6">
      <c r="A2319" t="s">
        <v>997</v>
      </c>
      <c r="B2319" t="s">
        <v>998</v>
      </c>
      <c r="C2319">
        <v>2011</v>
      </c>
      <c r="D2319">
        <v>0.15013280438554499</v>
      </c>
      <c r="E2319">
        <v>7.5487988391857703</v>
      </c>
      <c r="F2319">
        <v>38.768802318355398</v>
      </c>
    </row>
    <row r="2320" spans="1:6">
      <c r="A2320" t="s">
        <v>997</v>
      </c>
      <c r="B2320" t="s">
        <v>998</v>
      </c>
      <c r="C2320">
        <v>2012</v>
      </c>
      <c r="D2320">
        <v>0.15169242894271401</v>
      </c>
      <c r="E2320">
        <v>7.6833898150794404</v>
      </c>
      <c r="F2320">
        <v>37.779063366498796</v>
      </c>
    </row>
    <row r="2321" spans="1:6">
      <c r="A2321" t="s">
        <v>997</v>
      </c>
      <c r="B2321" t="s">
        <v>998</v>
      </c>
      <c r="C2321">
        <v>2013</v>
      </c>
      <c r="D2321">
        <v>0.15299038494075701</v>
      </c>
      <c r="E2321">
        <v>7.5649576548543198</v>
      </c>
      <c r="F2321">
        <v>36.971153650476303</v>
      </c>
    </row>
    <row r="2322" spans="1:6">
      <c r="A2322" t="s">
        <v>997</v>
      </c>
      <c r="B2322" t="s">
        <v>998</v>
      </c>
      <c r="C2322">
        <v>2014</v>
      </c>
      <c r="D2322">
        <v>0.15815633124129899</v>
      </c>
      <c r="E2322">
        <v>7.6251081892283503</v>
      </c>
      <c r="F2322">
        <v>35.997135260047699</v>
      </c>
    </row>
    <row r="2323" spans="1:6">
      <c r="A2323" t="s">
        <v>997</v>
      </c>
      <c r="B2323" t="s">
        <v>998</v>
      </c>
      <c r="C2323">
        <v>2015</v>
      </c>
      <c r="D2323">
        <v>0.16618673923733199</v>
      </c>
      <c r="E2323">
        <v>7.5388580025040897</v>
      </c>
      <c r="F2323">
        <v>37.664290613047797</v>
      </c>
    </row>
    <row r="2324" spans="1:6">
      <c r="A2324" t="s">
        <v>997</v>
      </c>
      <c r="B2324" t="s">
        <v>998</v>
      </c>
      <c r="C2324">
        <v>2016</v>
      </c>
      <c r="D2324">
        <v>0.17145293022707001</v>
      </c>
      <c r="E2324">
        <v>7.6532585972522096</v>
      </c>
      <c r="F2324">
        <v>36.302750707171</v>
      </c>
    </row>
    <row r="2325" spans="1:6">
      <c r="A2325" t="s">
        <v>997</v>
      </c>
      <c r="B2325" t="s">
        <v>998</v>
      </c>
      <c r="C2325">
        <v>2017</v>
      </c>
      <c r="D2325">
        <v>0.17727856594541599</v>
      </c>
      <c r="E2325">
        <v>7.6264185830989302</v>
      </c>
      <c r="F2325">
        <v>36.4668147133753</v>
      </c>
    </row>
    <row r="2326" spans="1:6">
      <c r="A2326" t="s">
        <v>520</v>
      </c>
      <c r="B2326" t="s">
        <v>521</v>
      </c>
      <c r="C2326">
        <v>1990</v>
      </c>
      <c r="D2326">
        <v>1.33658909959896</v>
      </c>
      <c r="E2326">
        <v>117.054726500722</v>
      </c>
      <c r="F2326">
        <v>22.285071178294601</v>
      </c>
    </row>
    <row r="2327" spans="1:6">
      <c r="A2327" t="s">
        <v>520</v>
      </c>
      <c r="B2327" t="s">
        <v>521</v>
      </c>
      <c r="C2327">
        <v>1991</v>
      </c>
      <c r="D2327">
        <v>1.46057031000481</v>
      </c>
      <c r="E2327">
        <v>124.31589019490001</v>
      </c>
      <c r="F2327">
        <v>24.694911584179099</v>
      </c>
    </row>
    <row r="2328" spans="1:6">
      <c r="A2328" t="s">
        <v>520</v>
      </c>
      <c r="B2328" t="s">
        <v>521</v>
      </c>
      <c r="C2328">
        <v>1992</v>
      </c>
      <c r="D2328">
        <v>1.5446903292797101</v>
      </c>
      <c r="E2328">
        <v>127.74642853472</v>
      </c>
      <c r="F2328">
        <v>26.785376857257098</v>
      </c>
    </row>
    <row r="2329" spans="1:6">
      <c r="A2329" t="s">
        <v>520</v>
      </c>
      <c r="B2329" t="s">
        <v>521</v>
      </c>
      <c r="C2329">
        <v>1993</v>
      </c>
      <c r="D2329">
        <v>1.5470841632727099</v>
      </c>
      <c r="E2329">
        <v>125.334059596863</v>
      </c>
      <c r="F2329">
        <v>27.898968294756202</v>
      </c>
    </row>
    <row r="2330" spans="1:6">
      <c r="A2330" t="s">
        <v>520</v>
      </c>
      <c r="B2330" t="s">
        <v>521</v>
      </c>
      <c r="C2330">
        <v>1994</v>
      </c>
      <c r="D2330">
        <v>1.4754352227487799</v>
      </c>
      <c r="E2330">
        <v>120.43766075749301</v>
      </c>
      <c r="F2330">
        <v>28.847808836948602</v>
      </c>
    </row>
    <row r="2331" spans="1:6">
      <c r="A2331" t="s">
        <v>520</v>
      </c>
      <c r="B2331" t="s">
        <v>521</v>
      </c>
      <c r="C2331">
        <v>1995</v>
      </c>
      <c r="D2331">
        <v>1.2251238836605001</v>
      </c>
      <c r="E2331">
        <v>102.093438100456</v>
      </c>
      <c r="F2331">
        <v>26.099485226943798</v>
      </c>
    </row>
    <row r="2332" spans="1:6">
      <c r="A2332" t="s">
        <v>520</v>
      </c>
      <c r="B2332" t="s">
        <v>521</v>
      </c>
      <c r="C2332">
        <v>1996</v>
      </c>
      <c r="D2332">
        <v>1.09988071002232</v>
      </c>
      <c r="E2332">
        <v>93.352219304883803</v>
      </c>
      <c r="F2332">
        <v>24.903371005155201</v>
      </c>
    </row>
    <row r="2333" spans="1:6">
      <c r="A2333" t="s">
        <v>520</v>
      </c>
      <c r="B2333" t="s">
        <v>521</v>
      </c>
      <c r="C2333">
        <v>1997</v>
      </c>
      <c r="D2333">
        <v>1.10744875452671</v>
      </c>
      <c r="E2333">
        <v>94.689284255179203</v>
      </c>
      <c r="F2333">
        <v>26.892018579385201</v>
      </c>
    </row>
    <row r="2334" spans="1:6">
      <c r="A2334" t="s">
        <v>520</v>
      </c>
      <c r="B2334" t="s">
        <v>521</v>
      </c>
      <c r="C2334">
        <v>1998</v>
      </c>
      <c r="D2334">
        <v>1.0840844809410299</v>
      </c>
      <c r="E2334">
        <v>91.7876677891242</v>
      </c>
      <c r="F2334">
        <v>28.2283654981971</v>
      </c>
    </row>
    <row r="2335" spans="1:6">
      <c r="A2335" t="s">
        <v>520</v>
      </c>
      <c r="B2335" t="s">
        <v>521</v>
      </c>
      <c r="C2335">
        <v>1999</v>
      </c>
      <c r="D2335">
        <v>1.0290628383773901</v>
      </c>
      <c r="E2335">
        <v>85.288596471827105</v>
      </c>
      <c r="F2335">
        <v>27.7365183755707</v>
      </c>
    </row>
    <row r="2336" spans="1:6">
      <c r="A2336" t="s">
        <v>520</v>
      </c>
      <c r="B2336" t="s">
        <v>521</v>
      </c>
      <c r="C2336">
        <v>2000</v>
      </c>
      <c r="D2336">
        <v>1.0845115955861899</v>
      </c>
      <c r="E2336">
        <v>85.307622811981901</v>
      </c>
      <c r="F2336">
        <v>28.966594989677201</v>
      </c>
    </row>
    <row r="2337" spans="1:6">
      <c r="A2337" t="s">
        <v>520</v>
      </c>
      <c r="B2337" t="s">
        <v>521</v>
      </c>
      <c r="C2337">
        <v>2001</v>
      </c>
      <c r="D2337">
        <v>1.06749589751497</v>
      </c>
      <c r="E2337">
        <v>80.347038121396594</v>
      </c>
      <c r="F2337">
        <v>28.346795409563999</v>
      </c>
    </row>
    <row r="2338" spans="1:6">
      <c r="A2338" t="s">
        <v>520</v>
      </c>
      <c r="B2338" t="s">
        <v>521</v>
      </c>
      <c r="C2338">
        <v>2002</v>
      </c>
      <c r="D2338">
        <v>1.0195704173748701</v>
      </c>
      <c r="E2338">
        <v>75.398369619324995</v>
      </c>
      <c r="F2338">
        <v>27.414961265849399</v>
      </c>
    </row>
    <row r="2339" spans="1:6">
      <c r="A2339" t="s">
        <v>520</v>
      </c>
      <c r="B2339" t="s">
        <v>521</v>
      </c>
      <c r="C2339">
        <v>2003</v>
      </c>
      <c r="D2339">
        <v>1.0503097390449301</v>
      </c>
      <c r="E2339">
        <v>73.413303671996303</v>
      </c>
      <c r="F2339">
        <v>27.299919720561199</v>
      </c>
    </row>
    <row r="2340" spans="1:6">
      <c r="A2340" t="s">
        <v>520</v>
      </c>
      <c r="B2340" t="s">
        <v>521</v>
      </c>
      <c r="C2340">
        <v>2004</v>
      </c>
      <c r="D2340">
        <v>1.05081535992793</v>
      </c>
      <c r="E2340">
        <v>70.254268040589807</v>
      </c>
      <c r="F2340">
        <v>27.478095652017199</v>
      </c>
    </row>
    <row r="2341" spans="1:6">
      <c r="A2341" t="s">
        <v>520</v>
      </c>
      <c r="B2341" t="s">
        <v>521</v>
      </c>
      <c r="C2341">
        <v>2005</v>
      </c>
      <c r="D2341">
        <v>1.0948313082934</v>
      </c>
      <c r="E2341">
        <v>67.936654415293603</v>
      </c>
      <c r="F2341">
        <v>27.883409182571</v>
      </c>
    </row>
    <row r="2342" spans="1:6">
      <c r="A2342" t="s">
        <v>520</v>
      </c>
      <c r="B2342" t="s">
        <v>521</v>
      </c>
      <c r="C2342">
        <v>2006</v>
      </c>
      <c r="D2342">
        <v>1.0876730284143901</v>
      </c>
      <c r="E2342">
        <v>64.547977585438204</v>
      </c>
      <c r="F2342">
        <v>27.4371958452064</v>
      </c>
    </row>
    <row r="2343" spans="1:6">
      <c r="A2343" t="s">
        <v>520</v>
      </c>
      <c r="B2343" t="s">
        <v>521</v>
      </c>
      <c r="C2343">
        <v>2007</v>
      </c>
      <c r="D2343">
        <v>1.0211427943457001</v>
      </c>
      <c r="E2343">
        <v>59.0679275962056</v>
      </c>
      <c r="F2343">
        <v>25.8879626615056</v>
      </c>
    </row>
    <row r="2344" spans="1:6">
      <c r="A2344" t="s">
        <v>520</v>
      </c>
      <c r="B2344" t="s">
        <v>521</v>
      </c>
      <c r="C2344">
        <v>2008</v>
      </c>
      <c r="D2344">
        <v>0.99434746469170399</v>
      </c>
      <c r="E2344">
        <v>55.2912658440599</v>
      </c>
      <c r="F2344">
        <v>25.054658975063202</v>
      </c>
    </row>
    <row r="2345" spans="1:6">
      <c r="A2345" t="s">
        <v>520</v>
      </c>
      <c r="B2345" t="s">
        <v>521</v>
      </c>
      <c r="C2345">
        <v>2009</v>
      </c>
      <c r="D2345">
        <v>1.0365423526497901</v>
      </c>
      <c r="E2345">
        <v>54.357623018751603</v>
      </c>
      <c r="F2345">
        <v>25.355614993060101</v>
      </c>
    </row>
    <row r="2346" spans="1:6">
      <c r="A2346" t="s">
        <v>520</v>
      </c>
      <c r="B2346" t="s">
        <v>521</v>
      </c>
      <c r="C2346">
        <v>2010</v>
      </c>
      <c r="D2346">
        <v>1.01215068040524</v>
      </c>
      <c r="E2346">
        <v>51.668522080872997</v>
      </c>
      <c r="F2346">
        <v>24.9714278185239</v>
      </c>
    </row>
    <row r="2347" spans="1:6">
      <c r="A2347" t="s">
        <v>520</v>
      </c>
      <c r="B2347" t="s">
        <v>521</v>
      </c>
      <c r="C2347">
        <v>2011</v>
      </c>
      <c r="D2347">
        <v>1.00525325372622</v>
      </c>
      <c r="E2347">
        <v>48.624342864096299</v>
      </c>
      <c r="F2347">
        <v>25.984728111347899</v>
      </c>
    </row>
    <row r="2348" spans="1:6">
      <c r="A2348" t="s">
        <v>520</v>
      </c>
      <c r="B2348" t="s">
        <v>521</v>
      </c>
      <c r="C2348">
        <v>2012</v>
      </c>
      <c r="D2348">
        <v>0.98380089104261603</v>
      </c>
      <c r="E2348">
        <v>46.861858313953299</v>
      </c>
      <c r="F2348">
        <v>24.8711620730726</v>
      </c>
    </row>
    <row r="2349" spans="1:6">
      <c r="A2349" t="s">
        <v>520</v>
      </c>
      <c r="B2349" t="s">
        <v>521</v>
      </c>
      <c r="C2349">
        <v>2013</v>
      </c>
      <c r="D2349">
        <v>0.97692148860660499</v>
      </c>
      <c r="E2349">
        <v>44.424177916707002</v>
      </c>
      <c r="F2349">
        <v>25.074594848564999</v>
      </c>
    </row>
    <row r="2350" spans="1:6">
      <c r="A2350" t="s">
        <v>520</v>
      </c>
      <c r="B2350" t="s">
        <v>521</v>
      </c>
      <c r="C2350">
        <v>2014</v>
      </c>
      <c r="D2350">
        <v>0.97180666298670804</v>
      </c>
      <c r="E2350">
        <v>44.382019917065598</v>
      </c>
      <c r="F2350">
        <v>23.513896586225499</v>
      </c>
    </row>
    <row r="2351" spans="1:6">
      <c r="A2351" t="s">
        <v>520</v>
      </c>
      <c r="B2351" t="s">
        <v>521</v>
      </c>
      <c r="C2351">
        <v>2015</v>
      </c>
      <c r="D2351">
        <v>0.989847999238326</v>
      </c>
      <c r="E2351">
        <v>43.320628550436503</v>
      </c>
      <c r="F2351">
        <v>22.892006563110701</v>
      </c>
    </row>
    <row r="2352" spans="1:6">
      <c r="A2352" t="s">
        <v>520</v>
      </c>
      <c r="B2352" t="s">
        <v>521</v>
      </c>
      <c r="C2352">
        <v>2016</v>
      </c>
      <c r="D2352">
        <v>1.0003173561255601</v>
      </c>
      <c r="E2352">
        <v>43.3201191136014</v>
      </c>
      <c r="F2352">
        <v>22.8093864717498</v>
      </c>
    </row>
    <row r="2353" spans="1:6">
      <c r="A2353" t="s">
        <v>520</v>
      </c>
      <c r="B2353" t="s">
        <v>521</v>
      </c>
      <c r="C2353">
        <v>2017</v>
      </c>
      <c r="D2353">
        <v>1.0143087190590201</v>
      </c>
      <c r="E2353">
        <v>41.756931796877701</v>
      </c>
      <c r="F2353">
        <v>23.518654044051502</v>
      </c>
    </row>
    <row r="2354" spans="1:6">
      <c r="A2354" t="s">
        <v>522</v>
      </c>
      <c r="B2354" t="s">
        <v>523</v>
      </c>
      <c r="C2354">
        <v>1990</v>
      </c>
      <c r="D2354">
        <v>2.8182932446995399</v>
      </c>
      <c r="E2354">
        <v>192.98710981017399</v>
      </c>
      <c r="F2354">
        <v>12.7688618402165</v>
      </c>
    </row>
    <row r="2355" spans="1:6">
      <c r="A2355" t="s">
        <v>522</v>
      </c>
      <c r="B2355" t="s">
        <v>523</v>
      </c>
      <c r="C2355">
        <v>1991</v>
      </c>
      <c r="D2355">
        <v>2.7278176584898799</v>
      </c>
      <c r="E2355">
        <v>188.80898847850699</v>
      </c>
      <c r="F2355">
        <v>12.6471164340442</v>
      </c>
    </row>
    <row r="2356" spans="1:6">
      <c r="A2356" t="s">
        <v>522</v>
      </c>
      <c r="B2356" t="s">
        <v>523</v>
      </c>
      <c r="C2356">
        <v>1992</v>
      </c>
      <c r="D2356">
        <v>2.6432714940801199</v>
      </c>
      <c r="E2356">
        <v>187.43815705379501</v>
      </c>
      <c r="F2356">
        <v>12.5286901752267</v>
      </c>
    </row>
    <row r="2357" spans="1:6">
      <c r="A2357" t="s">
        <v>522</v>
      </c>
      <c r="B2357" t="s">
        <v>523</v>
      </c>
      <c r="C2357">
        <v>1993</v>
      </c>
      <c r="D2357">
        <v>2.5515980737921899</v>
      </c>
      <c r="E2357">
        <v>185.09112166565001</v>
      </c>
      <c r="F2357">
        <v>12.6008436448298</v>
      </c>
    </row>
    <row r="2358" spans="1:6">
      <c r="A2358" t="s">
        <v>522</v>
      </c>
      <c r="B2358" t="s">
        <v>523</v>
      </c>
      <c r="C2358">
        <v>1994</v>
      </c>
      <c r="D2358">
        <v>2.4722428735700701</v>
      </c>
      <c r="E2358">
        <v>183.344757357584</v>
      </c>
      <c r="F2358">
        <v>12.490856942501299</v>
      </c>
    </row>
    <row r="2359" spans="1:6">
      <c r="A2359" t="s">
        <v>522</v>
      </c>
      <c r="B2359" t="s">
        <v>523</v>
      </c>
      <c r="C2359">
        <v>1995</v>
      </c>
      <c r="D2359">
        <v>2.3742194715548499</v>
      </c>
      <c r="E2359">
        <v>179.807555253207</v>
      </c>
      <c r="F2359">
        <v>12.5151925527869</v>
      </c>
    </row>
    <row r="2360" spans="1:6">
      <c r="A2360" t="s">
        <v>522</v>
      </c>
      <c r="B2360" t="s">
        <v>523</v>
      </c>
      <c r="C2360">
        <v>1996</v>
      </c>
      <c r="D2360">
        <v>2.2808480987886202</v>
      </c>
      <c r="E2360">
        <v>177.88453064859101</v>
      </c>
      <c r="F2360">
        <v>12.808108353964201</v>
      </c>
    </row>
    <row r="2361" spans="1:6">
      <c r="A2361" t="s">
        <v>522</v>
      </c>
      <c r="B2361" t="s">
        <v>523</v>
      </c>
      <c r="C2361">
        <v>1997</v>
      </c>
      <c r="D2361">
        <v>2.1956021347450001</v>
      </c>
      <c r="E2361">
        <v>175.44013350685199</v>
      </c>
      <c r="F2361">
        <v>12.885207548137901</v>
      </c>
    </row>
    <row r="2362" spans="1:6">
      <c r="A2362" t="s">
        <v>522</v>
      </c>
      <c r="B2362" t="s">
        <v>523</v>
      </c>
      <c r="C2362">
        <v>1998</v>
      </c>
      <c r="D2362">
        <v>2.1340742517068301</v>
      </c>
      <c r="E2362">
        <v>172.52002784387699</v>
      </c>
      <c r="F2362">
        <v>13.171119692953701</v>
      </c>
    </row>
    <row r="2363" spans="1:6">
      <c r="A2363" t="s">
        <v>522</v>
      </c>
      <c r="B2363" t="s">
        <v>523</v>
      </c>
      <c r="C2363">
        <v>1999</v>
      </c>
      <c r="D2363">
        <v>2.1255250148767102</v>
      </c>
      <c r="E2363">
        <v>172.45502566439001</v>
      </c>
      <c r="F2363">
        <v>13.315528722292299</v>
      </c>
    </row>
    <row r="2364" spans="1:6">
      <c r="A2364" t="s">
        <v>522</v>
      </c>
      <c r="B2364" t="s">
        <v>523</v>
      </c>
      <c r="C2364">
        <v>2000</v>
      </c>
      <c r="D2364">
        <v>2.1364197705219898</v>
      </c>
      <c r="E2364">
        <v>170.937786267766</v>
      </c>
      <c r="F2364">
        <v>13.4542401625073</v>
      </c>
    </row>
    <row r="2365" spans="1:6">
      <c r="A2365" t="s">
        <v>522</v>
      </c>
      <c r="B2365" t="s">
        <v>523</v>
      </c>
      <c r="C2365">
        <v>2001</v>
      </c>
      <c r="D2365">
        <v>2.16054035973211</v>
      </c>
      <c r="E2365">
        <v>169.81064460483401</v>
      </c>
      <c r="F2365">
        <v>13.482018785321999</v>
      </c>
    </row>
    <row r="2366" spans="1:6">
      <c r="A2366" t="s">
        <v>522</v>
      </c>
      <c r="B2366" t="s">
        <v>523</v>
      </c>
      <c r="C2366">
        <v>2002</v>
      </c>
      <c r="D2366">
        <v>2.1992773862448902</v>
      </c>
      <c r="E2366">
        <v>167.24929760052299</v>
      </c>
      <c r="F2366">
        <v>13.6207593166063</v>
      </c>
    </row>
    <row r="2367" spans="1:6">
      <c r="A2367" t="s">
        <v>522</v>
      </c>
      <c r="B2367" t="s">
        <v>523</v>
      </c>
      <c r="C2367">
        <v>2003</v>
      </c>
      <c r="D2367">
        <v>2.2298762225214399</v>
      </c>
      <c r="E2367">
        <v>166.736563852035</v>
      </c>
      <c r="F2367">
        <v>13.151612279504601</v>
      </c>
    </row>
    <row r="2368" spans="1:6">
      <c r="A2368" t="s">
        <v>522</v>
      </c>
      <c r="B2368" t="s">
        <v>523</v>
      </c>
      <c r="C2368">
        <v>2004</v>
      </c>
      <c r="D2368">
        <v>2.2661496621168</v>
      </c>
      <c r="E2368">
        <v>165.57876432545001</v>
      </c>
      <c r="F2368">
        <v>13.4869263468653</v>
      </c>
    </row>
    <row r="2369" spans="1:6">
      <c r="A2369" t="s">
        <v>522</v>
      </c>
      <c r="B2369" t="s">
        <v>523</v>
      </c>
      <c r="C2369">
        <v>2005</v>
      </c>
      <c r="D2369">
        <v>2.2976164478527701</v>
      </c>
      <c r="E2369">
        <v>163.87805846505299</v>
      </c>
      <c r="F2369">
        <v>13.2133583713458</v>
      </c>
    </row>
    <row r="2370" spans="1:6">
      <c r="A2370" t="s">
        <v>522</v>
      </c>
      <c r="B2370" t="s">
        <v>523</v>
      </c>
      <c r="C2370">
        <v>2006</v>
      </c>
      <c r="D2370">
        <v>2.3708051715393998</v>
      </c>
      <c r="E2370">
        <v>163.56989094626201</v>
      </c>
      <c r="F2370">
        <v>13.8555798348825</v>
      </c>
    </row>
    <row r="2371" spans="1:6">
      <c r="A2371" t="s">
        <v>522</v>
      </c>
      <c r="B2371" t="s">
        <v>523</v>
      </c>
      <c r="C2371">
        <v>2007</v>
      </c>
      <c r="D2371">
        <v>2.4291844987383402</v>
      </c>
      <c r="E2371">
        <v>163.136301746475</v>
      </c>
      <c r="F2371">
        <v>14.1446534267836</v>
      </c>
    </row>
    <row r="2372" spans="1:6">
      <c r="A2372" t="s">
        <v>522</v>
      </c>
      <c r="B2372" t="s">
        <v>523</v>
      </c>
      <c r="C2372">
        <v>2008</v>
      </c>
      <c r="D2372">
        <v>2.4746679243443701</v>
      </c>
      <c r="E2372">
        <v>161.776142973547</v>
      </c>
      <c r="F2372">
        <v>14.169238724258401</v>
      </c>
    </row>
    <row r="2373" spans="1:6">
      <c r="A2373" t="s">
        <v>522</v>
      </c>
      <c r="B2373" t="s">
        <v>523</v>
      </c>
      <c r="C2373">
        <v>2009</v>
      </c>
      <c r="D2373">
        <v>2.5281049793071202</v>
      </c>
      <c r="E2373">
        <v>159.30572640042001</v>
      </c>
      <c r="F2373">
        <v>14.5359351841094</v>
      </c>
    </row>
    <row r="2374" spans="1:6">
      <c r="A2374" t="s">
        <v>522</v>
      </c>
      <c r="B2374" t="s">
        <v>523</v>
      </c>
      <c r="C2374">
        <v>2010</v>
      </c>
      <c r="D2374">
        <v>2.58670055012061</v>
      </c>
      <c r="E2374">
        <v>158.755320595688</v>
      </c>
      <c r="F2374">
        <v>14.7890715990383</v>
      </c>
    </row>
    <row r="2375" spans="1:6">
      <c r="A2375" t="s">
        <v>522</v>
      </c>
      <c r="B2375" t="s">
        <v>523</v>
      </c>
      <c r="C2375">
        <v>2011</v>
      </c>
      <c r="D2375">
        <v>2.63790458007596</v>
      </c>
      <c r="E2375">
        <v>157.27984256231599</v>
      </c>
      <c r="F2375">
        <v>15.161190734287199</v>
      </c>
    </row>
    <row r="2376" spans="1:6">
      <c r="A2376" t="s">
        <v>522</v>
      </c>
      <c r="B2376" t="s">
        <v>523</v>
      </c>
      <c r="C2376">
        <v>2012</v>
      </c>
      <c r="D2376">
        <v>2.6926285484186598</v>
      </c>
      <c r="E2376">
        <v>154.354360653502</v>
      </c>
      <c r="F2376">
        <v>15.889480578127399</v>
      </c>
    </row>
    <row r="2377" spans="1:6">
      <c r="A2377" t="s">
        <v>522</v>
      </c>
      <c r="B2377" t="s">
        <v>523</v>
      </c>
      <c r="C2377">
        <v>2013</v>
      </c>
      <c r="D2377">
        <v>2.74834609825264</v>
      </c>
      <c r="E2377">
        <v>154.352120783591</v>
      </c>
      <c r="F2377">
        <v>14.9488024770608</v>
      </c>
    </row>
    <row r="2378" spans="1:6">
      <c r="A2378" t="s">
        <v>522</v>
      </c>
      <c r="B2378" t="s">
        <v>523</v>
      </c>
      <c r="C2378">
        <v>2014</v>
      </c>
      <c r="D2378">
        <v>2.8098341675234701</v>
      </c>
      <c r="E2378">
        <v>152.84744101496301</v>
      </c>
      <c r="F2378">
        <v>15.2324422332129</v>
      </c>
    </row>
    <row r="2379" spans="1:6">
      <c r="A2379" t="s">
        <v>522</v>
      </c>
      <c r="B2379" t="s">
        <v>523</v>
      </c>
      <c r="C2379">
        <v>2015</v>
      </c>
      <c r="D2379">
        <v>2.8428313767270099</v>
      </c>
      <c r="E2379">
        <v>146.84928376172101</v>
      </c>
      <c r="F2379">
        <v>19.0869166621784</v>
      </c>
    </row>
    <row r="2380" spans="1:6">
      <c r="A2380" t="s">
        <v>522</v>
      </c>
      <c r="B2380" t="s">
        <v>523</v>
      </c>
      <c r="C2380">
        <v>2016</v>
      </c>
      <c r="D2380">
        <v>2.8826694192882099</v>
      </c>
      <c r="E2380">
        <v>144.136421835758</v>
      </c>
      <c r="F2380">
        <v>18.060043453817499</v>
      </c>
    </row>
    <row r="2381" spans="1:6">
      <c r="A2381" t="s">
        <v>522</v>
      </c>
      <c r="B2381" t="s">
        <v>523</v>
      </c>
      <c r="C2381">
        <v>2017</v>
      </c>
      <c r="D2381">
        <v>2.9144333529707902</v>
      </c>
      <c r="E2381">
        <v>140.171092702377</v>
      </c>
      <c r="F2381">
        <v>18.7349410128008</v>
      </c>
    </row>
    <row r="2382" spans="1:6">
      <c r="A2382" t="s">
        <v>524</v>
      </c>
      <c r="B2382" t="s">
        <v>525</v>
      </c>
      <c r="C2382">
        <v>1990</v>
      </c>
      <c r="D2382">
        <v>3.27164114769776</v>
      </c>
      <c r="E2382">
        <v>218.92365043109399</v>
      </c>
      <c r="F2382">
        <v>20.3576243861948</v>
      </c>
    </row>
    <row r="2383" spans="1:6">
      <c r="A2383" t="s">
        <v>524</v>
      </c>
      <c r="B2383" t="s">
        <v>525</v>
      </c>
      <c r="C2383">
        <v>1991</v>
      </c>
      <c r="D2383">
        <v>3.1822804843999002</v>
      </c>
      <c r="E2383">
        <v>215.275261842155</v>
      </c>
      <c r="F2383">
        <v>20.660618426069298</v>
      </c>
    </row>
    <row r="2384" spans="1:6">
      <c r="A2384" t="s">
        <v>524</v>
      </c>
      <c r="B2384" t="s">
        <v>525</v>
      </c>
      <c r="C2384">
        <v>1992</v>
      </c>
      <c r="D2384">
        <v>3.0926360263081998</v>
      </c>
      <c r="E2384">
        <v>213.65892867726299</v>
      </c>
      <c r="F2384">
        <v>20.576625713147699</v>
      </c>
    </row>
    <row r="2385" spans="1:6">
      <c r="A2385" t="s">
        <v>524</v>
      </c>
      <c r="B2385" t="s">
        <v>525</v>
      </c>
      <c r="C2385">
        <v>1993</v>
      </c>
      <c r="D2385">
        <v>2.9936603749853798</v>
      </c>
      <c r="E2385">
        <v>210.435432678246</v>
      </c>
      <c r="F2385">
        <v>21.0775558050663</v>
      </c>
    </row>
    <row r="2386" spans="1:6">
      <c r="A2386" t="s">
        <v>524</v>
      </c>
      <c r="B2386" t="s">
        <v>525</v>
      </c>
      <c r="C2386">
        <v>1994</v>
      </c>
      <c r="D2386">
        <v>2.8844133344212999</v>
      </c>
      <c r="E2386">
        <v>209.52615233744899</v>
      </c>
      <c r="F2386">
        <v>20.800134638496701</v>
      </c>
    </row>
    <row r="2387" spans="1:6">
      <c r="A2387" t="s">
        <v>524</v>
      </c>
      <c r="B2387" t="s">
        <v>525</v>
      </c>
      <c r="C2387">
        <v>1995</v>
      </c>
      <c r="D2387">
        <v>2.76809547664508</v>
      </c>
      <c r="E2387">
        <v>206.38111493524099</v>
      </c>
      <c r="F2387">
        <v>21.232133905539801</v>
      </c>
    </row>
    <row r="2388" spans="1:6">
      <c r="A2388" t="s">
        <v>524</v>
      </c>
      <c r="B2388" t="s">
        <v>525</v>
      </c>
      <c r="C2388">
        <v>1996</v>
      </c>
      <c r="D2388">
        <v>2.65097142638544</v>
      </c>
      <c r="E2388">
        <v>203.489597292317</v>
      </c>
      <c r="F2388">
        <v>21.5812879610843</v>
      </c>
    </row>
    <row r="2389" spans="1:6">
      <c r="A2389" t="s">
        <v>524</v>
      </c>
      <c r="B2389" t="s">
        <v>525</v>
      </c>
      <c r="C2389">
        <v>1997</v>
      </c>
      <c r="D2389">
        <v>2.5388206675789502</v>
      </c>
      <c r="E2389">
        <v>200.40610422138599</v>
      </c>
      <c r="F2389">
        <v>21.8522069964277</v>
      </c>
    </row>
    <row r="2390" spans="1:6">
      <c r="A2390" t="s">
        <v>524</v>
      </c>
      <c r="B2390" t="s">
        <v>525</v>
      </c>
      <c r="C2390">
        <v>1998</v>
      </c>
      <c r="D2390">
        <v>2.46553325655844</v>
      </c>
      <c r="E2390">
        <v>199.138822606189</v>
      </c>
      <c r="F2390">
        <v>21.9624347805714</v>
      </c>
    </row>
    <row r="2391" spans="1:6">
      <c r="A2391" t="s">
        <v>524</v>
      </c>
      <c r="B2391" t="s">
        <v>525</v>
      </c>
      <c r="C2391">
        <v>1999</v>
      </c>
      <c r="D2391">
        <v>2.43321914212672</v>
      </c>
      <c r="E2391">
        <v>197.35908104237799</v>
      </c>
      <c r="F2391">
        <v>21.998711400964801</v>
      </c>
    </row>
    <row r="2392" spans="1:6">
      <c r="A2392" t="s">
        <v>524</v>
      </c>
      <c r="B2392" t="s">
        <v>525</v>
      </c>
      <c r="C2392">
        <v>2000</v>
      </c>
      <c r="D2392">
        <v>2.42264242188394</v>
      </c>
      <c r="E2392">
        <v>195.68403518456199</v>
      </c>
      <c r="F2392">
        <v>22.3922318316767</v>
      </c>
    </row>
    <row r="2393" spans="1:6">
      <c r="A2393" t="s">
        <v>524</v>
      </c>
      <c r="B2393" t="s">
        <v>525</v>
      </c>
      <c r="C2393">
        <v>2001</v>
      </c>
      <c r="D2393">
        <v>2.4162705735871999</v>
      </c>
      <c r="E2393">
        <v>192.56885707397001</v>
      </c>
      <c r="F2393">
        <v>22.207115702881101</v>
      </c>
    </row>
    <row r="2394" spans="1:6">
      <c r="A2394" t="s">
        <v>524</v>
      </c>
      <c r="B2394" t="s">
        <v>525</v>
      </c>
      <c r="C2394">
        <v>2002</v>
      </c>
      <c r="D2394">
        <v>2.4208070445575798</v>
      </c>
      <c r="E2394">
        <v>190.4288512713</v>
      </c>
      <c r="F2394">
        <v>21.619268184629099</v>
      </c>
    </row>
    <row r="2395" spans="1:6">
      <c r="A2395" t="s">
        <v>524</v>
      </c>
      <c r="B2395" t="s">
        <v>525</v>
      </c>
      <c r="C2395">
        <v>2003</v>
      </c>
      <c r="D2395">
        <v>2.42300257592452</v>
      </c>
      <c r="E2395">
        <v>187.01758479949501</v>
      </c>
      <c r="F2395">
        <v>21.065035430824299</v>
      </c>
    </row>
    <row r="2396" spans="1:6">
      <c r="A2396" t="s">
        <v>524</v>
      </c>
      <c r="B2396" t="s">
        <v>525</v>
      </c>
      <c r="C2396">
        <v>2004</v>
      </c>
      <c r="D2396">
        <v>2.4473370238099399</v>
      </c>
      <c r="E2396">
        <v>185.138192073689</v>
      </c>
      <c r="F2396">
        <v>20.604551734438299</v>
      </c>
    </row>
    <row r="2397" spans="1:6">
      <c r="A2397" t="s">
        <v>524</v>
      </c>
      <c r="B2397" t="s">
        <v>525</v>
      </c>
      <c r="C2397">
        <v>2005</v>
      </c>
      <c r="D2397">
        <v>2.4409400554879799</v>
      </c>
      <c r="E2397">
        <v>180.60142680738201</v>
      </c>
      <c r="F2397">
        <v>19.9312075467795</v>
      </c>
    </row>
    <row r="2398" spans="1:6">
      <c r="A2398" t="s">
        <v>524</v>
      </c>
      <c r="B2398" t="s">
        <v>525</v>
      </c>
      <c r="C2398">
        <v>2006</v>
      </c>
      <c r="D2398">
        <v>2.4689786357808901</v>
      </c>
      <c r="E2398">
        <v>177.55051800375</v>
      </c>
      <c r="F2398">
        <v>20.135413469612601</v>
      </c>
    </row>
    <row r="2399" spans="1:6">
      <c r="A2399" t="s">
        <v>524</v>
      </c>
      <c r="B2399" t="s">
        <v>525</v>
      </c>
      <c r="C2399">
        <v>2007</v>
      </c>
      <c r="D2399">
        <v>2.4975159874087001</v>
      </c>
      <c r="E2399">
        <v>177.36334921538801</v>
      </c>
      <c r="F2399">
        <v>20.568890578666299</v>
      </c>
    </row>
    <row r="2400" spans="1:6">
      <c r="A2400" t="s">
        <v>524</v>
      </c>
      <c r="B2400" t="s">
        <v>525</v>
      </c>
      <c r="C2400">
        <v>2008</v>
      </c>
      <c r="D2400">
        <v>2.5154978247878899</v>
      </c>
      <c r="E2400">
        <v>173.31223272791701</v>
      </c>
      <c r="F2400">
        <v>20.690076406225501</v>
      </c>
    </row>
    <row r="2401" spans="1:6">
      <c r="A2401" t="s">
        <v>524</v>
      </c>
      <c r="B2401" t="s">
        <v>525</v>
      </c>
      <c r="C2401">
        <v>2009</v>
      </c>
      <c r="D2401">
        <v>2.54195819122886</v>
      </c>
      <c r="E2401">
        <v>169.65354710336899</v>
      </c>
      <c r="F2401">
        <v>20.813882261320199</v>
      </c>
    </row>
    <row r="2402" spans="1:6">
      <c r="A2402" t="s">
        <v>524</v>
      </c>
      <c r="B2402" t="s">
        <v>525</v>
      </c>
      <c r="C2402">
        <v>2010</v>
      </c>
      <c r="D2402">
        <v>2.55746978772124</v>
      </c>
      <c r="E2402">
        <v>165.630455920705</v>
      </c>
      <c r="F2402">
        <v>20.768552183550501</v>
      </c>
    </row>
    <row r="2403" spans="1:6">
      <c r="A2403" t="s">
        <v>524</v>
      </c>
      <c r="B2403" t="s">
        <v>525</v>
      </c>
      <c r="C2403">
        <v>2011</v>
      </c>
      <c r="D2403">
        <v>2.5643628708647999</v>
      </c>
      <c r="E2403">
        <v>160.38019069047999</v>
      </c>
      <c r="F2403">
        <v>21.148425749309499</v>
      </c>
    </row>
    <row r="2404" spans="1:6">
      <c r="A2404" t="s">
        <v>524</v>
      </c>
      <c r="B2404" t="s">
        <v>525</v>
      </c>
      <c r="C2404">
        <v>2012</v>
      </c>
      <c r="D2404">
        <v>2.5837341907468399</v>
      </c>
      <c r="E2404">
        <v>156.47271052981199</v>
      </c>
      <c r="F2404">
        <v>20.870780651829001</v>
      </c>
    </row>
    <row r="2405" spans="1:6">
      <c r="A2405" t="s">
        <v>524</v>
      </c>
      <c r="B2405" t="s">
        <v>525</v>
      </c>
      <c r="C2405">
        <v>2013</v>
      </c>
      <c r="D2405">
        <v>2.60422163198109</v>
      </c>
      <c r="E2405">
        <v>153.60150713981599</v>
      </c>
      <c r="F2405">
        <v>20.690983515090799</v>
      </c>
    </row>
    <row r="2406" spans="1:6">
      <c r="A2406" t="s">
        <v>524</v>
      </c>
      <c r="B2406" t="s">
        <v>525</v>
      </c>
      <c r="C2406">
        <v>2014</v>
      </c>
      <c r="D2406">
        <v>2.6231906203731201</v>
      </c>
      <c r="E2406">
        <v>149.840838594454</v>
      </c>
      <c r="F2406">
        <v>21.0559582798479</v>
      </c>
    </row>
    <row r="2407" spans="1:6">
      <c r="A2407" t="s">
        <v>524</v>
      </c>
      <c r="B2407" t="s">
        <v>525</v>
      </c>
      <c r="C2407">
        <v>2015</v>
      </c>
      <c r="D2407">
        <v>2.6370250109773199</v>
      </c>
      <c r="E2407">
        <v>143.79442180258201</v>
      </c>
      <c r="F2407">
        <v>24.3232804150128</v>
      </c>
    </row>
    <row r="2408" spans="1:6">
      <c r="A2408" t="s">
        <v>524</v>
      </c>
      <c r="B2408" t="s">
        <v>525</v>
      </c>
      <c r="C2408">
        <v>2016</v>
      </c>
      <c r="D2408">
        <v>2.6633809449349499</v>
      </c>
      <c r="E2408">
        <v>141.403662166082</v>
      </c>
      <c r="F2408">
        <v>22.9098679545884</v>
      </c>
    </row>
    <row r="2409" spans="1:6">
      <c r="A2409" t="s">
        <v>524</v>
      </c>
      <c r="B2409" t="s">
        <v>525</v>
      </c>
      <c r="C2409">
        <v>2017</v>
      </c>
      <c r="D2409">
        <v>2.6709604703970999</v>
      </c>
      <c r="E2409">
        <v>137.343109735761</v>
      </c>
      <c r="F2409">
        <v>22.980620605196201</v>
      </c>
    </row>
    <row r="2410" spans="1:6">
      <c r="A2410" t="s">
        <v>526</v>
      </c>
      <c r="B2410" t="s">
        <v>527</v>
      </c>
      <c r="C2410">
        <v>1990</v>
      </c>
      <c r="D2410">
        <v>0.312358076851733</v>
      </c>
      <c r="E2410">
        <v>42.3163940060968</v>
      </c>
      <c r="F2410">
        <v>42.0363445058548</v>
      </c>
    </row>
    <row r="2411" spans="1:6">
      <c r="A2411" t="s">
        <v>526</v>
      </c>
      <c r="B2411" t="s">
        <v>527</v>
      </c>
      <c r="C2411">
        <v>1991</v>
      </c>
      <c r="D2411">
        <v>0.29783745362031899</v>
      </c>
      <c r="E2411">
        <v>40.273643205827099</v>
      </c>
      <c r="F2411">
        <v>41.098369042103201</v>
      </c>
    </row>
    <row r="2412" spans="1:6">
      <c r="A2412" t="s">
        <v>526</v>
      </c>
      <c r="B2412" t="s">
        <v>527</v>
      </c>
      <c r="C2412">
        <v>1992</v>
      </c>
      <c r="D2412">
        <v>0.295658296866048</v>
      </c>
      <c r="E2412">
        <v>37.372064189632802</v>
      </c>
      <c r="F2412">
        <v>39.486484342841798</v>
      </c>
    </row>
    <row r="2413" spans="1:6">
      <c r="A2413" t="s">
        <v>526</v>
      </c>
      <c r="B2413" t="s">
        <v>527</v>
      </c>
      <c r="C2413">
        <v>1993</v>
      </c>
      <c r="D2413">
        <v>0.30455509103788198</v>
      </c>
      <c r="E2413">
        <v>38.123919171337803</v>
      </c>
      <c r="F2413">
        <v>41.590353917469201</v>
      </c>
    </row>
    <row r="2414" spans="1:6">
      <c r="A2414" t="s">
        <v>526</v>
      </c>
      <c r="B2414" t="s">
        <v>527</v>
      </c>
      <c r="C2414">
        <v>1994</v>
      </c>
      <c r="D2414">
        <v>0.31348729319566698</v>
      </c>
      <c r="E2414">
        <v>37.597270133194897</v>
      </c>
      <c r="F2414">
        <v>42.451585791715701</v>
      </c>
    </row>
    <row r="2415" spans="1:6">
      <c r="A2415" t="s">
        <v>526</v>
      </c>
      <c r="B2415" t="s">
        <v>527</v>
      </c>
      <c r="C2415">
        <v>1995</v>
      </c>
      <c r="D2415">
        <v>0.32938301954709298</v>
      </c>
      <c r="E2415">
        <v>38.1151762057331</v>
      </c>
      <c r="F2415">
        <v>44.727888747528802</v>
      </c>
    </row>
    <row r="2416" spans="1:6">
      <c r="A2416" t="s">
        <v>526</v>
      </c>
      <c r="B2416" t="s">
        <v>527</v>
      </c>
      <c r="C2416">
        <v>1996</v>
      </c>
      <c r="D2416">
        <v>0.34104226079216499</v>
      </c>
      <c r="E2416">
        <v>37.449851309321303</v>
      </c>
      <c r="F2416">
        <v>47.521262376267103</v>
      </c>
    </row>
    <row r="2417" spans="1:6">
      <c r="A2417" t="s">
        <v>526</v>
      </c>
      <c r="B2417" t="s">
        <v>527</v>
      </c>
      <c r="C2417">
        <v>1997</v>
      </c>
      <c r="D2417">
        <v>0.34447807608435899</v>
      </c>
      <c r="E2417">
        <v>34.555427018353598</v>
      </c>
      <c r="F2417">
        <v>48.689728395657198</v>
      </c>
    </row>
    <row r="2418" spans="1:6">
      <c r="A2418" t="s">
        <v>526</v>
      </c>
      <c r="B2418" t="s">
        <v>527</v>
      </c>
      <c r="C2418">
        <v>1998</v>
      </c>
      <c r="D2418">
        <v>0.35503018014231402</v>
      </c>
      <c r="E2418">
        <v>32.703301845268001</v>
      </c>
      <c r="F2418">
        <v>49.730917698588897</v>
      </c>
    </row>
    <row r="2419" spans="1:6">
      <c r="A2419" t="s">
        <v>526</v>
      </c>
      <c r="B2419" t="s">
        <v>527</v>
      </c>
      <c r="C2419">
        <v>1999</v>
      </c>
      <c r="D2419">
        <v>0.35851336606637202</v>
      </c>
      <c r="E2419">
        <v>30.433813069015201</v>
      </c>
      <c r="F2419">
        <v>49.295230784046502</v>
      </c>
    </row>
    <row r="2420" spans="1:6">
      <c r="A2420" t="s">
        <v>526</v>
      </c>
      <c r="B2420" t="s">
        <v>527</v>
      </c>
      <c r="C2420">
        <v>2000</v>
      </c>
      <c r="D2420">
        <v>0.37407342272582</v>
      </c>
      <c r="E2420">
        <v>30.9694561177797</v>
      </c>
      <c r="F2420">
        <v>51.957795884294299</v>
      </c>
    </row>
    <row r="2421" spans="1:6">
      <c r="A2421" t="s">
        <v>526</v>
      </c>
      <c r="B2421" t="s">
        <v>527</v>
      </c>
      <c r="C2421">
        <v>2001</v>
      </c>
      <c r="D2421">
        <v>0.39832794549734901</v>
      </c>
      <c r="E2421">
        <v>29.7635542873108</v>
      </c>
      <c r="F2421">
        <v>53.507918454365203</v>
      </c>
    </row>
    <row r="2422" spans="1:6">
      <c r="A2422" t="s">
        <v>526</v>
      </c>
      <c r="B2422" t="s">
        <v>527</v>
      </c>
      <c r="C2422">
        <v>2002</v>
      </c>
      <c r="D2422">
        <v>0.40601496009647098</v>
      </c>
      <c r="E2422">
        <v>28.391777331104699</v>
      </c>
      <c r="F2422">
        <v>54.5024103877847</v>
      </c>
    </row>
    <row r="2423" spans="1:6">
      <c r="A2423" t="s">
        <v>526</v>
      </c>
      <c r="B2423" t="s">
        <v>527</v>
      </c>
      <c r="C2423">
        <v>2003</v>
      </c>
      <c r="D2423">
        <v>0.39873200383513002</v>
      </c>
      <c r="E2423">
        <v>26.8923002935516</v>
      </c>
      <c r="F2423">
        <v>54.064066240371098</v>
      </c>
    </row>
    <row r="2424" spans="1:6">
      <c r="A2424" t="s">
        <v>526</v>
      </c>
      <c r="B2424" t="s">
        <v>527</v>
      </c>
      <c r="C2424">
        <v>2004</v>
      </c>
      <c r="D2424">
        <v>0.39906122853625597</v>
      </c>
      <c r="E2424">
        <v>26.047631110465801</v>
      </c>
      <c r="F2424">
        <v>53.401955438897801</v>
      </c>
    </row>
    <row r="2425" spans="1:6">
      <c r="A2425" t="s">
        <v>526</v>
      </c>
      <c r="B2425" t="s">
        <v>527</v>
      </c>
      <c r="C2425">
        <v>2005</v>
      </c>
      <c r="D2425">
        <v>0.39982631759762399</v>
      </c>
      <c r="E2425">
        <v>25.497729479888001</v>
      </c>
      <c r="F2425">
        <v>53.270480170713</v>
      </c>
    </row>
    <row r="2426" spans="1:6">
      <c r="A2426" t="s">
        <v>526</v>
      </c>
      <c r="B2426" t="s">
        <v>527</v>
      </c>
      <c r="C2426">
        <v>2006</v>
      </c>
      <c r="D2426">
        <v>0.39239687220302899</v>
      </c>
      <c r="E2426">
        <v>24.041129476757199</v>
      </c>
      <c r="F2426">
        <v>52.711734058644701</v>
      </c>
    </row>
    <row r="2427" spans="1:6">
      <c r="A2427" t="s">
        <v>526</v>
      </c>
      <c r="B2427" t="s">
        <v>527</v>
      </c>
      <c r="C2427">
        <v>2007</v>
      </c>
      <c r="D2427">
        <v>0.384719240801422</v>
      </c>
      <c r="E2427">
        <v>22.559513743964999</v>
      </c>
      <c r="F2427">
        <v>52.026301151842098</v>
      </c>
    </row>
    <row r="2428" spans="1:6">
      <c r="A2428" t="s">
        <v>526</v>
      </c>
      <c r="B2428" t="s">
        <v>527</v>
      </c>
      <c r="C2428">
        <v>2008</v>
      </c>
      <c r="D2428">
        <v>0.375775259646216</v>
      </c>
      <c r="E2428">
        <v>21.160962069735401</v>
      </c>
      <c r="F2428">
        <v>50.932642522424999</v>
      </c>
    </row>
    <row r="2429" spans="1:6">
      <c r="A2429" t="s">
        <v>526</v>
      </c>
      <c r="B2429" t="s">
        <v>527</v>
      </c>
      <c r="C2429">
        <v>2009</v>
      </c>
      <c r="D2429">
        <v>0.37811114892326197</v>
      </c>
      <c r="E2429">
        <v>20.074916251639401</v>
      </c>
      <c r="F2429">
        <v>49.529768069468702</v>
      </c>
    </row>
    <row r="2430" spans="1:6">
      <c r="A2430" t="s">
        <v>526</v>
      </c>
      <c r="B2430" t="s">
        <v>527</v>
      </c>
      <c r="C2430">
        <v>2010</v>
      </c>
      <c r="D2430">
        <v>0.40976127659258899</v>
      </c>
      <c r="E2430">
        <v>20.317580025901901</v>
      </c>
      <c r="F2430">
        <v>51.793645258914403</v>
      </c>
    </row>
    <row r="2431" spans="1:6">
      <c r="A2431" t="s">
        <v>526</v>
      </c>
      <c r="B2431" t="s">
        <v>527</v>
      </c>
      <c r="C2431">
        <v>2011</v>
      </c>
      <c r="D2431">
        <v>0.439863769617101</v>
      </c>
      <c r="E2431">
        <v>20.010551815316099</v>
      </c>
      <c r="F2431">
        <v>55.0838110218248</v>
      </c>
    </row>
    <row r="2432" spans="1:6">
      <c r="A2432" t="s">
        <v>526</v>
      </c>
      <c r="B2432" t="s">
        <v>527</v>
      </c>
      <c r="C2432">
        <v>2012</v>
      </c>
      <c r="D2432">
        <v>0.45669240138067302</v>
      </c>
      <c r="E2432">
        <v>19.692929361313499</v>
      </c>
      <c r="F2432">
        <v>54.790347374656299</v>
      </c>
    </row>
    <row r="2433" spans="1:6">
      <c r="A2433" t="s">
        <v>526</v>
      </c>
      <c r="B2433" t="s">
        <v>527</v>
      </c>
      <c r="C2433">
        <v>2013</v>
      </c>
      <c r="D2433">
        <v>0.46598605447456698</v>
      </c>
      <c r="E2433">
        <v>18.555310463912701</v>
      </c>
      <c r="F2433">
        <v>51.962397620386</v>
      </c>
    </row>
    <row r="2434" spans="1:6">
      <c r="A2434" t="s">
        <v>526</v>
      </c>
      <c r="B2434" t="s">
        <v>527</v>
      </c>
      <c r="C2434">
        <v>2014</v>
      </c>
      <c r="D2434">
        <v>0.457292010786706</v>
      </c>
      <c r="E2434">
        <v>17.965746393609301</v>
      </c>
      <c r="F2434">
        <v>50.078671550814697</v>
      </c>
    </row>
    <row r="2435" spans="1:6">
      <c r="A2435" t="s">
        <v>526</v>
      </c>
      <c r="B2435" t="s">
        <v>527</v>
      </c>
      <c r="C2435">
        <v>2015</v>
      </c>
      <c r="D2435">
        <v>0.46024484197923698</v>
      </c>
      <c r="E2435">
        <v>16.961561474929901</v>
      </c>
      <c r="F2435">
        <v>49.718572070642097</v>
      </c>
    </row>
    <row r="2436" spans="1:6">
      <c r="A2436" t="s">
        <v>526</v>
      </c>
      <c r="B2436" t="s">
        <v>527</v>
      </c>
      <c r="C2436">
        <v>2016</v>
      </c>
      <c r="D2436">
        <v>0.46132101868075198</v>
      </c>
      <c r="E2436">
        <v>16.168577317799901</v>
      </c>
      <c r="F2436">
        <v>47.849742255364497</v>
      </c>
    </row>
    <row r="2437" spans="1:6">
      <c r="A2437" t="s">
        <v>526</v>
      </c>
      <c r="B2437" t="s">
        <v>527</v>
      </c>
      <c r="C2437">
        <v>2017</v>
      </c>
      <c r="D2437">
        <v>0.46803024568031498</v>
      </c>
      <c r="E2437">
        <v>15.3061336667084</v>
      </c>
      <c r="F2437">
        <v>47.462419765627899</v>
      </c>
    </row>
    <row r="2438" spans="1:6">
      <c r="A2438" t="s">
        <v>528</v>
      </c>
      <c r="B2438" t="s">
        <v>529</v>
      </c>
      <c r="C2438">
        <v>1990</v>
      </c>
      <c r="D2438">
        <v>3.1193164177613899</v>
      </c>
      <c r="E2438">
        <v>182.29149750655401</v>
      </c>
      <c r="F2438">
        <v>16.5254331216121</v>
      </c>
    </row>
    <row r="2439" spans="1:6">
      <c r="A2439" t="s">
        <v>528</v>
      </c>
      <c r="B2439" t="s">
        <v>529</v>
      </c>
      <c r="C2439">
        <v>1991</v>
      </c>
      <c r="D2439">
        <v>3.1202261960869899</v>
      </c>
      <c r="E2439">
        <v>178.00753064094999</v>
      </c>
      <c r="F2439">
        <v>16.7167106648618</v>
      </c>
    </row>
    <row r="2440" spans="1:6">
      <c r="A2440" t="s">
        <v>528</v>
      </c>
      <c r="B2440" t="s">
        <v>529</v>
      </c>
      <c r="C2440">
        <v>1992</v>
      </c>
      <c r="D2440">
        <v>3.12236886548656</v>
      </c>
      <c r="E2440">
        <v>173.621020954302</v>
      </c>
      <c r="F2440">
        <v>16.895532368084599</v>
      </c>
    </row>
    <row r="2441" spans="1:6">
      <c r="A2441" t="s">
        <v>528</v>
      </c>
      <c r="B2441" t="s">
        <v>529</v>
      </c>
      <c r="C2441">
        <v>1993</v>
      </c>
      <c r="D2441">
        <v>3.1524176446555399</v>
      </c>
      <c r="E2441">
        <v>171.31747561479801</v>
      </c>
      <c r="F2441">
        <v>17.049373355860901</v>
      </c>
    </row>
    <row r="2442" spans="1:6">
      <c r="A2442" t="s">
        <v>528</v>
      </c>
      <c r="B2442" t="s">
        <v>529</v>
      </c>
      <c r="C2442">
        <v>1994</v>
      </c>
      <c r="D2442">
        <v>3.1647309553774599</v>
      </c>
      <c r="E2442">
        <v>168.883078618963</v>
      </c>
      <c r="F2442">
        <v>16.864972003028601</v>
      </c>
    </row>
    <row r="2443" spans="1:6">
      <c r="A2443" t="s">
        <v>528</v>
      </c>
      <c r="B2443" t="s">
        <v>529</v>
      </c>
      <c r="C2443">
        <v>1995</v>
      </c>
      <c r="D2443">
        <v>3.172261253327</v>
      </c>
      <c r="E2443">
        <v>165.569666718023</v>
      </c>
      <c r="F2443">
        <v>16.812781466923301</v>
      </c>
    </row>
    <row r="2444" spans="1:6">
      <c r="A2444" t="s">
        <v>528</v>
      </c>
      <c r="B2444" t="s">
        <v>529</v>
      </c>
      <c r="C2444">
        <v>1996</v>
      </c>
      <c r="D2444">
        <v>3.13097908210207</v>
      </c>
      <c r="E2444">
        <v>160.37546774900699</v>
      </c>
      <c r="F2444">
        <v>16.767925049370898</v>
      </c>
    </row>
    <row r="2445" spans="1:6">
      <c r="A2445" t="s">
        <v>528</v>
      </c>
      <c r="B2445" t="s">
        <v>529</v>
      </c>
      <c r="C2445">
        <v>1997</v>
      </c>
      <c r="D2445">
        <v>3.11012638376488</v>
      </c>
      <c r="E2445">
        <v>156.31224171346699</v>
      </c>
      <c r="F2445">
        <v>16.6663346777557</v>
      </c>
    </row>
    <row r="2446" spans="1:6">
      <c r="A2446" t="s">
        <v>528</v>
      </c>
      <c r="B2446" t="s">
        <v>529</v>
      </c>
      <c r="C2446">
        <v>1998</v>
      </c>
      <c r="D2446">
        <v>3.1007725966705002</v>
      </c>
      <c r="E2446">
        <v>152.20187494307501</v>
      </c>
      <c r="F2446">
        <v>16.438867725333701</v>
      </c>
    </row>
    <row r="2447" spans="1:6">
      <c r="A2447" t="s">
        <v>528</v>
      </c>
      <c r="B2447" t="s">
        <v>529</v>
      </c>
      <c r="C2447">
        <v>1999</v>
      </c>
      <c r="D2447">
        <v>3.1098226846311601</v>
      </c>
      <c r="E2447">
        <v>148.41057153270901</v>
      </c>
      <c r="F2447">
        <v>16.418466228289802</v>
      </c>
    </row>
    <row r="2448" spans="1:6">
      <c r="A2448" t="s">
        <v>528</v>
      </c>
      <c r="B2448" t="s">
        <v>529</v>
      </c>
      <c r="C2448">
        <v>2000</v>
      </c>
      <c r="D2448">
        <v>3.1084512656840499</v>
      </c>
      <c r="E2448">
        <v>144.05439602303301</v>
      </c>
      <c r="F2448">
        <v>16.197626770630698</v>
      </c>
    </row>
    <row r="2449" spans="1:6">
      <c r="A2449" t="s">
        <v>528</v>
      </c>
      <c r="B2449" t="s">
        <v>529</v>
      </c>
      <c r="C2449">
        <v>2001</v>
      </c>
      <c r="D2449">
        <v>3.1144869752455699</v>
      </c>
      <c r="E2449">
        <v>140.24616952904401</v>
      </c>
      <c r="F2449">
        <v>16.249668313447099</v>
      </c>
    </row>
    <row r="2450" spans="1:6">
      <c r="A2450" t="s">
        <v>528</v>
      </c>
      <c r="B2450" t="s">
        <v>529</v>
      </c>
      <c r="C2450">
        <v>2002</v>
      </c>
      <c r="D2450">
        <v>3.11420766062917</v>
      </c>
      <c r="E2450">
        <v>136.52229191459199</v>
      </c>
      <c r="F2450">
        <v>16.168657464123399</v>
      </c>
    </row>
    <row r="2451" spans="1:6">
      <c r="A2451" t="s">
        <v>528</v>
      </c>
      <c r="B2451" t="s">
        <v>529</v>
      </c>
      <c r="C2451">
        <v>2003</v>
      </c>
      <c r="D2451">
        <v>3.13187124561721</v>
      </c>
      <c r="E2451">
        <v>133.92303502812101</v>
      </c>
      <c r="F2451">
        <v>16.1599016441406</v>
      </c>
    </row>
    <row r="2452" spans="1:6">
      <c r="A2452" t="s">
        <v>528</v>
      </c>
      <c r="B2452" t="s">
        <v>529</v>
      </c>
      <c r="C2452">
        <v>2004</v>
      </c>
      <c r="D2452">
        <v>3.1448261446268702</v>
      </c>
      <c r="E2452">
        <v>131.07341250995501</v>
      </c>
      <c r="F2452">
        <v>16.164378917112799</v>
      </c>
    </row>
    <row r="2453" spans="1:6">
      <c r="A2453" t="s">
        <v>528</v>
      </c>
      <c r="B2453" t="s">
        <v>529</v>
      </c>
      <c r="C2453">
        <v>2005</v>
      </c>
      <c r="D2453">
        <v>3.1664388459833401</v>
      </c>
      <c r="E2453">
        <v>128.836347422676</v>
      </c>
      <c r="F2453">
        <v>16.180340682938301</v>
      </c>
    </row>
    <row r="2454" spans="1:6">
      <c r="A2454" t="s">
        <v>528</v>
      </c>
      <c r="B2454" t="s">
        <v>529</v>
      </c>
      <c r="C2454">
        <v>2006</v>
      </c>
      <c r="D2454">
        <v>3.17690509634676</v>
      </c>
      <c r="E2454">
        <v>126.944613289608</v>
      </c>
      <c r="F2454">
        <v>16.249608835799201</v>
      </c>
    </row>
    <row r="2455" spans="1:6">
      <c r="A2455" t="s">
        <v>528</v>
      </c>
      <c r="B2455" t="s">
        <v>529</v>
      </c>
      <c r="C2455">
        <v>2007</v>
      </c>
      <c r="D2455">
        <v>3.1802456487693598</v>
      </c>
      <c r="E2455">
        <v>124.12561539355499</v>
      </c>
      <c r="F2455">
        <v>16.476645203234099</v>
      </c>
    </row>
    <row r="2456" spans="1:6">
      <c r="A2456" t="s">
        <v>528</v>
      </c>
      <c r="B2456" t="s">
        <v>529</v>
      </c>
      <c r="C2456">
        <v>2008</v>
      </c>
      <c r="D2456">
        <v>3.1826213295947299</v>
      </c>
      <c r="E2456">
        <v>122.222022532493</v>
      </c>
      <c r="F2456">
        <v>16.510851517224499</v>
      </c>
    </row>
    <row r="2457" spans="1:6">
      <c r="A2457" t="s">
        <v>528</v>
      </c>
      <c r="B2457" t="s">
        <v>529</v>
      </c>
      <c r="C2457">
        <v>2009</v>
      </c>
      <c r="D2457">
        <v>3.1810382252149698</v>
      </c>
      <c r="E2457">
        <v>119.55173429935699</v>
      </c>
      <c r="F2457">
        <v>16.7175148919675</v>
      </c>
    </row>
    <row r="2458" spans="1:6">
      <c r="A2458" t="s">
        <v>528</v>
      </c>
      <c r="B2458" t="s">
        <v>529</v>
      </c>
      <c r="C2458">
        <v>2010</v>
      </c>
      <c r="D2458">
        <v>3.2056880024868502</v>
      </c>
      <c r="E2458">
        <v>118.52114591326701</v>
      </c>
      <c r="F2458">
        <v>16.8254276673531</v>
      </c>
    </row>
    <row r="2459" spans="1:6">
      <c r="A2459" t="s">
        <v>528</v>
      </c>
      <c r="B2459" t="s">
        <v>529</v>
      </c>
      <c r="C2459">
        <v>2011</v>
      </c>
      <c r="D2459">
        <v>3.2316599593980602</v>
      </c>
      <c r="E2459">
        <v>116.65371884211601</v>
      </c>
      <c r="F2459">
        <v>17.762480064695598</v>
      </c>
    </row>
    <row r="2460" spans="1:6">
      <c r="A2460" t="s">
        <v>528</v>
      </c>
      <c r="B2460" t="s">
        <v>529</v>
      </c>
      <c r="C2460">
        <v>2012</v>
      </c>
      <c r="D2460">
        <v>3.2371419710645202</v>
      </c>
      <c r="E2460">
        <v>114.86243547684801</v>
      </c>
      <c r="F2460">
        <v>16.724447607798101</v>
      </c>
    </row>
    <row r="2461" spans="1:6">
      <c r="A2461" t="s">
        <v>528</v>
      </c>
      <c r="B2461" t="s">
        <v>529</v>
      </c>
      <c r="C2461">
        <v>2013</v>
      </c>
      <c r="D2461">
        <v>3.2428287334693202</v>
      </c>
      <c r="E2461">
        <v>112.807600320989</v>
      </c>
      <c r="F2461">
        <v>16.1934567164645</v>
      </c>
    </row>
    <row r="2462" spans="1:6">
      <c r="A2462" t="s">
        <v>528</v>
      </c>
      <c r="B2462" t="s">
        <v>529</v>
      </c>
      <c r="C2462">
        <v>2014</v>
      </c>
      <c r="D2462">
        <v>3.2522222320459302</v>
      </c>
      <c r="E2462">
        <v>110.55755350697601</v>
      </c>
      <c r="F2462">
        <v>15.9019568454235</v>
      </c>
    </row>
    <row r="2463" spans="1:6">
      <c r="A2463" t="s">
        <v>528</v>
      </c>
      <c r="B2463" t="s">
        <v>529</v>
      </c>
      <c r="C2463">
        <v>2015</v>
      </c>
      <c r="D2463">
        <v>3.2661433433588001</v>
      </c>
      <c r="E2463">
        <v>108.512441617506</v>
      </c>
      <c r="F2463">
        <v>15.297445742849099</v>
      </c>
    </row>
    <row r="2464" spans="1:6">
      <c r="A2464" t="s">
        <v>528</v>
      </c>
      <c r="B2464" t="s">
        <v>529</v>
      </c>
      <c r="C2464">
        <v>2016</v>
      </c>
      <c r="D2464">
        <v>3.2839362677369501</v>
      </c>
      <c r="E2464">
        <v>106.53891290496399</v>
      </c>
      <c r="F2464">
        <v>14.9900032984813</v>
      </c>
    </row>
    <row r="2465" spans="1:6">
      <c r="A2465" t="s">
        <v>528</v>
      </c>
      <c r="B2465" t="s">
        <v>529</v>
      </c>
      <c r="C2465">
        <v>2017</v>
      </c>
      <c r="D2465">
        <v>3.2991419410741298</v>
      </c>
      <c r="E2465">
        <v>104.304035218629</v>
      </c>
      <c r="F2465">
        <v>14.982819379200899</v>
      </c>
    </row>
    <row r="2466" spans="1:6">
      <c r="A2466" t="s">
        <v>999</v>
      </c>
      <c r="C2466">
        <v>1990</v>
      </c>
      <c r="D2466">
        <v>3.0034917548903701</v>
      </c>
      <c r="E2466">
        <v>2.89896206445751</v>
      </c>
      <c r="F2466">
        <v>31.606846156014701</v>
      </c>
    </row>
    <row r="2467" spans="1:6">
      <c r="A2467" t="s">
        <v>999</v>
      </c>
      <c r="C2467">
        <v>1991</v>
      </c>
      <c r="D2467">
        <v>3.0089720599460201</v>
      </c>
      <c r="E2467">
        <v>2.6972759169006499</v>
      </c>
      <c r="F2467">
        <v>31.1332428581157</v>
      </c>
    </row>
    <row r="2468" spans="1:6">
      <c r="A2468" t="s">
        <v>999</v>
      </c>
      <c r="C2468">
        <v>1992</v>
      </c>
      <c r="D2468">
        <v>2.9836356554063101</v>
      </c>
      <c r="E2468">
        <v>2.4588528265613401</v>
      </c>
      <c r="F2468">
        <v>30.298057874776401</v>
      </c>
    </row>
    <row r="2469" spans="1:6">
      <c r="A2469" t="s">
        <v>999</v>
      </c>
      <c r="C2469">
        <v>1993</v>
      </c>
      <c r="D2469">
        <v>3.0124103272820699</v>
      </c>
      <c r="E2469">
        <v>2.2554081988375998</v>
      </c>
      <c r="F2469">
        <v>29.956049835740501</v>
      </c>
    </row>
    <row r="2470" spans="1:6">
      <c r="A2470" t="s">
        <v>999</v>
      </c>
      <c r="C2470">
        <v>1994</v>
      </c>
      <c r="D2470">
        <v>2.98709019428509</v>
      </c>
      <c r="E2470">
        <v>2.0692104593409102</v>
      </c>
      <c r="F2470">
        <v>29.207348076964301</v>
      </c>
    </row>
    <row r="2471" spans="1:6">
      <c r="A2471" t="s">
        <v>999</v>
      </c>
      <c r="C2471">
        <v>1995</v>
      </c>
      <c r="D2471">
        <v>2.98918385963939</v>
      </c>
      <c r="E2471">
        <v>1.90354025073404</v>
      </c>
      <c r="F2471">
        <v>28.727721004840301</v>
      </c>
    </row>
    <row r="2472" spans="1:6">
      <c r="A2472" t="s">
        <v>999</v>
      </c>
      <c r="C2472">
        <v>1996</v>
      </c>
      <c r="D2472">
        <v>2.94916411102975</v>
      </c>
      <c r="E2472">
        <v>1.73151907033652</v>
      </c>
      <c r="F2472">
        <v>27.9973020861013</v>
      </c>
    </row>
    <row r="2473" spans="1:6">
      <c r="A2473" t="s">
        <v>999</v>
      </c>
      <c r="C2473">
        <v>1997</v>
      </c>
      <c r="D2473">
        <v>2.9119098647102599</v>
      </c>
      <c r="E2473">
        <v>1.5787684775984701</v>
      </c>
      <c r="F2473">
        <v>27.292166235697401</v>
      </c>
    </row>
    <row r="2474" spans="1:6">
      <c r="A2474" t="s">
        <v>999</v>
      </c>
      <c r="C2474">
        <v>1998</v>
      </c>
      <c r="D2474">
        <v>2.9054111220148799</v>
      </c>
      <c r="E2474">
        <v>1.4347333580910799</v>
      </c>
      <c r="F2474">
        <v>26.799852276737901</v>
      </c>
    </row>
    <row r="2475" spans="1:6">
      <c r="A2475" t="s">
        <v>999</v>
      </c>
      <c r="C2475">
        <v>1999</v>
      </c>
      <c r="D2475">
        <v>2.9130347109343302</v>
      </c>
      <c r="E2475">
        <v>1.31384905894778</v>
      </c>
      <c r="F2475">
        <v>26.3269580524647</v>
      </c>
    </row>
    <row r="2476" spans="1:6">
      <c r="A2476" t="s">
        <v>999</v>
      </c>
      <c r="C2476">
        <v>2000</v>
      </c>
      <c r="D2476">
        <v>2.8481463193224399</v>
      </c>
      <c r="E2476">
        <v>1.17696308495574</v>
      </c>
      <c r="F2476">
        <v>25.394334845919399</v>
      </c>
    </row>
    <row r="2477" spans="1:6">
      <c r="A2477" t="s">
        <v>999</v>
      </c>
      <c r="C2477">
        <v>2001</v>
      </c>
      <c r="D2477">
        <v>2.7996320135035</v>
      </c>
      <c r="E2477">
        <v>1.0627640974356101</v>
      </c>
      <c r="F2477">
        <v>24.7626179704626</v>
      </c>
    </row>
    <row r="2478" spans="1:6">
      <c r="A2478" t="s">
        <v>999</v>
      </c>
      <c r="C2478">
        <v>2002</v>
      </c>
      <c r="D2478">
        <v>2.78244338111553</v>
      </c>
      <c r="E2478">
        <v>0.97464973276112499</v>
      </c>
      <c r="F2478">
        <v>24.3203320393512</v>
      </c>
    </row>
    <row r="2479" spans="1:6">
      <c r="A2479" t="s">
        <v>999</v>
      </c>
      <c r="C2479">
        <v>2003</v>
      </c>
      <c r="D2479">
        <v>2.7772269018704501</v>
      </c>
      <c r="E2479">
        <v>0.90302328851709801</v>
      </c>
      <c r="F2479">
        <v>23.923647405532002</v>
      </c>
    </row>
    <row r="2480" spans="1:6">
      <c r="A2480" t="s">
        <v>999</v>
      </c>
      <c r="C2480">
        <v>2004</v>
      </c>
      <c r="D2480">
        <v>2.6839627467220599</v>
      </c>
      <c r="E2480">
        <v>0.82318850966902402</v>
      </c>
      <c r="F2480">
        <v>22.855867333730298</v>
      </c>
    </row>
    <row r="2481" spans="1:6">
      <c r="A2481" t="s">
        <v>999</v>
      </c>
      <c r="C2481">
        <v>2005</v>
      </c>
      <c r="D2481">
        <v>2.6765026284909799</v>
      </c>
      <c r="E2481">
        <v>0.76615259417486903</v>
      </c>
      <c r="F2481">
        <v>22.330628435919301</v>
      </c>
    </row>
    <row r="2482" spans="1:6">
      <c r="A2482" t="s">
        <v>999</v>
      </c>
      <c r="C2482">
        <v>2006</v>
      </c>
      <c r="D2482">
        <v>2.6107412549914399</v>
      </c>
      <c r="E2482">
        <v>0.70034531648388099</v>
      </c>
      <c r="F2482">
        <v>21.623346908198201</v>
      </c>
    </row>
    <row r="2483" spans="1:6">
      <c r="A2483" t="s">
        <v>999</v>
      </c>
      <c r="C2483">
        <v>2007</v>
      </c>
      <c r="D2483">
        <v>2.5847172075905802</v>
      </c>
      <c r="E2483">
        <v>0.64833596635038104</v>
      </c>
      <c r="F2483">
        <v>21.1097565879504</v>
      </c>
    </row>
    <row r="2484" spans="1:6">
      <c r="A2484" t="s">
        <v>999</v>
      </c>
      <c r="C2484">
        <v>2008</v>
      </c>
      <c r="D2484">
        <v>2.5789477547202702</v>
      </c>
      <c r="E2484">
        <v>0.602490574299409</v>
      </c>
      <c r="F2484">
        <v>20.675114644726001</v>
      </c>
    </row>
    <row r="2485" spans="1:6">
      <c r="A2485" t="s">
        <v>999</v>
      </c>
      <c r="C2485">
        <v>2009</v>
      </c>
      <c r="D2485">
        <v>2.5533693728771998</v>
      </c>
      <c r="E2485">
        <v>0.55444451283188101</v>
      </c>
      <c r="F2485">
        <v>20.117831251602102</v>
      </c>
    </row>
    <row r="2486" spans="1:6">
      <c r="A2486" t="s">
        <v>999</v>
      </c>
      <c r="C2486">
        <v>2010</v>
      </c>
      <c r="D2486">
        <v>2.5167456063070901</v>
      </c>
      <c r="E2486">
        <v>0.50680972828196702</v>
      </c>
      <c r="F2486">
        <v>19.464916353326501</v>
      </c>
    </row>
    <row r="2487" spans="1:6">
      <c r="A2487" t="s">
        <v>999</v>
      </c>
      <c r="C2487">
        <v>2011</v>
      </c>
      <c r="D2487">
        <v>2.52076524957935</v>
      </c>
      <c r="E2487">
        <v>0.469647952760117</v>
      </c>
      <c r="F2487">
        <v>19.4111144848398</v>
      </c>
    </row>
    <row r="2488" spans="1:6">
      <c r="A2488" t="s">
        <v>999</v>
      </c>
      <c r="C2488">
        <v>2012</v>
      </c>
      <c r="D2488">
        <v>2.49064322765101</v>
      </c>
      <c r="E2488">
        <v>0.45546507321275698</v>
      </c>
      <c r="F2488">
        <v>18.1609654221058</v>
      </c>
    </row>
    <row r="2489" spans="1:6">
      <c r="A2489" t="s">
        <v>999</v>
      </c>
      <c r="C2489">
        <v>2013</v>
      </c>
      <c r="D2489">
        <v>2.46765571244944</v>
      </c>
      <c r="E2489">
        <v>0.427915069019217</v>
      </c>
      <c r="F2489">
        <v>17.576485503932101</v>
      </c>
    </row>
    <row r="2490" spans="1:6">
      <c r="A2490" t="s">
        <v>999</v>
      </c>
      <c r="C2490">
        <v>2014</v>
      </c>
      <c r="D2490">
        <v>2.4335007552425001</v>
      </c>
      <c r="E2490">
        <v>0.40648920495588198</v>
      </c>
      <c r="F2490">
        <v>16.614420798702799</v>
      </c>
    </row>
    <row r="2491" spans="1:6">
      <c r="A2491" t="s">
        <v>999</v>
      </c>
      <c r="C2491">
        <v>2015</v>
      </c>
      <c r="D2491">
        <v>2.4592871947342001</v>
      </c>
      <c r="E2491">
        <v>0.38626031639417702</v>
      </c>
      <c r="F2491">
        <v>16.6005417010172</v>
      </c>
    </row>
    <row r="2492" spans="1:6">
      <c r="A2492" t="s">
        <v>999</v>
      </c>
      <c r="C2492">
        <v>2016</v>
      </c>
      <c r="D2492">
        <v>2.4483513479072401</v>
      </c>
      <c r="E2492">
        <v>0.37596855451817801</v>
      </c>
      <c r="F2492">
        <v>15.624569272313099</v>
      </c>
    </row>
    <row r="2493" spans="1:6">
      <c r="A2493" t="s">
        <v>999</v>
      </c>
      <c r="C2493">
        <v>2017</v>
      </c>
      <c r="D2493">
        <v>2.4548851061647801</v>
      </c>
      <c r="E2493">
        <v>0.354243675458567</v>
      </c>
      <c r="F2493">
        <v>15.551390157062199</v>
      </c>
    </row>
    <row r="2494" spans="1:6">
      <c r="A2494" t="s">
        <v>1000</v>
      </c>
      <c r="C2494">
        <v>1990</v>
      </c>
      <c r="D2494">
        <v>2.6188713458214701</v>
      </c>
      <c r="E2494">
        <v>1.8743635128401499</v>
      </c>
      <c r="F2494">
        <v>29.537371897096101</v>
      </c>
    </row>
    <row r="2495" spans="1:6">
      <c r="A2495" t="s">
        <v>1000</v>
      </c>
      <c r="C2495">
        <v>1991</v>
      </c>
      <c r="D2495">
        <v>2.6230342665274899</v>
      </c>
      <c r="E2495">
        <v>1.7214447163912401</v>
      </c>
      <c r="F2495">
        <v>28.969396306631399</v>
      </c>
    </row>
    <row r="2496" spans="1:6">
      <c r="A2496" t="s">
        <v>1000</v>
      </c>
      <c r="C2496">
        <v>1992</v>
      </c>
      <c r="D2496">
        <v>2.6036843164773802</v>
      </c>
      <c r="E2496">
        <v>1.5597452299441501</v>
      </c>
      <c r="F2496">
        <v>28.204358352089301</v>
      </c>
    </row>
    <row r="2497" spans="1:6">
      <c r="A2497" t="s">
        <v>1000</v>
      </c>
      <c r="C2497">
        <v>1993</v>
      </c>
      <c r="D2497">
        <v>2.6401335095841598</v>
      </c>
      <c r="E2497">
        <v>1.4333162170651199</v>
      </c>
      <c r="F2497">
        <v>27.936653076151099</v>
      </c>
    </row>
    <row r="2498" spans="1:6">
      <c r="A2498" t="s">
        <v>1000</v>
      </c>
      <c r="C2498">
        <v>1994</v>
      </c>
      <c r="D2498">
        <v>2.6202974961544299</v>
      </c>
      <c r="E2498">
        <v>1.29510616254891</v>
      </c>
      <c r="F2498">
        <v>27.161725279749099</v>
      </c>
    </row>
    <row r="2499" spans="1:6">
      <c r="A2499" t="s">
        <v>1000</v>
      </c>
      <c r="C2499">
        <v>1995</v>
      </c>
      <c r="D2499">
        <v>2.6359146326888401</v>
      </c>
      <c r="E2499">
        <v>1.20021563901981</v>
      </c>
      <c r="F2499">
        <v>26.705327893633701</v>
      </c>
    </row>
    <row r="2500" spans="1:6">
      <c r="A2500" t="s">
        <v>1000</v>
      </c>
      <c r="C2500">
        <v>1996</v>
      </c>
      <c r="D2500">
        <v>2.6114726076711898</v>
      </c>
      <c r="E2500">
        <v>1.11286523825962</v>
      </c>
      <c r="F2500">
        <v>26.102868239619902</v>
      </c>
    </row>
    <row r="2501" spans="1:6">
      <c r="A2501" t="s">
        <v>1000</v>
      </c>
      <c r="C2501">
        <v>1997</v>
      </c>
      <c r="D2501">
        <v>2.5907009747652898</v>
      </c>
      <c r="E2501">
        <v>1.02949517941997</v>
      </c>
      <c r="F2501">
        <v>25.430266584696401</v>
      </c>
    </row>
    <row r="2502" spans="1:6">
      <c r="A2502" t="s">
        <v>1000</v>
      </c>
      <c r="C2502">
        <v>1998</v>
      </c>
      <c r="D2502">
        <v>2.6061740642590498</v>
      </c>
      <c r="E2502">
        <v>0.95831939451805703</v>
      </c>
      <c r="F2502">
        <v>25.054421928365102</v>
      </c>
    </row>
    <row r="2503" spans="1:6">
      <c r="A2503" t="s">
        <v>1000</v>
      </c>
      <c r="C2503">
        <v>1999</v>
      </c>
      <c r="D2503">
        <v>2.6394704962132001</v>
      </c>
      <c r="E2503">
        <v>0.90290743756196601</v>
      </c>
      <c r="F2503">
        <v>24.662731542380001</v>
      </c>
    </row>
    <row r="2504" spans="1:6">
      <c r="A2504" t="s">
        <v>1000</v>
      </c>
      <c r="C2504">
        <v>2000</v>
      </c>
      <c r="D2504">
        <v>2.5939083776691798</v>
      </c>
      <c r="E2504">
        <v>0.81844746620403996</v>
      </c>
      <c r="F2504">
        <v>23.770681554882401</v>
      </c>
    </row>
    <row r="2505" spans="1:6">
      <c r="A2505" t="s">
        <v>1000</v>
      </c>
      <c r="C2505">
        <v>2001</v>
      </c>
      <c r="D2505">
        <v>2.5611692719021502</v>
      </c>
      <c r="E2505">
        <v>0.76042146752438899</v>
      </c>
      <c r="F2505">
        <v>23.1902894009684</v>
      </c>
    </row>
    <row r="2506" spans="1:6">
      <c r="A2506" t="s">
        <v>1000</v>
      </c>
      <c r="C2506">
        <v>2002</v>
      </c>
      <c r="D2506">
        <v>2.5580951926122499</v>
      </c>
      <c r="E2506">
        <v>0.70535210814528804</v>
      </c>
      <c r="F2506">
        <v>22.810204773680901</v>
      </c>
    </row>
    <row r="2507" spans="1:6">
      <c r="A2507" t="s">
        <v>1000</v>
      </c>
      <c r="C2507">
        <v>2003</v>
      </c>
      <c r="D2507">
        <v>2.5624806639072499</v>
      </c>
      <c r="E2507">
        <v>0.65241979173612896</v>
      </c>
      <c r="F2507">
        <v>22.420828626406198</v>
      </c>
    </row>
    <row r="2508" spans="1:6">
      <c r="A2508" t="s">
        <v>1000</v>
      </c>
      <c r="C2508">
        <v>2004</v>
      </c>
      <c r="D2508">
        <v>2.4774658822759799</v>
      </c>
      <c r="E2508">
        <v>0.57782507375998504</v>
      </c>
      <c r="F2508">
        <v>21.306522083274199</v>
      </c>
    </row>
    <row r="2509" spans="1:6">
      <c r="A2509" t="s">
        <v>1000</v>
      </c>
      <c r="C2509">
        <v>2005</v>
      </c>
      <c r="D2509">
        <v>2.4798231106481898</v>
      </c>
      <c r="E2509">
        <v>0.52173306557870003</v>
      </c>
      <c r="F2509">
        <v>20.7470342067129</v>
      </c>
    </row>
    <row r="2510" spans="1:6">
      <c r="A2510" t="s">
        <v>1000</v>
      </c>
      <c r="C2510">
        <v>2006</v>
      </c>
      <c r="D2510">
        <v>2.4308877455831901</v>
      </c>
      <c r="E2510">
        <v>0.47497456636012197</v>
      </c>
      <c r="F2510">
        <v>20.095119585920401</v>
      </c>
    </row>
    <row r="2511" spans="1:6">
      <c r="A2511" t="s">
        <v>1000</v>
      </c>
      <c r="C2511">
        <v>2007</v>
      </c>
      <c r="D2511">
        <v>2.41608783004851</v>
      </c>
      <c r="E2511">
        <v>0.44171453817768302</v>
      </c>
      <c r="F2511">
        <v>19.629877890301501</v>
      </c>
    </row>
    <row r="2512" spans="1:6">
      <c r="A2512" t="s">
        <v>1000</v>
      </c>
      <c r="C2512">
        <v>2008</v>
      </c>
      <c r="D2512">
        <v>2.4146573174541999</v>
      </c>
      <c r="E2512">
        <v>0.399021203636929</v>
      </c>
      <c r="F2512">
        <v>19.182371638918099</v>
      </c>
    </row>
    <row r="2513" spans="1:6">
      <c r="A2513" t="s">
        <v>1000</v>
      </c>
      <c r="C2513">
        <v>2009</v>
      </c>
      <c r="D2513">
        <v>2.3968233741776301</v>
      </c>
      <c r="E2513">
        <v>0.36936712319915199</v>
      </c>
      <c r="F2513">
        <v>18.677089683319501</v>
      </c>
    </row>
    <row r="2514" spans="1:6">
      <c r="A2514" t="s">
        <v>1000</v>
      </c>
      <c r="C2514">
        <v>2010</v>
      </c>
      <c r="D2514">
        <v>2.3691031897784098</v>
      </c>
      <c r="E2514">
        <v>0.33827469704976598</v>
      </c>
      <c r="F2514">
        <v>18.063157594742901</v>
      </c>
    </row>
    <row r="2515" spans="1:6">
      <c r="A2515" t="s">
        <v>1000</v>
      </c>
      <c r="C2515">
        <v>2011</v>
      </c>
      <c r="D2515">
        <v>2.3837125559154901</v>
      </c>
      <c r="E2515">
        <v>0.30868767454919999</v>
      </c>
      <c r="F2515">
        <v>18.072142538569199</v>
      </c>
    </row>
    <row r="2516" spans="1:6">
      <c r="A2516" t="s">
        <v>1000</v>
      </c>
      <c r="C2516">
        <v>2012</v>
      </c>
      <c r="D2516">
        <v>2.3681097325567602</v>
      </c>
      <c r="E2516">
        <v>0.29362916512718201</v>
      </c>
      <c r="F2516">
        <v>16.896975028611202</v>
      </c>
    </row>
    <row r="2517" spans="1:6">
      <c r="A2517" t="s">
        <v>1000</v>
      </c>
      <c r="C2517">
        <v>2013</v>
      </c>
      <c r="D2517">
        <v>2.35826733092714</v>
      </c>
      <c r="E2517">
        <v>0.275933412125491</v>
      </c>
      <c r="F2517">
        <v>16.3442602805655</v>
      </c>
    </row>
    <row r="2518" spans="1:6">
      <c r="A2518" t="s">
        <v>1000</v>
      </c>
      <c r="C2518">
        <v>2014</v>
      </c>
      <c r="D2518">
        <v>2.33185830503932</v>
      </c>
      <c r="E2518">
        <v>0.25951254916048699</v>
      </c>
      <c r="F2518">
        <v>15.404922513005401</v>
      </c>
    </row>
    <row r="2519" spans="1:6">
      <c r="A2519" t="s">
        <v>1000</v>
      </c>
      <c r="C2519">
        <v>2015</v>
      </c>
      <c r="D2519">
        <v>2.3639467542954198</v>
      </c>
      <c r="E2519">
        <v>0.24675397983473399</v>
      </c>
      <c r="F2519">
        <v>15.3533835268414</v>
      </c>
    </row>
    <row r="2520" spans="1:6">
      <c r="A2520" t="s">
        <v>1000</v>
      </c>
      <c r="C2520">
        <v>2016</v>
      </c>
      <c r="D2520">
        <v>2.35808880573284</v>
      </c>
      <c r="E2520">
        <v>0.237784188247672</v>
      </c>
      <c r="F2520">
        <v>14.435826950911499</v>
      </c>
    </row>
    <row r="2521" spans="1:6">
      <c r="A2521" t="s">
        <v>1000</v>
      </c>
      <c r="C2521">
        <v>2017</v>
      </c>
      <c r="D2521">
        <v>2.3661479065552902</v>
      </c>
      <c r="E2521">
        <v>0.22691449072255801</v>
      </c>
      <c r="F2521">
        <v>14.3686031967607</v>
      </c>
    </row>
    <row r="2522" spans="1:6">
      <c r="A2522" t="s">
        <v>1001</v>
      </c>
      <c r="C2522">
        <v>1990</v>
      </c>
      <c r="D2522">
        <v>2.4081072617934698</v>
      </c>
      <c r="E2522">
        <v>0.59852071986858102</v>
      </c>
      <c r="F2522">
        <v>26.8320589863172</v>
      </c>
    </row>
    <row r="2523" spans="1:6">
      <c r="A2523" t="s">
        <v>1001</v>
      </c>
      <c r="C2523">
        <v>1991</v>
      </c>
      <c r="D2523">
        <v>2.3899471537849202</v>
      </c>
      <c r="E2523">
        <v>0.45877621368231702</v>
      </c>
      <c r="F2523">
        <v>26.306085901561001</v>
      </c>
    </row>
    <row r="2524" spans="1:6">
      <c r="A2524" t="s">
        <v>1001</v>
      </c>
      <c r="C2524">
        <v>1992</v>
      </c>
      <c r="D2524">
        <v>2.35512743394455</v>
      </c>
      <c r="E2524">
        <v>0.34819639436111</v>
      </c>
      <c r="F2524">
        <v>25.5465190349701</v>
      </c>
    </row>
    <row r="2525" spans="1:6">
      <c r="A2525" t="s">
        <v>1001</v>
      </c>
      <c r="C2525">
        <v>1993</v>
      </c>
      <c r="D2525">
        <v>2.3072680660702098</v>
      </c>
      <c r="E2525">
        <v>0.265499667261551</v>
      </c>
      <c r="F2525">
        <v>24.8413394346932</v>
      </c>
    </row>
    <row r="2526" spans="1:6">
      <c r="A2526" t="s">
        <v>1001</v>
      </c>
      <c r="C2526">
        <v>1994</v>
      </c>
      <c r="D2526">
        <v>2.1983892394010001</v>
      </c>
      <c r="E2526">
        <v>0.19940461153411401</v>
      </c>
      <c r="F2526">
        <v>23.8524603843668</v>
      </c>
    </row>
    <row r="2527" spans="1:6">
      <c r="A2527" t="s">
        <v>1001</v>
      </c>
      <c r="C2527">
        <v>1995</v>
      </c>
      <c r="D2527">
        <v>2.1382799942582</v>
      </c>
      <c r="E2527">
        <v>0.150891297007721</v>
      </c>
      <c r="F2527">
        <v>23.200067780306501</v>
      </c>
    </row>
    <row r="2528" spans="1:6">
      <c r="A2528" t="s">
        <v>1001</v>
      </c>
      <c r="C2528">
        <v>1996</v>
      </c>
      <c r="D2528">
        <v>1.99461766855036</v>
      </c>
      <c r="E2528">
        <v>0.122393203953991</v>
      </c>
      <c r="F2528">
        <v>21.880602450494202</v>
      </c>
    </row>
    <row r="2529" spans="1:6">
      <c r="A2529" t="s">
        <v>1001</v>
      </c>
      <c r="C2529">
        <v>1997</v>
      </c>
      <c r="D2529">
        <v>1.90812437388584</v>
      </c>
      <c r="E2529">
        <v>0.100913546592584</v>
      </c>
      <c r="F2529">
        <v>21.012287935572498</v>
      </c>
    </row>
    <row r="2530" spans="1:6">
      <c r="A2530" t="s">
        <v>1001</v>
      </c>
      <c r="C2530">
        <v>1998</v>
      </c>
      <c r="D2530">
        <v>1.88482059623632</v>
      </c>
      <c r="E2530">
        <v>8.5291324428392698E-2</v>
      </c>
      <c r="F2530">
        <v>20.7645090176377</v>
      </c>
    </row>
    <row r="2531" spans="1:6">
      <c r="A2531" t="s">
        <v>1001</v>
      </c>
      <c r="C2531">
        <v>1999</v>
      </c>
      <c r="D2531">
        <v>1.8771911890609601</v>
      </c>
      <c r="E2531">
        <v>7.9335067504343798E-2</v>
      </c>
      <c r="F2531">
        <v>20.456694365604999</v>
      </c>
    </row>
    <row r="2532" spans="1:6">
      <c r="A2532" t="s">
        <v>1001</v>
      </c>
      <c r="C2532">
        <v>2000</v>
      </c>
      <c r="D2532">
        <v>1.8046357735032399</v>
      </c>
      <c r="E2532">
        <v>7.1706897937411501E-2</v>
      </c>
      <c r="F2532">
        <v>19.515758113194099</v>
      </c>
    </row>
    <row r="2533" spans="1:6">
      <c r="A2533" t="s">
        <v>1001</v>
      </c>
      <c r="C2533">
        <v>2001</v>
      </c>
      <c r="D2533">
        <v>1.74673419990371</v>
      </c>
      <c r="E2533">
        <v>6.5085106133186701E-2</v>
      </c>
      <c r="F2533">
        <v>18.810127566116101</v>
      </c>
    </row>
    <row r="2534" spans="1:6">
      <c r="A2534" t="s">
        <v>1001</v>
      </c>
      <c r="C2534">
        <v>2002</v>
      </c>
      <c r="D2534">
        <v>1.69840640301791</v>
      </c>
      <c r="E2534">
        <v>5.9653694275915103E-2</v>
      </c>
      <c r="F2534">
        <v>18.235726261484601</v>
      </c>
    </row>
    <row r="2535" spans="1:6">
      <c r="A2535" t="s">
        <v>1001</v>
      </c>
      <c r="C2535">
        <v>2003</v>
      </c>
      <c r="D2535">
        <v>1.6772394548838401</v>
      </c>
      <c r="E2535">
        <v>5.5497088664895798E-2</v>
      </c>
      <c r="F2535">
        <v>17.961952787166702</v>
      </c>
    </row>
    <row r="2536" spans="1:6">
      <c r="A2536" t="s">
        <v>1001</v>
      </c>
      <c r="C2536">
        <v>2004</v>
      </c>
      <c r="D2536">
        <v>1.6325938596130301</v>
      </c>
      <c r="E2536">
        <v>5.1659857977354798E-2</v>
      </c>
      <c r="F2536">
        <v>17.498869100883301</v>
      </c>
    </row>
    <row r="2537" spans="1:6">
      <c r="A2537" t="s">
        <v>1001</v>
      </c>
      <c r="C2537">
        <v>2005</v>
      </c>
      <c r="D2537">
        <v>1.6235195925103501</v>
      </c>
      <c r="E2537">
        <v>4.8773637278689601E-2</v>
      </c>
      <c r="F2537">
        <v>17.264535784257099</v>
      </c>
    </row>
    <row r="2538" spans="1:6">
      <c r="A2538" t="s">
        <v>1001</v>
      </c>
      <c r="C2538">
        <v>2006</v>
      </c>
      <c r="D2538">
        <v>1.5624089145194699</v>
      </c>
      <c r="E2538">
        <v>4.51308797483298E-2</v>
      </c>
      <c r="F2538">
        <v>16.6267215275154</v>
      </c>
    </row>
    <row r="2539" spans="1:6">
      <c r="A2539" t="s">
        <v>1001</v>
      </c>
      <c r="C2539">
        <v>2007</v>
      </c>
      <c r="D2539">
        <v>1.5323377396037099</v>
      </c>
      <c r="E2539">
        <v>4.2105617729516202E-2</v>
      </c>
      <c r="F2539">
        <v>16.197449026009</v>
      </c>
    </row>
    <row r="2540" spans="1:6">
      <c r="A2540" t="s">
        <v>1001</v>
      </c>
      <c r="C2540">
        <v>2008</v>
      </c>
      <c r="D2540">
        <v>1.50419780643685</v>
      </c>
      <c r="E2540">
        <v>3.9613957574982102E-2</v>
      </c>
      <c r="F2540">
        <v>15.774911592847699</v>
      </c>
    </row>
    <row r="2541" spans="1:6">
      <c r="A2541" t="s">
        <v>1001</v>
      </c>
      <c r="C2541">
        <v>2009</v>
      </c>
      <c r="D2541">
        <v>1.4719421316429899</v>
      </c>
      <c r="E2541">
        <v>3.6990352403072899E-2</v>
      </c>
      <c r="F2541">
        <v>15.3202745370688</v>
      </c>
    </row>
    <row r="2542" spans="1:6">
      <c r="A2542" t="s">
        <v>1001</v>
      </c>
      <c r="C2542">
        <v>2010</v>
      </c>
      <c r="D2542">
        <v>1.4660055498234701</v>
      </c>
      <c r="E2542">
        <v>3.5251127080007098E-2</v>
      </c>
      <c r="F2542">
        <v>15.081931382318601</v>
      </c>
    </row>
    <row r="2543" spans="1:6">
      <c r="A2543" t="s">
        <v>1001</v>
      </c>
      <c r="C2543">
        <v>2011</v>
      </c>
      <c r="D2543">
        <v>1.4677645987702801</v>
      </c>
      <c r="E2543">
        <v>3.3709942142782397E-2</v>
      </c>
      <c r="F2543">
        <v>14.978210033239201</v>
      </c>
    </row>
    <row r="2544" spans="1:6">
      <c r="A2544" t="s">
        <v>1001</v>
      </c>
      <c r="C2544">
        <v>2012</v>
      </c>
      <c r="D2544">
        <v>1.4292250086166201</v>
      </c>
      <c r="E2544">
        <v>3.2019478129466802E-2</v>
      </c>
      <c r="F2544">
        <v>14.021592275391599</v>
      </c>
    </row>
    <row r="2545" spans="1:6">
      <c r="A2545" t="s">
        <v>1001</v>
      </c>
      <c r="C2545">
        <v>2013</v>
      </c>
      <c r="D2545">
        <v>1.40057269286609</v>
      </c>
      <c r="E2545">
        <v>2.9736377307186399E-2</v>
      </c>
      <c r="F2545">
        <v>13.7906803856596</v>
      </c>
    </row>
    <row r="2546" spans="1:6">
      <c r="A2546" t="s">
        <v>1001</v>
      </c>
      <c r="C2546">
        <v>2014</v>
      </c>
      <c r="D2546">
        <v>1.3606806115010699</v>
      </c>
      <c r="E2546">
        <v>2.8284969931662299E-2</v>
      </c>
      <c r="F2546">
        <v>12.913677491957101</v>
      </c>
    </row>
    <row r="2547" spans="1:6">
      <c r="A2547" t="s">
        <v>1001</v>
      </c>
      <c r="C2547">
        <v>2015</v>
      </c>
      <c r="D2547">
        <v>1.33693273039532</v>
      </c>
      <c r="E2547">
        <v>2.6115802107724601E-2</v>
      </c>
      <c r="F2547">
        <v>12.691723316222401</v>
      </c>
    </row>
    <row r="2548" spans="1:6">
      <c r="A2548" t="s">
        <v>1001</v>
      </c>
      <c r="C2548">
        <v>2016</v>
      </c>
      <c r="D2548">
        <v>1.3354040762786701</v>
      </c>
      <c r="E2548">
        <v>2.55309426429534E-2</v>
      </c>
      <c r="F2548">
        <v>11.920230126007301</v>
      </c>
    </row>
    <row r="2549" spans="1:6">
      <c r="A2549" t="s">
        <v>1001</v>
      </c>
      <c r="C2549">
        <v>2017</v>
      </c>
      <c r="D2549">
        <v>1.34661021659918</v>
      </c>
      <c r="E2549">
        <v>2.4428683663115101E-2</v>
      </c>
      <c r="F2549">
        <v>11.955185450745599</v>
      </c>
    </row>
    <row r="2550" spans="1:6">
      <c r="A2550" t="s">
        <v>1002</v>
      </c>
      <c r="C2550">
        <v>1990</v>
      </c>
      <c r="D2550">
        <v>14.392410649684299</v>
      </c>
      <c r="E2550">
        <v>42.396655959061697</v>
      </c>
      <c r="F2550">
        <v>54.848968564800401</v>
      </c>
    </row>
    <row r="2551" spans="1:6">
      <c r="A2551" t="s">
        <v>1002</v>
      </c>
      <c r="C2551">
        <v>1991</v>
      </c>
      <c r="D2551">
        <v>14.3679108797003</v>
      </c>
      <c r="E2551">
        <v>40.547325385052503</v>
      </c>
      <c r="F2551">
        <v>55.935001973999199</v>
      </c>
    </row>
    <row r="2552" spans="1:6">
      <c r="A2552" t="s">
        <v>1002</v>
      </c>
      <c r="C2552">
        <v>1992</v>
      </c>
      <c r="D2552">
        <v>14.252291065998801</v>
      </c>
      <c r="E2552">
        <v>38.847513687214999</v>
      </c>
      <c r="F2552">
        <v>57.492137345201002</v>
      </c>
    </row>
    <row r="2553" spans="1:6">
      <c r="A2553" t="s">
        <v>1002</v>
      </c>
      <c r="C2553">
        <v>1993</v>
      </c>
      <c r="D2553">
        <v>14.161089854212801</v>
      </c>
      <c r="E2553">
        <v>37.190699220584399</v>
      </c>
      <c r="F2553">
        <v>60.379399821788702</v>
      </c>
    </row>
    <row r="2554" spans="1:6">
      <c r="A2554" t="s">
        <v>1002</v>
      </c>
      <c r="C2554">
        <v>1994</v>
      </c>
      <c r="D2554">
        <v>13.9577388646335</v>
      </c>
      <c r="E2554">
        <v>35.428709273589199</v>
      </c>
      <c r="F2554">
        <v>61.688423985387601</v>
      </c>
    </row>
    <row r="2555" spans="1:6">
      <c r="A2555" t="s">
        <v>1002</v>
      </c>
      <c r="C2555">
        <v>1995</v>
      </c>
      <c r="D2555">
        <v>13.555966364735299</v>
      </c>
      <c r="E2555">
        <v>33.513232049073899</v>
      </c>
      <c r="F2555">
        <v>60.720061503495003</v>
      </c>
    </row>
    <row r="2556" spans="1:6">
      <c r="A2556" t="s">
        <v>1002</v>
      </c>
      <c r="C2556">
        <v>1996</v>
      </c>
      <c r="D2556">
        <v>13.1297632580943</v>
      </c>
      <c r="E2556">
        <v>31.440482282312601</v>
      </c>
      <c r="F2556">
        <v>60.125513818688297</v>
      </c>
    </row>
    <row r="2557" spans="1:6">
      <c r="A2557" t="s">
        <v>1002</v>
      </c>
      <c r="C2557">
        <v>1997</v>
      </c>
      <c r="D2557">
        <v>12.691860231342</v>
      </c>
      <c r="E2557">
        <v>29.320408165994799</v>
      </c>
      <c r="F2557">
        <v>59.145633726401201</v>
      </c>
    </row>
    <row r="2558" spans="1:6">
      <c r="A2558" t="s">
        <v>1002</v>
      </c>
      <c r="C2558">
        <v>1998</v>
      </c>
      <c r="D2558">
        <v>12.2749023538278</v>
      </c>
      <c r="E2558">
        <v>27.395872451370099</v>
      </c>
      <c r="F2558">
        <v>58.347383666420697</v>
      </c>
    </row>
    <row r="2559" spans="1:6">
      <c r="A2559" t="s">
        <v>1002</v>
      </c>
      <c r="C2559">
        <v>1999</v>
      </c>
      <c r="D2559">
        <v>11.618863549999</v>
      </c>
      <c r="E2559">
        <v>25.396170274094001</v>
      </c>
      <c r="F2559">
        <v>58.487809504785901</v>
      </c>
    </row>
    <row r="2560" spans="1:6">
      <c r="A2560" t="s">
        <v>1002</v>
      </c>
      <c r="C2560">
        <v>2000</v>
      </c>
      <c r="D2560">
        <v>11.0112572427013</v>
      </c>
      <c r="E2560">
        <v>23.651828722349599</v>
      </c>
      <c r="F2560">
        <v>57.789424417305298</v>
      </c>
    </row>
    <row r="2561" spans="1:6">
      <c r="A2561" t="s">
        <v>1002</v>
      </c>
      <c r="C2561">
        <v>2001</v>
      </c>
      <c r="D2561">
        <v>10.4311517792709</v>
      </c>
      <c r="E2561">
        <v>21.925399186598298</v>
      </c>
      <c r="F2561">
        <v>57.874955258440401</v>
      </c>
    </row>
    <row r="2562" spans="1:6">
      <c r="A2562" t="s">
        <v>1002</v>
      </c>
      <c r="C2562">
        <v>2002</v>
      </c>
      <c r="D2562">
        <v>10.0486694718418</v>
      </c>
      <c r="E2562">
        <v>20.6127377647313</v>
      </c>
      <c r="F2562">
        <v>58.497466433519797</v>
      </c>
    </row>
    <row r="2563" spans="1:6">
      <c r="A2563" t="s">
        <v>1002</v>
      </c>
      <c r="C2563">
        <v>2003</v>
      </c>
      <c r="D2563">
        <v>9.6840955077545701</v>
      </c>
      <c r="E2563">
        <v>19.403244910579701</v>
      </c>
      <c r="F2563">
        <v>58.713980250431199</v>
      </c>
    </row>
    <row r="2564" spans="1:6">
      <c r="A2564" t="s">
        <v>1002</v>
      </c>
      <c r="C2564">
        <v>2004</v>
      </c>
      <c r="D2564">
        <v>9.1365040571409395</v>
      </c>
      <c r="E2564">
        <v>17.914630308894299</v>
      </c>
      <c r="F2564">
        <v>57.641002803653301</v>
      </c>
    </row>
    <row r="2565" spans="1:6">
      <c r="A2565" t="s">
        <v>1002</v>
      </c>
      <c r="C2565">
        <v>2005</v>
      </c>
      <c r="D2565">
        <v>8.41917417639843</v>
      </c>
      <c r="E2565">
        <v>16.194430302868799</v>
      </c>
      <c r="F2565">
        <v>56.3645560539318</v>
      </c>
    </row>
    <row r="2566" spans="1:6">
      <c r="A2566" t="s">
        <v>1002</v>
      </c>
      <c r="C2566">
        <v>2006</v>
      </c>
      <c r="D2566">
        <v>7.5902616239805099</v>
      </c>
      <c r="E2566">
        <v>14.2237709352131</v>
      </c>
      <c r="F2566">
        <v>54.0903816637273</v>
      </c>
    </row>
    <row r="2567" spans="1:6">
      <c r="A2567" t="s">
        <v>1002</v>
      </c>
      <c r="C2567">
        <v>2007</v>
      </c>
      <c r="D2567">
        <v>7.02561721372384</v>
      </c>
      <c r="E2567">
        <v>12.716449098438201</v>
      </c>
      <c r="F2567">
        <v>52.941322542127097</v>
      </c>
    </row>
    <row r="2568" spans="1:6">
      <c r="A2568" t="s">
        <v>1002</v>
      </c>
      <c r="C2568">
        <v>2008</v>
      </c>
      <c r="D2568">
        <v>6.6551012400231997</v>
      </c>
      <c r="E2568">
        <v>11.562249970149299</v>
      </c>
      <c r="F2568">
        <v>52.549965584207499</v>
      </c>
    </row>
    <row r="2569" spans="1:6">
      <c r="A2569" t="s">
        <v>1002</v>
      </c>
      <c r="C2569">
        <v>2009</v>
      </c>
      <c r="D2569">
        <v>6.4167623759306496</v>
      </c>
      <c r="E2569">
        <v>10.661096664373201</v>
      </c>
      <c r="F2569">
        <v>51.858772309973098</v>
      </c>
    </row>
    <row r="2570" spans="1:6">
      <c r="A2570" t="s">
        <v>1002</v>
      </c>
      <c r="C2570">
        <v>2010</v>
      </c>
      <c r="D2570">
        <v>6.2004831188071998</v>
      </c>
      <c r="E2570">
        <v>9.8209757917404907</v>
      </c>
      <c r="F2570">
        <v>51.5330278618816</v>
      </c>
    </row>
    <row r="2571" spans="1:6">
      <c r="A2571" t="s">
        <v>1002</v>
      </c>
      <c r="C2571">
        <v>2011</v>
      </c>
      <c r="D2571">
        <v>5.9689848098924001</v>
      </c>
      <c r="E2571">
        <v>8.9557864286342408</v>
      </c>
      <c r="F2571">
        <v>50.791138505300097</v>
      </c>
    </row>
    <row r="2572" spans="1:6">
      <c r="A2572" t="s">
        <v>1002</v>
      </c>
      <c r="C2572">
        <v>2012</v>
      </c>
      <c r="D2572">
        <v>5.7534539047899704</v>
      </c>
      <c r="E2572">
        <v>8.6484755586342601</v>
      </c>
      <c r="F2572">
        <v>48.453136692612901</v>
      </c>
    </row>
    <row r="2573" spans="1:6">
      <c r="A2573" t="s">
        <v>1002</v>
      </c>
      <c r="C2573">
        <v>2013</v>
      </c>
      <c r="D2573">
        <v>5.4485890335063099</v>
      </c>
      <c r="E2573">
        <v>7.8074493462468801</v>
      </c>
      <c r="F2573">
        <v>47.598144078923603</v>
      </c>
    </row>
    <row r="2574" spans="1:6">
      <c r="A2574" t="s">
        <v>1002</v>
      </c>
      <c r="C2574">
        <v>2014</v>
      </c>
      <c r="D2574">
        <v>5.3549091514819702</v>
      </c>
      <c r="E2574">
        <v>7.5108223636323501</v>
      </c>
      <c r="F2574">
        <v>46.197652545254002</v>
      </c>
    </row>
    <row r="2575" spans="1:6">
      <c r="A2575" t="s">
        <v>1002</v>
      </c>
      <c r="C2575">
        <v>2015</v>
      </c>
      <c r="D2575">
        <v>5.3169797285556104</v>
      </c>
      <c r="E2575">
        <v>7.0203716949796</v>
      </c>
      <c r="F2575">
        <v>47.212848649420302</v>
      </c>
    </row>
    <row r="2576" spans="1:6">
      <c r="A2576" t="s">
        <v>1002</v>
      </c>
      <c r="C2576">
        <v>2016</v>
      </c>
      <c r="D2576">
        <v>5.2612390262900304</v>
      </c>
      <c r="E2576">
        <v>6.8692051431321604</v>
      </c>
      <c r="F2576">
        <v>44.858522355046702</v>
      </c>
    </row>
    <row r="2577" spans="1:6">
      <c r="A2577" t="s">
        <v>1002</v>
      </c>
      <c r="C2577">
        <v>2017</v>
      </c>
      <c r="D2577">
        <v>5.2409389403291398</v>
      </c>
      <c r="E2577">
        <v>6.1182367544098497</v>
      </c>
      <c r="F2577">
        <v>44.2460707503528</v>
      </c>
    </row>
    <row r="2578" spans="1:6">
      <c r="A2578" t="s">
        <v>532</v>
      </c>
      <c r="B2578" t="s">
        <v>533</v>
      </c>
      <c r="C2578">
        <v>1990</v>
      </c>
      <c r="D2578">
        <v>1.57040377087641</v>
      </c>
      <c r="E2578">
        <v>62.862985667624997</v>
      </c>
      <c r="F2578">
        <v>11.8914137217829</v>
      </c>
    </row>
    <row r="2579" spans="1:6">
      <c r="A2579" t="s">
        <v>532</v>
      </c>
      <c r="B2579" t="s">
        <v>533</v>
      </c>
      <c r="C2579">
        <v>1991</v>
      </c>
      <c r="D2579">
        <v>1.5617507926584</v>
      </c>
      <c r="E2579">
        <v>61.354181876716297</v>
      </c>
      <c r="F2579">
        <v>11.9944425988768</v>
      </c>
    </row>
    <row r="2580" spans="1:6">
      <c r="A2580" t="s">
        <v>532</v>
      </c>
      <c r="B2580" t="s">
        <v>533</v>
      </c>
      <c r="C2580">
        <v>1992</v>
      </c>
      <c r="D2580">
        <v>1.6344213054395</v>
      </c>
      <c r="E2580">
        <v>63.190612831522699</v>
      </c>
      <c r="F2580">
        <v>12.6519506124025</v>
      </c>
    </row>
    <row r="2581" spans="1:6">
      <c r="A2581" t="s">
        <v>532</v>
      </c>
      <c r="B2581" t="s">
        <v>533</v>
      </c>
      <c r="C2581">
        <v>1993</v>
      </c>
      <c r="D2581">
        <v>1.68214422496587</v>
      </c>
      <c r="E2581">
        <v>62.581755134036399</v>
      </c>
      <c r="F2581">
        <v>13.1960816074433</v>
      </c>
    </row>
    <row r="2582" spans="1:6">
      <c r="A2582" t="s">
        <v>532</v>
      </c>
      <c r="B2582" t="s">
        <v>533</v>
      </c>
      <c r="C2582">
        <v>1994</v>
      </c>
      <c r="D2582">
        <v>1.6723830498029599</v>
      </c>
      <c r="E2582">
        <v>60.557561696345502</v>
      </c>
      <c r="F2582">
        <v>13.371339764939099</v>
      </c>
    </row>
    <row r="2583" spans="1:6">
      <c r="A2583" t="s">
        <v>532</v>
      </c>
      <c r="B2583" t="s">
        <v>533</v>
      </c>
      <c r="C2583">
        <v>1995</v>
      </c>
      <c r="D2583">
        <v>1.80020612729842</v>
      </c>
      <c r="E2583">
        <v>63.828310096007499</v>
      </c>
      <c r="F2583">
        <v>14.697642670509801</v>
      </c>
    </row>
    <row r="2584" spans="1:6">
      <c r="A2584" t="s">
        <v>532</v>
      </c>
      <c r="B2584" t="s">
        <v>533</v>
      </c>
      <c r="C2584">
        <v>1996</v>
      </c>
      <c r="D2584">
        <v>1.7819946754578799</v>
      </c>
      <c r="E2584">
        <v>61.978449206675798</v>
      </c>
      <c r="F2584">
        <v>14.955245679779701</v>
      </c>
    </row>
    <row r="2585" spans="1:6">
      <c r="A2585" t="s">
        <v>532</v>
      </c>
      <c r="B2585" t="s">
        <v>533</v>
      </c>
      <c r="C2585">
        <v>1997</v>
      </c>
      <c r="D2585">
        <v>1.7506220990979</v>
      </c>
      <c r="E2585">
        <v>60.109372013065297</v>
      </c>
      <c r="F2585">
        <v>15.1760126180782</v>
      </c>
    </row>
    <row r="2586" spans="1:6">
      <c r="A2586" t="s">
        <v>532</v>
      </c>
      <c r="B2586" t="s">
        <v>533</v>
      </c>
      <c r="C2586">
        <v>1998</v>
      </c>
      <c r="D2586">
        <v>1.71450401171433</v>
      </c>
      <c r="E2586">
        <v>57.822643881906103</v>
      </c>
      <c r="F2586">
        <v>15.5323822772484</v>
      </c>
    </row>
    <row r="2587" spans="1:6">
      <c r="A2587" t="s">
        <v>532</v>
      </c>
      <c r="B2587" t="s">
        <v>533</v>
      </c>
      <c r="C2587">
        <v>1999</v>
      </c>
      <c r="D2587">
        <v>1.70319117842745</v>
      </c>
      <c r="E2587">
        <v>56.058262157169899</v>
      </c>
      <c r="F2587">
        <v>15.7384224383802</v>
      </c>
    </row>
    <row r="2588" spans="1:6">
      <c r="A2588" t="s">
        <v>532</v>
      </c>
      <c r="B2588" t="s">
        <v>533</v>
      </c>
      <c r="C2588">
        <v>2000</v>
      </c>
      <c r="D2588">
        <v>1.7035812401081101</v>
      </c>
      <c r="E2588">
        <v>54.071011248726101</v>
      </c>
      <c r="F2588">
        <v>15.9393123810012</v>
      </c>
    </row>
    <row r="2589" spans="1:6">
      <c r="A2589" t="s">
        <v>532</v>
      </c>
      <c r="B2589" t="s">
        <v>533</v>
      </c>
      <c r="C2589">
        <v>2001</v>
      </c>
      <c r="D2589">
        <v>1.7095235325428599</v>
      </c>
      <c r="E2589">
        <v>52.092297540580297</v>
      </c>
      <c r="F2589">
        <v>16.400436054811401</v>
      </c>
    </row>
    <row r="2590" spans="1:6">
      <c r="A2590" t="s">
        <v>532</v>
      </c>
      <c r="B2590" t="s">
        <v>533</v>
      </c>
      <c r="C2590">
        <v>2002</v>
      </c>
      <c r="D2590">
        <v>1.7152980450675299</v>
      </c>
      <c r="E2590">
        <v>50.3487006563618</v>
      </c>
      <c r="F2590">
        <v>16.760793448244399</v>
      </c>
    </row>
    <row r="2591" spans="1:6">
      <c r="A2591" t="s">
        <v>532</v>
      </c>
      <c r="B2591" t="s">
        <v>533</v>
      </c>
      <c r="C2591">
        <v>2003</v>
      </c>
      <c r="D2591">
        <v>1.7204287184523599</v>
      </c>
      <c r="E2591">
        <v>48.588361804226601</v>
      </c>
      <c r="F2591">
        <v>17.2065185775934</v>
      </c>
    </row>
    <row r="2592" spans="1:6">
      <c r="A2592" t="s">
        <v>532</v>
      </c>
      <c r="B2592" t="s">
        <v>533</v>
      </c>
      <c r="C2592">
        <v>2004</v>
      </c>
      <c r="D2592">
        <v>1.7224431283470201</v>
      </c>
      <c r="E2592">
        <v>47.258369656218903</v>
      </c>
      <c r="F2592">
        <v>17.396258369871902</v>
      </c>
    </row>
    <row r="2593" spans="1:6">
      <c r="A2593" t="s">
        <v>532</v>
      </c>
      <c r="B2593" t="s">
        <v>533</v>
      </c>
      <c r="C2593">
        <v>2005</v>
      </c>
      <c r="D2593">
        <v>1.72131469568897</v>
      </c>
      <c r="E2593">
        <v>45.6651135747476</v>
      </c>
      <c r="F2593">
        <v>17.607934997214201</v>
      </c>
    </row>
    <row r="2594" spans="1:6">
      <c r="A2594" t="s">
        <v>532</v>
      </c>
      <c r="B2594" t="s">
        <v>533</v>
      </c>
      <c r="C2594">
        <v>2006</v>
      </c>
      <c r="D2594">
        <v>1.7103868083096301</v>
      </c>
      <c r="E2594">
        <v>44.189981924717799</v>
      </c>
      <c r="F2594">
        <v>17.684277288905399</v>
      </c>
    </row>
    <row r="2595" spans="1:6">
      <c r="A2595" t="s">
        <v>532</v>
      </c>
      <c r="B2595" t="s">
        <v>533</v>
      </c>
      <c r="C2595">
        <v>2007</v>
      </c>
      <c r="D2595">
        <v>1.70316227350528</v>
      </c>
      <c r="E2595">
        <v>42.819704680955603</v>
      </c>
      <c r="F2595">
        <v>17.680781517905</v>
      </c>
    </row>
    <row r="2596" spans="1:6">
      <c r="A2596" t="s">
        <v>532</v>
      </c>
      <c r="B2596" t="s">
        <v>533</v>
      </c>
      <c r="C2596">
        <v>2008</v>
      </c>
      <c r="D2596">
        <v>1.6955180967335599</v>
      </c>
      <c r="E2596">
        <v>41.5647909504249</v>
      </c>
      <c r="F2596">
        <v>17.473392133025101</v>
      </c>
    </row>
    <row r="2597" spans="1:6">
      <c r="A2597" t="s">
        <v>532</v>
      </c>
      <c r="B2597" t="s">
        <v>533</v>
      </c>
      <c r="C2597">
        <v>2009</v>
      </c>
      <c r="D2597">
        <v>1.6951707729060499</v>
      </c>
      <c r="E2597">
        <v>40.625892058668903</v>
      </c>
      <c r="F2597">
        <v>17.370138315305098</v>
      </c>
    </row>
    <row r="2598" spans="1:6">
      <c r="A2598" t="s">
        <v>532</v>
      </c>
      <c r="B2598" t="s">
        <v>533</v>
      </c>
      <c r="C2598">
        <v>2010</v>
      </c>
      <c r="D2598">
        <v>1.7009179938724099</v>
      </c>
      <c r="E2598">
        <v>39.925031514174201</v>
      </c>
      <c r="F2598">
        <v>17.234113924531499</v>
      </c>
    </row>
    <row r="2599" spans="1:6">
      <c r="A2599" t="s">
        <v>532</v>
      </c>
      <c r="B2599" t="s">
        <v>533</v>
      </c>
      <c r="C2599">
        <v>2011</v>
      </c>
      <c r="D2599">
        <v>1.7142757310315599</v>
      </c>
      <c r="E2599">
        <v>38.766755895271203</v>
      </c>
      <c r="F2599">
        <v>18.533753086540699</v>
      </c>
    </row>
    <row r="2600" spans="1:6">
      <c r="A2600" t="s">
        <v>532</v>
      </c>
      <c r="B2600" t="s">
        <v>533</v>
      </c>
      <c r="C2600">
        <v>2012</v>
      </c>
      <c r="D2600">
        <v>1.7255932436516299</v>
      </c>
      <c r="E2600">
        <v>38.0984340067671</v>
      </c>
      <c r="F2600">
        <v>18.018623742502299</v>
      </c>
    </row>
    <row r="2601" spans="1:6">
      <c r="A2601" t="s">
        <v>532</v>
      </c>
      <c r="B2601" t="s">
        <v>533</v>
      </c>
      <c r="C2601">
        <v>2013</v>
      </c>
      <c r="D2601">
        <v>1.7442979102159399</v>
      </c>
      <c r="E2601">
        <v>37.329266722488398</v>
      </c>
      <c r="F2601">
        <v>18.3818371289433</v>
      </c>
    </row>
    <row r="2602" spans="1:6">
      <c r="A2602" t="s">
        <v>532</v>
      </c>
      <c r="B2602" t="s">
        <v>533</v>
      </c>
      <c r="C2602">
        <v>2014</v>
      </c>
      <c r="D2602">
        <v>1.77406058828786</v>
      </c>
      <c r="E2602">
        <v>37.692316392972202</v>
      </c>
      <c r="F2602">
        <v>16.2705752908957</v>
      </c>
    </row>
    <row r="2603" spans="1:6">
      <c r="A2603" t="s">
        <v>532</v>
      </c>
      <c r="B2603" t="s">
        <v>533</v>
      </c>
      <c r="C2603">
        <v>2015</v>
      </c>
      <c r="D2603">
        <v>1.78041973200824</v>
      </c>
      <c r="E2603">
        <v>36.741660036275199</v>
      </c>
      <c r="F2603">
        <v>16.037904522096699</v>
      </c>
    </row>
    <row r="2604" spans="1:6">
      <c r="A2604" t="s">
        <v>532</v>
      </c>
      <c r="B2604" t="s">
        <v>533</v>
      </c>
      <c r="C2604">
        <v>2016</v>
      </c>
      <c r="D2604">
        <v>1.789380741053</v>
      </c>
      <c r="E2604">
        <v>35.805030080000201</v>
      </c>
      <c r="F2604">
        <v>15.4650392407988</v>
      </c>
    </row>
    <row r="2605" spans="1:6">
      <c r="A2605" t="s">
        <v>532</v>
      </c>
      <c r="B2605" t="s">
        <v>533</v>
      </c>
      <c r="C2605">
        <v>2017</v>
      </c>
      <c r="D2605">
        <v>1.80675411163765</v>
      </c>
      <c r="E2605">
        <v>34.671781638759199</v>
      </c>
      <c r="F2605">
        <v>15.4325298364495</v>
      </c>
    </row>
    <row r="2606" spans="1:6">
      <c r="A2606" t="s">
        <v>534</v>
      </c>
      <c r="B2606" t="s">
        <v>535</v>
      </c>
      <c r="C2606">
        <v>1990</v>
      </c>
      <c r="D2606">
        <v>4.4402731130046202</v>
      </c>
      <c r="E2606">
        <v>30.435524040578699</v>
      </c>
      <c r="F2606">
        <v>42.934500823877897</v>
      </c>
    </row>
    <row r="2607" spans="1:6">
      <c r="A2607" t="s">
        <v>534</v>
      </c>
      <c r="B2607" t="s">
        <v>535</v>
      </c>
      <c r="C2607">
        <v>1991</v>
      </c>
      <c r="D2607">
        <v>4.3053313172157202</v>
      </c>
      <c r="E2607">
        <v>29.242215544985001</v>
      </c>
      <c r="F2607">
        <v>42.294297191980696</v>
      </c>
    </row>
    <row r="2608" spans="1:6">
      <c r="A2608" t="s">
        <v>534</v>
      </c>
      <c r="B2608" t="s">
        <v>535</v>
      </c>
      <c r="C2608">
        <v>1992</v>
      </c>
      <c r="D2608">
        <v>4.3946298256361898</v>
      </c>
      <c r="E2608">
        <v>28.746325195139601</v>
      </c>
      <c r="F2608">
        <v>44.145387744198899</v>
      </c>
    </row>
    <row r="2609" spans="1:6">
      <c r="A2609" t="s">
        <v>534</v>
      </c>
      <c r="B2609" t="s">
        <v>535</v>
      </c>
      <c r="C2609">
        <v>1993</v>
      </c>
      <c r="D2609">
        <v>4.3475387781251698</v>
      </c>
      <c r="E2609">
        <v>27.8765292933811</v>
      </c>
      <c r="F2609">
        <v>44.3778013701437</v>
      </c>
    </row>
    <row r="2610" spans="1:6">
      <c r="A2610" t="s">
        <v>534</v>
      </c>
      <c r="B2610" t="s">
        <v>535</v>
      </c>
      <c r="C2610">
        <v>1994</v>
      </c>
      <c r="D2610">
        <v>4.17751288081213</v>
      </c>
      <c r="E2610">
        <v>25.743812270810601</v>
      </c>
      <c r="F2610">
        <v>43.4765710171338</v>
      </c>
    </row>
    <row r="2611" spans="1:6">
      <c r="A2611" t="s">
        <v>534</v>
      </c>
      <c r="B2611" t="s">
        <v>535</v>
      </c>
      <c r="C2611">
        <v>1995</v>
      </c>
      <c r="D2611">
        <v>4.0105650739274799</v>
      </c>
      <c r="E2611">
        <v>24.022602900160599</v>
      </c>
      <c r="F2611">
        <v>42.960415617540001</v>
      </c>
    </row>
    <row r="2612" spans="1:6">
      <c r="A2612" t="s">
        <v>534</v>
      </c>
      <c r="B2612" t="s">
        <v>535</v>
      </c>
      <c r="C2612">
        <v>1996</v>
      </c>
      <c r="D2612">
        <v>3.71112027125193</v>
      </c>
      <c r="E2612">
        <v>21.6365073373866</v>
      </c>
      <c r="F2612">
        <v>41.1278383262405</v>
      </c>
    </row>
    <row r="2613" spans="1:6">
      <c r="A2613" t="s">
        <v>534</v>
      </c>
      <c r="B2613" t="s">
        <v>535</v>
      </c>
      <c r="C2613">
        <v>1997</v>
      </c>
      <c r="D2613">
        <v>3.51289533495039</v>
      </c>
      <c r="E2613">
        <v>20.4956712348739</v>
      </c>
      <c r="F2613">
        <v>40.423788125801899</v>
      </c>
    </row>
    <row r="2614" spans="1:6">
      <c r="A2614" t="s">
        <v>534</v>
      </c>
      <c r="B2614" t="s">
        <v>535</v>
      </c>
      <c r="C2614">
        <v>1998</v>
      </c>
      <c r="D2614">
        <v>3.4265489307414101</v>
      </c>
      <c r="E2614">
        <v>19.7726289666093</v>
      </c>
      <c r="F2614">
        <v>41.070821257609403</v>
      </c>
    </row>
    <row r="2615" spans="1:6">
      <c r="A2615" t="s">
        <v>534</v>
      </c>
      <c r="B2615" t="s">
        <v>535</v>
      </c>
      <c r="C2615">
        <v>1999</v>
      </c>
      <c r="D2615">
        <v>3.3990582905450202</v>
      </c>
      <c r="E2615">
        <v>18.9324822932312</v>
      </c>
      <c r="F2615">
        <v>41.342098628772497</v>
      </c>
    </row>
    <row r="2616" spans="1:6">
      <c r="A2616" t="s">
        <v>534</v>
      </c>
      <c r="B2616" t="s">
        <v>535</v>
      </c>
      <c r="C2616">
        <v>2000</v>
      </c>
      <c r="D2616">
        <v>3.10426091788805</v>
      </c>
      <c r="E2616">
        <v>16.823661196204998</v>
      </c>
      <c r="F2616">
        <v>39.009225036110301</v>
      </c>
    </row>
    <row r="2617" spans="1:6">
      <c r="A2617" t="s">
        <v>534</v>
      </c>
      <c r="B2617" t="s">
        <v>535</v>
      </c>
      <c r="C2617">
        <v>2001</v>
      </c>
      <c r="D2617">
        <v>2.9226235518566099</v>
      </c>
      <c r="E2617">
        <v>15.3184498145107</v>
      </c>
      <c r="F2617">
        <v>37.833925398355497</v>
      </c>
    </row>
    <row r="2618" spans="1:6">
      <c r="A2618" t="s">
        <v>534</v>
      </c>
      <c r="B2618" t="s">
        <v>535</v>
      </c>
      <c r="C2618">
        <v>2002</v>
      </c>
      <c r="D2618">
        <v>2.9646387172768902</v>
      </c>
      <c r="E2618">
        <v>14.626375071235501</v>
      </c>
      <c r="F2618">
        <v>38.356818175645103</v>
      </c>
    </row>
    <row r="2619" spans="1:6">
      <c r="A2619" t="s">
        <v>534</v>
      </c>
      <c r="B2619" t="s">
        <v>535</v>
      </c>
      <c r="C2619">
        <v>2003</v>
      </c>
      <c r="D2619">
        <v>3.1090507193395198</v>
      </c>
      <c r="E2619">
        <v>14.255342133107501</v>
      </c>
      <c r="F2619">
        <v>39.104292394686198</v>
      </c>
    </row>
    <row r="2620" spans="1:6">
      <c r="A2620" t="s">
        <v>534</v>
      </c>
      <c r="B2620" t="s">
        <v>535</v>
      </c>
      <c r="C2620">
        <v>2004</v>
      </c>
      <c r="D2620">
        <v>3.17595020821694</v>
      </c>
      <c r="E2620">
        <v>13.5753576428086</v>
      </c>
      <c r="F2620">
        <v>38.766159335930901</v>
      </c>
    </row>
    <row r="2621" spans="1:6">
      <c r="A2621" t="s">
        <v>534</v>
      </c>
      <c r="B2621" t="s">
        <v>535</v>
      </c>
      <c r="C2621">
        <v>2005</v>
      </c>
      <c r="D2621">
        <v>3.4337157619564498</v>
      </c>
      <c r="E2621">
        <v>13.4994528702188</v>
      </c>
      <c r="F2621">
        <v>39.659420071575397</v>
      </c>
    </row>
    <row r="2622" spans="1:6">
      <c r="A2622" t="s">
        <v>534</v>
      </c>
      <c r="B2622" t="s">
        <v>535</v>
      </c>
      <c r="C2622">
        <v>2006</v>
      </c>
      <c r="D2622">
        <v>3.52357660604495</v>
      </c>
      <c r="E2622">
        <v>12.710340585303101</v>
      </c>
      <c r="F2622">
        <v>38.628038136542202</v>
      </c>
    </row>
    <row r="2623" spans="1:6">
      <c r="A2623" t="s">
        <v>534</v>
      </c>
      <c r="B2623" t="s">
        <v>535</v>
      </c>
      <c r="C2623">
        <v>2007</v>
      </c>
      <c r="D2623">
        <v>3.6759261477530298</v>
      </c>
      <c r="E2623">
        <v>12.3099557248916</v>
      </c>
      <c r="F2623">
        <v>38.700028023787901</v>
      </c>
    </row>
    <row r="2624" spans="1:6">
      <c r="A2624" t="s">
        <v>534</v>
      </c>
      <c r="B2624" t="s">
        <v>535</v>
      </c>
      <c r="C2624">
        <v>2008</v>
      </c>
      <c r="D2624">
        <v>3.6586772074939402</v>
      </c>
      <c r="E2624">
        <v>11.3823013347412</v>
      </c>
      <c r="F2624">
        <v>37.4433617745524</v>
      </c>
    </row>
    <row r="2625" spans="1:6">
      <c r="A2625" t="s">
        <v>534</v>
      </c>
      <c r="B2625" t="s">
        <v>535</v>
      </c>
      <c r="C2625">
        <v>2009</v>
      </c>
      <c r="D2625">
        <v>3.7685748907021499</v>
      </c>
      <c r="E2625">
        <v>11.168243087714099</v>
      </c>
      <c r="F2625">
        <v>37.299481157379702</v>
      </c>
    </row>
    <row r="2626" spans="1:6">
      <c r="A2626" t="s">
        <v>534</v>
      </c>
      <c r="B2626" t="s">
        <v>535</v>
      </c>
      <c r="C2626">
        <v>2010</v>
      </c>
      <c r="D2626">
        <v>3.7967761679998699</v>
      </c>
      <c r="E2626">
        <v>10.756346291916699</v>
      </c>
      <c r="F2626">
        <v>36.3137237662838</v>
      </c>
    </row>
    <row r="2627" spans="1:6">
      <c r="A2627" t="s">
        <v>534</v>
      </c>
      <c r="B2627" t="s">
        <v>535</v>
      </c>
      <c r="C2627">
        <v>2011</v>
      </c>
      <c r="D2627">
        <v>3.8115771534345799</v>
      </c>
      <c r="E2627">
        <v>10.197614537499399</v>
      </c>
      <c r="F2627">
        <v>35.760745503986797</v>
      </c>
    </row>
    <row r="2628" spans="1:6">
      <c r="A2628" t="s">
        <v>534</v>
      </c>
      <c r="B2628" t="s">
        <v>535</v>
      </c>
      <c r="C2628">
        <v>2012</v>
      </c>
      <c r="D2628">
        <v>3.8359713765393701</v>
      </c>
      <c r="E2628">
        <v>10.211927724599301</v>
      </c>
      <c r="F2628">
        <v>33.311508787539601</v>
      </c>
    </row>
    <row r="2629" spans="1:6">
      <c r="A2629" t="s">
        <v>534</v>
      </c>
      <c r="B2629" t="s">
        <v>535</v>
      </c>
      <c r="C2629">
        <v>2013</v>
      </c>
      <c r="D2629">
        <v>3.7947244711207402</v>
      </c>
      <c r="E2629">
        <v>9.7449161290631796</v>
      </c>
      <c r="F2629">
        <v>31.6371820032264</v>
      </c>
    </row>
    <row r="2630" spans="1:6">
      <c r="A2630" t="s">
        <v>534</v>
      </c>
      <c r="B2630" t="s">
        <v>535</v>
      </c>
      <c r="C2630">
        <v>2014</v>
      </c>
      <c r="D2630">
        <v>3.7519122098833999</v>
      </c>
      <c r="E2630">
        <v>9.4389003156501801</v>
      </c>
      <c r="F2630">
        <v>29.8887950783263</v>
      </c>
    </row>
    <row r="2631" spans="1:6">
      <c r="A2631" t="s">
        <v>534</v>
      </c>
      <c r="B2631" t="s">
        <v>535</v>
      </c>
      <c r="C2631">
        <v>2015</v>
      </c>
      <c r="D2631">
        <v>3.96752242293734</v>
      </c>
      <c r="E2631">
        <v>9.2309407451774206</v>
      </c>
      <c r="F2631">
        <v>32.3136099428284</v>
      </c>
    </row>
    <row r="2632" spans="1:6">
      <c r="A2632" t="s">
        <v>534</v>
      </c>
      <c r="B2632" t="s">
        <v>535</v>
      </c>
      <c r="C2632">
        <v>2016</v>
      </c>
      <c r="D2632">
        <v>3.7302932131890501</v>
      </c>
      <c r="E2632">
        <v>8.6170031378031506</v>
      </c>
      <c r="F2632">
        <v>28.947976241706201</v>
      </c>
    </row>
    <row r="2633" spans="1:6">
      <c r="A2633" t="s">
        <v>534</v>
      </c>
      <c r="B2633" t="s">
        <v>535</v>
      </c>
      <c r="C2633">
        <v>2017</v>
      </c>
      <c r="D2633">
        <v>3.5783596780584501</v>
      </c>
      <c r="E2633">
        <v>8.0642615568260307</v>
      </c>
      <c r="F2633">
        <v>28.2910041317927</v>
      </c>
    </row>
    <row r="2634" spans="1:6">
      <c r="A2634" t="s">
        <v>541</v>
      </c>
      <c r="B2634" t="s">
        <v>542</v>
      </c>
      <c r="C2634">
        <v>1990</v>
      </c>
      <c r="D2634">
        <v>1.4965464022939501</v>
      </c>
      <c r="E2634">
        <v>1.1504605807188599</v>
      </c>
      <c r="F2634">
        <v>21.0221775956195</v>
      </c>
    </row>
    <row r="2635" spans="1:6">
      <c r="A2635" t="s">
        <v>541</v>
      </c>
      <c r="B2635" t="s">
        <v>542</v>
      </c>
      <c r="C2635">
        <v>1991</v>
      </c>
      <c r="D2635">
        <v>1.52925242338023</v>
      </c>
      <c r="E2635">
        <v>1.0850046545666601</v>
      </c>
      <c r="F2635">
        <v>21.014648250287198</v>
      </c>
    </row>
    <row r="2636" spans="1:6">
      <c r="A2636" t="s">
        <v>541</v>
      </c>
      <c r="B2636" t="s">
        <v>542</v>
      </c>
      <c r="C2636">
        <v>1992</v>
      </c>
      <c r="D2636">
        <v>1.5457977008083399</v>
      </c>
      <c r="E2636">
        <v>1.00921583931238</v>
      </c>
      <c r="F2636">
        <v>20.638415065741398</v>
      </c>
    </row>
    <row r="2637" spans="1:6">
      <c r="A2637" t="s">
        <v>541</v>
      </c>
      <c r="B2637" t="s">
        <v>542</v>
      </c>
      <c r="C2637">
        <v>1993</v>
      </c>
      <c r="D2637">
        <v>1.5493765156361201</v>
      </c>
      <c r="E2637">
        <v>0.93278530541550198</v>
      </c>
      <c r="F2637">
        <v>20.253398484121298</v>
      </c>
    </row>
    <row r="2638" spans="1:6">
      <c r="A2638" t="s">
        <v>541</v>
      </c>
      <c r="B2638" t="s">
        <v>542</v>
      </c>
      <c r="C2638">
        <v>1994</v>
      </c>
      <c r="D2638">
        <v>1.6066007071025401</v>
      </c>
      <c r="E2638">
        <v>0.87551562781265502</v>
      </c>
      <c r="F2638">
        <v>19.917625859327199</v>
      </c>
    </row>
    <row r="2639" spans="1:6">
      <c r="A2639" t="s">
        <v>541</v>
      </c>
      <c r="B2639" t="s">
        <v>542</v>
      </c>
      <c r="C2639">
        <v>1995</v>
      </c>
      <c r="D2639">
        <v>1.6650364618823099</v>
      </c>
      <c r="E2639">
        <v>0.80373331365776302</v>
      </c>
      <c r="F2639">
        <v>19.280995758603702</v>
      </c>
    </row>
    <row r="2640" spans="1:6">
      <c r="A2640" t="s">
        <v>541</v>
      </c>
      <c r="B2640" t="s">
        <v>542</v>
      </c>
      <c r="C2640">
        <v>1996</v>
      </c>
      <c r="D2640">
        <v>1.7171842976968299</v>
      </c>
      <c r="E2640">
        <v>0.77087474050565796</v>
      </c>
      <c r="F2640">
        <v>19.391423389743299</v>
      </c>
    </row>
    <row r="2641" spans="1:6">
      <c r="A2641" t="s">
        <v>541</v>
      </c>
      <c r="B2641" t="s">
        <v>542</v>
      </c>
      <c r="C2641">
        <v>1997</v>
      </c>
      <c r="D2641">
        <v>1.71385985927153</v>
      </c>
      <c r="E2641">
        <v>0.69922360344503398</v>
      </c>
      <c r="F2641">
        <v>18.883395962462199</v>
      </c>
    </row>
    <row r="2642" spans="1:6">
      <c r="A2642" t="s">
        <v>541</v>
      </c>
      <c r="B2642" t="s">
        <v>542</v>
      </c>
      <c r="C2642">
        <v>1998</v>
      </c>
      <c r="D2642">
        <v>1.71047720765459</v>
      </c>
      <c r="E2642">
        <v>0.64064807612064301</v>
      </c>
      <c r="F2642">
        <v>17.8903049794678</v>
      </c>
    </row>
    <row r="2643" spans="1:6">
      <c r="A2643" t="s">
        <v>541</v>
      </c>
      <c r="B2643" t="s">
        <v>542</v>
      </c>
      <c r="C2643">
        <v>1999</v>
      </c>
      <c r="D2643">
        <v>1.6840993263692301</v>
      </c>
      <c r="E2643">
        <v>0.57906747803682201</v>
      </c>
      <c r="F2643">
        <v>16.863639623942799</v>
      </c>
    </row>
    <row r="2644" spans="1:6">
      <c r="A2644" t="s">
        <v>541</v>
      </c>
      <c r="B2644" t="s">
        <v>542</v>
      </c>
      <c r="C2644">
        <v>2000</v>
      </c>
      <c r="D2644">
        <v>1.6459277704377</v>
      </c>
      <c r="E2644">
        <v>0.51634628310479103</v>
      </c>
      <c r="F2644">
        <v>15.695551533303099</v>
      </c>
    </row>
    <row r="2645" spans="1:6">
      <c r="A2645" t="s">
        <v>541</v>
      </c>
      <c r="B2645" t="s">
        <v>542</v>
      </c>
      <c r="C2645">
        <v>2001</v>
      </c>
      <c r="D2645">
        <v>1.61781299282723</v>
      </c>
      <c r="E2645">
        <v>0.47915390542089598</v>
      </c>
      <c r="F2645">
        <v>15.236974437438301</v>
      </c>
    </row>
    <row r="2646" spans="1:6">
      <c r="A2646" t="s">
        <v>541</v>
      </c>
      <c r="B2646" t="s">
        <v>542</v>
      </c>
      <c r="C2646">
        <v>2002</v>
      </c>
      <c r="D2646">
        <v>1.61773820994497</v>
      </c>
      <c r="E2646">
        <v>0.43796153078914701</v>
      </c>
      <c r="F2646">
        <v>14.7215936037035</v>
      </c>
    </row>
    <row r="2647" spans="1:6">
      <c r="A2647" t="s">
        <v>541</v>
      </c>
      <c r="B2647" t="s">
        <v>542</v>
      </c>
      <c r="C2647">
        <v>2003</v>
      </c>
      <c r="D2647">
        <v>1.6042475296782901</v>
      </c>
      <c r="E2647">
        <v>0.40010135190715501</v>
      </c>
      <c r="F2647">
        <v>14.1288142431253</v>
      </c>
    </row>
    <row r="2648" spans="1:6">
      <c r="A2648" t="s">
        <v>541</v>
      </c>
      <c r="B2648" t="s">
        <v>542</v>
      </c>
      <c r="C2648">
        <v>2004</v>
      </c>
      <c r="D2648">
        <v>1.5942265517210199</v>
      </c>
      <c r="E2648">
        <v>0.36111619120671501</v>
      </c>
      <c r="F2648">
        <v>13.655293205832001</v>
      </c>
    </row>
    <row r="2649" spans="1:6">
      <c r="A2649" t="s">
        <v>541</v>
      </c>
      <c r="B2649" t="s">
        <v>542</v>
      </c>
      <c r="C2649">
        <v>2005</v>
      </c>
      <c r="D2649">
        <v>1.6037677278820499</v>
      </c>
      <c r="E2649">
        <v>0.331111575564972</v>
      </c>
      <c r="F2649">
        <v>13.1042269283891</v>
      </c>
    </row>
    <row r="2650" spans="1:6">
      <c r="A2650" t="s">
        <v>541</v>
      </c>
      <c r="B2650" t="s">
        <v>542</v>
      </c>
      <c r="C2650">
        <v>2006</v>
      </c>
      <c r="D2650">
        <v>1.58424060815366</v>
      </c>
      <c r="E2650">
        <v>0.30235992274430401</v>
      </c>
      <c r="F2650">
        <v>12.818422846038001</v>
      </c>
    </row>
    <row r="2651" spans="1:6">
      <c r="A2651" t="s">
        <v>541</v>
      </c>
      <c r="B2651" t="s">
        <v>542</v>
      </c>
      <c r="C2651">
        <v>2007</v>
      </c>
      <c r="D2651">
        <v>1.5650216038517799</v>
      </c>
      <c r="E2651">
        <v>0.27415875660469802</v>
      </c>
      <c r="F2651">
        <v>12.4521477074742</v>
      </c>
    </row>
    <row r="2652" spans="1:6">
      <c r="A2652" t="s">
        <v>541</v>
      </c>
      <c r="B2652" t="s">
        <v>542</v>
      </c>
      <c r="C2652">
        <v>2008</v>
      </c>
      <c r="D2652">
        <v>1.5570377766002099</v>
      </c>
      <c r="E2652">
        <v>0.24858818370105601</v>
      </c>
      <c r="F2652">
        <v>12.239902807574399</v>
      </c>
    </row>
    <row r="2653" spans="1:6">
      <c r="A2653" t="s">
        <v>541</v>
      </c>
      <c r="B2653" t="s">
        <v>542</v>
      </c>
      <c r="C2653">
        <v>2009</v>
      </c>
      <c r="D2653">
        <v>1.5715146548366701</v>
      </c>
      <c r="E2653">
        <v>0.22768343634545901</v>
      </c>
      <c r="F2653">
        <v>12.033080395038301</v>
      </c>
    </row>
    <row r="2654" spans="1:6">
      <c r="A2654" t="s">
        <v>541</v>
      </c>
      <c r="B2654" t="s">
        <v>542</v>
      </c>
      <c r="C2654">
        <v>2010</v>
      </c>
      <c r="D2654">
        <v>1.5392252639347701</v>
      </c>
      <c r="E2654">
        <v>0.20883389529068999</v>
      </c>
      <c r="F2654">
        <v>11.4489890594405</v>
      </c>
    </row>
    <row r="2655" spans="1:6">
      <c r="A2655" t="s">
        <v>541</v>
      </c>
      <c r="B2655" t="s">
        <v>542</v>
      </c>
      <c r="C2655">
        <v>2011</v>
      </c>
      <c r="D2655">
        <v>1.51667367164722</v>
      </c>
      <c r="E2655">
        <v>0.18983779990174299</v>
      </c>
      <c r="F2655">
        <v>11.3902557046498</v>
      </c>
    </row>
    <row r="2656" spans="1:6">
      <c r="A2656" t="s">
        <v>541</v>
      </c>
      <c r="B2656" t="s">
        <v>542</v>
      </c>
      <c r="C2656">
        <v>2012</v>
      </c>
      <c r="D2656">
        <v>1.5193497880815601</v>
      </c>
      <c r="E2656">
        <v>0.18060994941479699</v>
      </c>
      <c r="F2656">
        <v>10.1853506382935</v>
      </c>
    </row>
    <row r="2657" spans="1:6">
      <c r="A2657" t="s">
        <v>541</v>
      </c>
      <c r="B2657" t="s">
        <v>542</v>
      </c>
      <c r="C2657">
        <v>2013</v>
      </c>
      <c r="D2657">
        <v>1.5411388070897201</v>
      </c>
      <c r="E2657">
        <v>0.169404918533898</v>
      </c>
      <c r="F2657">
        <v>9.8347860717365201</v>
      </c>
    </row>
    <row r="2658" spans="1:6">
      <c r="A2658" t="s">
        <v>541</v>
      </c>
      <c r="B2658" t="s">
        <v>542</v>
      </c>
      <c r="C2658">
        <v>2014</v>
      </c>
      <c r="D2658">
        <v>1.5478509325846399</v>
      </c>
      <c r="E2658">
        <v>0.15766556858355599</v>
      </c>
      <c r="F2658">
        <v>9.2179712070437994</v>
      </c>
    </row>
    <row r="2659" spans="1:6">
      <c r="A2659" t="s">
        <v>541</v>
      </c>
      <c r="B2659" t="s">
        <v>542</v>
      </c>
      <c r="C2659">
        <v>2015</v>
      </c>
      <c r="D2659">
        <v>1.5751244294615601</v>
      </c>
      <c r="E2659">
        <v>0.15281115676765</v>
      </c>
      <c r="F2659">
        <v>9.1695282117105297</v>
      </c>
    </row>
    <row r="2660" spans="1:6">
      <c r="A2660" t="s">
        <v>541</v>
      </c>
      <c r="B2660" t="s">
        <v>542</v>
      </c>
      <c r="C2660">
        <v>2016</v>
      </c>
      <c r="D2660">
        <v>1.60354494145509</v>
      </c>
      <c r="E2660">
        <v>0.13614121984104</v>
      </c>
      <c r="F2660">
        <v>8.3214082182624303</v>
      </c>
    </row>
    <row r="2661" spans="1:6">
      <c r="A2661" t="s">
        <v>541</v>
      </c>
      <c r="B2661" t="s">
        <v>542</v>
      </c>
      <c r="C2661">
        <v>2017</v>
      </c>
      <c r="D2661">
        <v>1.68620997818438</v>
      </c>
      <c r="E2661">
        <v>0.135838285454874</v>
      </c>
      <c r="F2661">
        <v>8.2722671000296604</v>
      </c>
    </row>
    <row r="2662" spans="1:6">
      <c r="A2662" t="s">
        <v>348</v>
      </c>
      <c r="B2662" t="s">
        <v>543</v>
      </c>
      <c r="C2662">
        <v>1990</v>
      </c>
      <c r="D2662">
        <v>25.4796155639673</v>
      </c>
      <c r="E2662">
        <v>140.87307793360401</v>
      </c>
      <c r="F2662">
        <v>57.500137378991298</v>
      </c>
    </row>
    <row r="2663" spans="1:6">
      <c r="A2663" t="s">
        <v>348</v>
      </c>
      <c r="B2663" t="s">
        <v>543</v>
      </c>
      <c r="C2663">
        <v>1991</v>
      </c>
      <c r="D2663">
        <v>25.352090461904101</v>
      </c>
      <c r="E2663">
        <v>138.36245643863899</v>
      </c>
      <c r="F2663">
        <v>58.194473812270303</v>
      </c>
    </row>
    <row r="2664" spans="1:6">
      <c r="A2664" t="s">
        <v>348</v>
      </c>
      <c r="B2664" t="s">
        <v>543</v>
      </c>
      <c r="C2664">
        <v>1992</v>
      </c>
      <c r="D2664">
        <v>25.139186523637701</v>
      </c>
      <c r="E2664">
        <v>135.45920914465401</v>
      </c>
      <c r="F2664">
        <v>59.0606875425566</v>
      </c>
    </row>
    <row r="2665" spans="1:6">
      <c r="A2665" t="s">
        <v>348</v>
      </c>
      <c r="B2665" t="s">
        <v>543</v>
      </c>
      <c r="C2665">
        <v>1993</v>
      </c>
      <c r="D2665">
        <v>24.448590428649499</v>
      </c>
      <c r="E2665">
        <v>129.96319815300299</v>
      </c>
      <c r="F2665">
        <v>58.528327314768198</v>
      </c>
    </row>
    <row r="2666" spans="1:6">
      <c r="A2666" t="s">
        <v>348</v>
      </c>
      <c r="B2666" t="s">
        <v>543</v>
      </c>
      <c r="C2666">
        <v>1994</v>
      </c>
      <c r="D2666">
        <v>23.949791616527499</v>
      </c>
      <c r="E2666">
        <v>125.203987871359</v>
      </c>
      <c r="F2666">
        <v>58.334058188441297</v>
      </c>
    </row>
    <row r="2667" spans="1:6">
      <c r="A2667" t="s">
        <v>348</v>
      </c>
      <c r="B2667" t="s">
        <v>543</v>
      </c>
      <c r="C2667">
        <v>1995</v>
      </c>
      <c r="D2667">
        <v>23.450432029696501</v>
      </c>
      <c r="E2667">
        <v>120.460240415185</v>
      </c>
      <c r="F2667">
        <v>57.998226313148102</v>
      </c>
    </row>
    <row r="2668" spans="1:6">
      <c r="A2668" t="s">
        <v>348</v>
      </c>
      <c r="B2668" t="s">
        <v>543</v>
      </c>
      <c r="C2668">
        <v>1996</v>
      </c>
      <c r="D2668">
        <v>23.2348309616956</v>
      </c>
      <c r="E2668">
        <v>116.97421705609401</v>
      </c>
      <c r="F2668">
        <v>58.729164725584802</v>
      </c>
    </row>
    <row r="2669" spans="1:6">
      <c r="A2669" t="s">
        <v>348</v>
      </c>
      <c r="B2669" t="s">
        <v>543</v>
      </c>
      <c r="C2669">
        <v>1997</v>
      </c>
      <c r="D2669">
        <v>23.862899055442501</v>
      </c>
      <c r="E2669">
        <v>118.41478571564799</v>
      </c>
      <c r="F2669">
        <v>60.901715836755898</v>
      </c>
    </row>
    <row r="2670" spans="1:6">
      <c r="A2670" t="s">
        <v>348</v>
      </c>
      <c r="B2670" t="s">
        <v>543</v>
      </c>
      <c r="C2670">
        <v>1998</v>
      </c>
      <c r="D2670">
        <v>23.785557705694501</v>
      </c>
      <c r="E2670">
        <v>115.77866852089601</v>
      </c>
      <c r="F2670">
        <v>61.086733324907101</v>
      </c>
    </row>
    <row r="2671" spans="1:6">
      <c r="A2671" t="s">
        <v>348</v>
      </c>
      <c r="B2671" t="s">
        <v>543</v>
      </c>
      <c r="C2671">
        <v>1999</v>
      </c>
      <c r="D2671">
        <v>22.6085520343903</v>
      </c>
      <c r="E2671">
        <v>108.707433901619</v>
      </c>
      <c r="F2671">
        <v>59.539221887188198</v>
      </c>
    </row>
    <row r="2672" spans="1:6">
      <c r="A2672" t="s">
        <v>348</v>
      </c>
      <c r="B2672" t="s">
        <v>543</v>
      </c>
      <c r="C2672">
        <v>2000</v>
      </c>
      <c r="D2672">
        <v>22.013840907696</v>
      </c>
      <c r="E2672">
        <v>104.211661946307</v>
      </c>
      <c r="F2672">
        <v>59.897631326697002</v>
      </c>
    </row>
    <row r="2673" spans="1:6">
      <c r="A2673" t="s">
        <v>348</v>
      </c>
      <c r="B2673" t="s">
        <v>543</v>
      </c>
      <c r="C2673">
        <v>2001</v>
      </c>
      <c r="D2673">
        <v>21.482037156251302</v>
      </c>
      <c r="E2673">
        <v>100.486861750478</v>
      </c>
      <c r="F2673">
        <v>60.636771371192197</v>
      </c>
    </row>
    <row r="2674" spans="1:6">
      <c r="A2674" t="s">
        <v>348</v>
      </c>
      <c r="B2674" t="s">
        <v>543</v>
      </c>
      <c r="C2674">
        <v>2002</v>
      </c>
      <c r="D2674">
        <v>20.669040516867</v>
      </c>
      <c r="E2674">
        <v>95.938943979789798</v>
      </c>
      <c r="F2674">
        <v>60.500931459111499</v>
      </c>
    </row>
    <row r="2675" spans="1:6">
      <c r="A2675" t="s">
        <v>348</v>
      </c>
      <c r="B2675" t="s">
        <v>543</v>
      </c>
      <c r="C2675">
        <v>2003</v>
      </c>
      <c r="D2675">
        <v>19.6874431399029</v>
      </c>
      <c r="E2675">
        <v>90.171411163235007</v>
      </c>
      <c r="F2675">
        <v>60.121701861660398</v>
      </c>
    </row>
    <row r="2676" spans="1:6">
      <c r="A2676" t="s">
        <v>348</v>
      </c>
      <c r="B2676" t="s">
        <v>543</v>
      </c>
      <c r="C2676">
        <v>2004</v>
      </c>
      <c r="D2676">
        <v>18.334055307042</v>
      </c>
      <c r="E2676">
        <v>83.108443441910396</v>
      </c>
      <c r="F2676">
        <v>58.4826922946894</v>
      </c>
    </row>
    <row r="2677" spans="1:6">
      <c r="A2677" t="s">
        <v>348</v>
      </c>
      <c r="B2677" t="s">
        <v>543</v>
      </c>
      <c r="C2677">
        <v>2005</v>
      </c>
      <c r="D2677">
        <v>17.747146194700601</v>
      </c>
      <c r="E2677">
        <v>79.956371441915095</v>
      </c>
      <c r="F2677">
        <v>59.042923556113898</v>
      </c>
    </row>
    <row r="2678" spans="1:6">
      <c r="A2678" t="s">
        <v>348</v>
      </c>
      <c r="B2678" t="s">
        <v>543</v>
      </c>
      <c r="C2678">
        <v>2006</v>
      </c>
      <c r="D2678">
        <v>17.732316140279</v>
      </c>
      <c r="E2678">
        <v>78.133714545652396</v>
      </c>
      <c r="F2678">
        <v>60.6858582509375</v>
      </c>
    </row>
    <row r="2679" spans="1:6">
      <c r="A2679" t="s">
        <v>348</v>
      </c>
      <c r="B2679" t="s">
        <v>543</v>
      </c>
      <c r="C2679">
        <v>2007</v>
      </c>
      <c r="D2679">
        <v>17.652382612441698</v>
      </c>
      <c r="E2679">
        <v>76.2410273288409</v>
      </c>
      <c r="F2679">
        <v>62.099053854061502</v>
      </c>
    </row>
    <row r="2680" spans="1:6">
      <c r="A2680" t="s">
        <v>348</v>
      </c>
      <c r="B2680" t="s">
        <v>543</v>
      </c>
      <c r="C2680">
        <v>2008</v>
      </c>
      <c r="D2680">
        <v>17.569014789665999</v>
      </c>
      <c r="E2680">
        <v>74.033782501000104</v>
      </c>
      <c r="F2680">
        <v>63.575442513089797</v>
      </c>
    </row>
    <row r="2681" spans="1:6">
      <c r="A2681" t="s">
        <v>348</v>
      </c>
      <c r="B2681" t="s">
        <v>543</v>
      </c>
      <c r="C2681">
        <v>2009</v>
      </c>
      <c r="D2681">
        <v>17.426509460372799</v>
      </c>
      <c r="E2681">
        <v>71.736019142541195</v>
      </c>
      <c r="F2681">
        <v>64.4532424014687</v>
      </c>
    </row>
    <row r="2682" spans="1:6">
      <c r="A2682" t="s">
        <v>348</v>
      </c>
      <c r="B2682" t="s">
        <v>543</v>
      </c>
      <c r="C2682">
        <v>2010</v>
      </c>
      <c r="D2682">
        <v>17.358088315124</v>
      </c>
      <c r="E2682">
        <v>69.913643585374899</v>
      </c>
      <c r="F2682">
        <v>65.616689215112402</v>
      </c>
    </row>
    <row r="2683" spans="1:6">
      <c r="A2683" t="s">
        <v>348</v>
      </c>
      <c r="B2683" t="s">
        <v>543</v>
      </c>
      <c r="C2683">
        <v>2011</v>
      </c>
      <c r="D2683">
        <v>17.241612156030399</v>
      </c>
      <c r="E2683">
        <v>67.917028672374201</v>
      </c>
      <c r="F2683">
        <v>67.172223338737993</v>
      </c>
    </row>
    <row r="2684" spans="1:6">
      <c r="A2684" t="s">
        <v>348</v>
      </c>
      <c r="B2684" t="s">
        <v>543</v>
      </c>
      <c r="C2684">
        <v>2012</v>
      </c>
      <c r="D2684">
        <v>17.085296535044399</v>
      </c>
      <c r="E2684">
        <v>67.301760522228804</v>
      </c>
      <c r="F2684">
        <v>64.774922703360005</v>
      </c>
    </row>
    <row r="2685" spans="1:6">
      <c r="A2685" t="s">
        <v>348</v>
      </c>
      <c r="B2685" t="s">
        <v>543</v>
      </c>
      <c r="C2685">
        <v>2013</v>
      </c>
      <c r="D2685">
        <v>17.0470794350082</v>
      </c>
      <c r="E2685">
        <v>63.056101876625199</v>
      </c>
      <c r="F2685">
        <v>67.2194811366018</v>
      </c>
    </row>
    <row r="2686" spans="1:6">
      <c r="A2686" t="s">
        <v>348</v>
      </c>
      <c r="B2686" t="s">
        <v>543</v>
      </c>
      <c r="C2686">
        <v>2014</v>
      </c>
      <c r="D2686">
        <v>17.130381820744901</v>
      </c>
      <c r="E2686">
        <v>59.793240682211398</v>
      </c>
      <c r="F2686">
        <v>67.9068958766306</v>
      </c>
    </row>
    <row r="2687" spans="1:6">
      <c r="A2687" t="s">
        <v>348</v>
      </c>
      <c r="B2687" t="s">
        <v>543</v>
      </c>
      <c r="C2687">
        <v>2015</v>
      </c>
      <c r="D2687">
        <v>17.211841810791601</v>
      </c>
      <c r="E2687">
        <v>56.8640570069566</v>
      </c>
      <c r="F2687">
        <v>69.485160090405003</v>
      </c>
    </row>
    <row r="2688" spans="1:6">
      <c r="A2688" t="s">
        <v>348</v>
      </c>
      <c r="B2688" t="s">
        <v>543</v>
      </c>
      <c r="C2688">
        <v>2016</v>
      </c>
      <c r="D2688">
        <v>17.307469852152099</v>
      </c>
      <c r="E2688">
        <v>54.362843845765497</v>
      </c>
      <c r="F2688">
        <v>70.131953089311494</v>
      </c>
    </row>
    <row r="2689" spans="1:6">
      <c r="A2689" t="s">
        <v>348</v>
      </c>
      <c r="B2689" t="s">
        <v>543</v>
      </c>
      <c r="C2689">
        <v>2017</v>
      </c>
      <c r="D2689">
        <v>17.240292914778902</v>
      </c>
      <c r="E2689">
        <v>51.027439573267003</v>
      </c>
      <c r="F2689">
        <v>70.803435419462204</v>
      </c>
    </row>
    <row r="2690" spans="1:6">
      <c r="A2690" t="s">
        <v>345</v>
      </c>
      <c r="B2690" t="s">
        <v>544</v>
      </c>
      <c r="C2690">
        <v>1990</v>
      </c>
      <c r="D2690">
        <v>2.6788751617580999</v>
      </c>
      <c r="E2690">
        <v>88.257243809695595</v>
      </c>
      <c r="F2690">
        <v>18.274662682389</v>
      </c>
    </row>
    <row r="2691" spans="1:6">
      <c r="A2691" t="s">
        <v>345</v>
      </c>
      <c r="B2691" t="s">
        <v>544</v>
      </c>
      <c r="C2691">
        <v>1991</v>
      </c>
      <c r="D2691">
        <v>2.6835770603262201</v>
      </c>
      <c r="E2691">
        <v>84.512065468136797</v>
      </c>
      <c r="F2691">
        <v>18.8101723444993</v>
      </c>
    </row>
    <row r="2692" spans="1:6">
      <c r="A2692" t="s">
        <v>345</v>
      </c>
      <c r="B2692" t="s">
        <v>544</v>
      </c>
      <c r="C2692">
        <v>1992</v>
      </c>
      <c r="D2692">
        <v>2.6855544878587199</v>
      </c>
      <c r="E2692">
        <v>80.795160823870305</v>
      </c>
      <c r="F2692">
        <v>19.303953888712201</v>
      </c>
    </row>
    <row r="2693" spans="1:6">
      <c r="A2693" t="s">
        <v>345</v>
      </c>
      <c r="B2693" t="s">
        <v>544</v>
      </c>
      <c r="C2693">
        <v>1993</v>
      </c>
      <c r="D2693">
        <v>2.68248504788186</v>
      </c>
      <c r="E2693">
        <v>77.539474907508705</v>
      </c>
      <c r="F2693">
        <v>19.756441842513802</v>
      </c>
    </row>
    <row r="2694" spans="1:6">
      <c r="A2694" t="s">
        <v>345</v>
      </c>
      <c r="B2694" t="s">
        <v>544</v>
      </c>
      <c r="C2694">
        <v>1994</v>
      </c>
      <c r="D2694">
        <v>2.6800690217732299</v>
      </c>
      <c r="E2694">
        <v>74.125164782234904</v>
      </c>
      <c r="F2694">
        <v>20.2460582173617</v>
      </c>
    </row>
    <row r="2695" spans="1:6">
      <c r="A2695" t="s">
        <v>345</v>
      </c>
      <c r="B2695" t="s">
        <v>544</v>
      </c>
      <c r="C2695">
        <v>1995</v>
      </c>
      <c r="D2695">
        <v>2.6878644731560599</v>
      </c>
      <c r="E2695">
        <v>71.101468059420597</v>
      </c>
      <c r="F2695">
        <v>20.675156464069399</v>
      </c>
    </row>
    <row r="2696" spans="1:6">
      <c r="A2696" t="s">
        <v>345</v>
      </c>
      <c r="B2696" t="s">
        <v>544</v>
      </c>
      <c r="C2696">
        <v>1996</v>
      </c>
      <c r="D2696">
        <v>2.7078606344326102</v>
      </c>
      <c r="E2696">
        <v>68.459001225028203</v>
      </c>
      <c r="F2696">
        <v>21.324802387370099</v>
      </c>
    </row>
    <row r="2697" spans="1:6">
      <c r="A2697" t="s">
        <v>345</v>
      </c>
      <c r="B2697" t="s">
        <v>544</v>
      </c>
      <c r="C2697">
        <v>1997</v>
      </c>
      <c r="D2697">
        <v>2.7388859088392699</v>
      </c>
      <c r="E2697">
        <v>66.276360560656698</v>
      </c>
      <c r="F2697">
        <v>21.9383068324288</v>
      </c>
    </row>
    <row r="2698" spans="1:6">
      <c r="A2698" t="s">
        <v>345</v>
      </c>
      <c r="B2698" t="s">
        <v>544</v>
      </c>
      <c r="C2698">
        <v>1998</v>
      </c>
      <c r="D2698">
        <v>2.7659365186336</v>
      </c>
      <c r="E2698">
        <v>64.850326734800703</v>
      </c>
      <c r="F2698">
        <v>22.383509476512</v>
      </c>
    </row>
    <row r="2699" spans="1:6">
      <c r="A2699" t="s">
        <v>345</v>
      </c>
      <c r="B2699" t="s">
        <v>544</v>
      </c>
      <c r="C2699">
        <v>1999</v>
      </c>
      <c r="D2699">
        <v>2.76789728786457</v>
      </c>
      <c r="E2699">
        <v>63.333221580664997</v>
      </c>
      <c r="F2699">
        <v>22.672771447724202</v>
      </c>
    </row>
    <row r="2700" spans="1:6">
      <c r="A2700" t="s">
        <v>345</v>
      </c>
      <c r="B2700" t="s">
        <v>544</v>
      </c>
      <c r="C2700">
        <v>2000</v>
      </c>
      <c r="D2700">
        <v>2.7449749895714399</v>
      </c>
      <c r="E2700">
        <v>61.799648429662597</v>
      </c>
      <c r="F2700">
        <v>22.931539406043399</v>
      </c>
    </row>
    <row r="2701" spans="1:6">
      <c r="A2701" t="s">
        <v>345</v>
      </c>
      <c r="B2701" t="s">
        <v>544</v>
      </c>
      <c r="C2701">
        <v>2001</v>
      </c>
      <c r="D2701">
        <v>2.7364341515282802</v>
      </c>
      <c r="E2701">
        <v>60.672031023413197</v>
      </c>
      <c r="F2701">
        <v>23.421459448791399</v>
      </c>
    </row>
    <row r="2702" spans="1:6">
      <c r="A2702" t="s">
        <v>345</v>
      </c>
      <c r="B2702" t="s">
        <v>544</v>
      </c>
      <c r="C2702">
        <v>2002</v>
      </c>
      <c r="D2702">
        <v>2.7455706265369502</v>
      </c>
      <c r="E2702">
        <v>59.6451716554174</v>
      </c>
      <c r="F2702">
        <v>24.052834285244899</v>
      </c>
    </row>
    <row r="2703" spans="1:6">
      <c r="A2703" t="s">
        <v>345</v>
      </c>
      <c r="B2703" t="s">
        <v>544</v>
      </c>
      <c r="C2703">
        <v>2003</v>
      </c>
      <c r="D2703">
        <v>2.7725181185662402</v>
      </c>
      <c r="E2703">
        <v>58.751962827752102</v>
      </c>
      <c r="F2703">
        <v>24.5822778706045</v>
      </c>
    </row>
    <row r="2704" spans="1:6">
      <c r="A2704" t="s">
        <v>345</v>
      </c>
      <c r="B2704" t="s">
        <v>544</v>
      </c>
      <c r="C2704">
        <v>2004</v>
      </c>
      <c r="D2704">
        <v>2.8101723740943201</v>
      </c>
      <c r="E2704">
        <v>57.760077184274998</v>
      </c>
      <c r="F2704">
        <v>25.031727120000699</v>
      </c>
    </row>
    <row r="2705" spans="1:6">
      <c r="A2705" t="s">
        <v>345</v>
      </c>
      <c r="B2705" t="s">
        <v>544</v>
      </c>
      <c r="C2705">
        <v>2005</v>
      </c>
      <c r="D2705">
        <v>2.8477393182386899</v>
      </c>
      <c r="E2705">
        <v>56.654224093738001</v>
      </c>
      <c r="F2705">
        <v>25.252193820477999</v>
      </c>
    </row>
    <row r="2706" spans="1:6">
      <c r="A2706" t="s">
        <v>345</v>
      </c>
      <c r="B2706" t="s">
        <v>544</v>
      </c>
      <c r="C2706">
        <v>2006</v>
      </c>
      <c r="D2706">
        <v>2.8999949013691499</v>
      </c>
      <c r="E2706">
        <v>55.649665105802697</v>
      </c>
      <c r="F2706">
        <v>25.633326558711701</v>
      </c>
    </row>
    <row r="2707" spans="1:6">
      <c r="A2707" t="s">
        <v>345</v>
      </c>
      <c r="B2707" t="s">
        <v>544</v>
      </c>
      <c r="C2707">
        <v>2007</v>
      </c>
      <c r="D2707">
        <v>2.9705662691936698</v>
      </c>
      <c r="E2707">
        <v>54.465600169720901</v>
      </c>
      <c r="F2707">
        <v>25.885937049598802</v>
      </c>
    </row>
    <row r="2708" spans="1:6">
      <c r="A2708" t="s">
        <v>345</v>
      </c>
      <c r="B2708" t="s">
        <v>544</v>
      </c>
      <c r="C2708">
        <v>2008</v>
      </c>
      <c r="D2708">
        <v>2.8880715309773901</v>
      </c>
      <c r="E2708">
        <v>53.183648330653803</v>
      </c>
      <c r="F2708">
        <v>26.048983884931801</v>
      </c>
    </row>
    <row r="2709" spans="1:6">
      <c r="A2709" t="s">
        <v>345</v>
      </c>
      <c r="B2709" t="s">
        <v>544</v>
      </c>
      <c r="C2709">
        <v>2009</v>
      </c>
      <c r="D2709">
        <v>2.85109029907865</v>
      </c>
      <c r="E2709">
        <v>51.660959940392303</v>
      </c>
      <c r="F2709">
        <v>26.0736446297607</v>
      </c>
    </row>
    <row r="2710" spans="1:6">
      <c r="A2710" t="s">
        <v>345</v>
      </c>
      <c r="B2710" t="s">
        <v>544</v>
      </c>
      <c r="C2710">
        <v>2010</v>
      </c>
      <c r="D2710">
        <v>2.8347649684231402</v>
      </c>
      <c r="E2710">
        <v>49.816869287245503</v>
      </c>
      <c r="F2710">
        <v>26.005333882726699</v>
      </c>
    </row>
    <row r="2711" spans="1:6">
      <c r="A2711" t="s">
        <v>345</v>
      </c>
      <c r="B2711" t="s">
        <v>544</v>
      </c>
      <c r="C2711">
        <v>2011</v>
      </c>
      <c r="D2711">
        <v>2.8367624270051599</v>
      </c>
      <c r="E2711">
        <v>47.960290266592899</v>
      </c>
      <c r="F2711">
        <v>26.290229807992201</v>
      </c>
    </row>
    <row r="2712" spans="1:6">
      <c r="A2712" t="s">
        <v>345</v>
      </c>
      <c r="B2712" t="s">
        <v>544</v>
      </c>
      <c r="C2712">
        <v>2012</v>
      </c>
      <c r="D2712">
        <v>2.81130586483388</v>
      </c>
      <c r="E2712">
        <v>45.872037636777002</v>
      </c>
      <c r="F2712">
        <v>26.819739939029901</v>
      </c>
    </row>
    <row r="2713" spans="1:6">
      <c r="A2713" t="s">
        <v>345</v>
      </c>
      <c r="B2713" t="s">
        <v>544</v>
      </c>
      <c r="C2713">
        <v>2013</v>
      </c>
      <c r="D2713">
        <v>2.7923173998728599</v>
      </c>
      <c r="E2713">
        <v>44.156361975595502</v>
      </c>
      <c r="F2713">
        <v>25.960056395147902</v>
      </c>
    </row>
    <row r="2714" spans="1:6">
      <c r="A2714" t="s">
        <v>345</v>
      </c>
      <c r="B2714" t="s">
        <v>544</v>
      </c>
      <c r="C2714">
        <v>2014</v>
      </c>
      <c r="D2714">
        <v>2.7768776011114702</v>
      </c>
      <c r="E2714">
        <v>42.394381988035001</v>
      </c>
      <c r="F2714">
        <v>25.912220087808102</v>
      </c>
    </row>
    <row r="2715" spans="1:6">
      <c r="A2715" t="s">
        <v>345</v>
      </c>
      <c r="B2715" t="s">
        <v>544</v>
      </c>
      <c r="C2715">
        <v>2015</v>
      </c>
      <c r="D2715">
        <v>2.8349968801049998</v>
      </c>
      <c r="E2715">
        <v>40.440466420743803</v>
      </c>
      <c r="F2715">
        <v>26.767593510156299</v>
      </c>
    </row>
    <row r="2716" spans="1:6">
      <c r="A2716" t="s">
        <v>345</v>
      </c>
      <c r="B2716" t="s">
        <v>544</v>
      </c>
      <c r="C2716">
        <v>2016</v>
      </c>
      <c r="D2716">
        <v>2.8896666072725101</v>
      </c>
      <c r="E2716">
        <v>38.480030279099303</v>
      </c>
      <c r="F2716">
        <v>26.9603251898397</v>
      </c>
    </row>
    <row r="2717" spans="1:6">
      <c r="A2717" t="s">
        <v>345</v>
      </c>
      <c r="B2717" t="s">
        <v>544</v>
      </c>
      <c r="C2717">
        <v>2017</v>
      </c>
      <c r="D2717">
        <v>2.9538292296739299</v>
      </c>
      <c r="E2717">
        <v>36.497019954549998</v>
      </c>
      <c r="F2717">
        <v>27.458850248511599</v>
      </c>
    </row>
    <row r="2718" spans="1:6">
      <c r="A2718" t="s">
        <v>545</v>
      </c>
      <c r="B2718" t="s">
        <v>546</v>
      </c>
      <c r="C2718">
        <v>1990</v>
      </c>
      <c r="D2718">
        <v>2.6552634520818601</v>
      </c>
      <c r="E2718">
        <v>10.8757021050181</v>
      </c>
      <c r="F2718">
        <v>56.061183231866202</v>
      </c>
    </row>
    <row r="2719" spans="1:6">
      <c r="A2719" t="s">
        <v>545</v>
      </c>
      <c r="B2719" t="s">
        <v>546</v>
      </c>
      <c r="C2719">
        <v>1991</v>
      </c>
      <c r="D2719">
        <v>2.6672140169259499</v>
      </c>
      <c r="E2719">
        <v>9.4940743353658199</v>
      </c>
      <c r="F2719">
        <v>56.341470413863902</v>
      </c>
    </row>
    <row r="2720" spans="1:6">
      <c r="A2720" t="s">
        <v>545</v>
      </c>
      <c r="B2720" t="s">
        <v>546</v>
      </c>
      <c r="C2720">
        <v>1992</v>
      </c>
      <c r="D2720">
        <v>2.6598783638046699</v>
      </c>
      <c r="E2720">
        <v>8.2078230841685702</v>
      </c>
      <c r="F2720">
        <v>56.045894378230301</v>
      </c>
    </row>
    <row r="2721" spans="1:6">
      <c r="A2721" t="s">
        <v>545</v>
      </c>
      <c r="B2721" t="s">
        <v>546</v>
      </c>
      <c r="C2721">
        <v>1993</v>
      </c>
      <c r="D2721">
        <v>2.64882811289639</v>
      </c>
      <c r="E2721">
        <v>7.1305289695700598</v>
      </c>
      <c r="F2721">
        <v>55.617985650577197</v>
      </c>
    </row>
    <row r="2722" spans="1:6">
      <c r="A2722" t="s">
        <v>545</v>
      </c>
      <c r="B2722" t="s">
        <v>546</v>
      </c>
      <c r="C2722">
        <v>1994</v>
      </c>
      <c r="D2722">
        <v>2.63280003882881</v>
      </c>
      <c r="E2722">
        <v>6.2464742269721798</v>
      </c>
      <c r="F2722">
        <v>54.865588638089903</v>
      </c>
    </row>
    <row r="2723" spans="1:6">
      <c r="A2723" t="s">
        <v>545</v>
      </c>
      <c r="B2723" t="s">
        <v>546</v>
      </c>
      <c r="C2723">
        <v>1995</v>
      </c>
      <c r="D2723">
        <v>2.6202912600119901</v>
      </c>
      <c r="E2723">
        <v>5.5168685467193299</v>
      </c>
      <c r="F2723">
        <v>53.916104669720703</v>
      </c>
    </row>
    <row r="2724" spans="1:6">
      <c r="A2724" t="s">
        <v>545</v>
      </c>
      <c r="B2724" t="s">
        <v>546</v>
      </c>
      <c r="C2724">
        <v>1996</v>
      </c>
      <c r="D2724">
        <v>2.58817724952939</v>
      </c>
      <c r="E2724">
        <v>4.8009656301320298</v>
      </c>
      <c r="F2724">
        <v>53.328841136090404</v>
      </c>
    </row>
    <row r="2725" spans="1:6">
      <c r="A2725" t="s">
        <v>545</v>
      </c>
      <c r="B2725" t="s">
        <v>546</v>
      </c>
      <c r="C2725">
        <v>1997</v>
      </c>
      <c r="D2725">
        <v>2.5438801155768598</v>
      </c>
      <c r="E2725">
        <v>4.2409008409636604</v>
      </c>
      <c r="F2725">
        <v>52.489154210312698</v>
      </c>
    </row>
    <row r="2726" spans="1:6">
      <c r="A2726" t="s">
        <v>545</v>
      </c>
      <c r="B2726" t="s">
        <v>546</v>
      </c>
      <c r="C2726">
        <v>1998</v>
      </c>
      <c r="D2726">
        <v>2.5254828293417599</v>
      </c>
      <c r="E2726">
        <v>3.7659773911465</v>
      </c>
      <c r="F2726">
        <v>51.9073219169127</v>
      </c>
    </row>
    <row r="2727" spans="1:6">
      <c r="A2727" t="s">
        <v>545</v>
      </c>
      <c r="B2727" t="s">
        <v>546</v>
      </c>
      <c r="C2727">
        <v>1999</v>
      </c>
      <c r="D2727">
        <v>2.5238121906480999</v>
      </c>
      <c r="E2727">
        <v>3.2662736648241402</v>
      </c>
      <c r="F2727">
        <v>51.385161921851797</v>
      </c>
    </row>
    <row r="2728" spans="1:6">
      <c r="A2728" t="s">
        <v>545</v>
      </c>
      <c r="B2728" t="s">
        <v>546</v>
      </c>
      <c r="C2728">
        <v>2000</v>
      </c>
      <c r="D2728">
        <v>2.5441182741180901</v>
      </c>
      <c r="E2728">
        <v>2.7517808512120601</v>
      </c>
      <c r="F2728">
        <v>50.933001726265601</v>
      </c>
    </row>
    <row r="2729" spans="1:6">
      <c r="A2729" t="s">
        <v>545</v>
      </c>
      <c r="B2729" t="s">
        <v>546</v>
      </c>
      <c r="C2729">
        <v>2001</v>
      </c>
      <c r="D2729">
        <v>2.54399009064791</v>
      </c>
      <c r="E2729">
        <v>2.3141336705355302</v>
      </c>
      <c r="F2729">
        <v>50.893328472731802</v>
      </c>
    </row>
    <row r="2730" spans="1:6">
      <c r="A2730" t="s">
        <v>545</v>
      </c>
      <c r="B2730" t="s">
        <v>546</v>
      </c>
      <c r="C2730">
        <v>2002</v>
      </c>
      <c r="D2730">
        <v>2.5989088662049</v>
      </c>
      <c r="E2730">
        <v>1.9735333368602199</v>
      </c>
      <c r="F2730">
        <v>50.596584928899503</v>
      </c>
    </row>
    <row r="2731" spans="1:6">
      <c r="A2731" t="s">
        <v>545</v>
      </c>
      <c r="B2731" t="s">
        <v>546</v>
      </c>
      <c r="C2731">
        <v>2003</v>
      </c>
      <c r="D2731">
        <v>2.6518276113821702</v>
      </c>
      <c r="E2731">
        <v>1.6907786449034701</v>
      </c>
      <c r="F2731">
        <v>49.929103400447602</v>
      </c>
    </row>
    <row r="2732" spans="1:6">
      <c r="A2732" t="s">
        <v>545</v>
      </c>
      <c r="B2732" t="s">
        <v>546</v>
      </c>
      <c r="C2732">
        <v>2004</v>
      </c>
      <c r="D2732">
        <v>2.7231226928561698</v>
      </c>
      <c r="E2732">
        <v>1.4529148347377701</v>
      </c>
      <c r="F2732">
        <v>48.978277745374101</v>
      </c>
    </row>
    <row r="2733" spans="1:6">
      <c r="A2733" t="s">
        <v>545</v>
      </c>
      <c r="B2733" t="s">
        <v>546</v>
      </c>
      <c r="C2733">
        <v>2005</v>
      </c>
      <c r="D2733">
        <v>2.7556113563040801</v>
      </c>
      <c r="E2733">
        <v>1.25327316208404</v>
      </c>
      <c r="F2733">
        <v>48.1200923841944</v>
      </c>
    </row>
    <row r="2734" spans="1:6">
      <c r="A2734" t="s">
        <v>545</v>
      </c>
      <c r="B2734" t="s">
        <v>546</v>
      </c>
      <c r="C2734">
        <v>2006</v>
      </c>
      <c r="D2734">
        <v>2.8210664149932199</v>
      </c>
      <c r="E2734">
        <v>1.0678921849754901</v>
      </c>
      <c r="F2734">
        <v>47.885337777771198</v>
      </c>
    </row>
    <row r="2735" spans="1:6">
      <c r="A2735" t="s">
        <v>545</v>
      </c>
      <c r="B2735" t="s">
        <v>546</v>
      </c>
      <c r="C2735">
        <v>2007</v>
      </c>
      <c r="D2735">
        <v>2.8669309845495499</v>
      </c>
      <c r="E2735">
        <v>0.92083379154218503</v>
      </c>
      <c r="F2735">
        <v>47.324922899787701</v>
      </c>
    </row>
    <row r="2736" spans="1:6">
      <c r="A2736" t="s">
        <v>545</v>
      </c>
      <c r="B2736" t="s">
        <v>546</v>
      </c>
      <c r="C2736">
        <v>2008</v>
      </c>
      <c r="D2736">
        <v>2.8936036963196301</v>
      </c>
      <c r="E2736">
        <v>0.80760250859858895</v>
      </c>
      <c r="F2736">
        <v>46.606872149351197</v>
      </c>
    </row>
    <row r="2737" spans="1:6">
      <c r="A2737" t="s">
        <v>545</v>
      </c>
      <c r="B2737" t="s">
        <v>546</v>
      </c>
      <c r="C2737">
        <v>2009</v>
      </c>
      <c r="D2737">
        <v>2.92882590605661</v>
      </c>
      <c r="E2737">
        <v>0.71022594989169197</v>
      </c>
      <c r="F2737">
        <v>46.025556661815997</v>
      </c>
    </row>
    <row r="2738" spans="1:6">
      <c r="A2738" t="s">
        <v>545</v>
      </c>
      <c r="B2738" t="s">
        <v>546</v>
      </c>
      <c r="C2738">
        <v>2010</v>
      </c>
      <c r="D2738">
        <v>2.9933748530544202</v>
      </c>
      <c r="E2738">
        <v>0.63544097315419501</v>
      </c>
      <c r="F2738">
        <v>45.4847486256186</v>
      </c>
    </row>
    <row r="2739" spans="1:6">
      <c r="A2739" t="s">
        <v>545</v>
      </c>
      <c r="B2739" t="s">
        <v>546</v>
      </c>
      <c r="C2739">
        <v>2011</v>
      </c>
      <c r="D2739">
        <v>2.9804038523249798</v>
      </c>
      <c r="E2739">
        <v>0.56196888808074597</v>
      </c>
      <c r="F2739">
        <v>44.6507455789651</v>
      </c>
    </row>
    <row r="2740" spans="1:6">
      <c r="A2740" t="s">
        <v>545</v>
      </c>
      <c r="B2740" t="s">
        <v>546</v>
      </c>
      <c r="C2740">
        <v>2012</v>
      </c>
      <c r="D2740">
        <v>2.9459283645472598</v>
      </c>
      <c r="E2740">
        <v>0.495280684011282</v>
      </c>
      <c r="F2740">
        <v>44.139597698495599</v>
      </c>
    </row>
    <row r="2741" spans="1:6">
      <c r="A2741" t="s">
        <v>545</v>
      </c>
      <c r="B2741" t="s">
        <v>546</v>
      </c>
      <c r="C2741">
        <v>2013</v>
      </c>
      <c r="D2741">
        <v>2.92887554284551</v>
      </c>
      <c r="E2741">
        <v>0.44754772362487399</v>
      </c>
      <c r="F2741">
        <v>43.724953343952599</v>
      </c>
    </row>
    <row r="2742" spans="1:6">
      <c r="A2742" t="s">
        <v>545</v>
      </c>
      <c r="B2742" t="s">
        <v>546</v>
      </c>
      <c r="C2742">
        <v>2014</v>
      </c>
      <c r="D2742">
        <v>2.9611860124519001</v>
      </c>
      <c r="E2742">
        <v>0.40322696617896298</v>
      </c>
      <c r="F2742">
        <v>43.864802552608097</v>
      </c>
    </row>
    <row r="2743" spans="1:6">
      <c r="A2743" t="s">
        <v>545</v>
      </c>
      <c r="B2743" t="s">
        <v>546</v>
      </c>
      <c r="C2743">
        <v>2015</v>
      </c>
      <c r="D2743">
        <v>2.9852544416332698</v>
      </c>
      <c r="E2743">
        <v>0.35430356486877301</v>
      </c>
      <c r="F2743">
        <v>44.667890365017399</v>
      </c>
    </row>
    <row r="2744" spans="1:6">
      <c r="A2744" t="s">
        <v>545</v>
      </c>
      <c r="B2744" t="s">
        <v>546</v>
      </c>
      <c r="C2744">
        <v>2016</v>
      </c>
      <c r="D2744">
        <v>2.9842591763901201</v>
      </c>
      <c r="E2744">
        <v>0.30951942422357998</v>
      </c>
      <c r="F2744">
        <v>44.138790821613703</v>
      </c>
    </row>
    <row r="2745" spans="1:6">
      <c r="A2745" t="s">
        <v>545</v>
      </c>
      <c r="B2745" t="s">
        <v>546</v>
      </c>
      <c r="C2745">
        <v>2017</v>
      </c>
      <c r="D2745">
        <v>2.98405675835882</v>
      </c>
      <c r="E2745">
        <v>0.270711727847742</v>
      </c>
      <c r="F2745">
        <v>43.691642725725202</v>
      </c>
    </row>
    <row r="2746" spans="1:6">
      <c r="A2746" t="s">
        <v>547</v>
      </c>
      <c r="B2746" t="s">
        <v>548</v>
      </c>
      <c r="C2746">
        <v>1990</v>
      </c>
      <c r="D2746">
        <v>3.2054514292706302</v>
      </c>
      <c r="E2746">
        <v>6.6932060270732698</v>
      </c>
      <c r="F2746">
        <v>108.90960415053</v>
      </c>
    </row>
    <row r="2747" spans="1:6">
      <c r="A2747" t="s">
        <v>547</v>
      </c>
      <c r="B2747" t="s">
        <v>548</v>
      </c>
      <c r="C2747">
        <v>1991</v>
      </c>
      <c r="D2747">
        <v>3.2854128411908601</v>
      </c>
      <c r="E2747">
        <v>6.3663400642253096</v>
      </c>
      <c r="F2747">
        <v>111.73347129256</v>
      </c>
    </row>
    <row r="2748" spans="1:6">
      <c r="A2748" t="s">
        <v>547</v>
      </c>
      <c r="B2748" t="s">
        <v>548</v>
      </c>
      <c r="C2748">
        <v>1992</v>
      </c>
      <c r="D2748">
        <v>3.3516598898199499</v>
      </c>
      <c r="E2748">
        <v>5.9702653382432302</v>
      </c>
      <c r="F2748">
        <v>113.741669729775</v>
      </c>
    </row>
    <row r="2749" spans="1:6">
      <c r="A2749" t="s">
        <v>547</v>
      </c>
      <c r="B2749" t="s">
        <v>548</v>
      </c>
      <c r="C2749">
        <v>1993</v>
      </c>
      <c r="D2749">
        <v>3.3966360955858002</v>
      </c>
      <c r="E2749">
        <v>5.6994395431440203</v>
      </c>
      <c r="F2749">
        <v>115.565575289783</v>
      </c>
    </row>
    <row r="2750" spans="1:6">
      <c r="A2750" t="s">
        <v>547</v>
      </c>
      <c r="B2750" t="s">
        <v>548</v>
      </c>
      <c r="C2750">
        <v>1994</v>
      </c>
      <c r="D2750">
        <v>3.4154537947625001</v>
      </c>
      <c r="E2750">
        <v>5.4113921905600399</v>
      </c>
      <c r="F2750">
        <v>115.84331471000699</v>
      </c>
    </row>
    <row r="2751" spans="1:6">
      <c r="A2751" t="s">
        <v>547</v>
      </c>
      <c r="B2751" t="s">
        <v>548</v>
      </c>
      <c r="C2751">
        <v>1995</v>
      </c>
      <c r="D2751">
        <v>3.4527513042385598</v>
      </c>
      <c r="E2751">
        <v>5.2303817058808599</v>
      </c>
      <c r="F2751">
        <v>116.567883737523</v>
      </c>
    </row>
    <row r="2752" spans="1:6">
      <c r="A2752" t="s">
        <v>547</v>
      </c>
      <c r="B2752" t="s">
        <v>548</v>
      </c>
      <c r="C2752">
        <v>1996</v>
      </c>
      <c r="D2752">
        <v>3.4783261971297001</v>
      </c>
      <c r="E2752">
        <v>4.8524163115473398</v>
      </c>
      <c r="F2752">
        <v>119.072258322225</v>
      </c>
    </row>
    <row r="2753" spans="1:6">
      <c r="A2753" t="s">
        <v>547</v>
      </c>
      <c r="B2753" t="s">
        <v>548</v>
      </c>
      <c r="C2753">
        <v>1997</v>
      </c>
      <c r="D2753">
        <v>3.5125569611470899</v>
      </c>
      <c r="E2753">
        <v>4.5087170339295604</v>
      </c>
      <c r="F2753">
        <v>120.904218450283</v>
      </c>
    </row>
    <row r="2754" spans="1:6">
      <c r="A2754" t="s">
        <v>547</v>
      </c>
      <c r="B2754" t="s">
        <v>548</v>
      </c>
      <c r="C2754">
        <v>1998</v>
      </c>
      <c r="D2754">
        <v>3.3596976523325499</v>
      </c>
      <c r="E2754">
        <v>3.9262725521450501</v>
      </c>
      <c r="F2754">
        <v>115.957004393937</v>
      </c>
    </row>
    <row r="2755" spans="1:6">
      <c r="A2755" t="s">
        <v>547</v>
      </c>
      <c r="B2755" t="s">
        <v>548</v>
      </c>
      <c r="C2755">
        <v>1999</v>
      </c>
      <c r="D2755">
        <v>3.2575727663689</v>
      </c>
      <c r="E2755">
        <v>3.47345736025903</v>
      </c>
      <c r="F2755">
        <v>112.902561274698</v>
      </c>
    </row>
    <row r="2756" spans="1:6">
      <c r="A2756" t="s">
        <v>547</v>
      </c>
      <c r="B2756" t="s">
        <v>548</v>
      </c>
      <c r="C2756">
        <v>2000</v>
      </c>
      <c r="D2756">
        <v>3.22814064967474</v>
      </c>
      <c r="E2756">
        <v>3.0982028948994098</v>
      </c>
      <c r="F2756">
        <v>112.628780166954</v>
      </c>
    </row>
    <row r="2757" spans="1:6">
      <c r="A2757" t="s">
        <v>547</v>
      </c>
      <c r="B2757" t="s">
        <v>548</v>
      </c>
      <c r="C2757">
        <v>2001</v>
      </c>
      <c r="D2757">
        <v>3.0151876415003298</v>
      </c>
      <c r="E2757">
        <v>2.5073685672766901</v>
      </c>
      <c r="F2757">
        <v>106.257932400687</v>
      </c>
    </row>
    <row r="2758" spans="1:6">
      <c r="A2758" t="s">
        <v>547</v>
      </c>
      <c r="B2758" t="s">
        <v>548</v>
      </c>
      <c r="C2758">
        <v>2002</v>
      </c>
      <c r="D2758">
        <v>2.9936265315698098</v>
      </c>
      <c r="E2758">
        <v>2.2013895953962201</v>
      </c>
      <c r="F2758">
        <v>106.184963472089</v>
      </c>
    </row>
    <row r="2759" spans="1:6">
      <c r="A2759" t="s">
        <v>547</v>
      </c>
      <c r="B2759" t="s">
        <v>548</v>
      </c>
      <c r="C2759">
        <v>2003</v>
      </c>
      <c r="D2759">
        <v>2.83352509128432</v>
      </c>
      <c r="E2759">
        <v>1.89577700777525</v>
      </c>
      <c r="F2759">
        <v>100.433706674454</v>
      </c>
    </row>
    <row r="2760" spans="1:6">
      <c r="A2760" t="s">
        <v>547</v>
      </c>
      <c r="B2760" t="s">
        <v>548</v>
      </c>
      <c r="C2760">
        <v>2004</v>
      </c>
      <c r="D2760">
        <v>2.67940570724303</v>
      </c>
      <c r="E2760">
        <v>1.61878188685958</v>
      </c>
      <c r="F2760">
        <v>94.639520107858004</v>
      </c>
    </row>
    <row r="2761" spans="1:6">
      <c r="A2761" t="s">
        <v>547</v>
      </c>
      <c r="B2761" t="s">
        <v>548</v>
      </c>
      <c r="C2761">
        <v>2005</v>
      </c>
      <c r="D2761">
        <v>2.5331846716661301</v>
      </c>
      <c r="E2761">
        <v>1.46559995611323</v>
      </c>
      <c r="F2761">
        <v>89.075257337340901</v>
      </c>
    </row>
    <row r="2762" spans="1:6">
      <c r="A2762" t="s">
        <v>547</v>
      </c>
      <c r="B2762" t="s">
        <v>548</v>
      </c>
      <c r="C2762">
        <v>2006</v>
      </c>
      <c r="D2762">
        <v>2.3916730176869598</v>
      </c>
      <c r="E2762">
        <v>1.2725295293082599</v>
      </c>
      <c r="F2762">
        <v>84.452265798256803</v>
      </c>
    </row>
    <row r="2763" spans="1:6">
      <c r="A2763" t="s">
        <v>547</v>
      </c>
      <c r="B2763" t="s">
        <v>548</v>
      </c>
      <c r="C2763">
        <v>2007</v>
      </c>
      <c r="D2763">
        <v>2.25875929649483</v>
      </c>
      <c r="E2763">
        <v>1.0853062262337201</v>
      </c>
      <c r="F2763">
        <v>79.824979575676807</v>
      </c>
    </row>
    <row r="2764" spans="1:6">
      <c r="A2764" t="s">
        <v>547</v>
      </c>
      <c r="B2764" t="s">
        <v>548</v>
      </c>
      <c r="C2764">
        <v>2008</v>
      </c>
      <c r="D2764">
        <v>2.1185367570712099</v>
      </c>
      <c r="E2764">
        <v>0.90778439321291904</v>
      </c>
      <c r="F2764">
        <v>74.592863262226899</v>
      </c>
    </row>
    <row r="2765" spans="1:6">
      <c r="A2765" t="s">
        <v>547</v>
      </c>
      <c r="B2765" t="s">
        <v>548</v>
      </c>
      <c r="C2765">
        <v>2009</v>
      </c>
      <c r="D2765">
        <v>1.9821305610607001</v>
      </c>
      <c r="E2765">
        <v>0.76491085404773096</v>
      </c>
      <c r="F2765">
        <v>69.850777552001404</v>
      </c>
    </row>
    <row r="2766" spans="1:6">
      <c r="A2766" t="s">
        <v>547</v>
      </c>
      <c r="B2766" t="s">
        <v>548</v>
      </c>
      <c r="C2766">
        <v>2010</v>
      </c>
      <c r="D2766">
        <v>1.8614668115212101</v>
      </c>
      <c r="E2766">
        <v>0.65234225702431003</v>
      </c>
      <c r="F2766">
        <v>65.705005640602096</v>
      </c>
    </row>
    <row r="2767" spans="1:6">
      <c r="A2767" t="s">
        <v>547</v>
      </c>
      <c r="B2767" t="s">
        <v>548</v>
      </c>
      <c r="C2767">
        <v>2011</v>
      </c>
      <c r="D2767">
        <v>1.71491683314329</v>
      </c>
      <c r="E2767">
        <v>0.54138279887200902</v>
      </c>
      <c r="F2767">
        <v>60.028514931354898</v>
      </c>
    </row>
    <row r="2768" spans="1:6">
      <c r="A2768" t="s">
        <v>547</v>
      </c>
      <c r="B2768" t="s">
        <v>548</v>
      </c>
      <c r="C2768">
        <v>2012</v>
      </c>
      <c r="D2768">
        <v>1.5829039680021499</v>
      </c>
      <c r="E2768">
        <v>0.41983619751800999</v>
      </c>
      <c r="F2768">
        <v>55.725890171329503</v>
      </c>
    </row>
    <row r="2769" spans="1:6">
      <c r="A2769" t="s">
        <v>547</v>
      </c>
      <c r="B2769" t="s">
        <v>548</v>
      </c>
      <c r="C2769">
        <v>2013</v>
      </c>
      <c r="D2769">
        <v>1.50359167821956</v>
      </c>
      <c r="E2769">
        <v>0.37726382425715099</v>
      </c>
      <c r="F2769">
        <v>52.2835409461441</v>
      </c>
    </row>
    <row r="2770" spans="1:6">
      <c r="A2770" t="s">
        <v>547</v>
      </c>
      <c r="B2770" t="s">
        <v>548</v>
      </c>
      <c r="C2770">
        <v>2014</v>
      </c>
      <c r="D2770">
        <v>1.40591968913874</v>
      </c>
      <c r="E2770">
        <v>0.34291493251585098</v>
      </c>
      <c r="F2770">
        <v>47.149832468899099</v>
      </c>
    </row>
    <row r="2771" spans="1:6">
      <c r="A2771" t="s">
        <v>547</v>
      </c>
      <c r="B2771" t="s">
        <v>548</v>
      </c>
      <c r="C2771">
        <v>2015</v>
      </c>
      <c r="D2771">
        <v>1.29447401193806</v>
      </c>
      <c r="E2771">
        <v>0.259125965997687</v>
      </c>
      <c r="F2771">
        <v>45.166267119984298</v>
      </c>
    </row>
    <row r="2772" spans="1:6">
      <c r="A2772" t="s">
        <v>547</v>
      </c>
      <c r="B2772" t="s">
        <v>548</v>
      </c>
      <c r="C2772">
        <v>2016</v>
      </c>
      <c r="D2772">
        <v>1.24715611598717</v>
      </c>
      <c r="E2772">
        <v>0.226852489018117</v>
      </c>
      <c r="F2772">
        <v>42.865994401720698</v>
      </c>
    </row>
    <row r="2773" spans="1:6">
      <c r="A2773" t="s">
        <v>547</v>
      </c>
      <c r="B2773" t="s">
        <v>548</v>
      </c>
      <c r="C2773">
        <v>2017</v>
      </c>
      <c r="D2773">
        <v>1.23372912339984</v>
      </c>
      <c r="E2773">
        <v>0.20654623830070601</v>
      </c>
      <c r="F2773">
        <v>41.622258287955198</v>
      </c>
    </row>
    <row r="2774" spans="1:6">
      <c r="A2774" t="s">
        <v>549</v>
      </c>
      <c r="B2774" t="s">
        <v>550</v>
      </c>
      <c r="C2774">
        <v>1990</v>
      </c>
      <c r="D2774">
        <v>2.69518321050244</v>
      </c>
      <c r="E2774">
        <v>3.0730523250348099</v>
      </c>
      <c r="F2774">
        <v>38.9752819975932</v>
      </c>
    </row>
    <row r="2775" spans="1:6">
      <c r="A2775" t="s">
        <v>549</v>
      </c>
      <c r="B2775" t="s">
        <v>550</v>
      </c>
      <c r="C2775">
        <v>1991</v>
      </c>
      <c r="D2775">
        <v>2.6441392967064901</v>
      </c>
      <c r="E2775">
        <v>2.7462978073002899</v>
      </c>
      <c r="F2775">
        <v>37.840989797069902</v>
      </c>
    </row>
    <row r="2776" spans="1:6">
      <c r="A2776" t="s">
        <v>549</v>
      </c>
      <c r="B2776" t="s">
        <v>550</v>
      </c>
      <c r="C2776">
        <v>1992</v>
      </c>
      <c r="D2776">
        <v>2.6453791259710902</v>
      </c>
      <c r="E2776">
        <v>2.51612741575943</v>
      </c>
      <c r="F2776">
        <v>37.265676362735498</v>
      </c>
    </row>
    <row r="2777" spans="1:6">
      <c r="A2777" t="s">
        <v>549</v>
      </c>
      <c r="B2777" t="s">
        <v>550</v>
      </c>
      <c r="C2777">
        <v>1993</v>
      </c>
      <c r="D2777">
        <v>2.6803879505112702</v>
      </c>
      <c r="E2777">
        <v>2.3456858178420599</v>
      </c>
      <c r="F2777">
        <v>37.162995555680503</v>
      </c>
    </row>
    <row r="2778" spans="1:6">
      <c r="A2778" t="s">
        <v>549</v>
      </c>
      <c r="B2778" t="s">
        <v>550</v>
      </c>
      <c r="C2778">
        <v>1994</v>
      </c>
      <c r="D2778">
        <v>2.62091213483829</v>
      </c>
      <c r="E2778">
        <v>2.1186004302433799</v>
      </c>
      <c r="F2778">
        <v>35.928437030555799</v>
      </c>
    </row>
    <row r="2779" spans="1:6">
      <c r="A2779" t="s">
        <v>549</v>
      </c>
      <c r="B2779" t="s">
        <v>550</v>
      </c>
      <c r="C2779">
        <v>1995</v>
      </c>
      <c r="D2779">
        <v>2.6732888456096502</v>
      </c>
      <c r="E2779">
        <v>1.97943154096364</v>
      </c>
      <c r="F2779">
        <v>36.077734807987703</v>
      </c>
    </row>
    <row r="2780" spans="1:6">
      <c r="A2780" t="s">
        <v>549</v>
      </c>
      <c r="B2780" t="s">
        <v>550</v>
      </c>
      <c r="C2780">
        <v>1996</v>
      </c>
      <c r="D2780">
        <v>2.58685973912536</v>
      </c>
      <c r="E2780">
        <v>1.77362415885128</v>
      </c>
      <c r="F2780">
        <v>34.747693221880198</v>
      </c>
    </row>
    <row r="2781" spans="1:6">
      <c r="A2781" t="s">
        <v>549</v>
      </c>
      <c r="B2781" t="s">
        <v>550</v>
      </c>
      <c r="C2781">
        <v>1997</v>
      </c>
      <c r="D2781">
        <v>2.5584140131786399</v>
      </c>
      <c r="E2781">
        <v>1.6431681691765001</v>
      </c>
      <c r="F2781">
        <v>34.015970609191299</v>
      </c>
    </row>
    <row r="2782" spans="1:6">
      <c r="A2782" t="s">
        <v>549</v>
      </c>
      <c r="B2782" t="s">
        <v>550</v>
      </c>
      <c r="C2782">
        <v>1998</v>
      </c>
      <c r="D2782">
        <v>2.50942310451138</v>
      </c>
      <c r="E2782">
        <v>1.47713557842192</v>
      </c>
      <c r="F2782">
        <v>33.270032536043999</v>
      </c>
    </row>
    <row r="2783" spans="1:6">
      <c r="A2783" t="s">
        <v>549</v>
      </c>
      <c r="B2783" t="s">
        <v>550</v>
      </c>
      <c r="C2783">
        <v>1999</v>
      </c>
      <c r="D2783">
        <v>2.4709784487776298</v>
      </c>
      <c r="E2783">
        <v>1.3743493492783201</v>
      </c>
      <c r="F2783">
        <v>32.727520184665202</v>
      </c>
    </row>
    <row r="2784" spans="1:6">
      <c r="A2784" t="s">
        <v>549</v>
      </c>
      <c r="B2784" t="s">
        <v>550</v>
      </c>
      <c r="C2784">
        <v>2000</v>
      </c>
      <c r="D2784">
        <v>2.3337426050333598</v>
      </c>
      <c r="E2784">
        <v>1.2109774268204201</v>
      </c>
      <c r="F2784">
        <v>31.187126271615899</v>
      </c>
    </row>
    <row r="2785" spans="1:6">
      <c r="A2785" t="s">
        <v>549</v>
      </c>
      <c r="B2785" t="s">
        <v>550</v>
      </c>
      <c r="C2785">
        <v>2001</v>
      </c>
      <c r="D2785">
        <v>2.1402566551799</v>
      </c>
      <c r="E2785">
        <v>1.05565742579383</v>
      </c>
      <c r="F2785">
        <v>28.774523615664599</v>
      </c>
    </row>
    <row r="2786" spans="1:6">
      <c r="A2786" t="s">
        <v>549</v>
      </c>
      <c r="B2786" t="s">
        <v>550</v>
      </c>
      <c r="C2786">
        <v>2002</v>
      </c>
      <c r="D2786">
        <v>2.01387642558461</v>
      </c>
      <c r="E2786">
        <v>0.91899506008694998</v>
      </c>
      <c r="F2786">
        <v>27.149960728783899</v>
      </c>
    </row>
    <row r="2787" spans="1:6">
      <c r="A2787" t="s">
        <v>549</v>
      </c>
      <c r="B2787" t="s">
        <v>550</v>
      </c>
      <c r="C2787">
        <v>2003</v>
      </c>
      <c r="D2787">
        <v>1.9009781157778101</v>
      </c>
      <c r="E2787">
        <v>0.79022481027726899</v>
      </c>
      <c r="F2787">
        <v>25.347738884459499</v>
      </c>
    </row>
    <row r="2788" spans="1:6">
      <c r="A2788" t="s">
        <v>549</v>
      </c>
      <c r="B2788" t="s">
        <v>550</v>
      </c>
      <c r="C2788">
        <v>2004</v>
      </c>
      <c r="D2788">
        <v>1.81206082773849</v>
      </c>
      <c r="E2788">
        <v>0.69903254929020497</v>
      </c>
      <c r="F2788">
        <v>24.038649100416901</v>
      </c>
    </row>
    <row r="2789" spans="1:6">
      <c r="A2789" t="s">
        <v>549</v>
      </c>
      <c r="B2789" t="s">
        <v>550</v>
      </c>
      <c r="C2789">
        <v>2005</v>
      </c>
      <c r="D2789">
        <v>1.71571521985043</v>
      </c>
      <c r="E2789">
        <v>0.61042614036980603</v>
      </c>
      <c r="F2789">
        <v>22.462785391213199</v>
      </c>
    </row>
    <row r="2790" spans="1:6">
      <c r="A2790" t="s">
        <v>549</v>
      </c>
      <c r="B2790" t="s">
        <v>550</v>
      </c>
      <c r="C2790">
        <v>2006</v>
      </c>
      <c r="D2790">
        <v>1.64289411169727</v>
      </c>
      <c r="E2790">
        <v>0.54272517869508896</v>
      </c>
      <c r="F2790">
        <v>21.611015736757899</v>
      </c>
    </row>
    <row r="2791" spans="1:6">
      <c r="A2791" t="s">
        <v>549</v>
      </c>
      <c r="B2791" t="s">
        <v>550</v>
      </c>
      <c r="C2791">
        <v>2007</v>
      </c>
      <c r="D2791">
        <v>1.5675079807928001</v>
      </c>
      <c r="E2791">
        <v>0.48081632093752302</v>
      </c>
      <c r="F2791">
        <v>20.366247587952799</v>
      </c>
    </row>
    <row r="2792" spans="1:6">
      <c r="A2792" t="s">
        <v>549</v>
      </c>
      <c r="B2792" t="s">
        <v>550</v>
      </c>
      <c r="C2792">
        <v>2008</v>
      </c>
      <c r="D2792">
        <v>1.5306068335359799</v>
      </c>
      <c r="E2792">
        <v>0.439252090242569</v>
      </c>
      <c r="F2792">
        <v>19.792773373020498</v>
      </c>
    </row>
    <row r="2793" spans="1:6">
      <c r="A2793" t="s">
        <v>549</v>
      </c>
      <c r="B2793" t="s">
        <v>550</v>
      </c>
      <c r="C2793">
        <v>2009</v>
      </c>
      <c r="D2793">
        <v>1.5278197190623699</v>
      </c>
      <c r="E2793">
        <v>0.40645759671553799</v>
      </c>
      <c r="F2793">
        <v>19.4437091043058</v>
      </c>
    </row>
    <row r="2794" spans="1:6">
      <c r="A2794" t="s">
        <v>549</v>
      </c>
      <c r="B2794" t="s">
        <v>550</v>
      </c>
      <c r="C2794">
        <v>2010</v>
      </c>
      <c r="D2794">
        <v>1.3836159210394701</v>
      </c>
      <c r="E2794">
        <v>0.34098743515830998</v>
      </c>
      <c r="F2794">
        <v>17.2315398840169</v>
      </c>
    </row>
    <row r="2795" spans="1:6">
      <c r="A2795" t="s">
        <v>549</v>
      </c>
      <c r="B2795" t="s">
        <v>550</v>
      </c>
      <c r="C2795">
        <v>2011</v>
      </c>
      <c r="D2795">
        <v>1.42841981172165</v>
      </c>
      <c r="E2795">
        <v>0.32407765879181599</v>
      </c>
      <c r="F2795">
        <v>17.584067703926099</v>
      </c>
    </row>
    <row r="2796" spans="1:6">
      <c r="A2796" t="s">
        <v>549</v>
      </c>
      <c r="B2796" t="s">
        <v>550</v>
      </c>
      <c r="C2796">
        <v>2012</v>
      </c>
      <c r="D2796">
        <v>1.45433183341552</v>
      </c>
      <c r="E2796">
        <v>0.31619631586954</v>
      </c>
      <c r="F2796">
        <v>16.519164118676802</v>
      </c>
    </row>
    <row r="2797" spans="1:6">
      <c r="A2797" t="s">
        <v>549</v>
      </c>
      <c r="B2797" t="s">
        <v>550</v>
      </c>
      <c r="C2797">
        <v>2013</v>
      </c>
      <c r="D2797">
        <v>1.45279527934731</v>
      </c>
      <c r="E2797">
        <v>0.29297910613961597</v>
      </c>
      <c r="F2797">
        <v>15.858282944190901</v>
      </c>
    </row>
    <row r="2798" spans="1:6">
      <c r="A2798" t="s">
        <v>549</v>
      </c>
      <c r="B2798" t="s">
        <v>550</v>
      </c>
      <c r="C2798">
        <v>2014</v>
      </c>
      <c r="D2798">
        <v>1.4250181137050699</v>
      </c>
      <c r="E2798">
        <v>0.27426246500998802</v>
      </c>
      <c r="F2798">
        <v>14.553819643885801</v>
      </c>
    </row>
    <row r="2799" spans="1:6">
      <c r="A2799" t="s">
        <v>549</v>
      </c>
      <c r="B2799" t="s">
        <v>550</v>
      </c>
      <c r="C2799">
        <v>2015</v>
      </c>
      <c r="D2799">
        <v>1.41316333795242</v>
      </c>
      <c r="E2799">
        <v>0.25625844073822601</v>
      </c>
      <c r="F2799">
        <v>14.197104764829399</v>
      </c>
    </row>
    <row r="2800" spans="1:6">
      <c r="A2800" t="s">
        <v>549</v>
      </c>
      <c r="B2800" t="s">
        <v>550</v>
      </c>
      <c r="C2800">
        <v>2016</v>
      </c>
      <c r="D2800">
        <v>1.39592768983908</v>
      </c>
      <c r="E2800">
        <v>0.23964028002465901</v>
      </c>
      <c r="F2800">
        <v>13.366116158963001</v>
      </c>
    </row>
    <row r="2801" spans="1:6">
      <c r="A2801" t="s">
        <v>549</v>
      </c>
      <c r="B2801" t="s">
        <v>550</v>
      </c>
      <c r="C2801">
        <v>2017</v>
      </c>
      <c r="D2801">
        <v>1.40307455719149</v>
      </c>
      <c r="E2801">
        <v>0.230138764643257</v>
      </c>
      <c r="F2801">
        <v>13.2087566872433</v>
      </c>
    </row>
    <row r="2802" spans="1:6">
      <c r="A2802" t="s">
        <v>551</v>
      </c>
      <c r="B2802" t="s">
        <v>552</v>
      </c>
      <c r="C2802">
        <v>1990</v>
      </c>
      <c r="D2802">
        <v>3.6129574582710799</v>
      </c>
      <c r="E2802">
        <v>1.0315218560697399</v>
      </c>
      <c r="F2802">
        <v>39.955358209177398</v>
      </c>
    </row>
    <row r="2803" spans="1:6">
      <c r="A2803" t="s">
        <v>551</v>
      </c>
      <c r="B2803" t="s">
        <v>552</v>
      </c>
      <c r="C2803">
        <v>1991</v>
      </c>
      <c r="D2803">
        <v>3.6509485440353902</v>
      </c>
      <c r="E2803">
        <v>1.0039523781556701</v>
      </c>
      <c r="F2803">
        <v>41.255769774873798</v>
      </c>
    </row>
    <row r="2804" spans="1:6">
      <c r="A2804" t="s">
        <v>551</v>
      </c>
      <c r="B2804" t="s">
        <v>552</v>
      </c>
      <c r="C2804">
        <v>1992</v>
      </c>
      <c r="D2804">
        <v>3.6159372377478198</v>
      </c>
      <c r="E2804">
        <v>0.95533765784704805</v>
      </c>
      <c r="F2804">
        <v>42.077890164739699</v>
      </c>
    </row>
    <row r="2805" spans="1:6">
      <c r="A2805" t="s">
        <v>551</v>
      </c>
      <c r="B2805" t="s">
        <v>552</v>
      </c>
      <c r="C2805">
        <v>1993</v>
      </c>
      <c r="D2805">
        <v>3.3093156723077302</v>
      </c>
      <c r="E2805">
        <v>0.84370402376651499</v>
      </c>
      <c r="F2805">
        <v>39.415577341046699</v>
      </c>
    </row>
    <row r="2806" spans="1:6">
      <c r="A2806" t="s">
        <v>551</v>
      </c>
      <c r="B2806" t="s">
        <v>552</v>
      </c>
      <c r="C2806">
        <v>1994</v>
      </c>
      <c r="D2806">
        <v>3.0808989457376899</v>
      </c>
      <c r="E2806">
        <v>0.76936816638573302</v>
      </c>
      <c r="F2806">
        <v>38.294741013710698</v>
      </c>
    </row>
    <row r="2807" spans="1:6">
      <c r="A2807" t="s">
        <v>551</v>
      </c>
      <c r="B2807" t="s">
        <v>552</v>
      </c>
      <c r="C2807">
        <v>1995</v>
      </c>
      <c r="D2807">
        <v>2.9391497749322402</v>
      </c>
      <c r="E2807">
        <v>0.71269182929415797</v>
      </c>
      <c r="F2807">
        <v>37.675826291412299</v>
      </c>
    </row>
    <row r="2808" spans="1:6">
      <c r="A2808" t="s">
        <v>551</v>
      </c>
      <c r="B2808" t="s">
        <v>552</v>
      </c>
      <c r="C2808">
        <v>1996</v>
      </c>
      <c r="D2808">
        <v>2.8232804864496801</v>
      </c>
      <c r="E2808">
        <v>0.65383742243349696</v>
      </c>
      <c r="F2808">
        <v>36.778842762240302</v>
      </c>
    </row>
    <row r="2809" spans="1:6">
      <c r="A2809" t="s">
        <v>551</v>
      </c>
      <c r="B2809" t="s">
        <v>552</v>
      </c>
      <c r="C2809">
        <v>1997</v>
      </c>
      <c r="D2809">
        <v>2.7940129712639998</v>
      </c>
      <c r="E2809">
        <v>0.61379232126799799</v>
      </c>
      <c r="F2809">
        <v>36.675115235441297</v>
      </c>
    </row>
    <row r="2810" spans="1:6">
      <c r="A2810" t="s">
        <v>551</v>
      </c>
      <c r="B2810" t="s">
        <v>552</v>
      </c>
      <c r="C2810">
        <v>1998</v>
      </c>
      <c r="D2810">
        <v>2.8501765047529499</v>
      </c>
      <c r="E2810">
        <v>0.58276219240121097</v>
      </c>
      <c r="F2810">
        <v>36.839196430229897</v>
      </c>
    </row>
    <row r="2811" spans="1:6">
      <c r="A2811" t="s">
        <v>551</v>
      </c>
      <c r="B2811" t="s">
        <v>552</v>
      </c>
      <c r="C2811">
        <v>1999</v>
      </c>
      <c r="D2811">
        <v>2.8970219485724602</v>
      </c>
      <c r="E2811">
        <v>0.54940268503582201</v>
      </c>
      <c r="F2811">
        <v>35.873418240436301</v>
      </c>
    </row>
    <row r="2812" spans="1:6">
      <c r="A2812" t="s">
        <v>551</v>
      </c>
      <c r="B2812" t="s">
        <v>552</v>
      </c>
      <c r="C2812">
        <v>2000</v>
      </c>
      <c r="D2812">
        <v>2.9082598986646699</v>
      </c>
      <c r="E2812">
        <v>0.51700011311851102</v>
      </c>
      <c r="F2812">
        <v>35.007052515534603</v>
      </c>
    </row>
    <row r="2813" spans="1:6">
      <c r="A2813" t="s">
        <v>551</v>
      </c>
      <c r="B2813" t="s">
        <v>552</v>
      </c>
      <c r="C2813">
        <v>2001</v>
      </c>
      <c r="D2813">
        <v>2.8126716283744502</v>
      </c>
      <c r="E2813">
        <v>0.46927461151991801</v>
      </c>
      <c r="F2813">
        <v>33.424890307976199</v>
      </c>
    </row>
    <row r="2814" spans="1:6">
      <c r="A2814" t="s">
        <v>551</v>
      </c>
      <c r="B2814" t="s">
        <v>552</v>
      </c>
      <c r="C2814">
        <v>2002</v>
      </c>
      <c r="D2814">
        <v>2.7844784605854298</v>
      </c>
      <c r="E2814">
        <v>0.442769140116124</v>
      </c>
      <c r="F2814">
        <v>32.340124382557697</v>
      </c>
    </row>
    <row r="2815" spans="1:6">
      <c r="A2815" t="s">
        <v>551</v>
      </c>
      <c r="B2815" t="s">
        <v>552</v>
      </c>
      <c r="C2815">
        <v>2003</v>
      </c>
      <c r="D2815">
        <v>2.70372850313034</v>
      </c>
      <c r="E2815">
        <v>0.41556851827269498</v>
      </c>
      <c r="F2815">
        <v>31.0197865044948</v>
      </c>
    </row>
    <row r="2816" spans="1:6">
      <c r="A2816" t="s">
        <v>551</v>
      </c>
      <c r="B2816" t="s">
        <v>552</v>
      </c>
      <c r="C2816">
        <v>2004</v>
      </c>
      <c r="D2816">
        <v>2.6170465113747801</v>
      </c>
      <c r="E2816">
        <v>0.37512751790914001</v>
      </c>
      <c r="F2816">
        <v>29.248347502404801</v>
      </c>
    </row>
    <row r="2817" spans="1:6">
      <c r="A2817" t="s">
        <v>551</v>
      </c>
      <c r="B2817" t="s">
        <v>552</v>
      </c>
      <c r="C2817">
        <v>2005</v>
      </c>
      <c r="D2817">
        <v>2.6167357751242699</v>
      </c>
      <c r="E2817">
        <v>0.35202419388901401</v>
      </c>
      <c r="F2817">
        <v>28.4455923968227</v>
      </c>
    </row>
    <row r="2818" spans="1:6">
      <c r="A2818" t="s">
        <v>551</v>
      </c>
      <c r="B2818" t="s">
        <v>552</v>
      </c>
      <c r="C2818">
        <v>2006</v>
      </c>
      <c r="D2818">
        <v>2.5290675532723399</v>
      </c>
      <c r="E2818">
        <v>0.32073623108563598</v>
      </c>
      <c r="F2818">
        <v>27.327059576149299</v>
      </c>
    </row>
    <row r="2819" spans="1:6">
      <c r="A2819" t="s">
        <v>551</v>
      </c>
      <c r="B2819" t="s">
        <v>552</v>
      </c>
      <c r="C2819">
        <v>2007</v>
      </c>
      <c r="D2819">
        <v>2.4871463426210298</v>
      </c>
      <c r="E2819">
        <v>0.29433235963235699</v>
      </c>
      <c r="F2819">
        <v>26.8051463020226</v>
      </c>
    </row>
    <row r="2820" spans="1:6">
      <c r="A2820" t="s">
        <v>551</v>
      </c>
      <c r="B2820" t="s">
        <v>552</v>
      </c>
      <c r="C2820">
        <v>2008</v>
      </c>
      <c r="D2820">
        <v>2.3526266722804401</v>
      </c>
      <c r="E2820">
        <v>0.26602848107498001</v>
      </c>
      <c r="F2820">
        <v>25.308191624750201</v>
      </c>
    </row>
    <row r="2821" spans="1:6">
      <c r="A2821" t="s">
        <v>551</v>
      </c>
      <c r="B2821" t="s">
        <v>552</v>
      </c>
      <c r="C2821">
        <v>2009</v>
      </c>
      <c r="D2821">
        <v>2.2467108907817699</v>
      </c>
      <c r="E2821">
        <v>0.239936534434886</v>
      </c>
      <c r="F2821">
        <v>23.944114224202401</v>
      </c>
    </row>
    <row r="2822" spans="1:6">
      <c r="A2822" t="s">
        <v>551</v>
      </c>
      <c r="B2822" t="s">
        <v>552</v>
      </c>
      <c r="C2822">
        <v>2010</v>
      </c>
      <c r="D2822">
        <v>2.2067018459199401</v>
      </c>
      <c r="E2822">
        <v>0.221032314271948</v>
      </c>
      <c r="F2822">
        <v>23.1585964168857</v>
      </c>
    </row>
    <row r="2823" spans="1:6">
      <c r="A2823" t="s">
        <v>551</v>
      </c>
      <c r="B2823" t="s">
        <v>552</v>
      </c>
      <c r="C2823">
        <v>2011</v>
      </c>
      <c r="D2823">
        <v>2.2531004902011</v>
      </c>
      <c r="E2823">
        <v>0.21163305398294999</v>
      </c>
      <c r="F2823">
        <v>23.1685102580518</v>
      </c>
    </row>
    <row r="2824" spans="1:6">
      <c r="A2824" t="s">
        <v>551</v>
      </c>
      <c r="B2824" t="s">
        <v>552</v>
      </c>
      <c r="C2824">
        <v>2012</v>
      </c>
      <c r="D2824">
        <v>2.2215722819805199</v>
      </c>
      <c r="E2824">
        <v>0.20316395540591101</v>
      </c>
      <c r="F2824">
        <v>22.062456319487602</v>
      </c>
    </row>
    <row r="2825" spans="1:6">
      <c r="A2825" t="s">
        <v>551</v>
      </c>
      <c r="B2825" t="s">
        <v>552</v>
      </c>
      <c r="C2825">
        <v>2013</v>
      </c>
      <c r="D2825">
        <v>2.2086177564950402</v>
      </c>
      <c r="E2825">
        <v>0.19193324408191401</v>
      </c>
      <c r="F2825">
        <v>21.545457965002299</v>
      </c>
    </row>
    <row r="2826" spans="1:6">
      <c r="A2826" t="s">
        <v>551</v>
      </c>
      <c r="B2826" t="s">
        <v>552</v>
      </c>
      <c r="C2826">
        <v>2014</v>
      </c>
      <c r="D2826">
        <v>2.18594765163119</v>
      </c>
      <c r="E2826">
        <v>0.18605520425716501</v>
      </c>
      <c r="F2826">
        <v>20.637068913412499</v>
      </c>
    </row>
    <row r="2827" spans="1:6">
      <c r="A2827" t="s">
        <v>551</v>
      </c>
      <c r="B2827" t="s">
        <v>552</v>
      </c>
      <c r="C2827">
        <v>2015</v>
      </c>
      <c r="D2827">
        <v>2.2262623718736898</v>
      </c>
      <c r="E2827">
        <v>0.178168008021481</v>
      </c>
      <c r="F2827">
        <v>20.923210734282002</v>
      </c>
    </row>
    <row r="2828" spans="1:6">
      <c r="A2828" t="s">
        <v>551</v>
      </c>
      <c r="B2828" t="s">
        <v>552</v>
      </c>
      <c r="C2828">
        <v>2016</v>
      </c>
      <c r="D2828">
        <v>2.1487931160075</v>
      </c>
      <c r="E2828">
        <v>0.174727648247782</v>
      </c>
      <c r="F2828">
        <v>19.448412085482499</v>
      </c>
    </row>
    <row r="2829" spans="1:6">
      <c r="A2829" t="s">
        <v>551</v>
      </c>
      <c r="B2829" t="s">
        <v>552</v>
      </c>
      <c r="C2829">
        <v>2017</v>
      </c>
      <c r="D2829">
        <v>2.1401128883243499</v>
      </c>
      <c r="E2829">
        <v>0.166607730110928</v>
      </c>
      <c r="F2829">
        <v>19.403275411767499</v>
      </c>
    </row>
    <row r="2830" spans="1:6">
      <c r="A2830" t="s">
        <v>553</v>
      </c>
      <c r="B2830" t="s">
        <v>554</v>
      </c>
      <c r="C2830">
        <v>1990</v>
      </c>
      <c r="D2830">
        <v>3.00530042064397</v>
      </c>
      <c r="E2830">
        <v>1.4312214793275699</v>
      </c>
      <c r="F2830">
        <v>31.549924195245602</v>
      </c>
    </row>
    <row r="2831" spans="1:6">
      <c r="A2831" t="s">
        <v>553</v>
      </c>
      <c r="B2831" t="s">
        <v>554</v>
      </c>
      <c r="C2831">
        <v>1991</v>
      </c>
      <c r="D2831">
        <v>2.96948152205319</v>
      </c>
      <c r="E2831">
        <v>1.30656804869973</v>
      </c>
      <c r="F2831">
        <v>31.254243432762401</v>
      </c>
    </row>
    <row r="2832" spans="1:6">
      <c r="A2832" t="s">
        <v>553</v>
      </c>
      <c r="B2832" t="s">
        <v>554</v>
      </c>
      <c r="C2832">
        <v>1992</v>
      </c>
      <c r="D2832">
        <v>2.8492921088144598</v>
      </c>
      <c r="E2832">
        <v>1.1520350334218299</v>
      </c>
      <c r="F2832">
        <v>30.004898209000501</v>
      </c>
    </row>
    <row r="2833" spans="1:6">
      <c r="A2833" t="s">
        <v>553</v>
      </c>
      <c r="B2833" t="s">
        <v>554</v>
      </c>
      <c r="C2833">
        <v>1993</v>
      </c>
      <c r="D2833">
        <v>2.7555048294715001</v>
      </c>
      <c r="E2833">
        <v>1.03498101233507</v>
      </c>
      <c r="F2833">
        <v>28.956009185606899</v>
      </c>
    </row>
    <row r="2834" spans="1:6">
      <c r="A2834" t="s">
        <v>553</v>
      </c>
      <c r="B2834" t="s">
        <v>554</v>
      </c>
      <c r="C2834">
        <v>1994</v>
      </c>
      <c r="D2834">
        <v>2.7189777819360801</v>
      </c>
      <c r="E2834">
        <v>0.94809895517018905</v>
      </c>
      <c r="F2834">
        <v>28.356167972356999</v>
      </c>
    </row>
    <row r="2835" spans="1:6">
      <c r="A2835" t="s">
        <v>553</v>
      </c>
      <c r="B2835" t="s">
        <v>554</v>
      </c>
      <c r="C2835">
        <v>1995</v>
      </c>
      <c r="D2835">
        <v>2.6305503147831</v>
      </c>
      <c r="E2835">
        <v>0.87100039649410099</v>
      </c>
      <c r="F2835">
        <v>27.457630235993101</v>
      </c>
    </row>
    <row r="2836" spans="1:6">
      <c r="A2836" t="s">
        <v>553</v>
      </c>
      <c r="B2836" t="s">
        <v>554</v>
      </c>
      <c r="C2836">
        <v>1996</v>
      </c>
      <c r="D2836">
        <v>2.5524310618130399</v>
      </c>
      <c r="E2836">
        <v>0.79055682389023896</v>
      </c>
      <c r="F2836">
        <v>26.739824966466799</v>
      </c>
    </row>
    <row r="2837" spans="1:6">
      <c r="A2837" t="s">
        <v>553</v>
      </c>
      <c r="B2837" t="s">
        <v>554</v>
      </c>
      <c r="C2837">
        <v>1997</v>
      </c>
      <c r="D2837">
        <v>2.5333283549422201</v>
      </c>
      <c r="E2837">
        <v>0.72057271287018698</v>
      </c>
      <c r="F2837">
        <v>26.216603501386899</v>
      </c>
    </row>
    <row r="2838" spans="1:6">
      <c r="A2838" t="s">
        <v>553</v>
      </c>
      <c r="B2838" t="s">
        <v>554</v>
      </c>
      <c r="C2838">
        <v>1998</v>
      </c>
      <c r="D2838">
        <v>2.5563801755572699</v>
      </c>
      <c r="E2838">
        <v>0.68815585337837304</v>
      </c>
      <c r="F2838">
        <v>26.312812083629801</v>
      </c>
    </row>
    <row r="2839" spans="1:6">
      <c r="A2839" t="s">
        <v>553</v>
      </c>
      <c r="B2839" t="s">
        <v>554</v>
      </c>
      <c r="C2839">
        <v>1999</v>
      </c>
      <c r="D2839">
        <v>2.5097328109230199</v>
      </c>
      <c r="E2839">
        <v>0.63724703291335705</v>
      </c>
      <c r="F2839">
        <v>25.247731781612998</v>
      </c>
    </row>
    <row r="2840" spans="1:6">
      <c r="A2840" t="s">
        <v>553</v>
      </c>
      <c r="B2840" t="s">
        <v>554</v>
      </c>
      <c r="C2840">
        <v>2000</v>
      </c>
      <c r="D2840">
        <v>2.45417230225515</v>
      </c>
      <c r="E2840">
        <v>0.58550301582384501</v>
      </c>
      <c r="F2840">
        <v>24.167685293198598</v>
      </c>
    </row>
    <row r="2841" spans="1:6">
      <c r="A2841" t="s">
        <v>553</v>
      </c>
      <c r="B2841" t="s">
        <v>554</v>
      </c>
      <c r="C2841">
        <v>2001</v>
      </c>
      <c r="D2841">
        <v>2.41227754030623</v>
      </c>
      <c r="E2841">
        <v>0.52971848025463997</v>
      </c>
      <c r="F2841">
        <v>23.4219629319043</v>
      </c>
    </row>
    <row r="2842" spans="1:6">
      <c r="A2842" t="s">
        <v>553</v>
      </c>
      <c r="B2842" t="s">
        <v>554</v>
      </c>
      <c r="C2842">
        <v>2002</v>
      </c>
      <c r="D2842">
        <v>2.4470404966541599</v>
      </c>
      <c r="E2842">
        <v>0.49844207738681301</v>
      </c>
      <c r="F2842">
        <v>23.004490577079299</v>
      </c>
    </row>
    <row r="2843" spans="1:6">
      <c r="A2843" t="s">
        <v>553</v>
      </c>
      <c r="B2843" t="s">
        <v>554</v>
      </c>
      <c r="C2843">
        <v>2003</v>
      </c>
      <c r="D2843">
        <v>2.5741573066189001</v>
      </c>
      <c r="E2843">
        <v>0.47711052848044699</v>
      </c>
      <c r="F2843">
        <v>23.121786452979201</v>
      </c>
    </row>
    <row r="2844" spans="1:6">
      <c r="A2844" t="s">
        <v>553</v>
      </c>
      <c r="B2844" t="s">
        <v>554</v>
      </c>
      <c r="C2844">
        <v>2004</v>
      </c>
      <c r="D2844">
        <v>2.43318889500254</v>
      </c>
      <c r="E2844">
        <v>0.41335793431789702</v>
      </c>
      <c r="F2844">
        <v>21.4234636575369</v>
      </c>
    </row>
    <row r="2845" spans="1:6">
      <c r="A2845" t="s">
        <v>553</v>
      </c>
      <c r="B2845" t="s">
        <v>554</v>
      </c>
      <c r="C2845">
        <v>2005</v>
      </c>
      <c r="D2845">
        <v>2.4328159994429899</v>
      </c>
      <c r="E2845">
        <v>0.38762888780023802</v>
      </c>
      <c r="F2845">
        <v>20.8889478834339</v>
      </c>
    </row>
    <row r="2846" spans="1:6">
      <c r="A2846" t="s">
        <v>553</v>
      </c>
      <c r="B2846" t="s">
        <v>554</v>
      </c>
      <c r="C2846">
        <v>2006</v>
      </c>
      <c r="D2846">
        <v>2.3766853487023298</v>
      </c>
      <c r="E2846">
        <v>0.35392318663629302</v>
      </c>
      <c r="F2846">
        <v>20.222343206275301</v>
      </c>
    </row>
    <row r="2847" spans="1:6">
      <c r="A2847" t="s">
        <v>553</v>
      </c>
      <c r="B2847" t="s">
        <v>554</v>
      </c>
      <c r="C2847">
        <v>2007</v>
      </c>
      <c r="D2847">
        <v>2.3439360560876699</v>
      </c>
      <c r="E2847">
        <v>0.32304609561763897</v>
      </c>
      <c r="F2847">
        <v>19.7995562971442</v>
      </c>
    </row>
    <row r="2848" spans="1:6">
      <c r="A2848" t="s">
        <v>553</v>
      </c>
      <c r="B2848" t="s">
        <v>554</v>
      </c>
      <c r="C2848">
        <v>2008</v>
      </c>
      <c r="D2848">
        <v>2.3237291860571299</v>
      </c>
      <c r="E2848">
        <v>0.30519628353540401</v>
      </c>
      <c r="F2848">
        <v>19.4533989660234</v>
      </c>
    </row>
    <row r="2849" spans="1:6">
      <c r="A2849" t="s">
        <v>553</v>
      </c>
      <c r="B2849" t="s">
        <v>554</v>
      </c>
      <c r="C2849">
        <v>2009</v>
      </c>
      <c r="D2849">
        <v>2.3081029769455701</v>
      </c>
      <c r="E2849">
        <v>0.29410059650093801</v>
      </c>
      <c r="F2849">
        <v>19.112276032680601</v>
      </c>
    </row>
    <row r="2850" spans="1:6">
      <c r="A2850" t="s">
        <v>553</v>
      </c>
      <c r="B2850" t="s">
        <v>554</v>
      </c>
      <c r="C2850">
        <v>2010</v>
      </c>
      <c r="D2850">
        <v>2.23773250487708</v>
      </c>
      <c r="E2850">
        <v>0.26834013926751898</v>
      </c>
      <c r="F2850">
        <v>18.267647140609</v>
      </c>
    </row>
    <row r="2851" spans="1:6">
      <c r="A2851" t="s">
        <v>553</v>
      </c>
      <c r="B2851" t="s">
        <v>554</v>
      </c>
      <c r="C2851">
        <v>2011</v>
      </c>
      <c r="D2851">
        <v>2.2221356133097401</v>
      </c>
      <c r="E2851">
        <v>0.24962934156657601</v>
      </c>
      <c r="F2851">
        <v>18.627233003868501</v>
      </c>
    </row>
    <row r="2852" spans="1:6">
      <c r="A2852" t="s">
        <v>553</v>
      </c>
      <c r="B2852" t="s">
        <v>554</v>
      </c>
      <c r="C2852">
        <v>2012</v>
      </c>
      <c r="D2852">
        <v>2.1721869367055699</v>
      </c>
      <c r="E2852">
        <v>0.24777918197184801</v>
      </c>
      <c r="F2852">
        <v>17.553131519916999</v>
      </c>
    </row>
    <row r="2853" spans="1:6">
      <c r="A2853" t="s">
        <v>553</v>
      </c>
      <c r="B2853" t="s">
        <v>554</v>
      </c>
      <c r="C2853">
        <v>2013</v>
      </c>
      <c r="D2853">
        <v>2.0907820330134901</v>
      </c>
      <c r="E2853">
        <v>0.23666886505691101</v>
      </c>
      <c r="F2853">
        <v>16.804621280236599</v>
      </c>
    </row>
    <row r="2854" spans="1:6">
      <c r="A2854" t="s">
        <v>553</v>
      </c>
      <c r="B2854" t="s">
        <v>554</v>
      </c>
      <c r="C2854">
        <v>2014</v>
      </c>
      <c r="D2854">
        <v>2.0354422240882899</v>
      </c>
      <c r="E2854">
        <v>0.221634396021851</v>
      </c>
      <c r="F2854">
        <v>16.248807355828099</v>
      </c>
    </row>
    <row r="2855" spans="1:6">
      <c r="A2855" t="s">
        <v>553</v>
      </c>
      <c r="B2855" t="s">
        <v>554</v>
      </c>
      <c r="C2855">
        <v>2015</v>
      </c>
      <c r="D2855">
        <v>2.0919457466403402</v>
      </c>
      <c r="E2855">
        <v>0.22272561955011</v>
      </c>
      <c r="F2855">
        <v>16.6365778741459</v>
      </c>
    </row>
    <row r="2856" spans="1:6">
      <c r="A2856" t="s">
        <v>553</v>
      </c>
      <c r="B2856" t="s">
        <v>554</v>
      </c>
      <c r="C2856">
        <v>2016</v>
      </c>
      <c r="D2856">
        <v>1.9932132483817699</v>
      </c>
      <c r="E2856">
        <v>0.20856356951227401</v>
      </c>
      <c r="F2856">
        <v>15.2001453912409</v>
      </c>
    </row>
    <row r="2857" spans="1:6">
      <c r="A2857" t="s">
        <v>553</v>
      </c>
      <c r="B2857" t="s">
        <v>554</v>
      </c>
      <c r="C2857">
        <v>2017</v>
      </c>
      <c r="D2857">
        <v>1.96691591988354</v>
      </c>
      <c r="E2857">
        <v>0.196540342416474</v>
      </c>
      <c r="F2857">
        <v>14.964451099333701</v>
      </c>
    </row>
    <row r="2858" spans="1:6">
      <c r="A2858" t="s">
        <v>555</v>
      </c>
      <c r="B2858" t="s">
        <v>556</v>
      </c>
      <c r="C2858">
        <v>1990</v>
      </c>
      <c r="D2858">
        <v>1.0225013501801601</v>
      </c>
      <c r="E2858">
        <v>29.222725309161302</v>
      </c>
      <c r="F2858">
        <v>17.021223967902401</v>
      </c>
    </row>
    <row r="2859" spans="1:6">
      <c r="A2859" t="s">
        <v>555</v>
      </c>
      <c r="B2859" t="s">
        <v>556</v>
      </c>
      <c r="C2859">
        <v>1991</v>
      </c>
      <c r="D2859">
        <v>1.0155745460172201</v>
      </c>
      <c r="E2859">
        <v>27.709524421105002</v>
      </c>
      <c r="F2859">
        <v>17.1039666431002</v>
      </c>
    </row>
    <row r="2860" spans="1:6">
      <c r="A2860" t="s">
        <v>555</v>
      </c>
      <c r="B2860" t="s">
        <v>556</v>
      </c>
      <c r="C2860">
        <v>1992</v>
      </c>
      <c r="D2860">
        <v>1.10739216043158</v>
      </c>
      <c r="E2860">
        <v>27.6592334298394</v>
      </c>
      <c r="F2860">
        <v>18.9208142539607</v>
      </c>
    </row>
    <row r="2861" spans="1:6">
      <c r="A2861" t="s">
        <v>555</v>
      </c>
      <c r="B2861" t="s">
        <v>556</v>
      </c>
      <c r="C2861">
        <v>1993</v>
      </c>
      <c r="D2861">
        <v>1.1425809276972301</v>
      </c>
      <c r="E2861">
        <v>26.621704548391801</v>
      </c>
      <c r="F2861">
        <v>19.851554774401698</v>
      </c>
    </row>
    <row r="2862" spans="1:6">
      <c r="A2862" t="s">
        <v>555</v>
      </c>
      <c r="B2862" t="s">
        <v>556</v>
      </c>
      <c r="C2862">
        <v>1994</v>
      </c>
      <c r="D2862">
        <v>1.2171318146025101</v>
      </c>
      <c r="E2862">
        <v>25.823390235449601</v>
      </c>
      <c r="F2862">
        <v>21.334524662486</v>
      </c>
    </row>
    <row r="2863" spans="1:6">
      <c r="A2863" t="s">
        <v>555</v>
      </c>
      <c r="B2863" t="s">
        <v>556</v>
      </c>
      <c r="C2863">
        <v>1995</v>
      </c>
      <c r="D2863">
        <v>1.3043399335393699</v>
      </c>
      <c r="E2863">
        <v>24.911676016039301</v>
      </c>
      <c r="F2863">
        <v>22.718819215709001</v>
      </c>
    </row>
    <row r="2864" spans="1:6">
      <c r="A2864" t="s">
        <v>555</v>
      </c>
      <c r="B2864" t="s">
        <v>556</v>
      </c>
      <c r="C2864">
        <v>1996</v>
      </c>
      <c r="D2864">
        <v>1.3578255220790001</v>
      </c>
      <c r="E2864">
        <v>23.505392446811801</v>
      </c>
      <c r="F2864">
        <v>23.710653864489402</v>
      </c>
    </row>
    <row r="2865" spans="1:6">
      <c r="A2865" t="s">
        <v>555</v>
      </c>
      <c r="B2865" t="s">
        <v>556</v>
      </c>
      <c r="C2865">
        <v>1997</v>
      </c>
      <c r="D2865">
        <v>1.42063575841662</v>
      </c>
      <c r="E2865">
        <v>22.244110817811698</v>
      </c>
      <c r="F2865">
        <v>24.633197437949899</v>
      </c>
    </row>
    <row r="2866" spans="1:6">
      <c r="A2866" t="s">
        <v>555</v>
      </c>
      <c r="B2866" t="s">
        <v>556</v>
      </c>
      <c r="C2866">
        <v>1998</v>
      </c>
      <c r="D2866">
        <v>1.4758071392030201</v>
      </c>
      <c r="E2866">
        <v>20.9284746286862</v>
      </c>
      <c r="F2866">
        <v>25.384051441917599</v>
      </c>
    </row>
    <row r="2867" spans="1:6">
      <c r="A2867" t="s">
        <v>555</v>
      </c>
      <c r="B2867" t="s">
        <v>556</v>
      </c>
      <c r="C2867">
        <v>1999</v>
      </c>
      <c r="D2867">
        <v>1.56167376849908</v>
      </c>
      <c r="E2867">
        <v>20.333114158981001</v>
      </c>
      <c r="F2867">
        <v>26.744393415763799</v>
      </c>
    </row>
    <row r="2868" spans="1:6">
      <c r="A2868" t="s">
        <v>555</v>
      </c>
      <c r="B2868" t="s">
        <v>556</v>
      </c>
      <c r="C2868">
        <v>2000</v>
      </c>
      <c r="D2868">
        <v>1.51554241258318</v>
      </c>
      <c r="E2868">
        <v>18.637327869031498</v>
      </c>
      <c r="F2868">
        <v>26.735016055190499</v>
      </c>
    </row>
    <row r="2869" spans="1:6">
      <c r="A2869" t="s">
        <v>555</v>
      </c>
      <c r="B2869" t="s">
        <v>556</v>
      </c>
      <c r="C2869">
        <v>2001</v>
      </c>
      <c r="D2869">
        <v>1.5056449834753201</v>
      </c>
      <c r="E2869">
        <v>17.267582900991702</v>
      </c>
      <c r="F2869">
        <v>27.057511325826699</v>
      </c>
    </row>
    <row r="2870" spans="1:6">
      <c r="A2870" t="s">
        <v>555</v>
      </c>
      <c r="B2870" t="s">
        <v>556</v>
      </c>
      <c r="C2870">
        <v>2002</v>
      </c>
      <c r="D2870">
        <v>1.49294068164853</v>
      </c>
      <c r="E2870">
        <v>15.5188132531625</v>
      </c>
      <c r="F2870">
        <v>26.2848073769043</v>
      </c>
    </row>
    <row r="2871" spans="1:6">
      <c r="A2871" t="s">
        <v>555</v>
      </c>
      <c r="B2871" t="s">
        <v>556</v>
      </c>
      <c r="C2871">
        <v>2003</v>
      </c>
      <c r="D2871">
        <v>1.42002336363711</v>
      </c>
      <c r="E2871">
        <v>13.846383329223199</v>
      </c>
      <c r="F2871">
        <v>25.5003700110524</v>
      </c>
    </row>
    <row r="2872" spans="1:6">
      <c r="A2872" t="s">
        <v>555</v>
      </c>
      <c r="B2872" t="s">
        <v>556</v>
      </c>
      <c r="C2872">
        <v>2004</v>
      </c>
      <c r="D2872">
        <v>1.3627776325714001</v>
      </c>
      <c r="E2872">
        <v>12.632535574501</v>
      </c>
      <c r="F2872">
        <v>24.962944956740699</v>
      </c>
    </row>
    <row r="2873" spans="1:6">
      <c r="A2873" t="s">
        <v>555</v>
      </c>
      <c r="B2873" t="s">
        <v>556</v>
      </c>
      <c r="C2873">
        <v>2005</v>
      </c>
      <c r="D2873">
        <v>1.2856654220642201</v>
      </c>
      <c r="E2873">
        <v>11.303926714607799</v>
      </c>
      <c r="F2873">
        <v>24.0071259437882</v>
      </c>
    </row>
    <row r="2874" spans="1:6">
      <c r="A2874" t="s">
        <v>555</v>
      </c>
      <c r="B2874" t="s">
        <v>556</v>
      </c>
      <c r="C2874">
        <v>2006</v>
      </c>
      <c r="D2874">
        <v>1.2212104175610901</v>
      </c>
      <c r="E2874">
        <v>10.403962676715899</v>
      </c>
      <c r="F2874">
        <v>23.5581936381781</v>
      </c>
    </row>
    <row r="2875" spans="1:6">
      <c r="A2875" t="s">
        <v>555</v>
      </c>
      <c r="B2875" t="s">
        <v>556</v>
      </c>
      <c r="C2875">
        <v>2007</v>
      </c>
      <c r="D2875">
        <v>1.3570118317878399</v>
      </c>
      <c r="E2875">
        <v>10.470730444420999</v>
      </c>
      <c r="F2875">
        <v>25.826740942884701</v>
      </c>
    </row>
    <row r="2876" spans="1:6">
      <c r="A2876" t="s">
        <v>555</v>
      </c>
      <c r="B2876" t="s">
        <v>556</v>
      </c>
      <c r="C2876">
        <v>2008</v>
      </c>
      <c r="D2876">
        <v>1.4258258694207899</v>
      </c>
      <c r="E2876">
        <v>10.3674591314617</v>
      </c>
      <c r="F2876">
        <v>27.426562184096898</v>
      </c>
    </row>
    <row r="2877" spans="1:6">
      <c r="A2877" t="s">
        <v>555</v>
      </c>
      <c r="B2877" t="s">
        <v>556</v>
      </c>
      <c r="C2877">
        <v>2009</v>
      </c>
      <c r="D2877">
        <v>1.5353327750504999</v>
      </c>
      <c r="E2877">
        <v>10.488205813423701</v>
      </c>
      <c r="F2877">
        <v>29.4158085959935</v>
      </c>
    </row>
    <row r="2878" spans="1:6">
      <c r="A2878" t="s">
        <v>555</v>
      </c>
      <c r="B2878" t="s">
        <v>556</v>
      </c>
      <c r="C2878">
        <v>2010</v>
      </c>
      <c r="D2878">
        <v>1.39042266536034</v>
      </c>
      <c r="E2878">
        <v>9.6496341431730599</v>
      </c>
      <c r="F2878">
        <v>27.9006919488181</v>
      </c>
    </row>
    <row r="2879" spans="1:6">
      <c r="A2879" t="s">
        <v>555</v>
      </c>
      <c r="B2879" t="s">
        <v>556</v>
      </c>
      <c r="C2879">
        <v>2011</v>
      </c>
      <c r="D2879">
        <v>1.3326525417991899</v>
      </c>
      <c r="E2879">
        <v>9.1899130961447302</v>
      </c>
      <c r="F2879">
        <v>28.2252517949204</v>
      </c>
    </row>
    <row r="2880" spans="1:6">
      <c r="A2880" t="s">
        <v>555</v>
      </c>
      <c r="B2880" t="s">
        <v>556</v>
      </c>
      <c r="C2880">
        <v>2012</v>
      </c>
      <c r="D2880">
        <v>1.38529003045301</v>
      </c>
      <c r="E2880">
        <v>9.2575023751021508</v>
      </c>
      <c r="F2880">
        <v>28.3667138121235</v>
      </c>
    </row>
    <row r="2881" spans="1:6">
      <c r="A2881" t="s">
        <v>555</v>
      </c>
      <c r="B2881" t="s">
        <v>556</v>
      </c>
      <c r="C2881">
        <v>2013</v>
      </c>
      <c r="D2881">
        <v>1.55788874803649</v>
      </c>
      <c r="E2881">
        <v>9.7167214350921096</v>
      </c>
      <c r="F2881">
        <v>30.5322867349105</v>
      </c>
    </row>
    <row r="2882" spans="1:6">
      <c r="A2882" t="s">
        <v>555</v>
      </c>
      <c r="B2882" t="s">
        <v>556</v>
      </c>
      <c r="C2882">
        <v>2014</v>
      </c>
      <c r="D2882">
        <v>1.63352372994537</v>
      </c>
      <c r="E2882">
        <v>9.7210497480565596</v>
      </c>
      <c r="F2882">
        <v>30.779072050987399</v>
      </c>
    </row>
    <row r="2883" spans="1:6">
      <c r="A2883" t="s">
        <v>555</v>
      </c>
      <c r="B2883" t="s">
        <v>556</v>
      </c>
      <c r="C2883">
        <v>2015</v>
      </c>
      <c r="D2883">
        <v>1.64241647762428</v>
      </c>
      <c r="E2883">
        <v>9.42059308058281</v>
      </c>
      <c r="F2883">
        <v>31.055638705876099</v>
      </c>
    </row>
    <row r="2884" spans="1:6">
      <c r="A2884" t="s">
        <v>555</v>
      </c>
      <c r="B2884" t="s">
        <v>556</v>
      </c>
      <c r="C2884">
        <v>2016</v>
      </c>
      <c r="D2884">
        <v>1.7398671148342899</v>
      </c>
      <c r="E2884">
        <v>9.6201174035163994</v>
      </c>
      <c r="F2884">
        <v>31.3838112058822</v>
      </c>
    </row>
    <row r="2885" spans="1:6">
      <c r="A2885" t="s">
        <v>555</v>
      </c>
      <c r="B2885" t="s">
        <v>556</v>
      </c>
      <c r="C2885">
        <v>2017</v>
      </c>
      <c r="D2885">
        <v>1.7533471485494501</v>
      </c>
      <c r="E2885">
        <v>9.1451542721210295</v>
      </c>
      <c r="F2885">
        <v>31.3098777392206</v>
      </c>
    </row>
    <row r="2886" spans="1:6">
      <c r="A2886" t="s">
        <v>351</v>
      </c>
      <c r="B2886" t="s">
        <v>557</v>
      </c>
      <c r="C2886">
        <v>1990</v>
      </c>
      <c r="D2886">
        <v>2.3427188125002001</v>
      </c>
      <c r="E2886">
        <v>0.37899336924084398</v>
      </c>
      <c r="F2886">
        <v>22.666057659604601</v>
      </c>
    </row>
    <row r="2887" spans="1:6">
      <c r="A2887" t="s">
        <v>351</v>
      </c>
      <c r="B2887" t="s">
        <v>557</v>
      </c>
      <c r="C2887">
        <v>1991</v>
      </c>
      <c r="D2887">
        <v>2.3150691013660798</v>
      </c>
      <c r="E2887">
        <v>0.303482205629309</v>
      </c>
      <c r="F2887">
        <v>22.3129986920273</v>
      </c>
    </row>
    <row r="2888" spans="1:6">
      <c r="A2888" t="s">
        <v>351</v>
      </c>
      <c r="B2888" t="s">
        <v>557</v>
      </c>
      <c r="C2888">
        <v>1992</v>
      </c>
      <c r="D2888">
        <v>2.2789690512606402</v>
      </c>
      <c r="E2888">
        <v>0.24207076087209201</v>
      </c>
      <c r="F2888">
        <v>21.942990442279399</v>
      </c>
    </row>
    <row r="2889" spans="1:6">
      <c r="A2889" t="s">
        <v>351</v>
      </c>
      <c r="B2889" t="s">
        <v>557</v>
      </c>
      <c r="C2889">
        <v>1993</v>
      </c>
      <c r="D2889">
        <v>2.2165139645379099</v>
      </c>
      <c r="E2889">
        <v>0.19195808031485101</v>
      </c>
      <c r="F2889">
        <v>21.417835653092599</v>
      </c>
    </row>
    <row r="2890" spans="1:6">
      <c r="A2890" t="s">
        <v>351</v>
      </c>
      <c r="B2890" t="s">
        <v>557</v>
      </c>
      <c r="C2890">
        <v>1994</v>
      </c>
      <c r="D2890">
        <v>2.08218139276519</v>
      </c>
      <c r="E2890">
        <v>0.14809110098505901</v>
      </c>
      <c r="F2890">
        <v>20.413775288305199</v>
      </c>
    </row>
    <row r="2891" spans="1:6">
      <c r="A2891" t="s">
        <v>351</v>
      </c>
      <c r="B2891" t="s">
        <v>557</v>
      </c>
      <c r="C2891">
        <v>1995</v>
      </c>
      <c r="D2891">
        <v>2.0188102572725199</v>
      </c>
      <c r="E2891">
        <v>0.11700944999139699</v>
      </c>
      <c r="F2891">
        <v>20.0475181283194</v>
      </c>
    </row>
    <row r="2892" spans="1:6">
      <c r="A2892" t="s">
        <v>351</v>
      </c>
      <c r="B2892" t="s">
        <v>557</v>
      </c>
      <c r="C2892">
        <v>1996</v>
      </c>
      <c r="D2892">
        <v>1.8599192718428099</v>
      </c>
      <c r="E2892">
        <v>9.75587219192557E-2</v>
      </c>
      <c r="F2892">
        <v>18.815159646483799</v>
      </c>
    </row>
    <row r="2893" spans="1:6">
      <c r="A2893" t="s">
        <v>351</v>
      </c>
      <c r="B2893" t="s">
        <v>557</v>
      </c>
      <c r="C2893">
        <v>1997</v>
      </c>
      <c r="D2893">
        <v>1.7579499030827099</v>
      </c>
      <c r="E2893">
        <v>8.2551186059924397E-2</v>
      </c>
      <c r="F2893">
        <v>17.9829857337633</v>
      </c>
    </row>
    <row r="2894" spans="1:6">
      <c r="A2894" t="s">
        <v>351</v>
      </c>
      <c r="B2894" t="s">
        <v>557</v>
      </c>
      <c r="C2894">
        <v>1998</v>
      </c>
      <c r="D2894">
        <v>1.7299479827155</v>
      </c>
      <c r="E2894">
        <v>7.1531038428317303E-2</v>
      </c>
      <c r="F2894">
        <v>17.7532703672811</v>
      </c>
    </row>
    <row r="2895" spans="1:6">
      <c r="A2895" t="s">
        <v>351</v>
      </c>
      <c r="B2895" t="s">
        <v>557</v>
      </c>
      <c r="C2895">
        <v>1999</v>
      </c>
      <c r="D2895">
        <v>1.7071415507476599</v>
      </c>
      <c r="E2895">
        <v>6.8176019193187998E-2</v>
      </c>
      <c r="F2895">
        <v>17.4324370062036</v>
      </c>
    </row>
    <row r="2896" spans="1:6">
      <c r="A2896" t="s">
        <v>351</v>
      </c>
      <c r="B2896" t="s">
        <v>557</v>
      </c>
      <c r="C2896">
        <v>2000</v>
      </c>
      <c r="D2896">
        <v>1.60984303344669</v>
      </c>
      <c r="E2896">
        <v>6.22717179770974E-2</v>
      </c>
      <c r="F2896">
        <v>16.416239718487098</v>
      </c>
    </row>
    <row r="2897" spans="1:6">
      <c r="A2897" t="s">
        <v>351</v>
      </c>
      <c r="B2897" t="s">
        <v>557</v>
      </c>
      <c r="C2897">
        <v>2001</v>
      </c>
      <c r="D2897">
        <v>1.55117297001517</v>
      </c>
      <c r="E2897">
        <v>5.8192227867047003E-2</v>
      </c>
      <c r="F2897">
        <v>15.812473992814599</v>
      </c>
    </row>
    <row r="2898" spans="1:6">
      <c r="A2898" t="s">
        <v>351</v>
      </c>
      <c r="B2898" t="s">
        <v>557</v>
      </c>
      <c r="C2898">
        <v>2002</v>
      </c>
      <c r="D2898">
        <v>1.4984680385125999</v>
      </c>
      <c r="E2898">
        <v>5.4210351518625598E-2</v>
      </c>
      <c r="F2898">
        <v>15.2789356540334</v>
      </c>
    </row>
    <row r="2899" spans="1:6">
      <c r="A2899" t="s">
        <v>351</v>
      </c>
      <c r="B2899" t="s">
        <v>557</v>
      </c>
      <c r="C2899">
        <v>2003</v>
      </c>
      <c r="D2899">
        <v>1.49190886873109</v>
      </c>
      <c r="E2899">
        <v>5.1707298129693997E-2</v>
      </c>
      <c r="F2899">
        <v>15.135806156064101</v>
      </c>
    </row>
    <row r="2900" spans="1:6">
      <c r="A2900" t="s">
        <v>351</v>
      </c>
      <c r="B2900" t="s">
        <v>557</v>
      </c>
      <c r="C2900">
        <v>2004</v>
      </c>
      <c r="D2900">
        <v>1.4601017505782401</v>
      </c>
      <c r="E2900">
        <v>4.8822391212678402E-2</v>
      </c>
      <c r="F2900">
        <v>14.776299757695901</v>
      </c>
    </row>
    <row r="2901" spans="1:6">
      <c r="A2901" t="s">
        <v>351</v>
      </c>
      <c r="B2901" t="s">
        <v>557</v>
      </c>
      <c r="C2901">
        <v>2005</v>
      </c>
      <c r="D2901">
        <v>1.4734858787184999</v>
      </c>
      <c r="E2901">
        <v>4.7103873299087898E-2</v>
      </c>
      <c r="F2901">
        <v>14.748464747015801</v>
      </c>
    </row>
    <row r="2902" spans="1:6">
      <c r="A2902" t="s">
        <v>351</v>
      </c>
      <c r="B2902" t="s">
        <v>557</v>
      </c>
      <c r="C2902">
        <v>2006</v>
      </c>
      <c r="D2902">
        <v>1.4255014072285199</v>
      </c>
      <c r="E2902">
        <v>4.4251774400070901E-2</v>
      </c>
      <c r="F2902">
        <v>14.267035023097501</v>
      </c>
    </row>
    <row r="2903" spans="1:6">
      <c r="A2903" t="s">
        <v>351</v>
      </c>
      <c r="B2903" t="s">
        <v>557</v>
      </c>
      <c r="C2903">
        <v>2007</v>
      </c>
      <c r="D2903">
        <v>1.4065784167522</v>
      </c>
      <c r="E2903">
        <v>4.1937373357441098E-2</v>
      </c>
      <c r="F2903">
        <v>13.978408528756001</v>
      </c>
    </row>
    <row r="2904" spans="1:6">
      <c r="A2904" t="s">
        <v>351</v>
      </c>
      <c r="B2904" t="s">
        <v>557</v>
      </c>
      <c r="C2904">
        <v>2008</v>
      </c>
      <c r="D2904">
        <v>1.38976096333174</v>
      </c>
      <c r="E2904">
        <v>4.0004920192802003E-2</v>
      </c>
      <c r="F2904">
        <v>13.677726474468599</v>
      </c>
    </row>
    <row r="2905" spans="1:6">
      <c r="A2905" t="s">
        <v>351</v>
      </c>
      <c r="B2905" t="s">
        <v>557</v>
      </c>
      <c r="C2905">
        <v>2009</v>
      </c>
      <c r="D2905">
        <v>1.36903745788697</v>
      </c>
      <c r="E2905">
        <v>3.7821127238521698E-2</v>
      </c>
      <c r="F2905">
        <v>13.320224028911399</v>
      </c>
    </row>
    <row r="2906" spans="1:6">
      <c r="A2906" t="s">
        <v>351</v>
      </c>
      <c r="B2906" t="s">
        <v>557</v>
      </c>
      <c r="C2906">
        <v>2010</v>
      </c>
      <c r="D2906">
        <v>1.37097772717127</v>
      </c>
      <c r="E2906">
        <v>3.6326707097701E-2</v>
      </c>
      <c r="F2906">
        <v>13.143792900531</v>
      </c>
    </row>
    <row r="2907" spans="1:6">
      <c r="A2907" t="s">
        <v>351</v>
      </c>
      <c r="B2907" t="s">
        <v>557</v>
      </c>
      <c r="C2907">
        <v>2011</v>
      </c>
      <c r="D2907">
        <v>1.37866317171328</v>
      </c>
      <c r="E2907">
        <v>3.5117806498445203E-2</v>
      </c>
      <c r="F2907">
        <v>13.0987814743046</v>
      </c>
    </row>
    <row r="2908" spans="1:6">
      <c r="A2908" t="s">
        <v>351</v>
      </c>
      <c r="B2908" t="s">
        <v>557</v>
      </c>
      <c r="C2908">
        <v>2012</v>
      </c>
      <c r="D2908">
        <v>1.34073355295748</v>
      </c>
      <c r="E2908">
        <v>3.3476699125662798E-2</v>
      </c>
      <c r="F2908">
        <v>12.111300071733</v>
      </c>
    </row>
    <row r="2909" spans="1:6">
      <c r="A2909" t="s">
        <v>351</v>
      </c>
      <c r="B2909" t="s">
        <v>557</v>
      </c>
      <c r="C2909">
        <v>2013</v>
      </c>
      <c r="D2909">
        <v>1.3185873774416701</v>
      </c>
      <c r="E2909">
        <v>3.1377429385791397E-2</v>
      </c>
      <c r="F2909">
        <v>11.9288150991593</v>
      </c>
    </row>
    <row r="2910" spans="1:6">
      <c r="A2910" t="s">
        <v>351</v>
      </c>
      <c r="B2910" t="s">
        <v>557</v>
      </c>
      <c r="C2910">
        <v>2014</v>
      </c>
      <c r="D2910">
        <v>1.28492647469249</v>
      </c>
      <c r="E2910">
        <v>2.9991867253747601E-2</v>
      </c>
      <c r="F2910">
        <v>11.1684308259295</v>
      </c>
    </row>
    <row r="2911" spans="1:6">
      <c r="A2911" t="s">
        <v>351</v>
      </c>
      <c r="B2911" t="s">
        <v>557</v>
      </c>
      <c r="C2911">
        <v>2015</v>
      </c>
      <c r="D2911">
        <v>1.2556439580896599</v>
      </c>
      <c r="E2911">
        <v>2.7849988291803102E-2</v>
      </c>
      <c r="F2911">
        <v>10.867965698443101</v>
      </c>
    </row>
    <row r="2912" spans="1:6">
      <c r="A2912" t="s">
        <v>351</v>
      </c>
      <c r="B2912" t="s">
        <v>557</v>
      </c>
      <c r="C2912">
        <v>2016</v>
      </c>
      <c r="D2912">
        <v>1.25643223989171</v>
      </c>
      <c r="E2912">
        <v>2.74117969073619E-2</v>
      </c>
      <c r="F2912">
        <v>10.251409811802301</v>
      </c>
    </row>
    <row r="2913" spans="1:6">
      <c r="A2913" t="s">
        <v>351</v>
      </c>
      <c r="B2913" t="s">
        <v>557</v>
      </c>
      <c r="C2913">
        <v>2017</v>
      </c>
      <c r="D2913">
        <v>1.2630492068524199</v>
      </c>
      <c r="E2913">
        <v>2.63065109224913E-2</v>
      </c>
      <c r="F2913">
        <v>10.292936066314301</v>
      </c>
    </row>
    <row r="2914" spans="1:6">
      <c r="A2914" t="s">
        <v>558</v>
      </c>
      <c r="B2914" t="s">
        <v>559</v>
      </c>
      <c r="C2914">
        <v>1990</v>
      </c>
      <c r="D2914">
        <v>3.5713053363177099</v>
      </c>
      <c r="E2914">
        <v>0.81845485356894099</v>
      </c>
      <c r="F2914">
        <v>70.235816173835502</v>
      </c>
    </row>
    <row r="2915" spans="1:6">
      <c r="A2915" t="s">
        <v>558</v>
      </c>
      <c r="B2915" t="s">
        <v>559</v>
      </c>
      <c r="C2915">
        <v>1991</v>
      </c>
      <c r="D2915">
        <v>3.49903523287175</v>
      </c>
      <c r="E2915">
        <v>0.71396609471651795</v>
      </c>
      <c r="F2915">
        <v>69.712583415990693</v>
      </c>
    </row>
    <row r="2916" spans="1:6">
      <c r="A2916" t="s">
        <v>558</v>
      </c>
      <c r="B2916" t="s">
        <v>559</v>
      </c>
      <c r="C2916">
        <v>1992</v>
      </c>
      <c r="D2916">
        <v>3.4839891343892502</v>
      </c>
      <c r="E2916">
        <v>0.61027676319674395</v>
      </c>
      <c r="F2916">
        <v>68.852369676185006</v>
      </c>
    </row>
    <row r="2917" spans="1:6">
      <c r="A2917" t="s">
        <v>558</v>
      </c>
      <c r="B2917" t="s">
        <v>559</v>
      </c>
      <c r="C2917">
        <v>1993</v>
      </c>
      <c r="D2917">
        <v>3.5710500737584399</v>
      </c>
      <c r="E2917">
        <v>0.55843611089808098</v>
      </c>
      <c r="F2917">
        <v>71.060186617750304</v>
      </c>
    </row>
    <row r="2918" spans="1:6">
      <c r="A2918" t="s">
        <v>558</v>
      </c>
      <c r="B2918" t="s">
        <v>559</v>
      </c>
      <c r="C2918">
        <v>1994</v>
      </c>
      <c r="D2918">
        <v>3.59521055379758</v>
      </c>
      <c r="E2918">
        <v>0.49582274792837699</v>
      </c>
      <c r="F2918">
        <v>71.054421519877806</v>
      </c>
    </row>
    <row r="2919" spans="1:6">
      <c r="A2919" t="s">
        <v>558</v>
      </c>
      <c r="B2919" t="s">
        <v>559</v>
      </c>
      <c r="C2919">
        <v>1995</v>
      </c>
      <c r="D2919">
        <v>3.61664013529965</v>
      </c>
      <c r="E2919">
        <v>0.45014457785700301</v>
      </c>
      <c r="F2919">
        <v>71.557188922104103</v>
      </c>
    </row>
    <row r="2920" spans="1:6">
      <c r="A2920" t="s">
        <v>558</v>
      </c>
      <c r="B2920" t="s">
        <v>559</v>
      </c>
      <c r="C2920">
        <v>1996</v>
      </c>
      <c r="D2920">
        <v>3.6158464292051198</v>
      </c>
      <c r="E2920">
        <v>0.39907677372919598</v>
      </c>
      <c r="F2920">
        <v>72.314992059307698</v>
      </c>
    </row>
    <row r="2921" spans="1:6">
      <c r="A2921" t="s">
        <v>558</v>
      </c>
      <c r="B2921" t="s">
        <v>559</v>
      </c>
      <c r="C2921">
        <v>1997</v>
      </c>
      <c r="D2921">
        <v>3.5822385115404698</v>
      </c>
      <c r="E2921">
        <v>0.34931433652674898</v>
      </c>
      <c r="F2921">
        <v>71.293286017061405</v>
      </c>
    </row>
    <row r="2922" spans="1:6">
      <c r="A2922" t="s">
        <v>558</v>
      </c>
      <c r="B2922" t="s">
        <v>559</v>
      </c>
      <c r="C2922">
        <v>1998</v>
      </c>
      <c r="D2922">
        <v>3.5587281537837998</v>
      </c>
      <c r="E2922">
        <v>0.30976957108802</v>
      </c>
      <c r="F2922">
        <v>70.398373154473305</v>
      </c>
    </row>
    <row r="2923" spans="1:6">
      <c r="A2923" t="s">
        <v>558</v>
      </c>
      <c r="B2923" t="s">
        <v>559</v>
      </c>
      <c r="C2923">
        <v>1999</v>
      </c>
      <c r="D2923">
        <v>3.5174906622881101</v>
      </c>
      <c r="E2923">
        <v>0.276667427597515</v>
      </c>
      <c r="F2923">
        <v>69.231589217831797</v>
      </c>
    </row>
    <row r="2924" spans="1:6">
      <c r="A2924" t="s">
        <v>558</v>
      </c>
      <c r="B2924" t="s">
        <v>559</v>
      </c>
      <c r="C2924">
        <v>2000</v>
      </c>
      <c r="D2924">
        <v>3.4054231599942999</v>
      </c>
      <c r="E2924">
        <v>0.23640653870803499</v>
      </c>
      <c r="F2924">
        <v>66.668178482507699</v>
      </c>
    </row>
    <row r="2925" spans="1:6">
      <c r="A2925" t="s">
        <v>558</v>
      </c>
      <c r="B2925" t="s">
        <v>559</v>
      </c>
      <c r="C2925">
        <v>2001</v>
      </c>
      <c r="D2925">
        <v>3.3503941923304899</v>
      </c>
      <c r="E2925">
        <v>0.20716900132795099</v>
      </c>
      <c r="F2925">
        <v>65.363947455338504</v>
      </c>
    </row>
    <row r="2926" spans="1:6">
      <c r="A2926" t="s">
        <v>558</v>
      </c>
      <c r="B2926" t="s">
        <v>559</v>
      </c>
      <c r="C2926">
        <v>2002</v>
      </c>
      <c r="D2926">
        <v>3.2981397848741998</v>
      </c>
      <c r="E2926">
        <v>0.17813385044527699</v>
      </c>
      <c r="F2926">
        <v>63.752206523430502</v>
      </c>
    </row>
    <row r="2927" spans="1:6">
      <c r="A2927" t="s">
        <v>558</v>
      </c>
      <c r="B2927" t="s">
        <v>559</v>
      </c>
      <c r="C2927">
        <v>2003</v>
      </c>
      <c r="D2927">
        <v>3.1585297691484402</v>
      </c>
      <c r="E2927">
        <v>0.15139787967332599</v>
      </c>
      <c r="F2927">
        <v>59.890004541939497</v>
      </c>
    </row>
    <row r="2928" spans="1:6">
      <c r="A2928" t="s">
        <v>558</v>
      </c>
      <c r="B2928" t="s">
        <v>559</v>
      </c>
      <c r="C2928">
        <v>2004</v>
      </c>
      <c r="D2928">
        <v>3.1047995473251002</v>
      </c>
      <c r="E2928">
        <v>0.135110948423454</v>
      </c>
      <c r="F2928">
        <v>58.530810375845299</v>
      </c>
    </row>
    <row r="2929" spans="1:6">
      <c r="A2929" t="s">
        <v>558</v>
      </c>
      <c r="B2929" t="s">
        <v>559</v>
      </c>
      <c r="C2929">
        <v>2005</v>
      </c>
      <c r="D2929">
        <v>3.1228633084772199</v>
      </c>
      <c r="E2929">
        <v>0.12067377298552</v>
      </c>
      <c r="F2929">
        <v>57.187615619910801</v>
      </c>
    </row>
    <row r="2930" spans="1:6">
      <c r="A2930" t="s">
        <v>558</v>
      </c>
      <c r="B2930" t="s">
        <v>559</v>
      </c>
      <c r="C2930">
        <v>2006</v>
      </c>
      <c r="D2930">
        <v>3.0598326722658902</v>
      </c>
      <c r="E2930">
        <v>0.104849263672186</v>
      </c>
      <c r="F2930">
        <v>56.056200866692699</v>
      </c>
    </row>
    <row r="2931" spans="1:6">
      <c r="A2931" t="s">
        <v>558</v>
      </c>
      <c r="B2931" t="s">
        <v>559</v>
      </c>
      <c r="C2931">
        <v>2007</v>
      </c>
      <c r="D2931">
        <v>2.8423577037155501</v>
      </c>
      <c r="E2931">
        <v>8.2756960765671198E-2</v>
      </c>
      <c r="F2931">
        <v>51.296272721550302</v>
      </c>
    </row>
    <row r="2932" spans="1:6">
      <c r="A2932" t="s">
        <v>558</v>
      </c>
      <c r="B2932" t="s">
        <v>559</v>
      </c>
      <c r="C2932">
        <v>2008</v>
      </c>
      <c r="D2932">
        <v>2.6462276812600698</v>
      </c>
      <c r="E2932">
        <v>6.5153818510331696E-2</v>
      </c>
      <c r="F2932">
        <v>47.121108480846303</v>
      </c>
    </row>
    <row r="2933" spans="1:6">
      <c r="A2933" t="s">
        <v>558</v>
      </c>
      <c r="B2933" t="s">
        <v>559</v>
      </c>
      <c r="C2933">
        <v>2009</v>
      </c>
      <c r="D2933">
        <v>2.5436527105111</v>
      </c>
      <c r="E2933">
        <v>5.2696564904478597E-2</v>
      </c>
      <c r="F2933">
        <v>44.997245582600002</v>
      </c>
    </row>
    <row r="2934" spans="1:6">
      <c r="A2934" t="s">
        <v>558</v>
      </c>
      <c r="B2934" t="s">
        <v>559</v>
      </c>
      <c r="C2934">
        <v>2010</v>
      </c>
      <c r="D2934">
        <v>2.4674778101713399</v>
      </c>
      <c r="E2934">
        <v>4.4222121608866898E-2</v>
      </c>
      <c r="F2934">
        <v>43.583898903205402</v>
      </c>
    </row>
    <row r="2935" spans="1:6">
      <c r="A2935" t="s">
        <v>558</v>
      </c>
      <c r="B2935" t="s">
        <v>559</v>
      </c>
      <c r="C2935">
        <v>2011</v>
      </c>
      <c r="D2935">
        <v>2.3866120285677601</v>
      </c>
      <c r="E2935">
        <v>3.7363450112257099E-2</v>
      </c>
      <c r="F2935">
        <v>41.9755116091576</v>
      </c>
    </row>
    <row r="2936" spans="1:6">
      <c r="A2936" t="s">
        <v>558</v>
      </c>
      <c r="B2936" t="s">
        <v>559</v>
      </c>
      <c r="C2936">
        <v>2012</v>
      </c>
      <c r="D2936">
        <v>2.3198405291206701</v>
      </c>
      <c r="E2936">
        <v>3.1513051522132199E-2</v>
      </c>
      <c r="F2936">
        <v>40.517922817864097</v>
      </c>
    </row>
    <row r="2937" spans="1:6">
      <c r="A2937" t="s">
        <v>558</v>
      </c>
      <c r="B2937" t="s">
        <v>559</v>
      </c>
      <c r="C2937">
        <v>2013</v>
      </c>
      <c r="D2937">
        <v>2.2662355948082502</v>
      </c>
      <c r="E2937">
        <v>2.72581982205179E-2</v>
      </c>
      <c r="F2937">
        <v>39.6047720503649</v>
      </c>
    </row>
    <row r="2938" spans="1:6">
      <c r="A2938" t="s">
        <v>558</v>
      </c>
      <c r="B2938" t="s">
        <v>559</v>
      </c>
      <c r="C2938">
        <v>2014</v>
      </c>
      <c r="D2938">
        <v>2.2626797976057098</v>
      </c>
      <c r="E2938">
        <v>2.52748244661581E-2</v>
      </c>
      <c r="F2938">
        <v>39.200851857833499</v>
      </c>
    </row>
    <row r="2939" spans="1:6">
      <c r="A2939" t="s">
        <v>558</v>
      </c>
      <c r="B2939" t="s">
        <v>559</v>
      </c>
      <c r="C2939">
        <v>2015</v>
      </c>
      <c r="D2939">
        <v>2.2397518434297998</v>
      </c>
      <c r="E2939">
        <v>2.2436460147032999E-2</v>
      </c>
      <c r="F2939">
        <v>38.695908621513297</v>
      </c>
    </row>
    <row r="2940" spans="1:6">
      <c r="A2940" t="s">
        <v>558</v>
      </c>
      <c r="B2940" t="s">
        <v>559</v>
      </c>
      <c r="C2940">
        <v>2016</v>
      </c>
      <c r="D2940">
        <v>2.2402489145126898</v>
      </c>
      <c r="E2940">
        <v>2.0815215514951999E-2</v>
      </c>
      <c r="F2940">
        <v>37.975373634198299</v>
      </c>
    </row>
    <row r="2941" spans="1:6">
      <c r="A2941" t="s">
        <v>558</v>
      </c>
      <c r="B2941" t="s">
        <v>559</v>
      </c>
      <c r="C2941">
        <v>2017</v>
      </c>
      <c r="D2941">
        <v>2.2523448810993401</v>
      </c>
      <c r="E2941">
        <v>1.9318440258954E-2</v>
      </c>
      <c r="F2941">
        <v>37.746670137027998</v>
      </c>
    </row>
    <row r="2942" spans="1:6">
      <c r="A2942" t="s">
        <v>560</v>
      </c>
      <c r="B2942" t="s">
        <v>561</v>
      </c>
      <c r="C2942">
        <v>1990</v>
      </c>
      <c r="D2942">
        <v>5.1805827369325597</v>
      </c>
      <c r="E2942">
        <v>40.733542633778299</v>
      </c>
      <c r="F2942">
        <v>35.265349800160898</v>
      </c>
    </row>
    <row r="2943" spans="1:6">
      <c r="A2943" t="s">
        <v>560</v>
      </c>
      <c r="B2943" t="s">
        <v>561</v>
      </c>
      <c r="C2943">
        <v>1991</v>
      </c>
      <c r="D2943">
        <v>5.10070919392889</v>
      </c>
      <c r="E2943">
        <v>41.516277597424903</v>
      </c>
      <c r="F2943">
        <v>36.9157293689548</v>
      </c>
    </row>
    <row r="2944" spans="1:6">
      <c r="A2944" t="s">
        <v>560</v>
      </c>
      <c r="B2944" t="s">
        <v>561</v>
      </c>
      <c r="C2944">
        <v>1992</v>
      </c>
      <c r="D2944">
        <v>5.26015556219303</v>
      </c>
      <c r="E2944">
        <v>43.103080033690503</v>
      </c>
      <c r="F2944">
        <v>39.216338037809599</v>
      </c>
    </row>
    <row r="2945" spans="1:6">
      <c r="A2945" t="s">
        <v>560</v>
      </c>
      <c r="B2945" t="s">
        <v>561</v>
      </c>
      <c r="C2945">
        <v>1993</v>
      </c>
      <c r="D2945">
        <v>5.6769647589494996</v>
      </c>
      <c r="E2945">
        <v>46.224987372022298</v>
      </c>
      <c r="F2945">
        <v>43.317394771228003</v>
      </c>
    </row>
    <row r="2946" spans="1:6">
      <c r="A2946" t="s">
        <v>560</v>
      </c>
      <c r="B2946" t="s">
        <v>561</v>
      </c>
      <c r="C2946">
        <v>1994</v>
      </c>
      <c r="D2946">
        <v>5.9427832684872097</v>
      </c>
      <c r="E2946">
        <v>47.928244870078402</v>
      </c>
      <c r="F2946">
        <v>45.838857109888899</v>
      </c>
    </row>
    <row r="2947" spans="1:6">
      <c r="A2947" t="s">
        <v>560</v>
      </c>
      <c r="B2947" t="s">
        <v>561</v>
      </c>
      <c r="C2947">
        <v>1995</v>
      </c>
      <c r="D2947">
        <v>6.2394762185361898</v>
      </c>
      <c r="E2947">
        <v>49.187187996086003</v>
      </c>
      <c r="F2947">
        <v>48.354957838213899</v>
      </c>
    </row>
    <row r="2948" spans="1:6">
      <c r="A2948" t="s">
        <v>560</v>
      </c>
      <c r="B2948" t="s">
        <v>561</v>
      </c>
      <c r="C2948">
        <v>1996</v>
      </c>
      <c r="D2948">
        <v>6.1247981772893398</v>
      </c>
      <c r="E2948">
        <v>49.020524887162701</v>
      </c>
      <c r="F2948">
        <v>50.613547217861203</v>
      </c>
    </row>
    <row r="2949" spans="1:6">
      <c r="A2949" t="s">
        <v>560</v>
      </c>
      <c r="B2949" t="s">
        <v>561</v>
      </c>
      <c r="C2949">
        <v>1997</v>
      </c>
      <c r="D2949">
        <v>5.7322692412001999</v>
      </c>
      <c r="E2949">
        <v>47.240012641383501</v>
      </c>
      <c r="F2949">
        <v>50.000637701338199</v>
      </c>
    </row>
    <row r="2950" spans="1:6">
      <c r="A2950" t="s">
        <v>560</v>
      </c>
      <c r="B2950" t="s">
        <v>561</v>
      </c>
      <c r="C2950">
        <v>1998</v>
      </c>
      <c r="D2950">
        <v>5.2477357077337796</v>
      </c>
      <c r="E2950">
        <v>44.423001657704397</v>
      </c>
      <c r="F2950">
        <v>48.287913394744898</v>
      </c>
    </row>
    <row r="2951" spans="1:6">
      <c r="A2951" t="s">
        <v>560</v>
      </c>
      <c r="B2951" t="s">
        <v>561</v>
      </c>
      <c r="C2951">
        <v>1999</v>
      </c>
      <c r="D2951">
        <v>4.6040873578960104</v>
      </c>
      <c r="E2951">
        <v>41.8370738421197</v>
      </c>
      <c r="F2951">
        <v>46.006621904298399</v>
      </c>
    </row>
    <row r="2952" spans="1:6">
      <c r="A2952" t="s">
        <v>560</v>
      </c>
      <c r="B2952" t="s">
        <v>561</v>
      </c>
      <c r="C2952">
        <v>2000</v>
      </c>
      <c r="D2952">
        <v>4.81568815545379</v>
      </c>
      <c r="E2952">
        <v>40.529235451029201</v>
      </c>
      <c r="F2952">
        <v>46.753213195664102</v>
      </c>
    </row>
    <row r="2953" spans="1:6">
      <c r="A2953" t="s">
        <v>560</v>
      </c>
      <c r="B2953" t="s">
        <v>561</v>
      </c>
      <c r="C2953">
        <v>2001</v>
      </c>
      <c r="D2953">
        <v>4.6690504355364597</v>
      </c>
      <c r="E2953">
        <v>39.282886025807201</v>
      </c>
      <c r="F2953">
        <v>48.566191509206</v>
      </c>
    </row>
    <row r="2954" spans="1:6">
      <c r="A2954" t="s">
        <v>560</v>
      </c>
      <c r="B2954" t="s">
        <v>561</v>
      </c>
      <c r="C2954">
        <v>2002</v>
      </c>
      <c r="D2954">
        <v>4.6018267317550601</v>
      </c>
      <c r="E2954">
        <v>37.537112561398096</v>
      </c>
      <c r="F2954">
        <v>49.926153680098601</v>
      </c>
    </row>
    <row r="2955" spans="1:6">
      <c r="A2955" t="s">
        <v>560</v>
      </c>
      <c r="B2955" t="s">
        <v>561</v>
      </c>
      <c r="C2955">
        <v>2003</v>
      </c>
      <c r="D2955">
        <v>4.5550909189193796</v>
      </c>
      <c r="E2955">
        <v>37.421204925120797</v>
      </c>
      <c r="F2955">
        <v>50.637629578272403</v>
      </c>
    </row>
    <row r="2956" spans="1:6">
      <c r="A2956" t="s">
        <v>560</v>
      </c>
      <c r="B2956" t="s">
        <v>561</v>
      </c>
      <c r="C2956">
        <v>2004</v>
      </c>
      <c r="D2956">
        <v>4.3092709191833798</v>
      </c>
      <c r="E2956">
        <v>35.341537446933899</v>
      </c>
      <c r="F2956">
        <v>49.064691278368997</v>
      </c>
    </row>
    <row r="2957" spans="1:6">
      <c r="A2957" t="s">
        <v>560</v>
      </c>
      <c r="B2957" t="s">
        <v>561</v>
      </c>
      <c r="C2957">
        <v>2005</v>
      </c>
      <c r="D2957">
        <v>4.2049367859233397</v>
      </c>
      <c r="E2957">
        <v>33.340520729703698</v>
      </c>
      <c r="F2957">
        <v>47.541488173887601</v>
      </c>
    </row>
    <row r="2958" spans="1:6">
      <c r="A2958" t="s">
        <v>560</v>
      </c>
      <c r="B2958" t="s">
        <v>561</v>
      </c>
      <c r="C2958">
        <v>2006</v>
      </c>
      <c r="D2958">
        <v>4.1366382838178799</v>
      </c>
      <c r="E2958">
        <v>32.240603193489598</v>
      </c>
      <c r="F2958">
        <v>48.639084734018603</v>
      </c>
    </row>
    <row r="2959" spans="1:6">
      <c r="A2959" t="s">
        <v>560</v>
      </c>
      <c r="B2959" t="s">
        <v>561</v>
      </c>
      <c r="C2959">
        <v>2007</v>
      </c>
      <c r="D2959">
        <v>4.0690448228501399</v>
      </c>
      <c r="E2959">
        <v>29.8062631699867</v>
      </c>
      <c r="F2959">
        <v>48.8456254802161</v>
      </c>
    </row>
    <row r="2960" spans="1:6">
      <c r="A2960" t="s">
        <v>560</v>
      </c>
      <c r="B2960" t="s">
        <v>561</v>
      </c>
      <c r="C2960">
        <v>2008</v>
      </c>
      <c r="D2960">
        <v>3.9371498176505302</v>
      </c>
      <c r="E2960">
        <v>26.5958949165164</v>
      </c>
      <c r="F2960">
        <v>46.6881715106556</v>
      </c>
    </row>
    <row r="2961" spans="1:6">
      <c r="A2961" t="s">
        <v>560</v>
      </c>
      <c r="B2961" t="s">
        <v>561</v>
      </c>
      <c r="C2961">
        <v>2009</v>
      </c>
      <c r="D2961">
        <v>3.9099490674267798</v>
      </c>
      <c r="E2961">
        <v>23.709340776003</v>
      </c>
      <c r="F2961">
        <v>43.882064417371197</v>
      </c>
    </row>
    <row r="2962" spans="1:6">
      <c r="A2962" t="s">
        <v>560</v>
      </c>
      <c r="B2962" t="s">
        <v>561</v>
      </c>
      <c r="C2962">
        <v>2010</v>
      </c>
      <c r="D2962">
        <v>4.0649461573842398</v>
      </c>
      <c r="E2962">
        <v>22.156635071511001</v>
      </c>
      <c r="F2962">
        <v>43.018462388555697</v>
      </c>
    </row>
    <row r="2963" spans="1:6">
      <c r="A2963" t="s">
        <v>560</v>
      </c>
      <c r="B2963" t="s">
        <v>561</v>
      </c>
      <c r="C2963">
        <v>2011</v>
      </c>
      <c r="D2963">
        <v>4.2794218111324396</v>
      </c>
      <c r="E2963">
        <v>20.964984972457501</v>
      </c>
      <c r="F2963">
        <v>42.342019925639399</v>
      </c>
    </row>
    <row r="2964" spans="1:6">
      <c r="A2964" t="s">
        <v>560</v>
      </c>
      <c r="B2964" t="s">
        <v>561</v>
      </c>
      <c r="C2964">
        <v>2012</v>
      </c>
      <c r="D2964">
        <v>4.4103383742234499</v>
      </c>
      <c r="E2964">
        <v>20.1833390554701</v>
      </c>
      <c r="F2964">
        <v>39.979058656769901</v>
      </c>
    </row>
    <row r="2965" spans="1:6">
      <c r="A2965" t="s">
        <v>560</v>
      </c>
      <c r="B2965" t="s">
        <v>561</v>
      </c>
      <c r="C2965">
        <v>2013</v>
      </c>
      <c r="D2965">
        <v>4.1095080392881203</v>
      </c>
      <c r="E2965">
        <v>18.080566366087599</v>
      </c>
      <c r="F2965">
        <v>38.816551820074899</v>
      </c>
    </row>
    <row r="2966" spans="1:6">
      <c r="A2966" t="s">
        <v>560</v>
      </c>
      <c r="B2966" t="s">
        <v>561</v>
      </c>
      <c r="C2966">
        <v>2014</v>
      </c>
      <c r="D2966">
        <v>3.9043840697936001</v>
      </c>
      <c r="E2966">
        <v>16.767374591370299</v>
      </c>
      <c r="F2966">
        <v>36.053898044648903</v>
      </c>
    </row>
    <row r="2967" spans="1:6">
      <c r="A2967" t="s">
        <v>560</v>
      </c>
      <c r="B2967" t="s">
        <v>561</v>
      </c>
      <c r="C2967">
        <v>2015</v>
      </c>
      <c r="D2967">
        <v>3.8173889968238601</v>
      </c>
      <c r="E2967">
        <v>15.2058734774839</v>
      </c>
      <c r="F2967">
        <v>36.999538884409802</v>
      </c>
    </row>
    <row r="2968" spans="1:6">
      <c r="A2968" t="s">
        <v>560</v>
      </c>
      <c r="B2968" t="s">
        <v>561</v>
      </c>
      <c r="C2968">
        <v>2016</v>
      </c>
      <c r="D2968">
        <v>3.7646562435222299</v>
      </c>
      <c r="E2968">
        <v>14.364966219240801</v>
      </c>
      <c r="F2968">
        <v>35.159345098467597</v>
      </c>
    </row>
    <row r="2969" spans="1:6">
      <c r="A2969" t="s">
        <v>560</v>
      </c>
      <c r="B2969" t="s">
        <v>561</v>
      </c>
      <c r="C2969">
        <v>2017</v>
      </c>
      <c r="D2969">
        <v>3.6950321765347498</v>
      </c>
      <c r="E2969">
        <v>13.207756291154</v>
      </c>
      <c r="F2969">
        <v>35.866101368267103</v>
      </c>
    </row>
    <row r="2970" spans="1:6">
      <c r="A2970" t="s">
        <v>562</v>
      </c>
      <c r="B2970" t="s">
        <v>563</v>
      </c>
      <c r="C2970">
        <v>1990</v>
      </c>
      <c r="D2970">
        <v>1.8511569837156501</v>
      </c>
      <c r="E2970">
        <v>109.08657900555301</v>
      </c>
      <c r="F2970">
        <v>17.3128583463041</v>
      </c>
    </row>
    <row r="2971" spans="1:6">
      <c r="A2971" t="s">
        <v>562</v>
      </c>
      <c r="B2971" t="s">
        <v>563</v>
      </c>
      <c r="C2971">
        <v>1991</v>
      </c>
      <c r="D2971">
        <v>1.85756999570833</v>
      </c>
      <c r="E2971">
        <v>107.00825591683601</v>
      </c>
      <c r="F2971">
        <v>17.840346747596602</v>
      </c>
    </row>
    <row r="2972" spans="1:6">
      <c r="A2972" t="s">
        <v>562</v>
      </c>
      <c r="B2972" t="s">
        <v>563</v>
      </c>
      <c r="C2972">
        <v>1992</v>
      </c>
      <c r="D2972">
        <v>1.8684512391847601</v>
      </c>
      <c r="E2972">
        <v>105.445471445853</v>
      </c>
      <c r="F2972">
        <v>18.410845260219901</v>
      </c>
    </row>
    <row r="2973" spans="1:6">
      <c r="A2973" t="s">
        <v>562</v>
      </c>
      <c r="B2973" t="s">
        <v>563</v>
      </c>
      <c r="C2973">
        <v>1993</v>
      </c>
      <c r="D2973">
        <v>1.8766289990510501</v>
      </c>
      <c r="E2973">
        <v>103.923699424438</v>
      </c>
      <c r="F2973">
        <v>18.914707544788101</v>
      </c>
    </row>
    <row r="2974" spans="1:6">
      <c r="A2974" t="s">
        <v>562</v>
      </c>
      <c r="B2974" t="s">
        <v>563</v>
      </c>
      <c r="C2974">
        <v>1994</v>
      </c>
      <c r="D2974">
        <v>1.88314499828128</v>
      </c>
      <c r="E2974">
        <v>102.504659270522</v>
      </c>
      <c r="F2974">
        <v>19.337069608583999</v>
      </c>
    </row>
    <row r="2975" spans="1:6">
      <c r="A2975" t="s">
        <v>562</v>
      </c>
      <c r="B2975" t="s">
        <v>563</v>
      </c>
      <c r="C2975">
        <v>1995</v>
      </c>
      <c r="D2975">
        <v>1.8929345902311501</v>
      </c>
      <c r="E2975">
        <v>101.546979433915</v>
      </c>
      <c r="F2975">
        <v>19.6814517799911</v>
      </c>
    </row>
    <row r="2976" spans="1:6">
      <c r="A2976" t="s">
        <v>562</v>
      </c>
      <c r="B2976" t="s">
        <v>563</v>
      </c>
      <c r="C2976">
        <v>1996</v>
      </c>
      <c r="D2976">
        <v>1.9138172372664</v>
      </c>
      <c r="E2976">
        <v>100.586076928308</v>
      </c>
      <c r="F2976">
        <v>20.140808075998599</v>
      </c>
    </row>
    <row r="2977" spans="1:6">
      <c r="A2977" t="s">
        <v>562</v>
      </c>
      <c r="B2977" t="s">
        <v>563</v>
      </c>
      <c r="C2977">
        <v>1997</v>
      </c>
      <c r="D2977">
        <v>1.9422404754062501</v>
      </c>
      <c r="E2977">
        <v>100.082170782443</v>
      </c>
      <c r="F2977">
        <v>20.5685766944544</v>
      </c>
    </row>
    <row r="2978" spans="1:6">
      <c r="A2978" t="s">
        <v>562</v>
      </c>
      <c r="B2978" t="s">
        <v>563</v>
      </c>
      <c r="C2978">
        <v>1998</v>
      </c>
      <c r="D2978">
        <v>1.9729364366523401</v>
      </c>
      <c r="E2978">
        <v>99.980193212275395</v>
      </c>
      <c r="F2978">
        <v>20.9306888679805</v>
      </c>
    </row>
    <row r="2979" spans="1:6">
      <c r="A2979" t="s">
        <v>562</v>
      </c>
      <c r="B2979" t="s">
        <v>563</v>
      </c>
      <c r="C2979">
        <v>1999</v>
      </c>
      <c r="D2979">
        <v>1.9804566903329699</v>
      </c>
      <c r="E2979">
        <v>98.911415315034802</v>
      </c>
      <c r="F2979">
        <v>21.084128083732299</v>
      </c>
    </row>
    <row r="2980" spans="1:6">
      <c r="A2980" t="s">
        <v>562</v>
      </c>
      <c r="B2980" t="s">
        <v>563</v>
      </c>
      <c r="C2980">
        <v>2000</v>
      </c>
      <c r="D2980">
        <v>2.0009117525282498</v>
      </c>
      <c r="E2980">
        <v>99.622302153626606</v>
      </c>
      <c r="F2980">
        <v>21.305151909681499</v>
      </c>
    </row>
    <row r="2981" spans="1:6">
      <c r="A2981" t="s">
        <v>562</v>
      </c>
      <c r="B2981" t="s">
        <v>563</v>
      </c>
      <c r="C2981">
        <v>2001</v>
      </c>
      <c r="D2981">
        <v>1.9978700864007899</v>
      </c>
      <c r="E2981">
        <v>98.558850079703703</v>
      </c>
      <c r="F2981">
        <v>21.101628544309499</v>
      </c>
    </row>
    <row r="2982" spans="1:6">
      <c r="A2982" t="s">
        <v>562</v>
      </c>
      <c r="B2982" t="s">
        <v>563</v>
      </c>
      <c r="C2982">
        <v>2002</v>
      </c>
      <c r="D2982">
        <v>2.0113272260747901</v>
      </c>
      <c r="E2982">
        <v>98.465654480439994</v>
      </c>
      <c r="F2982">
        <v>21.106225260136501</v>
      </c>
    </row>
    <row r="2983" spans="1:6">
      <c r="A2983" t="s">
        <v>562</v>
      </c>
      <c r="B2983" t="s">
        <v>563</v>
      </c>
      <c r="C2983">
        <v>2003</v>
      </c>
      <c r="D2983">
        <v>2.0062776962750002</v>
      </c>
      <c r="E2983">
        <v>98.0994372101338</v>
      </c>
      <c r="F2983">
        <v>21.1254258485096</v>
      </c>
    </row>
    <row r="2984" spans="1:6">
      <c r="A2984" t="s">
        <v>562</v>
      </c>
      <c r="B2984" t="s">
        <v>563</v>
      </c>
      <c r="C2984">
        <v>2004</v>
      </c>
      <c r="D2984">
        <v>2.03193589971954</v>
      </c>
      <c r="E2984">
        <v>97.479370421393199</v>
      </c>
      <c r="F2984">
        <v>21.128219787609002</v>
      </c>
    </row>
    <row r="2985" spans="1:6">
      <c r="A2985" t="s">
        <v>562</v>
      </c>
      <c r="B2985" t="s">
        <v>563</v>
      </c>
      <c r="C2985">
        <v>2005</v>
      </c>
      <c r="D2985">
        <v>2.0261700350498599</v>
      </c>
      <c r="E2985">
        <v>96.428158185106895</v>
      </c>
      <c r="F2985">
        <v>20.9609697670939</v>
      </c>
    </row>
    <row r="2986" spans="1:6">
      <c r="A2986" t="s">
        <v>562</v>
      </c>
      <c r="B2986" t="s">
        <v>563</v>
      </c>
      <c r="C2986">
        <v>2006</v>
      </c>
      <c r="D2986">
        <v>2.0040731342882401</v>
      </c>
      <c r="E2986">
        <v>94.500978877282293</v>
      </c>
      <c r="F2986">
        <v>21.070309560857499</v>
      </c>
    </row>
    <row r="2987" spans="1:6">
      <c r="A2987" t="s">
        <v>562</v>
      </c>
      <c r="B2987" t="s">
        <v>563</v>
      </c>
      <c r="C2987">
        <v>2007</v>
      </c>
      <c r="D2987">
        <v>1.97606447044871</v>
      </c>
      <c r="E2987">
        <v>92.3767735560658</v>
      </c>
      <c r="F2987">
        <v>21.2072868565125</v>
      </c>
    </row>
    <row r="2988" spans="1:6">
      <c r="A2988" t="s">
        <v>562</v>
      </c>
      <c r="B2988" t="s">
        <v>563</v>
      </c>
      <c r="C2988">
        <v>2008</v>
      </c>
      <c r="D2988">
        <v>1.9498306475532601</v>
      </c>
      <c r="E2988">
        <v>89.885909505917397</v>
      </c>
      <c r="F2988">
        <v>21.372425627075199</v>
      </c>
    </row>
    <row r="2989" spans="1:6">
      <c r="A2989" t="s">
        <v>562</v>
      </c>
      <c r="B2989" t="s">
        <v>563</v>
      </c>
      <c r="C2989">
        <v>2009</v>
      </c>
      <c r="D2989">
        <v>1.92857261315363</v>
      </c>
      <c r="E2989">
        <v>87.461389548674504</v>
      </c>
      <c r="F2989">
        <v>21.642128666713202</v>
      </c>
    </row>
    <row r="2990" spans="1:6">
      <c r="A2990" t="s">
        <v>562</v>
      </c>
      <c r="B2990" t="s">
        <v>563</v>
      </c>
      <c r="C2990">
        <v>2010</v>
      </c>
      <c r="D2990">
        <v>1.9120119430310301</v>
      </c>
      <c r="E2990">
        <v>85.239977751109194</v>
      </c>
      <c r="F2990">
        <v>22.001579583899499</v>
      </c>
    </row>
    <row r="2991" spans="1:6">
      <c r="A2991" t="s">
        <v>562</v>
      </c>
      <c r="B2991" t="s">
        <v>563</v>
      </c>
      <c r="C2991">
        <v>2011</v>
      </c>
      <c r="D2991">
        <v>1.9055391040024301</v>
      </c>
      <c r="E2991">
        <v>82.374072954273302</v>
      </c>
      <c r="F2991">
        <v>22.4593706248641</v>
      </c>
    </row>
    <row r="2992" spans="1:6">
      <c r="A2992" t="s">
        <v>562</v>
      </c>
      <c r="B2992" t="s">
        <v>563</v>
      </c>
      <c r="C2992">
        <v>2012</v>
      </c>
      <c r="D2992">
        <v>1.8937495361357299</v>
      </c>
      <c r="E2992">
        <v>79.094686465304505</v>
      </c>
      <c r="F2992">
        <v>22.879257474889901</v>
      </c>
    </row>
    <row r="2993" spans="1:6">
      <c r="A2993" t="s">
        <v>562</v>
      </c>
      <c r="B2993" t="s">
        <v>563</v>
      </c>
      <c r="C2993">
        <v>2013</v>
      </c>
      <c r="D2993">
        <v>1.8761789375539799</v>
      </c>
      <c r="E2993">
        <v>75.8417866020026</v>
      </c>
      <c r="F2993">
        <v>22.7010662719468</v>
      </c>
    </row>
    <row r="2994" spans="1:6">
      <c r="A2994" t="s">
        <v>562</v>
      </c>
      <c r="B2994" t="s">
        <v>563</v>
      </c>
      <c r="C2994">
        <v>2014</v>
      </c>
      <c r="D2994">
        <v>1.8669228012521899</v>
      </c>
      <c r="E2994">
        <v>72.684637962621395</v>
      </c>
      <c r="F2994">
        <v>22.743409238143698</v>
      </c>
    </row>
    <row r="2995" spans="1:6">
      <c r="A2995" t="s">
        <v>562</v>
      </c>
      <c r="B2995" t="s">
        <v>563</v>
      </c>
      <c r="C2995">
        <v>2015</v>
      </c>
      <c r="D2995">
        <v>1.8707824063595999</v>
      </c>
      <c r="E2995">
        <v>70.285552833304493</v>
      </c>
      <c r="F2995">
        <v>22.382571892470999</v>
      </c>
    </row>
    <row r="2996" spans="1:6">
      <c r="A2996" t="s">
        <v>562</v>
      </c>
      <c r="B2996" t="s">
        <v>563</v>
      </c>
      <c r="C2996">
        <v>2016</v>
      </c>
      <c r="D2996">
        <v>1.87498275405572</v>
      </c>
      <c r="E2996">
        <v>68.240434794924894</v>
      </c>
      <c r="F2996">
        <v>22.641298317297199</v>
      </c>
    </row>
    <row r="2997" spans="1:6">
      <c r="A2997" t="s">
        <v>562</v>
      </c>
      <c r="B2997" t="s">
        <v>563</v>
      </c>
      <c r="C2997">
        <v>2017</v>
      </c>
      <c r="D2997">
        <v>1.8787523831327</v>
      </c>
      <c r="E2997">
        <v>66.458989812343901</v>
      </c>
      <c r="F2997">
        <v>22.7149720098617</v>
      </c>
    </row>
    <row r="2998" spans="1:6">
      <c r="A2998" t="s">
        <v>1003</v>
      </c>
      <c r="B2998" t="s">
        <v>1004</v>
      </c>
      <c r="C2998">
        <v>1990</v>
      </c>
      <c r="D2998">
        <v>1.57788966926222</v>
      </c>
      <c r="E2998">
        <v>161.650960888443</v>
      </c>
      <c r="F2998">
        <v>13.309917811846899</v>
      </c>
    </row>
    <row r="2999" spans="1:6">
      <c r="A2999" t="s">
        <v>1003</v>
      </c>
      <c r="B2999" t="s">
        <v>1004</v>
      </c>
      <c r="C2999">
        <v>1991</v>
      </c>
      <c r="D2999">
        <v>1.58404728054572</v>
      </c>
      <c r="E2999">
        <v>162.27662094122201</v>
      </c>
      <c r="F2999">
        <v>13.4833933825216</v>
      </c>
    </row>
    <row r="3000" spans="1:6">
      <c r="A3000" t="s">
        <v>1003</v>
      </c>
      <c r="B3000" t="s">
        <v>1004</v>
      </c>
      <c r="C3000">
        <v>1992</v>
      </c>
      <c r="D3000">
        <v>1.59401452559646</v>
      </c>
      <c r="E3000">
        <v>162.338321945746</v>
      </c>
      <c r="F3000">
        <v>13.952632102874</v>
      </c>
    </row>
    <row r="3001" spans="1:6">
      <c r="A3001" t="s">
        <v>1003</v>
      </c>
      <c r="B3001" t="s">
        <v>1004</v>
      </c>
      <c r="C3001">
        <v>1993</v>
      </c>
      <c r="D3001">
        <v>1.6086240865368</v>
      </c>
      <c r="E3001">
        <v>164.30617457308199</v>
      </c>
      <c r="F3001">
        <v>14.3549292359651</v>
      </c>
    </row>
    <row r="3002" spans="1:6">
      <c r="A3002" t="s">
        <v>1003</v>
      </c>
      <c r="B3002" t="s">
        <v>1004</v>
      </c>
      <c r="C3002">
        <v>1994</v>
      </c>
      <c r="D3002">
        <v>1.59801851115448</v>
      </c>
      <c r="E3002">
        <v>162.867747813888</v>
      </c>
      <c r="F3002">
        <v>14.465207072953399</v>
      </c>
    </row>
    <row r="3003" spans="1:6">
      <c r="A3003" t="s">
        <v>1003</v>
      </c>
      <c r="B3003" t="s">
        <v>1004</v>
      </c>
      <c r="C3003">
        <v>1995</v>
      </c>
      <c r="D3003">
        <v>1.5877860601521501</v>
      </c>
      <c r="E3003">
        <v>161.98237243852</v>
      </c>
      <c r="F3003">
        <v>14.5584690147631</v>
      </c>
    </row>
    <row r="3004" spans="1:6">
      <c r="A3004" t="s">
        <v>1003</v>
      </c>
      <c r="B3004" t="s">
        <v>1004</v>
      </c>
      <c r="C3004">
        <v>1996</v>
      </c>
      <c r="D3004">
        <v>1.5853109967960699</v>
      </c>
      <c r="E3004">
        <v>163.03917824057999</v>
      </c>
      <c r="F3004">
        <v>14.749918674926899</v>
      </c>
    </row>
    <row r="3005" spans="1:6">
      <c r="A3005" t="s">
        <v>1003</v>
      </c>
      <c r="B3005" t="s">
        <v>1004</v>
      </c>
      <c r="C3005">
        <v>1997</v>
      </c>
      <c r="D3005">
        <v>1.58146731785651</v>
      </c>
      <c r="E3005">
        <v>163.21953605169099</v>
      </c>
      <c r="F3005">
        <v>15.172372656701</v>
      </c>
    </row>
    <row r="3006" spans="1:6">
      <c r="A3006" t="s">
        <v>1003</v>
      </c>
      <c r="B3006" t="s">
        <v>1004</v>
      </c>
      <c r="C3006">
        <v>1998</v>
      </c>
      <c r="D3006">
        <v>1.5798039447138199</v>
      </c>
      <c r="E3006">
        <v>164.06458655724899</v>
      </c>
      <c r="F3006">
        <v>15.5421787918169</v>
      </c>
    </row>
    <row r="3007" spans="1:6">
      <c r="A3007" t="s">
        <v>1003</v>
      </c>
      <c r="B3007" t="s">
        <v>1004</v>
      </c>
      <c r="C3007">
        <v>1999</v>
      </c>
      <c r="D3007">
        <v>1.5791148469832901</v>
      </c>
      <c r="E3007">
        <v>165.579586882314</v>
      </c>
      <c r="F3007">
        <v>15.9780818565249</v>
      </c>
    </row>
    <row r="3008" spans="1:6">
      <c r="A3008" t="s">
        <v>1003</v>
      </c>
      <c r="B3008" t="s">
        <v>1004</v>
      </c>
      <c r="C3008">
        <v>2000</v>
      </c>
      <c r="D3008">
        <v>1.57749802532627</v>
      </c>
      <c r="E3008">
        <v>166.14023915221301</v>
      </c>
      <c r="F3008">
        <v>16.175661313642099</v>
      </c>
    </row>
    <row r="3009" spans="1:6">
      <c r="A3009" t="s">
        <v>1003</v>
      </c>
      <c r="B3009" t="s">
        <v>1004</v>
      </c>
      <c r="C3009">
        <v>2001</v>
      </c>
      <c r="D3009">
        <v>1.5806261833317301</v>
      </c>
      <c r="E3009">
        <v>165.41808631438701</v>
      </c>
      <c r="F3009">
        <v>16.530725530445199</v>
      </c>
    </row>
    <row r="3010" spans="1:6">
      <c r="A3010" t="s">
        <v>1003</v>
      </c>
      <c r="B3010" t="s">
        <v>1004</v>
      </c>
      <c r="C3010">
        <v>2002</v>
      </c>
      <c r="D3010">
        <v>1.5990410868373</v>
      </c>
      <c r="E3010">
        <v>164.713612983595</v>
      </c>
      <c r="F3010">
        <v>16.776294439691</v>
      </c>
    </row>
    <row r="3011" spans="1:6">
      <c r="A3011" t="s">
        <v>1003</v>
      </c>
      <c r="B3011" t="s">
        <v>1004</v>
      </c>
      <c r="C3011">
        <v>2003</v>
      </c>
      <c r="D3011">
        <v>1.62418524915692</v>
      </c>
      <c r="E3011">
        <v>163.817858535955</v>
      </c>
      <c r="F3011">
        <v>16.8982295596652</v>
      </c>
    </row>
    <row r="3012" spans="1:6">
      <c r="A3012" t="s">
        <v>1003</v>
      </c>
      <c r="B3012" t="s">
        <v>1004</v>
      </c>
      <c r="C3012">
        <v>2004</v>
      </c>
      <c r="D3012">
        <v>1.6574619455005599</v>
      </c>
      <c r="E3012">
        <v>163.333361260293</v>
      </c>
      <c r="F3012">
        <v>16.985230590334901</v>
      </c>
    </row>
    <row r="3013" spans="1:6">
      <c r="A3013" t="s">
        <v>1003</v>
      </c>
      <c r="B3013" t="s">
        <v>1004</v>
      </c>
      <c r="C3013">
        <v>2005</v>
      </c>
      <c r="D3013">
        <v>1.68650806805408</v>
      </c>
      <c r="E3013">
        <v>162.34555351501999</v>
      </c>
      <c r="F3013">
        <v>17.0476599462894</v>
      </c>
    </row>
    <row r="3014" spans="1:6">
      <c r="A3014" t="s">
        <v>1003</v>
      </c>
      <c r="B3014" t="s">
        <v>1004</v>
      </c>
      <c r="C3014">
        <v>2006</v>
      </c>
      <c r="D3014">
        <v>1.7395137122529301</v>
      </c>
      <c r="E3014">
        <v>160.765575913519</v>
      </c>
      <c r="F3014">
        <v>17.093264050746001</v>
      </c>
    </row>
    <row r="3015" spans="1:6">
      <c r="A3015" t="s">
        <v>1003</v>
      </c>
      <c r="B3015" t="s">
        <v>1004</v>
      </c>
      <c r="C3015">
        <v>2007</v>
      </c>
      <c r="D3015">
        <v>1.79966594948952</v>
      </c>
      <c r="E3015">
        <v>158.951898740003</v>
      </c>
      <c r="F3015">
        <v>17.2897930422188</v>
      </c>
    </row>
    <row r="3016" spans="1:6">
      <c r="A3016" t="s">
        <v>1003</v>
      </c>
      <c r="B3016" t="s">
        <v>1004</v>
      </c>
      <c r="C3016">
        <v>2008</v>
      </c>
      <c r="D3016">
        <v>1.86469154775205</v>
      </c>
      <c r="E3016">
        <v>157.45377245883199</v>
      </c>
      <c r="F3016">
        <v>17.1530325848471</v>
      </c>
    </row>
    <row r="3017" spans="1:6">
      <c r="A3017" t="s">
        <v>1003</v>
      </c>
      <c r="B3017" t="s">
        <v>1004</v>
      </c>
      <c r="C3017">
        <v>2009</v>
      </c>
      <c r="D3017">
        <v>1.9329577761646299</v>
      </c>
      <c r="E3017">
        <v>155.58023379593601</v>
      </c>
      <c r="F3017">
        <v>17.173291436680799</v>
      </c>
    </row>
    <row r="3018" spans="1:6">
      <c r="A3018" t="s">
        <v>1003</v>
      </c>
      <c r="B3018" t="s">
        <v>1004</v>
      </c>
      <c r="C3018">
        <v>2010</v>
      </c>
      <c r="D3018">
        <v>1.9948941599972101</v>
      </c>
      <c r="E3018">
        <v>153.81432925782599</v>
      </c>
      <c r="F3018">
        <v>17.0195469267587</v>
      </c>
    </row>
    <row r="3019" spans="1:6">
      <c r="A3019" t="s">
        <v>1003</v>
      </c>
      <c r="B3019" t="s">
        <v>1004</v>
      </c>
      <c r="C3019">
        <v>2011</v>
      </c>
      <c r="D3019">
        <v>2.03944694920148</v>
      </c>
      <c r="E3019">
        <v>151.294824569605</v>
      </c>
      <c r="F3019">
        <v>17.499908509466302</v>
      </c>
    </row>
    <row r="3020" spans="1:6">
      <c r="A3020" t="s">
        <v>1003</v>
      </c>
      <c r="B3020" t="s">
        <v>1004</v>
      </c>
      <c r="C3020">
        <v>2012</v>
      </c>
      <c r="D3020">
        <v>2.0841489873705901</v>
      </c>
      <c r="E3020">
        <v>149.83519543553899</v>
      </c>
      <c r="F3020">
        <v>16.677755187915501</v>
      </c>
    </row>
    <row r="3021" spans="1:6">
      <c r="A3021" t="s">
        <v>1003</v>
      </c>
      <c r="B3021" t="s">
        <v>1004</v>
      </c>
      <c r="C3021">
        <v>2013</v>
      </c>
      <c r="D3021">
        <v>2.1264346662634099</v>
      </c>
      <c r="E3021">
        <v>147.101944891876</v>
      </c>
      <c r="F3021">
        <v>16.570691361698302</v>
      </c>
    </row>
    <row r="3022" spans="1:6">
      <c r="A3022" t="s">
        <v>1003</v>
      </c>
      <c r="B3022" t="s">
        <v>1004</v>
      </c>
      <c r="C3022">
        <v>2014</v>
      </c>
      <c r="D3022">
        <v>2.1677447078069298</v>
      </c>
      <c r="E3022">
        <v>145.10438877877601</v>
      </c>
      <c r="F3022">
        <v>15.605809125278499</v>
      </c>
    </row>
    <row r="3023" spans="1:6">
      <c r="A3023" t="s">
        <v>1003</v>
      </c>
      <c r="B3023" t="s">
        <v>1004</v>
      </c>
      <c r="C3023">
        <v>2015</v>
      </c>
      <c r="D3023">
        <v>2.20626503321858</v>
      </c>
      <c r="E3023">
        <v>142.42358467786201</v>
      </c>
      <c r="F3023">
        <v>15.8724680554265</v>
      </c>
    </row>
    <row r="3024" spans="1:6">
      <c r="A3024" t="s">
        <v>1003</v>
      </c>
      <c r="B3024" t="s">
        <v>1004</v>
      </c>
      <c r="C3024">
        <v>2016</v>
      </c>
      <c r="D3024">
        <v>2.2408987095427801</v>
      </c>
      <c r="E3024">
        <v>139.87288454004999</v>
      </c>
      <c r="F3024">
        <v>14.814585969550301</v>
      </c>
    </row>
    <row r="3025" spans="1:6">
      <c r="A3025" t="s">
        <v>1003</v>
      </c>
      <c r="B3025" t="s">
        <v>1004</v>
      </c>
      <c r="C3025">
        <v>2017</v>
      </c>
      <c r="D3025">
        <v>2.2781717363007701</v>
      </c>
      <c r="E3025">
        <v>137.09664193188499</v>
      </c>
      <c r="F3025">
        <v>15.1748409914966</v>
      </c>
    </row>
    <row r="3026" spans="1:6">
      <c r="A3026" t="s">
        <v>564</v>
      </c>
      <c r="B3026" t="s">
        <v>565</v>
      </c>
      <c r="C3026">
        <v>1990</v>
      </c>
      <c r="D3026">
        <v>1.31533710942405</v>
      </c>
      <c r="E3026">
        <v>0.94000168614281499</v>
      </c>
      <c r="F3026">
        <v>53.481610051325497</v>
      </c>
    </row>
    <row r="3027" spans="1:6">
      <c r="A3027" t="s">
        <v>564</v>
      </c>
      <c r="B3027" t="s">
        <v>565</v>
      </c>
      <c r="C3027">
        <v>1991</v>
      </c>
      <c r="D3027">
        <v>1.22381723003954</v>
      </c>
      <c r="E3027">
        <v>0.83640591102729001</v>
      </c>
      <c r="F3027">
        <v>49.114938325694702</v>
      </c>
    </row>
    <row r="3028" spans="1:6">
      <c r="A3028" t="s">
        <v>564</v>
      </c>
      <c r="B3028" t="s">
        <v>565</v>
      </c>
      <c r="C3028">
        <v>1992</v>
      </c>
      <c r="D3028">
        <v>1.13688681117737</v>
      </c>
      <c r="E3028">
        <v>0.74339591195522303</v>
      </c>
      <c r="F3028">
        <v>45.647000964681403</v>
      </c>
    </row>
    <row r="3029" spans="1:6">
      <c r="A3029" t="s">
        <v>564</v>
      </c>
      <c r="B3029" t="s">
        <v>565</v>
      </c>
      <c r="C3029">
        <v>1993</v>
      </c>
      <c r="D3029">
        <v>1.1282199522210801</v>
      </c>
      <c r="E3029">
        <v>0.72086522367769501</v>
      </c>
      <c r="F3029">
        <v>44.423557211558297</v>
      </c>
    </row>
    <row r="3030" spans="1:6">
      <c r="A3030" t="s">
        <v>564</v>
      </c>
      <c r="B3030" t="s">
        <v>565</v>
      </c>
      <c r="C3030">
        <v>1994</v>
      </c>
      <c r="D3030">
        <v>1.10161565849566</v>
      </c>
      <c r="E3030">
        <v>0.729051795507212</v>
      </c>
      <c r="F3030">
        <v>44.810226242085598</v>
      </c>
    </row>
    <row r="3031" spans="1:6">
      <c r="A3031" t="s">
        <v>564</v>
      </c>
      <c r="B3031" t="s">
        <v>565</v>
      </c>
      <c r="C3031">
        <v>1995</v>
      </c>
      <c r="D3031">
        <v>1.1109990971741399</v>
      </c>
      <c r="E3031">
        <v>0.75019430000593401</v>
      </c>
      <c r="F3031">
        <v>46.077267012342197</v>
      </c>
    </row>
    <row r="3032" spans="1:6">
      <c r="A3032" t="s">
        <v>564</v>
      </c>
      <c r="B3032" t="s">
        <v>565</v>
      </c>
      <c r="C3032">
        <v>1996</v>
      </c>
      <c r="D3032">
        <v>1.0934835945622901</v>
      </c>
      <c r="E3032">
        <v>0.69658647040315702</v>
      </c>
      <c r="F3032">
        <v>45.044697144953297</v>
      </c>
    </row>
    <row r="3033" spans="1:6">
      <c r="A3033" t="s">
        <v>564</v>
      </c>
      <c r="B3033" t="s">
        <v>565</v>
      </c>
      <c r="C3033">
        <v>1997</v>
      </c>
      <c r="D3033">
        <v>1.121126361652</v>
      </c>
      <c r="E3033">
        <v>0.68337195226146796</v>
      </c>
      <c r="F3033">
        <v>47.041665150572904</v>
      </c>
    </row>
    <row r="3034" spans="1:6">
      <c r="A3034" t="s">
        <v>564</v>
      </c>
      <c r="B3034" t="s">
        <v>565</v>
      </c>
      <c r="C3034">
        <v>1998</v>
      </c>
      <c r="D3034">
        <v>1.0967224876144901</v>
      </c>
      <c r="E3034">
        <v>0.63837006659969397</v>
      </c>
      <c r="F3034">
        <v>46.471006519943202</v>
      </c>
    </row>
    <row r="3035" spans="1:6">
      <c r="A3035" t="s">
        <v>564</v>
      </c>
      <c r="B3035" t="s">
        <v>565</v>
      </c>
      <c r="C3035">
        <v>1999</v>
      </c>
      <c r="D3035">
        <v>1.11253492648828</v>
      </c>
      <c r="E3035">
        <v>0.62982424430372996</v>
      </c>
      <c r="F3035">
        <v>47.671076612804001</v>
      </c>
    </row>
    <row r="3036" spans="1:6">
      <c r="A3036" t="s">
        <v>564</v>
      </c>
      <c r="B3036" t="s">
        <v>565</v>
      </c>
      <c r="C3036">
        <v>2000</v>
      </c>
      <c r="D3036">
        <v>1.1553771847724601</v>
      </c>
      <c r="E3036">
        <v>0.570634849041601</v>
      </c>
      <c r="F3036">
        <v>46.892733106353901</v>
      </c>
    </row>
    <row r="3037" spans="1:6">
      <c r="A3037" t="s">
        <v>564</v>
      </c>
      <c r="B3037" t="s">
        <v>565</v>
      </c>
      <c r="C3037">
        <v>2001</v>
      </c>
      <c r="D3037">
        <v>1.08778363185365</v>
      </c>
      <c r="E3037">
        <v>0.48385706736529399</v>
      </c>
      <c r="F3037">
        <v>43.494404995656602</v>
      </c>
    </row>
    <row r="3038" spans="1:6">
      <c r="A3038" t="s">
        <v>564</v>
      </c>
      <c r="B3038" t="s">
        <v>565</v>
      </c>
      <c r="C3038">
        <v>2002</v>
      </c>
      <c r="D3038">
        <v>1.0912706482347401</v>
      </c>
      <c r="E3038">
        <v>0.43537478056039602</v>
      </c>
      <c r="F3038">
        <v>42.535305749741298</v>
      </c>
    </row>
    <row r="3039" spans="1:6">
      <c r="A3039" t="s">
        <v>564</v>
      </c>
      <c r="B3039" t="s">
        <v>565</v>
      </c>
      <c r="C3039">
        <v>2003</v>
      </c>
      <c r="D3039">
        <v>1.0883938098769199</v>
      </c>
      <c r="E3039">
        <v>0.39937405423730998</v>
      </c>
      <c r="F3039">
        <v>42.302775513661103</v>
      </c>
    </row>
    <row r="3040" spans="1:6">
      <c r="A3040" t="s">
        <v>564</v>
      </c>
      <c r="B3040" t="s">
        <v>565</v>
      </c>
      <c r="C3040">
        <v>2004</v>
      </c>
      <c r="D3040">
        <v>1.14671641517108</v>
      </c>
      <c r="E3040">
        <v>0.36504928521928298</v>
      </c>
      <c r="F3040">
        <v>43.131982446145997</v>
      </c>
    </row>
    <row r="3041" spans="1:6">
      <c r="A3041" t="s">
        <v>564</v>
      </c>
      <c r="B3041" t="s">
        <v>565</v>
      </c>
      <c r="C3041">
        <v>2005</v>
      </c>
      <c r="D3041">
        <v>1.1917477390137301</v>
      </c>
      <c r="E3041">
        <v>0.33233746807196601</v>
      </c>
      <c r="F3041">
        <v>44.115931818713598</v>
      </c>
    </row>
    <row r="3042" spans="1:6">
      <c r="A3042" t="s">
        <v>564</v>
      </c>
      <c r="B3042" t="s">
        <v>565</v>
      </c>
      <c r="C3042">
        <v>2006</v>
      </c>
      <c r="D3042">
        <v>1.2246738106534401</v>
      </c>
      <c r="E3042">
        <v>0.29753191317289102</v>
      </c>
      <c r="F3042">
        <v>44.895259350996596</v>
      </c>
    </row>
    <row r="3043" spans="1:6">
      <c r="A3043" t="s">
        <v>564</v>
      </c>
      <c r="B3043" t="s">
        <v>565</v>
      </c>
      <c r="C3043">
        <v>2007</v>
      </c>
      <c r="D3043">
        <v>1.1963056050793299</v>
      </c>
      <c r="E3043">
        <v>0.25532328723001302</v>
      </c>
      <c r="F3043">
        <v>44.300743659079302</v>
      </c>
    </row>
    <row r="3044" spans="1:6">
      <c r="A3044" t="s">
        <v>564</v>
      </c>
      <c r="B3044" t="s">
        <v>565</v>
      </c>
      <c r="C3044">
        <v>2008</v>
      </c>
      <c r="D3044">
        <v>1.1729011248066601</v>
      </c>
      <c r="E3044">
        <v>0.22024622797947599</v>
      </c>
      <c r="F3044">
        <v>44.254920638545499</v>
      </c>
    </row>
    <row r="3045" spans="1:6">
      <c r="A3045" t="s">
        <v>564</v>
      </c>
      <c r="B3045" t="s">
        <v>565</v>
      </c>
      <c r="C3045">
        <v>2009</v>
      </c>
      <c r="D3045">
        <v>1.0896721016101201</v>
      </c>
      <c r="E3045">
        <v>0.182818249208301</v>
      </c>
      <c r="F3045">
        <v>42.014677834424702</v>
      </c>
    </row>
    <row r="3046" spans="1:6">
      <c r="A3046" t="s">
        <v>564</v>
      </c>
      <c r="B3046" t="s">
        <v>565</v>
      </c>
      <c r="C3046">
        <v>2010</v>
      </c>
      <c r="D3046">
        <v>1.0068374922946699</v>
      </c>
      <c r="E3046">
        <v>0.14944233199555901</v>
      </c>
      <c r="F3046">
        <v>38.862359452287897</v>
      </c>
    </row>
    <row r="3047" spans="1:6">
      <c r="A3047" t="s">
        <v>564</v>
      </c>
      <c r="B3047" t="s">
        <v>565</v>
      </c>
      <c r="C3047">
        <v>2011</v>
      </c>
      <c r="D3047">
        <v>0.94511879532115906</v>
      </c>
      <c r="E3047">
        <v>0.12054990509025799</v>
      </c>
      <c r="F3047">
        <v>37.010335702132501</v>
      </c>
    </row>
    <row r="3048" spans="1:6">
      <c r="A3048" t="s">
        <v>564</v>
      </c>
      <c r="B3048" t="s">
        <v>565</v>
      </c>
      <c r="C3048">
        <v>2012</v>
      </c>
      <c r="D3048">
        <v>0.94865523937720098</v>
      </c>
      <c r="E3048">
        <v>0.10223373086536899</v>
      </c>
      <c r="F3048">
        <v>37.133973427909197</v>
      </c>
    </row>
    <row r="3049" spans="1:6">
      <c r="A3049" t="s">
        <v>564</v>
      </c>
      <c r="B3049" t="s">
        <v>565</v>
      </c>
      <c r="C3049">
        <v>2013</v>
      </c>
      <c r="D3049">
        <v>0.93636065539936497</v>
      </c>
      <c r="E3049">
        <v>8.8387598857103997E-2</v>
      </c>
      <c r="F3049">
        <v>36.172260623567603</v>
      </c>
    </row>
    <row r="3050" spans="1:6">
      <c r="A3050" t="s">
        <v>564</v>
      </c>
      <c r="B3050" t="s">
        <v>565</v>
      </c>
      <c r="C3050">
        <v>2014</v>
      </c>
      <c r="D3050">
        <v>0.86444399620354895</v>
      </c>
      <c r="E3050">
        <v>8.2432098509378895E-2</v>
      </c>
      <c r="F3050">
        <v>34.159493510240701</v>
      </c>
    </row>
    <row r="3051" spans="1:6">
      <c r="A3051" t="s">
        <v>564</v>
      </c>
      <c r="B3051" t="s">
        <v>565</v>
      </c>
      <c r="C3051">
        <v>2015</v>
      </c>
      <c r="D3051">
        <v>0.92291252250686595</v>
      </c>
      <c r="E3051">
        <v>6.2252835415537201E-2</v>
      </c>
      <c r="F3051">
        <v>35.208301923795197</v>
      </c>
    </row>
    <row r="3052" spans="1:6">
      <c r="A3052" t="s">
        <v>564</v>
      </c>
      <c r="B3052" t="s">
        <v>565</v>
      </c>
      <c r="C3052">
        <v>2016</v>
      </c>
      <c r="D3052">
        <v>0.902451237517091</v>
      </c>
      <c r="E3052">
        <v>5.5610144720248202E-2</v>
      </c>
      <c r="F3052">
        <v>34.198254174049197</v>
      </c>
    </row>
    <row r="3053" spans="1:6">
      <c r="A3053" t="s">
        <v>564</v>
      </c>
      <c r="B3053" t="s">
        <v>565</v>
      </c>
      <c r="C3053">
        <v>2017</v>
      </c>
      <c r="D3053">
        <v>0.90961031536305403</v>
      </c>
      <c r="E3053">
        <v>4.8169641391622803E-2</v>
      </c>
      <c r="F3053">
        <v>34.113541547385502</v>
      </c>
    </row>
    <row r="3054" spans="1:6">
      <c r="A3054" t="s">
        <v>566</v>
      </c>
      <c r="B3054" t="s">
        <v>567</v>
      </c>
      <c r="C3054">
        <v>1990</v>
      </c>
      <c r="D3054">
        <v>13.3303378037077</v>
      </c>
      <c r="E3054">
        <v>73.056446465494503</v>
      </c>
      <c r="F3054">
        <v>47.174289967875097</v>
      </c>
    </row>
    <row r="3055" spans="1:6">
      <c r="A3055" t="s">
        <v>566</v>
      </c>
      <c r="B3055" t="s">
        <v>567</v>
      </c>
      <c r="C3055">
        <v>1991</v>
      </c>
      <c r="D3055">
        <v>13.252029970071399</v>
      </c>
      <c r="E3055">
        <v>71.139340536508698</v>
      </c>
      <c r="F3055">
        <v>48.205816483120799</v>
      </c>
    </row>
    <row r="3056" spans="1:6">
      <c r="A3056" t="s">
        <v>566</v>
      </c>
      <c r="B3056" t="s">
        <v>567</v>
      </c>
      <c r="C3056">
        <v>1992</v>
      </c>
      <c r="D3056">
        <v>13.5277985865588</v>
      </c>
      <c r="E3056">
        <v>71.314005949492696</v>
      </c>
      <c r="F3056">
        <v>50.101731772611402</v>
      </c>
    </row>
    <row r="3057" spans="1:6">
      <c r="A3057" t="s">
        <v>566</v>
      </c>
      <c r="B3057" t="s">
        <v>567</v>
      </c>
      <c r="C3057">
        <v>1993</v>
      </c>
      <c r="D3057">
        <v>13.9335797547072</v>
      </c>
      <c r="E3057">
        <v>72.902030710048095</v>
      </c>
      <c r="F3057">
        <v>52.641522313095003</v>
      </c>
    </row>
    <row r="3058" spans="1:6">
      <c r="A3058" t="s">
        <v>566</v>
      </c>
      <c r="B3058" t="s">
        <v>567</v>
      </c>
      <c r="C3058">
        <v>1994</v>
      </c>
      <c r="D3058">
        <v>14.2796766223634</v>
      </c>
      <c r="E3058">
        <v>74.169563597987903</v>
      </c>
      <c r="F3058">
        <v>53.591535504004597</v>
      </c>
    </row>
    <row r="3059" spans="1:6">
      <c r="A3059" t="s">
        <v>566</v>
      </c>
      <c r="B3059" t="s">
        <v>567</v>
      </c>
      <c r="C3059">
        <v>1995</v>
      </c>
      <c r="D3059">
        <v>13.9123116804208</v>
      </c>
      <c r="E3059">
        <v>73.178293057024504</v>
      </c>
      <c r="F3059">
        <v>51.483787156020497</v>
      </c>
    </row>
    <row r="3060" spans="1:6">
      <c r="A3060" t="s">
        <v>566</v>
      </c>
      <c r="B3060" t="s">
        <v>567</v>
      </c>
      <c r="C3060">
        <v>1996</v>
      </c>
      <c r="D3060">
        <v>13.2978012912297</v>
      </c>
      <c r="E3060">
        <v>70.559169847399602</v>
      </c>
      <c r="F3060">
        <v>51.301455083414702</v>
      </c>
    </row>
    <row r="3061" spans="1:6">
      <c r="A3061" t="s">
        <v>566</v>
      </c>
      <c r="B3061" t="s">
        <v>567</v>
      </c>
      <c r="C3061">
        <v>1997</v>
      </c>
      <c r="D3061">
        <v>12.871349337793401</v>
      </c>
      <c r="E3061">
        <v>69.224611108961994</v>
      </c>
      <c r="F3061">
        <v>51.272438032129998</v>
      </c>
    </row>
    <row r="3062" spans="1:6">
      <c r="A3062" t="s">
        <v>566</v>
      </c>
      <c r="B3062" t="s">
        <v>567</v>
      </c>
      <c r="C3062">
        <v>1998</v>
      </c>
      <c r="D3062">
        <v>12.414300705178499</v>
      </c>
      <c r="E3062">
        <v>67.128299253430399</v>
      </c>
      <c r="F3062">
        <v>51.219033375241899</v>
      </c>
    </row>
    <row r="3063" spans="1:6">
      <c r="A3063" t="s">
        <v>566</v>
      </c>
      <c r="B3063" t="s">
        <v>567</v>
      </c>
      <c r="C3063">
        <v>1999</v>
      </c>
      <c r="D3063">
        <v>11.856305594531801</v>
      </c>
      <c r="E3063">
        <v>64.747746564069999</v>
      </c>
      <c r="F3063">
        <v>49.513600233989301</v>
      </c>
    </row>
    <row r="3064" spans="1:6">
      <c r="A3064" t="s">
        <v>566</v>
      </c>
      <c r="B3064" t="s">
        <v>567</v>
      </c>
      <c r="C3064">
        <v>2000</v>
      </c>
      <c r="D3064">
        <v>11.3823137484565</v>
      </c>
      <c r="E3064">
        <v>63.495474957746502</v>
      </c>
      <c r="F3064">
        <v>48.081456830845397</v>
      </c>
    </row>
    <row r="3065" spans="1:6">
      <c r="A3065" t="s">
        <v>566</v>
      </c>
      <c r="B3065" t="s">
        <v>567</v>
      </c>
      <c r="C3065">
        <v>2001</v>
      </c>
      <c r="D3065">
        <v>11.1951601743224</v>
      </c>
      <c r="E3065">
        <v>62.648235853510201</v>
      </c>
      <c r="F3065">
        <v>48.398821430017499</v>
      </c>
    </row>
    <row r="3066" spans="1:6">
      <c r="A3066" t="s">
        <v>566</v>
      </c>
      <c r="B3066" t="s">
        <v>567</v>
      </c>
      <c r="C3066">
        <v>2002</v>
      </c>
      <c r="D3066">
        <v>11.255224419360299</v>
      </c>
      <c r="E3066">
        <v>62.581245284120598</v>
      </c>
      <c r="F3066">
        <v>48.852193964696703</v>
      </c>
    </row>
    <row r="3067" spans="1:6">
      <c r="A3067" t="s">
        <v>566</v>
      </c>
      <c r="B3067" t="s">
        <v>567</v>
      </c>
      <c r="C3067">
        <v>2003</v>
      </c>
      <c r="D3067">
        <v>11.283021010773901</v>
      </c>
      <c r="E3067">
        <v>61.9116438421051</v>
      </c>
      <c r="F3067">
        <v>49.478749243952699</v>
      </c>
    </row>
    <row r="3068" spans="1:6">
      <c r="A3068" t="s">
        <v>566</v>
      </c>
      <c r="B3068" t="s">
        <v>567</v>
      </c>
      <c r="C3068">
        <v>2004</v>
      </c>
      <c r="D3068">
        <v>10.904630178413299</v>
      </c>
      <c r="E3068">
        <v>60.834581436039301</v>
      </c>
      <c r="F3068">
        <v>49.105965702893798</v>
      </c>
    </row>
    <row r="3069" spans="1:6">
      <c r="A3069" t="s">
        <v>566</v>
      </c>
      <c r="B3069" t="s">
        <v>567</v>
      </c>
      <c r="C3069">
        <v>2005</v>
      </c>
      <c r="D3069">
        <v>10.5460138646707</v>
      </c>
      <c r="E3069">
        <v>60.220106852283401</v>
      </c>
      <c r="F3069">
        <v>48.942229698378299</v>
      </c>
    </row>
    <row r="3070" spans="1:6">
      <c r="A3070" t="s">
        <v>566</v>
      </c>
      <c r="B3070" t="s">
        <v>567</v>
      </c>
      <c r="C3070">
        <v>2006</v>
      </c>
      <c r="D3070">
        <v>10.076992846507199</v>
      </c>
      <c r="E3070">
        <v>58.3851589440578</v>
      </c>
      <c r="F3070">
        <v>50.2018874999779</v>
      </c>
    </row>
    <row r="3071" spans="1:6">
      <c r="A3071" t="s">
        <v>566</v>
      </c>
      <c r="B3071" t="s">
        <v>567</v>
      </c>
      <c r="C3071">
        <v>2007</v>
      </c>
      <c r="D3071">
        <v>9.3604336538582995</v>
      </c>
      <c r="E3071">
        <v>55.602482689998197</v>
      </c>
      <c r="F3071">
        <v>50.170385612455497</v>
      </c>
    </row>
    <row r="3072" spans="1:6">
      <c r="A3072" t="s">
        <v>566</v>
      </c>
      <c r="B3072" t="s">
        <v>567</v>
      </c>
      <c r="C3072">
        <v>2008</v>
      </c>
      <c r="D3072">
        <v>8.5601640504619105</v>
      </c>
      <c r="E3072">
        <v>51.784907062787099</v>
      </c>
      <c r="F3072">
        <v>48.808552479625199</v>
      </c>
    </row>
    <row r="3073" spans="1:6">
      <c r="A3073" t="s">
        <v>566</v>
      </c>
      <c r="B3073" t="s">
        <v>567</v>
      </c>
      <c r="C3073">
        <v>2009</v>
      </c>
      <c r="D3073">
        <v>7.6634763797988503</v>
      </c>
      <c r="E3073">
        <v>47.771579155498003</v>
      </c>
      <c r="F3073">
        <v>46.709289074851903</v>
      </c>
    </row>
    <row r="3074" spans="1:6">
      <c r="A3074" t="s">
        <v>566</v>
      </c>
      <c r="B3074" t="s">
        <v>567</v>
      </c>
      <c r="C3074">
        <v>2010</v>
      </c>
      <c r="D3074">
        <v>6.9574290398181997</v>
      </c>
      <c r="E3074">
        <v>44.598501145287798</v>
      </c>
      <c r="F3074">
        <v>45.168355937865897</v>
      </c>
    </row>
    <row r="3075" spans="1:6">
      <c r="A3075" t="s">
        <v>566</v>
      </c>
      <c r="B3075" t="s">
        <v>567</v>
      </c>
      <c r="C3075">
        <v>2011</v>
      </c>
      <c r="D3075">
        <v>6.4612122325803396</v>
      </c>
      <c r="E3075">
        <v>41.850043719260803</v>
      </c>
      <c r="F3075">
        <v>45.0070088189158</v>
      </c>
    </row>
    <row r="3076" spans="1:6">
      <c r="A3076" t="s">
        <v>566</v>
      </c>
      <c r="B3076" t="s">
        <v>567</v>
      </c>
      <c r="C3076">
        <v>2012</v>
      </c>
      <c r="D3076">
        <v>5.99176190749486</v>
      </c>
      <c r="E3076">
        <v>40.222701553768097</v>
      </c>
      <c r="F3076">
        <v>42.368949396990999</v>
      </c>
    </row>
    <row r="3077" spans="1:6">
      <c r="A3077" t="s">
        <v>566</v>
      </c>
      <c r="B3077" t="s">
        <v>567</v>
      </c>
      <c r="C3077">
        <v>2013</v>
      </c>
      <c r="D3077">
        <v>5.6110873057514601</v>
      </c>
      <c r="E3077">
        <v>37.879782498608201</v>
      </c>
      <c r="F3077">
        <v>41.6511875345413</v>
      </c>
    </row>
    <row r="3078" spans="1:6">
      <c r="A3078" t="s">
        <v>566</v>
      </c>
      <c r="B3078" t="s">
        <v>567</v>
      </c>
      <c r="C3078">
        <v>2014</v>
      </c>
      <c r="D3078">
        <v>5.3840031017105403</v>
      </c>
      <c r="E3078">
        <v>36.638987556817597</v>
      </c>
      <c r="F3078">
        <v>39.038228710563999</v>
      </c>
    </row>
    <row r="3079" spans="1:6">
      <c r="A3079" t="s">
        <v>566</v>
      </c>
      <c r="B3079" t="s">
        <v>567</v>
      </c>
      <c r="C3079">
        <v>2015</v>
      </c>
      <c r="D3079">
        <v>5.0975250907178804</v>
      </c>
      <c r="E3079">
        <v>33.5705019792724</v>
      </c>
      <c r="F3079">
        <v>39.131337512025198</v>
      </c>
    </row>
    <row r="3080" spans="1:6">
      <c r="A3080" t="s">
        <v>566</v>
      </c>
      <c r="B3080" t="s">
        <v>567</v>
      </c>
      <c r="C3080">
        <v>2016</v>
      </c>
      <c r="D3080">
        <v>4.9670300770410796</v>
      </c>
      <c r="E3080">
        <v>31.429193266824701</v>
      </c>
      <c r="F3080">
        <v>36.488966672836199</v>
      </c>
    </row>
    <row r="3081" spans="1:6">
      <c r="A3081" t="s">
        <v>566</v>
      </c>
      <c r="B3081" t="s">
        <v>567</v>
      </c>
      <c r="C3081">
        <v>2017</v>
      </c>
      <c r="D3081">
        <v>5.0006829807063999</v>
      </c>
      <c r="E3081">
        <v>30.610349481300101</v>
      </c>
      <c r="F3081">
        <v>35.816805893063297</v>
      </c>
    </row>
    <row r="3082" spans="1:6">
      <c r="A3082" t="s">
        <v>568</v>
      </c>
      <c r="B3082" t="s">
        <v>569</v>
      </c>
      <c r="C3082">
        <v>1990</v>
      </c>
      <c r="D3082">
        <v>5.87952625421023</v>
      </c>
      <c r="E3082">
        <v>240.08301480661399</v>
      </c>
      <c r="F3082">
        <v>29.979913455845701</v>
      </c>
    </row>
    <row r="3083" spans="1:6">
      <c r="A3083" t="s">
        <v>568</v>
      </c>
      <c r="B3083" t="s">
        <v>569</v>
      </c>
      <c r="C3083">
        <v>1991</v>
      </c>
      <c r="D3083">
        <v>5.8742822872505096</v>
      </c>
      <c r="E3083">
        <v>233.658521457956</v>
      </c>
      <c r="F3083">
        <v>30.389692936865199</v>
      </c>
    </row>
    <row r="3084" spans="1:6">
      <c r="A3084" t="s">
        <v>568</v>
      </c>
      <c r="B3084" t="s">
        <v>569</v>
      </c>
      <c r="C3084">
        <v>1992</v>
      </c>
      <c r="D3084">
        <v>5.8620627871516602</v>
      </c>
      <c r="E3084">
        <v>227.88025496728301</v>
      </c>
      <c r="F3084">
        <v>30.356931829879301</v>
      </c>
    </row>
    <row r="3085" spans="1:6">
      <c r="A3085" t="s">
        <v>568</v>
      </c>
      <c r="B3085" t="s">
        <v>569</v>
      </c>
      <c r="C3085">
        <v>1993</v>
      </c>
      <c r="D3085">
        <v>5.8532150306017501</v>
      </c>
      <c r="E3085">
        <v>221.92482749844299</v>
      </c>
      <c r="F3085">
        <v>30.458596673488799</v>
      </c>
    </row>
    <row r="3086" spans="1:6">
      <c r="A3086" t="s">
        <v>568</v>
      </c>
      <c r="B3086" t="s">
        <v>569</v>
      </c>
      <c r="C3086">
        <v>1994</v>
      </c>
      <c r="D3086">
        <v>5.8488096108940599</v>
      </c>
      <c r="E3086">
        <v>216.12575891969701</v>
      </c>
      <c r="F3086">
        <v>30.5640828780856</v>
      </c>
    </row>
    <row r="3087" spans="1:6">
      <c r="A3087" t="s">
        <v>568</v>
      </c>
      <c r="B3087" t="s">
        <v>569</v>
      </c>
      <c r="C3087">
        <v>1995</v>
      </c>
      <c r="D3087">
        <v>5.8480232233199096</v>
      </c>
      <c r="E3087">
        <v>210.19810855679501</v>
      </c>
      <c r="F3087">
        <v>30.676810778848601</v>
      </c>
    </row>
    <row r="3088" spans="1:6">
      <c r="A3088" t="s">
        <v>568</v>
      </c>
      <c r="B3088" t="s">
        <v>569</v>
      </c>
      <c r="C3088">
        <v>1996</v>
      </c>
      <c r="D3088">
        <v>5.8199047260063903</v>
      </c>
      <c r="E3088">
        <v>204.22757829999301</v>
      </c>
      <c r="F3088">
        <v>30.9010539469691</v>
      </c>
    </row>
    <row r="3089" spans="1:6">
      <c r="A3089" t="s">
        <v>568</v>
      </c>
      <c r="B3089" t="s">
        <v>569</v>
      </c>
      <c r="C3089">
        <v>1997</v>
      </c>
      <c r="D3089">
        <v>5.7889806175785603</v>
      </c>
      <c r="E3089">
        <v>198.52337019857001</v>
      </c>
      <c r="F3089">
        <v>30.952426305491201</v>
      </c>
    </row>
    <row r="3090" spans="1:6">
      <c r="A3090" t="s">
        <v>568</v>
      </c>
      <c r="B3090" t="s">
        <v>569</v>
      </c>
      <c r="C3090">
        <v>1998</v>
      </c>
      <c r="D3090">
        <v>5.7475429151302597</v>
      </c>
      <c r="E3090">
        <v>192.562402902294</v>
      </c>
      <c r="F3090">
        <v>30.948588627637001</v>
      </c>
    </row>
    <row r="3091" spans="1:6">
      <c r="A3091" t="s">
        <v>568</v>
      </c>
      <c r="B3091" t="s">
        <v>569</v>
      </c>
      <c r="C3091">
        <v>1999</v>
      </c>
      <c r="D3091">
        <v>5.6973268639697103</v>
      </c>
      <c r="E3091">
        <v>186.21741819555601</v>
      </c>
      <c r="F3091">
        <v>30.800830423577899</v>
      </c>
    </row>
    <row r="3092" spans="1:6">
      <c r="A3092" t="s">
        <v>568</v>
      </c>
      <c r="B3092" t="s">
        <v>569</v>
      </c>
      <c r="C3092">
        <v>2000</v>
      </c>
      <c r="D3092">
        <v>5.6476325157752001</v>
      </c>
      <c r="E3092">
        <v>180.27214104865101</v>
      </c>
      <c r="F3092">
        <v>30.448774020879998</v>
      </c>
    </row>
    <row r="3093" spans="1:6">
      <c r="A3093" t="s">
        <v>568</v>
      </c>
      <c r="B3093" t="s">
        <v>569</v>
      </c>
      <c r="C3093">
        <v>2001</v>
      </c>
      <c r="D3093">
        <v>5.5912734673075404</v>
      </c>
      <c r="E3093">
        <v>174.315871918699</v>
      </c>
      <c r="F3093">
        <v>30.778110835296001</v>
      </c>
    </row>
    <row r="3094" spans="1:6">
      <c r="A3094" t="s">
        <v>568</v>
      </c>
      <c r="B3094" t="s">
        <v>569</v>
      </c>
      <c r="C3094">
        <v>2002</v>
      </c>
      <c r="D3094">
        <v>5.4669093370802999</v>
      </c>
      <c r="E3094">
        <v>166.96531709164501</v>
      </c>
      <c r="F3094">
        <v>31.121963272513899</v>
      </c>
    </row>
    <row r="3095" spans="1:6">
      <c r="A3095" t="s">
        <v>568</v>
      </c>
      <c r="B3095" t="s">
        <v>569</v>
      </c>
      <c r="C3095">
        <v>2003</v>
      </c>
      <c r="D3095">
        <v>5.3736041577467102</v>
      </c>
      <c r="E3095">
        <v>160.66144484516701</v>
      </c>
      <c r="F3095">
        <v>31.514344312015101</v>
      </c>
    </row>
    <row r="3096" spans="1:6">
      <c r="A3096" t="s">
        <v>568</v>
      </c>
      <c r="B3096" t="s">
        <v>569</v>
      </c>
      <c r="C3096">
        <v>2004</v>
      </c>
      <c r="D3096">
        <v>5.2865852189000497</v>
      </c>
      <c r="E3096">
        <v>154.183057581924</v>
      </c>
      <c r="F3096">
        <v>31.966571869898399</v>
      </c>
    </row>
    <row r="3097" spans="1:6">
      <c r="A3097" t="s">
        <v>568</v>
      </c>
      <c r="B3097" t="s">
        <v>569</v>
      </c>
      <c r="C3097">
        <v>2005</v>
      </c>
      <c r="D3097">
        <v>5.21795183306212</v>
      </c>
      <c r="E3097">
        <v>149.04002985910901</v>
      </c>
      <c r="F3097">
        <v>32.082530579991698</v>
      </c>
    </row>
    <row r="3098" spans="1:6">
      <c r="A3098" t="s">
        <v>568</v>
      </c>
      <c r="B3098" t="s">
        <v>569</v>
      </c>
      <c r="C3098">
        <v>2006</v>
      </c>
      <c r="D3098">
        <v>5.1395038170004801</v>
      </c>
      <c r="E3098">
        <v>142.89166044829</v>
      </c>
      <c r="F3098">
        <v>32.433911300384203</v>
      </c>
    </row>
    <row r="3099" spans="1:6">
      <c r="A3099" t="s">
        <v>568</v>
      </c>
      <c r="B3099" t="s">
        <v>569</v>
      </c>
      <c r="C3099">
        <v>2007</v>
      </c>
      <c r="D3099">
        <v>5.0481392928649003</v>
      </c>
      <c r="E3099">
        <v>136.18179597022501</v>
      </c>
      <c r="F3099">
        <v>32.6184373661035</v>
      </c>
    </row>
    <row r="3100" spans="1:6">
      <c r="A3100" t="s">
        <v>568</v>
      </c>
      <c r="B3100" t="s">
        <v>569</v>
      </c>
      <c r="C3100">
        <v>2008</v>
      </c>
      <c r="D3100">
        <v>4.9598459388139702</v>
      </c>
      <c r="E3100">
        <v>130.93065548572099</v>
      </c>
      <c r="F3100">
        <v>33.160272509987699</v>
      </c>
    </row>
    <row r="3101" spans="1:6">
      <c r="A3101" t="s">
        <v>568</v>
      </c>
      <c r="B3101" t="s">
        <v>569</v>
      </c>
      <c r="C3101">
        <v>2009</v>
      </c>
      <c r="D3101">
        <v>4.8703160045421399</v>
      </c>
      <c r="E3101">
        <v>125.217569377891</v>
      </c>
      <c r="F3101">
        <v>33.070484845764902</v>
      </c>
    </row>
    <row r="3102" spans="1:6">
      <c r="A3102" t="s">
        <v>568</v>
      </c>
      <c r="B3102" t="s">
        <v>569</v>
      </c>
      <c r="C3102">
        <v>2010</v>
      </c>
      <c r="D3102">
        <v>4.7750359591640299</v>
      </c>
      <c r="E3102">
        <v>119.285530389188</v>
      </c>
      <c r="F3102">
        <v>32.757749385602303</v>
      </c>
    </row>
    <row r="3103" spans="1:6">
      <c r="A3103" t="s">
        <v>568</v>
      </c>
      <c r="B3103" t="s">
        <v>569</v>
      </c>
      <c r="C3103">
        <v>2011</v>
      </c>
      <c r="D3103">
        <v>4.6767295732953702</v>
      </c>
      <c r="E3103">
        <v>114.10438792701601</v>
      </c>
      <c r="F3103">
        <v>30.655498394705401</v>
      </c>
    </row>
    <row r="3104" spans="1:6">
      <c r="A3104" t="s">
        <v>568</v>
      </c>
      <c r="B3104" t="s">
        <v>569</v>
      </c>
      <c r="C3104">
        <v>2012</v>
      </c>
      <c r="D3104">
        <v>4.6121952526613397</v>
      </c>
      <c r="E3104">
        <v>108.63376015327199</v>
      </c>
      <c r="F3104">
        <v>31.201574905979999</v>
      </c>
    </row>
    <row r="3105" spans="1:6">
      <c r="A3105" t="s">
        <v>568</v>
      </c>
      <c r="B3105" t="s">
        <v>569</v>
      </c>
      <c r="C3105">
        <v>2013</v>
      </c>
      <c r="D3105">
        <v>4.5539869003031104</v>
      </c>
      <c r="E3105">
        <v>103.472247415326</v>
      </c>
      <c r="F3105">
        <v>31.221759941231401</v>
      </c>
    </row>
    <row r="3106" spans="1:6">
      <c r="A3106" t="s">
        <v>568</v>
      </c>
      <c r="B3106" t="s">
        <v>569</v>
      </c>
      <c r="C3106">
        <v>2014</v>
      </c>
      <c r="D3106">
        <v>4.5013126203486502</v>
      </c>
      <c r="E3106">
        <v>100.232308073545</v>
      </c>
      <c r="F3106">
        <v>29.535764338082299</v>
      </c>
    </row>
    <row r="3107" spans="1:6">
      <c r="A3107" t="s">
        <v>568</v>
      </c>
      <c r="B3107" t="s">
        <v>569</v>
      </c>
      <c r="C3107">
        <v>2015</v>
      </c>
      <c r="D3107">
        <v>4.4573119551507201</v>
      </c>
      <c r="E3107">
        <v>97.150361596147107</v>
      </c>
      <c r="F3107">
        <v>27.580987133841099</v>
      </c>
    </row>
    <row r="3108" spans="1:6">
      <c r="A3108" t="s">
        <v>568</v>
      </c>
      <c r="B3108" t="s">
        <v>569</v>
      </c>
      <c r="C3108">
        <v>2016</v>
      </c>
      <c r="D3108">
        <v>4.4236302706465498</v>
      </c>
      <c r="E3108">
        <v>93.030900015699302</v>
      </c>
      <c r="F3108">
        <v>27.405241452248902</v>
      </c>
    </row>
    <row r="3109" spans="1:6">
      <c r="A3109" t="s">
        <v>568</v>
      </c>
      <c r="B3109" t="s">
        <v>569</v>
      </c>
      <c r="C3109">
        <v>2017</v>
      </c>
      <c r="D3109">
        <v>4.3856220643312396</v>
      </c>
      <c r="E3109">
        <v>90.367956201264803</v>
      </c>
      <c r="F3109">
        <v>26.575081706052</v>
      </c>
    </row>
    <row r="3110" spans="1:6">
      <c r="A3110" t="s">
        <v>1005</v>
      </c>
      <c r="C3110">
        <v>1990</v>
      </c>
      <c r="D3110">
        <v>2.8699358606487602</v>
      </c>
      <c r="E3110">
        <v>39.818518701212298</v>
      </c>
      <c r="F3110">
        <v>27.804171976103401</v>
      </c>
    </row>
    <row r="3111" spans="1:6">
      <c r="A3111" t="s">
        <v>1005</v>
      </c>
      <c r="C3111">
        <v>1991</v>
      </c>
      <c r="D3111">
        <v>2.8533189988712602</v>
      </c>
      <c r="E3111">
        <v>37.875290998475997</v>
      </c>
      <c r="F3111">
        <v>27.961829827021099</v>
      </c>
    </row>
    <row r="3112" spans="1:6">
      <c r="A3112" t="s">
        <v>1005</v>
      </c>
      <c r="C3112">
        <v>1992</v>
      </c>
      <c r="D3112">
        <v>2.8985014642302298</v>
      </c>
      <c r="E3112">
        <v>36.609872152421303</v>
      </c>
      <c r="F3112">
        <v>28.686198807804502</v>
      </c>
    </row>
    <row r="3113" spans="1:6">
      <c r="A3113" t="s">
        <v>1005</v>
      </c>
      <c r="C3113">
        <v>1993</v>
      </c>
      <c r="D3113">
        <v>2.9716367188418098</v>
      </c>
      <c r="E3113">
        <v>35.2326607537358</v>
      </c>
      <c r="F3113">
        <v>29.407288034476199</v>
      </c>
    </row>
    <row r="3114" spans="1:6">
      <c r="A3114" t="s">
        <v>1005</v>
      </c>
      <c r="C3114">
        <v>1994</v>
      </c>
      <c r="D3114">
        <v>2.9841313834554901</v>
      </c>
      <c r="E3114">
        <v>33.212023235056897</v>
      </c>
      <c r="F3114">
        <v>29.669372158571701</v>
      </c>
    </row>
    <row r="3115" spans="1:6">
      <c r="A3115" t="s">
        <v>1005</v>
      </c>
      <c r="C3115">
        <v>1995</v>
      </c>
      <c r="D3115">
        <v>2.9925684947210902</v>
      </c>
      <c r="E3115">
        <v>31.032184473860301</v>
      </c>
      <c r="F3115">
        <v>29.587439387400501</v>
      </c>
    </row>
    <row r="3116" spans="1:6">
      <c r="A3116" t="s">
        <v>1005</v>
      </c>
      <c r="C3116">
        <v>1996</v>
      </c>
      <c r="D3116">
        <v>2.961482895044</v>
      </c>
      <c r="E3116">
        <v>28.879866252468801</v>
      </c>
      <c r="F3116">
        <v>29.5774602354075</v>
      </c>
    </row>
    <row r="3117" spans="1:6">
      <c r="A3117" t="s">
        <v>1005</v>
      </c>
      <c r="C3117">
        <v>1997</v>
      </c>
      <c r="D3117">
        <v>2.9161785437529502</v>
      </c>
      <c r="E3117">
        <v>26.878488545170502</v>
      </c>
      <c r="F3117">
        <v>29.293491831757599</v>
      </c>
    </row>
    <row r="3118" spans="1:6">
      <c r="A3118" t="s">
        <v>1005</v>
      </c>
      <c r="C3118">
        <v>1998</v>
      </c>
      <c r="D3118">
        <v>2.91415838254356</v>
      </c>
      <c r="E3118">
        <v>25.231514214537501</v>
      </c>
      <c r="F3118">
        <v>29.367407707614401</v>
      </c>
    </row>
    <row r="3119" spans="1:6">
      <c r="A3119" t="s">
        <v>1005</v>
      </c>
      <c r="C3119">
        <v>1999</v>
      </c>
      <c r="D3119">
        <v>2.85384078083354</v>
      </c>
      <c r="E3119">
        <v>23.441391796686499</v>
      </c>
      <c r="F3119">
        <v>28.991079304325002</v>
      </c>
    </row>
    <row r="3120" spans="1:6">
      <c r="A3120" t="s">
        <v>1005</v>
      </c>
      <c r="C3120">
        <v>2000</v>
      </c>
      <c r="D3120">
        <v>2.74976943582887</v>
      </c>
      <c r="E3120">
        <v>21.8984249502506</v>
      </c>
      <c r="F3120">
        <v>28.196836613596801</v>
      </c>
    </row>
    <row r="3121" spans="1:6">
      <c r="A3121" t="s">
        <v>1005</v>
      </c>
      <c r="C3121">
        <v>2001</v>
      </c>
      <c r="D3121">
        <v>2.6789806970073902</v>
      </c>
      <c r="E3121">
        <v>20.658729957558201</v>
      </c>
      <c r="F3121">
        <v>28.055137175122599</v>
      </c>
    </row>
    <row r="3122" spans="1:6">
      <c r="A3122" t="s">
        <v>1005</v>
      </c>
      <c r="C3122">
        <v>2002</v>
      </c>
      <c r="D3122">
        <v>2.6496371196858499</v>
      </c>
      <c r="E3122">
        <v>19.7697968928574</v>
      </c>
      <c r="F3122">
        <v>28.186104370021699</v>
      </c>
    </row>
    <row r="3123" spans="1:6">
      <c r="A3123" t="s">
        <v>1005</v>
      </c>
      <c r="C3123">
        <v>2003</v>
      </c>
      <c r="D3123">
        <v>2.6292798781314799</v>
      </c>
      <c r="E3123">
        <v>18.938071382042299</v>
      </c>
      <c r="F3123">
        <v>28.322266986024999</v>
      </c>
    </row>
    <row r="3124" spans="1:6">
      <c r="A3124" t="s">
        <v>1005</v>
      </c>
      <c r="C3124">
        <v>2004</v>
      </c>
      <c r="D3124">
        <v>2.56410851765781</v>
      </c>
      <c r="E3124">
        <v>17.997309767028501</v>
      </c>
      <c r="F3124">
        <v>27.969964016916698</v>
      </c>
    </row>
    <row r="3125" spans="1:6">
      <c r="A3125" t="s">
        <v>1005</v>
      </c>
      <c r="C3125">
        <v>2005</v>
      </c>
      <c r="D3125">
        <v>2.4962031778175602</v>
      </c>
      <c r="E3125">
        <v>16.923504143087001</v>
      </c>
      <c r="F3125">
        <v>27.4710590487744</v>
      </c>
    </row>
    <row r="3126" spans="1:6">
      <c r="A3126" t="s">
        <v>1005</v>
      </c>
      <c r="C3126">
        <v>2006</v>
      </c>
      <c r="D3126">
        <v>2.3970536350657401</v>
      </c>
      <c r="E3126">
        <v>15.9388109627887</v>
      </c>
      <c r="F3126">
        <v>27.2989168839397</v>
      </c>
    </row>
    <row r="3127" spans="1:6">
      <c r="A3127" t="s">
        <v>1005</v>
      </c>
      <c r="C3127">
        <v>2007</v>
      </c>
      <c r="D3127">
        <v>2.3271362173558598</v>
      </c>
      <c r="E3127">
        <v>14.9560489774552</v>
      </c>
      <c r="F3127">
        <v>27.145591515842401</v>
      </c>
    </row>
    <row r="3128" spans="1:6">
      <c r="A3128" t="s">
        <v>1005</v>
      </c>
      <c r="C3128">
        <v>2008</v>
      </c>
      <c r="D3128">
        <v>2.3100703503275399</v>
      </c>
      <c r="E3128">
        <v>14.2304862216538</v>
      </c>
      <c r="F3128">
        <v>27.426082343614599</v>
      </c>
    </row>
    <row r="3129" spans="1:6">
      <c r="A3129" t="s">
        <v>1005</v>
      </c>
      <c r="C3129">
        <v>2009</v>
      </c>
      <c r="D3129">
        <v>2.2996249562108999</v>
      </c>
      <c r="E3129">
        <v>13.685815330044299</v>
      </c>
      <c r="F3129">
        <v>27.6537812418124</v>
      </c>
    </row>
    <row r="3130" spans="1:6">
      <c r="A3130" t="s">
        <v>1005</v>
      </c>
      <c r="C3130">
        <v>2010</v>
      </c>
      <c r="D3130">
        <v>2.2733821787402002</v>
      </c>
      <c r="E3130">
        <v>12.9235846162454</v>
      </c>
      <c r="F3130">
        <v>27.4545436918546</v>
      </c>
    </row>
    <row r="3131" spans="1:6">
      <c r="A3131" t="s">
        <v>1005</v>
      </c>
      <c r="C3131">
        <v>2011</v>
      </c>
      <c r="D3131">
        <v>2.2351158769635999</v>
      </c>
      <c r="E3131">
        <v>12.0989893964326</v>
      </c>
      <c r="F3131">
        <v>27.461077170830698</v>
      </c>
    </row>
    <row r="3132" spans="1:6">
      <c r="A3132" t="s">
        <v>1005</v>
      </c>
      <c r="C3132">
        <v>2012</v>
      </c>
      <c r="D3132">
        <v>2.1956530877915599</v>
      </c>
      <c r="E3132">
        <v>11.514631381608799</v>
      </c>
      <c r="F3132">
        <v>26.5626132592133</v>
      </c>
    </row>
    <row r="3133" spans="1:6">
      <c r="A3133" t="s">
        <v>1005</v>
      </c>
      <c r="C3133">
        <v>2013</v>
      </c>
      <c r="D3133">
        <v>2.1947625853686499</v>
      </c>
      <c r="E3133">
        <v>10.9880705107862</v>
      </c>
      <c r="F3133">
        <v>26.125955321914098</v>
      </c>
    </row>
    <row r="3134" spans="1:6">
      <c r="A3134" t="s">
        <v>1005</v>
      </c>
      <c r="C3134">
        <v>2014</v>
      </c>
      <c r="D3134">
        <v>2.17656858591881</v>
      </c>
      <c r="E3134">
        <v>10.598412739231801</v>
      </c>
      <c r="F3134">
        <v>25.228406806265301</v>
      </c>
    </row>
    <row r="3135" spans="1:6">
      <c r="A3135" t="s">
        <v>1005</v>
      </c>
      <c r="C3135">
        <v>2015</v>
      </c>
      <c r="D3135">
        <v>2.1727253058554301</v>
      </c>
      <c r="E3135">
        <v>10.148966123767501</v>
      </c>
      <c r="F3135">
        <v>24.750170459414601</v>
      </c>
    </row>
    <row r="3136" spans="1:6">
      <c r="A3136" t="s">
        <v>1005</v>
      </c>
      <c r="C3136">
        <v>2016</v>
      </c>
      <c r="D3136">
        <v>2.1825156450496501</v>
      </c>
      <c r="E3136">
        <v>9.7987411199417203</v>
      </c>
      <c r="F3136">
        <v>24.035847494488799</v>
      </c>
    </row>
    <row r="3137" spans="1:6">
      <c r="A3137" t="s">
        <v>1005</v>
      </c>
      <c r="C3137">
        <v>2017</v>
      </c>
      <c r="D3137">
        <v>2.1990510309756899</v>
      </c>
      <c r="E3137">
        <v>9.3372195005967704</v>
      </c>
      <c r="F3137">
        <v>24.2031007368148</v>
      </c>
    </row>
    <row r="3138" spans="1:6">
      <c r="A3138" t="s">
        <v>574</v>
      </c>
      <c r="B3138" t="s">
        <v>575</v>
      </c>
      <c r="C3138">
        <v>1990</v>
      </c>
      <c r="D3138">
        <v>1.0137936971602901</v>
      </c>
      <c r="E3138">
        <v>15.791233853913701</v>
      </c>
      <c r="F3138">
        <v>49.592273929822703</v>
      </c>
    </row>
    <row r="3139" spans="1:6">
      <c r="A3139" t="s">
        <v>574</v>
      </c>
      <c r="B3139" t="s">
        <v>575</v>
      </c>
      <c r="C3139">
        <v>1991</v>
      </c>
      <c r="D3139">
        <v>0.96868673013709605</v>
      </c>
      <c r="E3139">
        <v>15.1017440900147</v>
      </c>
      <c r="F3139">
        <v>49.391179516959802</v>
      </c>
    </row>
    <row r="3140" spans="1:6">
      <c r="A3140" t="s">
        <v>574</v>
      </c>
      <c r="B3140" t="s">
        <v>575</v>
      </c>
      <c r="C3140">
        <v>1992</v>
      </c>
      <c r="D3140">
        <v>0.955565782327778</v>
      </c>
      <c r="E3140">
        <v>14.9568158024494</v>
      </c>
      <c r="F3140">
        <v>50.7920379088578</v>
      </c>
    </row>
    <row r="3141" spans="1:6">
      <c r="A3141" t="s">
        <v>574</v>
      </c>
      <c r="B3141" t="s">
        <v>575</v>
      </c>
      <c r="C3141">
        <v>1993</v>
      </c>
      <c r="D3141">
        <v>1.01903395686329</v>
      </c>
      <c r="E3141">
        <v>16.220352677641401</v>
      </c>
      <c r="F3141">
        <v>56.762654123041102</v>
      </c>
    </row>
    <row r="3142" spans="1:6">
      <c r="A3142" t="s">
        <v>574</v>
      </c>
      <c r="B3142" t="s">
        <v>575</v>
      </c>
      <c r="C3142">
        <v>1994</v>
      </c>
      <c r="D3142">
        <v>1.0612045681846201</v>
      </c>
      <c r="E3142">
        <v>17.1114481636018</v>
      </c>
      <c r="F3142">
        <v>61.1056886786589</v>
      </c>
    </row>
    <row r="3143" spans="1:6">
      <c r="A3143" t="s">
        <v>574</v>
      </c>
      <c r="B3143" t="s">
        <v>575</v>
      </c>
      <c r="C3143">
        <v>1995</v>
      </c>
      <c r="D3143">
        <v>0.95156187326901998</v>
      </c>
      <c r="E3143">
        <v>15.8539819828686</v>
      </c>
      <c r="F3143">
        <v>56.613108420909398</v>
      </c>
    </row>
    <row r="3144" spans="1:6">
      <c r="A3144" t="s">
        <v>574</v>
      </c>
      <c r="B3144" t="s">
        <v>575</v>
      </c>
      <c r="C3144">
        <v>1996</v>
      </c>
      <c r="D3144">
        <v>0.76045550160687503</v>
      </c>
      <c r="E3144">
        <v>13.3214383376898</v>
      </c>
      <c r="F3144">
        <v>48.442652685773403</v>
      </c>
    </row>
    <row r="3145" spans="1:6">
      <c r="A3145" t="s">
        <v>574</v>
      </c>
      <c r="B3145" t="s">
        <v>575</v>
      </c>
      <c r="C3145">
        <v>1997</v>
      </c>
      <c r="D3145">
        <v>0.69968939011719</v>
      </c>
      <c r="E3145">
        <v>12.5305468494088</v>
      </c>
      <c r="F3145">
        <v>45.891237559059697</v>
      </c>
    </row>
    <row r="3146" spans="1:6">
      <c r="A3146" t="s">
        <v>574</v>
      </c>
      <c r="B3146" t="s">
        <v>575</v>
      </c>
      <c r="C3146">
        <v>1998</v>
      </c>
      <c r="D3146">
        <v>0.69115536610063499</v>
      </c>
      <c r="E3146">
        <v>12.7275394400947</v>
      </c>
      <c r="F3146">
        <v>47.060569938683301</v>
      </c>
    </row>
    <row r="3147" spans="1:6">
      <c r="A3147" t="s">
        <v>574</v>
      </c>
      <c r="B3147" t="s">
        <v>575</v>
      </c>
      <c r="C3147">
        <v>1999</v>
      </c>
      <c r="D3147">
        <v>0.65007120466610901</v>
      </c>
      <c r="E3147">
        <v>11.8226460476005</v>
      </c>
      <c r="F3147">
        <v>44.428582385217602</v>
      </c>
    </row>
    <row r="3148" spans="1:6">
      <c r="A3148" t="s">
        <v>574</v>
      </c>
      <c r="B3148" t="s">
        <v>575</v>
      </c>
      <c r="C3148">
        <v>2000</v>
      </c>
      <c r="D3148">
        <v>0.62219770094952997</v>
      </c>
      <c r="E3148">
        <v>11.1020003510056</v>
      </c>
      <c r="F3148">
        <v>43.141975578562999</v>
      </c>
    </row>
    <row r="3149" spans="1:6">
      <c r="A3149" t="s">
        <v>574</v>
      </c>
      <c r="B3149" t="s">
        <v>575</v>
      </c>
      <c r="C3149">
        <v>2001</v>
      </c>
      <c r="D3149">
        <v>0.64348260927354906</v>
      </c>
      <c r="E3149">
        <v>11.2072426295274</v>
      </c>
      <c r="F3149">
        <v>45.1993052393263</v>
      </c>
    </row>
    <row r="3150" spans="1:6">
      <c r="A3150" t="s">
        <v>574</v>
      </c>
      <c r="B3150" t="s">
        <v>575</v>
      </c>
      <c r="C3150">
        <v>2002</v>
      </c>
      <c r="D3150">
        <v>0.643794772507845</v>
      </c>
      <c r="E3150">
        <v>10.730697570126701</v>
      </c>
      <c r="F3150">
        <v>44.423959275757603</v>
      </c>
    </row>
    <row r="3151" spans="1:6">
      <c r="A3151" t="s">
        <v>574</v>
      </c>
      <c r="B3151" t="s">
        <v>575</v>
      </c>
      <c r="C3151">
        <v>2003</v>
      </c>
      <c r="D3151">
        <v>0.64045384721398202</v>
      </c>
      <c r="E3151">
        <v>10.3726627566551</v>
      </c>
      <c r="F3151">
        <v>43.404720757242799</v>
      </c>
    </row>
    <row r="3152" spans="1:6">
      <c r="A3152" t="s">
        <v>574</v>
      </c>
      <c r="B3152" t="s">
        <v>575</v>
      </c>
      <c r="C3152">
        <v>2004</v>
      </c>
      <c r="D3152">
        <v>0.64756154059239601</v>
      </c>
      <c r="E3152">
        <v>9.5732828234912795</v>
      </c>
      <c r="F3152">
        <v>43.088632299729703</v>
      </c>
    </row>
    <row r="3153" spans="1:6">
      <c r="A3153" t="s">
        <v>574</v>
      </c>
      <c r="B3153" t="s">
        <v>575</v>
      </c>
      <c r="C3153">
        <v>2005</v>
      </c>
      <c r="D3153">
        <v>0.68312373924985204</v>
      </c>
      <c r="E3153">
        <v>9.2328701618288296</v>
      </c>
      <c r="F3153">
        <v>44.5764782165746</v>
      </c>
    </row>
    <row r="3154" spans="1:6">
      <c r="A3154" t="s">
        <v>574</v>
      </c>
      <c r="B3154" t="s">
        <v>575</v>
      </c>
      <c r="C3154">
        <v>2006</v>
      </c>
      <c r="D3154">
        <v>0.72256524236212505</v>
      </c>
      <c r="E3154">
        <v>9.2064656629920005</v>
      </c>
      <c r="F3154">
        <v>47.048238432397298</v>
      </c>
    </row>
    <row r="3155" spans="1:6">
      <c r="A3155" t="s">
        <v>574</v>
      </c>
      <c r="B3155" t="s">
        <v>575</v>
      </c>
      <c r="C3155">
        <v>2007</v>
      </c>
      <c r="D3155">
        <v>0.70728889404720896</v>
      </c>
      <c r="E3155">
        <v>8.1369143586127297</v>
      </c>
      <c r="F3155">
        <v>45.263379623138299</v>
      </c>
    </row>
    <row r="3156" spans="1:6">
      <c r="A3156" t="s">
        <v>574</v>
      </c>
      <c r="B3156" t="s">
        <v>575</v>
      </c>
      <c r="C3156">
        <v>2008</v>
      </c>
      <c r="D3156">
        <v>0.65846260112524702</v>
      </c>
      <c r="E3156">
        <v>7.0249006048694502</v>
      </c>
      <c r="F3156">
        <v>41.412063490940596</v>
      </c>
    </row>
    <row r="3157" spans="1:6">
      <c r="A3157" t="s">
        <v>574</v>
      </c>
      <c r="B3157" t="s">
        <v>575</v>
      </c>
      <c r="C3157">
        <v>2009</v>
      </c>
      <c r="D3157">
        <v>0.63217575492345601</v>
      </c>
      <c r="E3157">
        <v>6.3128411506346298</v>
      </c>
      <c r="F3157">
        <v>39.531094926283302</v>
      </c>
    </row>
    <row r="3158" spans="1:6">
      <c r="A3158" t="s">
        <v>574</v>
      </c>
      <c r="B3158" t="s">
        <v>575</v>
      </c>
      <c r="C3158">
        <v>2010</v>
      </c>
      <c r="D3158">
        <v>0.63133059530902202</v>
      </c>
      <c r="E3158">
        <v>5.8224248675698496</v>
      </c>
      <c r="F3158">
        <v>39.0243399123557</v>
      </c>
    </row>
    <row r="3159" spans="1:6">
      <c r="A3159" t="s">
        <v>574</v>
      </c>
      <c r="B3159" t="s">
        <v>575</v>
      </c>
      <c r="C3159">
        <v>2011</v>
      </c>
      <c r="D3159">
        <v>0.61798262687771599</v>
      </c>
      <c r="E3159">
        <v>5.4406052124246598</v>
      </c>
      <c r="F3159">
        <v>36.608454483374402</v>
      </c>
    </row>
    <row r="3160" spans="1:6">
      <c r="A3160" t="s">
        <v>574</v>
      </c>
      <c r="B3160" t="s">
        <v>575</v>
      </c>
      <c r="C3160">
        <v>2012</v>
      </c>
      <c r="D3160">
        <v>0.61443249659375498</v>
      </c>
      <c r="E3160">
        <v>5.0906665490975103</v>
      </c>
      <c r="F3160">
        <v>34.763387515221901</v>
      </c>
    </row>
    <row r="3161" spans="1:6">
      <c r="A3161" t="s">
        <v>574</v>
      </c>
      <c r="B3161" t="s">
        <v>575</v>
      </c>
      <c r="C3161">
        <v>2013</v>
      </c>
      <c r="D3161">
        <v>0.61645368441196102</v>
      </c>
      <c r="E3161">
        <v>5.0637096714172101</v>
      </c>
      <c r="F3161">
        <v>33.809469508649002</v>
      </c>
    </row>
    <row r="3162" spans="1:6">
      <c r="A3162" t="s">
        <v>574</v>
      </c>
      <c r="B3162" t="s">
        <v>575</v>
      </c>
      <c r="C3162">
        <v>2014</v>
      </c>
      <c r="D3162">
        <v>0.609479805032482</v>
      </c>
      <c r="E3162">
        <v>4.6911386904891996</v>
      </c>
      <c r="F3162">
        <v>32.559178443045397</v>
      </c>
    </row>
    <row r="3163" spans="1:6">
      <c r="A3163" t="s">
        <v>574</v>
      </c>
      <c r="B3163" t="s">
        <v>575</v>
      </c>
      <c r="C3163">
        <v>2015</v>
      </c>
      <c r="D3163">
        <v>0.59435618196038498</v>
      </c>
      <c r="E3163">
        <v>4.4905795075030701</v>
      </c>
      <c r="F3163">
        <v>30.6606993701165</v>
      </c>
    </row>
    <row r="3164" spans="1:6">
      <c r="A3164" t="s">
        <v>574</v>
      </c>
      <c r="B3164" t="s">
        <v>575</v>
      </c>
      <c r="C3164">
        <v>2016</v>
      </c>
      <c r="D3164">
        <v>0.59298303665010499</v>
      </c>
      <c r="E3164">
        <v>4.36879034879599</v>
      </c>
      <c r="F3164">
        <v>29.9757129774292</v>
      </c>
    </row>
    <row r="3165" spans="1:6">
      <c r="A3165" t="s">
        <v>574</v>
      </c>
      <c r="B3165" t="s">
        <v>575</v>
      </c>
      <c r="C3165">
        <v>2017</v>
      </c>
      <c r="D3165">
        <v>0.589689590328215</v>
      </c>
      <c r="E3165">
        <v>4.0886571034028201</v>
      </c>
      <c r="F3165">
        <v>29.682101941213801</v>
      </c>
    </row>
    <row r="3166" spans="1:6">
      <c r="A3166" t="s">
        <v>577</v>
      </c>
      <c r="B3166" t="s">
        <v>578</v>
      </c>
      <c r="C3166">
        <v>1990</v>
      </c>
      <c r="D3166">
        <v>3.5003790860525701</v>
      </c>
      <c r="E3166">
        <v>0.21215000448028801</v>
      </c>
      <c r="F3166">
        <v>71.901404111487096</v>
      </c>
    </row>
    <row r="3167" spans="1:6">
      <c r="A3167" t="s">
        <v>577</v>
      </c>
      <c r="B3167" t="s">
        <v>578</v>
      </c>
      <c r="C3167">
        <v>1991</v>
      </c>
      <c r="D3167">
        <v>3.4446375044979698</v>
      </c>
      <c r="E3167">
        <v>0.179129435141715</v>
      </c>
      <c r="F3167">
        <v>69.790567934587898</v>
      </c>
    </row>
    <row r="3168" spans="1:6">
      <c r="A3168" t="s">
        <v>577</v>
      </c>
      <c r="B3168" t="s">
        <v>578</v>
      </c>
      <c r="C3168">
        <v>1992</v>
      </c>
      <c r="D3168">
        <v>3.4189812439046001</v>
      </c>
      <c r="E3168">
        <v>0.15302163995187501</v>
      </c>
      <c r="F3168">
        <v>68.376825319142895</v>
      </c>
    </row>
    <row r="3169" spans="1:6">
      <c r="A3169" t="s">
        <v>577</v>
      </c>
      <c r="B3169" t="s">
        <v>578</v>
      </c>
      <c r="C3169">
        <v>1993</v>
      </c>
      <c r="D3169">
        <v>3.3971704474828499</v>
      </c>
      <c r="E3169">
        <v>0.13429578353430499</v>
      </c>
      <c r="F3169">
        <v>67.021808253520604</v>
      </c>
    </row>
    <row r="3170" spans="1:6">
      <c r="A3170" t="s">
        <v>577</v>
      </c>
      <c r="B3170" t="s">
        <v>578</v>
      </c>
      <c r="C3170">
        <v>1994</v>
      </c>
      <c r="D3170">
        <v>3.3366389177099598</v>
      </c>
      <c r="E3170">
        <v>0.11518924955391199</v>
      </c>
      <c r="F3170">
        <v>64.845168802931497</v>
      </c>
    </row>
    <row r="3171" spans="1:6">
      <c r="A3171" t="s">
        <v>577</v>
      </c>
      <c r="B3171" t="s">
        <v>578</v>
      </c>
      <c r="C3171">
        <v>1995</v>
      </c>
      <c r="D3171">
        <v>3.2787770078635199</v>
      </c>
      <c r="E3171">
        <v>9.8186420162474197E-2</v>
      </c>
      <c r="F3171">
        <v>62.771373420413703</v>
      </c>
    </row>
    <row r="3172" spans="1:6">
      <c r="A3172" t="s">
        <v>577</v>
      </c>
      <c r="B3172" t="s">
        <v>578</v>
      </c>
      <c r="C3172">
        <v>1996</v>
      </c>
      <c r="D3172">
        <v>3.2496878449362798</v>
      </c>
      <c r="E3172">
        <v>8.3034207484494998E-2</v>
      </c>
      <c r="F3172">
        <v>60.8786592724651</v>
      </c>
    </row>
    <row r="3173" spans="1:6">
      <c r="A3173" t="s">
        <v>577</v>
      </c>
      <c r="B3173" t="s">
        <v>578</v>
      </c>
      <c r="C3173">
        <v>1997</v>
      </c>
      <c r="D3173">
        <v>3.2280064720487101</v>
      </c>
      <c r="E3173">
        <v>7.3405170500629904E-2</v>
      </c>
      <c r="F3173">
        <v>59.171988623316999</v>
      </c>
    </row>
    <row r="3174" spans="1:6">
      <c r="A3174" t="s">
        <v>577</v>
      </c>
      <c r="B3174" t="s">
        <v>578</v>
      </c>
      <c r="C3174">
        <v>1998</v>
      </c>
      <c r="D3174">
        <v>3.19427328497606</v>
      </c>
      <c r="E3174">
        <v>6.4511293077162399E-2</v>
      </c>
      <c r="F3174">
        <v>57.262686609146598</v>
      </c>
    </row>
    <row r="3175" spans="1:6">
      <c r="A3175" t="s">
        <v>577</v>
      </c>
      <c r="B3175" t="s">
        <v>578</v>
      </c>
      <c r="C3175">
        <v>1999</v>
      </c>
      <c r="D3175">
        <v>3.1633910694189802</v>
      </c>
      <c r="E3175">
        <v>5.7399538007560501E-2</v>
      </c>
      <c r="F3175">
        <v>55.429067740964797</v>
      </c>
    </row>
    <row r="3176" spans="1:6">
      <c r="A3176" t="s">
        <v>577</v>
      </c>
      <c r="B3176" t="s">
        <v>578</v>
      </c>
      <c r="C3176">
        <v>2000</v>
      </c>
      <c r="D3176">
        <v>3.1634563060208398</v>
      </c>
      <c r="E3176">
        <v>5.1808710653334901E-2</v>
      </c>
      <c r="F3176">
        <v>54.168863592365099</v>
      </c>
    </row>
    <row r="3177" spans="1:6">
      <c r="A3177" t="s">
        <v>577</v>
      </c>
      <c r="B3177" t="s">
        <v>578</v>
      </c>
      <c r="C3177">
        <v>2001</v>
      </c>
      <c r="D3177">
        <v>3.1794787548330299</v>
      </c>
      <c r="E3177">
        <v>4.7548614419487101E-2</v>
      </c>
      <c r="F3177">
        <v>53.555035534603498</v>
      </c>
    </row>
    <row r="3178" spans="1:6">
      <c r="A3178" t="s">
        <v>577</v>
      </c>
      <c r="B3178" t="s">
        <v>578</v>
      </c>
      <c r="C3178">
        <v>2002</v>
      </c>
      <c r="D3178">
        <v>3.2086659724166</v>
      </c>
      <c r="E3178">
        <v>4.3347321259423498E-2</v>
      </c>
      <c r="F3178">
        <v>53.1268495545646</v>
      </c>
    </row>
    <row r="3179" spans="1:6">
      <c r="A3179" t="s">
        <v>577</v>
      </c>
      <c r="B3179" t="s">
        <v>578</v>
      </c>
      <c r="C3179">
        <v>2003</v>
      </c>
      <c r="D3179">
        <v>3.2519667820440299</v>
      </c>
      <c r="E3179">
        <v>4.0754540598973599E-2</v>
      </c>
      <c r="F3179">
        <v>52.899746152425003</v>
      </c>
    </row>
    <row r="3180" spans="1:6">
      <c r="A3180" t="s">
        <v>577</v>
      </c>
      <c r="B3180" t="s">
        <v>578</v>
      </c>
      <c r="C3180">
        <v>2004</v>
      </c>
      <c r="D3180">
        <v>3.3011298036090002</v>
      </c>
      <c r="E3180">
        <v>3.7785636553309798E-2</v>
      </c>
      <c r="F3180">
        <v>52.798980244781902</v>
      </c>
    </row>
    <row r="3181" spans="1:6">
      <c r="A3181" t="s">
        <v>577</v>
      </c>
      <c r="B3181" t="s">
        <v>578</v>
      </c>
      <c r="C3181">
        <v>2005</v>
      </c>
      <c r="D3181">
        <v>3.3323826859235601</v>
      </c>
      <c r="E3181">
        <v>3.51912248064997E-2</v>
      </c>
      <c r="F3181">
        <v>52.369033716566797</v>
      </c>
    </row>
    <row r="3182" spans="1:6">
      <c r="A3182" t="s">
        <v>577</v>
      </c>
      <c r="B3182" t="s">
        <v>578</v>
      </c>
      <c r="C3182">
        <v>2006</v>
      </c>
      <c r="D3182">
        <v>3.3171720734193899</v>
      </c>
      <c r="E3182">
        <v>3.2686480280297199E-2</v>
      </c>
      <c r="F3182">
        <v>52.233299789708802</v>
      </c>
    </row>
    <row r="3183" spans="1:6">
      <c r="A3183" t="s">
        <v>577</v>
      </c>
      <c r="B3183" t="s">
        <v>578</v>
      </c>
      <c r="C3183">
        <v>2007</v>
      </c>
      <c r="D3183">
        <v>3.29517706351443</v>
      </c>
      <c r="E3183">
        <v>2.9879178656925E-2</v>
      </c>
      <c r="F3183">
        <v>52.024381571909601</v>
      </c>
    </row>
    <row r="3184" spans="1:6">
      <c r="A3184" t="s">
        <v>577</v>
      </c>
      <c r="B3184" t="s">
        <v>578</v>
      </c>
      <c r="C3184">
        <v>2008</v>
      </c>
      <c r="D3184">
        <v>3.2716593133141201</v>
      </c>
      <c r="E3184">
        <v>2.7131983000212401E-2</v>
      </c>
      <c r="F3184">
        <v>51.763939336998099</v>
      </c>
    </row>
    <row r="3185" spans="1:6">
      <c r="A3185" t="s">
        <v>577</v>
      </c>
      <c r="B3185" t="s">
        <v>578</v>
      </c>
      <c r="C3185">
        <v>2009</v>
      </c>
      <c r="D3185">
        <v>3.2356303094919001</v>
      </c>
      <c r="E3185">
        <v>2.4442933240883601E-2</v>
      </c>
      <c r="F3185">
        <v>51.300571905724397</v>
      </c>
    </row>
    <row r="3186" spans="1:6">
      <c r="A3186" t="s">
        <v>577</v>
      </c>
      <c r="B3186" t="s">
        <v>578</v>
      </c>
      <c r="C3186">
        <v>2010</v>
      </c>
      <c r="D3186">
        <v>3.1917993048953899</v>
      </c>
      <c r="E3186">
        <v>2.1971737826399201E-2</v>
      </c>
      <c r="F3186">
        <v>50.612592790432103</v>
      </c>
    </row>
    <row r="3187" spans="1:6">
      <c r="A3187" t="s">
        <v>577</v>
      </c>
      <c r="B3187" t="s">
        <v>578</v>
      </c>
      <c r="C3187">
        <v>2011</v>
      </c>
      <c r="D3187">
        <v>3.15785668616014</v>
      </c>
      <c r="E3187">
        <v>1.99853540540957E-2</v>
      </c>
      <c r="F3187">
        <v>49.663964527723003</v>
      </c>
    </row>
    <row r="3188" spans="1:6">
      <c r="A3188" t="s">
        <v>577</v>
      </c>
      <c r="B3188" t="s">
        <v>578</v>
      </c>
      <c r="C3188">
        <v>2012</v>
      </c>
      <c r="D3188">
        <v>3.1216470577223898</v>
      </c>
      <c r="E3188">
        <v>1.8005354851848301E-2</v>
      </c>
      <c r="F3188">
        <v>48.919283167548798</v>
      </c>
    </row>
    <row r="3189" spans="1:6">
      <c r="A3189" t="s">
        <v>577</v>
      </c>
      <c r="B3189" t="s">
        <v>578</v>
      </c>
      <c r="C3189">
        <v>2013</v>
      </c>
      <c r="D3189">
        <v>3.0958682441154499</v>
      </c>
      <c r="E3189">
        <v>1.5856105102272401E-2</v>
      </c>
      <c r="F3189">
        <v>48.619502817830003</v>
      </c>
    </row>
    <row r="3190" spans="1:6">
      <c r="A3190" t="s">
        <v>577</v>
      </c>
      <c r="B3190" t="s">
        <v>578</v>
      </c>
      <c r="C3190">
        <v>2014</v>
      </c>
      <c r="D3190">
        <v>3.0847892906452801</v>
      </c>
      <c r="E3190">
        <v>1.4463944307324301E-2</v>
      </c>
      <c r="F3190">
        <v>48.267438114796903</v>
      </c>
    </row>
    <row r="3191" spans="1:6">
      <c r="A3191" t="s">
        <v>577</v>
      </c>
      <c r="B3191" t="s">
        <v>578</v>
      </c>
      <c r="C3191">
        <v>2015</v>
      </c>
      <c r="D3191">
        <v>3.07799486023701</v>
      </c>
      <c r="E3191">
        <v>1.2840032773836E-2</v>
      </c>
      <c r="F3191">
        <v>48.381504097678501</v>
      </c>
    </row>
    <row r="3192" spans="1:6">
      <c r="A3192" t="s">
        <v>577</v>
      </c>
      <c r="B3192" t="s">
        <v>578</v>
      </c>
      <c r="C3192">
        <v>2016</v>
      </c>
      <c r="D3192">
        <v>3.0720050154262402</v>
      </c>
      <c r="E3192">
        <v>1.2015994771019301E-2</v>
      </c>
      <c r="F3192">
        <v>47.633904329733198</v>
      </c>
    </row>
    <row r="3193" spans="1:6">
      <c r="A3193" t="s">
        <v>577</v>
      </c>
      <c r="B3193" t="s">
        <v>578</v>
      </c>
      <c r="C3193">
        <v>2017</v>
      </c>
      <c r="D3193">
        <v>3.0677634713342701</v>
      </c>
      <c r="E3193">
        <v>1.0723395006937701E-2</v>
      </c>
      <c r="F3193">
        <v>47.521367792214598</v>
      </c>
    </row>
    <row r="3194" spans="1:6">
      <c r="A3194" t="s">
        <v>579</v>
      </c>
      <c r="B3194" t="s">
        <v>580</v>
      </c>
      <c r="C3194">
        <v>1990</v>
      </c>
      <c r="D3194">
        <v>6.42196381323238</v>
      </c>
      <c r="E3194">
        <v>113.810788914656</v>
      </c>
      <c r="F3194">
        <v>27.830002793208202</v>
      </c>
    </row>
    <row r="3195" spans="1:6">
      <c r="A3195" t="s">
        <v>579</v>
      </c>
      <c r="B3195" t="s">
        <v>580</v>
      </c>
      <c r="C3195">
        <v>1991</v>
      </c>
      <c r="D3195">
        <v>6.3481775576633499</v>
      </c>
      <c r="E3195">
        <v>110.635421773049</v>
      </c>
      <c r="F3195">
        <v>28.248974370340299</v>
      </c>
    </row>
    <row r="3196" spans="1:6">
      <c r="A3196" t="s">
        <v>579</v>
      </c>
      <c r="B3196" t="s">
        <v>580</v>
      </c>
      <c r="C3196">
        <v>1992</v>
      </c>
      <c r="D3196">
        <v>6.3147798191322204</v>
      </c>
      <c r="E3196">
        <v>107.573962036304</v>
      </c>
      <c r="F3196">
        <v>29.118487524229401</v>
      </c>
    </row>
    <row r="3197" spans="1:6">
      <c r="A3197" t="s">
        <v>579</v>
      </c>
      <c r="B3197" t="s">
        <v>580</v>
      </c>
      <c r="C3197">
        <v>1993</v>
      </c>
      <c r="D3197">
        <v>6.2704033464692301</v>
      </c>
      <c r="E3197">
        <v>104.925893304566</v>
      </c>
      <c r="F3197">
        <v>29.656789526835801</v>
      </c>
    </row>
    <row r="3198" spans="1:6">
      <c r="A3198" t="s">
        <v>579</v>
      </c>
      <c r="B3198" t="s">
        <v>580</v>
      </c>
      <c r="C3198">
        <v>1994</v>
      </c>
      <c r="D3198">
        <v>6.3043298995431796</v>
      </c>
      <c r="E3198">
        <v>103.46632249628099</v>
      </c>
      <c r="F3198">
        <v>30.460082975123601</v>
      </c>
    </row>
    <row r="3199" spans="1:6">
      <c r="A3199" t="s">
        <v>579</v>
      </c>
      <c r="B3199" t="s">
        <v>580</v>
      </c>
      <c r="C3199">
        <v>1995</v>
      </c>
      <c r="D3199">
        <v>6.2923596638662103</v>
      </c>
      <c r="E3199">
        <v>101.521283972075</v>
      </c>
      <c r="F3199">
        <v>30.714583005826</v>
      </c>
    </row>
    <row r="3200" spans="1:6">
      <c r="A3200" t="s">
        <v>579</v>
      </c>
      <c r="B3200" t="s">
        <v>580</v>
      </c>
      <c r="C3200">
        <v>1996</v>
      </c>
      <c r="D3200">
        <v>6.29689522494904</v>
      </c>
      <c r="E3200">
        <v>99.222131626012299</v>
      </c>
      <c r="F3200">
        <v>31.439158788326001</v>
      </c>
    </row>
    <row r="3201" spans="1:6">
      <c r="A3201" t="s">
        <v>579</v>
      </c>
      <c r="B3201" t="s">
        <v>580</v>
      </c>
      <c r="C3201">
        <v>1997</v>
      </c>
      <c r="D3201">
        <v>6.3957695153098797</v>
      </c>
      <c r="E3201">
        <v>98.844869009299998</v>
      </c>
      <c r="F3201">
        <v>32.370468505657797</v>
      </c>
    </row>
    <row r="3202" spans="1:6">
      <c r="A3202" t="s">
        <v>579</v>
      </c>
      <c r="B3202" t="s">
        <v>580</v>
      </c>
      <c r="C3202">
        <v>1998</v>
      </c>
      <c r="D3202">
        <v>6.6235248188844897</v>
      </c>
      <c r="E3202">
        <v>102.425587372639</v>
      </c>
      <c r="F3202">
        <v>33.8576780315775</v>
      </c>
    </row>
    <row r="3203" spans="1:6">
      <c r="A3203" t="s">
        <v>579</v>
      </c>
      <c r="B3203" t="s">
        <v>580</v>
      </c>
      <c r="C3203">
        <v>1999</v>
      </c>
      <c r="D3203">
        <v>6.8156222469110501</v>
      </c>
      <c r="E3203">
        <v>105.76313222893199</v>
      </c>
      <c r="F3203">
        <v>35.304967712450001</v>
      </c>
    </row>
    <row r="3204" spans="1:6">
      <c r="A3204" t="s">
        <v>579</v>
      </c>
      <c r="B3204" t="s">
        <v>580</v>
      </c>
      <c r="C3204">
        <v>2000</v>
      </c>
      <c r="D3204">
        <v>7.1391621288112201</v>
      </c>
      <c r="E3204">
        <v>113.424958744451</v>
      </c>
      <c r="F3204">
        <v>37.744950535320697</v>
      </c>
    </row>
    <row r="3205" spans="1:6">
      <c r="A3205" t="s">
        <v>579</v>
      </c>
      <c r="B3205" t="s">
        <v>580</v>
      </c>
      <c r="C3205">
        <v>2001</v>
      </c>
      <c r="D3205">
        <v>7.21912926437368</v>
      </c>
      <c r="E3205">
        <v>115.814231530527</v>
      </c>
      <c r="F3205">
        <v>38.601591203964396</v>
      </c>
    </row>
    <row r="3206" spans="1:6">
      <c r="A3206" t="s">
        <v>579</v>
      </c>
      <c r="B3206" t="s">
        <v>580</v>
      </c>
      <c r="C3206">
        <v>2002</v>
      </c>
      <c r="D3206">
        <v>7.3914506576577503</v>
      </c>
      <c r="E3206">
        <v>120.238116258107</v>
      </c>
      <c r="F3206">
        <v>40.089623628802997</v>
      </c>
    </row>
    <row r="3207" spans="1:6">
      <c r="A3207" t="s">
        <v>579</v>
      </c>
      <c r="B3207" t="s">
        <v>580</v>
      </c>
      <c r="C3207">
        <v>2003</v>
      </c>
      <c r="D3207">
        <v>7.5807062049329099</v>
      </c>
      <c r="E3207">
        <v>125.76664647881999</v>
      </c>
      <c r="F3207">
        <v>41.633064934329497</v>
      </c>
    </row>
    <row r="3208" spans="1:6">
      <c r="A3208" t="s">
        <v>579</v>
      </c>
      <c r="B3208" t="s">
        <v>580</v>
      </c>
      <c r="C3208">
        <v>2004</v>
      </c>
      <c r="D3208">
        <v>7.6548404674467703</v>
      </c>
      <c r="E3208">
        <v>128.66887025156501</v>
      </c>
      <c r="F3208">
        <v>42.1393104215134</v>
      </c>
    </row>
    <row r="3209" spans="1:6">
      <c r="A3209" t="s">
        <v>579</v>
      </c>
      <c r="B3209" t="s">
        <v>580</v>
      </c>
      <c r="C3209">
        <v>2005</v>
      </c>
      <c r="D3209">
        <v>7.7204594302951399</v>
      </c>
      <c r="E3209">
        <v>130.42730649297101</v>
      </c>
      <c r="F3209">
        <v>43.049218638295699</v>
      </c>
    </row>
    <row r="3210" spans="1:6">
      <c r="A3210" t="s">
        <v>579</v>
      </c>
      <c r="B3210" t="s">
        <v>580</v>
      </c>
      <c r="C3210">
        <v>2006</v>
      </c>
      <c r="D3210">
        <v>7.6478625342173103</v>
      </c>
      <c r="E3210">
        <v>129.51859330795901</v>
      </c>
      <c r="F3210">
        <v>43.697022674224698</v>
      </c>
    </row>
    <row r="3211" spans="1:6">
      <c r="A3211" t="s">
        <v>579</v>
      </c>
      <c r="B3211" t="s">
        <v>580</v>
      </c>
      <c r="C3211">
        <v>2007</v>
      </c>
      <c r="D3211">
        <v>7.5960382109803097</v>
      </c>
      <c r="E3211">
        <v>129.391624772234</v>
      </c>
      <c r="F3211">
        <v>44.918871877666</v>
      </c>
    </row>
    <row r="3212" spans="1:6">
      <c r="A3212" t="s">
        <v>579</v>
      </c>
      <c r="B3212" t="s">
        <v>580</v>
      </c>
      <c r="C3212">
        <v>2008</v>
      </c>
      <c r="D3212">
        <v>7.6005590406147903</v>
      </c>
      <c r="E3212">
        <v>130.5283858354</v>
      </c>
      <c r="F3212">
        <v>46.847862427371901</v>
      </c>
    </row>
    <row r="3213" spans="1:6">
      <c r="A3213" t="s">
        <v>579</v>
      </c>
      <c r="B3213" t="s">
        <v>580</v>
      </c>
      <c r="C3213">
        <v>2009</v>
      </c>
      <c r="D3213">
        <v>7.4338005518214603</v>
      </c>
      <c r="E3213">
        <v>127.130542494561</v>
      </c>
      <c r="F3213">
        <v>47.318611849753999</v>
      </c>
    </row>
    <row r="3214" spans="1:6">
      <c r="A3214" t="s">
        <v>579</v>
      </c>
      <c r="B3214" t="s">
        <v>580</v>
      </c>
      <c r="C3214">
        <v>2010</v>
      </c>
      <c r="D3214">
        <v>7.3410539459584596</v>
      </c>
      <c r="E3214">
        <v>124.46517770411999</v>
      </c>
      <c r="F3214">
        <v>48.6295950484092</v>
      </c>
    </row>
    <row r="3215" spans="1:6">
      <c r="A3215" t="s">
        <v>579</v>
      </c>
      <c r="B3215" t="s">
        <v>580</v>
      </c>
      <c r="C3215">
        <v>2011</v>
      </c>
      <c r="D3215">
        <v>7.2826788365403097</v>
      </c>
      <c r="E3215">
        <v>122.12416661217701</v>
      </c>
      <c r="F3215">
        <v>48.260838795795003</v>
      </c>
    </row>
    <row r="3216" spans="1:6">
      <c r="A3216" t="s">
        <v>579</v>
      </c>
      <c r="B3216" t="s">
        <v>580</v>
      </c>
      <c r="C3216">
        <v>2012</v>
      </c>
      <c r="D3216">
        <v>7.2816075690924498</v>
      </c>
      <c r="E3216">
        <v>121.116602175227</v>
      </c>
      <c r="F3216">
        <v>48.760535810358498</v>
      </c>
    </row>
    <row r="3217" spans="1:6">
      <c r="A3217" t="s">
        <v>579</v>
      </c>
      <c r="B3217" t="s">
        <v>580</v>
      </c>
      <c r="C3217">
        <v>2013</v>
      </c>
      <c r="D3217">
        <v>7.2739434377896801</v>
      </c>
      <c r="E3217">
        <v>118.76167782228799</v>
      </c>
      <c r="F3217">
        <v>50.617019142467797</v>
      </c>
    </row>
    <row r="3218" spans="1:6">
      <c r="A3218" t="s">
        <v>579</v>
      </c>
      <c r="B3218" t="s">
        <v>580</v>
      </c>
      <c r="C3218">
        <v>2014</v>
      </c>
      <c r="D3218">
        <v>7.21843413623556</v>
      </c>
      <c r="E3218">
        <v>115.243167947646</v>
      </c>
      <c r="F3218">
        <v>52.4521690764876</v>
      </c>
    </row>
    <row r="3219" spans="1:6">
      <c r="A3219" t="s">
        <v>579</v>
      </c>
      <c r="B3219" t="s">
        <v>580</v>
      </c>
      <c r="C3219">
        <v>2015</v>
      </c>
      <c r="D3219">
        <v>7.1528404478958798</v>
      </c>
      <c r="E3219">
        <v>112.670681326932</v>
      </c>
      <c r="F3219">
        <v>50.3047933346881</v>
      </c>
    </row>
    <row r="3220" spans="1:6">
      <c r="A3220" t="s">
        <v>579</v>
      </c>
      <c r="B3220" t="s">
        <v>580</v>
      </c>
      <c r="C3220">
        <v>2016</v>
      </c>
      <c r="D3220">
        <v>6.9618033381992701</v>
      </c>
      <c r="E3220">
        <v>107.93574758821001</v>
      </c>
      <c r="F3220">
        <v>46.6356362460822</v>
      </c>
    </row>
    <row r="3221" spans="1:6">
      <c r="A3221" t="s">
        <v>579</v>
      </c>
      <c r="B3221" t="s">
        <v>580</v>
      </c>
      <c r="C3221">
        <v>2017</v>
      </c>
      <c r="D3221">
        <v>6.7537376325555103</v>
      </c>
      <c r="E3221">
        <v>102.011510885897</v>
      </c>
      <c r="F3221">
        <v>45.495815733119102</v>
      </c>
    </row>
    <row r="3222" spans="1:6">
      <c r="A3222" t="s">
        <v>581</v>
      </c>
      <c r="B3222" t="s">
        <v>582</v>
      </c>
      <c r="C3222">
        <v>1990</v>
      </c>
      <c r="D3222">
        <v>0.886892942193241</v>
      </c>
      <c r="E3222">
        <v>175.25576194372499</v>
      </c>
      <c r="F3222">
        <v>9.6586624044061207</v>
      </c>
    </row>
    <row r="3223" spans="1:6">
      <c r="A3223" t="s">
        <v>581</v>
      </c>
      <c r="B3223" t="s">
        <v>582</v>
      </c>
      <c r="C3223">
        <v>1991</v>
      </c>
      <c r="D3223">
        <v>0.89425569286516704</v>
      </c>
      <c r="E3223">
        <v>162.699077033169</v>
      </c>
      <c r="F3223">
        <v>9.2607845570274208</v>
      </c>
    </row>
    <row r="3224" spans="1:6">
      <c r="A3224" t="s">
        <v>581</v>
      </c>
      <c r="B3224" t="s">
        <v>582</v>
      </c>
      <c r="C3224">
        <v>1992</v>
      </c>
      <c r="D3224">
        <v>0.89989445476799401</v>
      </c>
      <c r="E3224">
        <v>159.297111572125</v>
      </c>
      <c r="F3224">
        <v>9.0514584150174002</v>
      </c>
    </row>
    <row r="3225" spans="1:6">
      <c r="A3225" t="s">
        <v>581</v>
      </c>
      <c r="B3225" t="s">
        <v>582</v>
      </c>
      <c r="C3225">
        <v>1993</v>
      </c>
      <c r="D3225">
        <v>0.90845147536702797</v>
      </c>
      <c r="E3225">
        <v>163.70477121099199</v>
      </c>
      <c r="F3225">
        <v>9.2111550136143006</v>
      </c>
    </row>
    <row r="3226" spans="1:6">
      <c r="A3226" t="s">
        <v>581</v>
      </c>
      <c r="B3226" t="s">
        <v>582</v>
      </c>
      <c r="C3226">
        <v>1994</v>
      </c>
      <c r="D3226">
        <v>0.92530873872427899</v>
      </c>
      <c r="E3226">
        <v>166.47333367324001</v>
      </c>
      <c r="F3226">
        <v>9.0512090742210205</v>
      </c>
    </row>
    <row r="3227" spans="1:6">
      <c r="A3227" t="s">
        <v>581</v>
      </c>
      <c r="B3227" t="s">
        <v>582</v>
      </c>
      <c r="C3227">
        <v>1995</v>
      </c>
      <c r="D3227">
        <v>0.92965268179445504</v>
      </c>
      <c r="E3227">
        <v>164.33887275856699</v>
      </c>
      <c r="F3227">
        <v>8.6347340975336699</v>
      </c>
    </row>
    <row r="3228" spans="1:6">
      <c r="A3228" t="s">
        <v>581</v>
      </c>
      <c r="B3228" t="s">
        <v>582</v>
      </c>
      <c r="C3228">
        <v>1996</v>
      </c>
      <c r="D3228">
        <v>0.96618700554954595</v>
      </c>
      <c r="E3228">
        <v>166.205397472301</v>
      </c>
      <c r="F3228">
        <v>8.3922556277805498</v>
      </c>
    </row>
    <row r="3229" spans="1:6">
      <c r="A3229" t="s">
        <v>581</v>
      </c>
      <c r="B3229" t="s">
        <v>582</v>
      </c>
      <c r="C3229">
        <v>1997</v>
      </c>
      <c r="D3229">
        <v>0.97972354781295301</v>
      </c>
      <c r="E3229">
        <v>164.291652983706</v>
      </c>
      <c r="F3229">
        <v>8.1316433752372301</v>
      </c>
    </row>
    <row r="3230" spans="1:6">
      <c r="A3230" t="s">
        <v>581</v>
      </c>
      <c r="B3230" t="s">
        <v>582</v>
      </c>
      <c r="C3230">
        <v>1998</v>
      </c>
      <c r="D3230">
        <v>0.99586690900386299</v>
      </c>
      <c r="E3230">
        <v>162.25076421138101</v>
      </c>
      <c r="F3230">
        <v>8.1724896914092096</v>
      </c>
    </row>
    <row r="3231" spans="1:6">
      <c r="A3231" t="s">
        <v>581</v>
      </c>
      <c r="B3231" t="s">
        <v>582</v>
      </c>
      <c r="C3231">
        <v>1999</v>
      </c>
      <c r="D3231">
        <v>0.994881195680963</v>
      </c>
      <c r="E3231">
        <v>155.714520384335</v>
      </c>
      <c r="F3231">
        <v>7.9533818103649301</v>
      </c>
    </row>
    <row r="3232" spans="1:6">
      <c r="A3232" t="s">
        <v>581</v>
      </c>
      <c r="B3232" t="s">
        <v>582</v>
      </c>
      <c r="C3232">
        <v>2000</v>
      </c>
      <c r="D3232">
        <v>0.98627552624358605</v>
      </c>
      <c r="E3232">
        <v>148.31340650668301</v>
      </c>
      <c r="F3232">
        <v>8.1113340166410701</v>
      </c>
    </row>
    <row r="3233" spans="1:6">
      <c r="A3233" t="s">
        <v>581</v>
      </c>
      <c r="B3233" t="s">
        <v>582</v>
      </c>
      <c r="C3233">
        <v>2001</v>
      </c>
      <c r="D3233">
        <v>0.96929809705881098</v>
      </c>
      <c r="E3233">
        <v>141.06335332338901</v>
      </c>
      <c r="F3233">
        <v>8.1643526879307302</v>
      </c>
    </row>
    <row r="3234" spans="1:6">
      <c r="A3234" t="s">
        <v>581</v>
      </c>
      <c r="B3234" t="s">
        <v>582</v>
      </c>
      <c r="C3234">
        <v>2002</v>
      </c>
      <c r="D3234">
        <v>0.96290660645806503</v>
      </c>
      <c r="E3234">
        <v>135.739499036479</v>
      </c>
      <c r="F3234">
        <v>8.1888962585959693</v>
      </c>
    </row>
    <row r="3235" spans="1:6">
      <c r="A3235" t="s">
        <v>581</v>
      </c>
      <c r="B3235" t="s">
        <v>582</v>
      </c>
      <c r="C3235">
        <v>2003</v>
      </c>
      <c r="D3235">
        <v>0.96246898263271996</v>
      </c>
      <c r="E3235">
        <v>131.936469936072</v>
      </c>
      <c r="F3235">
        <v>8.0411880952922896</v>
      </c>
    </row>
    <row r="3236" spans="1:6">
      <c r="A3236" t="s">
        <v>581</v>
      </c>
      <c r="B3236" t="s">
        <v>582</v>
      </c>
      <c r="C3236">
        <v>2004</v>
      </c>
      <c r="D3236">
        <v>0.96328604628919101</v>
      </c>
      <c r="E3236">
        <v>128.53094841073101</v>
      </c>
      <c r="F3236">
        <v>7.8041566688650601</v>
      </c>
    </row>
    <row r="3237" spans="1:6">
      <c r="A3237" t="s">
        <v>581</v>
      </c>
      <c r="B3237" t="s">
        <v>582</v>
      </c>
      <c r="C3237">
        <v>2005</v>
      </c>
      <c r="D3237">
        <v>0.96132500822084699</v>
      </c>
      <c r="E3237">
        <v>125.754753132525</v>
      </c>
      <c r="F3237">
        <v>7.6638643897943801</v>
      </c>
    </row>
    <row r="3238" spans="1:6">
      <c r="A3238" t="s">
        <v>581</v>
      </c>
      <c r="B3238" t="s">
        <v>582</v>
      </c>
      <c r="C3238">
        <v>2006</v>
      </c>
      <c r="D3238">
        <v>0.96976103632435195</v>
      </c>
      <c r="E3238">
        <v>123.68881532235901</v>
      </c>
      <c r="F3238">
        <v>7.5428987230165001</v>
      </c>
    </row>
    <row r="3239" spans="1:6">
      <c r="A3239" t="s">
        <v>581</v>
      </c>
      <c r="B3239" t="s">
        <v>582</v>
      </c>
      <c r="C3239">
        <v>2007</v>
      </c>
      <c r="D3239">
        <v>0.98005055879747305</v>
      </c>
      <c r="E3239">
        <v>121.012523789802</v>
      </c>
      <c r="F3239">
        <v>7.6325915171466097</v>
      </c>
    </row>
    <row r="3240" spans="1:6">
      <c r="A3240" t="s">
        <v>581</v>
      </c>
      <c r="B3240" t="s">
        <v>582</v>
      </c>
      <c r="C3240">
        <v>2008</v>
      </c>
      <c r="D3240">
        <v>0.98665309883858199</v>
      </c>
      <c r="E3240">
        <v>119.283728838996</v>
      </c>
      <c r="F3240">
        <v>7.6354961640198704</v>
      </c>
    </row>
    <row r="3241" spans="1:6">
      <c r="A3241" t="s">
        <v>581</v>
      </c>
      <c r="B3241" t="s">
        <v>582</v>
      </c>
      <c r="C3241">
        <v>2009</v>
      </c>
      <c r="D3241">
        <v>1.00260135730127</v>
      </c>
      <c r="E3241">
        <v>118.918446663811</v>
      </c>
      <c r="F3241">
        <v>7.7490361740599498</v>
      </c>
    </row>
    <row r="3242" spans="1:6">
      <c r="A3242" t="s">
        <v>581</v>
      </c>
      <c r="B3242" t="s">
        <v>582</v>
      </c>
      <c r="C3242">
        <v>2010</v>
      </c>
      <c r="D3242">
        <v>1.0162693736734201</v>
      </c>
      <c r="E3242">
        <v>117.51397422053</v>
      </c>
      <c r="F3242">
        <v>7.8020401920642204</v>
      </c>
    </row>
    <row r="3243" spans="1:6">
      <c r="A3243" t="s">
        <v>581</v>
      </c>
      <c r="B3243" t="s">
        <v>582</v>
      </c>
      <c r="C3243">
        <v>2011</v>
      </c>
      <c r="D3243">
        <v>1.0269673374349799</v>
      </c>
      <c r="E3243">
        <v>115.82696581293</v>
      </c>
      <c r="F3243">
        <v>8.3189579892309098</v>
      </c>
    </row>
    <row r="3244" spans="1:6">
      <c r="A3244" t="s">
        <v>581</v>
      </c>
      <c r="B3244" t="s">
        <v>582</v>
      </c>
      <c r="C3244">
        <v>2012</v>
      </c>
      <c r="D3244">
        <v>1.0428251267888999</v>
      </c>
      <c r="E3244">
        <v>115.885672640602</v>
      </c>
      <c r="F3244">
        <v>8.6240369590793904</v>
      </c>
    </row>
    <row r="3245" spans="1:6">
      <c r="A3245" t="s">
        <v>581</v>
      </c>
      <c r="B3245" t="s">
        <v>582</v>
      </c>
      <c r="C3245">
        <v>2013</v>
      </c>
      <c r="D3245">
        <v>1.0531510063921801</v>
      </c>
      <c r="E3245">
        <v>113.961043901274</v>
      </c>
      <c r="F3245">
        <v>8.2994188157995801</v>
      </c>
    </row>
    <row r="3246" spans="1:6">
      <c r="A3246" t="s">
        <v>581</v>
      </c>
      <c r="B3246" t="s">
        <v>582</v>
      </c>
      <c r="C3246">
        <v>2014</v>
      </c>
      <c r="D3246">
        <v>1.0612481689479101</v>
      </c>
      <c r="E3246">
        <v>110.46973645270999</v>
      </c>
      <c r="F3246">
        <v>8.0910509747019805</v>
      </c>
    </row>
    <row r="3247" spans="1:6">
      <c r="A3247" t="s">
        <v>581</v>
      </c>
      <c r="B3247" t="s">
        <v>582</v>
      </c>
      <c r="C3247">
        <v>2015</v>
      </c>
      <c r="D3247">
        <v>1.07318884625098</v>
      </c>
      <c r="E3247">
        <v>106.56181556499401</v>
      </c>
      <c r="F3247">
        <v>9.8653553319397105</v>
      </c>
    </row>
    <row r="3248" spans="1:6">
      <c r="A3248" t="s">
        <v>581</v>
      </c>
      <c r="B3248" t="s">
        <v>582</v>
      </c>
      <c r="C3248">
        <v>2016</v>
      </c>
      <c r="D3248">
        <v>1.0924065275819801</v>
      </c>
      <c r="E3248">
        <v>104.937559531635</v>
      </c>
      <c r="F3248">
        <v>9.6921273415584803</v>
      </c>
    </row>
    <row r="3249" spans="1:6">
      <c r="A3249" t="s">
        <v>581</v>
      </c>
      <c r="B3249" t="s">
        <v>582</v>
      </c>
      <c r="C3249">
        <v>2017</v>
      </c>
      <c r="D3249">
        <v>1.1098103131428101</v>
      </c>
      <c r="E3249">
        <v>102.801722004244</v>
      </c>
      <c r="F3249">
        <v>9.7469028969048104</v>
      </c>
    </row>
    <row r="3250" spans="1:6">
      <c r="A3250" t="s">
        <v>583</v>
      </c>
      <c r="B3250" t="s">
        <v>584</v>
      </c>
      <c r="C3250">
        <v>1990</v>
      </c>
      <c r="D3250">
        <v>2.6895845261664899</v>
      </c>
      <c r="E3250">
        <v>1.0111879737084399</v>
      </c>
      <c r="F3250">
        <v>64.413195307895094</v>
      </c>
    </row>
    <row r="3251" spans="1:6">
      <c r="A3251" t="s">
        <v>583</v>
      </c>
      <c r="B3251" t="s">
        <v>584</v>
      </c>
      <c r="C3251">
        <v>1991</v>
      </c>
      <c r="D3251">
        <v>2.6791269949890899</v>
      </c>
      <c r="E3251">
        <v>0.89391555273484202</v>
      </c>
      <c r="F3251">
        <v>64.768751041043302</v>
      </c>
    </row>
    <row r="3252" spans="1:6">
      <c r="A3252" t="s">
        <v>583</v>
      </c>
      <c r="B3252" t="s">
        <v>584</v>
      </c>
      <c r="C3252">
        <v>1992</v>
      </c>
      <c r="D3252">
        <v>2.6828184773419799</v>
      </c>
      <c r="E3252">
        <v>0.80079629763049098</v>
      </c>
      <c r="F3252">
        <v>64.766531208712493</v>
      </c>
    </row>
    <row r="3253" spans="1:6">
      <c r="A3253" t="s">
        <v>583</v>
      </c>
      <c r="B3253" t="s">
        <v>584</v>
      </c>
      <c r="C3253">
        <v>1993</v>
      </c>
      <c r="D3253">
        <v>2.68038363541763</v>
      </c>
      <c r="E3253">
        <v>0.73618616852816698</v>
      </c>
      <c r="F3253">
        <v>64.542941712488002</v>
      </c>
    </row>
    <row r="3254" spans="1:6">
      <c r="A3254" t="s">
        <v>583</v>
      </c>
      <c r="B3254" t="s">
        <v>584</v>
      </c>
      <c r="C3254">
        <v>1994</v>
      </c>
      <c r="D3254">
        <v>2.6738112995910099</v>
      </c>
      <c r="E3254">
        <v>0.68329775886816102</v>
      </c>
      <c r="F3254">
        <v>63.877801877940698</v>
      </c>
    </row>
    <row r="3255" spans="1:6">
      <c r="A3255" t="s">
        <v>583</v>
      </c>
      <c r="B3255" t="s">
        <v>584</v>
      </c>
      <c r="C3255">
        <v>1995</v>
      </c>
      <c r="D3255">
        <v>2.6714588754826498</v>
      </c>
      <c r="E3255">
        <v>0.64264215932031099</v>
      </c>
      <c r="F3255">
        <v>62.871141075524498</v>
      </c>
    </row>
    <row r="3256" spans="1:6">
      <c r="A3256" t="s">
        <v>583</v>
      </c>
      <c r="B3256" t="s">
        <v>584</v>
      </c>
      <c r="C3256">
        <v>1996</v>
      </c>
      <c r="D3256">
        <v>2.6307255559469902</v>
      </c>
      <c r="E3256">
        <v>0.61967763564523604</v>
      </c>
      <c r="F3256">
        <v>62.423792183255799</v>
      </c>
    </row>
    <row r="3257" spans="1:6">
      <c r="A3257" t="s">
        <v>583</v>
      </c>
      <c r="B3257" t="s">
        <v>584</v>
      </c>
      <c r="C3257">
        <v>1997</v>
      </c>
      <c r="D3257">
        <v>2.6928926068030599</v>
      </c>
      <c r="E3257">
        <v>0.57703392608914095</v>
      </c>
      <c r="F3257">
        <v>64.199091078971307</v>
      </c>
    </row>
    <row r="3258" spans="1:6">
      <c r="A3258" t="s">
        <v>583</v>
      </c>
      <c r="B3258" t="s">
        <v>584</v>
      </c>
      <c r="C3258">
        <v>1998</v>
      </c>
      <c r="D3258">
        <v>2.71924715907894</v>
      </c>
      <c r="E3258">
        <v>0.53537442074853603</v>
      </c>
      <c r="F3258">
        <v>64.907153223297598</v>
      </c>
    </row>
    <row r="3259" spans="1:6">
      <c r="A3259" t="s">
        <v>583</v>
      </c>
      <c r="B3259" t="s">
        <v>584</v>
      </c>
      <c r="C3259">
        <v>1999</v>
      </c>
      <c r="D3259">
        <v>2.75182054023497</v>
      </c>
      <c r="E3259">
        <v>0.50547819585383102</v>
      </c>
      <c r="F3259">
        <v>65.060255272316496</v>
      </c>
    </row>
    <row r="3260" spans="1:6">
      <c r="A3260" t="s">
        <v>583</v>
      </c>
      <c r="B3260" t="s">
        <v>584</v>
      </c>
      <c r="C3260">
        <v>2000</v>
      </c>
      <c r="D3260">
        <v>2.77645749743861</v>
      </c>
      <c r="E3260">
        <v>0.475471222318961</v>
      </c>
      <c r="F3260">
        <v>64.699060815643804</v>
      </c>
    </row>
    <row r="3261" spans="1:6">
      <c r="A3261" t="s">
        <v>583</v>
      </c>
      <c r="B3261" t="s">
        <v>584</v>
      </c>
      <c r="C3261">
        <v>2001</v>
      </c>
      <c r="D3261">
        <v>2.7900616716470399</v>
      </c>
      <c r="E3261">
        <v>0.41842466249020599</v>
      </c>
      <c r="F3261">
        <v>65.494775239844898</v>
      </c>
    </row>
    <row r="3262" spans="1:6">
      <c r="A3262" t="s">
        <v>583</v>
      </c>
      <c r="B3262" t="s">
        <v>584</v>
      </c>
      <c r="C3262">
        <v>2002</v>
      </c>
      <c r="D3262">
        <v>2.7775939133309602</v>
      </c>
      <c r="E3262">
        <v>0.36850352730403602</v>
      </c>
      <c r="F3262">
        <v>65.819019895372094</v>
      </c>
    </row>
    <row r="3263" spans="1:6">
      <c r="A3263" t="s">
        <v>583</v>
      </c>
      <c r="B3263" t="s">
        <v>584</v>
      </c>
      <c r="C3263">
        <v>2003</v>
      </c>
      <c r="D3263">
        <v>2.73090701087916</v>
      </c>
      <c r="E3263">
        <v>0.31860708930353199</v>
      </c>
      <c r="F3263">
        <v>64.208061575398204</v>
      </c>
    </row>
    <row r="3264" spans="1:6">
      <c r="A3264" t="s">
        <v>583</v>
      </c>
      <c r="B3264" t="s">
        <v>584</v>
      </c>
      <c r="C3264">
        <v>2004</v>
      </c>
      <c r="D3264">
        <v>2.72388268258692</v>
      </c>
      <c r="E3264">
        <v>0.27961968373194401</v>
      </c>
      <c r="F3264">
        <v>63.5153349404669</v>
      </c>
    </row>
    <row r="3265" spans="1:6">
      <c r="A3265" t="s">
        <v>583</v>
      </c>
      <c r="B3265" t="s">
        <v>584</v>
      </c>
      <c r="C3265">
        <v>2005</v>
      </c>
      <c r="D3265">
        <v>2.7120782024028101</v>
      </c>
      <c r="E3265">
        <v>0.25852042267886199</v>
      </c>
      <c r="F3265">
        <v>63.170770333630202</v>
      </c>
    </row>
    <row r="3266" spans="1:6">
      <c r="A3266" t="s">
        <v>583</v>
      </c>
      <c r="B3266" t="s">
        <v>584</v>
      </c>
      <c r="C3266">
        <v>2006</v>
      </c>
      <c r="D3266">
        <v>2.6325218835516799</v>
      </c>
      <c r="E3266">
        <v>0.201978646383317</v>
      </c>
      <c r="F3266">
        <v>61.117070827229099</v>
      </c>
    </row>
    <row r="3267" spans="1:6">
      <c r="A3267" t="s">
        <v>583</v>
      </c>
      <c r="B3267" t="s">
        <v>584</v>
      </c>
      <c r="C3267">
        <v>2007</v>
      </c>
      <c r="D3267">
        <v>2.62541090759504</v>
      </c>
      <c r="E3267">
        <v>0.16189231796852199</v>
      </c>
      <c r="F3267">
        <v>59.871332090221401</v>
      </c>
    </row>
    <row r="3268" spans="1:6">
      <c r="A3268" t="s">
        <v>583</v>
      </c>
      <c r="B3268" t="s">
        <v>584</v>
      </c>
      <c r="C3268">
        <v>2008</v>
      </c>
      <c r="D3268">
        <v>2.7630353871315601</v>
      </c>
      <c r="E3268">
        <v>0.14291107364841901</v>
      </c>
      <c r="F3268">
        <v>61.762988248404199</v>
      </c>
    </row>
    <row r="3269" spans="1:6">
      <c r="A3269" t="s">
        <v>583</v>
      </c>
      <c r="B3269" t="s">
        <v>584</v>
      </c>
      <c r="C3269">
        <v>2009</v>
      </c>
      <c r="D3269">
        <v>3.04064268817987</v>
      </c>
      <c r="E3269">
        <v>0.13262285959056999</v>
      </c>
      <c r="F3269">
        <v>67.010948430796404</v>
      </c>
    </row>
    <row r="3270" spans="1:6">
      <c r="A3270" t="s">
        <v>583</v>
      </c>
      <c r="B3270" t="s">
        <v>584</v>
      </c>
      <c r="C3270">
        <v>2010</v>
      </c>
      <c r="D3270">
        <v>3.16556013620231</v>
      </c>
      <c r="E3270">
        <v>0.11979666351615301</v>
      </c>
      <c r="F3270">
        <v>68.031984827580402</v>
      </c>
    </row>
    <row r="3271" spans="1:6">
      <c r="A3271" t="s">
        <v>583</v>
      </c>
      <c r="B3271" t="s">
        <v>584</v>
      </c>
      <c r="C3271">
        <v>2011</v>
      </c>
      <c r="D3271">
        <v>3.1357370475495201</v>
      </c>
      <c r="E3271">
        <v>0.107350796772815</v>
      </c>
      <c r="F3271">
        <v>65.356875728273906</v>
      </c>
    </row>
    <row r="3272" spans="1:6">
      <c r="A3272" t="s">
        <v>583</v>
      </c>
      <c r="B3272" t="s">
        <v>584</v>
      </c>
      <c r="C3272">
        <v>2012</v>
      </c>
      <c r="D3272">
        <v>3.09028122808557</v>
      </c>
      <c r="E3272">
        <v>9.00237934184802E-2</v>
      </c>
      <c r="F3272">
        <v>64.164919435656799</v>
      </c>
    </row>
    <row r="3273" spans="1:6">
      <c r="A3273" t="s">
        <v>583</v>
      </c>
      <c r="B3273" t="s">
        <v>584</v>
      </c>
      <c r="C3273">
        <v>2013</v>
      </c>
      <c r="D3273">
        <v>3.1897180141056598</v>
      </c>
      <c r="E3273">
        <v>7.6594526065598995E-2</v>
      </c>
      <c r="F3273">
        <v>67.092104065627893</v>
      </c>
    </row>
    <row r="3274" spans="1:6">
      <c r="A3274" t="s">
        <v>583</v>
      </c>
      <c r="B3274" t="s">
        <v>584</v>
      </c>
      <c r="C3274">
        <v>2014</v>
      </c>
      <c r="D3274">
        <v>3.27859242184975</v>
      </c>
      <c r="E3274">
        <v>7.09730045631463E-2</v>
      </c>
      <c r="F3274">
        <v>67.279516601694596</v>
      </c>
    </row>
    <row r="3275" spans="1:6">
      <c r="A3275" t="s">
        <v>583</v>
      </c>
      <c r="B3275" t="s">
        <v>584</v>
      </c>
      <c r="C3275">
        <v>2015</v>
      </c>
      <c r="D3275">
        <v>3.2924537401880798</v>
      </c>
      <c r="E3275">
        <v>6.1604747588036801E-2</v>
      </c>
      <c r="F3275">
        <v>68.159076204403704</v>
      </c>
    </row>
    <row r="3276" spans="1:6">
      <c r="A3276" t="s">
        <v>583</v>
      </c>
      <c r="B3276" t="s">
        <v>584</v>
      </c>
      <c r="C3276">
        <v>2016</v>
      </c>
      <c r="D3276">
        <v>3.37367413871912</v>
      </c>
      <c r="E3276">
        <v>5.5273079406407702E-2</v>
      </c>
      <c r="F3276">
        <v>69.435784178788197</v>
      </c>
    </row>
    <row r="3277" spans="1:6">
      <c r="A3277" t="s">
        <v>583</v>
      </c>
      <c r="B3277" t="s">
        <v>584</v>
      </c>
      <c r="C3277">
        <v>2017</v>
      </c>
      <c r="D3277">
        <v>3.4452586334453001</v>
      </c>
      <c r="E3277">
        <v>4.8323227144040401E-2</v>
      </c>
      <c r="F3277">
        <v>70.297794641038905</v>
      </c>
    </row>
    <row r="3278" spans="1:6">
      <c r="A3278" t="s">
        <v>585</v>
      </c>
      <c r="B3278" t="s">
        <v>586</v>
      </c>
      <c r="C3278">
        <v>1990</v>
      </c>
      <c r="D3278">
        <v>2.5361070746216599</v>
      </c>
      <c r="E3278">
        <v>2.23358034817453</v>
      </c>
      <c r="F3278">
        <v>52.326394884689599</v>
      </c>
    </row>
    <row r="3279" spans="1:6">
      <c r="A3279" t="s">
        <v>585</v>
      </c>
      <c r="B3279" t="s">
        <v>586</v>
      </c>
      <c r="C3279">
        <v>1991</v>
      </c>
      <c r="D3279">
        <v>2.48009618720226</v>
      </c>
      <c r="E3279">
        <v>2.20227123756642</v>
      </c>
      <c r="F3279">
        <v>53.4220666351872</v>
      </c>
    </row>
    <row r="3280" spans="1:6">
      <c r="A3280" t="s">
        <v>585</v>
      </c>
      <c r="B3280" t="s">
        <v>586</v>
      </c>
      <c r="C3280">
        <v>1992</v>
      </c>
      <c r="D3280">
        <v>2.3376934607691702</v>
      </c>
      <c r="E3280">
        <v>2.1045643849431999</v>
      </c>
      <c r="F3280">
        <v>52.600112591247402</v>
      </c>
    </row>
    <row r="3281" spans="1:6">
      <c r="A3281" t="s">
        <v>585</v>
      </c>
      <c r="B3281" t="s">
        <v>586</v>
      </c>
      <c r="C3281">
        <v>1993</v>
      </c>
      <c r="D3281">
        <v>2.4322200348915501</v>
      </c>
      <c r="E3281">
        <v>2.1767502171455799</v>
      </c>
      <c r="F3281">
        <v>57.035466562945203</v>
      </c>
    </row>
    <row r="3282" spans="1:6">
      <c r="A3282" t="s">
        <v>585</v>
      </c>
      <c r="B3282" t="s">
        <v>586</v>
      </c>
      <c r="C3282">
        <v>1994</v>
      </c>
      <c r="D3282">
        <v>2.3800484731303002</v>
      </c>
      <c r="E3282">
        <v>2.1792266361311299</v>
      </c>
      <c r="F3282">
        <v>57.612210665581301</v>
      </c>
    </row>
    <row r="3283" spans="1:6">
      <c r="A3283" t="s">
        <v>585</v>
      </c>
      <c r="B3283" t="s">
        <v>586</v>
      </c>
      <c r="C3283">
        <v>1995</v>
      </c>
      <c r="D3283">
        <v>2.2232902627950599</v>
      </c>
      <c r="E3283">
        <v>2.0513131798853599</v>
      </c>
      <c r="F3283">
        <v>55.016277115316001</v>
      </c>
    </row>
    <row r="3284" spans="1:6">
      <c r="A3284" t="s">
        <v>585</v>
      </c>
      <c r="B3284" t="s">
        <v>586</v>
      </c>
      <c r="C3284">
        <v>1996</v>
      </c>
      <c r="D3284">
        <v>2.01190303611618</v>
      </c>
      <c r="E3284">
        <v>1.84976372636326</v>
      </c>
      <c r="F3284">
        <v>50.404134682012597</v>
      </c>
    </row>
    <row r="3285" spans="1:6">
      <c r="A3285" t="s">
        <v>585</v>
      </c>
      <c r="B3285" t="s">
        <v>586</v>
      </c>
      <c r="C3285">
        <v>1997</v>
      </c>
      <c r="D3285">
        <v>1.84967213593183</v>
      </c>
      <c r="E3285">
        <v>1.6785058958688699</v>
      </c>
      <c r="F3285">
        <v>46.6969528530582</v>
      </c>
    </row>
    <row r="3286" spans="1:6">
      <c r="A3286" t="s">
        <v>585</v>
      </c>
      <c r="B3286" t="s">
        <v>586</v>
      </c>
      <c r="C3286">
        <v>1998</v>
      </c>
      <c r="D3286">
        <v>1.7833446801722499</v>
      </c>
      <c r="E3286">
        <v>1.5872424016409099</v>
      </c>
      <c r="F3286">
        <v>45.240293144095602</v>
      </c>
    </row>
    <row r="3287" spans="1:6">
      <c r="A3287" t="s">
        <v>585</v>
      </c>
      <c r="B3287" t="s">
        <v>586</v>
      </c>
      <c r="C3287">
        <v>1999</v>
      </c>
      <c r="D3287">
        <v>1.6896149419773301</v>
      </c>
      <c r="E3287">
        <v>1.4532861408020801</v>
      </c>
      <c r="F3287">
        <v>43.084985486024202</v>
      </c>
    </row>
    <row r="3288" spans="1:6">
      <c r="A3288" t="s">
        <v>585</v>
      </c>
      <c r="B3288" t="s">
        <v>586</v>
      </c>
      <c r="C3288">
        <v>2000</v>
      </c>
      <c r="D3288">
        <v>1.6435954984452501</v>
      </c>
      <c r="E3288">
        <v>1.3707577290894499</v>
      </c>
      <c r="F3288">
        <v>42.056507019458401</v>
      </c>
    </row>
    <row r="3289" spans="1:6">
      <c r="A3289" t="s">
        <v>585</v>
      </c>
      <c r="B3289" t="s">
        <v>586</v>
      </c>
      <c r="C3289">
        <v>2001</v>
      </c>
      <c r="D3289">
        <v>1.6555286768858199</v>
      </c>
      <c r="E3289">
        <v>1.3922782030406899</v>
      </c>
      <c r="F3289">
        <v>43.802367085739398</v>
      </c>
    </row>
    <row r="3290" spans="1:6">
      <c r="A3290" t="s">
        <v>585</v>
      </c>
      <c r="B3290" t="s">
        <v>586</v>
      </c>
      <c r="C3290">
        <v>2002</v>
      </c>
      <c r="D3290">
        <v>1.58500995500315</v>
      </c>
      <c r="E3290">
        <v>1.3870032516125601</v>
      </c>
      <c r="F3290">
        <v>42.617978884319399</v>
      </c>
    </row>
    <row r="3291" spans="1:6">
      <c r="A3291" t="s">
        <v>585</v>
      </c>
      <c r="B3291" t="s">
        <v>586</v>
      </c>
      <c r="C3291">
        <v>2003</v>
      </c>
      <c r="D3291">
        <v>1.53755128554576</v>
      </c>
      <c r="E3291">
        <v>1.4841538326099699</v>
      </c>
      <c r="F3291">
        <v>42.538684765739298</v>
      </c>
    </row>
    <row r="3292" spans="1:6">
      <c r="A3292" t="s">
        <v>585</v>
      </c>
      <c r="B3292" t="s">
        <v>586</v>
      </c>
      <c r="C3292">
        <v>2004</v>
      </c>
      <c r="D3292">
        <v>1.4800103215006</v>
      </c>
      <c r="E3292">
        <v>1.47983392093254</v>
      </c>
      <c r="F3292">
        <v>42.385542417240899</v>
      </c>
    </row>
    <row r="3293" spans="1:6">
      <c r="A3293" t="s">
        <v>585</v>
      </c>
      <c r="B3293" t="s">
        <v>586</v>
      </c>
      <c r="C3293">
        <v>2005</v>
      </c>
      <c r="D3293">
        <v>1.4868058282587699</v>
      </c>
      <c r="E3293">
        <v>1.5716105354565799</v>
      </c>
      <c r="F3293">
        <v>44.378967333265102</v>
      </c>
    </row>
    <row r="3294" spans="1:6">
      <c r="A3294" t="s">
        <v>585</v>
      </c>
      <c r="B3294" t="s">
        <v>586</v>
      </c>
      <c r="C3294">
        <v>2006</v>
      </c>
      <c r="D3294">
        <v>1.4774234611074499</v>
      </c>
      <c r="E3294">
        <v>1.5549777438244801</v>
      </c>
      <c r="F3294">
        <v>45.226752380306003</v>
      </c>
    </row>
    <row r="3295" spans="1:6">
      <c r="A3295" t="s">
        <v>585</v>
      </c>
      <c r="B3295" t="s">
        <v>586</v>
      </c>
      <c r="C3295">
        <v>2007</v>
      </c>
      <c r="D3295">
        <v>1.47197050493474</v>
      </c>
      <c r="E3295">
        <v>1.51833754853351</v>
      </c>
      <c r="F3295">
        <v>45.9572028441466</v>
      </c>
    </row>
    <row r="3296" spans="1:6">
      <c r="A3296" t="s">
        <v>585</v>
      </c>
      <c r="B3296" t="s">
        <v>586</v>
      </c>
      <c r="C3296">
        <v>2008</v>
      </c>
      <c r="D3296">
        <v>1.3453204659681901</v>
      </c>
      <c r="E3296">
        <v>1.38974733828654</v>
      </c>
      <c r="F3296">
        <v>43.540794196132801</v>
      </c>
    </row>
    <row r="3297" spans="1:6">
      <c r="A3297" t="s">
        <v>585</v>
      </c>
      <c r="B3297" t="s">
        <v>586</v>
      </c>
      <c r="C3297">
        <v>2009</v>
      </c>
      <c r="D3297">
        <v>1.20888071108441</v>
      </c>
      <c r="E3297">
        <v>1.2124137737238001</v>
      </c>
      <c r="F3297">
        <v>39.5218669108678</v>
      </c>
    </row>
    <row r="3298" spans="1:6">
      <c r="A3298" t="s">
        <v>585</v>
      </c>
      <c r="B3298" t="s">
        <v>586</v>
      </c>
      <c r="C3298">
        <v>2010</v>
      </c>
      <c r="D3298">
        <v>1.17234650400894</v>
      </c>
      <c r="E3298">
        <v>1.15964960137048</v>
      </c>
      <c r="F3298">
        <v>39.285236097876997</v>
      </c>
    </row>
    <row r="3299" spans="1:6">
      <c r="A3299" t="s">
        <v>585</v>
      </c>
      <c r="B3299" t="s">
        <v>586</v>
      </c>
      <c r="C3299">
        <v>2011</v>
      </c>
      <c r="D3299">
        <v>1.1205786680562</v>
      </c>
      <c r="E3299">
        <v>1.13435840309114</v>
      </c>
      <c r="F3299">
        <v>37.832380757536498</v>
      </c>
    </row>
    <row r="3300" spans="1:6">
      <c r="A3300" t="s">
        <v>585</v>
      </c>
      <c r="B3300" t="s">
        <v>586</v>
      </c>
      <c r="C3300">
        <v>2012</v>
      </c>
      <c r="D3300">
        <v>1.07324080762248</v>
      </c>
      <c r="E3300">
        <v>1.12463974214928</v>
      </c>
      <c r="F3300">
        <v>36.1327320331078</v>
      </c>
    </row>
    <row r="3301" spans="1:6">
      <c r="A3301" t="s">
        <v>585</v>
      </c>
      <c r="B3301" t="s">
        <v>586</v>
      </c>
      <c r="C3301">
        <v>2013</v>
      </c>
      <c r="D3301">
        <v>1.0539222241307999</v>
      </c>
      <c r="E3301">
        <v>1.0990292558970201</v>
      </c>
      <c r="F3301">
        <v>35.087869500655103</v>
      </c>
    </row>
    <row r="3302" spans="1:6">
      <c r="A3302" t="s">
        <v>585</v>
      </c>
      <c r="B3302" t="s">
        <v>586</v>
      </c>
      <c r="C3302">
        <v>2014</v>
      </c>
      <c r="D3302">
        <v>0.99331171097466098</v>
      </c>
      <c r="E3302">
        <v>1.0274439494746701</v>
      </c>
      <c r="F3302">
        <v>33.257698513461698</v>
      </c>
    </row>
    <row r="3303" spans="1:6">
      <c r="A3303" t="s">
        <v>585</v>
      </c>
      <c r="B3303" t="s">
        <v>586</v>
      </c>
      <c r="C3303">
        <v>2015</v>
      </c>
      <c r="D3303">
        <v>0.99001387677032604</v>
      </c>
      <c r="E3303">
        <v>1.0207982486492899</v>
      </c>
      <c r="F3303">
        <v>32.890370223967899</v>
      </c>
    </row>
    <row r="3304" spans="1:6">
      <c r="A3304" t="s">
        <v>585</v>
      </c>
      <c r="B3304" t="s">
        <v>586</v>
      </c>
      <c r="C3304">
        <v>2016</v>
      </c>
      <c r="D3304">
        <v>0.97595723288070202</v>
      </c>
      <c r="E3304">
        <v>1.00497148297258</v>
      </c>
      <c r="F3304">
        <v>31.723272069241698</v>
      </c>
    </row>
    <row r="3305" spans="1:6">
      <c r="A3305" t="s">
        <v>585</v>
      </c>
      <c r="B3305" t="s">
        <v>586</v>
      </c>
      <c r="C3305">
        <v>2017</v>
      </c>
      <c r="D3305">
        <v>0.98947469689770595</v>
      </c>
      <c r="E3305">
        <v>0.95586769945219496</v>
      </c>
      <c r="F3305">
        <v>31.3862578113844</v>
      </c>
    </row>
    <row r="3306" spans="1:6">
      <c r="A3306" t="s">
        <v>1006</v>
      </c>
      <c r="C3306">
        <v>1990</v>
      </c>
      <c r="D3306">
        <v>20.532455937553699</v>
      </c>
      <c r="E3306">
        <v>160.786763231592</v>
      </c>
      <c r="F3306">
        <v>48.184337168836201</v>
      </c>
    </row>
    <row r="3307" spans="1:6">
      <c r="A3307" t="s">
        <v>1006</v>
      </c>
      <c r="C3307">
        <v>1991</v>
      </c>
      <c r="D3307">
        <v>20.306290368503898</v>
      </c>
      <c r="E3307">
        <v>157.339579231269</v>
      </c>
      <c r="F3307">
        <v>48.447325241225201</v>
      </c>
    </row>
    <row r="3308" spans="1:6">
      <c r="A3308" t="s">
        <v>1006</v>
      </c>
      <c r="C3308">
        <v>1992</v>
      </c>
      <c r="D3308">
        <v>20.216415698443299</v>
      </c>
      <c r="E3308">
        <v>155.27015970104301</v>
      </c>
      <c r="F3308">
        <v>48.948038508274003</v>
      </c>
    </row>
    <row r="3309" spans="1:6">
      <c r="A3309" t="s">
        <v>1006</v>
      </c>
      <c r="C3309">
        <v>1993</v>
      </c>
      <c r="D3309">
        <v>19.763493974786702</v>
      </c>
      <c r="E3309">
        <v>152.17896438091299</v>
      </c>
      <c r="F3309">
        <v>48.484866213017902</v>
      </c>
    </row>
    <row r="3310" spans="1:6">
      <c r="A3310" t="s">
        <v>1006</v>
      </c>
      <c r="C3310">
        <v>1994</v>
      </c>
      <c r="D3310">
        <v>19.461496671871</v>
      </c>
      <c r="E3310">
        <v>149.75375113939</v>
      </c>
      <c r="F3310">
        <v>48.1217410511738</v>
      </c>
    </row>
    <row r="3311" spans="1:6">
      <c r="A3311" t="s">
        <v>1006</v>
      </c>
      <c r="C3311">
        <v>1995</v>
      </c>
      <c r="D3311">
        <v>19.2015080608851</v>
      </c>
      <c r="E3311">
        <v>147.581798993261</v>
      </c>
      <c r="F3311">
        <v>47.6050009376603</v>
      </c>
    </row>
    <row r="3312" spans="1:6">
      <c r="A3312" t="s">
        <v>1006</v>
      </c>
      <c r="C3312">
        <v>1996</v>
      </c>
      <c r="D3312">
        <v>18.813225619720601</v>
      </c>
      <c r="E3312">
        <v>144.05937697154499</v>
      </c>
      <c r="F3312">
        <v>47.419493836850897</v>
      </c>
    </row>
    <row r="3313" spans="1:6">
      <c r="A3313" t="s">
        <v>1006</v>
      </c>
      <c r="C3313">
        <v>1997</v>
      </c>
      <c r="D3313">
        <v>18.960558384850401</v>
      </c>
      <c r="E3313">
        <v>143.00795230980901</v>
      </c>
      <c r="F3313">
        <v>47.760902713459998</v>
      </c>
    </row>
    <row r="3314" spans="1:6">
      <c r="A3314" t="s">
        <v>1006</v>
      </c>
      <c r="C3314">
        <v>1998</v>
      </c>
      <c r="D3314">
        <v>18.892039082506699</v>
      </c>
      <c r="E3314">
        <v>141.09700708717099</v>
      </c>
      <c r="F3314">
        <v>47.440428008059698</v>
      </c>
    </row>
    <row r="3315" spans="1:6">
      <c r="A3315" t="s">
        <v>1006</v>
      </c>
      <c r="C3315">
        <v>1999</v>
      </c>
      <c r="D3315">
        <v>18.101283257072801</v>
      </c>
      <c r="E3315">
        <v>136.60049328009799</v>
      </c>
      <c r="F3315">
        <v>45.984378076186502</v>
      </c>
    </row>
    <row r="3316" spans="1:6">
      <c r="A3316" t="s">
        <v>1006</v>
      </c>
      <c r="C3316">
        <v>2000</v>
      </c>
      <c r="D3316">
        <v>17.7889650331716</v>
      </c>
      <c r="E3316">
        <v>133.50415287661701</v>
      </c>
      <c r="F3316">
        <v>45.882621129196998</v>
      </c>
    </row>
    <row r="3317" spans="1:6">
      <c r="A3317" t="s">
        <v>1006</v>
      </c>
      <c r="C3317">
        <v>2001</v>
      </c>
      <c r="D3317">
        <v>17.5597790235235</v>
      </c>
      <c r="E3317">
        <v>130.37269371580899</v>
      </c>
      <c r="F3317">
        <v>46.416868316048102</v>
      </c>
    </row>
    <row r="3318" spans="1:6">
      <c r="A3318" t="s">
        <v>1006</v>
      </c>
      <c r="C3318">
        <v>2002</v>
      </c>
      <c r="D3318">
        <v>17.257609273121901</v>
      </c>
      <c r="E3318">
        <v>127.436725295391</v>
      </c>
      <c r="F3318">
        <v>46.666713625662197</v>
      </c>
    </row>
    <row r="3319" spans="1:6">
      <c r="A3319" t="s">
        <v>1006</v>
      </c>
      <c r="C3319">
        <v>2003</v>
      </c>
      <c r="D3319">
        <v>16.681680222064099</v>
      </c>
      <c r="E3319">
        <v>123.52283047971</v>
      </c>
      <c r="F3319">
        <v>46.862880601183498</v>
      </c>
    </row>
    <row r="3320" spans="1:6">
      <c r="A3320" t="s">
        <v>1006</v>
      </c>
      <c r="C3320">
        <v>2004</v>
      </c>
      <c r="D3320">
        <v>15.8682744907351</v>
      </c>
      <c r="E3320">
        <v>118.935337429854</v>
      </c>
      <c r="F3320">
        <v>46.321906311989899</v>
      </c>
    </row>
    <row r="3321" spans="1:6">
      <c r="A3321" t="s">
        <v>1006</v>
      </c>
      <c r="C3321">
        <v>2005</v>
      </c>
      <c r="D3321">
        <v>15.4652079893505</v>
      </c>
      <c r="E3321">
        <v>115.41966623033299</v>
      </c>
      <c r="F3321">
        <v>46.586065446233398</v>
      </c>
    </row>
    <row r="3322" spans="1:6">
      <c r="A3322" t="s">
        <v>1006</v>
      </c>
      <c r="C3322">
        <v>2006</v>
      </c>
      <c r="D3322">
        <v>15.510045499050699</v>
      </c>
      <c r="E3322">
        <v>113.05023473338299</v>
      </c>
      <c r="F3322">
        <v>47.836466375852197</v>
      </c>
    </row>
    <row r="3323" spans="1:6">
      <c r="A3323" t="s">
        <v>1006</v>
      </c>
      <c r="C3323">
        <v>2007</v>
      </c>
      <c r="D3323">
        <v>15.658421009876999</v>
      </c>
      <c r="E3323">
        <v>111.24425504308201</v>
      </c>
      <c r="F3323">
        <v>49.333744685543302</v>
      </c>
    </row>
    <row r="3324" spans="1:6">
      <c r="A3324" t="s">
        <v>1006</v>
      </c>
      <c r="C3324">
        <v>2008</v>
      </c>
      <c r="D3324">
        <v>15.6624197326223</v>
      </c>
      <c r="E3324">
        <v>108.70957863161399</v>
      </c>
      <c r="F3324">
        <v>50.454910476351699</v>
      </c>
    </row>
    <row r="3325" spans="1:6">
      <c r="A3325" t="s">
        <v>1006</v>
      </c>
      <c r="C3325">
        <v>2009</v>
      </c>
      <c r="D3325">
        <v>15.4470290139321</v>
      </c>
      <c r="E3325">
        <v>105.671124623965</v>
      </c>
      <c r="F3325">
        <v>50.534767264096303</v>
      </c>
    </row>
    <row r="3326" spans="1:6">
      <c r="A3326" t="s">
        <v>1006</v>
      </c>
      <c r="C3326">
        <v>2010</v>
      </c>
      <c r="D3326">
        <v>15.388771586240701</v>
      </c>
      <c r="E3326">
        <v>103.389739791369</v>
      </c>
      <c r="F3326">
        <v>51.014968227624699</v>
      </c>
    </row>
    <row r="3327" spans="1:6">
      <c r="A3327" t="s">
        <v>1006</v>
      </c>
      <c r="C3327">
        <v>2011</v>
      </c>
      <c r="D3327">
        <v>15.284102303247501</v>
      </c>
      <c r="E3327">
        <v>100.10650100258501</v>
      </c>
      <c r="F3327">
        <v>52.1418842003865</v>
      </c>
    </row>
    <row r="3328" spans="1:6">
      <c r="A3328" t="s">
        <v>1006</v>
      </c>
      <c r="C3328">
        <v>2012</v>
      </c>
      <c r="D3328">
        <v>15.219922615200399</v>
      </c>
      <c r="E3328">
        <v>98.455129389157705</v>
      </c>
      <c r="F3328">
        <v>50.408786167214899</v>
      </c>
    </row>
    <row r="3329" spans="1:6">
      <c r="A3329" t="s">
        <v>1006</v>
      </c>
      <c r="C3329">
        <v>2013</v>
      </c>
      <c r="D3329">
        <v>15.191940243039999</v>
      </c>
      <c r="E3329">
        <v>94.752448381186696</v>
      </c>
      <c r="F3329">
        <v>51.6512030172793</v>
      </c>
    </row>
    <row r="3330" spans="1:6">
      <c r="A3330" t="s">
        <v>1006</v>
      </c>
      <c r="C3330">
        <v>2014</v>
      </c>
      <c r="D3330">
        <v>15.360513402982701</v>
      </c>
      <c r="E3330">
        <v>91.620453061720497</v>
      </c>
      <c r="F3330">
        <v>52.638807236105897</v>
      </c>
    </row>
    <row r="3331" spans="1:6">
      <c r="A3331" t="s">
        <v>1006</v>
      </c>
      <c r="C3331">
        <v>2015</v>
      </c>
      <c r="D3331">
        <v>15.662187612743599</v>
      </c>
      <c r="E3331">
        <v>88.752129035865494</v>
      </c>
      <c r="F3331">
        <v>54.954396790445699</v>
      </c>
    </row>
    <row r="3332" spans="1:6">
      <c r="A3332" t="s">
        <v>1006</v>
      </c>
      <c r="C3332">
        <v>2016</v>
      </c>
      <c r="D3332">
        <v>15.723099900360699</v>
      </c>
      <c r="E3332">
        <v>86.0597341446949</v>
      </c>
      <c r="F3332">
        <v>55.449080914632702</v>
      </c>
    </row>
    <row r="3333" spans="1:6">
      <c r="A3333" t="s">
        <v>1006</v>
      </c>
      <c r="C3333">
        <v>2017</v>
      </c>
      <c r="D3333">
        <v>15.6130102541733</v>
      </c>
      <c r="E3333">
        <v>83.006466424533102</v>
      </c>
      <c r="F3333">
        <v>55.8296895696867</v>
      </c>
    </row>
    <row r="3334" spans="1:6">
      <c r="A3334" t="s">
        <v>1007</v>
      </c>
      <c r="C3334">
        <v>1990</v>
      </c>
      <c r="D3334">
        <v>14.9221939522815</v>
      </c>
      <c r="E3334">
        <v>121.4122007742</v>
      </c>
      <c r="F3334">
        <v>42.361046092242297</v>
      </c>
    </row>
    <row r="3335" spans="1:6">
      <c r="A3335" t="s">
        <v>1007</v>
      </c>
      <c r="C3335">
        <v>1991</v>
      </c>
      <c r="D3335">
        <v>14.9463879245753</v>
      </c>
      <c r="E3335">
        <v>119.658935273648</v>
      </c>
      <c r="F3335">
        <v>43.035334984633302</v>
      </c>
    </row>
    <row r="3336" spans="1:6">
      <c r="A3336" t="s">
        <v>1007</v>
      </c>
      <c r="C3336">
        <v>1992</v>
      </c>
      <c r="D3336">
        <v>14.892156065336501</v>
      </c>
      <c r="E3336">
        <v>117.574072557493</v>
      </c>
      <c r="F3336">
        <v>43.474496734889101</v>
      </c>
    </row>
    <row r="3337" spans="1:6">
      <c r="A3337" t="s">
        <v>1007</v>
      </c>
      <c r="C3337">
        <v>1993</v>
      </c>
      <c r="D3337">
        <v>14.589363775292099</v>
      </c>
      <c r="E3337">
        <v>114.192600341107</v>
      </c>
      <c r="F3337">
        <v>43.681827456557997</v>
      </c>
    </row>
    <row r="3338" spans="1:6">
      <c r="A3338" t="s">
        <v>1007</v>
      </c>
      <c r="C3338">
        <v>1994</v>
      </c>
      <c r="D3338">
        <v>14.4113147560873</v>
      </c>
      <c r="E3338">
        <v>111.39181319777001</v>
      </c>
      <c r="F3338">
        <v>43.811235197360901</v>
      </c>
    </row>
    <row r="3339" spans="1:6">
      <c r="A3339" t="s">
        <v>1007</v>
      </c>
      <c r="C3339">
        <v>1995</v>
      </c>
      <c r="D3339">
        <v>14.2218536450778</v>
      </c>
      <c r="E3339">
        <v>108.612835870659</v>
      </c>
      <c r="F3339">
        <v>43.653919180346698</v>
      </c>
    </row>
    <row r="3340" spans="1:6">
      <c r="A3340" t="s">
        <v>1007</v>
      </c>
      <c r="C3340">
        <v>1996</v>
      </c>
      <c r="D3340">
        <v>14.212645685203899</v>
      </c>
      <c r="E3340">
        <v>106.459634279629</v>
      </c>
      <c r="F3340">
        <v>44.418031502667297</v>
      </c>
    </row>
    <row r="3341" spans="1:6">
      <c r="A3341" t="s">
        <v>1007</v>
      </c>
      <c r="C3341">
        <v>1997</v>
      </c>
      <c r="D3341">
        <v>14.5001590675404</v>
      </c>
      <c r="E3341">
        <v>106.530463922001</v>
      </c>
      <c r="F3341">
        <v>45.714953335459001</v>
      </c>
    </row>
    <row r="3342" spans="1:6">
      <c r="A3342" t="s">
        <v>1007</v>
      </c>
      <c r="C3342">
        <v>1998</v>
      </c>
      <c r="D3342">
        <v>14.441889738746999</v>
      </c>
      <c r="E3342">
        <v>104.45148986241</v>
      </c>
      <c r="F3342">
        <v>45.869973884164402</v>
      </c>
    </row>
    <row r="3343" spans="1:6">
      <c r="A3343" t="s">
        <v>1007</v>
      </c>
      <c r="C3343">
        <v>1999</v>
      </c>
      <c r="D3343">
        <v>13.919036683539099</v>
      </c>
      <c r="E3343">
        <v>100.03289457457799</v>
      </c>
      <c r="F3343">
        <v>45.487324221972997</v>
      </c>
    </row>
    <row r="3344" spans="1:6">
      <c r="A3344" t="s">
        <v>1007</v>
      </c>
      <c r="C3344">
        <v>2000</v>
      </c>
      <c r="D3344">
        <v>13.596960598071499</v>
      </c>
      <c r="E3344">
        <v>97.039279975957697</v>
      </c>
      <c r="F3344">
        <v>45.485514185930697</v>
      </c>
    </row>
    <row r="3345" spans="1:6">
      <c r="A3345" t="s">
        <v>1007</v>
      </c>
      <c r="C3345">
        <v>2001</v>
      </c>
      <c r="D3345">
        <v>13.2701141818028</v>
      </c>
      <c r="E3345">
        <v>93.939910191160195</v>
      </c>
      <c r="F3345">
        <v>46.071353075344398</v>
      </c>
    </row>
    <row r="3346" spans="1:6">
      <c r="A3346" t="s">
        <v>1007</v>
      </c>
      <c r="C3346">
        <v>2002</v>
      </c>
      <c r="D3346">
        <v>12.818586803714201</v>
      </c>
      <c r="E3346">
        <v>90.376029906611905</v>
      </c>
      <c r="F3346">
        <v>46.380046216363603</v>
      </c>
    </row>
    <row r="3347" spans="1:6">
      <c r="A3347" t="s">
        <v>1007</v>
      </c>
      <c r="C3347">
        <v>2003</v>
      </c>
      <c r="D3347">
        <v>12.361157321612501</v>
      </c>
      <c r="E3347">
        <v>86.545943262272601</v>
      </c>
      <c r="F3347">
        <v>46.421929311195903</v>
      </c>
    </row>
    <row r="3348" spans="1:6">
      <c r="A3348" t="s">
        <v>1007</v>
      </c>
      <c r="C3348">
        <v>2004</v>
      </c>
      <c r="D3348">
        <v>11.723856238441799</v>
      </c>
      <c r="E3348">
        <v>81.747526079186898</v>
      </c>
      <c r="F3348">
        <v>45.805099727187802</v>
      </c>
    </row>
    <row r="3349" spans="1:6">
      <c r="A3349" t="s">
        <v>1007</v>
      </c>
      <c r="C3349">
        <v>2005</v>
      </c>
      <c r="D3349">
        <v>11.4326888558275</v>
      </c>
      <c r="E3349">
        <v>78.987393058180302</v>
      </c>
      <c r="F3349">
        <v>45.972031519365203</v>
      </c>
    </row>
    <row r="3350" spans="1:6">
      <c r="A3350" t="s">
        <v>1007</v>
      </c>
      <c r="C3350">
        <v>2006</v>
      </c>
      <c r="D3350">
        <v>11.3368580624569</v>
      </c>
      <c r="E3350">
        <v>76.545907171302204</v>
      </c>
      <c r="F3350">
        <v>46.904272524082501</v>
      </c>
    </row>
    <row r="3351" spans="1:6">
      <c r="A3351" t="s">
        <v>1007</v>
      </c>
      <c r="C3351">
        <v>2007</v>
      </c>
      <c r="D3351">
        <v>11.1956013857729</v>
      </c>
      <c r="E3351">
        <v>73.963340708230902</v>
      </c>
      <c r="F3351">
        <v>47.372777797734898</v>
      </c>
    </row>
    <row r="3352" spans="1:6">
      <c r="A3352" t="s">
        <v>1007</v>
      </c>
      <c r="C3352">
        <v>2008</v>
      </c>
      <c r="D3352">
        <v>11.123556758344799</v>
      </c>
      <c r="E3352">
        <v>71.482363671660096</v>
      </c>
      <c r="F3352">
        <v>48.065855657755201</v>
      </c>
    </row>
    <row r="3353" spans="1:6">
      <c r="A3353" t="s">
        <v>1007</v>
      </c>
      <c r="C3353">
        <v>2009</v>
      </c>
      <c r="D3353">
        <v>11.109344769162201</v>
      </c>
      <c r="E3353">
        <v>69.204993195718004</v>
      </c>
      <c r="F3353">
        <v>48.802359804668498</v>
      </c>
    </row>
    <row r="3354" spans="1:6">
      <c r="A3354" t="s">
        <v>1007</v>
      </c>
      <c r="C3354">
        <v>2010</v>
      </c>
      <c r="D3354">
        <v>11.076883257771501</v>
      </c>
      <c r="E3354">
        <v>67.0620359332856</v>
      </c>
      <c r="F3354">
        <v>49.357667100960001</v>
      </c>
    </row>
    <row r="3355" spans="1:6">
      <c r="A3355" t="s">
        <v>1007</v>
      </c>
      <c r="C3355">
        <v>2011</v>
      </c>
      <c r="D3355">
        <v>10.9258079798638</v>
      </c>
      <c r="E3355">
        <v>64.728224041879002</v>
      </c>
      <c r="F3355">
        <v>49.749877680641198</v>
      </c>
    </row>
    <row r="3356" spans="1:6">
      <c r="A3356" t="s">
        <v>1007</v>
      </c>
      <c r="C3356">
        <v>2012</v>
      </c>
      <c r="D3356">
        <v>10.709626966417799</v>
      </c>
      <c r="E3356">
        <v>62.889556569107697</v>
      </c>
      <c r="F3356">
        <v>48.567803454813202</v>
      </c>
    </row>
    <row r="3357" spans="1:6">
      <c r="A3357" t="s">
        <v>1007</v>
      </c>
      <c r="C3357">
        <v>2013</v>
      </c>
      <c r="D3357">
        <v>10.5901570495871</v>
      </c>
      <c r="E3357">
        <v>59.981808761982698</v>
      </c>
      <c r="F3357">
        <v>48.731284186306098</v>
      </c>
    </row>
    <row r="3358" spans="1:6">
      <c r="A3358" t="s">
        <v>1007</v>
      </c>
      <c r="C3358">
        <v>2014</v>
      </c>
      <c r="D3358">
        <v>10.5681239511001</v>
      </c>
      <c r="E3358">
        <v>57.693896813948101</v>
      </c>
      <c r="F3358">
        <v>48.672770497599103</v>
      </c>
    </row>
    <row r="3359" spans="1:6">
      <c r="A3359" t="s">
        <v>1007</v>
      </c>
      <c r="C3359">
        <v>2015</v>
      </c>
      <c r="D3359">
        <v>10.4620569254192</v>
      </c>
      <c r="E3359">
        <v>54.457870902952102</v>
      </c>
      <c r="F3359">
        <v>50.162474562153903</v>
      </c>
    </row>
    <row r="3360" spans="1:6">
      <c r="A3360" t="s">
        <v>1007</v>
      </c>
      <c r="C3360">
        <v>2016</v>
      </c>
      <c r="D3360">
        <v>10.469572697073</v>
      </c>
      <c r="E3360">
        <v>52.779171465852201</v>
      </c>
      <c r="F3360">
        <v>49.5825891317388</v>
      </c>
    </row>
    <row r="3361" spans="1:6">
      <c r="A3361" t="s">
        <v>1007</v>
      </c>
      <c r="C3361">
        <v>2017</v>
      </c>
      <c r="D3361">
        <v>10.4780854011369</v>
      </c>
      <c r="E3361">
        <v>50.195921823545703</v>
      </c>
      <c r="F3361">
        <v>50.025097200171402</v>
      </c>
    </row>
    <row r="3362" spans="1:6">
      <c r="A3362" t="s">
        <v>590</v>
      </c>
      <c r="B3362" t="s">
        <v>591</v>
      </c>
      <c r="C3362">
        <v>1990</v>
      </c>
      <c r="D3362">
        <v>3.2298566636471699</v>
      </c>
      <c r="E3362">
        <v>0.97489187542908795</v>
      </c>
      <c r="F3362">
        <v>33.103921353820802</v>
      </c>
    </row>
    <row r="3363" spans="1:6">
      <c r="A3363" t="s">
        <v>590</v>
      </c>
      <c r="B3363" t="s">
        <v>591</v>
      </c>
      <c r="C3363">
        <v>1991</v>
      </c>
      <c r="D3363">
        <v>3.24466875075092</v>
      </c>
      <c r="E3363">
        <v>0.90118645011006804</v>
      </c>
      <c r="F3363">
        <v>32.1910701764116</v>
      </c>
    </row>
    <row r="3364" spans="1:6">
      <c r="A3364" t="s">
        <v>590</v>
      </c>
      <c r="B3364" t="s">
        <v>591</v>
      </c>
      <c r="C3364">
        <v>1992</v>
      </c>
      <c r="D3364">
        <v>3.2958925438101798</v>
      </c>
      <c r="E3364">
        <v>0.83229409824916101</v>
      </c>
      <c r="F3364">
        <v>31.332133035820899</v>
      </c>
    </row>
    <row r="3365" spans="1:6">
      <c r="A3365" t="s">
        <v>590</v>
      </c>
      <c r="B3365" t="s">
        <v>591</v>
      </c>
      <c r="C3365">
        <v>1993</v>
      </c>
      <c r="D3365">
        <v>3.3474003232853802</v>
      </c>
      <c r="E3365">
        <v>0.77889334823793799</v>
      </c>
      <c r="F3365">
        <v>30.526265924538801</v>
      </c>
    </row>
    <row r="3366" spans="1:6">
      <c r="A3366" t="s">
        <v>590</v>
      </c>
      <c r="B3366" t="s">
        <v>591</v>
      </c>
      <c r="C3366">
        <v>1994</v>
      </c>
      <c r="D3366">
        <v>3.36301942602207</v>
      </c>
      <c r="E3366">
        <v>0.72699123126529896</v>
      </c>
      <c r="F3366">
        <v>29.473578165645499</v>
      </c>
    </row>
    <row r="3367" spans="1:6">
      <c r="A3367" t="s">
        <v>590</v>
      </c>
      <c r="B3367" t="s">
        <v>591</v>
      </c>
      <c r="C3367">
        <v>1995</v>
      </c>
      <c r="D3367">
        <v>3.3593537431593998</v>
      </c>
      <c r="E3367">
        <v>0.68371550826836003</v>
      </c>
      <c r="F3367">
        <v>28.966313586153699</v>
      </c>
    </row>
    <row r="3368" spans="1:6">
      <c r="A3368" t="s">
        <v>590</v>
      </c>
      <c r="B3368" t="s">
        <v>591</v>
      </c>
      <c r="C3368">
        <v>1996</v>
      </c>
      <c r="D3368">
        <v>3.3202696539763399</v>
      </c>
      <c r="E3368">
        <v>0.64567504065240799</v>
      </c>
      <c r="F3368">
        <v>28.6056734130138</v>
      </c>
    </row>
    <row r="3369" spans="1:6">
      <c r="A3369" t="s">
        <v>590</v>
      </c>
      <c r="B3369" t="s">
        <v>591</v>
      </c>
      <c r="C3369">
        <v>1997</v>
      </c>
      <c r="D3369">
        <v>3.2497318201751799</v>
      </c>
      <c r="E3369">
        <v>0.60164265895762803</v>
      </c>
      <c r="F3369">
        <v>27.664643724429201</v>
      </c>
    </row>
    <row r="3370" spans="1:6">
      <c r="A3370" t="s">
        <v>590</v>
      </c>
      <c r="B3370" t="s">
        <v>591</v>
      </c>
      <c r="C3370">
        <v>1998</v>
      </c>
      <c r="D3370">
        <v>3.1149598463964101</v>
      </c>
      <c r="E3370">
        <v>0.54861084378925096</v>
      </c>
      <c r="F3370">
        <v>26.526705088205102</v>
      </c>
    </row>
    <row r="3371" spans="1:6">
      <c r="A3371" t="s">
        <v>590</v>
      </c>
      <c r="B3371" t="s">
        <v>591</v>
      </c>
      <c r="C3371">
        <v>1999</v>
      </c>
      <c r="D3371">
        <v>3.0384218267766898</v>
      </c>
      <c r="E3371">
        <v>0.50411334130851204</v>
      </c>
      <c r="F3371">
        <v>25.424459093516301</v>
      </c>
    </row>
    <row r="3372" spans="1:6">
      <c r="A3372" t="s">
        <v>590</v>
      </c>
      <c r="B3372" t="s">
        <v>591</v>
      </c>
      <c r="C3372">
        <v>2000</v>
      </c>
      <c r="D3372">
        <v>2.9310473556252301</v>
      </c>
      <c r="E3372">
        <v>0.470726119920921</v>
      </c>
      <c r="F3372">
        <v>24.5403676477383</v>
      </c>
    </row>
    <row r="3373" spans="1:6">
      <c r="A3373" t="s">
        <v>590</v>
      </c>
      <c r="B3373" t="s">
        <v>591</v>
      </c>
      <c r="C3373">
        <v>2001</v>
      </c>
      <c r="D3373">
        <v>2.8915139808445001</v>
      </c>
      <c r="E3373">
        <v>0.44259579191611098</v>
      </c>
      <c r="F3373">
        <v>23.924161241025399</v>
      </c>
    </row>
    <row r="3374" spans="1:6">
      <c r="A3374" t="s">
        <v>590</v>
      </c>
      <c r="B3374" t="s">
        <v>591</v>
      </c>
      <c r="C3374">
        <v>2002</v>
      </c>
      <c r="D3374">
        <v>2.8841078331975099</v>
      </c>
      <c r="E3374">
        <v>0.415672138742047</v>
      </c>
      <c r="F3374">
        <v>23.600520049090701</v>
      </c>
    </row>
    <row r="3375" spans="1:6">
      <c r="A3375" t="s">
        <v>590</v>
      </c>
      <c r="B3375" t="s">
        <v>591</v>
      </c>
      <c r="C3375">
        <v>2003</v>
      </c>
      <c r="D3375">
        <v>2.8014710612605098</v>
      </c>
      <c r="E3375">
        <v>0.38747718940739101</v>
      </c>
      <c r="F3375">
        <v>22.8862814008376</v>
      </c>
    </row>
    <row r="3376" spans="1:6">
      <c r="A3376" t="s">
        <v>590</v>
      </c>
      <c r="B3376" t="s">
        <v>591</v>
      </c>
      <c r="C3376">
        <v>2004</v>
      </c>
      <c r="D3376">
        <v>2.7437636235818701</v>
      </c>
      <c r="E3376">
        <v>0.34605733044651299</v>
      </c>
      <c r="F3376">
        <v>22.096320704562199</v>
      </c>
    </row>
    <row r="3377" spans="1:6">
      <c r="A3377" t="s">
        <v>590</v>
      </c>
      <c r="B3377" t="s">
        <v>591</v>
      </c>
      <c r="C3377">
        <v>2005</v>
      </c>
      <c r="D3377">
        <v>2.6910312461685302</v>
      </c>
      <c r="E3377">
        <v>0.31784412951718899</v>
      </c>
      <c r="F3377">
        <v>21.2483344255383</v>
      </c>
    </row>
    <row r="3378" spans="1:6">
      <c r="A3378" t="s">
        <v>590</v>
      </c>
      <c r="B3378" t="s">
        <v>591</v>
      </c>
      <c r="C3378">
        <v>2006</v>
      </c>
      <c r="D3378">
        <v>2.6189986767872102</v>
      </c>
      <c r="E3378">
        <v>0.28540946652185401</v>
      </c>
      <c r="F3378">
        <v>20.5701665722992</v>
      </c>
    </row>
    <row r="3379" spans="1:6">
      <c r="A3379" t="s">
        <v>590</v>
      </c>
      <c r="B3379" t="s">
        <v>591</v>
      </c>
      <c r="C3379">
        <v>2007</v>
      </c>
      <c r="D3379">
        <v>2.5413929175858501</v>
      </c>
      <c r="E3379">
        <v>0.25140690301576202</v>
      </c>
      <c r="F3379">
        <v>19.5237917123378</v>
      </c>
    </row>
    <row r="3380" spans="1:6">
      <c r="A3380" t="s">
        <v>590</v>
      </c>
      <c r="B3380" t="s">
        <v>591</v>
      </c>
      <c r="C3380">
        <v>2008</v>
      </c>
      <c r="D3380">
        <v>2.4938255730151</v>
      </c>
      <c r="E3380">
        <v>0.22163863461585301</v>
      </c>
      <c r="F3380">
        <v>18.749421174144</v>
      </c>
    </row>
    <row r="3381" spans="1:6">
      <c r="A3381" t="s">
        <v>590</v>
      </c>
      <c r="B3381" t="s">
        <v>591</v>
      </c>
      <c r="C3381">
        <v>2009</v>
      </c>
      <c r="D3381">
        <v>2.50200873855978</v>
      </c>
      <c r="E3381">
        <v>0.20481933464455601</v>
      </c>
      <c r="F3381">
        <v>18.452106508245802</v>
      </c>
    </row>
    <row r="3382" spans="1:6">
      <c r="A3382" t="s">
        <v>590</v>
      </c>
      <c r="B3382" t="s">
        <v>591</v>
      </c>
      <c r="C3382">
        <v>2010</v>
      </c>
      <c r="D3382">
        <v>2.4975802175972399</v>
      </c>
      <c r="E3382">
        <v>0.18713199129557401</v>
      </c>
      <c r="F3382">
        <v>18.1891118839402</v>
      </c>
    </row>
    <row r="3383" spans="1:6">
      <c r="A3383" t="s">
        <v>590</v>
      </c>
      <c r="B3383" t="s">
        <v>591</v>
      </c>
      <c r="C3383">
        <v>2011</v>
      </c>
      <c r="D3383">
        <v>2.4830106810083401</v>
      </c>
      <c r="E3383">
        <v>0.17416154300734901</v>
      </c>
      <c r="F3383">
        <v>17.543455808732698</v>
      </c>
    </row>
    <row r="3384" spans="1:6">
      <c r="A3384" t="s">
        <v>590</v>
      </c>
      <c r="B3384" t="s">
        <v>591</v>
      </c>
      <c r="C3384">
        <v>2012</v>
      </c>
      <c r="D3384">
        <v>2.45743468910957</v>
      </c>
      <c r="E3384">
        <v>0.17097955964630501</v>
      </c>
      <c r="F3384">
        <v>16.456091213543601</v>
      </c>
    </row>
    <row r="3385" spans="1:6">
      <c r="A3385" t="s">
        <v>590</v>
      </c>
      <c r="B3385" t="s">
        <v>591</v>
      </c>
      <c r="C3385">
        <v>2013</v>
      </c>
      <c r="D3385">
        <v>2.4123567244711599</v>
      </c>
      <c r="E3385">
        <v>0.15367675238039599</v>
      </c>
      <c r="F3385">
        <v>15.8230119554207</v>
      </c>
    </row>
    <row r="3386" spans="1:6">
      <c r="A3386" t="s">
        <v>590</v>
      </c>
      <c r="B3386" t="s">
        <v>591</v>
      </c>
      <c r="C3386">
        <v>2014</v>
      </c>
      <c r="D3386">
        <v>2.3764008507165002</v>
      </c>
      <c r="E3386">
        <v>0.15258973838776199</v>
      </c>
      <c r="F3386">
        <v>14.9182645063945</v>
      </c>
    </row>
    <row r="3387" spans="1:6">
      <c r="A3387" t="s">
        <v>590</v>
      </c>
      <c r="B3387" t="s">
        <v>591</v>
      </c>
      <c r="C3387">
        <v>2015</v>
      </c>
      <c r="D3387">
        <v>2.4120749232410001</v>
      </c>
      <c r="E3387">
        <v>0.13969451279126899</v>
      </c>
      <c r="F3387">
        <v>14.874443707351499</v>
      </c>
    </row>
    <row r="3388" spans="1:6">
      <c r="A3388" t="s">
        <v>590</v>
      </c>
      <c r="B3388" t="s">
        <v>591</v>
      </c>
      <c r="C3388">
        <v>2016</v>
      </c>
      <c r="D3388">
        <v>2.3572792036649401</v>
      </c>
      <c r="E3388">
        <v>0.132810750123737</v>
      </c>
      <c r="F3388">
        <v>13.948161149723401</v>
      </c>
    </row>
    <row r="3389" spans="1:6">
      <c r="A3389" t="s">
        <v>590</v>
      </c>
      <c r="B3389" t="s">
        <v>591</v>
      </c>
      <c r="C3389">
        <v>2017</v>
      </c>
      <c r="D3389">
        <v>2.3458576976455601</v>
      </c>
      <c r="E3389">
        <v>0.12803809819940501</v>
      </c>
      <c r="F3389">
        <v>13.847322550028199</v>
      </c>
    </row>
    <row r="3390" spans="1:6">
      <c r="A3390" t="s">
        <v>592</v>
      </c>
      <c r="B3390" t="s">
        <v>593</v>
      </c>
      <c r="C3390">
        <v>1990</v>
      </c>
      <c r="D3390">
        <v>3.5393373001730399</v>
      </c>
      <c r="E3390">
        <v>38.783948261271199</v>
      </c>
      <c r="F3390">
        <v>46.393086459724103</v>
      </c>
    </row>
    <row r="3391" spans="1:6">
      <c r="A3391" t="s">
        <v>592</v>
      </c>
      <c r="B3391" t="s">
        <v>593</v>
      </c>
      <c r="C3391">
        <v>1991</v>
      </c>
      <c r="D3391">
        <v>3.5164636738241102</v>
      </c>
      <c r="E3391">
        <v>37.269536539255199</v>
      </c>
      <c r="F3391">
        <v>45.670510586035697</v>
      </c>
    </row>
    <row r="3392" spans="1:6">
      <c r="A3392" t="s">
        <v>592</v>
      </c>
      <c r="B3392" t="s">
        <v>593</v>
      </c>
      <c r="C3392">
        <v>1992</v>
      </c>
      <c r="D3392">
        <v>3.5594532320773098</v>
      </c>
      <c r="E3392">
        <v>38.061816859475002</v>
      </c>
      <c r="F3392">
        <v>47.583111938745098</v>
      </c>
    </row>
    <row r="3393" spans="1:6">
      <c r="A3393" t="s">
        <v>592</v>
      </c>
      <c r="B3393" t="s">
        <v>593</v>
      </c>
      <c r="C3393">
        <v>1993</v>
      </c>
      <c r="D3393">
        <v>3.4764260679404702</v>
      </c>
      <c r="E3393">
        <v>37.682893246334501</v>
      </c>
      <c r="F3393">
        <v>47.9204679427028</v>
      </c>
    </row>
    <row r="3394" spans="1:6">
      <c r="A3394" t="s">
        <v>592</v>
      </c>
      <c r="B3394" t="s">
        <v>593</v>
      </c>
      <c r="C3394">
        <v>1994</v>
      </c>
      <c r="D3394">
        <v>3.2977518148299101</v>
      </c>
      <c r="E3394">
        <v>36.6525302065006</v>
      </c>
      <c r="F3394">
        <v>47.078269550821602</v>
      </c>
    </row>
    <row r="3395" spans="1:6">
      <c r="A3395" t="s">
        <v>592</v>
      </c>
      <c r="B3395" t="s">
        <v>593</v>
      </c>
      <c r="C3395">
        <v>1995</v>
      </c>
      <c r="D3395">
        <v>3.15369380162337</v>
      </c>
      <c r="E3395">
        <v>35.6469203678936</v>
      </c>
      <c r="F3395">
        <v>46.744953285860802</v>
      </c>
    </row>
    <row r="3396" spans="1:6">
      <c r="A3396" t="s">
        <v>592</v>
      </c>
      <c r="B3396" t="s">
        <v>593</v>
      </c>
      <c r="C3396">
        <v>1996</v>
      </c>
      <c r="D3396">
        <v>3.0329401393987401</v>
      </c>
      <c r="E3396">
        <v>34.856849080047503</v>
      </c>
      <c r="F3396">
        <v>46.781244511029101</v>
      </c>
    </row>
    <row r="3397" spans="1:6">
      <c r="A3397" t="s">
        <v>592</v>
      </c>
      <c r="B3397" t="s">
        <v>593</v>
      </c>
      <c r="C3397">
        <v>1997</v>
      </c>
      <c r="D3397">
        <v>2.8918407257427798</v>
      </c>
      <c r="E3397">
        <v>33.7016896039625</v>
      </c>
      <c r="F3397">
        <v>46.832523872125698</v>
      </c>
    </row>
    <row r="3398" spans="1:6">
      <c r="A3398" t="s">
        <v>592</v>
      </c>
      <c r="B3398" t="s">
        <v>593</v>
      </c>
      <c r="C3398">
        <v>1998</v>
      </c>
      <c r="D3398">
        <v>2.7212604428338598</v>
      </c>
      <c r="E3398">
        <v>32.451863434579799</v>
      </c>
      <c r="F3398">
        <v>46.1610018906606</v>
      </c>
    </row>
    <row r="3399" spans="1:6">
      <c r="A3399" t="s">
        <v>592</v>
      </c>
      <c r="B3399" t="s">
        <v>593</v>
      </c>
      <c r="C3399">
        <v>1999</v>
      </c>
      <c r="D3399">
        <v>2.5810553257193298</v>
      </c>
      <c r="E3399">
        <v>30.219051723196099</v>
      </c>
      <c r="F3399">
        <v>44.606547771032602</v>
      </c>
    </row>
    <row r="3400" spans="1:6">
      <c r="A3400" t="s">
        <v>592</v>
      </c>
      <c r="B3400" t="s">
        <v>593</v>
      </c>
      <c r="C3400">
        <v>2000</v>
      </c>
      <c r="D3400">
        <v>2.50466359865296</v>
      </c>
      <c r="E3400">
        <v>29.438040036458599</v>
      </c>
      <c r="F3400">
        <v>44.468533635135103</v>
      </c>
    </row>
    <row r="3401" spans="1:6">
      <c r="A3401" t="s">
        <v>592</v>
      </c>
      <c r="B3401" t="s">
        <v>593</v>
      </c>
      <c r="C3401">
        <v>2001</v>
      </c>
      <c r="D3401">
        <v>2.4781971304541401</v>
      </c>
      <c r="E3401">
        <v>28.599770767884898</v>
      </c>
      <c r="F3401">
        <v>45.397797096106203</v>
      </c>
    </row>
    <row r="3402" spans="1:6">
      <c r="A3402" t="s">
        <v>592</v>
      </c>
      <c r="B3402" t="s">
        <v>593</v>
      </c>
      <c r="C3402">
        <v>2002</v>
      </c>
      <c r="D3402">
        <v>2.4902113671544099</v>
      </c>
      <c r="E3402">
        <v>27.515635383693201</v>
      </c>
      <c r="F3402">
        <v>46.067095693133801</v>
      </c>
    </row>
    <row r="3403" spans="1:6">
      <c r="A3403" t="s">
        <v>592</v>
      </c>
      <c r="B3403" t="s">
        <v>593</v>
      </c>
      <c r="C3403">
        <v>2003</v>
      </c>
      <c r="D3403">
        <v>2.4678424752438399</v>
      </c>
      <c r="E3403">
        <v>25.899012178992699</v>
      </c>
      <c r="F3403">
        <v>45.775162764433603</v>
      </c>
    </row>
    <row r="3404" spans="1:6">
      <c r="A3404" t="s">
        <v>592</v>
      </c>
      <c r="B3404" t="s">
        <v>593</v>
      </c>
      <c r="C3404">
        <v>2004</v>
      </c>
      <c r="D3404">
        <v>2.4135866083213098</v>
      </c>
      <c r="E3404">
        <v>24.283055251982798</v>
      </c>
      <c r="F3404">
        <v>44.512053809543502</v>
      </c>
    </row>
    <row r="3405" spans="1:6">
      <c r="A3405" t="s">
        <v>592</v>
      </c>
      <c r="B3405" t="s">
        <v>593</v>
      </c>
      <c r="C3405">
        <v>2005</v>
      </c>
      <c r="D3405">
        <v>2.3535976510650101</v>
      </c>
      <c r="E3405">
        <v>23.206311990968601</v>
      </c>
      <c r="F3405">
        <v>44.369737152234798</v>
      </c>
    </row>
    <row r="3406" spans="1:6">
      <c r="A3406" t="s">
        <v>592</v>
      </c>
      <c r="B3406" t="s">
        <v>593</v>
      </c>
      <c r="C3406">
        <v>2006</v>
      </c>
      <c r="D3406">
        <v>2.3038251132631902</v>
      </c>
      <c r="E3406">
        <v>22.291909942515101</v>
      </c>
      <c r="F3406">
        <v>45.061990569653602</v>
      </c>
    </row>
    <row r="3407" spans="1:6">
      <c r="A3407" t="s">
        <v>592</v>
      </c>
      <c r="B3407" t="s">
        <v>593</v>
      </c>
      <c r="C3407">
        <v>2007</v>
      </c>
      <c r="D3407">
        <v>2.2562469170529398</v>
      </c>
      <c r="E3407">
        <v>21.547287874031401</v>
      </c>
      <c r="F3407">
        <v>44.703481204725499</v>
      </c>
    </row>
    <row r="3408" spans="1:6">
      <c r="A3408" t="s">
        <v>592</v>
      </c>
      <c r="B3408" t="s">
        <v>593</v>
      </c>
      <c r="C3408">
        <v>2008</v>
      </c>
      <c r="D3408">
        <v>2.1279226049022402</v>
      </c>
      <c r="E3408">
        <v>19.526486605252899</v>
      </c>
      <c r="F3408">
        <v>42.505071282837001</v>
      </c>
    </row>
    <row r="3409" spans="1:6">
      <c r="A3409" t="s">
        <v>592</v>
      </c>
      <c r="B3409" t="s">
        <v>593</v>
      </c>
      <c r="C3409">
        <v>2009</v>
      </c>
      <c r="D3409">
        <v>2.0887280839090501</v>
      </c>
      <c r="E3409">
        <v>18.542966856721399</v>
      </c>
      <c r="F3409">
        <v>42.051527730649703</v>
      </c>
    </row>
    <row r="3410" spans="1:6">
      <c r="A3410" t="s">
        <v>592</v>
      </c>
      <c r="B3410" t="s">
        <v>593</v>
      </c>
      <c r="C3410">
        <v>2010</v>
      </c>
      <c r="D3410">
        <v>2.0551774517185901</v>
      </c>
      <c r="E3410">
        <v>17.5576935618985</v>
      </c>
      <c r="F3410">
        <v>41.199736019114802</v>
      </c>
    </row>
    <row r="3411" spans="1:6">
      <c r="A3411" t="s">
        <v>592</v>
      </c>
      <c r="B3411" t="s">
        <v>593</v>
      </c>
      <c r="C3411">
        <v>2011</v>
      </c>
      <c r="D3411">
        <v>1.97223822699958</v>
      </c>
      <c r="E3411">
        <v>15.433705431470401</v>
      </c>
      <c r="F3411">
        <v>42.005123406381202</v>
      </c>
    </row>
    <row r="3412" spans="1:6">
      <c r="A3412" t="s">
        <v>592</v>
      </c>
      <c r="B3412" t="s">
        <v>593</v>
      </c>
      <c r="C3412">
        <v>2012</v>
      </c>
      <c r="D3412">
        <v>1.94428744906468</v>
      </c>
      <c r="E3412">
        <v>15.1634410616285</v>
      </c>
      <c r="F3412">
        <v>39.6611584092336</v>
      </c>
    </row>
    <row r="3413" spans="1:6">
      <c r="A3413" t="s">
        <v>592</v>
      </c>
      <c r="B3413" t="s">
        <v>593</v>
      </c>
      <c r="C3413">
        <v>2013</v>
      </c>
      <c r="D3413">
        <v>1.8429503657619299</v>
      </c>
      <c r="E3413">
        <v>14.1577364668188</v>
      </c>
      <c r="F3413">
        <v>36.397525100729801</v>
      </c>
    </row>
    <row r="3414" spans="1:6">
      <c r="A3414" t="s">
        <v>592</v>
      </c>
      <c r="B3414" t="s">
        <v>593</v>
      </c>
      <c r="C3414">
        <v>2014</v>
      </c>
      <c r="D3414">
        <v>1.7793351911459701</v>
      </c>
      <c r="E3414">
        <v>13.1312329219462</v>
      </c>
      <c r="F3414">
        <v>35.417838794375903</v>
      </c>
    </row>
    <row r="3415" spans="1:6">
      <c r="A3415" t="s">
        <v>592</v>
      </c>
      <c r="B3415" t="s">
        <v>593</v>
      </c>
      <c r="C3415">
        <v>2015</v>
      </c>
      <c r="D3415">
        <v>1.83496581807736</v>
      </c>
      <c r="E3415">
        <v>13.0899069045599</v>
      </c>
      <c r="F3415">
        <v>37.014097802565203</v>
      </c>
    </row>
    <row r="3416" spans="1:6">
      <c r="A3416" t="s">
        <v>592</v>
      </c>
      <c r="B3416" t="s">
        <v>593</v>
      </c>
      <c r="C3416">
        <v>2016</v>
      </c>
      <c r="D3416">
        <v>1.8507164294669201</v>
      </c>
      <c r="E3416">
        <v>12.8335298103624</v>
      </c>
      <c r="F3416">
        <v>36.180910084492702</v>
      </c>
    </row>
    <row r="3417" spans="1:6">
      <c r="A3417" t="s">
        <v>592</v>
      </c>
      <c r="B3417" t="s">
        <v>593</v>
      </c>
      <c r="C3417">
        <v>2017</v>
      </c>
      <c r="D3417">
        <v>1.85549002944726</v>
      </c>
      <c r="E3417">
        <v>12.371671321681401</v>
      </c>
      <c r="F3417">
        <v>36.252997095684997</v>
      </c>
    </row>
    <row r="3418" spans="1:6">
      <c r="A3418" t="s">
        <v>594</v>
      </c>
      <c r="B3418" t="s">
        <v>595</v>
      </c>
      <c r="C3418">
        <v>1990</v>
      </c>
      <c r="D3418">
        <v>2.31589317788006</v>
      </c>
      <c r="E3418">
        <v>184.68917835197001</v>
      </c>
      <c r="F3418">
        <v>16.8502899130023</v>
      </c>
    </row>
    <row r="3419" spans="1:6">
      <c r="A3419" t="s">
        <v>594</v>
      </c>
      <c r="B3419" t="s">
        <v>595</v>
      </c>
      <c r="C3419">
        <v>1991</v>
      </c>
      <c r="D3419">
        <v>2.3389754904163498</v>
      </c>
      <c r="E3419">
        <v>186.07575174573</v>
      </c>
      <c r="F3419">
        <v>16.855687859488899</v>
      </c>
    </row>
    <row r="3420" spans="1:6">
      <c r="A3420" t="s">
        <v>594</v>
      </c>
      <c r="B3420" t="s">
        <v>595</v>
      </c>
      <c r="C3420">
        <v>1992</v>
      </c>
      <c r="D3420">
        <v>2.3439632111887998</v>
      </c>
      <c r="E3420">
        <v>186.568346212759</v>
      </c>
      <c r="F3420">
        <v>17.020741599396601</v>
      </c>
    </row>
    <row r="3421" spans="1:6">
      <c r="A3421" t="s">
        <v>594</v>
      </c>
      <c r="B3421" t="s">
        <v>595</v>
      </c>
      <c r="C3421">
        <v>1993</v>
      </c>
      <c r="D3421">
        <v>2.4529321807206701</v>
      </c>
      <c r="E3421">
        <v>191.99444298052299</v>
      </c>
      <c r="F3421">
        <v>18.082121831803398</v>
      </c>
    </row>
    <row r="3422" spans="1:6">
      <c r="A3422" t="s">
        <v>594</v>
      </c>
      <c r="B3422" t="s">
        <v>595</v>
      </c>
      <c r="C3422">
        <v>1994</v>
      </c>
      <c r="D3422">
        <v>2.4217004310666201</v>
      </c>
      <c r="E3422">
        <v>186.93975948471601</v>
      </c>
      <c r="F3422">
        <v>17.2097330800066</v>
      </c>
    </row>
    <row r="3423" spans="1:6">
      <c r="A3423" t="s">
        <v>594</v>
      </c>
      <c r="B3423" t="s">
        <v>595</v>
      </c>
      <c r="C3423">
        <v>1995</v>
      </c>
      <c r="D3423">
        <v>2.4396705490381798</v>
      </c>
      <c r="E3423">
        <v>185.43481376886399</v>
      </c>
      <c r="F3423">
        <v>17.040185728440999</v>
      </c>
    </row>
    <row r="3424" spans="1:6">
      <c r="A3424" t="s">
        <v>594</v>
      </c>
      <c r="B3424" t="s">
        <v>595</v>
      </c>
      <c r="C3424">
        <v>1996</v>
      </c>
      <c r="D3424">
        <v>2.4681560743172701</v>
      </c>
      <c r="E3424">
        <v>186.58295270045099</v>
      </c>
      <c r="F3424">
        <v>17.016352063290501</v>
      </c>
    </row>
    <row r="3425" spans="1:6">
      <c r="A3425" t="s">
        <v>594</v>
      </c>
      <c r="B3425" t="s">
        <v>595</v>
      </c>
      <c r="C3425">
        <v>1997</v>
      </c>
      <c r="D3425">
        <v>2.4928056033733399</v>
      </c>
      <c r="E3425">
        <v>185.88253354558699</v>
      </c>
      <c r="F3425">
        <v>17.3173886988322</v>
      </c>
    </row>
    <row r="3426" spans="1:6">
      <c r="A3426" t="s">
        <v>594</v>
      </c>
      <c r="B3426" t="s">
        <v>595</v>
      </c>
      <c r="C3426">
        <v>1998</v>
      </c>
      <c r="D3426">
        <v>2.5407263638477602</v>
      </c>
      <c r="E3426">
        <v>187.44226770321399</v>
      </c>
      <c r="F3426">
        <v>17.4410999503333</v>
      </c>
    </row>
    <row r="3427" spans="1:6">
      <c r="A3427" t="s">
        <v>594</v>
      </c>
      <c r="B3427" t="s">
        <v>595</v>
      </c>
      <c r="C3427">
        <v>1999</v>
      </c>
      <c r="D3427">
        <v>2.5296660356687002</v>
      </c>
      <c r="E3427">
        <v>184.80033302113699</v>
      </c>
      <c r="F3427">
        <v>17.0677636714539</v>
      </c>
    </row>
    <row r="3428" spans="1:6">
      <c r="A3428" t="s">
        <v>594</v>
      </c>
      <c r="B3428" t="s">
        <v>595</v>
      </c>
      <c r="C3428">
        <v>2000</v>
      </c>
      <c r="D3428">
        <v>2.4794968394593302</v>
      </c>
      <c r="E3428">
        <v>180.15604506696801</v>
      </c>
      <c r="F3428">
        <v>16.903514867931399</v>
      </c>
    </row>
    <row r="3429" spans="1:6">
      <c r="A3429" t="s">
        <v>594</v>
      </c>
      <c r="B3429" t="s">
        <v>595</v>
      </c>
      <c r="C3429">
        <v>2001</v>
      </c>
      <c r="D3429">
        <v>2.4210113223295702</v>
      </c>
      <c r="E3429">
        <v>174.604275427994</v>
      </c>
      <c r="F3429">
        <v>16.721667253820101</v>
      </c>
    </row>
    <row r="3430" spans="1:6">
      <c r="A3430" t="s">
        <v>594</v>
      </c>
      <c r="B3430" t="s">
        <v>595</v>
      </c>
      <c r="C3430">
        <v>2002</v>
      </c>
      <c r="D3430">
        <v>2.5198452419322401</v>
      </c>
      <c r="E3430">
        <v>177.73080101900501</v>
      </c>
      <c r="F3430">
        <v>17.5659725512192</v>
      </c>
    </row>
    <row r="3431" spans="1:6">
      <c r="A3431" t="s">
        <v>594</v>
      </c>
      <c r="B3431" t="s">
        <v>595</v>
      </c>
      <c r="C3431">
        <v>2003</v>
      </c>
      <c r="D3431">
        <v>2.49868466398501</v>
      </c>
      <c r="E3431">
        <v>174.041000460775</v>
      </c>
      <c r="F3431">
        <v>18.304023905197901</v>
      </c>
    </row>
    <row r="3432" spans="1:6">
      <c r="A3432" t="s">
        <v>594</v>
      </c>
      <c r="B3432" t="s">
        <v>595</v>
      </c>
      <c r="C3432">
        <v>2004</v>
      </c>
      <c r="D3432">
        <v>2.4364318859653098</v>
      </c>
      <c r="E3432">
        <v>169.819210474279</v>
      </c>
      <c r="F3432">
        <v>18.192075307989001</v>
      </c>
    </row>
    <row r="3433" spans="1:6">
      <c r="A3433" t="s">
        <v>594</v>
      </c>
      <c r="B3433" t="s">
        <v>595</v>
      </c>
      <c r="C3433">
        <v>2005</v>
      </c>
      <c r="D3433">
        <v>2.3472322350400199</v>
      </c>
      <c r="E3433">
        <v>164.33084931897599</v>
      </c>
      <c r="F3433">
        <v>17.8901499088451</v>
      </c>
    </row>
    <row r="3434" spans="1:6">
      <c r="A3434" t="s">
        <v>594</v>
      </c>
      <c r="B3434" t="s">
        <v>595</v>
      </c>
      <c r="C3434">
        <v>2006</v>
      </c>
      <c r="D3434">
        <v>2.2622380434765699</v>
      </c>
      <c r="E3434">
        <v>160.583128136791</v>
      </c>
      <c r="F3434">
        <v>17.414220656301101</v>
      </c>
    </row>
    <row r="3435" spans="1:6">
      <c r="A3435" t="s">
        <v>594</v>
      </c>
      <c r="B3435" t="s">
        <v>595</v>
      </c>
      <c r="C3435">
        <v>2007</v>
      </c>
      <c r="D3435">
        <v>2.1777865571435102</v>
      </c>
      <c r="E3435">
        <v>156.80595806901101</v>
      </c>
      <c r="F3435">
        <v>16.952373261384601</v>
      </c>
    </row>
    <row r="3436" spans="1:6">
      <c r="A3436" t="s">
        <v>594</v>
      </c>
      <c r="B3436" t="s">
        <v>595</v>
      </c>
      <c r="C3436">
        <v>2008</v>
      </c>
      <c r="D3436">
        <v>2.13048012569184</v>
      </c>
      <c r="E3436">
        <v>155.43332585240299</v>
      </c>
      <c r="F3436">
        <v>16.918294948178101</v>
      </c>
    </row>
    <row r="3437" spans="1:6">
      <c r="A3437" t="s">
        <v>594</v>
      </c>
      <c r="B3437" t="s">
        <v>595</v>
      </c>
      <c r="C3437">
        <v>2009</v>
      </c>
      <c r="D3437">
        <v>2.0965865413194802</v>
      </c>
      <c r="E3437">
        <v>155.37189395876999</v>
      </c>
      <c r="F3437">
        <v>16.8031843927617</v>
      </c>
    </row>
    <row r="3438" spans="1:6">
      <c r="A3438" t="s">
        <v>594</v>
      </c>
      <c r="B3438" t="s">
        <v>595</v>
      </c>
      <c r="C3438">
        <v>2010</v>
      </c>
      <c r="D3438">
        <v>2.0695688791889602</v>
      </c>
      <c r="E3438">
        <v>154.18479757251399</v>
      </c>
      <c r="F3438">
        <v>16.544518838790701</v>
      </c>
    </row>
    <row r="3439" spans="1:6">
      <c r="A3439" t="s">
        <v>594</v>
      </c>
      <c r="B3439" t="s">
        <v>595</v>
      </c>
      <c r="C3439">
        <v>2011</v>
      </c>
      <c r="D3439">
        <v>2.0489700567417799</v>
      </c>
      <c r="E3439">
        <v>152.88438089287601</v>
      </c>
      <c r="F3439">
        <v>16.867712195492999</v>
      </c>
    </row>
    <row r="3440" spans="1:6">
      <c r="A3440" t="s">
        <v>594</v>
      </c>
      <c r="B3440" t="s">
        <v>595</v>
      </c>
      <c r="C3440">
        <v>2012</v>
      </c>
      <c r="D3440">
        <v>2.0291665163600201</v>
      </c>
      <c r="E3440">
        <v>150.634066220834</v>
      </c>
      <c r="F3440">
        <v>16.239105231403901</v>
      </c>
    </row>
    <row r="3441" spans="1:6">
      <c r="A3441" t="s">
        <v>594</v>
      </c>
      <c r="B3441" t="s">
        <v>595</v>
      </c>
      <c r="C3441">
        <v>2013</v>
      </c>
      <c r="D3441">
        <v>2.0105376902062799</v>
      </c>
      <c r="E3441">
        <v>147.176115265292</v>
      </c>
      <c r="F3441">
        <v>16.980161926706899</v>
      </c>
    </row>
    <row r="3442" spans="1:6">
      <c r="A3442" t="s">
        <v>594</v>
      </c>
      <c r="B3442" t="s">
        <v>595</v>
      </c>
      <c r="C3442">
        <v>2014</v>
      </c>
      <c r="D3442">
        <v>1.99731997028714</v>
      </c>
      <c r="E3442">
        <v>144.711477552426</v>
      </c>
      <c r="F3442">
        <v>16.929615395682301</v>
      </c>
    </row>
    <row r="3443" spans="1:6">
      <c r="A3443" t="s">
        <v>594</v>
      </c>
      <c r="B3443" t="s">
        <v>595</v>
      </c>
      <c r="C3443">
        <v>2015</v>
      </c>
      <c r="D3443">
        <v>1.9912638619974701</v>
      </c>
      <c r="E3443">
        <v>142.98786597465701</v>
      </c>
      <c r="F3443">
        <v>16.518631800986199</v>
      </c>
    </row>
    <row r="3444" spans="1:6">
      <c r="A3444" t="s">
        <v>594</v>
      </c>
      <c r="B3444" t="s">
        <v>595</v>
      </c>
      <c r="C3444">
        <v>2016</v>
      </c>
      <c r="D3444">
        <v>1.9884278513617599</v>
      </c>
      <c r="E3444">
        <v>139.75199429292999</v>
      </c>
      <c r="F3444">
        <v>16.602796330790401</v>
      </c>
    </row>
    <row r="3445" spans="1:6">
      <c r="A3445" t="s">
        <v>594</v>
      </c>
      <c r="B3445" t="s">
        <v>595</v>
      </c>
      <c r="C3445">
        <v>2017</v>
      </c>
      <c r="D3445">
        <v>1.9871289829263299</v>
      </c>
      <c r="E3445">
        <v>137.59486202747499</v>
      </c>
      <c r="F3445">
        <v>16.3855838036813</v>
      </c>
    </row>
    <row r="3446" spans="1:6">
      <c r="A3446" t="s">
        <v>596</v>
      </c>
      <c r="B3446" t="s">
        <v>597</v>
      </c>
      <c r="C3446">
        <v>1990</v>
      </c>
      <c r="D3446">
        <v>3.5185609123914499</v>
      </c>
      <c r="E3446">
        <v>153.36568887400199</v>
      </c>
      <c r="F3446">
        <v>12.608130986465</v>
      </c>
    </row>
    <row r="3447" spans="1:6">
      <c r="A3447" t="s">
        <v>596</v>
      </c>
      <c r="B3447" t="s">
        <v>597</v>
      </c>
      <c r="C3447">
        <v>1991</v>
      </c>
      <c r="D3447">
        <v>3.5412731386246801</v>
      </c>
      <c r="E3447">
        <v>153.34282897193299</v>
      </c>
      <c r="F3447">
        <v>12.7737122543986</v>
      </c>
    </row>
    <row r="3448" spans="1:6">
      <c r="A3448" t="s">
        <v>596</v>
      </c>
      <c r="B3448" t="s">
        <v>597</v>
      </c>
      <c r="C3448">
        <v>1992</v>
      </c>
      <c r="D3448">
        <v>3.6187698384732201</v>
      </c>
      <c r="E3448">
        <v>156.20084656911399</v>
      </c>
      <c r="F3448">
        <v>13.192340912708699</v>
      </c>
    </row>
    <row r="3449" spans="1:6">
      <c r="A3449" t="s">
        <v>596</v>
      </c>
      <c r="B3449" t="s">
        <v>597</v>
      </c>
      <c r="C3449">
        <v>1993</v>
      </c>
      <c r="D3449">
        <v>3.6863039732575502</v>
      </c>
      <c r="E3449">
        <v>159.960757923611</v>
      </c>
      <c r="F3449">
        <v>13.458946734638401</v>
      </c>
    </row>
    <row r="3450" spans="1:6">
      <c r="A3450" t="s">
        <v>596</v>
      </c>
      <c r="B3450" t="s">
        <v>597</v>
      </c>
      <c r="C3450">
        <v>1994</v>
      </c>
      <c r="D3450">
        <v>3.7847802165434001</v>
      </c>
      <c r="E3450">
        <v>164.97731244719799</v>
      </c>
      <c r="F3450">
        <v>14.1050647542479</v>
      </c>
    </row>
    <row r="3451" spans="1:6">
      <c r="A3451" t="s">
        <v>596</v>
      </c>
      <c r="B3451" t="s">
        <v>597</v>
      </c>
      <c r="C3451">
        <v>1995</v>
      </c>
      <c r="D3451">
        <v>3.84770882349813</v>
      </c>
      <c r="E3451">
        <v>166.98120053762301</v>
      </c>
      <c r="F3451">
        <v>14.4895565022954</v>
      </c>
    </row>
    <row r="3452" spans="1:6">
      <c r="A3452" t="s">
        <v>596</v>
      </c>
      <c r="B3452" t="s">
        <v>597</v>
      </c>
      <c r="C3452">
        <v>1996</v>
      </c>
      <c r="D3452">
        <v>3.8963041066251898</v>
      </c>
      <c r="E3452">
        <v>166.605067015175</v>
      </c>
      <c r="F3452">
        <v>14.5788304007847</v>
      </c>
    </row>
    <row r="3453" spans="1:6">
      <c r="A3453" t="s">
        <v>596</v>
      </c>
      <c r="B3453" t="s">
        <v>597</v>
      </c>
      <c r="C3453">
        <v>1997</v>
      </c>
      <c r="D3453">
        <v>3.9161168233204098</v>
      </c>
      <c r="E3453">
        <v>164.722790650646</v>
      </c>
      <c r="F3453">
        <v>15.025680973875801</v>
      </c>
    </row>
    <row r="3454" spans="1:6">
      <c r="A3454" t="s">
        <v>596</v>
      </c>
      <c r="B3454" t="s">
        <v>597</v>
      </c>
      <c r="C3454">
        <v>1998</v>
      </c>
      <c r="D3454">
        <v>3.94422060618004</v>
      </c>
      <c r="E3454">
        <v>164.223225886264</v>
      </c>
      <c r="F3454">
        <v>15.283697927464001</v>
      </c>
    </row>
    <row r="3455" spans="1:6">
      <c r="A3455" t="s">
        <v>596</v>
      </c>
      <c r="B3455" t="s">
        <v>597</v>
      </c>
      <c r="C3455">
        <v>1999</v>
      </c>
      <c r="D3455">
        <v>3.8821763808737302</v>
      </c>
      <c r="E3455">
        <v>160.355586721046</v>
      </c>
      <c r="F3455">
        <v>15.235600806519299</v>
      </c>
    </row>
    <row r="3456" spans="1:6">
      <c r="A3456" t="s">
        <v>596</v>
      </c>
      <c r="B3456" t="s">
        <v>597</v>
      </c>
      <c r="C3456">
        <v>2000</v>
      </c>
      <c r="D3456">
        <v>3.8109257443156799</v>
      </c>
      <c r="E3456">
        <v>155.99781163444101</v>
      </c>
      <c r="F3456">
        <v>14.968746142393501</v>
      </c>
    </row>
    <row r="3457" spans="1:6">
      <c r="A3457" t="s">
        <v>596</v>
      </c>
      <c r="B3457" t="s">
        <v>597</v>
      </c>
      <c r="C3457">
        <v>2001</v>
      </c>
      <c r="D3457">
        <v>3.7186671195426202</v>
      </c>
      <c r="E3457">
        <v>148.92373165313401</v>
      </c>
      <c r="F3457">
        <v>14.577432882163301</v>
      </c>
    </row>
    <row r="3458" spans="1:6">
      <c r="A3458" t="s">
        <v>596</v>
      </c>
      <c r="B3458" t="s">
        <v>597</v>
      </c>
      <c r="C3458">
        <v>2002</v>
      </c>
      <c r="D3458">
        <v>3.6450618197389799</v>
      </c>
      <c r="E3458">
        <v>142.59122866376899</v>
      </c>
      <c r="F3458">
        <v>14.386667843207601</v>
      </c>
    </row>
    <row r="3459" spans="1:6">
      <c r="A3459" t="s">
        <v>596</v>
      </c>
      <c r="B3459" t="s">
        <v>597</v>
      </c>
      <c r="C3459">
        <v>2003</v>
      </c>
      <c r="D3459">
        <v>3.5848907229053899</v>
      </c>
      <c r="E3459">
        <v>137.77243201685101</v>
      </c>
      <c r="F3459">
        <v>14.186739956507299</v>
      </c>
    </row>
    <row r="3460" spans="1:6">
      <c r="A3460" t="s">
        <v>596</v>
      </c>
      <c r="B3460" t="s">
        <v>597</v>
      </c>
      <c r="C3460">
        <v>2004</v>
      </c>
      <c r="D3460">
        <v>3.5182787200991199</v>
      </c>
      <c r="E3460">
        <v>132.96556013985401</v>
      </c>
      <c r="F3460">
        <v>14.0007558264446</v>
      </c>
    </row>
    <row r="3461" spans="1:6">
      <c r="A3461" t="s">
        <v>596</v>
      </c>
      <c r="B3461" t="s">
        <v>597</v>
      </c>
      <c r="C3461">
        <v>2005</v>
      </c>
      <c r="D3461">
        <v>3.42822086790546</v>
      </c>
      <c r="E3461">
        <v>127.675796994723</v>
      </c>
      <c r="F3461">
        <v>13.596843062939399</v>
      </c>
    </row>
    <row r="3462" spans="1:6">
      <c r="A3462" t="s">
        <v>596</v>
      </c>
      <c r="B3462" t="s">
        <v>597</v>
      </c>
      <c r="C3462">
        <v>2006</v>
      </c>
      <c r="D3462">
        <v>3.3270056750296599</v>
      </c>
      <c r="E3462">
        <v>122.17218720224901</v>
      </c>
      <c r="F3462">
        <v>13.6061212386445</v>
      </c>
    </row>
    <row r="3463" spans="1:6">
      <c r="A3463" t="s">
        <v>596</v>
      </c>
      <c r="B3463" t="s">
        <v>597</v>
      </c>
      <c r="C3463">
        <v>2007</v>
      </c>
      <c r="D3463">
        <v>3.22157990706387</v>
      </c>
      <c r="E3463">
        <v>116.711241401002</v>
      </c>
      <c r="F3463">
        <v>13.6900145003665</v>
      </c>
    </row>
    <row r="3464" spans="1:6">
      <c r="A3464" t="s">
        <v>596</v>
      </c>
      <c r="B3464" t="s">
        <v>597</v>
      </c>
      <c r="C3464">
        <v>2008</v>
      </c>
      <c r="D3464">
        <v>3.1270532030601998</v>
      </c>
      <c r="E3464">
        <v>112.37054033341001</v>
      </c>
      <c r="F3464">
        <v>13.594413196533001</v>
      </c>
    </row>
    <row r="3465" spans="1:6">
      <c r="A3465" t="s">
        <v>596</v>
      </c>
      <c r="B3465" t="s">
        <v>597</v>
      </c>
      <c r="C3465">
        <v>2009</v>
      </c>
      <c r="D3465">
        <v>3.0465804587441099</v>
      </c>
      <c r="E3465">
        <v>108.53338215206701</v>
      </c>
      <c r="F3465">
        <v>13.722171965420801</v>
      </c>
    </row>
    <row r="3466" spans="1:6">
      <c r="A3466" t="s">
        <v>596</v>
      </c>
      <c r="B3466" t="s">
        <v>597</v>
      </c>
      <c r="C3466">
        <v>2010</v>
      </c>
      <c r="D3466">
        <v>3.0016713750158899</v>
      </c>
      <c r="E3466">
        <v>107.029419031643</v>
      </c>
      <c r="F3466">
        <v>13.682715662819501</v>
      </c>
    </row>
    <row r="3467" spans="1:6">
      <c r="A3467" t="s">
        <v>596</v>
      </c>
      <c r="B3467" t="s">
        <v>597</v>
      </c>
      <c r="C3467">
        <v>2011</v>
      </c>
      <c r="D3467">
        <v>2.94945110932911</v>
      </c>
      <c r="E3467">
        <v>104.16391251598201</v>
      </c>
      <c r="F3467">
        <v>13.3604304973331</v>
      </c>
    </row>
    <row r="3468" spans="1:6">
      <c r="A3468" t="s">
        <v>596</v>
      </c>
      <c r="B3468" t="s">
        <v>597</v>
      </c>
      <c r="C3468">
        <v>2012</v>
      </c>
      <c r="D3468">
        <v>2.8997250793357199</v>
      </c>
      <c r="E3468">
        <v>100.92399032129499</v>
      </c>
      <c r="F3468">
        <v>13.756704431428</v>
      </c>
    </row>
    <row r="3469" spans="1:6">
      <c r="A3469" t="s">
        <v>596</v>
      </c>
      <c r="B3469" t="s">
        <v>597</v>
      </c>
      <c r="C3469">
        <v>2013</v>
      </c>
      <c r="D3469">
        <v>2.85454513358644</v>
      </c>
      <c r="E3469">
        <v>98.629686578132905</v>
      </c>
      <c r="F3469">
        <v>13.226937426206099</v>
      </c>
    </row>
    <row r="3470" spans="1:6">
      <c r="A3470" t="s">
        <v>596</v>
      </c>
      <c r="B3470" t="s">
        <v>597</v>
      </c>
      <c r="C3470">
        <v>2014</v>
      </c>
      <c r="D3470">
        <v>2.8109987810438599</v>
      </c>
      <c r="E3470">
        <v>96.247278036117095</v>
      </c>
      <c r="F3470">
        <v>13.2861215534263</v>
      </c>
    </row>
    <row r="3471" spans="1:6">
      <c r="A3471" t="s">
        <v>596</v>
      </c>
      <c r="B3471" t="s">
        <v>597</v>
      </c>
      <c r="C3471">
        <v>2015</v>
      </c>
      <c r="D3471">
        <v>2.7799005464590998</v>
      </c>
      <c r="E3471">
        <v>94.332169650225197</v>
      </c>
      <c r="F3471">
        <v>13.118063677182599</v>
      </c>
    </row>
    <row r="3472" spans="1:6">
      <c r="A3472" t="s">
        <v>596</v>
      </c>
      <c r="B3472" t="s">
        <v>597</v>
      </c>
      <c r="C3472">
        <v>2016</v>
      </c>
      <c r="D3472">
        <v>2.7565484045233499</v>
      </c>
      <c r="E3472">
        <v>92.759197355711606</v>
      </c>
      <c r="F3472">
        <v>12.565455674633199</v>
      </c>
    </row>
    <row r="3473" spans="1:6">
      <c r="A3473" t="s">
        <v>596</v>
      </c>
      <c r="B3473" t="s">
        <v>597</v>
      </c>
      <c r="C3473">
        <v>2017</v>
      </c>
      <c r="D3473">
        <v>2.7201191154919799</v>
      </c>
      <c r="E3473">
        <v>90.762024801069998</v>
      </c>
      <c r="F3473">
        <v>12.644389311462501</v>
      </c>
    </row>
    <row r="3474" spans="1:6">
      <c r="A3474" t="s">
        <v>598</v>
      </c>
      <c r="B3474" t="s">
        <v>599</v>
      </c>
      <c r="C3474">
        <v>1990</v>
      </c>
      <c r="D3474">
        <v>3.1307567323222898</v>
      </c>
      <c r="E3474">
        <v>29.093851609757198</v>
      </c>
      <c r="F3474">
        <v>43.516090885001702</v>
      </c>
    </row>
    <row r="3475" spans="1:6">
      <c r="A3475" t="s">
        <v>598</v>
      </c>
      <c r="B3475" t="s">
        <v>599</v>
      </c>
      <c r="C3475">
        <v>1991</v>
      </c>
      <c r="D3475">
        <v>3.1845428411148999</v>
      </c>
      <c r="E3475">
        <v>27.016498322135</v>
      </c>
      <c r="F3475">
        <v>45.773290396450001</v>
      </c>
    </row>
    <row r="3476" spans="1:6">
      <c r="A3476" t="s">
        <v>598</v>
      </c>
      <c r="B3476" t="s">
        <v>599</v>
      </c>
      <c r="C3476">
        <v>1992</v>
      </c>
      <c r="D3476">
        <v>3.1975017741463398</v>
      </c>
      <c r="E3476">
        <v>24.795795487231</v>
      </c>
      <c r="F3476">
        <v>47.569620287171198</v>
      </c>
    </row>
    <row r="3477" spans="1:6">
      <c r="A3477" t="s">
        <v>598</v>
      </c>
      <c r="B3477" t="s">
        <v>599</v>
      </c>
      <c r="C3477">
        <v>1993</v>
      </c>
      <c r="D3477">
        <v>3.16684857320258</v>
      </c>
      <c r="E3477">
        <v>22.1628504817417</v>
      </c>
      <c r="F3477">
        <v>48.791609763800402</v>
      </c>
    </row>
    <row r="3478" spans="1:6">
      <c r="A3478" t="s">
        <v>598</v>
      </c>
      <c r="B3478" t="s">
        <v>599</v>
      </c>
      <c r="C3478">
        <v>1994</v>
      </c>
      <c r="D3478">
        <v>3.1603817433547499</v>
      </c>
      <c r="E3478">
        <v>19.990576658669401</v>
      </c>
      <c r="F3478">
        <v>49.848005204875697</v>
      </c>
    </row>
    <row r="3479" spans="1:6">
      <c r="A3479" t="s">
        <v>598</v>
      </c>
      <c r="B3479" t="s">
        <v>599</v>
      </c>
      <c r="C3479">
        <v>1995</v>
      </c>
      <c r="D3479">
        <v>3.2155482630399699</v>
      </c>
      <c r="E3479">
        <v>18.174118606735099</v>
      </c>
      <c r="F3479">
        <v>52.167657404473303</v>
      </c>
    </row>
    <row r="3480" spans="1:6">
      <c r="A3480" t="s">
        <v>598</v>
      </c>
      <c r="B3480" t="s">
        <v>599</v>
      </c>
      <c r="C3480">
        <v>1996</v>
      </c>
      <c r="D3480">
        <v>3.1741382156079299</v>
      </c>
      <c r="E3480">
        <v>15.867061940232601</v>
      </c>
      <c r="F3480">
        <v>53.212939513756197</v>
      </c>
    </row>
    <row r="3481" spans="1:6">
      <c r="A3481" t="s">
        <v>598</v>
      </c>
      <c r="B3481" t="s">
        <v>599</v>
      </c>
      <c r="C3481">
        <v>1997</v>
      </c>
      <c r="D3481">
        <v>3.1112525244248799</v>
      </c>
      <c r="E3481">
        <v>13.801717477636601</v>
      </c>
      <c r="F3481">
        <v>53.284061225450003</v>
      </c>
    </row>
    <row r="3482" spans="1:6">
      <c r="A3482" t="s">
        <v>598</v>
      </c>
      <c r="B3482" t="s">
        <v>599</v>
      </c>
      <c r="C3482">
        <v>1998</v>
      </c>
      <c r="D3482">
        <v>3.0754648424902302</v>
      </c>
      <c r="E3482">
        <v>11.7722425074746</v>
      </c>
      <c r="F3482">
        <v>53.440055468117897</v>
      </c>
    </row>
    <row r="3483" spans="1:6">
      <c r="A3483" t="s">
        <v>598</v>
      </c>
      <c r="B3483" t="s">
        <v>599</v>
      </c>
      <c r="C3483">
        <v>1999</v>
      </c>
      <c r="D3483">
        <v>3.1208927970208702</v>
      </c>
      <c r="E3483">
        <v>10.2763857613407</v>
      </c>
      <c r="F3483">
        <v>55.106075193559199</v>
      </c>
    </row>
    <row r="3484" spans="1:6">
      <c r="A3484" t="s">
        <v>598</v>
      </c>
      <c r="B3484" t="s">
        <v>599</v>
      </c>
      <c r="C3484">
        <v>2000</v>
      </c>
      <c r="D3484">
        <v>3.14715379521436</v>
      </c>
      <c r="E3484">
        <v>9.2421407107845504</v>
      </c>
      <c r="F3484">
        <v>56.2201486357569</v>
      </c>
    </row>
    <row r="3485" spans="1:6">
      <c r="A3485" t="s">
        <v>598</v>
      </c>
      <c r="B3485" t="s">
        <v>599</v>
      </c>
      <c r="C3485">
        <v>2001</v>
      </c>
      <c r="D3485">
        <v>3.0649415133803801</v>
      </c>
      <c r="E3485">
        <v>8.1311274061919399</v>
      </c>
      <c r="F3485">
        <v>56.372014334531301</v>
      </c>
    </row>
    <row r="3486" spans="1:6">
      <c r="A3486" t="s">
        <v>598</v>
      </c>
      <c r="B3486" t="s">
        <v>599</v>
      </c>
      <c r="C3486">
        <v>2002</v>
      </c>
      <c r="D3486">
        <v>2.96296821521562</v>
      </c>
      <c r="E3486">
        <v>6.9554980383118696</v>
      </c>
      <c r="F3486">
        <v>57.002542014998902</v>
      </c>
    </row>
    <row r="3487" spans="1:6">
      <c r="A3487" t="s">
        <v>598</v>
      </c>
      <c r="B3487" t="s">
        <v>599</v>
      </c>
      <c r="C3487">
        <v>2003</v>
      </c>
      <c r="D3487">
        <v>2.88021897574205</v>
      </c>
      <c r="E3487">
        <v>6.0175905648215302</v>
      </c>
      <c r="F3487">
        <v>58.265570869182397</v>
      </c>
    </row>
    <row r="3488" spans="1:6">
      <c r="A3488" t="s">
        <v>598</v>
      </c>
      <c r="B3488" t="s">
        <v>599</v>
      </c>
      <c r="C3488">
        <v>2004</v>
      </c>
      <c r="D3488">
        <v>2.7017947667965099</v>
      </c>
      <c r="E3488">
        <v>5.7169936170422</v>
      </c>
      <c r="F3488">
        <v>57.052113922673399</v>
      </c>
    </row>
    <row r="3489" spans="1:6">
      <c r="A3489" t="s">
        <v>598</v>
      </c>
      <c r="B3489" t="s">
        <v>599</v>
      </c>
      <c r="C3489">
        <v>2005</v>
      </c>
      <c r="D3489">
        <v>2.48199417931083</v>
      </c>
      <c r="E3489">
        <v>5.4188242802895399</v>
      </c>
      <c r="F3489">
        <v>54.812138054239497</v>
      </c>
    </row>
    <row r="3490" spans="1:6">
      <c r="A3490" t="s">
        <v>598</v>
      </c>
      <c r="B3490" t="s">
        <v>599</v>
      </c>
      <c r="C3490">
        <v>2006</v>
      </c>
      <c r="D3490">
        <v>2.2988293941430098</v>
      </c>
      <c r="E3490">
        <v>5.0213561495740899</v>
      </c>
      <c r="F3490">
        <v>53.604598046742197</v>
      </c>
    </row>
    <row r="3491" spans="1:6">
      <c r="A3491" t="s">
        <v>598</v>
      </c>
      <c r="B3491" t="s">
        <v>599</v>
      </c>
      <c r="C3491">
        <v>2007</v>
      </c>
      <c r="D3491">
        <v>2.1546670315617602</v>
      </c>
      <c r="E3491">
        <v>4.72670795437541</v>
      </c>
      <c r="F3491">
        <v>52.840443681116902</v>
      </c>
    </row>
    <row r="3492" spans="1:6">
      <c r="A3492" t="s">
        <v>598</v>
      </c>
      <c r="B3492" t="s">
        <v>599</v>
      </c>
      <c r="C3492">
        <v>2008</v>
      </c>
      <c r="D3492">
        <v>2.0837233885958799</v>
      </c>
      <c r="E3492">
        <v>4.5440306845726601</v>
      </c>
      <c r="F3492">
        <v>53.577974853918299</v>
      </c>
    </row>
    <row r="3493" spans="1:6">
      <c r="A3493" t="s">
        <v>598</v>
      </c>
      <c r="B3493" t="s">
        <v>599</v>
      </c>
      <c r="C3493">
        <v>2009</v>
      </c>
      <c r="D3493">
        <v>2.0208371119935902</v>
      </c>
      <c r="E3493">
        <v>4.4653144443572597</v>
      </c>
      <c r="F3493">
        <v>54.225323636716503</v>
      </c>
    </row>
    <row r="3494" spans="1:6">
      <c r="A3494" t="s">
        <v>598</v>
      </c>
      <c r="B3494" t="s">
        <v>599</v>
      </c>
      <c r="C3494">
        <v>2010</v>
      </c>
      <c r="D3494">
        <v>1.8787667988829899</v>
      </c>
      <c r="E3494">
        <v>4.1528766181861698</v>
      </c>
      <c r="F3494">
        <v>52.533740801825701</v>
      </c>
    </row>
    <row r="3495" spans="1:6">
      <c r="A3495" t="s">
        <v>598</v>
      </c>
      <c r="B3495" t="s">
        <v>599</v>
      </c>
      <c r="C3495">
        <v>2011</v>
      </c>
      <c r="D3495">
        <v>1.6830600132528699</v>
      </c>
      <c r="E3495">
        <v>3.6116245496269999</v>
      </c>
      <c r="F3495">
        <v>50.616934162383103</v>
      </c>
    </row>
    <row r="3496" spans="1:6">
      <c r="A3496" t="s">
        <v>598</v>
      </c>
      <c r="B3496" t="s">
        <v>599</v>
      </c>
      <c r="C3496">
        <v>2012</v>
      </c>
      <c r="D3496">
        <v>1.60541825650218</v>
      </c>
      <c r="E3496">
        <v>3.2695289154711</v>
      </c>
      <c r="F3496">
        <v>50.180142811288</v>
      </c>
    </row>
    <row r="3497" spans="1:6">
      <c r="A3497" t="s">
        <v>598</v>
      </c>
      <c r="B3497" t="s">
        <v>599</v>
      </c>
      <c r="C3497">
        <v>2013</v>
      </c>
      <c r="D3497">
        <v>1.5553558181420799</v>
      </c>
      <c r="E3497">
        <v>3.02238842068506</v>
      </c>
      <c r="F3497">
        <v>47.085043387376302</v>
      </c>
    </row>
    <row r="3498" spans="1:6">
      <c r="A3498" t="s">
        <v>598</v>
      </c>
      <c r="B3498" t="s">
        <v>599</v>
      </c>
      <c r="C3498">
        <v>2014</v>
      </c>
      <c r="D3498">
        <v>1.5987940963531999</v>
      </c>
      <c r="E3498">
        <v>2.8564704352854502</v>
      </c>
      <c r="F3498">
        <v>47.229271122284203</v>
      </c>
    </row>
    <row r="3499" spans="1:6">
      <c r="A3499" t="s">
        <v>598</v>
      </c>
      <c r="B3499" t="s">
        <v>599</v>
      </c>
      <c r="C3499">
        <v>2015</v>
      </c>
      <c r="D3499">
        <v>1.6321394864562899</v>
      </c>
      <c r="E3499">
        <v>2.57074083006933</v>
      </c>
      <c r="F3499">
        <v>48.671994191190997</v>
      </c>
    </row>
    <row r="3500" spans="1:6">
      <c r="A3500" t="s">
        <v>598</v>
      </c>
      <c r="B3500" t="s">
        <v>599</v>
      </c>
      <c r="C3500">
        <v>2016</v>
      </c>
      <c r="D3500">
        <v>1.65729907237514</v>
      </c>
      <c r="E3500">
        <v>2.45518357001444</v>
      </c>
      <c r="F3500">
        <v>45.969136535135199</v>
      </c>
    </row>
    <row r="3501" spans="1:6">
      <c r="A3501" t="s">
        <v>598</v>
      </c>
      <c r="B3501" t="s">
        <v>599</v>
      </c>
      <c r="C3501">
        <v>2017</v>
      </c>
      <c r="D3501">
        <v>1.70818929947095</v>
      </c>
      <c r="E3501">
        <v>2.19001963135022</v>
      </c>
      <c r="F3501">
        <v>46.858481099586399</v>
      </c>
    </row>
    <row r="3502" spans="1:6">
      <c r="A3502" t="s">
        <v>600</v>
      </c>
      <c r="B3502" t="s">
        <v>601</v>
      </c>
      <c r="C3502">
        <v>1990</v>
      </c>
      <c r="D3502">
        <v>6.8580593018222098</v>
      </c>
      <c r="E3502">
        <v>123.57688284594801</v>
      </c>
      <c r="F3502">
        <v>14.3973266941481</v>
      </c>
    </row>
    <row r="3503" spans="1:6">
      <c r="A3503" t="s">
        <v>600</v>
      </c>
      <c r="B3503" t="s">
        <v>601</v>
      </c>
      <c r="C3503">
        <v>1991</v>
      </c>
      <c r="D3503">
        <v>6.6794746031383099</v>
      </c>
      <c r="E3503">
        <v>119.32195320314401</v>
      </c>
      <c r="F3503">
        <v>15.063746803813</v>
      </c>
    </row>
    <row r="3504" spans="1:6">
      <c r="A3504" t="s">
        <v>600</v>
      </c>
      <c r="B3504" t="s">
        <v>601</v>
      </c>
      <c r="C3504">
        <v>1992</v>
      </c>
      <c r="D3504">
        <v>6.6156799286962604</v>
      </c>
      <c r="E3504">
        <v>116.026596382032</v>
      </c>
      <c r="F3504">
        <v>16.037607831614601</v>
      </c>
    </row>
    <row r="3505" spans="1:6">
      <c r="A3505" t="s">
        <v>600</v>
      </c>
      <c r="B3505" t="s">
        <v>601</v>
      </c>
      <c r="C3505">
        <v>1993</v>
      </c>
      <c r="D3505">
        <v>6.2875280733965599</v>
      </c>
      <c r="E3505">
        <v>108.59721077061801</v>
      </c>
      <c r="F3505">
        <v>16.283173940634299</v>
      </c>
    </row>
    <row r="3506" spans="1:6">
      <c r="A3506" t="s">
        <v>600</v>
      </c>
      <c r="B3506" t="s">
        <v>601</v>
      </c>
      <c r="C3506">
        <v>1994</v>
      </c>
      <c r="D3506">
        <v>5.9767997857799404</v>
      </c>
      <c r="E3506">
        <v>101.01470279935801</v>
      </c>
      <c r="F3506">
        <v>16.293462841390198</v>
      </c>
    </row>
    <row r="3507" spans="1:6">
      <c r="A3507" t="s">
        <v>600</v>
      </c>
      <c r="B3507" t="s">
        <v>601</v>
      </c>
      <c r="C3507">
        <v>1995</v>
      </c>
      <c r="D3507">
        <v>5.9036946444170502</v>
      </c>
      <c r="E3507">
        <v>96.536097492682998</v>
      </c>
      <c r="F3507">
        <v>16.978664194995801</v>
      </c>
    </row>
    <row r="3508" spans="1:6">
      <c r="A3508" t="s">
        <v>600</v>
      </c>
      <c r="B3508" t="s">
        <v>601</v>
      </c>
      <c r="C3508">
        <v>1996</v>
      </c>
      <c r="D3508">
        <v>5.6752923210363102</v>
      </c>
      <c r="E3508">
        <v>88.858645891042997</v>
      </c>
      <c r="F3508">
        <v>17.2939371739153</v>
      </c>
    </row>
    <row r="3509" spans="1:6">
      <c r="A3509" t="s">
        <v>600</v>
      </c>
      <c r="B3509" t="s">
        <v>601</v>
      </c>
      <c r="C3509">
        <v>1997</v>
      </c>
      <c r="D3509">
        <v>5.5193421116819197</v>
      </c>
      <c r="E3509">
        <v>81.548325124677703</v>
      </c>
      <c r="F3509">
        <v>17.664828971743201</v>
      </c>
    </row>
    <row r="3510" spans="1:6">
      <c r="A3510" t="s">
        <v>600</v>
      </c>
      <c r="B3510" t="s">
        <v>601</v>
      </c>
      <c r="C3510">
        <v>1998</v>
      </c>
      <c r="D3510">
        <v>5.3314551487207602</v>
      </c>
      <c r="E3510">
        <v>73.985643109423407</v>
      </c>
      <c r="F3510">
        <v>17.857394685428002</v>
      </c>
    </row>
    <row r="3511" spans="1:6">
      <c r="A3511" t="s">
        <v>600</v>
      </c>
      <c r="B3511" t="s">
        <v>601</v>
      </c>
      <c r="C3511">
        <v>1999</v>
      </c>
      <c r="D3511">
        <v>4.99143004133576</v>
      </c>
      <c r="E3511">
        <v>65.336827906863704</v>
      </c>
      <c r="F3511">
        <v>17.6005588865407</v>
      </c>
    </row>
    <row r="3512" spans="1:6">
      <c r="A3512" t="s">
        <v>600</v>
      </c>
      <c r="B3512" t="s">
        <v>601</v>
      </c>
      <c r="C3512">
        <v>2000</v>
      </c>
      <c r="D3512">
        <v>4.8102801849516004</v>
      </c>
      <c r="E3512">
        <v>59.087182710221199</v>
      </c>
      <c r="F3512">
        <v>17.815717644448601</v>
      </c>
    </row>
    <row r="3513" spans="1:6">
      <c r="A3513" t="s">
        <v>600</v>
      </c>
      <c r="B3513" t="s">
        <v>601</v>
      </c>
      <c r="C3513">
        <v>2001</v>
      </c>
      <c r="D3513">
        <v>4.5381232062927204</v>
      </c>
      <c r="E3513">
        <v>52.7920473935283</v>
      </c>
      <c r="F3513">
        <v>17.7097186550149</v>
      </c>
    </row>
    <row r="3514" spans="1:6">
      <c r="A3514" t="s">
        <v>600</v>
      </c>
      <c r="B3514" t="s">
        <v>601</v>
      </c>
      <c r="C3514">
        <v>2002</v>
      </c>
      <c r="D3514">
        <v>4.2512036467753402</v>
      </c>
      <c r="E3514">
        <v>46.469766566215199</v>
      </c>
      <c r="F3514">
        <v>17.625068170640098</v>
      </c>
    </row>
    <row r="3515" spans="1:6">
      <c r="A3515" t="s">
        <v>600</v>
      </c>
      <c r="B3515" t="s">
        <v>601</v>
      </c>
      <c r="C3515">
        <v>2003</v>
      </c>
      <c r="D3515">
        <v>4.0147576718466098</v>
      </c>
      <c r="E3515">
        <v>40.794821183839197</v>
      </c>
      <c r="F3515">
        <v>17.817147898877</v>
      </c>
    </row>
    <row r="3516" spans="1:6">
      <c r="A3516" t="s">
        <v>600</v>
      </c>
      <c r="B3516" t="s">
        <v>601</v>
      </c>
      <c r="C3516">
        <v>2004</v>
      </c>
      <c r="D3516">
        <v>3.8773595295516601</v>
      </c>
      <c r="E3516">
        <v>36.287801105064602</v>
      </c>
      <c r="F3516">
        <v>18.320995518146699</v>
      </c>
    </row>
    <row r="3517" spans="1:6">
      <c r="A3517" t="s">
        <v>600</v>
      </c>
      <c r="B3517" t="s">
        <v>601</v>
      </c>
      <c r="C3517">
        <v>2005</v>
      </c>
      <c r="D3517">
        <v>3.7723999024320398</v>
      </c>
      <c r="E3517">
        <v>32.382704957611402</v>
      </c>
      <c r="F3517">
        <v>18.931250636910399</v>
      </c>
    </row>
    <row r="3518" spans="1:6">
      <c r="A3518" t="s">
        <v>600</v>
      </c>
      <c r="B3518" t="s">
        <v>601</v>
      </c>
      <c r="C3518">
        <v>2006</v>
      </c>
      <c r="D3518">
        <v>3.5999041192879302</v>
      </c>
      <c r="E3518">
        <v>27.835158884936501</v>
      </c>
      <c r="F3518">
        <v>19.226028248909799</v>
      </c>
    </row>
    <row r="3519" spans="1:6">
      <c r="A3519" t="s">
        <v>600</v>
      </c>
      <c r="B3519" t="s">
        <v>601</v>
      </c>
      <c r="C3519">
        <v>2007</v>
      </c>
      <c r="D3519">
        <v>3.4759397580491598</v>
      </c>
      <c r="E3519">
        <v>24.198155189631098</v>
      </c>
      <c r="F3519">
        <v>19.385726257359501</v>
      </c>
    </row>
    <row r="3520" spans="1:6">
      <c r="A3520" t="s">
        <v>600</v>
      </c>
      <c r="B3520" t="s">
        <v>601</v>
      </c>
      <c r="C3520">
        <v>2008</v>
      </c>
      <c r="D3520">
        <v>3.31180669935681</v>
      </c>
      <c r="E3520">
        <v>20.573125101846699</v>
      </c>
      <c r="F3520">
        <v>19.310804234385699</v>
      </c>
    </row>
    <row r="3521" spans="1:6">
      <c r="A3521" t="s">
        <v>600</v>
      </c>
      <c r="B3521" t="s">
        <v>601</v>
      </c>
      <c r="C3521">
        <v>2009</v>
      </c>
      <c r="D3521">
        <v>3.0188575289728701</v>
      </c>
      <c r="E3521">
        <v>16.6994134966987</v>
      </c>
      <c r="F3521">
        <v>18.394054964907198</v>
      </c>
    </row>
    <row r="3522" spans="1:6">
      <c r="A3522" t="s">
        <v>600</v>
      </c>
      <c r="B3522" t="s">
        <v>601</v>
      </c>
      <c r="C3522">
        <v>2010</v>
      </c>
      <c r="D3522">
        <v>2.87230452794849</v>
      </c>
      <c r="E3522">
        <v>14.472170717753601</v>
      </c>
      <c r="F3522">
        <v>17.9726155557643</v>
      </c>
    </row>
    <row r="3523" spans="1:6">
      <c r="A3523" t="s">
        <v>600</v>
      </c>
      <c r="B3523" t="s">
        <v>601</v>
      </c>
      <c r="C3523">
        <v>2011</v>
      </c>
      <c r="D3523">
        <v>2.85472894362593</v>
      </c>
      <c r="E3523">
        <v>12.3737096078469</v>
      </c>
      <c r="F3523">
        <v>18.1172265408938</v>
      </c>
    </row>
    <row r="3524" spans="1:6">
      <c r="A3524" t="s">
        <v>600</v>
      </c>
      <c r="B3524" t="s">
        <v>601</v>
      </c>
      <c r="C3524">
        <v>2012</v>
      </c>
      <c r="D3524">
        <v>2.7179636538150098</v>
      </c>
      <c r="E3524">
        <v>10.7140257429004</v>
      </c>
      <c r="F3524">
        <v>16.875528441773302</v>
      </c>
    </row>
    <row r="3525" spans="1:6">
      <c r="A3525" t="s">
        <v>600</v>
      </c>
      <c r="B3525" t="s">
        <v>601</v>
      </c>
      <c r="C3525">
        <v>2013</v>
      </c>
      <c r="D3525">
        <v>2.6714297526538302</v>
      </c>
      <c r="E3525">
        <v>9.4698059396526393</v>
      </c>
      <c r="F3525">
        <v>16.195595538339798</v>
      </c>
    </row>
    <row r="3526" spans="1:6">
      <c r="A3526" t="s">
        <v>600</v>
      </c>
      <c r="B3526" t="s">
        <v>601</v>
      </c>
      <c r="C3526">
        <v>2014</v>
      </c>
      <c r="D3526">
        <v>2.6330625735552702</v>
      </c>
      <c r="E3526">
        <v>8.3576418470733795</v>
      </c>
      <c r="F3526">
        <v>15.4455005918363</v>
      </c>
    </row>
    <row r="3527" spans="1:6">
      <c r="A3527" t="s">
        <v>600</v>
      </c>
      <c r="B3527" t="s">
        <v>601</v>
      </c>
      <c r="C3527">
        <v>2015</v>
      </c>
      <c r="D3527">
        <v>2.6140086519613202</v>
      </c>
      <c r="E3527">
        <v>7.4450571133480397</v>
      </c>
      <c r="F3527">
        <v>14.9505418161551</v>
      </c>
    </row>
    <row r="3528" spans="1:6">
      <c r="A3528" t="s">
        <v>600</v>
      </c>
      <c r="B3528" t="s">
        <v>601</v>
      </c>
      <c r="C3528">
        <v>2016</v>
      </c>
      <c r="D3528">
        <v>2.61853044971819</v>
      </c>
      <c r="E3528">
        <v>6.67303843371137</v>
      </c>
      <c r="F3528">
        <v>13.199508825927801</v>
      </c>
    </row>
    <row r="3529" spans="1:6">
      <c r="A3529" t="s">
        <v>600</v>
      </c>
      <c r="B3529" t="s">
        <v>601</v>
      </c>
      <c r="C3529">
        <v>2017</v>
      </c>
      <c r="D3529">
        <v>2.62843705343399</v>
      </c>
      <c r="E3529">
        <v>5.9749686911223003</v>
      </c>
      <c r="F3529">
        <v>13.185675766969499</v>
      </c>
    </row>
    <row r="3530" spans="1:6">
      <c r="A3530" t="s">
        <v>602</v>
      </c>
      <c r="B3530" t="s">
        <v>603</v>
      </c>
      <c r="C3530">
        <v>1990</v>
      </c>
      <c r="D3530">
        <v>2.7000821240405801</v>
      </c>
      <c r="E3530">
        <v>153.764549777013</v>
      </c>
      <c r="F3530">
        <v>14.440163883848101</v>
      </c>
    </row>
    <row r="3531" spans="1:6">
      <c r="A3531" t="s">
        <v>602</v>
      </c>
      <c r="B3531" t="s">
        <v>603</v>
      </c>
      <c r="C3531">
        <v>1991</v>
      </c>
      <c r="D3531">
        <v>2.63482602399896</v>
      </c>
      <c r="E3531">
        <v>149.69642120001899</v>
      </c>
      <c r="F3531">
        <v>14.4543677419912</v>
      </c>
    </row>
    <row r="3532" spans="1:6">
      <c r="A3532" t="s">
        <v>602</v>
      </c>
      <c r="B3532" t="s">
        <v>603</v>
      </c>
      <c r="C3532">
        <v>1992</v>
      </c>
      <c r="D3532">
        <v>2.60003213075175</v>
      </c>
      <c r="E3532">
        <v>147.531751103533</v>
      </c>
      <c r="F3532">
        <v>14.2329724779886</v>
      </c>
    </row>
    <row r="3533" spans="1:6">
      <c r="A3533" t="s">
        <v>602</v>
      </c>
      <c r="B3533" t="s">
        <v>603</v>
      </c>
      <c r="C3533">
        <v>1993</v>
      </c>
      <c r="D3533">
        <v>2.5558240964743701</v>
      </c>
      <c r="E3533">
        <v>144.02780029234199</v>
      </c>
      <c r="F3533">
        <v>14.136606367520301</v>
      </c>
    </row>
    <row r="3534" spans="1:6">
      <c r="A3534" t="s">
        <v>602</v>
      </c>
      <c r="B3534" t="s">
        <v>603</v>
      </c>
      <c r="C3534">
        <v>1994</v>
      </c>
      <c r="D3534">
        <v>2.5336224280768902</v>
      </c>
      <c r="E3534">
        <v>141.023829946522</v>
      </c>
      <c r="F3534">
        <v>14.024465650802499</v>
      </c>
    </row>
    <row r="3535" spans="1:6">
      <c r="A3535" t="s">
        <v>602</v>
      </c>
      <c r="B3535" t="s">
        <v>603</v>
      </c>
      <c r="C3535">
        <v>1995</v>
      </c>
      <c r="D3535">
        <v>2.5225972805455701</v>
      </c>
      <c r="E3535">
        <v>139.332845315024</v>
      </c>
      <c r="F3535">
        <v>13.6865574121446</v>
      </c>
    </row>
    <row r="3536" spans="1:6">
      <c r="A3536" t="s">
        <v>602</v>
      </c>
      <c r="B3536" t="s">
        <v>603</v>
      </c>
      <c r="C3536">
        <v>1996</v>
      </c>
      <c r="D3536">
        <v>2.5042747935233498</v>
      </c>
      <c r="E3536">
        <v>135.50683371443299</v>
      </c>
      <c r="F3536">
        <v>14.0111065782593</v>
      </c>
    </row>
    <row r="3537" spans="1:6">
      <c r="A3537" t="s">
        <v>602</v>
      </c>
      <c r="B3537" t="s">
        <v>603</v>
      </c>
      <c r="C3537">
        <v>1997</v>
      </c>
      <c r="D3537">
        <v>2.4871042582379701</v>
      </c>
      <c r="E3537">
        <v>132.64227648935599</v>
      </c>
      <c r="F3537">
        <v>13.685728614021899</v>
      </c>
    </row>
    <row r="3538" spans="1:6">
      <c r="A3538" t="s">
        <v>602</v>
      </c>
      <c r="B3538" t="s">
        <v>603</v>
      </c>
      <c r="C3538">
        <v>1998</v>
      </c>
      <c r="D3538">
        <v>2.4779112695139101</v>
      </c>
      <c r="E3538">
        <v>128.82566812792001</v>
      </c>
      <c r="F3538">
        <v>13.551421481420499</v>
      </c>
    </row>
    <row r="3539" spans="1:6">
      <c r="A3539" t="s">
        <v>602</v>
      </c>
      <c r="B3539" t="s">
        <v>603</v>
      </c>
      <c r="C3539">
        <v>1999</v>
      </c>
      <c r="D3539">
        <v>2.45850000880078</v>
      </c>
      <c r="E3539">
        <v>125.824458079449</v>
      </c>
      <c r="F3539">
        <v>13.3183256557222</v>
      </c>
    </row>
    <row r="3540" spans="1:6">
      <c r="A3540" t="s">
        <v>602</v>
      </c>
      <c r="B3540" t="s">
        <v>603</v>
      </c>
      <c r="C3540">
        <v>2000</v>
      </c>
      <c r="D3540">
        <v>2.4437197249920999</v>
      </c>
      <c r="E3540">
        <v>122.820347736241</v>
      </c>
      <c r="F3540">
        <v>13.3308371299157</v>
      </c>
    </row>
    <row r="3541" spans="1:6">
      <c r="A3541" t="s">
        <v>602</v>
      </c>
      <c r="B3541" t="s">
        <v>603</v>
      </c>
      <c r="C3541">
        <v>2001</v>
      </c>
      <c r="D3541">
        <v>2.4233077075090601</v>
      </c>
      <c r="E3541">
        <v>119.07120446342</v>
      </c>
      <c r="F3541">
        <v>13.0779961458407</v>
      </c>
    </row>
    <row r="3542" spans="1:6">
      <c r="A3542" t="s">
        <v>602</v>
      </c>
      <c r="B3542" t="s">
        <v>603</v>
      </c>
      <c r="C3542">
        <v>2002</v>
      </c>
      <c r="D3542">
        <v>2.4236613888942</v>
      </c>
      <c r="E3542">
        <v>117.473228119287</v>
      </c>
      <c r="F3542">
        <v>13.052106122703201</v>
      </c>
    </row>
    <row r="3543" spans="1:6">
      <c r="A3543" t="s">
        <v>602</v>
      </c>
      <c r="B3543" t="s">
        <v>603</v>
      </c>
      <c r="C3543">
        <v>2003</v>
      </c>
      <c r="D3543">
        <v>2.41718650062277</v>
      </c>
      <c r="E3543">
        <v>113.12334660209901</v>
      </c>
      <c r="F3543">
        <v>12.9115351902885</v>
      </c>
    </row>
    <row r="3544" spans="1:6">
      <c r="A3544" t="s">
        <v>602</v>
      </c>
      <c r="B3544" t="s">
        <v>603</v>
      </c>
      <c r="C3544">
        <v>2004</v>
      </c>
      <c r="D3544">
        <v>2.42520631510871</v>
      </c>
      <c r="E3544">
        <v>110.50469901407099</v>
      </c>
      <c r="F3544">
        <v>12.5211326607873</v>
      </c>
    </row>
    <row r="3545" spans="1:6">
      <c r="A3545" t="s">
        <v>602</v>
      </c>
      <c r="B3545" t="s">
        <v>603</v>
      </c>
      <c r="C3545">
        <v>2005</v>
      </c>
      <c r="D3545">
        <v>2.4235477161322199</v>
      </c>
      <c r="E3545">
        <v>107.756611656066</v>
      </c>
      <c r="F3545">
        <v>12.128084265341601</v>
      </c>
    </row>
    <row r="3546" spans="1:6">
      <c r="A3546" t="s">
        <v>602</v>
      </c>
      <c r="B3546" t="s">
        <v>603</v>
      </c>
      <c r="C3546">
        <v>2006</v>
      </c>
      <c r="D3546">
        <v>2.4296363365845899</v>
      </c>
      <c r="E3546">
        <v>105.218074763315</v>
      </c>
      <c r="F3546">
        <v>12.371791713383001</v>
      </c>
    </row>
    <row r="3547" spans="1:6">
      <c r="A3547" t="s">
        <v>602</v>
      </c>
      <c r="B3547" t="s">
        <v>603</v>
      </c>
      <c r="C3547">
        <v>2007</v>
      </c>
      <c r="D3547">
        <v>2.4497099807303502</v>
      </c>
      <c r="E3547">
        <v>103.613453876948</v>
      </c>
      <c r="F3547">
        <v>12.332743434472301</v>
      </c>
    </row>
    <row r="3548" spans="1:6">
      <c r="A3548" t="s">
        <v>602</v>
      </c>
      <c r="B3548" t="s">
        <v>603</v>
      </c>
      <c r="C3548">
        <v>2008</v>
      </c>
      <c r="D3548">
        <v>2.4574452885284002</v>
      </c>
      <c r="E3548">
        <v>101.85683995404</v>
      </c>
      <c r="F3548">
        <v>12.4211709254879</v>
      </c>
    </row>
    <row r="3549" spans="1:6">
      <c r="A3549" t="s">
        <v>602</v>
      </c>
      <c r="B3549" t="s">
        <v>603</v>
      </c>
      <c r="C3549">
        <v>2009</v>
      </c>
      <c r="D3549">
        <v>2.47661252026999</v>
      </c>
      <c r="E3549">
        <v>100.489907079243</v>
      </c>
      <c r="F3549">
        <v>12.3386174589027</v>
      </c>
    </row>
    <row r="3550" spans="1:6">
      <c r="A3550" t="s">
        <v>602</v>
      </c>
      <c r="B3550" t="s">
        <v>603</v>
      </c>
      <c r="C3550">
        <v>2010</v>
      </c>
      <c r="D3550">
        <v>2.5062765041409998</v>
      </c>
      <c r="E3550">
        <v>98.666296289502299</v>
      </c>
      <c r="F3550">
        <v>12.3591307007471</v>
      </c>
    </row>
    <row r="3551" spans="1:6">
      <c r="A3551" t="s">
        <v>602</v>
      </c>
      <c r="B3551" t="s">
        <v>603</v>
      </c>
      <c r="C3551">
        <v>2011</v>
      </c>
      <c r="D3551">
        <v>2.5249616256312901</v>
      </c>
      <c r="E3551">
        <v>96.981055767773796</v>
      </c>
      <c r="F3551">
        <v>11.9334421392454</v>
      </c>
    </row>
    <row r="3552" spans="1:6">
      <c r="A3552" t="s">
        <v>602</v>
      </c>
      <c r="B3552" t="s">
        <v>603</v>
      </c>
      <c r="C3552">
        <v>2012</v>
      </c>
      <c r="D3552">
        <v>2.5565436802231498</v>
      </c>
      <c r="E3552">
        <v>96.337571162795996</v>
      </c>
      <c r="F3552">
        <v>11.8217572901245</v>
      </c>
    </row>
    <row r="3553" spans="1:6">
      <c r="A3553" t="s">
        <v>602</v>
      </c>
      <c r="B3553" t="s">
        <v>603</v>
      </c>
      <c r="C3553">
        <v>2013</v>
      </c>
      <c r="D3553">
        <v>2.6087677393126598</v>
      </c>
      <c r="E3553">
        <v>95.464283443316702</v>
      </c>
      <c r="F3553">
        <v>11.3199248939006</v>
      </c>
    </row>
    <row r="3554" spans="1:6">
      <c r="A3554" t="s">
        <v>602</v>
      </c>
      <c r="B3554" t="s">
        <v>603</v>
      </c>
      <c r="C3554">
        <v>2014</v>
      </c>
      <c r="D3554">
        <v>2.6569419721080099</v>
      </c>
      <c r="E3554">
        <v>94.482212243004199</v>
      </c>
      <c r="F3554">
        <v>11.857024566100399</v>
      </c>
    </row>
    <row r="3555" spans="1:6">
      <c r="A3555" t="s">
        <v>602</v>
      </c>
      <c r="B3555" t="s">
        <v>603</v>
      </c>
      <c r="C3555">
        <v>2015</v>
      </c>
      <c r="D3555">
        <v>2.70128848343934</v>
      </c>
      <c r="E3555">
        <v>92.100797293758106</v>
      </c>
      <c r="F3555">
        <v>14.4968353014123</v>
      </c>
    </row>
    <row r="3556" spans="1:6">
      <c r="A3556" t="s">
        <v>602</v>
      </c>
      <c r="B3556" t="s">
        <v>603</v>
      </c>
      <c r="C3556">
        <v>2016</v>
      </c>
      <c r="D3556">
        <v>2.76974186503009</v>
      </c>
      <c r="E3556">
        <v>93.763580188335695</v>
      </c>
      <c r="F3556">
        <v>13.6442199905935</v>
      </c>
    </row>
    <row r="3557" spans="1:6">
      <c r="A3557" t="s">
        <v>602</v>
      </c>
      <c r="B3557" t="s">
        <v>603</v>
      </c>
      <c r="C3557">
        <v>2017</v>
      </c>
      <c r="D3557">
        <v>2.8109559012176399</v>
      </c>
      <c r="E3557">
        <v>91.682529578059004</v>
      </c>
      <c r="F3557">
        <v>13.935527620967701</v>
      </c>
    </row>
    <row r="3558" spans="1:6">
      <c r="A3558" t="s">
        <v>604</v>
      </c>
      <c r="B3558" t="s">
        <v>605</v>
      </c>
      <c r="C3558">
        <v>1990</v>
      </c>
      <c r="D3558">
        <v>2.4492973352167899</v>
      </c>
      <c r="E3558">
        <v>2.15279402365947</v>
      </c>
      <c r="F3558">
        <v>41.385391751390998</v>
      </c>
    </row>
    <row r="3559" spans="1:6">
      <c r="A3559" t="s">
        <v>604</v>
      </c>
      <c r="B3559" t="s">
        <v>605</v>
      </c>
      <c r="C3559">
        <v>1991</v>
      </c>
      <c r="D3559">
        <v>2.5188105443988502</v>
      </c>
      <c r="E3559">
        <v>2.0017112756956998</v>
      </c>
      <c r="F3559">
        <v>40.6125980506934</v>
      </c>
    </row>
    <row r="3560" spans="1:6">
      <c r="A3560" t="s">
        <v>604</v>
      </c>
      <c r="B3560" t="s">
        <v>605</v>
      </c>
      <c r="C3560">
        <v>1992</v>
      </c>
      <c r="D3560">
        <v>2.5351140084663801</v>
      </c>
      <c r="E3560">
        <v>1.8542353807947201</v>
      </c>
      <c r="F3560">
        <v>39.633775038974903</v>
      </c>
    </row>
    <row r="3561" spans="1:6">
      <c r="A3561" t="s">
        <v>604</v>
      </c>
      <c r="B3561" t="s">
        <v>605</v>
      </c>
      <c r="C3561">
        <v>1993</v>
      </c>
      <c r="D3561">
        <v>2.4548852756651698</v>
      </c>
      <c r="E3561">
        <v>1.6471635324346701</v>
      </c>
      <c r="F3561">
        <v>37.7650595495654</v>
      </c>
    </row>
    <row r="3562" spans="1:6">
      <c r="A3562" t="s">
        <v>604</v>
      </c>
      <c r="B3562" t="s">
        <v>605</v>
      </c>
      <c r="C3562">
        <v>1994</v>
      </c>
      <c r="D3562">
        <v>2.4278048530232001</v>
      </c>
      <c r="E3562">
        <v>1.5131618598826599</v>
      </c>
      <c r="F3562">
        <v>36.422751336216898</v>
      </c>
    </row>
    <row r="3563" spans="1:6">
      <c r="A3563" t="s">
        <v>604</v>
      </c>
      <c r="B3563" t="s">
        <v>605</v>
      </c>
      <c r="C3563">
        <v>1995</v>
      </c>
      <c r="D3563">
        <v>2.4426564741202199</v>
      </c>
      <c r="E3563">
        <v>1.39951276171001</v>
      </c>
      <c r="F3563">
        <v>35.975671785351999</v>
      </c>
    </row>
    <row r="3564" spans="1:6">
      <c r="A3564" t="s">
        <v>604</v>
      </c>
      <c r="B3564" t="s">
        <v>605</v>
      </c>
      <c r="C3564">
        <v>1996</v>
      </c>
      <c r="D3564">
        <v>2.3833158795379599</v>
      </c>
      <c r="E3564">
        <v>1.30876216934031</v>
      </c>
      <c r="F3564">
        <v>35.120019653501302</v>
      </c>
    </row>
    <row r="3565" spans="1:6">
      <c r="A3565" t="s">
        <v>604</v>
      </c>
      <c r="B3565" t="s">
        <v>605</v>
      </c>
      <c r="C3565">
        <v>1997</v>
      </c>
      <c r="D3565">
        <v>2.3890966592323202</v>
      </c>
      <c r="E3565">
        <v>1.21233271731864</v>
      </c>
      <c r="F3565">
        <v>34.585091905848401</v>
      </c>
    </row>
    <row r="3566" spans="1:6">
      <c r="A3566" t="s">
        <v>604</v>
      </c>
      <c r="B3566" t="s">
        <v>605</v>
      </c>
      <c r="C3566">
        <v>1998</v>
      </c>
      <c r="D3566">
        <v>2.38538221482376</v>
      </c>
      <c r="E3566">
        <v>1.12477535627833</v>
      </c>
      <c r="F3566">
        <v>34.005114640694103</v>
      </c>
    </row>
    <row r="3567" spans="1:6">
      <c r="A3567" t="s">
        <v>604</v>
      </c>
      <c r="B3567" t="s">
        <v>605</v>
      </c>
      <c r="C3567">
        <v>1999</v>
      </c>
      <c r="D3567">
        <v>2.3623625093429399</v>
      </c>
      <c r="E3567">
        <v>1.06404639260489</v>
      </c>
      <c r="F3567">
        <v>33.814626499449098</v>
      </c>
    </row>
    <row r="3568" spans="1:6">
      <c r="A3568" t="s">
        <v>604</v>
      </c>
      <c r="B3568" t="s">
        <v>605</v>
      </c>
      <c r="C3568">
        <v>2000</v>
      </c>
      <c r="D3568">
        <v>2.2622637293669401</v>
      </c>
      <c r="E3568">
        <v>0.98725472823164495</v>
      </c>
      <c r="F3568">
        <v>33.2688369066639</v>
      </c>
    </row>
    <row r="3569" spans="1:6">
      <c r="A3569" t="s">
        <v>604</v>
      </c>
      <c r="B3569" t="s">
        <v>605</v>
      </c>
      <c r="C3569">
        <v>2001</v>
      </c>
      <c r="D3569">
        <v>2.1781499294693298</v>
      </c>
      <c r="E3569">
        <v>0.92410727615371302</v>
      </c>
      <c r="F3569">
        <v>32.665518518032499</v>
      </c>
    </row>
    <row r="3570" spans="1:6">
      <c r="A3570" t="s">
        <v>604</v>
      </c>
      <c r="B3570" t="s">
        <v>605</v>
      </c>
      <c r="C3570">
        <v>2002</v>
      </c>
      <c r="D3570">
        <v>2.18995245621548</v>
      </c>
      <c r="E3570">
        <v>0.84315899038367503</v>
      </c>
      <c r="F3570">
        <v>31.608191286832</v>
      </c>
    </row>
    <row r="3571" spans="1:6">
      <c r="A3571" t="s">
        <v>604</v>
      </c>
      <c r="B3571" t="s">
        <v>605</v>
      </c>
      <c r="C3571">
        <v>2003</v>
      </c>
      <c r="D3571">
        <v>2.1840540217605402</v>
      </c>
      <c r="E3571">
        <v>0.783670532972912</v>
      </c>
      <c r="F3571">
        <v>30.8102403678385</v>
      </c>
    </row>
    <row r="3572" spans="1:6">
      <c r="A3572" t="s">
        <v>604</v>
      </c>
      <c r="B3572" t="s">
        <v>605</v>
      </c>
      <c r="C3572">
        <v>2004</v>
      </c>
      <c r="D3572">
        <v>2.1489414101304298</v>
      </c>
      <c r="E3572">
        <v>0.72487845747913404</v>
      </c>
      <c r="F3572">
        <v>30.092869125475598</v>
      </c>
    </row>
    <row r="3573" spans="1:6">
      <c r="A3573" t="s">
        <v>604</v>
      </c>
      <c r="B3573" t="s">
        <v>605</v>
      </c>
      <c r="C3573">
        <v>2005</v>
      </c>
      <c r="D3573">
        <v>2.13414364309872</v>
      </c>
      <c r="E3573">
        <v>0.66010905687778099</v>
      </c>
      <c r="F3573">
        <v>29.667544780890999</v>
      </c>
    </row>
    <row r="3574" spans="1:6">
      <c r="A3574" t="s">
        <v>604</v>
      </c>
      <c r="B3574" t="s">
        <v>605</v>
      </c>
      <c r="C3574">
        <v>2006</v>
      </c>
      <c r="D3574">
        <v>2.07623050327684</v>
      </c>
      <c r="E3574">
        <v>0.61002386131670205</v>
      </c>
      <c r="F3574">
        <v>28.871460115156399</v>
      </c>
    </row>
    <row r="3575" spans="1:6">
      <c r="A3575" t="s">
        <v>604</v>
      </c>
      <c r="B3575" t="s">
        <v>605</v>
      </c>
      <c r="C3575">
        <v>2007</v>
      </c>
      <c r="D3575">
        <v>2.0357090168037102</v>
      </c>
      <c r="E3575">
        <v>0.55573171828772205</v>
      </c>
      <c r="F3575">
        <v>28.208591188064499</v>
      </c>
    </row>
    <row r="3576" spans="1:6">
      <c r="A3576" t="s">
        <v>604</v>
      </c>
      <c r="B3576" t="s">
        <v>605</v>
      </c>
      <c r="C3576">
        <v>2008</v>
      </c>
      <c r="D3576">
        <v>1.95275316296182</v>
      </c>
      <c r="E3576">
        <v>0.49799575364736098</v>
      </c>
      <c r="F3576">
        <v>27.221660626756599</v>
      </c>
    </row>
    <row r="3577" spans="1:6">
      <c r="A3577" t="s">
        <v>604</v>
      </c>
      <c r="B3577" t="s">
        <v>605</v>
      </c>
      <c r="C3577">
        <v>2009</v>
      </c>
      <c r="D3577">
        <v>1.8714551422317001</v>
      </c>
      <c r="E3577">
        <v>0.44969603624278598</v>
      </c>
      <c r="F3577">
        <v>26.209673070846101</v>
      </c>
    </row>
    <row r="3578" spans="1:6">
      <c r="A3578" t="s">
        <v>604</v>
      </c>
      <c r="B3578" t="s">
        <v>605</v>
      </c>
      <c r="C3578">
        <v>2010</v>
      </c>
      <c r="D3578">
        <v>1.8401746834882799</v>
      </c>
      <c r="E3578">
        <v>0.40328481938415101</v>
      </c>
      <c r="F3578">
        <v>25.461284447777899</v>
      </c>
    </row>
    <row r="3579" spans="1:6">
      <c r="A3579" t="s">
        <v>604</v>
      </c>
      <c r="B3579" t="s">
        <v>605</v>
      </c>
      <c r="C3579">
        <v>2011</v>
      </c>
      <c r="D3579">
        <v>1.70918480328067</v>
      </c>
      <c r="E3579">
        <v>0.36668255904632002</v>
      </c>
      <c r="F3579">
        <v>24.479923091808001</v>
      </c>
    </row>
    <row r="3580" spans="1:6">
      <c r="A3580" t="s">
        <v>604</v>
      </c>
      <c r="B3580" t="s">
        <v>605</v>
      </c>
      <c r="C3580">
        <v>2012</v>
      </c>
      <c r="D3580">
        <v>1.67057774837354</v>
      </c>
      <c r="E3580">
        <v>0.35318854805042399</v>
      </c>
      <c r="F3580">
        <v>23.174502861281798</v>
      </c>
    </row>
    <row r="3581" spans="1:6">
      <c r="A3581" t="s">
        <v>604</v>
      </c>
      <c r="B3581" t="s">
        <v>605</v>
      </c>
      <c r="C3581">
        <v>2013</v>
      </c>
      <c r="D3581">
        <v>1.65556860963296</v>
      </c>
      <c r="E3581">
        <v>0.32265214124158598</v>
      </c>
      <c r="F3581">
        <v>22.437370973558401</v>
      </c>
    </row>
    <row r="3582" spans="1:6">
      <c r="A3582" t="s">
        <v>604</v>
      </c>
      <c r="B3582" t="s">
        <v>605</v>
      </c>
      <c r="C3582">
        <v>2014</v>
      </c>
      <c r="D3582">
        <v>1.6517698279728099</v>
      </c>
      <c r="E3582">
        <v>0.32051512023418199</v>
      </c>
      <c r="F3582">
        <v>21.4956018725867</v>
      </c>
    </row>
    <row r="3583" spans="1:6">
      <c r="A3583" t="s">
        <v>604</v>
      </c>
      <c r="B3583" t="s">
        <v>605</v>
      </c>
      <c r="C3583">
        <v>2015</v>
      </c>
      <c r="D3583">
        <v>1.6988338286879401</v>
      </c>
      <c r="E3583">
        <v>0.29610571617369302</v>
      </c>
      <c r="F3583">
        <v>21.805218282253101</v>
      </c>
    </row>
    <row r="3584" spans="1:6">
      <c r="A3584" t="s">
        <v>604</v>
      </c>
      <c r="B3584" t="s">
        <v>605</v>
      </c>
      <c r="C3584">
        <v>2016</v>
      </c>
      <c r="D3584">
        <v>1.7573903301304601</v>
      </c>
      <c r="E3584">
        <v>0.29299936849943498</v>
      </c>
      <c r="F3584">
        <v>21.6150673618741</v>
      </c>
    </row>
    <row r="3585" spans="1:6">
      <c r="A3585" t="s">
        <v>604</v>
      </c>
      <c r="B3585" t="s">
        <v>605</v>
      </c>
      <c r="C3585">
        <v>2017</v>
      </c>
      <c r="D3585">
        <v>1.7991627334607201</v>
      </c>
      <c r="E3585">
        <v>0.27869204307693102</v>
      </c>
      <c r="F3585">
        <v>21.860086342010302</v>
      </c>
    </row>
    <row r="3586" spans="1:6">
      <c r="A3586" t="s">
        <v>1008</v>
      </c>
      <c r="B3586" t="s">
        <v>1009</v>
      </c>
      <c r="C3586">
        <v>1990</v>
      </c>
      <c r="D3586">
        <v>0</v>
      </c>
      <c r="E3586">
        <v>99.978771496629193</v>
      </c>
      <c r="F3586">
        <v>30.897279036885902</v>
      </c>
    </row>
    <row r="3587" spans="1:6">
      <c r="A3587" t="s">
        <v>1008</v>
      </c>
      <c r="B3587" t="s">
        <v>1009</v>
      </c>
      <c r="C3587">
        <v>1991</v>
      </c>
      <c r="D3587">
        <v>0</v>
      </c>
      <c r="E3587">
        <v>100.05611444209801</v>
      </c>
      <c r="F3587">
        <v>32.153810929987799</v>
      </c>
    </row>
    <row r="3588" spans="1:6">
      <c r="A3588" t="s">
        <v>1008</v>
      </c>
      <c r="B3588" t="s">
        <v>1009</v>
      </c>
      <c r="C3588">
        <v>1992</v>
      </c>
      <c r="D3588">
        <v>0</v>
      </c>
      <c r="E3588">
        <v>100.800142199918</v>
      </c>
      <c r="F3588">
        <v>33.482091414399903</v>
      </c>
    </row>
    <row r="3589" spans="1:6">
      <c r="A3589" t="s">
        <v>1008</v>
      </c>
      <c r="B3589" t="s">
        <v>1009</v>
      </c>
      <c r="C3589">
        <v>1993</v>
      </c>
      <c r="D3589">
        <v>0</v>
      </c>
      <c r="E3589">
        <v>101.182634421402</v>
      </c>
      <c r="F3589">
        <v>34.457520378913799</v>
      </c>
    </row>
    <row r="3590" spans="1:6">
      <c r="A3590" t="s">
        <v>1008</v>
      </c>
      <c r="B3590" t="s">
        <v>1009</v>
      </c>
      <c r="C3590">
        <v>1994</v>
      </c>
      <c r="D3590">
        <v>0</v>
      </c>
      <c r="E3590">
        <v>99.454899754383803</v>
      </c>
      <c r="F3590">
        <v>34.912404984425102</v>
      </c>
    </row>
    <row r="3591" spans="1:6">
      <c r="A3591" t="s">
        <v>1008</v>
      </c>
      <c r="B3591" t="s">
        <v>1009</v>
      </c>
      <c r="C3591">
        <v>1995</v>
      </c>
      <c r="D3591">
        <v>0</v>
      </c>
      <c r="E3591">
        <v>98.220603861838399</v>
      </c>
      <c r="F3591">
        <v>35.664928177036003</v>
      </c>
    </row>
    <row r="3592" spans="1:6">
      <c r="A3592" t="s">
        <v>1008</v>
      </c>
      <c r="B3592" t="s">
        <v>1009</v>
      </c>
      <c r="C3592">
        <v>1996</v>
      </c>
      <c r="D3592">
        <v>0</v>
      </c>
      <c r="E3592">
        <v>98.051383078854101</v>
      </c>
      <c r="F3592">
        <v>36.205783512905001</v>
      </c>
    </row>
    <row r="3593" spans="1:6">
      <c r="A3593" t="s">
        <v>1008</v>
      </c>
      <c r="B3593" t="s">
        <v>1009</v>
      </c>
      <c r="C3593">
        <v>1997</v>
      </c>
      <c r="D3593">
        <v>0</v>
      </c>
      <c r="E3593">
        <v>98.001938270892296</v>
      </c>
      <c r="F3593">
        <v>36.977450018357104</v>
      </c>
    </row>
    <row r="3594" spans="1:6">
      <c r="A3594" t="s">
        <v>1008</v>
      </c>
      <c r="B3594" t="s">
        <v>1009</v>
      </c>
      <c r="C3594">
        <v>1998</v>
      </c>
      <c r="D3594">
        <v>0</v>
      </c>
      <c r="E3594">
        <v>97.811250866944903</v>
      </c>
      <c r="F3594">
        <v>37.453911430402897</v>
      </c>
    </row>
    <row r="3595" spans="1:6">
      <c r="A3595" t="s">
        <v>1008</v>
      </c>
      <c r="B3595" t="s">
        <v>1009</v>
      </c>
      <c r="C3595">
        <v>1999</v>
      </c>
      <c r="D3595">
        <v>0</v>
      </c>
      <c r="E3595">
        <v>96.609806804343094</v>
      </c>
      <c r="F3595">
        <v>37.417419883172499</v>
      </c>
    </row>
    <row r="3596" spans="1:6">
      <c r="A3596" t="s">
        <v>1008</v>
      </c>
      <c r="B3596" t="s">
        <v>1009</v>
      </c>
      <c r="C3596">
        <v>2000</v>
      </c>
      <c r="D3596">
        <v>0</v>
      </c>
      <c r="E3596">
        <v>95.276297818191793</v>
      </c>
      <c r="F3596">
        <v>37.661269429951503</v>
      </c>
    </row>
    <row r="3597" spans="1:6">
      <c r="A3597" t="s">
        <v>1008</v>
      </c>
      <c r="B3597" t="s">
        <v>1009</v>
      </c>
      <c r="C3597">
        <v>2001</v>
      </c>
      <c r="D3597">
        <v>1.1263667609169899E-4</v>
      </c>
      <c r="E3597">
        <v>94.638249508302493</v>
      </c>
      <c r="F3597">
        <v>38.3533712550677</v>
      </c>
    </row>
    <row r="3598" spans="1:6">
      <c r="A3598" t="s">
        <v>1008</v>
      </c>
      <c r="B3598" t="s">
        <v>1009</v>
      </c>
      <c r="C3598">
        <v>2002</v>
      </c>
      <c r="D3598">
        <v>3.8619849151078702E-4</v>
      </c>
      <c r="E3598">
        <v>93.739433721147705</v>
      </c>
      <c r="F3598">
        <v>38.784098191221297</v>
      </c>
    </row>
    <row r="3599" spans="1:6">
      <c r="A3599" t="s">
        <v>1008</v>
      </c>
      <c r="B3599" t="s">
        <v>1009</v>
      </c>
      <c r="C3599">
        <v>2003</v>
      </c>
      <c r="D3599">
        <v>7.3469312006872202E-4</v>
      </c>
      <c r="E3599">
        <v>93.1501452631571</v>
      </c>
      <c r="F3599">
        <v>39.4100719151349</v>
      </c>
    </row>
    <row r="3600" spans="1:6">
      <c r="A3600" t="s">
        <v>1008</v>
      </c>
      <c r="B3600" t="s">
        <v>1009</v>
      </c>
      <c r="C3600">
        <v>2004</v>
      </c>
      <c r="D3600">
        <v>1.0498004674173E-3</v>
      </c>
      <c r="E3600">
        <v>91.257017074053707</v>
      </c>
      <c r="F3600">
        <v>39.618677703186002</v>
      </c>
    </row>
    <row r="3601" spans="1:6">
      <c r="A3601" t="s">
        <v>1008</v>
      </c>
      <c r="B3601" t="s">
        <v>1009</v>
      </c>
      <c r="C3601">
        <v>2005</v>
      </c>
      <c r="D3601">
        <v>1.2656240909150499E-3</v>
      </c>
      <c r="E3601">
        <v>89.341133278703197</v>
      </c>
      <c r="F3601">
        <v>40.1367342016854</v>
      </c>
    </row>
    <row r="3602" spans="1:6">
      <c r="A3602" t="s">
        <v>1008</v>
      </c>
      <c r="B3602" t="s">
        <v>1009</v>
      </c>
      <c r="C3602">
        <v>2006</v>
      </c>
      <c r="D3602">
        <v>1.80421092259083E-3</v>
      </c>
      <c r="E3602">
        <v>88.100768335946398</v>
      </c>
      <c r="F3602">
        <v>40.812425993169697</v>
      </c>
    </row>
    <row r="3603" spans="1:6">
      <c r="A3603" t="s">
        <v>1008</v>
      </c>
      <c r="B3603" t="s">
        <v>1009</v>
      </c>
      <c r="C3603">
        <v>2007</v>
      </c>
      <c r="D3603">
        <v>2.9717511121764299E-3</v>
      </c>
      <c r="E3603">
        <v>85.820523588962203</v>
      </c>
      <c r="F3603">
        <v>41.327322182139703</v>
      </c>
    </row>
    <row r="3604" spans="1:6">
      <c r="A3604" t="s">
        <v>1008</v>
      </c>
      <c r="B3604" t="s">
        <v>1009</v>
      </c>
      <c r="C3604">
        <v>2008</v>
      </c>
      <c r="D3604">
        <v>4.5822391765034396E-3</v>
      </c>
      <c r="E3604">
        <v>83.039699269598998</v>
      </c>
      <c r="F3604">
        <v>41.998099880238897</v>
      </c>
    </row>
    <row r="3605" spans="1:6">
      <c r="A3605" t="s">
        <v>1008</v>
      </c>
      <c r="B3605" t="s">
        <v>1009</v>
      </c>
      <c r="C3605">
        <v>2009</v>
      </c>
      <c r="D3605">
        <v>6.3377318585467503E-3</v>
      </c>
      <c r="E3605">
        <v>79.472210088994004</v>
      </c>
      <c r="F3605">
        <v>42.089862808819198</v>
      </c>
    </row>
    <row r="3606" spans="1:6">
      <c r="A3606" t="s">
        <v>1008</v>
      </c>
      <c r="B3606" t="s">
        <v>1009</v>
      </c>
      <c r="C3606">
        <v>2010</v>
      </c>
      <c r="D3606">
        <v>8.2125228247974802E-3</v>
      </c>
      <c r="E3606">
        <v>75.748106785737903</v>
      </c>
      <c r="F3606">
        <v>42.525210986034601</v>
      </c>
    </row>
    <row r="3607" spans="1:6">
      <c r="A3607" t="s">
        <v>1008</v>
      </c>
      <c r="B3607" t="s">
        <v>1009</v>
      </c>
      <c r="C3607">
        <v>2011</v>
      </c>
      <c r="D3607">
        <v>1.63981063858206E-2</v>
      </c>
      <c r="E3607">
        <v>72.508843081273497</v>
      </c>
      <c r="F3607">
        <v>42.839777593201603</v>
      </c>
    </row>
    <row r="3608" spans="1:6">
      <c r="A3608" t="s">
        <v>1008</v>
      </c>
      <c r="B3608" t="s">
        <v>1009</v>
      </c>
      <c r="C3608">
        <v>2012</v>
      </c>
      <c r="D3608">
        <v>3.5589613128502298E-2</v>
      </c>
      <c r="E3608">
        <v>69.185943765619498</v>
      </c>
      <c r="F3608">
        <v>41.1313204763306</v>
      </c>
    </row>
    <row r="3609" spans="1:6">
      <c r="A3609" t="s">
        <v>1008</v>
      </c>
      <c r="B3609" t="s">
        <v>1009</v>
      </c>
      <c r="C3609">
        <v>2013</v>
      </c>
      <c r="D3609">
        <v>6.37386205974423E-2</v>
      </c>
      <c r="E3609">
        <v>66.128731007135201</v>
      </c>
      <c r="F3609">
        <v>41.131110441573</v>
      </c>
    </row>
    <row r="3610" spans="1:6">
      <c r="A3610" t="s">
        <v>1008</v>
      </c>
      <c r="B3610" t="s">
        <v>1009</v>
      </c>
      <c r="C3610">
        <v>2014</v>
      </c>
      <c r="D3610">
        <v>9.7461953035593699E-2</v>
      </c>
      <c r="E3610">
        <v>63.2448180033184</v>
      </c>
      <c r="F3610">
        <v>39.115423913423498</v>
      </c>
    </row>
    <row r="3611" spans="1:6">
      <c r="A3611" t="s">
        <v>1008</v>
      </c>
      <c r="B3611" t="s">
        <v>1009</v>
      </c>
      <c r="C3611">
        <v>2015</v>
      </c>
      <c r="D3611">
        <v>0.137321151998782</v>
      </c>
      <c r="E3611">
        <v>60.8685760515718</v>
      </c>
      <c r="F3611">
        <v>39.324703586153802</v>
      </c>
    </row>
    <row r="3612" spans="1:6">
      <c r="A3612" t="s">
        <v>1008</v>
      </c>
      <c r="B3612" t="s">
        <v>1009</v>
      </c>
      <c r="C3612">
        <v>2016</v>
      </c>
      <c r="D3612">
        <v>0.17727330921713899</v>
      </c>
      <c r="E3612">
        <v>57.575926364932599</v>
      </c>
      <c r="F3612">
        <v>37.228539923074102</v>
      </c>
    </row>
    <row r="3613" spans="1:6">
      <c r="A3613" t="s">
        <v>1008</v>
      </c>
      <c r="B3613" t="s">
        <v>1009</v>
      </c>
      <c r="C3613">
        <v>2017</v>
      </c>
      <c r="D3613">
        <v>0.219956037103515</v>
      </c>
      <c r="E3613">
        <v>54.759982131462799</v>
      </c>
      <c r="F3613">
        <v>38.1042705534474</v>
      </c>
    </row>
    <row r="3614" spans="1:6">
      <c r="A3614" t="s">
        <v>606</v>
      </c>
      <c r="B3614" t="s">
        <v>607</v>
      </c>
      <c r="C3614">
        <v>1990</v>
      </c>
      <c r="D3614">
        <v>2.0896934957750801</v>
      </c>
      <c r="E3614">
        <v>91.475675396234394</v>
      </c>
      <c r="F3614">
        <v>42.778697429409597</v>
      </c>
    </row>
    <row r="3615" spans="1:6">
      <c r="A3615" t="s">
        <v>606</v>
      </c>
      <c r="B3615" t="s">
        <v>607</v>
      </c>
      <c r="C3615">
        <v>1991</v>
      </c>
      <c r="D3615">
        <v>2.0106890523567902</v>
      </c>
      <c r="E3615">
        <v>92.387960287173598</v>
      </c>
      <c r="F3615">
        <v>41.785482929952401</v>
      </c>
    </row>
    <row r="3616" spans="1:6">
      <c r="A3616" t="s">
        <v>606</v>
      </c>
      <c r="B3616" t="s">
        <v>607</v>
      </c>
      <c r="C3616">
        <v>1992</v>
      </c>
      <c r="D3616">
        <v>1.93994895064921</v>
      </c>
      <c r="E3616">
        <v>92.485668903835901</v>
      </c>
      <c r="F3616">
        <v>41.150718517634303</v>
      </c>
    </row>
    <row r="3617" spans="1:6">
      <c r="A3617" t="s">
        <v>606</v>
      </c>
      <c r="B3617" t="s">
        <v>607</v>
      </c>
      <c r="C3617">
        <v>1993</v>
      </c>
      <c r="D3617">
        <v>1.85842375651099</v>
      </c>
      <c r="E3617">
        <v>92.875074207754096</v>
      </c>
      <c r="F3617">
        <v>39.803749628843399</v>
      </c>
    </row>
    <row r="3618" spans="1:6">
      <c r="A3618" t="s">
        <v>606</v>
      </c>
      <c r="B3618" t="s">
        <v>607</v>
      </c>
      <c r="C3618">
        <v>1994</v>
      </c>
      <c r="D3618">
        <v>1.7768329967561101</v>
      </c>
      <c r="E3618">
        <v>92.365211049634794</v>
      </c>
      <c r="F3618">
        <v>39.058647979336598</v>
      </c>
    </row>
    <row r="3619" spans="1:6">
      <c r="A3619" t="s">
        <v>606</v>
      </c>
      <c r="B3619" t="s">
        <v>607</v>
      </c>
      <c r="C3619">
        <v>1995</v>
      </c>
      <c r="D3619">
        <v>1.6785054416599301</v>
      </c>
      <c r="E3619">
        <v>90.922886322428894</v>
      </c>
      <c r="F3619">
        <v>37.748818148765103</v>
      </c>
    </row>
    <row r="3620" spans="1:6">
      <c r="A3620" t="s">
        <v>606</v>
      </c>
      <c r="B3620" t="s">
        <v>607</v>
      </c>
      <c r="C3620">
        <v>1996</v>
      </c>
      <c r="D3620">
        <v>1.59006768253881</v>
      </c>
      <c r="E3620">
        <v>90.338642128000899</v>
      </c>
      <c r="F3620">
        <v>38.017715642952602</v>
      </c>
    </row>
    <row r="3621" spans="1:6">
      <c r="A3621" t="s">
        <v>606</v>
      </c>
      <c r="B3621" t="s">
        <v>607</v>
      </c>
      <c r="C3621">
        <v>1997</v>
      </c>
      <c r="D3621">
        <v>1.49901908614905</v>
      </c>
      <c r="E3621">
        <v>88.035373207887901</v>
      </c>
      <c r="F3621">
        <v>38.023903456586901</v>
      </c>
    </row>
    <row r="3622" spans="1:6">
      <c r="A3622" t="s">
        <v>606</v>
      </c>
      <c r="B3622" t="s">
        <v>607</v>
      </c>
      <c r="C3622">
        <v>1998</v>
      </c>
      <c r="D3622">
        <v>1.4217202243456699</v>
      </c>
      <c r="E3622">
        <v>86.400148754639801</v>
      </c>
      <c r="F3622">
        <v>37.639831001929402</v>
      </c>
    </row>
    <row r="3623" spans="1:6">
      <c r="A3623" t="s">
        <v>606</v>
      </c>
      <c r="B3623" t="s">
        <v>607</v>
      </c>
      <c r="C3623">
        <v>1999</v>
      </c>
      <c r="D3623">
        <v>1.37181347162463</v>
      </c>
      <c r="E3623">
        <v>84.885599597929499</v>
      </c>
      <c r="F3623">
        <v>36.465327412717301</v>
      </c>
    </row>
    <row r="3624" spans="1:6">
      <c r="A3624" t="s">
        <v>606</v>
      </c>
      <c r="B3624" t="s">
        <v>607</v>
      </c>
      <c r="C3624">
        <v>2000</v>
      </c>
      <c r="D3624">
        <v>1.35114531809053</v>
      </c>
      <c r="E3624">
        <v>83.932188363403696</v>
      </c>
      <c r="F3624">
        <v>35.0117946441719</v>
      </c>
    </row>
    <row r="3625" spans="1:6">
      <c r="A3625" t="s">
        <v>606</v>
      </c>
      <c r="B3625" t="s">
        <v>607</v>
      </c>
      <c r="C3625">
        <v>2001</v>
      </c>
      <c r="D3625">
        <v>1.3397376875173099</v>
      </c>
      <c r="E3625">
        <v>83.222268432710294</v>
      </c>
      <c r="F3625">
        <v>34.7856606184748</v>
      </c>
    </row>
    <row r="3626" spans="1:6">
      <c r="A3626" t="s">
        <v>606</v>
      </c>
      <c r="B3626" t="s">
        <v>607</v>
      </c>
      <c r="C3626">
        <v>2002</v>
      </c>
      <c r="D3626">
        <v>1.3224454069728999</v>
      </c>
      <c r="E3626">
        <v>81.526725685014597</v>
      </c>
      <c r="F3626">
        <v>33.729345560046198</v>
      </c>
    </row>
    <row r="3627" spans="1:6">
      <c r="A3627" t="s">
        <v>606</v>
      </c>
      <c r="B3627" t="s">
        <v>607</v>
      </c>
      <c r="C3627">
        <v>2003</v>
      </c>
      <c r="D3627">
        <v>1.31316298149286</v>
      </c>
      <c r="E3627">
        <v>80.335032368941498</v>
      </c>
      <c r="F3627">
        <v>32.102545237927799</v>
      </c>
    </row>
    <row r="3628" spans="1:6">
      <c r="A3628" t="s">
        <v>606</v>
      </c>
      <c r="B3628" t="s">
        <v>607</v>
      </c>
      <c r="C3628">
        <v>2004</v>
      </c>
      <c r="D3628">
        <v>1.3039714643048801</v>
      </c>
      <c r="E3628">
        <v>78.751286978936307</v>
      </c>
      <c r="F3628">
        <v>30.576181779936501</v>
      </c>
    </row>
    <row r="3629" spans="1:6">
      <c r="A3629" t="s">
        <v>606</v>
      </c>
      <c r="B3629" t="s">
        <v>607</v>
      </c>
      <c r="C3629">
        <v>2005</v>
      </c>
      <c r="D3629">
        <v>1.2872461571225899</v>
      </c>
      <c r="E3629">
        <v>77.108771294101999</v>
      </c>
      <c r="F3629">
        <v>29.165504005275999</v>
      </c>
    </row>
    <row r="3630" spans="1:6">
      <c r="A3630" t="s">
        <v>606</v>
      </c>
      <c r="B3630" t="s">
        <v>607</v>
      </c>
      <c r="C3630">
        <v>2006</v>
      </c>
      <c r="D3630">
        <v>1.2774828841543699</v>
      </c>
      <c r="E3630">
        <v>74.1216276159507</v>
      </c>
      <c r="F3630">
        <v>29.383030097651702</v>
      </c>
    </row>
    <row r="3631" spans="1:6">
      <c r="A3631" t="s">
        <v>606</v>
      </c>
      <c r="B3631" t="s">
        <v>607</v>
      </c>
      <c r="C3631">
        <v>2007</v>
      </c>
      <c r="D3631">
        <v>1.27557291166012</v>
      </c>
      <c r="E3631">
        <v>71.475816663329297</v>
      </c>
      <c r="F3631">
        <v>29.375051535058699</v>
      </c>
    </row>
    <row r="3632" spans="1:6">
      <c r="A3632" t="s">
        <v>606</v>
      </c>
      <c r="B3632" t="s">
        <v>607</v>
      </c>
      <c r="C3632">
        <v>2008</v>
      </c>
      <c r="D3632">
        <v>1.2825924719916399</v>
      </c>
      <c r="E3632">
        <v>69.143248804662804</v>
      </c>
      <c r="F3632">
        <v>29.357111659671599</v>
      </c>
    </row>
    <row r="3633" spans="1:6">
      <c r="A3633" t="s">
        <v>606</v>
      </c>
      <c r="B3633" t="s">
        <v>607</v>
      </c>
      <c r="C3633">
        <v>2009</v>
      </c>
      <c r="D3633">
        <v>1.29181127695594</v>
      </c>
      <c r="E3633">
        <v>67.0298881404387</v>
      </c>
      <c r="F3633">
        <v>29.161539530121999</v>
      </c>
    </row>
    <row r="3634" spans="1:6">
      <c r="A3634" t="s">
        <v>606</v>
      </c>
      <c r="B3634" t="s">
        <v>607</v>
      </c>
      <c r="C3634">
        <v>2010</v>
      </c>
      <c r="D3634">
        <v>1.30086220643938</v>
      </c>
      <c r="E3634">
        <v>64.828648339539797</v>
      </c>
      <c r="F3634">
        <v>28.681471962875602</v>
      </c>
    </row>
    <row r="3635" spans="1:6">
      <c r="A3635" t="s">
        <v>606</v>
      </c>
      <c r="B3635" t="s">
        <v>607</v>
      </c>
      <c r="C3635">
        <v>2011</v>
      </c>
      <c r="D3635">
        <v>1.32312357040381</v>
      </c>
      <c r="E3635">
        <v>62.652130208584097</v>
      </c>
      <c r="F3635">
        <v>29.1091145378373</v>
      </c>
    </row>
    <row r="3636" spans="1:6">
      <c r="A3636" t="s">
        <v>606</v>
      </c>
      <c r="B3636" t="s">
        <v>607</v>
      </c>
      <c r="C3636">
        <v>2012</v>
      </c>
      <c r="D3636">
        <v>1.3485293266745799</v>
      </c>
      <c r="E3636">
        <v>60.134939959857803</v>
      </c>
      <c r="F3636">
        <v>30.7304385672278</v>
      </c>
    </row>
    <row r="3637" spans="1:6">
      <c r="A3637" t="s">
        <v>606</v>
      </c>
      <c r="B3637" t="s">
        <v>607</v>
      </c>
      <c r="C3637">
        <v>2013</v>
      </c>
      <c r="D3637">
        <v>1.37863568175701</v>
      </c>
      <c r="E3637">
        <v>58.850263914954603</v>
      </c>
      <c r="F3637">
        <v>29.760468617294801</v>
      </c>
    </row>
    <row r="3638" spans="1:6">
      <c r="A3638" t="s">
        <v>606</v>
      </c>
      <c r="B3638" t="s">
        <v>607</v>
      </c>
      <c r="C3638">
        <v>2014</v>
      </c>
      <c r="D3638">
        <v>1.4000231934383101</v>
      </c>
      <c r="E3638">
        <v>55.441228478012</v>
      </c>
      <c r="F3638">
        <v>31.626855977178501</v>
      </c>
    </row>
    <row r="3639" spans="1:6">
      <c r="A3639" t="s">
        <v>606</v>
      </c>
      <c r="B3639" t="s">
        <v>607</v>
      </c>
      <c r="C3639">
        <v>2015</v>
      </c>
      <c r="D3639">
        <v>1.4216462215719601</v>
      </c>
      <c r="E3639">
        <v>52.057495927814301</v>
      </c>
      <c r="F3639">
        <v>34.497147882812598</v>
      </c>
    </row>
    <row r="3640" spans="1:6">
      <c r="A3640" t="s">
        <v>606</v>
      </c>
      <c r="B3640" t="s">
        <v>607</v>
      </c>
      <c r="C3640">
        <v>2016</v>
      </c>
      <c r="D3640">
        <v>1.46035083889158</v>
      </c>
      <c r="E3640">
        <v>50.537427900184397</v>
      </c>
      <c r="F3640">
        <v>33.746171439228</v>
      </c>
    </row>
    <row r="3641" spans="1:6">
      <c r="A3641" t="s">
        <v>606</v>
      </c>
      <c r="B3641" t="s">
        <v>607</v>
      </c>
      <c r="C3641">
        <v>2017</v>
      </c>
      <c r="D3641">
        <v>1.4891904043059501</v>
      </c>
      <c r="E3641">
        <v>48.321510866371199</v>
      </c>
      <c r="F3641">
        <v>34.566249420625198</v>
      </c>
    </row>
    <row r="3642" spans="1:6">
      <c r="A3642" t="s">
        <v>608</v>
      </c>
      <c r="B3642" t="s">
        <v>609</v>
      </c>
      <c r="C3642">
        <v>1990</v>
      </c>
      <c r="D3642">
        <v>1.4012730842436201</v>
      </c>
      <c r="E3642">
        <v>32.011639883106298</v>
      </c>
      <c r="F3642">
        <v>43.069281342122302</v>
      </c>
    </row>
    <row r="3643" spans="1:6">
      <c r="A3643" t="s">
        <v>608</v>
      </c>
      <c r="B3643" t="s">
        <v>609</v>
      </c>
      <c r="C3643">
        <v>1991</v>
      </c>
      <c r="D3643">
        <v>1.32180716895133</v>
      </c>
      <c r="E3643">
        <v>28.339611467204598</v>
      </c>
      <c r="F3643">
        <v>42.809582570542801</v>
      </c>
    </row>
    <row r="3644" spans="1:6">
      <c r="A3644" t="s">
        <v>608</v>
      </c>
      <c r="B3644" t="s">
        <v>609</v>
      </c>
      <c r="C3644">
        <v>1992</v>
      </c>
      <c r="D3644">
        <v>1.29703553930661</v>
      </c>
      <c r="E3644">
        <v>26.181926062473401</v>
      </c>
      <c r="F3644">
        <v>44.416140390029703</v>
      </c>
    </row>
    <row r="3645" spans="1:6">
      <c r="A3645" t="s">
        <v>608</v>
      </c>
      <c r="B3645" t="s">
        <v>609</v>
      </c>
      <c r="C3645">
        <v>1993</v>
      </c>
      <c r="D3645">
        <v>1.24347588709394</v>
      </c>
      <c r="E3645">
        <v>23.9688862187053</v>
      </c>
      <c r="F3645">
        <v>46.149896904110101</v>
      </c>
    </row>
    <row r="3646" spans="1:6">
      <c r="A3646" t="s">
        <v>608</v>
      </c>
      <c r="B3646" t="s">
        <v>609</v>
      </c>
      <c r="C3646">
        <v>1994</v>
      </c>
      <c r="D3646">
        <v>1.21800761200373</v>
      </c>
      <c r="E3646">
        <v>21.6355580638843</v>
      </c>
      <c r="F3646">
        <v>46.841444120659602</v>
      </c>
    </row>
    <row r="3647" spans="1:6">
      <c r="A3647" t="s">
        <v>608</v>
      </c>
      <c r="B3647" t="s">
        <v>609</v>
      </c>
      <c r="C3647">
        <v>1995</v>
      </c>
      <c r="D3647">
        <v>1.1913923197027201</v>
      </c>
      <c r="E3647">
        <v>19.226313183350499</v>
      </c>
      <c r="F3647">
        <v>46.9872338397604</v>
      </c>
    </row>
    <row r="3648" spans="1:6">
      <c r="A3648" t="s">
        <v>608</v>
      </c>
      <c r="B3648" t="s">
        <v>609</v>
      </c>
      <c r="C3648">
        <v>1996</v>
      </c>
      <c r="D3648">
        <v>1.1723416967092299</v>
      </c>
      <c r="E3648">
        <v>17.332453383566801</v>
      </c>
      <c r="F3648">
        <v>48.118961662152401</v>
      </c>
    </row>
    <row r="3649" spans="1:6">
      <c r="A3649" t="s">
        <v>608</v>
      </c>
      <c r="B3649" t="s">
        <v>609</v>
      </c>
      <c r="C3649">
        <v>1997</v>
      </c>
      <c r="D3649">
        <v>1.2034885013963199</v>
      </c>
      <c r="E3649">
        <v>16.210444322101701</v>
      </c>
      <c r="F3649">
        <v>50.134194372167201</v>
      </c>
    </row>
    <row r="3650" spans="1:6">
      <c r="A3650" t="s">
        <v>608</v>
      </c>
      <c r="B3650" t="s">
        <v>609</v>
      </c>
      <c r="C3650">
        <v>1998</v>
      </c>
      <c r="D3650">
        <v>1.1774039736639601</v>
      </c>
      <c r="E3650">
        <v>14.4495056118398</v>
      </c>
      <c r="F3650">
        <v>49.074864294782898</v>
      </c>
    </row>
    <row r="3651" spans="1:6">
      <c r="A3651" t="s">
        <v>608</v>
      </c>
      <c r="B3651" t="s">
        <v>609</v>
      </c>
      <c r="C3651">
        <v>1999</v>
      </c>
      <c r="D3651">
        <v>1.1578823873900801</v>
      </c>
      <c r="E3651">
        <v>13.2053250525711</v>
      </c>
      <c r="F3651">
        <v>48.771892079252503</v>
      </c>
    </row>
    <row r="3652" spans="1:6">
      <c r="A3652" t="s">
        <v>608</v>
      </c>
      <c r="B3652" t="s">
        <v>609</v>
      </c>
      <c r="C3652">
        <v>2000</v>
      </c>
      <c r="D3652">
        <v>1.0974022748324701</v>
      </c>
      <c r="E3652">
        <v>11.968772276088201</v>
      </c>
      <c r="F3652">
        <v>47.822622617349602</v>
      </c>
    </row>
    <row r="3653" spans="1:6">
      <c r="A3653" t="s">
        <v>608</v>
      </c>
      <c r="B3653" t="s">
        <v>609</v>
      </c>
      <c r="C3653">
        <v>2001</v>
      </c>
      <c r="D3653">
        <v>1.0549521319859001</v>
      </c>
      <c r="E3653">
        <v>10.8295841431552</v>
      </c>
      <c r="F3653">
        <v>48.566494436449801</v>
      </c>
    </row>
    <row r="3654" spans="1:6">
      <c r="A3654" t="s">
        <v>608</v>
      </c>
      <c r="B3654" t="s">
        <v>609</v>
      </c>
      <c r="C3654">
        <v>2002</v>
      </c>
      <c r="D3654">
        <v>1.01836769003457</v>
      </c>
      <c r="E3654">
        <v>9.8736033048733596</v>
      </c>
      <c r="F3654">
        <v>49.397754480400202</v>
      </c>
    </row>
    <row r="3655" spans="1:6">
      <c r="A3655" t="s">
        <v>608</v>
      </c>
      <c r="B3655" t="s">
        <v>609</v>
      </c>
      <c r="C3655">
        <v>2003</v>
      </c>
      <c r="D3655">
        <v>0.98699070375494902</v>
      </c>
      <c r="E3655">
        <v>9.0591334038236599</v>
      </c>
      <c r="F3655">
        <v>49.458269970319897</v>
      </c>
    </row>
    <row r="3656" spans="1:6">
      <c r="A3656" t="s">
        <v>608</v>
      </c>
      <c r="B3656" t="s">
        <v>609</v>
      </c>
      <c r="C3656">
        <v>2004</v>
      </c>
      <c r="D3656">
        <v>0.949690246568486</v>
      </c>
      <c r="E3656">
        <v>8.4477789865752602</v>
      </c>
      <c r="F3656">
        <v>49.201295242985999</v>
      </c>
    </row>
    <row r="3657" spans="1:6">
      <c r="A3657" t="s">
        <v>608</v>
      </c>
      <c r="B3657" t="s">
        <v>609</v>
      </c>
      <c r="C3657">
        <v>2005</v>
      </c>
      <c r="D3657">
        <v>0.93494568515576404</v>
      </c>
      <c r="E3657">
        <v>8.3639973858182906</v>
      </c>
      <c r="F3657">
        <v>50.536991943776897</v>
      </c>
    </row>
    <row r="3658" spans="1:6">
      <c r="A3658" t="s">
        <v>608</v>
      </c>
      <c r="B3658" t="s">
        <v>609</v>
      </c>
      <c r="C3658">
        <v>2006</v>
      </c>
      <c r="D3658">
        <v>0.892238656666693</v>
      </c>
      <c r="E3658">
        <v>7.9862267979356698</v>
      </c>
      <c r="F3658">
        <v>51.081743652434</v>
      </c>
    </row>
    <row r="3659" spans="1:6">
      <c r="A3659" t="s">
        <v>608</v>
      </c>
      <c r="B3659" t="s">
        <v>609</v>
      </c>
      <c r="C3659">
        <v>2007</v>
      </c>
      <c r="D3659">
        <v>0.79929518221150297</v>
      </c>
      <c r="E3659">
        <v>7.3122896611344803</v>
      </c>
      <c r="F3659">
        <v>49.164404174345499</v>
      </c>
    </row>
    <row r="3660" spans="1:6">
      <c r="A3660" t="s">
        <v>608</v>
      </c>
      <c r="B3660" t="s">
        <v>609</v>
      </c>
      <c r="C3660">
        <v>2008</v>
      </c>
      <c r="D3660">
        <v>0.78021808547078397</v>
      </c>
      <c r="E3660">
        <v>6.9090080391319297</v>
      </c>
      <c r="F3660">
        <v>49.519518872868801</v>
      </c>
    </row>
    <row r="3661" spans="1:6">
      <c r="A3661" t="s">
        <v>608</v>
      </c>
      <c r="B3661" t="s">
        <v>609</v>
      </c>
      <c r="C3661">
        <v>2009</v>
      </c>
      <c r="D3661">
        <v>0.75550103821743797</v>
      </c>
      <c r="E3661">
        <v>6.5058879440535398</v>
      </c>
      <c r="F3661">
        <v>49.222066430169498</v>
      </c>
    </row>
    <row r="3662" spans="1:6">
      <c r="A3662" t="s">
        <v>608</v>
      </c>
      <c r="B3662" t="s">
        <v>609</v>
      </c>
      <c r="C3662">
        <v>2010</v>
      </c>
      <c r="D3662">
        <v>0.73106957725451205</v>
      </c>
      <c r="E3662">
        <v>6.0332060779934196</v>
      </c>
      <c r="F3662">
        <v>47.664176987185598</v>
      </c>
    </row>
    <row r="3663" spans="1:6">
      <c r="A3663" t="s">
        <v>608</v>
      </c>
      <c r="B3663" t="s">
        <v>609</v>
      </c>
      <c r="C3663">
        <v>2011</v>
      </c>
      <c r="D3663">
        <v>0.72118474269934396</v>
      </c>
      <c r="E3663">
        <v>5.4692379417544403</v>
      </c>
      <c r="F3663">
        <v>46.785753274047003</v>
      </c>
    </row>
    <row r="3664" spans="1:6">
      <c r="A3664" t="s">
        <v>608</v>
      </c>
      <c r="B3664" t="s">
        <v>609</v>
      </c>
      <c r="C3664">
        <v>2012</v>
      </c>
      <c r="D3664">
        <v>0.74570696049652396</v>
      </c>
      <c r="E3664">
        <v>5.1350486700060998</v>
      </c>
      <c r="F3664">
        <v>47.659037564522599</v>
      </c>
    </row>
    <row r="3665" spans="1:6">
      <c r="A3665" t="s">
        <v>608</v>
      </c>
      <c r="B3665" t="s">
        <v>609</v>
      </c>
      <c r="C3665">
        <v>2013</v>
      </c>
      <c r="D3665">
        <v>0.75411272073953495</v>
      </c>
      <c r="E3665">
        <v>4.6179764897742901</v>
      </c>
      <c r="F3665">
        <v>46.8875621206818</v>
      </c>
    </row>
    <row r="3666" spans="1:6">
      <c r="A3666" t="s">
        <v>608</v>
      </c>
      <c r="B3666" t="s">
        <v>609</v>
      </c>
      <c r="C3666">
        <v>2014</v>
      </c>
      <c r="D3666">
        <v>0.77289375929488502</v>
      </c>
      <c r="E3666">
        <v>4.2461623456485498</v>
      </c>
      <c r="F3666">
        <v>46.9385734256185</v>
      </c>
    </row>
    <row r="3667" spans="1:6">
      <c r="A3667" t="s">
        <v>608</v>
      </c>
      <c r="B3667" t="s">
        <v>609</v>
      </c>
      <c r="C3667">
        <v>2015</v>
      </c>
      <c r="D3667">
        <v>0.77402458274504804</v>
      </c>
      <c r="E3667">
        <v>3.99197326067722</v>
      </c>
      <c r="F3667">
        <v>45.073070703748499</v>
      </c>
    </row>
    <row r="3668" spans="1:6">
      <c r="A3668" t="s">
        <v>608</v>
      </c>
      <c r="B3668" t="s">
        <v>609</v>
      </c>
      <c r="C3668">
        <v>2016</v>
      </c>
      <c r="D3668">
        <v>0.79229035515567503</v>
      </c>
      <c r="E3668">
        <v>3.73986328769307</v>
      </c>
      <c r="F3668">
        <v>44.778002227006297</v>
      </c>
    </row>
    <row r="3669" spans="1:6">
      <c r="A3669" t="s">
        <v>608</v>
      </c>
      <c r="B3669" t="s">
        <v>609</v>
      </c>
      <c r="C3669">
        <v>2017</v>
      </c>
      <c r="D3669">
        <v>0.79278521216785702</v>
      </c>
      <c r="E3669">
        <v>3.4262702766874602</v>
      </c>
      <c r="F3669">
        <v>44.603392251820701</v>
      </c>
    </row>
    <row r="3670" spans="1:6">
      <c r="A3670" t="s">
        <v>610</v>
      </c>
      <c r="B3670" t="s">
        <v>611</v>
      </c>
      <c r="C3670">
        <v>1990</v>
      </c>
      <c r="D3670">
        <v>5.2925417712404998</v>
      </c>
      <c r="E3670">
        <v>28.494587649310599</v>
      </c>
      <c r="F3670">
        <v>29.506246468080999</v>
      </c>
    </row>
    <row r="3671" spans="1:6">
      <c r="A3671" t="s">
        <v>610</v>
      </c>
      <c r="B3671" t="s">
        <v>611</v>
      </c>
      <c r="C3671">
        <v>1991</v>
      </c>
      <c r="D3671">
        <v>5.2919883560752901</v>
      </c>
      <c r="E3671">
        <v>27.032234768084599</v>
      </c>
      <c r="F3671">
        <v>30.055675556097601</v>
      </c>
    </row>
    <row r="3672" spans="1:6">
      <c r="A3672" t="s">
        <v>610</v>
      </c>
      <c r="B3672" t="s">
        <v>611</v>
      </c>
      <c r="C3672">
        <v>1992</v>
      </c>
      <c r="D3672">
        <v>5.3604954134659204</v>
      </c>
      <c r="E3672">
        <v>26.029752115176802</v>
      </c>
      <c r="F3672">
        <v>31.029600485324899</v>
      </c>
    </row>
    <row r="3673" spans="1:6">
      <c r="A3673" t="s">
        <v>610</v>
      </c>
      <c r="B3673" t="s">
        <v>611</v>
      </c>
      <c r="C3673">
        <v>1993</v>
      </c>
      <c r="D3673">
        <v>5.4688510055794604</v>
      </c>
      <c r="E3673">
        <v>24.972426321873201</v>
      </c>
      <c r="F3673">
        <v>32.021416711216197</v>
      </c>
    </row>
    <row r="3674" spans="1:6">
      <c r="A3674" t="s">
        <v>610</v>
      </c>
      <c r="B3674" t="s">
        <v>611</v>
      </c>
      <c r="C3674">
        <v>1994</v>
      </c>
      <c r="D3674">
        <v>5.4971251233919496</v>
      </c>
      <c r="E3674">
        <v>23.588559015056301</v>
      </c>
      <c r="F3674">
        <v>32.529969988897598</v>
      </c>
    </row>
    <row r="3675" spans="1:6">
      <c r="A3675" t="s">
        <v>610</v>
      </c>
      <c r="B3675" t="s">
        <v>611</v>
      </c>
      <c r="C3675">
        <v>1995</v>
      </c>
      <c r="D3675">
        <v>5.5443692756173002</v>
      </c>
      <c r="E3675">
        <v>22.504790336806899</v>
      </c>
      <c r="F3675">
        <v>33.0231293655999</v>
      </c>
    </row>
    <row r="3676" spans="1:6">
      <c r="A3676" t="s">
        <v>610</v>
      </c>
      <c r="B3676" t="s">
        <v>611</v>
      </c>
      <c r="C3676">
        <v>1996</v>
      </c>
      <c r="D3676">
        <v>5.4739985464964098</v>
      </c>
      <c r="E3676">
        <v>20.954746157791501</v>
      </c>
      <c r="F3676">
        <v>33.321914713984498</v>
      </c>
    </row>
    <row r="3677" spans="1:6">
      <c r="A3677" t="s">
        <v>610</v>
      </c>
      <c r="B3677" t="s">
        <v>611</v>
      </c>
      <c r="C3677">
        <v>1997</v>
      </c>
      <c r="D3677">
        <v>5.4889625185891697</v>
      </c>
      <c r="E3677">
        <v>19.655290065676699</v>
      </c>
      <c r="F3677">
        <v>34.048798326128903</v>
      </c>
    </row>
    <row r="3678" spans="1:6">
      <c r="A3678" t="s">
        <v>610</v>
      </c>
      <c r="B3678" t="s">
        <v>611</v>
      </c>
      <c r="C3678">
        <v>1998</v>
      </c>
      <c r="D3678">
        <v>5.5217374838500497</v>
      </c>
      <c r="E3678">
        <v>18.336649353180601</v>
      </c>
      <c r="F3678">
        <v>34.321573443933701</v>
      </c>
    </row>
    <row r="3679" spans="1:6">
      <c r="A3679" t="s">
        <v>610</v>
      </c>
      <c r="B3679" t="s">
        <v>611</v>
      </c>
      <c r="C3679">
        <v>1999</v>
      </c>
      <c r="D3679">
        <v>5.4069526656093503</v>
      </c>
      <c r="E3679">
        <v>16.864552139555499</v>
      </c>
      <c r="F3679">
        <v>33.854030967007397</v>
      </c>
    </row>
    <row r="3680" spans="1:6">
      <c r="A3680" t="s">
        <v>610</v>
      </c>
      <c r="B3680" t="s">
        <v>611</v>
      </c>
      <c r="C3680">
        <v>2000</v>
      </c>
      <c r="D3680">
        <v>5.1967761752090604</v>
      </c>
      <c r="E3680">
        <v>15.3750594357165</v>
      </c>
      <c r="F3680">
        <v>32.706321388551302</v>
      </c>
    </row>
    <row r="3681" spans="1:6">
      <c r="A3681" t="s">
        <v>610</v>
      </c>
      <c r="B3681" t="s">
        <v>611</v>
      </c>
      <c r="C3681">
        <v>2001</v>
      </c>
      <c r="D3681">
        <v>5.0773281174605396</v>
      </c>
      <c r="E3681">
        <v>14.413953932376</v>
      </c>
      <c r="F3681">
        <v>32.5437689633237</v>
      </c>
    </row>
    <row r="3682" spans="1:6">
      <c r="A3682" t="s">
        <v>610</v>
      </c>
      <c r="B3682" t="s">
        <v>611</v>
      </c>
      <c r="C3682">
        <v>2002</v>
      </c>
      <c r="D3682">
        <v>5.1120612738688198</v>
      </c>
      <c r="E3682">
        <v>14.0480597939488</v>
      </c>
      <c r="F3682">
        <v>33.226459140826201</v>
      </c>
    </row>
    <row r="3683" spans="1:6">
      <c r="A3683" t="s">
        <v>610</v>
      </c>
      <c r="B3683" t="s">
        <v>611</v>
      </c>
      <c r="C3683">
        <v>2003</v>
      </c>
      <c r="D3683">
        <v>5.1423891915951296</v>
      </c>
      <c r="E3683">
        <v>13.723429747292499</v>
      </c>
      <c r="F3683">
        <v>33.6098885650106</v>
      </c>
    </row>
    <row r="3684" spans="1:6">
      <c r="A3684" t="s">
        <v>610</v>
      </c>
      <c r="B3684" t="s">
        <v>611</v>
      </c>
      <c r="C3684">
        <v>2004</v>
      </c>
      <c r="D3684">
        <v>5.0142381253845896</v>
      </c>
      <c r="E3684">
        <v>13.0788393830895</v>
      </c>
      <c r="F3684">
        <v>32.7902801859805</v>
      </c>
    </row>
    <row r="3685" spans="1:6">
      <c r="A3685" t="s">
        <v>610</v>
      </c>
      <c r="B3685" t="s">
        <v>611</v>
      </c>
      <c r="C3685">
        <v>2005</v>
      </c>
      <c r="D3685">
        <v>5.0270253341683198</v>
      </c>
      <c r="E3685">
        <v>12.873199457814399</v>
      </c>
      <c r="F3685">
        <v>32.955237742528404</v>
      </c>
    </row>
    <row r="3686" spans="1:6">
      <c r="A3686" t="s">
        <v>610</v>
      </c>
      <c r="B3686" t="s">
        <v>611</v>
      </c>
      <c r="C3686">
        <v>2006</v>
      </c>
      <c r="D3686">
        <v>4.7645223332850097</v>
      </c>
      <c r="E3686">
        <v>12.170798431511599</v>
      </c>
      <c r="F3686">
        <v>32.054609062571998</v>
      </c>
    </row>
    <row r="3687" spans="1:6">
      <c r="A3687" t="s">
        <v>610</v>
      </c>
      <c r="B3687" t="s">
        <v>611</v>
      </c>
      <c r="C3687">
        <v>2007</v>
      </c>
      <c r="D3687">
        <v>4.6135197604384803</v>
      </c>
      <c r="E3687">
        <v>11.6812874886551</v>
      </c>
      <c r="F3687">
        <v>31.353793487838502</v>
      </c>
    </row>
    <row r="3688" spans="1:6">
      <c r="A3688" t="s">
        <v>610</v>
      </c>
      <c r="B3688" t="s">
        <v>611</v>
      </c>
      <c r="C3688">
        <v>2008</v>
      </c>
      <c r="D3688">
        <v>4.6874893339972497</v>
      </c>
      <c r="E3688">
        <v>11.868786000022199</v>
      </c>
      <c r="F3688">
        <v>32.325019494575997</v>
      </c>
    </row>
    <row r="3689" spans="1:6">
      <c r="A3689" t="s">
        <v>610</v>
      </c>
      <c r="B3689" t="s">
        <v>611</v>
      </c>
      <c r="C3689">
        <v>2009</v>
      </c>
      <c r="D3689">
        <v>4.7142484965998399</v>
      </c>
      <c r="E3689">
        <v>12.0738191054942</v>
      </c>
      <c r="F3689">
        <v>32.867095151333302</v>
      </c>
    </row>
    <row r="3690" spans="1:6">
      <c r="A3690" t="s">
        <v>610</v>
      </c>
      <c r="B3690" t="s">
        <v>611</v>
      </c>
      <c r="C3690">
        <v>2010</v>
      </c>
      <c r="D3690">
        <v>4.6477382559314098</v>
      </c>
      <c r="E3690">
        <v>11.901928287384701</v>
      </c>
      <c r="F3690">
        <v>32.388332184653997</v>
      </c>
    </row>
    <row r="3691" spans="1:6">
      <c r="A3691" t="s">
        <v>610</v>
      </c>
      <c r="B3691" t="s">
        <v>611</v>
      </c>
      <c r="C3691">
        <v>2011</v>
      </c>
      <c r="D3691">
        <v>4.5476089662166004</v>
      </c>
      <c r="E3691">
        <v>11.255577266544</v>
      </c>
      <c r="F3691">
        <v>32.608663371576597</v>
      </c>
    </row>
    <row r="3692" spans="1:6">
      <c r="A3692" t="s">
        <v>610</v>
      </c>
      <c r="B3692" t="s">
        <v>611</v>
      </c>
      <c r="C3692">
        <v>2012</v>
      </c>
      <c r="D3692">
        <v>4.4889495678344096</v>
      </c>
      <c r="E3692">
        <v>11.221951787101</v>
      </c>
      <c r="F3692">
        <v>31.773222583278901</v>
      </c>
    </row>
    <row r="3693" spans="1:6">
      <c r="A3693" t="s">
        <v>610</v>
      </c>
      <c r="B3693" t="s">
        <v>611</v>
      </c>
      <c r="C3693">
        <v>2013</v>
      </c>
      <c r="D3693">
        <v>4.5371095576821796</v>
      </c>
      <c r="E3693">
        <v>11.1798379126489</v>
      </c>
      <c r="F3693">
        <v>31.988662008025798</v>
      </c>
    </row>
    <row r="3694" spans="1:6">
      <c r="A3694" t="s">
        <v>610</v>
      </c>
      <c r="B3694" t="s">
        <v>611</v>
      </c>
      <c r="C3694">
        <v>2014</v>
      </c>
      <c r="D3694">
        <v>4.5042770320528502</v>
      </c>
      <c r="E3694">
        <v>11.4311755650712</v>
      </c>
      <c r="F3694">
        <v>31.078965135191702</v>
      </c>
    </row>
    <row r="3695" spans="1:6">
      <c r="A3695" t="s">
        <v>610</v>
      </c>
      <c r="B3695" t="s">
        <v>611</v>
      </c>
      <c r="C3695">
        <v>2015</v>
      </c>
      <c r="D3695">
        <v>4.4587987502761601</v>
      </c>
      <c r="E3695">
        <v>11.3286431609668</v>
      </c>
      <c r="F3695">
        <v>30.376903620326999</v>
      </c>
    </row>
    <row r="3696" spans="1:6">
      <c r="A3696" t="s">
        <v>610</v>
      </c>
      <c r="B3696" t="s">
        <v>611</v>
      </c>
      <c r="C3696">
        <v>2016</v>
      </c>
      <c r="D3696">
        <v>4.4788838317528299</v>
      </c>
      <c r="E3696">
        <v>11.277099905141499</v>
      </c>
      <c r="F3696">
        <v>29.987698727390601</v>
      </c>
    </row>
    <row r="3697" spans="1:6">
      <c r="A3697" t="s">
        <v>610</v>
      </c>
      <c r="B3697" t="s">
        <v>611</v>
      </c>
      <c r="C3697">
        <v>2017</v>
      </c>
      <c r="D3697">
        <v>4.4512577213651099</v>
      </c>
      <c r="E3697">
        <v>10.832114307587901</v>
      </c>
      <c r="F3697">
        <v>30.124273791906301</v>
      </c>
    </row>
    <row r="3698" spans="1:6">
      <c r="A3698" t="s">
        <v>1010</v>
      </c>
      <c r="B3698" t="s">
        <v>1011</v>
      </c>
      <c r="C3698">
        <v>1990</v>
      </c>
      <c r="D3698">
        <v>0.22835228425010601</v>
      </c>
      <c r="E3698">
        <v>119.74232213947499</v>
      </c>
      <c r="F3698">
        <v>23.785684944256101</v>
      </c>
    </row>
    <row r="3699" spans="1:6">
      <c r="A3699" t="s">
        <v>1010</v>
      </c>
      <c r="B3699" t="s">
        <v>1011</v>
      </c>
      <c r="C3699">
        <v>1991</v>
      </c>
      <c r="D3699">
        <v>0.23503133194181799</v>
      </c>
      <c r="E3699">
        <v>115.82808545983301</v>
      </c>
      <c r="F3699">
        <v>24.648074423863701</v>
      </c>
    </row>
    <row r="3700" spans="1:6">
      <c r="A3700" t="s">
        <v>1010</v>
      </c>
      <c r="B3700" t="s">
        <v>1011</v>
      </c>
      <c r="C3700">
        <v>1992</v>
      </c>
      <c r="D3700">
        <v>0.23992859288221799</v>
      </c>
      <c r="E3700">
        <v>112.39025870472901</v>
      </c>
      <c r="F3700">
        <v>25.205059119353599</v>
      </c>
    </row>
    <row r="3701" spans="1:6">
      <c r="A3701" t="s">
        <v>1010</v>
      </c>
      <c r="B3701" t="s">
        <v>1011</v>
      </c>
      <c r="C3701">
        <v>1993</v>
      </c>
      <c r="D3701">
        <v>0.242594211757758</v>
      </c>
      <c r="E3701">
        <v>108.346687304306</v>
      </c>
      <c r="F3701">
        <v>25.805611924255</v>
      </c>
    </row>
    <row r="3702" spans="1:6">
      <c r="A3702" t="s">
        <v>1010</v>
      </c>
      <c r="B3702" t="s">
        <v>1011</v>
      </c>
      <c r="C3702">
        <v>1994</v>
      </c>
      <c r="D3702">
        <v>0.243207117632074</v>
      </c>
      <c r="E3702">
        <v>104.87087889318001</v>
      </c>
      <c r="F3702">
        <v>26.25129602745</v>
      </c>
    </row>
    <row r="3703" spans="1:6">
      <c r="A3703" t="s">
        <v>1010</v>
      </c>
      <c r="B3703" t="s">
        <v>1011</v>
      </c>
      <c r="C3703">
        <v>1995</v>
      </c>
      <c r="D3703">
        <v>0.24126379144173901</v>
      </c>
      <c r="E3703">
        <v>101.346210547106</v>
      </c>
      <c r="F3703">
        <v>26.385769493512498</v>
      </c>
    </row>
    <row r="3704" spans="1:6">
      <c r="A3704" t="s">
        <v>1010</v>
      </c>
      <c r="B3704" t="s">
        <v>1011</v>
      </c>
      <c r="C3704">
        <v>1996</v>
      </c>
      <c r="D3704">
        <v>0.23720869097082301</v>
      </c>
      <c r="E3704">
        <v>98.978353065479098</v>
      </c>
      <c r="F3704">
        <v>27.207130545006599</v>
      </c>
    </row>
    <row r="3705" spans="1:6">
      <c r="A3705" t="s">
        <v>1010</v>
      </c>
      <c r="B3705" t="s">
        <v>1011</v>
      </c>
      <c r="C3705">
        <v>1997</v>
      </c>
      <c r="D3705">
        <v>0.23304304991788299</v>
      </c>
      <c r="E3705">
        <v>96.834888181754096</v>
      </c>
      <c r="F3705">
        <v>27.7791585950547</v>
      </c>
    </row>
    <row r="3706" spans="1:6">
      <c r="A3706" t="s">
        <v>1010</v>
      </c>
      <c r="B3706" t="s">
        <v>1011</v>
      </c>
      <c r="C3706">
        <v>1998</v>
      </c>
      <c r="D3706">
        <v>0.22815900708920001</v>
      </c>
      <c r="E3706">
        <v>94.461362032499494</v>
      </c>
      <c r="F3706">
        <v>28.269055575038799</v>
      </c>
    </row>
    <row r="3707" spans="1:6">
      <c r="A3707" t="s">
        <v>1010</v>
      </c>
      <c r="B3707" t="s">
        <v>1011</v>
      </c>
      <c r="C3707">
        <v>1999</v>
      </c>
      <c r="D3707">
        <v>0.22182481619859001</v>
      </c>
      <c r="E3707">
        <v>92.074044535414899</v>
      </c>
      <c r="F3707">
        <v>28.552404026451899</v>
      </c>
    </row>
    <row r="3708" spans="1:6">
      <c r="A3708" t="s">
        <v>1010</v>
      </c>
      <c r="B3708" t="s">
        <v>1011</v>
      </c>
      <c r="C3708">
        <v>2000</v>
      </c>
      <c r="D3708">
        <v>0.21407381677523701</v>
      </c>
      <c r="E3708">
        <v>88.891073847958594</v>
      </c>
      <c r="F3708">
        <v>28.8366761536684</v>
      </c>
    </row>
    <row r="3709" spans="1:6">
      <c r="A3709" t="s">
        <v>1010</v>
      </c>
      <c r="B3709" t="s">
        <v>1011</v>
      </c>
      <c r="C3709">
        <v>2001</v>
      </c>
      <c r="D3709">
        <v>0.20551071801123</v>
      </c>
      <c r="E3709">
        <v>87.113055370800296</v>
      </c>
      <c r="F3709">
        <v>29.559794847789199</v>
      </c>
    </row>
    <row r="3710" spans="1:6">
      <c r="A3710" t="s">
        <v>1010</v>
      </c>
      <c r="B3710" t="s">
        <v>1011</v>
      </c>
      <c r="C3710">
        <v>2002</v>
      </c>
      <c r="D3710">
        <v>0.195963260476198</v>
      </c>
      <c r="E3710">
        <v>85.190524882951493</v>
      </c>
      <c r="F3710">
        <v>30.112382539721001</v>
      </c>
    </row>
    <row r="3711" spans="1:6">
      <c r="A3711" t="s">
        <v>1010</v>
      </c>
      <c r="B3711" t="s">
        <v>1011</v>
      </c>
      <c r="C3711">
        <v>2003</v>
      </c>
      <c r="D3711">
        <v>0.18668565068302101</v>
      </c>
      <c r="E3711">
        <v>82.810639569003101</v>
      </c>
      <c r="F3711">
        <v>30.670728085007902</v>
      </c>
    </row>
    <row r="3712" spans="1:6">
      <c r="A3712" t="s">
        <v>1010</v>
      </c>
      <c r="B3712" t="s">
        <v>1011</v>
      </c>
      <c r="C3712">
        <v>2004</v>
      </c>
      <c r="D3712">
        <v>0.17975723962895199</v>
      </c>
      <c r="E3712">
        <v>81.462888819771393</v>
      </c>
      <c r="F3712">
        <v>30.947903237463599</v>
      </c>
    </row>
    <row r="3713" spans="1:6">
      <c r="A3713" t="s">
        <v>1010</v>
      </c>
      <c r="B3713" t="s">
        <v>1011</v>
      </c>
      <c r="C3713">
        <v>2005</v>
      </c>
      <c r="D3713">
        <v>0.17500831285554899</v>
      </c>
      <c r="E3713">
        <v>79.1791989228837</v>
      </c>
      <c r="F3713">
        <v>31.347528331875701</v>
      </c>
    </row>
    <row r="3714" spans="1:6">
      <c r="A3714" t="s">
        <v>1010</v>
      </c>
      <c r="B3714" t="s">
        <v>1011</v>
      </c>
      <c r="C3714">
        <v>2006</v>
      </c>
      <c r="D3714">
        <v>0.17656638815780401</v>
      </c>
      <c r="E3714">
        <v>77.5304058531175</v>
      </c>
      <c r="F3714">
        <v>32.166889358023099</v>
      </c>
    </row>
    <row r="3715" spans="1:6">
      <c r="A3715" t="s">
        <v>1010</v>
      </c>
      <c r="B3715" t="s">
        <v>1011</v>
      </c>
      <c r="C3715">
        <v>2007</v>
      </c>
      <c r="D3715">
        <v>0.183746474754137</v>
      </c>
      <c r="E3715">
        <v>75.510401570038795</v>
      </c>
      <c r="F3715">
        <v>32.849656241225397</v>
      </c>
    </row>
    <row r="3716" spans="1:6">
      <c r="A3716" t="s">
        <v>1010</v>
      </c>
      <c r="B3716" t="s">
        <v>1011</v>
      </c>
      <c r="C3716">
        <v>2008</v>
      </c>
      <c r="D3716">
        <v>0.19411441120152501</v>
      </c>
      <c r="E3716">
        <v>73.634746427028603</v>
      </c>
      <c r="F3716">
        <v>33.200138540562101</v>
      </c>
    </row>
    <row r="3717" spans="1:6">
      <c r="A3717" t="s">
        <v>1010</v>
      </c>
      <c r="B3717" t="s">
        <v>1011</v>
      </c>
      <c r="C3717">
        <v>2009</v>
      </c>
      <c r="D3717">
        <v>0.20504869656150501</v>
      </c>
      <c r="E3717">
        <v>71.605903145438504</v>
      </c>
      <c r="F3717">
        <v>33.3138211909585</v>
      </c>
    </row>
    <row r="3718" spans="1:6">
      <c r="A3718" t="s">
        <v>1010</v>
      </c>
      <c r="B3718" t="s">
        <v>1011</v>
      </c>
      <c r="C3718">
        <v>2010</v>
      </c>
      <c r="D3718">
        <v>0.21405759752839101</v>
      </c>
      <c r="E3718">
        <v>68.697969030537706</v>
      </c>
      <c r="F3718">
        <v>33.441685225990703</v>
      </c>
    </row>
    <row r="3719" spans="1:6">
      <c r="A3719" t="s">
        <v>1010</v>
      </c>
      <c r="B3719" t="s">
        <v>1011</v>
      </c>
      <c r="C3719">
        <v>2011</v>
      </c>
      <c r="D3719">
        <v>0.21966155133346099</v>
      </c>
      <c r="E3719">
        <v>66.910882726995396</v>
      </c>
      <c r="F3719">
        <v>33.964465211064301</v>
      </c>
    </row>
    <row r="3720" spans="1:6">
      <c r="A3720" t="s">
        <v>1010</v>
      </c>
      <c r="B3720" t="s">
        <v>1011</v>
      </c>
      <c r="C3720">
        <v>2012</v>
      </c>
      <c r="D3720">
        <v>0.22618469365048599</v>
      </c>
      <c r="E3720">
        <v>65.442774566925607</v>
      </c>
      <c r="F3720">
        <v>33.090214560204998</v>
      </c>
    </row>
    <row r="3721" spans="1:6">
      <c r="A3721" t="s">
        <v>1010</v>
      </c>
      <c r="B3721" t="s">
        <v>1011</v>
      </c>
      <c r="C3721">
        <v>2013</v>
      </c>
      <c r="D3721">
        <v>0.23333291827355501</v>
      </c>
      <c r="E3721">
        <v>63.577211535122501</v>
      </c>
      <c r="F3721">
        <v>33.186543663595401</v>
      </c>
    </row>
    <row r="3722" spans="1:6">
      <c r="A3722" t="s">
        <v>1010</v>
      </c>
      <c r="B3722" t="s">
        <v>1011</v>
      </c>
      <c r="C3722">
        <v>2014</v>
      </c>
      <c r="D3722">
        <v>0.24161426298539301</v>
      </c>
      <c r="E3722">
        <v>61.891848148795297</v>
      </c>
      <c r="F3722">
        <v>31.9359776529563</v>
      </c>
    </row>
    <row r="3723" spans="1:6">
      <c r="A3723" t="s">
        <v>1010</v>
      </c>
      <c r="B3723" t="s">
        <v>1011</v>
      </c>
      <c r="C3723">
        <v>2015</v>
      </c>
      <c r="D3723">
        <v>0.24978466433290999</v>
      </c>
      <c r="E3723">
        <v>60.535287733539697</v>
      </c>
      <c r="F3723">
        <v>32.1912967180821</v>
      </c>
    </row>
    <row r="3724" spans="1:6">
      <c r="A3724" t="s">
        <v>1010</v>
      </c>
      <c r="B3724" t="s">
        <v>1011</v>
      </c>
      <c r="C3724">
        <v>2016</v>
      </c>
      <c r="D3724">
        <v>0.25788257206924797</v>
      </c>
      <c r="E3724">
        <v>59.564197769588297</v>
      </c>
      <c r="F3724">
        <v>31.466474560416199</v>
      </c>
    </row>
    <row r="3725" spans="1:6">
      <c r="A3725" t="s">
        <v>1010</v>
      </c>
      <c r="B3725" t="s">
        <v>1011</v>
      </c>
      <c r="C3725">
        <v>2017</v>
      </c>
      <c r="D3725">
        <v>0.266785327745374</v>
      </c>
      <c r="E3725">
        <v>57.647693841868701</v>
      </c>
      <c r="F3725">
        <v>32.305456008516401</v>
      </c>
    </row>
    <row r="3726" spans="1:6">
      <c r="A3726" t="s">
        <v>1012</v>
      </c>
      <c r="C3726">
        <v>1990</v>
      </c>
      <c r="D3726">
        <v>16.747698435533501</v>
      </c>
      <c r="E3726">
        <v>83.1516848538853</v>
      </c>
      <c r="F3726">
        <v>42.480003686089397</v>
      </c>
    </row>
    <row r="3727" spans="1:6">
      <c r="A3727" t="s">
        <v>1012</v>
      </c>
      <c r="C3727">
        <v>1991</v>
      </c>
      <c r="D3727">
        <v>16.610800267483999</v>
      </c>
      <c r="E3727">
        <v>79.776142043245201</v>
      </c>
      <c r="F3727">
        <v>43.390001699609101</v>
      </c>
    </row>
    <row r="3728" spans="1:6">
      <c r="A3728" t="s">
        <v>1012</v>
      </c>
      <c r="C3728">
        <v>1992</v>
      </c>
      <c r="D3728">
        <v>16.3884048653923</v>
      </c>
      <c r="E3728">
        <v>76.550461463355703</v>
      </c>
      <c r="F3728">
        <v>44.087232824157098</v>
      </c>
    </row>
    <row r="3729" spans="1:6">
      <c r="A3729" t="s">
        <v>1012</v>
      </c>
      <c r="C3729">
        <v>1993</v>
      </c>
      <c r="D3729">
        <v>16.197195166155101</v>
      </c>
      <c r="E3729">
        <v>73.073792464345303</v>
      </c>
      <c r="F3729">
        <v>44.5728619330418</v>
      </c>
    </row>
    <row r="3730" spans="1:6">
      <c r="A3730" t="s">
        <v>1012</v>
      </c>
      <c r="C3730">
        <v>1994</v>
      </c>
      <c r="D3730">
        <v>15.9760744842278</v>
      </c>
      <c r="E3730">
        <v>69.637953421702505</v>
      </c>
      <c r="F3730">
        <v>44.967406972422999</v>
      </c>
    </row>
    <row r="3731" spans="1:6">
      <c r="A3731" t="s">
        <v>1012</v>
      </c>
      <c r="C3731">
        <v>1995</v>
      </c>
      <c r="D3731">
        <v>15.5613676650536</v>
      </c>
      <c r="E3731">
        <v>65.991496859868903</v>
      </c>
      <c r="F3731">
        <v>45.136900675112898</v>
      </c>
    </row>
    <row r="3732" spans="1:6">
      <c r="A3732" t="s">
        <v>1012</v>
      </c>
      <c r="C3732">
        <v>1996</v>
      </c>
      <c r="D3732">
        <v>15.2565214787987</v>
      </c>
      <c r="E3732">
        <v>62.771523203390103</v>
      </c>
      <c r="F3732">
        <v>45.9378046610518</v>
      </c>
    </row>
    <row r="3733" spans="1:6">
      <c r="A3733" t="s">
        <v>1012</v>
      </c>
      <c r="C3733">
        <v>1997</v>
      </c>
      <c r="D3733">
        <v>14.865405608886199</v>
      </c>
      <c r="E3733">
        <v>59.751889874070102</v>
      </c>
      <c r="F3733">
        <v>46.475274735105899</v>
      </c>
    </row>
    <row r="3734" spans="1:6">
      <c r="A3734" t="s">
        <v>1012</v>
      </c>
      <c r="C3734">
        <v>1998</v>
      </c>
      <c r="D3734">
        <v>14.5085519450832</v>
      </c>
      <c r="E3734">
        <v>56.792971503216798</v>
      </c>
      <c r="F3734">
        <v>46.756760705491402</v>
      </c>
    </row>
    <row r="3735" spans="1:6">
      <c r="A3735" t="s">
        <v>1012</v>
      </c>
      <c r="C3735">
        <v>1999</v>
      </c>
      <c r="D3735">
        <v>13.887418079897101</v>
      </c>
      <c r="E3735">
        <v>53.656259251764702</v>
      </c>
      <c r="F3735">
        <v>46.446052526595302</v>
      </c>
    </row>
    <row r="3736" spans="1:6">
      <c r="A3736" t="s">
        <v>1012</v>
      </c>
      <c r="C3736">
        <v>2000</v>
      </c>
      <c r="D3736">
        <v>13.4284923363813</v>
      </c>
      <c r="E3736">
        <v>51.223094074019201</v>
      </c>
      <c r="F3736">
        <v>46.5085168870785</v>
      </c>
    </row>
    <row r="3737" spans="1:6">
      <c r="A3737" t="s">
        <v>1012</v>
      </c>
      <c r="C3737">
        <v>2001</v>
      </c>
      <c r="D3737">
        <v>12.8886809535138</v>
      </c>
      <c r="E3737">
        <v>48.436626253536403</v>
      </c>
      <c r="F3737">
        <v>46.719797647695202</v>
      </c>
    </row>
    <row r="3738" spans="1:6">
      <c r="A3738" t="s">
        <v>1012</v>
      </c>
      <c r="C3738">
        <v>2002</v>
      </c>
      <c r="D3738">
        <v>12.472956762952901</v>
      </c>
      <c r="E3738">
        <v>46.257498498602999</v>
      </c>
      <c r="F3738">
        <v>47.230934245684701</v>
      </c>
    </row>
    <row r="3739" spans="1:6">
      <c r="A3739" t="s">
        <v>1012</v>
      </c>
      <c r="C3739">
        <v>2003</v>
      </c>
      <c r="D3739">
        <v>12.086662484119801</v>
      </c>
      <c r="E3739">
        <v>44.139021061012201</v>
      </c>
      <c r="F3739">
        <v>47.765685520657698</v>
      </c>
    </row>
    <row r="3740" spans="1:6">
      <c r="A3740" t="s">
        <v>1012</v>
      </c>
      <c r="C3740">
        <v>2004</v>
      </c>
      <c r="D3740">
        <v>11.5200385034357</v>
      </c>
      <c r="E3740">
        <v>41.653779499025198</v>
      </c>
      <c r="F3740">
        <v>47.582050171316702</v>
      </c>
    </row>
    <row r="3741" spans="1:6">
      <c r="A3741" t="s">
        <v>1012</v>
      </c>
      <c r="C3741">
        <v>2005</v>
      </c>
      <c r="D3741">
        <v>10.8821843033323</v>
      </c>
      <c r="E3741">
        <v>39.034219764185401</v>
      </c>
      <c r="F3741">
        <v>47.1718004596976</v>
      </c>
    </row>
    <row r="3742" spans="1:6">
      <c r="A3742" t="s">
        <v>1012</v>
      </c>
      <c r="C3742">
        <v>2006</v>
      </c>
      <c r="D3742">
        <v>10.083117278641099</v>
      </c>
      <c r="E3742">
        <v>35.9291014627618</v>
      </c>
      <c r="F3742">
        <v>46.549881971053097</v>
      </c>
    </row>
    <row r="3743" spans="1:6">
      <c r="A3743" t="s">
        <v>1012</v>
      </c>
      <c r="C3743">
        <v>2007</v>
      </c>
      <c r="D3743">
        <v>9.5847501319627906</v>
      </c>
      <c r="E3743">
        <v>33.540876546134101</v>
      </c>
      <c r="F3743">
        <v>46.542995683400903</v>
      </c>
    </row>
    <row r="3744" spans="1:6">
      <c r="A3744" t="s">
        <v>1012</v>
      </c>
      <c r="C3744">
        <v>2008</v>
      </c>
      <c r="D3744">
        <v>9.3336971801944095</v>
      </c>
      <c r="E3744">
        <v>31.848359165624199</v>
      </c>
      <c r="F3744">
        <v>47.328969327787298</v>
      </c>
    </row>
    <row r="3745" spans="1:6">
      <c r="A3745" t="s">
        <v>1012</v>
      </c>
      <c r="C3745">
        <v>2009</v>
      </c>
      <c r="D3745">
        <v>9.1690786297854494</v>
      </c>
      <c r="E3745">
        <v>30.291161774601601</v>
      </c>
      <c r="F3745">
        <v>48.099166197392996</v>
      </c>
    </row>
    <row r="3746" spans="1:6">
      <c r="A3746" t="s">
        <v>1012</v>
      </c>
      <c r="C3746">
        <v>2010</v>
      </c>
      <c r="D3746">
        <v>9.0055777463435902</v>
      </c>
      <c r="E3746">
        <v>28.681946838523501</v>
      </c>
      <c r="F3746">
        <v>48.769522873093202</v>
      </c>
    </row>
    <row r="3747" spans="1:6">
      <c r="A3747" t="s">
        <v>1012</v>
      </c>
      <c r="C3747">
        <v>2011</v>
      </c>
      <c r="D3747">
        <v>8.6281168610312502</v>
      </c>
      <c r="E3747">
        <v>26.835673036074802</v>
      </c>
      <c r="F3747">
        <v>48.932981248494599</v>
      </c>
    </row>
    <row r="3748" spans="1:6">
      <c r="A3748" t="s">
        <v>1012</v>
      </c>
      <c r="C3748">
        <v>2012</v>
      </c>
      <c r="D3748">
        <v>8.2068252539527204</v>
      </c>
      <c r="E3748">
        <v>25.505043024821799</v>
      </c>
      <c r="F3748">
        <v>47.121901460484601</v>
      </c>
    </row>
    <row r="3749" spans="1:6">
      <c r="A3749" t="s">
        <v>1012</v>
      </c>
      <c r="C3749">
        <v>2013</v>
      </c>
      <c r="D3749">
        <v>7.78572992344243</v>
      </c>
      <c r="E3749">
        <v>23.553303254028101</v>
      </c>
      <c r="F3749">
        <v>46.427844563453299</v>
      </c>
    </row>
    <row r="3750" spans="1:6">
      <c r="A3750" t="s">
        <v>1012</v>
      </c>
      <c r="C3750">
        <v>2014</v>
      </c>
      <c r="D3750">
        <v>7.6341734438939</v>
      </c>
      <c r="E3750">
        <v>22.316168822152701</v>
      </c>
      <c r="F3750">
        <v>45.499846065409898</v>
      </c>
    </row>
    <row r="3751" spans="1:6">
      <c r="A3751" t="s">
        <v>1012</v>
      </c>
      <c r="C3751">
        <v>2015</v>
      </c>
      <c r="D3751">
        <v>7.6029540940603901</v>
      </c>
      <c r="E3751">
        <v>21.417404028237499</v>
      </c>
      <c r="F3751">
        <v>45.344521435710099</v>
      </c>
    </row>
    <row r="3752" spans="1:6">
      <c r="A3752" t="s">
        <v>1012</v>
      </c>
      <c r="C3752">
        <v>2016</v>
      </c>
      <c r="D3752">
        <v>7.57666953719239</v>
      </c>
      <c r="E3752">
        <v>20.744829069102799</v>
      </c>
      <c r="F3752">
        <v>43.644302674477899</v>
      </c>
    </row>
    <row r="3753" spans="1:6">
      <c r="A3753" t="s">
        <v>1012</v>
      </c>
      <c r="C3753">
        <v>2017</v>
      </c>
      <c r="D3753">
        <v>7.6066602664759699</v>
      </c>
      <c r="E3753">
        <v>19.0026302523368</v>
      </c>
      <c r="F3753">
        <v>43.804112967517497</v>
      </c>
    </row>
    <row r="3754" spans="1:6">
      <c r="A3754" t="s">
        <v>616</v>
      </c>
      <c r="B3754" t="s">
        <v>617</v>
      </c>
      <c r="C3754">
        <v>1990</v>
      </c>
      <c r="D3754">
        <v>4.3912403173119401</v>
      </c>
      <c r="E3754">
        <v>55.936446441481699</v>
      </c>
      <c r="F3754">
        <v>42.605775794007101</v>
      </c>
    </row>
    <row r="3755" spans="1:6">
      <c r="A3755" t="s">
        <v>616</v>
      </c>
      <c r="B3755" t="s">
        <v>617</v>
      </c>
      <c r="C3755">
        <v>1991</v>
      </c>
      <c r="D3755">
        <v>4.3959626061540096</v>
      </c>
      <c r="E3755">
        <v>57.083123782559497</v>
      </c>
      <c r="F3755">
        <v>44.234799326129902</v>
      </c>
    </row>
    <row r="3756" spans="1:6">
      <c r="A3756" t="s">
        <v>616</v>
      </c>
      <c r="B3756" t="s">
        <v>617</v>
      </c>
      <c r="C3756">
        <v>1992</v>
      </c>
      <c r="D3756">
        <v>4.22163330481958</v>
      </c>
      <c r="E3756">
        <v>56.086486098163299</v>
      </c>
      <c r="F3756">
        <v>43.211988716740599</v>
      </c>
    </row>
    <row r="3757" spans="1:6">
      <c r="A3757" t="s">
        <v>616</v>
      </c>
      <c r="B3757" t="s">
        <v>617</v>
      </c>
      <c r="C3757">
        <v>1993</v>
      </c>
      <c r="D3757">
        <v>4.3159794427790796</v>
      </c>
      <c r="E3757">
        <v>58.375970792997499</v>
      </c>
      <c r="F3757">
        <v>45.122970024441798</v>
      </c>
    </row>
    <row r="3758" spans="1:6">
      <c r="A3758" t="s">
        <v>616</v>
      </c>
      <c r="B3758" t="s">
        <v>617</v>
      </c>
      <c r="C3758">
        <v>1994</v>
      </c>
      <c r="D3758">
        <v>4.6684542559180002</v>
      </c>
      <c r="E3758">
        <v>63.875434711309502</v>
      </c>
      <c r="F3758">
        <v>49.585698874309998</v>
      </c>
    </row>
    <row r="3759" spans="1:6">
      <c r="A3759" t="s">
        <v>616</v>
      </c>
      <c r="B3759" t="s">
        <v>617</v>
      </c>
      <c r="C3759">
        <v>1995</v>
      </c>
      <c r="D3759">
        <v>4.7084830922385699</v>
      </c>
      <c r="E3759">
        <v>65.448331542834794</v>
      </c>
      <c r="F3759">
        <v>50.771753068855098</v>
      </c>
    </row>
    <row r="3760" spans="1:6">
      <c r="A3760" t="s">
        <v>616</v>
      </c>
      <c r="B3760" t="s">
        <v>617</v>
      </c>
      <c r="C3760">
        <v>1996</v>
      </c>
      <c r="D3760">
        <v>4.3686795038072201</v>
      </c>
      <c r="E3760">
        <v>62.0293062793993</v>
      </c>
      <c r="F3760">
        <v>48.080753815557003</v>
      </c>
    </row>
    <row r="3761" spans="1:6">
      <c r="A3761" t="s">
        <v>616</v>
      </c>
      <c r="B3761" t="s">
        <v>617</v>
      </c>
      <c r="C3761">
        <v>1997</v>
      </c>
      <c r="D3761">
        <v>4.0114780652965196</v>
      </c>
      <c r="E3761">
        <v>56.5759254714077</v>
      </c>
      <c r="F3761">
        <v>44.244897802701502</v>
      </c>
    </row>
    <row r="3762" spans="1:6">
      <c r="A3762" t="s">
        <v>616</v>
      </c>
      <c r="B3762" t="s">
        <v>617</v>
      </c>
      <c r="C3762">
        <v>1998</v>
      </c>
      <c r="D3762">
        <v>3.8058546012655099</v>
      </c>
      <c r="E3762">
        <v>53.435606650816297</v>
      </c>
      <c r="F3762">
        <v>41.612615188029203</v>
      </c>
    </row>
    <row r="3763" spans="1:6">
      <c r="A3763" t="s">
        <v>616</v>
      </c>
      <c r="B3763" t="s">
        <v>617</v>
      </c>
      <c r="C3763">
        <v>1999</v>
      </c>
      <c r="D3763">
        <v>3.7766884002146002</v>
      </c>
      <c r="E3763">
        <v>52.774102172430403</v>
      </c>
      <c r="F3763">
        <v>41.347010308545499</v>
      </c>
    </row>
    <row r="3764" spans="1:6">
      <c r="A3764" t="s">
        <v>616</v>
      </c>
      <c r="B3764" t="s">
        <v>617</v>
      </c>
      <c r="C3764">
        <v>2000</v>
      </c>
      <c r="D3764">
        <v>3.74342898651041</v>
      </c>
      <c r="E3764">
        <v>52.1580243121984</v>
      </c>
      <c r="F3764">
        <v>41.386628481131197</v>
      </c>
    </row>
    <row r="3765" spans="1:6">
      <c r="A3765" t="s">
        <v>616</v>
      </c>
      <c r="B3765" t="s">
        <v>617</v>
      </c>
      <c r="C3765">
        <v>2001</v>
      </c>
      <c r="D3765">
        <v>3.6668023124813698</v>
      </c>
      <c r="E3765">
        <v>48.869453605241603</v>
      </c>
      <c r="F3765">
        <v>41.599208513381299</v>
      </c>
    </row>
    <row r="3766" spans="1:6">
      <c r="A3766" t="s">
        <v>616</v>
      </c>
      <c r="B3766" t="s">
        <v>617</v>
      </c>
      <c r="C3766">
        <v>2002</v>
      </c>
      <c r="D3766">
        <v>3.6723086155860001</v>
      </c>
      <c r="E3766">
        <v>45.525879629210401</v>
      </c>
      <c r="F3766">
        <v>42.217382847665299</v>
      </c>
    </row>
    <row r="3767" spans="1:6">
      <c r="A3767" t="s">
        <v>616</v>
      </c>
      <c r="B3767" t="s">
        <v>617</v>
      </c>
      <c r="C3767">
        <v>2003</v>
      </c>
      <c r="D3767">
        <v>3.6216575311877102</v>
      </c>
      <c r="E3767">
        <v>42.076118802751097</v>
      </c>
      <c r="F3767">
        <v>43.309774195462502</v>
      </c>
    </row>
    <row r="3768" spans="1:6">
      <c r="A3768" t="s">
        <v>616</v>
      </c>
      <c r="B3768" t="s">
        <v>617</v>
      </c>
      <c r="C3768">
        <v>2004</v>
      </c>
      <c r="D3768">
        <v>3.50450170242279</v>
      </c>
      <c r="E3768">
        <v>38.482866860204403</v>
      </c>
      <c r="F3768">
        <v>44.738781065626199</v>
      </c>
    </row>
    <row r="3769" spans="1:6">
      <c r="A3769" t="s">
        <v>616</v>
      </c>
      <c r="B3769" t="s">
        <v>617</v>
      </c>
      <c r="C3769">
        <v>2005</v>
      </c>
      <c r="D3769">
        <v>3.51177011708159</v>
      </c>
      <c r="E3769">
        <v>36.173754681669998</v>
      </c>
      <c r="F3769">
        <v>47.6547994296347</v>
      </c>
    </row>
    <row r="3770" spans="1:6">
      <c r="A3770" t="s">
        <v>616</v>
      </c>
      <c r="B3770" t="s">
        <v>617</v>
      </c>
      <c r="C3770">
        <v>2006</v>
      </c>
      <c r="D3770">
        <v>3.28978583336063</v>
      </c>
      <c r="E3770">
        <v>32.377800579105497</v>
      </c>
      <c r="F3770">
        <v>48.105317925191798</v>
      </c>
    </row>
    <row r="3771" spans="1:6">
      <c r="A3771" t="s">
        <v>616</v>
      </c>
      <c r="B3771" t="s">
        <v>617</v>
      </c>
      <c r="C3771">
        <v>2007</v>
      </c>
      <c r="D3771">
        <v>3.0573132935232499</v>
      </c>
      <c r="E3771">
        <v>28.284829695715299</v>
      </c>
      <c r="F3771">
        <v>48.181601180184799</v>
      </c>
    </row>
    <row r="3772" spans="1:6">
      <c r="A3772" t="s">
        <v>616</v>
      </c>
      <c r="B3772" t="s">
        <v>617</v>
      </c>
      <c r="C3772">
        <v>2008</v>
      </c>
      <c r="D3772">
        <v>2.8312874365268001</v>
      </c>
      <c r="E3772">
        <v>24.863155994997101</v>
      </c>
      <c r="F3772">
        <v>48.071767029053703</v>
      </c>
    </row>
    <row r="3773" spans="1:6">
      <c r="A3773" t="s">
        <v>616</v>
      </c>
      <c r="B3773" t="s">
        <v>617</v>
      </c>
      <c r="C3773">
        <v>2009</v>
      </c>
      <c r="D3773">
        <v>2.71511285578601</v>
      </c>
      <c r="E3773">
        <v>22.446466917889001</v>
      </c>
      <c r="F3773">
        <v>49.287029933728803</v>
      </c>
    </row>
    <row r="3774" spans="1:6">
      <c r="A3774" t="s">
        <v>616</v>
      </c>
      <c r="B3774" t="s">
        <v>617</v>
      </c>
      <c r="C3774">
        <v>2010</v>
      </c>
      <c r="D3774">
        <v>2.5890627142837501</v>
      </c>
      <c r="E3774">
        <v>20.005360166031</v>
      </c>
      <c r="F3774">
        <v>49.943875420152203</v>
      </c>
    </row>
    <row r="3775" spans="1:6">
      <c r="A3775" t="s">
        <v>616</v>
      </c>
      <c r="B3775" t="s">
        <v>617</v>
      </c>
      <c r="C3775">
        <v>2011</v>
      </c>
      <c r="D3775">
        <v>2.2384140128523198</v>
      </c>
      <c r="E3775">
        <v>16.194653385897201</v>
      </c>
      <c r="F3775">
        <v>47.7140694829084</v>
      </c>
    </row>
    <row r="3776" spans="1:6">
      <c r="A3776" t="s">
        <v>616</v>
      </c>
      <c r="B3776" t="s">
        <v>617</v>
      </c>
      <c r="C3776">
        <v>2012</v>
      </c>
      <c r="D3776">
        <v>1.98912416920735</v>
      </c>
      <c r="E3776">
        <v>14.4261068857627</v>
      </c>
      <c r="F3776">
        <v>44.339618200190003</v>
      </c>
    </row>
    <row r="3777" spans="1:6">
      <c r="A3777" t="s">
        <v>616</v>
      </c>
      <c r="B3777" t="s">
        <v>617</v>
      </c>
      <c r="C3777">
        <v>2013</v>
      </c>
      <c r="D3777">
        <v>1.7965167770508701</v>
      </c>
      <c r="E3777">
        <v>12.9148731349421</v>
      </c>
      <c r="F3777">
        <v>41.648896862128701</v>
      </c>
    </row>
    <row r="3778" spans="1:6">
      <c r="A3778" t="s">
        <v>616</v>
      </c>
      <c r="B3778" t="s">
        <v>617</v>
      </c>
      <c r="C3778">
        <v>2014</v>
      </c>
      <c r="D3778">
        <v>1.7124207436588901</v>
      </c>
      <c r="E3778">
        <v>12.477880174145699</v>
      </c>
      <c r="F3778">
        <v>41.685311181858303</v>
      </c>
    </row>
    <row r="3779" spans="1:6">
      <c r="A3779" t="s">
        <v>616</v>
      </c>
      <c r="B3779" t="s">
        <v>617</v>
      </c>
      <c r="C3779">
        <v>2015</v>
      </c>
      <c r="D3779">
        <v>1.6784344588837701</v>
      </c>
      <c r="E3779">
        <v>11.5820919681122</v>
      </c>
      <c r="F3779">
        <v>42.9221563865894</v>
      </c>
    </row>
    <row r="3780" spans="1:6">
      <c r="A3780" t="s">
        <v>616</v>
      </c>
      <c r="B3780" t="s">
        <v>617</v>
      </c>
      <c r="C3780">
        <v>2016</v>
      </c>
      <c r="D3780">
        <v>1.5793697369164701</v>
      </c>
      <c r="E3780">
        <v>10.2823182877036</v>
      </c>
      <c r="F3780">
        <v>40.1576924839786</v>
      </c>
    </row>
    <row r="3781" spans="1:6">
      <c r="A3781" t="s">
        <v>616</v>
      </c>
      <c r="B3781" t="s">
        <v>617</v>
      </c>
      <c r="C3781">
        <v>2017</v>
      </c>
      <c r="D3781">
        <v>1.5914868731545899</v>
      </c>
      <c r="E3781">
        <v>9.4204386365924009</v>
      </c>
      <c r="F3781">
        <v>39.171503250530698</v>
      </c>
    </row>
    <row r="3782" spans="1:6">
      <c r="A3782" t="s">
        <v>618</v>
      </c>
      <c r="B3782" t="s">
        <v>619</v>
      </c>
      <c r="C3782">
        <v>1990</v>
      </c>
      <c r="D3782">
        <v>4.0459642677690102</v>
      </c>
      <c r="E3782">
        <v>109.7812875921</v>
      </c>
      <c r="F3782">
        <v>56.042595609002198</v>
      </c>
    </row>
    <row r="3783" spans="1:6">
      <c r="A3783" t="s">
        <v>618</v>
      </c>
      <c r="B3783" t="s">
        <v>619</v>
      </c>
      <c r="C3783">
        <v>1991</v>
      </c>
      <c r="D3783">
        <v>4.1304852502053899</v>
      </c>
      <c r="E3783">
        <v>108.26028716823799</v>
      </c>
      <c r="F3783">
        <v>57.149109316606797</v>
      </c>
    </row>
    <row r="3784" spans="1:6">
      <c r="A3784" t="s">
        <v>618</v>
      </c>
      <c r="B3784" t="s">
        <v>619</v>
      </c>
      <c r="C3784">
        <v>1992</v>
      </c>
      <c r="D3784">
        <v>4.1064410572446199</v>
      </c>
      <c r="E3784">
        <v>105.753633487561</v>
      </c>
      <c r="F3784">
        <v>57.375449758679302</v>
      </c>
    </row>
    <row r="3785" spans="1:6">
      <c r="A3785" t="s">
        <v>618</v>
      </c>
      <c r="B3785" t="s">
        <v>619</v>
      </c>
      <c r="C3785">
        <v>1993</v>
      </c>
      <c r="D3785">
        <v>4.17085264746148</v>
      </c>
      <c r="E3785">
        <v>105.21458878875499</v>
      </c>
      <c r="F3785">
        <v>58.472233676972699</v>
      </c>
    </row>
    <row r="3786" spans="1:6">
      <c r="A3786" t="s">
        <v>618</v>
      </c>
      <c r="B3786" t="s">
        <v>619</v>
      </c>
      <c r="C3786">
        <v>1994</v>
      </c>
      <c r="D3786">
        <v>4.3075896122851596</v>
      </c>
      <c r="E3786">
        <v>106.48286801584</v>
      </c>
      <c r="F3786">
        <v>60.070540874054899</v>
      </c>
    </row>
    <row r="3787" spans="1:6">
      <c r="A3787" t="s">
        <v>618</v>
      </c>
      <c r="B3787" t="s">
        <v>619</v>
      </c>
      <c r="C3787">
        <v>1995</v>
      </c>
      <c r="D3787">
        <v>4.5178789919350697</v>
      </c>
      <c r="E3787">
        <v>109.32419281907799</v>
      </c>
      <c r="F3787">
        <v>62.587640073832198</v>
      </c>
    </row>
    <row r="3788" spans="1:6">
      <c r="A3788" t="s">
        <v>618</v>
      </c>
      <c r="B3788" t="s">
        <v>619</v>
      </c>
      <c r="C3788">
        <v>1996</v>
      </c>
      <c r="D3788">
        <v>4.5706830964534202</v>
      </c>
      <c r="E3788">
        <v>109.131744370248</v>
      </c>
      <c r="F3788">
        <v>65.103530723114403</v>
      </c>
    </row>
    <row r="3789" spans="1:6">
      <c r="A3789" t="s">
        <v>618</v>
      </c>
      <c r="B3789" t="s">
        <v>619</v>
      </c>
      <c r="C3789">
        <v>1997</v>
      </c>
      <c r="D3789">
        <v>4.53197882316777</v>
      </c>
      <c r="E3789">
        <v>108.039018870533</v>
      </c>
      <c r="F3789">
        <v>66.612048630742507</v>
      </c>
    </row>
    <row r="3790" spans="1:6">
      <c r="A3790" t="s">
        <v>618</v>
      </c>
      <c r="B3790" t="s">
        <v>619</v>
      </c>
      <c r="C3790">
        <v>1998</v>
      </c>
      <c r="D3790">
        <v>4.4058826867603802</v>
      </c>
      <c r="E3790">
        <v>104.757600095416</v>
      </c>
      <c r="F3790">
        <v>66.782545970770897</v>
      </c>
    </row>
    <row r="3791" spans="1:6">
      <c r="A3791" t="s">
        <v>618</v>
      </c>
      <c r="B3791" t="s">
        <v>619</v>
      </c>
      <c r="C3791">
        <v>1999</v>
      </c>
      <c r="D3791">
        <v>4.2332370056117199</v>
      </c>
      <c r="E3791">
        <v>100.80257848781299</v>
      </c>
      <c r="F3791">
        <v>66.784134325547498</v>
      </c>
    </row>
    <row r="3792" spans="1:6">
      <c r="A3792" t="s">
        <v>618</v>
      </c>
      <c r="B3792" t="s">
        <v>619</v>
      </c>
      <c r="C3792">
        <v>2000</v>
      </c>
      <c r="D3792">
        <v>3.9439700983200101</v>
      </c>
      <c r="E3792">
        <v>96.1947291778731</v>
      </c>
      <c r="F3792">
        <v>64.809803279129</v>
      </c>
    </row>
    <row r="3793" spans="1:6">
      <c r="A3793" t="s">
        <v>618</v>
      </c>
      <c r="B3793" t="s">
        <v>619</v>
      </c>
      <c r="C3793">
        <v>2001</v>
      </c>
      <c r="D3793">
        <v>3.6590068023231299</v>
      </c>
      <c r="E3793">
        <v>90.784859266962201</v>
      </c>
      <c r="F3793">
        <v>64.457757393876093</v>
      </c>
    </row>
    <row r="3794" spans="1:6">
      <c r="A3794" t="s">
        <v>618</v>
      </c>
      <c r="B3794" t="s">
        <v>619</v>
      </c>
      <c r="C3794">
        <v>2002</v>
      </c>
      <c r="D3794">
        <v>3.4405677618631101</v>
      </c>
      <c r="E3794">
        <v>86.389647434118302</v>
      </c>
      <c r="F3794">
        <v>64.158412290177296</v>
      </c>
    </row>
    <row r="3795" spans="1:6">
      <c r="A3795" t="s">
        <v>618</v>
      </c>
      <c r="B3795" t="s">
        <v>619</v>
      </c>
      <c r="C3795">
        <v>2003</v>
      </c>
      <c r="D3795">
        <v>3.1937934175748701</v>
      </c>
      <c r="E3795">
        <v>81.751195208808994</v>
      </c>
      <c r="F3795">
        <v>62.849260103650103</v>
      </c>
    </row>
    <row r="3796" spans="1:6">
      <c r="A3796" t="s">
        <v>618</v>
      </c>
      <c r="B3796" t="s">
        <v>619</v>
      </c>
      <c r="C3796">
        <v>2004</v>
      </c>
      <c r="D3796">
        <v>2.9693123655132299</v>
      </c>
      <c r="E3796">
        <v>77.609770018395196</v>
      </c>
      <c r="F3796">
        <v>61.250020118320499</v>
      </c>
    </row>
    <row r="3797" spans="1:6">
      <c r="A3797" t="s">
        <v>618</v>
      </c>
      <c r="B3797" t="s">
        <v>619</v>
      </c>
      <c r="C3797">
        <v>2005</v>
      </c>
      <c r="D3797">
        <v>2.85409351425904</v>
      </c>
      <c r="E3797">
        <v>74.461406030128899</v>
      </c>
      <c r="F3797">
        <v>60.290258185368799</v>
      </c>
    </row>
    <row r="3798" spans="1:6">
      <c r="A3798" t="s">
        <v>618</v>
      </c>
      <c r="B3798" t="s">
        <v>619</v>
      </c>
      <c r="C3798">
        <v>2006</v>
      </c>
      <c r="D3798">
        <v>2.6925548739353</v>
      </c>
      <c r="E3798">
        <v>68.280383105198695</v>
      </c>
      <c r="F3798">
        <v>59.223813279698099</v>
      </c>
    </row>
    <row r="3799" spans="1:6">
      <c r="A3799" t="s">
        <v>618</v>
      </c>
      <c r="B3799" t="s">
        <v>619</v>
      </c>
      <c r="C3799">
        <v>2007</v>
      </c>
      <c r="D3799">
        <v>2.5236827771970498</v>
      </c>
      <c r="E3799">
        <v>62.104318123804603</v>
      </c>
      <c r="F3799">
        <v>57.682609270515101</v>
      </c>
    </row>
    <row r="3800" spans="1:6">
      <c r="A3800" t="s">
        <v>618</v>
      </c>
      <c r="B3800" t="s">
        <v>619</v>
      </c>
      <c r="C3800">
        <v>2008</v>
      </c>
      <c r="D3800">
        <v>2.4582183105759099</v>
      </c>
      <c r="E3800">
        <v>58.155133456493303</v>
      </c>
      <c r="F3800">
        <v>57.5444903093018</v>
      </c>
    </row>
    <row r="3801" spans="1:6">
      <c r="A3801" t="s">
        <v>618</v>
      </c>
      <c r="B3801" t="s">
        <v>619</v>
      </c>
      <c r="C3801">
        <v>2009</v>
      </c>
      <c r="D3801">
        <v>2.4545233479375299</v>
      </c>
      <c r="E3801">
        <v>56.089451690550597</v>
      </c>
      <c r="F3801">
        <v>58.720584616054197</v>
      </c>
    </row>
    <row r="3802" spans="1:6">
      <c r="A3802" t="s">
        <v>618</v>
      </c>
      <c r="B3802" t="s">
        <v>619</v>
      </c>
      <c r="C3802">
        <v>2010</v>
      </c>
      <c r="D3802">
        <v>2.3164652161172201</v>
      </c>
      <c r="E3802">
        <v>51.857551350050699</v>
      </c>
      <c r="F3802">
        <v>56.995137061856497</v>
      </c>
    </row>
    <row r="3803" spans="1:6">
      <c r="A3803" t="s">
        <v>618</v>
      </c>
      <c r="B3803" t="s">
        <v>619</v>
      </c>
      <c r="C3803">
        <v>2011</v>
      </c>
      <c r="D3803">
        <v>2.20508235399799</v>
      </c>
      <c r="E3803">
        <v>47.382842066633799</v>
      </c>
      <c r="F3803">
        <v>56.089922723127202</v>
      </c>
    </row>
    <row r="3804" spans="1:6">
      <c r="A3804" t="s">
        <v>618</v>
      </c>
      <c r="B3804" t="s">
        <v>619</v>
      </c>
      <c r="C3804">
        <v>2012</v>
      </c>
      <c r="D3804">
        <v>2.0757566197616701</v>
      </c>
      <c r="E3804">
        <v>44.129236110839798</v>
      </c>
      <c r="F3804">
        <v>51.772084696987498</v>
      </c>
    </row>
    <row r="3805" spans="1:6">
      <c r="A3805" t="s">
        <v>618</v>
      </c>
      <c r="B3805" t="s">
        <v>619</v>
      </c>
      <c r="C3805">
        <v>2013</v>
      </c>
      <c r="D3805">
        <v>1.96891117049029</v>
      </c>
      <c r="E3805">
        <v>40.750411028793302</v>
      </c>
      <c r="F3805">
        <v>49.725306113921</v>
      </c>
    </row>
    <row r="3806" spans="1:6">
      <c r="A3806" t="s">
        <v>618</v>
      </c>
      <c r="B3806" t="s">
        <v>619</v>
      </c>
      <c r="C3806">
        <v>2014</v>
      </c>
      <c r="D3806">
        <v>1.89620034229729</v>
      </c>
      <c r="E3806">
        <v>38.702030597438501</v>
      </c>
      <c r="F3806">
        <v>46.2925690288426</v>
      </c>
    </row>
    <row r="3807" spans="1:6">
      <c r="A3807" t="s">
        <v>618</v>
      </c>
      <c r="B3807" t="s">
        <v>619</v>
      </c>
      <c r="C3807">
        <v>2015</v>
      </c>
      <c r="D3807">
        <v>1.85670741138879</v>
      </c>
      <c r="E3807">
        <v>35.874652051730898</v>
      </c>
      <c r="F3807">
        <v>47.627030491496498</v>
      </c>
    </row>
    <row r="3808" spans="1:6">
      <c r="A3808" t="s">
        <v>618</v>
      </c>
      <c r="B3808" t="s">
        <v>619</v>
      </c>
      <c r="C3808">
        <v>2016</v>
      </c>
      <c r="D3808">
        <v>1.8477253964598299</v>
      </c>
      <c r="E3808">
        <v>35.6177967083566</v>
      </c>
      <c r="F3808">
        <v>44.492915124387999</v>
      </c>
    </row>
    <row r="3809" spans="1:6">
      <c r="A3809" t="s">
        <v>618</v>
      </c>
      <c r="B3809" t="s">
        <v>619</v>
      </c>
      <c r="C3809">
        <v>2017</v>
      </c>
      <c r="D3809">
        <v>1.8375180915273901</v>
      </c>
      <c r="E3809">
        <v>34.280808680448096</v>
      </c>
      <c r="F3809">
        <v>46.078598447629503</v>
      </c>
    </row>
    <row r="3810" spans="1:6">
      <c r="A3810" t="s">
        <v>1013</v>
      </c>
      <c r="B3810" t="s">
        <v>1014</v>
      </c>
      <c r="C3810">
        <v>1990</v>
      </c>
      <c r="D3810">
        <v>1.21233367440416</v>
      </c>
      <c r="E3810">
        <v>26.839061973457401</v>
      </c>
      <c r="F3810">
        <v>34.126485160707503</v>
      </c>
    </row>
    <row r="3811" spans="1:6">
      <c r="A3811" t="s">
        <v>1013</v>
      </c>
      <c r="B3811" t="s">
        <v>1014</v>
      </c>
      <c r="C3811">
        <v>1991</v>
      </c>
      <c r="D3811">
        <v>1.1793850084120601</v>
      </c>
      <c r="E3811">
        <v>25.7662094791825</v>
      </c>
      <c r="F3811">
        <v>33.673091183269896</v>
      </c>
    </row>
    <row r="3812" spans="1:6">
      <c r="A3812" t="s">
        <v>1013</v>
      </c>
      <c r="B3812" t="s">
        <v>1014</v>
      </c>
      <c r="C3812">
        <v>1992</v>
      </c>
      <c r="D3812">
        <v>1.1775144476921799</v>
      </c>
      <c r="E3812">
        <v>25.666367781818298</v>
      </c>
      <c r="F3812">
        <v>33.683459418282098</v>
      </c>
    </row>
    <row r="3813" spans="1:6">
      <c r="A3813" t="s">
        <v>1013</v>
      </c>
      <c r="B3813" t="s">
        <v>1014</v>
      </c>
      <c r="C3813">
        <v>1993</v>
      </c>
      <c r="D3813">
        <v>1.18185222076024</v>
      </c>
      <c r="E3813">
        <v>25.6958204087368</v>
      </c>
      <c r="F3813">
        <v>34.049002776787603</v>
      </c>
    </row>
    <row r="3814" spans="1:6">
      <c r="A3814" t="s">
        <v>1013</v>
      </c>
      <c r="B3814" t="s">
        <v>1014</v>
      </c>
      <c r="C3814">
        <v>1994</v>
      </c>
      <c r="D3814">
        <v>1.17802200886696</v>
      </c>
      <c r="E3814">
        <v>25.952240842319199</v>
      </c>
      <c r="F3814">
        <v>34.174865969063397</v>
      </c>
    </row>
    <row r="3815" spans="1:6">
      <c r="A3815" t="s">
        <v>1013</v>
      </c>
      <c r="B3815" t="s">
        <v>1014</v>
      </c>
      <c r="C3815">
        <v>1995</v>
      </c>
      <c r="D3815">
        <v>1.1870047411744999</v>
      </c>
      <c r="E3815">
        <v>26.1323606317913</v>
      </c>
      <c r="F3815">
        <v>34.408272322683999</v>
      </c>
    </row>
    <row r="3816" spans="1:6">
      <c r="A3816" t="s">
        <v>1013</v>
      </c>
      <c r="B3816" t="s">
        <v>1014</v>
      </c>
      <c r="C3816">
        <v>1996</v>
      </c>
      <c r="D3816">
        <v>1.20522008788845</v>
      </c>
      <c r="E3816">
        <v>26.2229161850648</v>
      </c>
      <c r="F3816">
        <v>35.052532054596703</v>
      </c>
    </row>
    <row r="3817" spans="1:6">
      <c r="A3817" t="s">
        <v>1013</v>
      </c>
      <c r="B3817" t="s">
        <v>1014</v>
      </c>
      <c r="C3817">
        <v>1997</v>
      </c>
      <c r="D3817">
        <v>1.23186395733373</v>
      </c>
      <c r="E3817">
        <v>26.613912999020201</v>
      </c>
      <c r="F3817">
        <v>35.8693972538289</v>
      </c>
    </row>
    <row r="3818" spans="1:6">
      <c r="A3818" t="s">
        <v>1013</v>
      </c>
      <c r="B3818" t="s">
        <v>1014</v>
      </c>
      <c r="C3818">
        <v>1998</v>
      </c>
      <c r="D3818">
        <v>1.2242412619728</v>
      </c>
      <c r="E3818">
        <v>26.140292706274</v>
      </c>
      <c r="F3818">
        <v>36.321667594093498</v>
      </c>
    </row>
    <row r="3819" spans="1:6">
      <c r="A3819" t="s">
        <v>1013</v>
      </c>
      <c r="B3819" t="s">
        <v>1014</v>
      </c>
      <c r="C3819">
        <v>1999</v>
      </c>
      <c r="D3819">
        <v>1.2026607373592899</v>
      </c>
      <c r="E3819">
        <v>25.722809116876199</v>
      </c>
      <c r="F3819">
        <v>36.099186105216603</v>
      </c>
    </row>
    <row r="3820" spans="1:6">
      <c r="A3820" t="s">
        <v>1013</v>
      </c>
      <c r="B3820" t="s">
        <v>1014</v>
      </c>
      <c r="C3820">
        <v>2000</v>
      </c>
      <c r="D3820">
        <v>1.1757086762383799</v>
      </c>
      <c r="E3820">
        <v>24.884814864051101</v>
      </c>
      <c r="F3820">
        <v>35.718847360165903</v>
      </c>
    </row>
    <row r="3821" spans="1:6">
      <c r="A3821" t="s">
        <v>1013</v>
      </c>
      <c r="B3821" t="s">
        <v>1014</v>
      </c>
      <c r="C3821">
        <v>2001</v>
      </c>
      <c r="D3821">
        <v>1.1423473527266801</v>
      </c>
      <c r="E3821">
        <v>24.0822853140943</v>
      </c>
      <c r="F3821">
        <v>35.528521751512102</v>
      </c>
    </row>
    <row r="3822" spans="1:6">
      <c r="A3822" t="s">
        <v>1013</v>
      </c>
      <c r="B3822" t="s">
        <v>1014</v>
      </c>
      <c r="C3822">
        <v>2002</v>
      </c>
      <c r="D3822">
        <v>1.1167908248746099</v>
      </c>
      <c r="E3822">
        <v>23.254175822387001</v>
      </c>
      <c r="F3822">
        <v>35.531873234361001</v>
      </c>
    </row>
    <row r="3823" spans="1:6">
      <c r="A3823" t="s">
        <v>1013</v>
      </c>
      <c r="B3823" t="s">
        <v>1014</v>
      </c>
      <c r="C3823">
        <v>2003</v>
      </c>
      <c r="D3823">
        <v>1.1039605701099899</v>
      </c>
      <c r="E3823">
        <v>22.651348919147399</v>
      </c>
      <c r="F3823">
        <v>35.832137353607003</v>
      </c>
    </row>
    <row r="3824" spans="1:6">
      <c r="A3824" t="s">
        <v>1013</v>
      </c>
      <c r="B3824" t="s">
        <v>1014</v>
      </c>
      <c r="C3824">
        <v>2004</v>
      </c>
      <c r="D3824">
        <v>1.08050126115201</v>
      </c>
      <c r="E3824">
        <v>22.196239558430801</v>
      </c>
      <c r="F3824">
        <v>35.705370513818998</v>
      </c>
    </row>
    <row r="3825" spans="1:6">
      <c r="A3825" t="s">
        <v>1013</v>
      </c>
      <c r="B3825" t="s">
        <v>1014</v>
      </c>
      <c r="C3825">
        <v>2005</v>
      </c>
      <c r="D3825">
        <v>1.0730990156356599</v>
      </c>
      <c r="E3825">
        <v>21.775108832008002</v>
      </c>
      <c r="F3825">
        <v>36.108845500079703</v>
      </c>
    </row>
    <row r="3826" spans="1:6">
      <c r="A3826" t="s">
        <v>1013</v>
      </c>
      <c r="B3826" t="s">
        <v>1014</v>
      </c>
      <c r="C3826">
        <v>2006</v>
      </c>
      <c r="D3826">
        <v>1.0556473865921701</v>
      </c>
      <c r="E3826">
        <v>21.281382495214999</v>
      </c>
      <c r="F3826">
        <v>35.9777371862669</v>
      </c>
    </row>
    <row r="3827" spans="1:6">
      <c r="A3827" t="s">
        <v>1013</v>
      </c>
      <c r="B3827" t="s">
        <v>1014</v>
      </c>
      <c r="C3827">
        <v>2007</v>
      </c>
      <c r="D3827">
        <v>1.0279597643946701</v>
      </c>
      <c r="E3827">
        <v>20.372096228490701</v>
      </c>
      <c r="F3827">
        <v>35.282676790676597</v>
      </c>
    </row>
    <row r="3828" spans="1:6">
      <c r="A3828" t="s">
        <v>1013</v>
      </c>
      <c r="B3828" t="s">
        <v>1014</v>
      </c>
      <c r="C3828">
        <v>2008</v>
      </c>
      <c r="D3828">
        <v>1.0049306788840799</v>
      </c>
      <c r="E3828">
        <v>19.653253852632002</v>
      </c>
      <c r="F3828">
        <v>34.479324135880503</v>
      </c>
    </row>
    <row r="3829" spans="1:6">
      <c r="A3829" t="s">
        <v>1013</v>
      </c>
      <c r="B3829" t="s">
        <v>1014</v>
      </c>
      <c r="C3829">
        <v>2009</v>
      </c>
      <c r="D3829">
        <v>0.96150504640008305</v>
      </c>
      <c r="E3829">
        <v>18.6010618144322</v>
      </c>
      <c r="F3829">
        <v>33.315490885621898</v>
      </c>
    </row>
    <row r="3830" spans="1:6">
      <c r="A3830" t="s">
        <v>1013</v>
      </c>
      <c r="B3830" t="s">
        <v>1014</v>
      </c>
      <c r="C3830">
        <v>2010</v>
      </c>
      <c r="D3830">
        <v>0.946081724451864</v>
      </c>
      <c r="E3830">
        <v>18.0084397602478</v>
      </c>
      <c r="F3830">
        <v>32.387729567395397</v>
      </c>
    </row>
    <row r="3831" spans="1:6">
      <c r="A3831" t="s">
        <v>1013</v>
      </c>
      <c r="B3831" t="s">
        <v>1014</v>
      </c>
      <c r="C3831">
        <v>2011</v>
      </c>
      <c r="D3831">
        <v>0.95393320227476197</v>
      </c>
      <c r="E3831">
        <v>17.485050281266702</v>
      </c>
      <c r="F3831">
        <v>33.389903724515896</v>
      </c>
    </row>
    <row r="3832" spans="1:6">
      <c r="A3832" t="s">
        <v>1013</v>
      </c>
      <c r="B3832" t="s">
        <v>1014</v>
      </c>
      <c r="C3832">
        <v>2012</v>
      </c>
      <c r="D3832">
        <v>0.96401769619542699</v>
      </c>
      <c r="E3832">
        <v>17.955280792692399</v>
      </c>
      <c r="F3832">
        <v>31.788465523053301</v>
      </c>
    </row>
    <row r="3833" spans="1:6">
      <c r="A3833" t="s">
        <v>1013</v>
      </c>
      <c r="B3833" t="s">
        <v>1014</v>
      </c>
      <c r="C3833">
        <v>2013</v>
      </c>
      <c r="D3833">
        <v>0.97981309762950397</v>
      </c>
      <c r="E3833">
        <v>18.189998189948898</v>
      </c>
      <c r="F3833">
        <v>30.928654101299699</v>
      </c>
    </row>
    <row r="3834" spans="1:6">
      <c r="A3834" t="s">
        <v>1013</v>
      </c>
      <c r="B3834" t="s">
        <v>1014</v>
      </c>
      <c r="C3834">
        <v>2014</v>
      </c>
      <c r="D3834">
        <v>0.985934383390349</v>
      </c>
      <c r="E3834">
        <v>17.954039633151002</v>
      </c>
      <c r="F3834">
        <v>30.0285709448044</v>
      </c>
    </row>
    <row r="3835" spans="1:6">
      <c r="A3835" t="s">
        <v>1013</v>
      </c>
      <c r="B3835" t="s">
        <v>1014</v>
      </c>
      <c r="C3835">
        <v>2015</v>
      </c>
      <c r="D3835">
        <v>1.0005162425474099</v>
      </c>
      <c r="E3835">
        <v>17.5061808722431</v>
      </c>
      <c r="F3835">
        <v>30.7825769504771</v>
      </c>
    </row>
    <row r="3836" spans="1:6">
      <c r="A3836" t="s">
        <v>1013</v>
      </c>
      <c r="B3836" t="s">
        <v>1014</v>
      </c>
      <c r="C3836">
        <v>2016</v>
      </c>
      <c r="D3836">
        <v>1.00815628460344</v>
      </c>
      <c r="E3836">
        <v>17.5906818341657</v>
      </c>
      <c r="F3836">
        <v>29.538768362419098</v>
      </c>
    </row>
    <row r="3837" spans="1:6">
      <c r="A3837" t="s">
        <v>1013</v>
      </c>
      <c r="B3837" t="s">
        <v>1014</v>
      </c>
      <c r="C3837">
        <v>2017</v>
      </c>
      <c r="D3837">
        <v>1.00976140795596</v>
      </c>
      <c r="E3837">
        <v>17.176757524802301</v>
      </c>
      <c r="F3837">
        <v>29.6105375876636</v>
      </c>
    </row>
    <row r="3838" spans="1:6">
      <c r="A3838" t="s">
        <v>620</v>
      </c>
      <c r="B3838" t="s">
        <v>621</v>
      </c>
      <c r="C3838">
        <v>1990</v>
      </c>
      <c r="D3838">
        <v>2.1906535839594201</v>
      </c>
      <c r="E3838">
        <v>15.4307853114542</v>
      </c>
      <c r="F3838">
        <v>69.798005481301502</v>
      </c>
    </row>
    <row r="3839" spans="1:6">
      <c r="A3839" t="s">
        <v>620</v>
      </c>
      <c r="B3839" t="s">
        <v>621</v>
      </c>
      <c r="C3839">
        <v>1991</v>
      </c>
      <c r="D3839">
        <v>2.1805292036416901</v>
      </c>
      <c r="E3839">
        <v>13.835449013856699</v>
      </c>
      <c r="F3839">
        <v>70.971141284313305</v>
      </c>
    </row>
    <row r="3840" spans="1:6">
      <c r="A3840" t="s">
        <v>620</v>
      </c>
      <c r="B3840" t="s">
        <v>621</v>
      </c>
      <c r="C3840">
        <v>1992</v>
      </c>
      <c r="D3840">
        <v>2.1702057574892999</v>
      </c>
      <c r="E3840">
        <v>12.651147062474999</v>
      </c>
      <c r="F3840">
        <v>71.857814700825401</v>
      </c>
    </row>
    <row r="3841" spans="1:6">
      <c r="A3841" t="s">
        <v>620</v>
      </c>
      <c r="B3841" t="s">
        <v>621</v>
      </c>
      <c r="C3841">
        <v>1993</v>
      </c>
      <c r="D3841">
        <v>2.1729195245959798</v>
      </c>
      <c r="E3841">
        <v>11.5332737389086</v>
      </c>
      <c r="F3841">
        <v>73.040894174484293</v>
      </c>
    </row>
    <row r="3842" spans="1:6">
      <c r="A3842" t="s">
        <v>620</v>
      </c>
      <c r="B3842" t="s">
        <v>621</v>
      </c>
      <c r="C3842">
        <v>1994</v>
      </c>
      <c r="D3842">
        <v>2.1636684710824001</v>
      </c>
      <c r="E3842">
        <v>10.4449836325898</v>
      </c>
      <c r="F3842">
        <v>73.2370520276299</v>
      </c>
    </row>
    <row r="3843" spans="1:6">
      <c r="A3843" t="s">
        <v>620</v>
      </c>
      <c r="B3843" t="s">
        <v>621</v>
      </c>
      <c r="C3843">
        <v>1995</v>
      </c>
      <c r="D3843">
        <v>2.19213321766461</v>
      </c>
      <c r="E3843">
        <v>9.6978182335351892</v>
      </c>
      <c r="F3843">
        <v>73.861799542762895</v>
      </c>
    </row>
    <row r="3844" spans="1:6">
      <c r="A3844" t="s">
        <v>620</v>
      </c>
      <c r="B3844" t="s">
        <v>621</v>
      </c>
      <c r="C3844">
        <v>1996</v>
      </c>
      <c r="D3844">
        <v>2.2420595591990402</v>
      </c>
      <c r="E3844">
        <v>8.6633825280297696</v>
      </c>
      <c r="F3844">
        <v>75.269896615345303</v>
      </c>
    </row>
    <row r="3845" spans="1:6">
      <c r="A3845" t="s">
        <v>620</v>
      </c>
      <c r="B3845" t="s">
        <v>621</v>
      </c>
      <c r="C3845">
        <v>1997</v>
      </c>
      <c r="D3845">
        <v>2.29143899204005</v>
      </c>
      <c r="E3845">
        <v>9.1632770995555202</v>
      </c>
      <c r="F3845">
        <v>75.827590007083103</v>
      </c>
    </row>
    <row r="3846" spans="1:6">
      <c r="A3846" t="s">
        <v>620</v>
      </c>
      <c r="B3846" t="s">
        <v>621</v>
      </c>
      <c r="C3846">
        <v>1998</v>
      </c>
      <c r="D3846">
        <v>2.2989856318147899</v>
      </c>
      <c r="E3846">
        <v>9.4630095591928498</v>
      </c>
      <c r="F3846">
        <v>74.831298769316106</v>
      </c>
    </row>
    <row r="3847" spans="1:6">
      <c r="A3847" t="s">
        <v>620</v>
      </c>
      <c r="B3847" t="s">
        <v>621</v>
      </c>
      <c r="C3847">
        <v>1999</v>
      </c>
      <c r="D3847">
        <v>2.3262672651666301</v>
      </c>
      <c r="E3847">
        <v>9.9288421999941399</v>
      </c>
      <c r="F3847">
        <v>74.219480347479504</v>
      </c>
    </row>
    <row r="3848" spans="1:6">
      <c r="A3848" t="s">
        <v>620</v>
      </c>
      <c r="B3848" t="s">
        <v>621</v>
      </c>
      <c r="C3848">
        <v>2000</v>
      </c>
      <c r="D3848">
        <v>2.2947269255850502</v>
      </c>
      <c r="E3848">
        <v>10.099594169195999</v>
      </c>
      <c r="F3848">
        <v>71.5580138080187</v>
      </c>
    </row>
    <row r="3849" spans="1:6">
      <c r="A3849" t="s">
        <v>620</v>
      </c>
      <c r="B3849" t="s">
        <v>621</v>
      </c>
      <c r="C3849">
        <v>2001</v>
      </c>
      <c r="D3849">
        <v>2.2787554060948998</v>
      </c>
      <c r="E3849">
        <v>10.0146977810858</v>
      </c>
      <c r="F3849">
        <v>70.602554482652394</v>
      </c>
    </row>
    <row r="3850" spans="1:6">
      <c r="A3850" t="s">
        <v>620</v>
      </c>
      <c r="B3850" t="s">
        <v>621</v>
      </c>
      <c r="C3850">
        <v>2002</v>
      </c>
      <c r="D3850">
        <v>2.2598747946070699</v>
      </c>
      <c r="E3850">
        <v>9.9539288639139194</v>
      </c>
      <c r="F3850">
        <v>69.370588976433396</v>
      </c>
    </row>
    <row r="3851" spans="1:6">
      <c r="A3851" t="s">
        <v>620</v>
      </c>
      <c r="B3851" t="s">
        <v>621</v>
      </c>
      <c r="C3851">
        <v>2003</v>
      </c>
      <c r="D3851">
        <v>2.2854410392431399</v>
      </c>
      <c r="E3851">
        <v>9.9747240935912291</v>
      </c>
      <c r="F3851">
        <v>68.870442706523093</v>
      </c>
    </row>
    <row r="3852" spans="1:6">
      <c r="A3852" t="s">
        <v>620</v>
      </c>
      <c r="B3852" t="s">
        <v>621</v>
      </c>
      <c r="C3852">
        <v>2004</v>
      </c>
      <c r="D3852">
        <v>2.2978911055703501</v>
      </c>
      <c r="E3852">
        <v>9.46091501190541</v>
      </c>
      <c r="F3852">
        <v>68.296239648490001</v>
      </c>
    </row>
    <row r="3853" spans="1:6">
      <c r="A3853" t="s">
        <v>620</v>
      </c>
      <c r="B3853" t="s">
        <v>621</v>
      </c>
      <c r="C3853">
        <v>2005</v>
      </c>
      <c r="D3853">
        <v>2.3264289332775201</v>
      </c>
      <c r="E3853">
        <v>9.0508710525438296</v>
      </c>
      <c r="F3853">
        <v>67.860653191499694</v>
      </c>
    </row>
    <row r="3854" spans="1:6">
      <c r="A3854" t="s">
        <v>620</v>
      </c>
      <c r="B3854" t="s">
        <v>621</v>
      </c>
      <c r="C3854">
        <v>2006</v>
      </c>
      <c r="D3854">
        <v>2.3738291728382501</v>
      </c>
      <c r="E3854">
        <v>8.5287272474493196</v>
      </c>
      <c r="F3854">
        <v>68.261736960205297</v>
      </c>
    </row>
    <row r="3855" spans="1:6">
      <c r="A3855" t="s">
        <v>620</v>
      </c>
      <c r="B3855" t="s">
        <v>621</v>
      </c>
      <c r="C3855">
        <v>2007</v>
      </c>
      <c r="D3855">
        <v>2.3777101180594</v>
      </c>
      <c r="E3855">
        <v>8.0104662621783902</v>
      </c>
      <c r="F3855">
        <v>67.862121589117805</v>
      </c>
    </row>
    <row r="3856" spans="1:6">
      <c r="A3856" t="s">
        <v>620</v>
      </c>
      <c r="B3856" t="s">
        <v>621</v>
      </c>
      <c r="C3856">
        <v>2008</v>
      </c>
      <c r="D3856">
        <v>2.37282908609903</v>
      </c>
      <c r="E3856">
        <v>7.4661866964333097</v>
      </c>
      <c r="F3856">
        <v>67.139610033854694</v>
      </c>
    </row>
    <row r="3857" spans="1:6">
      <c r="A3857" t="s">
        <v>620</v>
      </c>
      <c r="B3857" t="s">
        <v>621</v>
      </c>
      <c r="C3857">
        <v>2009</v>
      </c>
      <c r="D3857">
        <v>2.3503856860169998</v>
      </c>
      <c r="E3857">
        <v>7.0736669115962698</v>
      </c>
      <c r="F3857">
        <v>65.864446905595599</v>
      </c>
    </row>
    <row r="3858" spans="1:6">
      <c r="A3858" t="s">
        <v>620</v>
      </c>
      <c r="B3858" t="s">
        <v>621</v>
      </c>
      <c r="C3858">
        <v>2010</v>
      </c>
      <c r="D3858">
        <v>2.3427979177809402</v>
      </c>
      <c r="E3858">
        <v>6.30347447185133</v>
      </c>
      <c r="F3858">
        <v>64.930732776796305</v>
      </c>
    </row>
    <row r="3859" spans="1:6">
      <c r="A3859" t="s">
        <v>620</v>
      </c>
      <c r="B3859" t="s">
        <v>621</v>
      </c>
      <c r="C3859">
        <v>2011</v>
      </c>
      <c r="D3859">
        <v>2.3464485146279199</v>
      </c>
      <c r="E3859">
        <v>5.5583636133854704</v>
      </c>
      <c r="F3859">
        <v>64.200541183777005</v>
      </c>
    </row>
    <row r="3860" spans="1:6">
      <c r="A3860" t="s">
        <v>620</v>
      </c>
      <c r="B3860" t="s">
        <v>621</v>
      </c>
      <c r="C3860">
        <v>2012</v>
      </c>
      <c r="D3860">
        <v>2.3160124462874498</v>
      </c>
      <c r="E3860">
        <v>4.9860407515226397</v>
      </c>
      <c r="F3860">
        <v>62.123000132172798</v>
      </c>
    </row>
    <row r="3861" spans="1:6">
      <c r="A3861" t="s">
        <v>620</v>
      </c>
      <c r="B3861" t="s">
        <v>621</v>
      </c>
      <c r="C3861">
        <v>2013</v>
      </c>
      <c r="D3861">
        <v>2.3238304834338002</v>
      </c>
      <c r="E3861">
        <v>4.2477398433587199</v>
      </c>
      <c r="F3861">
        <v>62.984571403528697</v>
      </c>
    </row>
    <row r="3862" spans="1:6">
      <c r="A3862" t="s">
        <v>620</v>
      </c>
      <c r="B3862" t="s">
        <v>621</v>
      </c>
      <c r="C3862">
        <v>2014</v>
      </c>
      <c r="D3862">
        <v>2.3348545002694601</v>
      </c>
      <c r="E3862">
        <v>3.6871085576448701</v>
      </c>
      <c r="F3862">
        <v>62.9548109435448</v>
      </c>
    </row>
    <row r="3863" spans="1:6">
      <c r="A3863" t="s">
        <v>620</v>
      </c>
      <c r="B3863" t="s">
        <v>621</v>
      </c>
      <c r="C3863">
        <v>2015</v>
      </c>
      <c r="D3863">
        <v>2.3446017201737699</v>
      </c>
      <c r="E3863">
        <v>3.1485130031675301</v>
      </c>
      <c r="F3863">
        <v>63.473068772292997</v>
      </c>
    </row>
    <row r="3864" spans="1:6">
      <c r="A3864" t="s">
        <v>620</v>
      </c>
      <c r="B3864" t="s">
        <v>621</v>
      </c>
      <c r="C3864">
        <v>2016</v>
      </c>
      <c r="D3864">
        <v>2.3603619239497502</v>
      </c>
      <c r="E3864">
        <v>2.6389027960891598</v>
      </c>
      <c r="F3864">
        <v>64.029000194045295</v>
      </c>
    </row>
    <row r="3865" spans="1:6">
      <c r="A3865" t="s">
        <v>620</v>
      </c>
      <c r="B3865" t="s">
        <v>621</v>
      </c>
      <c r="C3865">
        <v>2017</v>
      </c>
      <c r="D3865">
        <v>2.3698610105103</v>
      </c>
      <c r="E3865">
        <v>2.3252531160986001</v>
      </c>
      <c r="F3865">
        <v>63.171023885465402</v>
      </c>
    </row>
    <row r="3866" spans="1:6">
      <c r="A3866" t="s">
        <v>622</v>
      </c>
      <c r="B3866" t="s">
        <v>623</v>
      </c>
      <c r="C3866">
        <v>1990</v>
      </c>
      <c r="D3866">
        <v>2.4908094422341498</v>
      </c>
      <c r="E3866">
        <v>186.884867332265</v>
      </c>
      <c r="F3866">
        <v>10.8385594903498</v>
      </c>
    </row>
    <row r="3867" spans="1:6">
      <c r="A3867" t="s">
        <v>622</v>
      </c>
      <c r="B3867" t="s">
        <v>623</v>
      </c>
      <c r="C3867">
        <v>1991</v>
      </c>
      <c r="D3867">
        <v>2.4961420969636698</v>
      </c>
      <c r="E3867">
        <v>184.395052593153</v>
      </c>
      <c r="F3867">
        <v>10.6436217583369</v>
      </c>
    </row>
    <row r="3868" spans="1:6">
      <c r="A3868" t="s">
        <v>622</v>
      </c>
      <c r="B3868" t="s">
        <v>623</v>
      </c>
      <c r="C3868">
        <v>1992</v>
      </c>
      <c r="D3868">
        <v>2.5227350495779</v>
      </c>
      <c r="E3868">
        <v>183.35230284222601</v>
      </c>
      <c r="F3868">
        <v>10.586642996078499</v>
      </c>
    </row>
    <row r="3869" spans="1:6">
      <c r="A3869" t="s">
        <v>622</v>
      </c>
      <c r="B3869" t="s">
        <v>623</v>
      </c>
      <c r="C3869">
        <v>1993</v>
      </c>
      <c r="D3869">
        <v>2.55060182357062</v>
      </c>
      <c r="E3869">
        <v>181.58726088477101</v>
      </c>
      <c r="F3869">
        <v>10.561120930405499</v>
      </c>
    </row>
    <row r="3870" spans="1:6">
      <c r="A3870" t="s">
        <v>622</v>
      </c>
      <c r="B3870" t="s">
        <v>623</v>
      </c>
      <c r="C3870">
        <v>1994</v>
      </c>
      <c r="D3870">
        <v>2.5575523485236</v>
      </c>
      <c r="E3870">
        <v>178.455476301381</v>
      </c>
      <c r="F3870">
        <v>10.3510845948114</v>
      </c>
    </row>
    <row r="3871" spans="1:6">
      <c r="A3871" t="s">
        <v>622</v>
      </c>
      <c r="B3871" t="s">
        <v>623</v>
      </c>
      <c r="C3871">
        <v>1995</v>
      </c>
      <c r="D3871">
        <v>2.5764033618186302</v>
      </c>
      <c r="E3871">
        <v>176.35336069629199</v>
      </c>
      <c r="F3871">
        <v>10.215082681538201</v>
      </c>
    </row>
    <row r="3872" spans="1:6">
      <c r="A3872" t="s">
        <v>622</v>
      </c>
      <c r="B3872" t="s">
        <v>623</v>
      </c>
      <c r="C3872">
        <v>1996</v>
      </c>
      <c r="D3872">
        <v>2.60629675837846</v>
      </c>
      <c r="E3872">
        <v>173.022084159375</v>
      </c>
      <c r="F3872">
        <v>10.5113300309699</v>
      </c>
    </row>
    <row r="3873" spans="1:6">
      <c r="A3873" t="s">
        <v>622</v>
      </c>
      <c r="B3873" t="s">
        <v>623</v>
      </c>
      <c r="C3873">
        <v>1997</v>
      </c>
      <c r="D3873">
        <v>2.6503692153304699</v>
      </c>
      <c r="E3873">
        <v>171.14708307320501</v>
      </c>
      <c r="F3873">
        <v>10.5753499865533</v>
      </c>
    </row>
    <row r="3874" spans="1:6">
      <c r="A3874" t="s">
        <v>622</v>
      </c>
      <c r="B3874" t="s">
        <v>623</v>
      </c>
      <c r="C3874">
        <v>1998</v>
      </c>
      <c r="D3874">
        <v>2.6457869463443702</v>
      </c>
      <c r="E3874">
        <v>166.56838238836801</v>
      </c>
      <c r="F3874">
        <v>10.5107229854273</v>
      </c>
    </row>
    <row r="3875" spans="1:6">
      <c r="A3875" t="s">
        <v>622</v>
      </c>
      <c r="B3875" t="s">
        <v>623</v>
      </c>
      <c r="C3875">
        <v>1999</v>
      </c>
      <c r="D3875">
        <v>2.6515339667398301</v>
      </c>
      <c r="E3875">
        <v>162.27736776002001</v>
      </c>
      <c r="F3875">
        <v>10.609362625885501</v>
      </c>
    </row>
    <row r="3876" spans="1:6">
      <c r="A3876" t="s">
        <v>622</v>
      </c>
      <c r="B3876" t="s">
        <v>623</v>
      </c>
      <c r="C3876">
        <v>2000</v>
      </c>
      <c r="D3876">
        <v>2.6628869271026101</v>
      </c>
      <c r="E3876">
        <v>159.02415252186901</v>
      </c>
      <c r="F3876">
        <v>10.6596110024579</v>
      </c>
    </row>
    <row r="3877" spans="1:6">
      <c r="A3877" t="s">
        <v>622</v>
      </c>
      <c r="B3877" t="s">
        <v>623</v>
      </c>
      <c r="C3877">
        <v>2001</v>
      </c>
      <c r="D3877">
        <v>2.6262230720107298</v>
      </c>
      <c r="E3877">
        <v>153.474480130915</v>
      </c>
      <c r="F3877">
        <v>10.5848896242177</v>
      </c>
    </row>
    <row r="3878" spans="1:6">
      <c r="A3878" t="s">
        <v>622</v>
      </c>
      <c r="B3878" t="s">
        <v>623</v>
      </c>
      <c r="C3878">
        <v>2002</v>
      </c>
      <c r="D3878">
        <v>2.5985517910610101</v>
      </c>
      <c r="E3878">
        <v>150.20896411303301</v>
      </c>
      <c r="F3878">
        <v>10.709373199827301</v>
      </c>
    </row>
    <row r="3879" spans="1:6">
      <c r="A3879" t="s">
        <v>622</v>
      </c>
      <c r="B3879" t="s">
        <v>623</v>
      </c>
      <c r="C3879">
        <v>2003</v>
      </c>
      <c r="D3879">
        <v>2.5772589606430398</v>
      </c>
      <c r="E3879">
        <v>147.12613055020199</v>
      </c>
      <c r="F3879">
        <v>10.792197747688</v>
      </c>
    </row>
    <row r="3880" spans="1:6">
      <c r="A3880" t="s">
        <v>622</v>
      </c>
      <c r="B3880" t="s">
        <v>623</v>
      </c>
      <c r="C3880">
        <v>2004</v>
      </c>
      <c r="D3880">
        <v>2.5603212837564699</v>
      </c>
      <c r="E3880">
        <v>144.90453850154501</v>
      </c>
      <c r="F3880">
        <v>11.044038548728</v>
      </c>
    </row>
    <row r="3881" spans="1:6">
      <c r="A3881" t="s">
        <v>622</v>
      </c>
      <c r="B3881" t="s">
        <v>623</v>
      </c>
      <c r="C3881">
        <v>2005</v>
      </c>
      <c r="D3881">
        <v>2.5501424947875302</v>
      </c>
      <c r="E3881">
        <v>143.31998171487001</v>
      </c>
      <c r="F3881">
        <v>11.464222797129</v>
      </c>
    </row>
    <row r="3882" spans="1:6">
      <c r="A3882" t="s">
        <v>622</v>
      </c>
      <c r="B3882" t="s">
        <v>623</v>
      </c>
      <c r="C3882">
        <v>2006</v>
      </c>
      <c r="D3882">
        <v>2.5228065970539801</v>
      </c>
      <c r="E3882">
        <v>143.010515660745</v>
      </c>
      <c r="F3882">
        <v>11.801207078101401</v>
      </c>
    </row>
    <row r="3883" spans="1:6">
      <c r="A3883" t="s">
        <v>622</v>
      </c>
      <c r="B3883" t="s">
        <v>623</v>
      </c>
      <c r="C3883">
        <v>2007</v>
      </c>
      <c r="D3883">
        <v>2.5032286807500399</v>
      </c>
      <c r="E3883">
        <v>142.059519158689</v>
      </c>
      <c r="F3883">
        <v>12.388275008170501</v>
      </c>
    </row>
    <row r="3884" spans="1:6">
      <c r="A3884" t="s">
        <v>622</v>
      </c>
      <c r="B3884" t="s">
        <v>623</v>
      </c>
      <c r="C3884">
        <v>2008</v>
      </c>
      <c r="D3884">
        <v>2.45496435346177</v>
      </c>
      <c r="E3884">
        <v>140.17701265641401</v>
      </c>
      <c r="F3884">
        <v>12.6850448343775</v>
      </c>
    </row>
    <row r="3885" spans="1:6">
      <c r="A3885" t="s">
        <v>622</v>
      </c>
      <c r="B3885" t="s">
        <v>623</v>
      </c>
      <c r="C3885">
        <v>2009</v>
      </c>
      <c r="D3885">
        <v>2.4124545142376999</v>
      </c>
      <c r="E3885">
        <v>137.001323902335</v>
      </c>
      <c r="F3885">
        <v>13.182839302270301</v>
      </c>
    </row>
    <row r="3886" spans="1:6">
      <c r="A3886" t="s">
        <v>622</v>
      </c>
      <c r="B3886" t="s">
        <v>623</v>
      </c>
      <c r="C3886">
        <v>2010</v>
      </c>
      <c r="D3886">
        <v>2.3895503295776299</v>
      </c>
      <c r="E3886">
        <v>134.28529597647801</v>
      </c>
      <c r="F3886">
        <v>13.6929438949019</v>
      </c>
    </row>
    <row r="3887" spans="1:6">
      <c r="A3887" t="s">
        <v>622</v>
      </c>
      <c r="B3887" t="s">
        <v>623</v>
      </c>
      <c r="C3887">
        <v>2011</v>
      </c>
      <c r="D3887">
        <v>2.3610689933915201</v>
      </c>
      <c r="E3887">
        <v>131.976074692813</v>
      </c>
      <c r="F3887">
        <v>13.3675934050707</v>
      </c>
    </row>
    <row r="3888" spans="1:6">
      <c r="A3888" t="s">
        <v>622</v>
      </c>
      <c r="B3888" t="s">
        <v>623</v>
      </c>
      <c r="C3888">
        <v>2012</v>
      </c>
      <c r="D3888">
        <v>2.3272863519424298</v>
      </c>
      <c r="E3888">
        <v>128.344234767008</v>
      </c>
      <c r="F3888">
        <v>13.889372714386001</v>
      </c>
    </row>
    <row r="3889" spans="1:6">
      <c r="A3889" t="s">
        <v>622</v>
      </c>
      <c r="B3889" t="s">
        <v>623</v>
      </c>
      <c r="C3889">
        <v>2013</v>
      </c>
      <c r="D3889">
        <v>2.2826398120715399</v>
      </c>
      <c r="E3889">
        <v>124.749573562994</v>
      </c>
      <c r="F3889">
        <v>13.862497461020199</v>
      </c>
    </row>
    <row r="3890" spans="1:6">
      <c r="A3890" t="s">
        <v>622</v>
      </c>
      <c r="B3890" t="s">
        <v>623</v>
      </c>
      <c r="C3890">
        <v>2014</v>
      </c>
      <c r="D3890">
        <v>2.23771260396907</v>
      </c>
      <c r="E3890">
        <v>121.251675817685</v>
      </c>
      <c r="F3890">
        <v>13.982696224284</v>
      </c>
    </row>
    <row r="3891" spans="1:6">
      <c r="A3891" t="s">
        <v>622</v>
      </c>
      <c r="B3891" t="s">
        <v>623</v>
      </c>
      <c r="C3891">
        <v>2015</v>
      </c>
      <c r="D3891">
        <v>2.1971120089353899</v>
      </c>
      <c r="E3891">
        <v>118.108038463439</v>
      </c>
      <c r="F3891">
        <v>13.785509875226801</v>
      </c>
    </row>
    <row r="3892" spans="1:6">
      <c r="A3892" t="s">
        <v>622</v>
      </c>
      <c r="B3892" t="s">
        <v>623</v>
      </c>
      <c r="C3892">
        <v>2016</v>
      </c>
      <c r="D3892">
        <v>2.1594963298076002</v>
      </c>
      <c r="E3892">
        <v>114.902812544597</v>
      </c>
      <c r="F3892">
        <v>13.5827739996672</v>
      </c>
    </row>
    <row r="3893" spans="1:6">
      <c r="A3893" t="s">
        <v>622</v>
      </c>
      <c r="B3893" t="s">
        <v>623</v>
      </c>
      <c r="C3893">
        <v>2017</v>
      </c>
      <c r="D3893">
        <v>2.1203810592119101</v>
      </c>
      <c r="E3893">
        <v>111.125809234993</v>
      </c>
      <c r="F3893">
        <v>13.543209306666601</v>
      </c>
    </row>
    <row r="3894" spans="1:6">
      <c r="A3894" t="s">
        <v>624</v>
      </c>
      <c r="B3894" t="s">
        <v>625</v>
      </c>
      <c r="C3894">
        <v>1990</v>
      </c>
      <c r="D3894">
        <v>14.388632817741501</v>
      </c>
      <c r="E3894">
        <v>181.11435952705</v>
      </c>
      <c r="F3894">
        <v>38.224806018532902</v>
      </c>
    </row>
    <row r="3895" spans="1:6">
      <c r="A3895" t="s">
        <v>624</v>
      </c>
      <c r="B3895" t="s">
        <v>625</v>
      </c>
      <c r="C3895">
        <v>1991</v>
      </c>
      <c r="D3895">
        <v>14.4071004908501</v>
      </c>
      <c r="E3895">
        <v>180.030103661178</v>
      </c>
      <c r="F3895">
        <v>38.314662600567303</v>
      </c>
    </row>
    <row r="3896" spans="1:6">
      <c r="A3896" t="s">
        <v>624</v>
      </c>
      <c r="B3896" t="s">
        <v>625</v>
      </c>
      <c r="C3896">
        <v>1992</v>
      </c>
      <c r="D3896">
        <v>14.4023983620697</v>
      </c>
      <c r="E3896">
        <v>176.86088188470799</v>
      </c>
      <c r="F3896">
        <v>38.817238074862601</v>
      </c>
    </row>
    <row r="3897" spans="1:6">
      <c r="A3897" t="s">
        <v>624</v>
      </c>
      <c r="B3897" t="s">
        <v>625</v>
      </c>
      <c r="C3897">
        <v>1993</v>
      </c>
      <c r="D3897">
        <v>14.394436920713</v>
      </c>
      <c r="E3897">
        <v>173.74547725019801</v>
      </c>
      <c r="F3897">
        <v>39.1875708104522</v>
      </c>
    </row>
    <row r="3898" spans="1:6">
      <c r="A3898" t="s">
        <v>624</v>
      </c>
      <c r="B3898" t="s">
        <v>625</v>
      </c>
      <c r="C3898">
        <v>1994</v>
      </c>
      <c r="D3898">
        <v>14.387410454538299</v>
      </c>
      <c r="E3898">
        <v>170.23399824757601</v>
      </c>
      <c r="F3898">
        <v>39.468704601340797</v>
      </c>
    </row>
    <row r="3899" spans="1:6">
      <c r="A3899" t="s">
        <v>624</v>
      </c>
      <c r="B3899" t="s">
        <v>625</v>
      </c>
      <c r="C3899">
        <v>1995</v>
      </c>
      <c r="D3899">
        <v>14.391298035519201</v>
      </c>
      <c r="E3899">
        <v>167.17382821925199</v>
      </c>
      <c r="F3899">
        <v>39.532860695072102</v>
      </c>
    </row>
    <row r="3900" spans="1:6">
      <c r="A3900" t="s">
        <v>624</v>
      </c>
      <c r="B3900" t="s">
        <v>625</v>
      </c>
      <c r="C3900">
        <v>1996</v>
      </c>
      <c r="D3900">
        <v>14.4683670227699</v>
      </c>
      <c r="E3900">
        <v>163.90008374512601</v>
      </c>
      <c r="F3900">
        <v>39.914708529471</v>
      </c>
    </row>
    <row r="3901" spans="1:6">
      <c r="A3901" t="s">
        <v>624</v>
      </c>
      <c r="B3901" t="s">
        <v>625</v>
      </c>
      <c r="C3901">
        <v>1997</v>
      </c>
      <c r="D3901">
        <v>14.5772826279492</v>
      </c>
      <c r="E3901">
        <v>160.11739772894799</v>
      </c>
      <c r="F3901">
        <v>40.105778086206598</v>
      </c>
    </row>
    <row r="3902" spans="1:6">
      <c r="A3902" t="s">
        <v>624</v>
      </c>
      <c r="B3902" t="s">
        <v>625</v>
      </c>
      <c r="C3902">
        <v>1998</v>
      </c>
      <c r="D3902">
        <v>14.6892282162109</v>
      </c>
      <c r="E3902">
        <v>156.73819726865401</v>
      </c>
      <c r="F3902">
        <v>40.070564474010901</v>
      </c>
    </row>
    <row r="3903" spans="1:6">
      <c r="A3903" t="s">
        <v>624</v>
      </c>
      <c r="B3903" t="s">
        <v>625</v>
      </c>
      <c r="C3903">
        <v>1999</v>
      </c>
      <c r="D3903">
        <v>14.8010711134133</v>
      </c>
      <c r="E3903">
        <v>153.265362181189</v>
      </c>
      <c r="F3903">
        <v>39.991296578430898</v>
      </c>
    </row>
    <row r="3904" spans="1:6">
      <c r="A3904" t="s">
        <v>624</v>
      </c>
      <c r="B3904" t="s">
        <v>625</v>
      </c>
      <c r="C3904">
        <v>2000</v>
      </c>
      <c r="D3904">
        <v>14.876516644206401</v>
      </c>
      <c r="E3904">
        <v>148.543874966658</v>
      </c>
      <c r="F3904">
        <v>40.410017724483403</v>
      </c>
    </row>
    <row r="3905" spans="1:6">
      <c r="A3905" t="s">
        <v>624</v>
      </c>
      <c r="B3905" t="s">
        <v>625</v>
      </c>
      <c r="C3905">
        <v>2001</v>
      </c>
      <c r="D3905">
        <v>14.8494860511846</v>
      </c>
      <c r="E3905">
        <v>144.41937667765001</v>
      </c>
      <c r="F3905">
        <v>41.032662404874699</v>
      </c>
    </row>
    <row r="3906" spans="1:6">
      <c r="A3906" t="s">
        <v>624</v>
      </c>
      <c r="B3906" t="s">
        <v>625</v>
      </c>
      <c r="C3906">
        <v>2002</v>
      </c>
      <c r="D3906">
        <v>14.715577818284901</v>
      </c>
      <c r="E3906">
        <v>138.381510466945</v>
      </c>
      <c r="F3906">
        <v>42.504907165416903</v>
      </c>
    </row>
    <row r="3907" spans="1:6">
      <c r="A3907" t="s">
        <v>624</v>
      </c>
      <c r="B3907" t="s">
        <v>625</v>
      </c>
      <c r="C3907">
        <v>2003</v>
      </c>
      <c r="D3907">
        <v>14.525238832755001</v>
      </c>
      <c r="E3907">
        <v>132.84744233868599</v>
      </c>
      <c r="F3907">
        <v>43.906249568996301</v>
      </c>
    </row>
    <row r="3908" spans="1:6">
      <c r="A3908" t="s">
        <v>624</v>
      </c>
      <c r="B3908" t="s">
        <v>625</v>
      </c>
      <c r="C3908">
        <v>2004</v>
      </c>
      <c r="D3908">
        <v>14.3349727830003</v>
      </c>
      <c r="E3908">
        <v>127.74764118718601</v>
      </c>
      <c r="F3908">
        <v>45.0448749493412</v>
      </c>
    </row>
    <row r="3909" spans="1:6">
      <c r="A3909" t="s">
        <v>624</v>
      </c>
      <c r="B3909" t="s">
        <v>625</v>
      </c>
      <c r="C3909">
        <v>2005</v>
      </c>
      <c r="D3909">
        <v>14.043978952455801</v>
      </c>
      <c r="E3909">
        <v>121.064111726083</v>
      </c>
      <c r="F3909">
        <v>45.561200092891603</v>
      </c>
    </row>
    <row r="3910" spans="1:6">
      <c r="A3910" t="s">
        <v>624</v>
      </c>
      <c r="B3910" t="s">
        <v>625</v>
      </c>
      <c r="C3910">
        <v>2006</v>
      </c>
      <c r="D3910">
        <v>13.797143407081499</v>
      </c>
      <c r="E3910">
        <v>115.244504219828</v>
      </c>
      <c r="F3910">
        <v>45.9860658442296</v>
      </c>
    </row>
    <row r="3911" spans="1:6">
      <c r="A3911" t="s">
        <v>624</v>
      </c>
      <c r="B3911" t="s">
        <v>625</v>
      </c>
      <c r="C3911">
        <v>2007</v>
      </c>
      <c r="D3911">
        <v>13.431466798234499</v>
      </c>
      <c r="E3911">
        <v>108.877746168743</v>
      </c>
      <c r="F3911">
        <v>45.933213677915298</v>
      </c>
    </row>
    <row r="3912" spans="1:6">
      <c r="A3912" t="s">
        <v>624</v>
      </c>
      <c r="B3912" t="s">
        <v>625</v>
      </c>
      <c r="C3912">
        <v>2008</v>
      </c>
      <c r="D3912">
        <v>13.0452001008421</v>
      </c>
      <c r="E3912">
        <v>102.589931510592</v>
      </c>
      <c r="F3912">
        <v>45.998446219614003</v>
      </c>
    </row>
    <row r="3913" spans="1:6">
      <c r="A3913" t="s">
        <v>624</v>
      </c>
      <c r="B3913" t="s">
        <v>625</v>
      </c>
      <c r="C3913">
        <v>2009</v>
      </c>
      <c r="D3913">
        <v>12.6916622186934</v>
      </c>
      <c r="E3913">
        <v>97.324030815434497</v>
      </c>
      <c r="F3913">
        <v>45.544845947059898</v>
      </c>
    </row>
    <row r="3914" spans="1:6">
      <c r="A3914" t="s">
        <v>624</v>
      </c>
      <c r="B3914" t="s">
        <v>625</v>
      </c>
      <c r="C3914">
        <v>2010</v>
      </c>
      <c r="D3914">
        <v>12.342890431756</v>
      </c>
      <c r="E3914">
        <v>91.640535768320106</v>
      </c>
      <c r="F3914">
        <v>44.964848783183399</v>
      </c>
    </row>
    <row r="3915" spans="1:6">
      <c r="A3915" t="s">
        <v>624</v>
      </c>
      <c r="B3915" t="s">
        <v>625</v>
      </c>
      <c r="C3915">
        <v>2011</v>
      </c>
      <c r="D3915">
        <v>12.130486671862901</v>
      </c>
      <c r="E3915">
        <v>87.234563299896095</v>
      </c>
      <c r="F3915">
        <v>44.338950458207101</v>
      </c>
    </row>
    <row r="3916" spans="1:6">
      <c r="A3916" t="s">
        <v>624</v>
      </c>
      <c r="B3916" t="s">
        <v>625</v>
      </c>
      <c r="C3916">
        <v>2012</v>
      </c>
      <c r="D3916">
        <v>11.948603930028</v>
      </c>
      <c r="E3916">
        <v>83.677894117597901</v>
      </c>
      <c r="F3916">
        <v>43.372134025391297</v>
      </c>
    </row>
    <row r="3917" spans="1:6">
      <c r="A3917" t="s">
        <v>624</v>
      </c>
      <c r="B3917" t="s">
        <v>625</v>
      </c>
      <c r="C3917">
        <v>2013</v>
      </c>
      <c r="D3917">
        <v>11.829436232161701</v>
      </c>
      <c r="E3917">
        <v>80.129073179770799</v>
      </c>
      <c r="F3917">
        <v>43.655554385012799</v>
      </c>
    </row>
    <row r="3918" spans="1:6">
      <c r="A3918" t="s">
        <v>624</v>
      </c>
      <c r="B3918" t="s">
        <v>625</v>
      </c>
      <c r="C3918">
        <v>2014</v>
      </c>
      <c r="D3918">
        <v>11.7276897088665</v>
      </c>
      <c r="E3918">
        <v>78.088843667304403</v>
      </c>
      <c r="F3918">
        <v>41.758547660788103</v>
      </c>
    </row>
    <row r="3919" spans="1:6">
      <c r="A3919" t="s">
        <v>624</v>
      </c>
      <c r="B3919" t="s">
        <v>625</v>
      </c>
      <c r="C3919">
        <v>2015</v>
      </c>
      <c r="D3919">
        <v>11.662654526960401</v>
      </c>
      <c r="E3919">
        <v>76.089097474362404</v>
      </c>
      <c r="F3919">
        <v>40.608769276091103</v>
      </c>
    </row>
    <row r="3920" spans="1:6">
      <c r="A3920" t="s">
        <v>624</v>
      </c>
      <c r="B3920" t="s">
        <v>625</v>
      </c>
      <c r="C3920">
        <v>2016</v>
      </c>
      <c r="D3920">
        <v>11.579420040159601</v>
      </c>
      <c r="E3920">
        <v>74.809771162462795</v>
      </c>
      <c r="F3920">
        <v>38.775081935191501</v>
      </c>
    </row>
    <row r="3921" spans="1:6">
      <c r="A3921" t="s">
        <v>624</v>
      </c>
      <c r="B3921" t="s">
        <v>625</v>
      </c>
      <c r="C3921">
        <v>2017</v>
      </c>
      <c r="D3921">
        <v>11.4342447034839</v>
      </c>
      <c r="E3921">
        <v>72.582608235029099</v>
      </c>
      <c r="F3921">
        <v>38.299373464730103</v>
      </c>
    </row>
    <row r="3922" spans="1:6">
      <c r="A3922" t="s">
        <v>626</v>
      </c>
      <c r="B3922" t="s">
        <v>627</v>
      </c>
      <c r="C3922">
        <v>1990</v>
      </c>
      <c r="D3922">
        <v>8.7706263375189302</v>
      </c>
      <c r="E3922">
        <v>108.500820425245</v>
      </c>
      <c r="F3922">
        <v>31.5389160985176</v>
      </c>
    </row>
    <row r="3923" spans="1:6">
      <c r="A3923" t="s">
        <v>626</v>
      </c>
      <c r="B3923" t="s">
        <v>627</v>
      </c>
      <c r="C3923">
        <v>1991</v>
      </c>
      <c r="D3923">
        <v>8.6168409610681298</v>
      </c>
      <c r="E3923">
        <v>105.352561804158</v>
      </c>
      <c r="F3923">
        <v>31.598092251475698</v>
      </c>
    </row>
    <row r="3924" spans="1:6">
      <c r="A3924" t="s">
        <v>626</v>
      </c>
      <c r="B3924" t="s">
        <v>627</v>
      </c>
      <c r="C3924">
        <v>1992</v>
      </c>
      <c r="D3924">
        <v>8.5192829391959304</v>
      </c>
      <c r="E3924">
        <v>102.826307041587</v>
      </c>
      <c r="F3924">
        <v>31.901954486964499</v>
      </c>
    </row>
    <row r="3925" spans="1:6">
      <c r="A3925" t="s">
        <v>626</v>
      </c>
      <c r="B3925" t="s">
        <v>627</v>
      </c>
      <c r="C3925">
        <v>1993</v>
      </c>
      <c r="D3925">
        <v>8.4400518473423496</v>
      </c>
      <c r="E3925">
        <v>100.435052575491</v>
      </c>
      <c r="F3925">
        <v>32.209743463136803</v>
      </c>
    </row>
    <row r="3926" spans="1:6">
      <c r="A3926" t="s">
        <v>626</v>
      </c>
      <c r="B3926" t="s">
        <v>627</v>
      </c>
      <c r="C3926">
        <v>1994</v>
      </c>
      <c r="D3926">
        <v>8.4574700372449296</v>
      </c>
      <c r="E3926">
        <v>99.748556810904205</v>
      </c>
      <c r="F3926">
        <v>32.611870614916299</v>
      </c>
    </row>
    <row r="3927" spans="1:6">
      <c r="A3927" t="s">
        <v>626</v>
      </c>
      <c r="B3927" t="s">
        <v>627</v>
      </c>
      <c r="C3927">
        <v>1995</v>
      </c>
      <c r="D3927">
        <v>8.5465073335295294</v>
      </c>
      <c r="E3927">
        <v>99.444930270453398</v>
      </c>
      <c r="F3927">
        <v>33.525327076158803</v>
      </c>
    </row>
    <row r="3928" spans="1:6">
      <c r="A3928" t="s">
        <v>626</v>
      </c>
      <c r="B3928" t="s">
        <v>627</v>
      </c>
      <c r="C3928">
        <v>1996</v>
      </c>
      <c r="D3928">
        <v>8.6506007558675293</v>
      </c>
      <c r="E3928">
        <v>99.107858811226194</v>
      </c>
      <c r="F3928">
        <v>35.240470569501099</v>
      </c>
    </row>
    <row r="3929" spans="1:6">
      <c r="A3929" t="s">
        <v>626</v>
      </c>
      <c r="B3929" t="s">
        <v>627</v>
      </c>
      <c r="C3929">
        <v>1997</v>
      </c>
      <c r="D3929">
        <v>8.7293548765646101</v>
      </c>
      <c r="E3929">
        <v>99.261867803098397</v>
      </c>
      <c r="F3929">
        <v>36.709324876050097</v>
      </c>
    </row>
    <row r="3930" spans="1:6">
      <c r="A3930" t="s">
        <v>626</v>
      </c>
      <c r="B3930" t="s">
        <v>627</v>
      </c>
      <c r="C3930">
        <v>1998</v>
      </c>
      <c r="D3930">
        <v>8.8522674197065196</v>
      </c>
      <c r="E3930">
        <v>99.997595436749293</v>
      </c>
      <c r="F3930">
        <v>38.6613899303536</v>
      </c>
    </row>
    <row r="3931" spans="1:6">
      <c r="A3931" t="s">
        <v>626</v>
      </c>
      <c r="B3931" t="s">
        <v>627</v>
      </c>
      <c r="C3931">
        <v>1999</v>
      </c>
      <c r="D3931">
        <v>8.9113078928392202</v>
      </c>
      <c r="E3931">
        <v>100.56536699762999</v>
      </c>
      <c r="F3931">
        <v>39.7521525066864</v>
      </c>
    </row>
    <row r="3932" spans="1:6">
      <c r="A3932" t="s">
        <v>626</v>
      </c>
      <c r="B3932" t="s">
        <v>627</v>
      </c>
      <c r="C3932">
        <v>2000</v>
      </c>
      <c r="D3932">
        <v>8.9445108416977206</v>
      </c>
      <c r="E3932">
        <v>100.884766036128</v>
      </c>
      <c r="F3932">
        <v>40.676976513014701</v>
      </c>
    </row>
    <row r="3933" spans="1:6">
      <c r="A3933" t="s">
        <v>626</v>
      </c>
      <c r="B3933" t="s">
        <v>627</v>
      </c>
      <c r="C3933">
        <v>2001</v>
      </c>
      <c r="D3933">
        <v>8.7965749540043294</v>
      </c>
      <c r="E3933">
        <v>98.918748445709696</v>
      </c>
      <c r="F3933">
        <v>41.239465836752302</v>
      </c>
    </row>
    <row r="3934" spans="1:6">
      <c r="A3934" t="s">
        <v>626</v>
      </c>
      <c r="B3934" t="s">
        <v>627</v>
      </c>
      <c r="C3934">
        <v>2002</v>
      </c>
      <c r="D3934">
        <v>8.7150843451460993</v>
      </c>
      <c r="E3934">
        <v>97.901510324871794</v>
      </c>
      <c r="F3934">
        <v>41.986833958723999</v>
      </c>
    </row>
    <row r="3935" spans="1:6">
      <c r="A3935" t="s">
        <v>626</v>
      </c>
      <c r="B3935" t="s">
        <v>627</v>
      </c>
      <c r="C3935">
        <v>2003</v>
      </c>
      <c r="D3935">
        <v>8.4642951287994403</v>
      </c>
      <c r="E3935">
        <v>94.349902291061895</v>
      </c>
      <c r="F3935">
        <v>41.727342008492599</v>
      </c>
    </row>
    <row r="3936" spans="1:6">
      <c r="A3936" t="s">
        <v>626</v>
      </c>
      <c r="B3936" t="s">
        <v>627</v>
      </c>
      <c r="C3936">
        <v>2004</v>
      </c>
      <c r="D3936">
        <v>8.1509866605413102</v>
      </c>
      <c r="E3936">
        <v>89.692908695386706</v>
      </c>
      <c r="F3936">
        <v>41.045836801619302</v>
      </c>
    </row>
    <row r="3937" spans="1:6">
      <c r="A3937" t="s">
        <v>626</v>
      </c>
      <c r="B3937" t="s">
        <v>627</v>
      </c>
      <c r="C3937">
        <v>2005</v>
      </c>
      <c r="D3937">
        <v>7.7434190476672198</v>
      </c>
      <c r="E3937">
        <v>84.680495941870404</v>
      </c>
      <c r="F3937">
        <v>39.210803738653098</v>
      </c>
    </row>
    <row r="3938" spans="1:6">
      <c r="A3938" t="s">
        <v>626</v>
      </c>
      <c r="B3938" t="s">
        <v>627</v>
      </c>
      <c r="C3938">
        <v>2006</v>
      </c>
      <c r="D3938">
        <v>7.2775130042212401</v>
      </c>
      <c r="E3938">
        <v>77.608838950332796</v>
      </c>
      <c r="F3938">
        <v>38.087990970062499</v>
      </c>
    </row>
    <row r="3939" spans="1:6">
      <c r="A3939" t="s">
        <v>626</v>
      </c>
      <c r="B3939" t="s">
        <v>627</v>
      </c>
      <c r="C3939">
        <v>2007</v>
      </c>
      <c r="D3939">
        <v>6.8184693364278699</v>
      </c>
      <c r="E3939">
        <v>71.454327797892702</v>
      </c>
      <c r="F3939">
        <v>36.501023250532299</v>
      </c>
    </row>
    <row r="3940" spans="1:6">
      <c r="A3940" t="s">
        <v>626</v>
      </c>
      <c r="B3940" t="s">
        <v>627</v>
      </c>
      <c r="C3940">
        <v>2008</v>
      </c>
      <c r="D3940">
        <v>6.4272407565304004</v>
      </c>
      <c r="E3940">
        <v>65.921674214503597</v>
      </c>
      <c r="F3940">
        <v>35.048806049057298</v>
      </c>
    </row>
    <row r="3941" spans="1:6">
      <c r="A3941" t="s">
        <v>626</v>
      </c>
      <c r="B3941" t="s">
        <v>627</v>
      </c>
      <c r="C3941">
        <v>2009</v>
      </c>
      <c r="D3941">
        <v>6.09103610433095</v>
      </c>
      <c r="E3941">
        <v>61.361419241877698</v>
      </c>
      <c r="F3941">
        <v>33.547900255028203</v>
      </c>
    </row>
    <row r="3942" spans="1:6">
      <c r="A3942" t="s">
        <v>626</v>
      </c>
      <c r="B3942" t="s">
        <v>627</v>
      </c>
      <c r="C3942">
        <v>2010</v>
      </c>
      <c r="D3942">
        <v>5.8181460789116803</v>
      </c>
      <c r="E3942">
        <v>57.538501276102899</v>
      </c>
      <c r="F3942">
        <v>32.139755066755498</v>
      </c>
    </row>
    <row r="3943" spans="1:6">
      <c r="A3943" t="s">
        <v>626</v>
      </c>
      <c r="B3943" t="s">
        <v>627</v>
      </c>
      <c r="C3943">
        <v>2011</v>
      </c>
      <c r="D3943">
        <v>5.5678684810789001</v>
      </c>
      <c r="E3943">
        <v>54.024305920454601</v>
      </c>
      <c r="F3943">
        <v>30.7131796802229</v>
      </c>
    </row>
    <row r="3944" spans="1:6">
      <c r="A3944" t="s">
        <v>626</v>
      </c>
      <c r="B3944" t="s">
        <v>627</v>
      </c>
      <c r="C3944">
        <v>2012</v>
      </c>
      <c r="D3944">
        <v>5.4306988817509296</v>
      </c>
      <c r="E3944">
        <v>51.528601458516199</v>
      </c>
      <c r="F3944">
        <v>30.187832155313799</v>
      </c>
    </row>
    <row r="3945" spans="1:6">
      <c r="A3945" t="s">
        <v>626</v>
      </c>
      <c r="B3945" t="s">
        <v>627</v>
      </c>
      <c r="C3945">
        <v>2013</v>
      </c>
      <c r="D3945">
        <v>5.3155671202027204</v>
      </c>
      <c r="E3945">
        <v>49.354746764496298</v>
      </c>
      <c r="F3945">
        <v>30.5274054810384</v>
      </c>
    </row>
    <row r="3946" spans="1:6">
      <c r="A3946" t="s">
        <v>626</v>
      </c>
      <c r="B3946" t="s">
        <v>627</v>
      </c>
      <c r="C3946">
        <v>2014</v>
      </c>
      <c r="D3946">
        <v>5.2314761131541996</v>
      </c>
      <c r="E3946">
        <v>47.1967231800162</v>
      </c>
      <c r="F3946">
        <v>29.845251030941199</v>
      </c>
    </row>
    <row r="3947" spans="1:6">
      <c r="A3947" t="s">
        <v>626</v>
      </c>
      <c r="B3947" t="s">
        <v>627</v>
      </c>
      <c r="C3947">
        <v>2015</v>
      </c>
      <c r="D3947">
        <v>5.1673128094508902</v>
      </c>
      <c r="E3947">
        <v>44.860277344064698</v>
      </c>
      <c r="F3947">
        <v>30.994815353066102</v>
      </c>
    </row>
    <row r="3948" spans="1:6">
      <c r="A3948" t="s">
        <v>626</v>
      </c>
      <c r="B3948" t="s">
        <v>627</v>
      </c>
      <c r="C3948">
        <v>2016</v>
      </c>
      <c r="D3948">
        <v>5.1144414967898797</v>
      </c>
      <c r="E3948">
        <v>43.208754867792102</v>
      </c>
      <c r="F3948">
        <v>30.313585940360799</v>
      </c>
    </row>
    <row r="3949" spans="1:6">
      <c r="A3949" t="s">
        <v>626</v>
      </c>
      <c r="B3949" t="s">
        <v>627</v>
      </c>
      <c r="C3949">
        <v>2017</v>
      </c>
      <c r="D3949">
        <v>5.0646516564444397</v>
      </c>
      <c r="E3949">
        <v>41.623595988137303</v>
      </c>
      <c r="F3949">
        <v>30.425835310886502</v>
      </c>
    </row>
    <row r="3950" spans="1:6">
      <c r="A3950" t="s">
        <v>628</v>
      </c>
      <c r="B3950" t="s">
        <v>629</v>
      </c>
      <c r="C3950">
        <v>1990</v>
      </c>
      <c r="D3950">
        <v>22.962717620709299</v>
      </c>
      <c r="E3950">
        <v>153.12943643522399</v>
      </c>
      <c r="F3950">
        <v>48.593343293725397</v>
      </c>
    </row>
    <row r="3951" spans="1:6">
      <c r="A3951" t="s">
        <v>628</v>
      </c>
      <c r="B3951" t="s">
        <v>629</v>
      </c>
      <c r="C3951">
        <v>1991</v>
      </c>
      <c r="D3951">
        <v>22.459339251105899</v>
      </c>
      <c r="E3951">
        <v>147.43073969220799</v>
      </c>
      <c r="F3951">
        <v>48.576118072154401</v>
      </c>
    </row>
    <row r="3952" spans="1:6">
      <c r="A3952" t="s">
        <v>628</v>
      </c>
      <c r="B3952" t="s">
        <v>629</v>
      </c>
      <c r="C3952">
        <v>1992</v>
      </c>
      <c r="D3952">
        <v>21.836210488290401</v>
      </c>
      <c r="E3952">
        <v>139.98453402077399</v>
      </c>
      <c r="F3952">
        <v>48.938769508203201</v>
      </c>
    </row>
    <row r="3953" spans="1:6">
      <c r="A3953" t="s">
        <v>628</v>
      </c>
      <c r="B3953" t="s">
        <v>629</v>
      </c>
      <c r="C3953">
        <v>1993</v>
      </c>
      <c r="D3953">
        <v>21.465293924131402</v>
      </c>
      <c r="E3953">
        <v>135.39242325555</v>
      </c>
      <c r="F3953">
        <v>49.173806291215598</v>
      </c>
    </row>
    <row r="3954" spans="1:6">
      <c r="A3954" t="s">
        <v>628</v>
      </c>
      <c r="B3954" t="s">
        <v>629</v>
      </c>
      <c r="C3954">
        <v>1994</v>
      </c>
      <c r="D3954">
        <v>20.834594532550899</v>
      </c>
      <c r="E3954">
        <v>128.919516407179</v>
      </c>
      <c r="F3954">
        <v>49.125694180653603</v>
      </c>
    </row>
    <row r="3955" spans="1:6">
      <c r="A3955" t="s">
        <v>628</v>
      </c>
      <c r="B3955" t="s">
        <v>629</v>
      </c>
      <c r="C3955">
        <v>1995</v>
      </c>
      <c r="D3955">
        <v>20.209776374008101</v>
      </c>
      <c r="E3955">
        <v>123.36876033809</v>
      </c>
      <c r="F3955">
        <v>48.549542920609802</v>
      </c>
    </row>
    <row r="3956" spans="1:6">
      <c r="A3956" t="s">
        <v>628</v>
      </c>
      <c r="B3956" t="s">
        <v>629</v>
      </c>
      <c r="C3956">
        <v>1996</v>
      </c>
      <c r="D3956">
        <v>19.467941488549599</v>
      </c>
      <c r="E3956">
        <v>117.786367172759</v>
      </c>
      <c r="F3956">
        <v>47.965921568037601</v>
      </c>
    </row>
    <row r="3957" spans="1:6">
      <c r="A3957" t="s">
        <v>628</v>
      </c>
      <c r="B3957" t="s">
        <v>629</v>
      </c>
      <c r="C3957">
        <v>1997</v>
      </c>
      <c r="D3957">
        <v>18.801910338641999</v>
      </c>
      <c r="E3957">
        <v>112.953610507219</v>
      </c>
      <c r="F3957">
        <v>47.389334304469301</v>
      </c>
    </row>
    <row r="3958" spans="1:6">
      <c r="A3958" t="s">
        <v>628</v>
      </c>
      <c r="B3958" t="s">
        <v>629</v>
      </c>
      <c r="C3958">
        <v>1998</v>
      </c>
      <c r="D3958">
        <v>18.147097787255198</v>
      </c>
      <c r="E3958">
        <v>107.533382413404</v>
      </c>
      <c r="F3958">
        <v>47.059907008185199</v>
      </c>
    </row>
    <row r="3959" spans="1:6">
      <c r="A3959" t="s">
        <v>628</v>
      </c>
      <c r="B3959" t="s">
        <v>629</v>
      </c>
      <c r="C3959">
        <v>1999</v>
      </c>
      <c r="D3959">
        <v>17.504820258509302</v>
      </c>
      <c r="E3959">
        <v>103.278215407611</v>
      </c>
      <c r="F3959">
        <v>46.287945176185403</v>
      </c>
    </row>
    <row r="3960" spans="1:6">
      <c r="A3960" t="s">
        <v>628</v>
      </c>
      <c r="B3960" t="s">
        <v>629</v>
      </c>
      <c r="C3960">
        <v>2000</v>
      </c>
      <c r="D3960">
        <v>16.9161873590309</v>
      </c>
      <c r="E3960">
        <v>98.365113232302605</v>
      </c>
      <c r="F3960">
        <v>45.894191555626698</v>
      </c>
    </row>
    <row r="3961" spans="1:6">
      <c r="A3961" t="s">
        <v>628</v>
      </c>
      <c r="B3961" t="s">
        <v>629</v>
      </c>
      <c r="C3961">
        <v>2001</v>
      </c>
      <c r="D3961">
        <v>16.4507080739392</v>
      </c>
      <c r="E3961">
        <v>93.832462905373404</v>
      </c>
      <c r="F3961">
        <v>45.958737220295397</v>
      </c>
    </row>
    <row r="3962" spans="1:6">
      <c r="A3962" t="s">
        <v>628</v>
      </c>
      <c r="B3962" t="s">
        <v>629</v>
      </c>
      <c r="C3962">
        <v>2002</v>
      </c>
      <c r="D3962">
        <v>16.213071636625902</v>
      </c>
      <c r="E3962">
        <v>90.065259636247802</v>
      </c>
      <c r="F3962">
        <v>46.314051889710697</v>
      </c>
    </row>
    <row r="3963" spans="1:6">
      <c r="A3963" t="s">
        <v>628</v>
      </c>
      <c r="B3963" t="s">
        <v>629</v>
      </c>
      <c r="C3963">
        <v>2003</v>
      </c>
      <c r="D3963">
        <v>16.0915005158657</v>
      </c>
      <c r="E3963">
        <v>87.109377763536401</v>
      </c>
      <c r="F3963">
        <v>46.778927405097399</v>
      </c>
    </row>
    <row r="3964" spans="1:6">
      <c r="A3964" t="s">
        <v>628</v>
      </c>
      <c r="B3964" t="s">
        <v>629</v>
      </c>
      <c r="C3964">
        <v>2004</v>
      </c>
      <c r="D3964">
        <v>16.106523097229498</v>
      </c>
      <c r="E3964">
        <v>84.348929896547702</v>
      </c>
      <c r="F3964">
        <v>47.750248007138197</v>
      </c>
    </row>
    <row r="3965" spans="1:6">
      <c r="A3965" t="s">
        <v>628</v>
      </c>
      <c r="B3965" t="s">
        <v>629</v>
      </c>
      <c r="C3965">
        <v>2005</v>
      </c>
      <c r="D3965">
        <v>16.197747893389799</v>
      </c>
      <c r="E3965">
        <v>83.458171692811604</v>
      </c>
      <c r="F3965">
        <v>48.721387680175397</v>
      </c>
    </row>
    <row r="3966" spans="1:6">
      <c r="A3966" t="s">
        <v>628</v>
      </c>
      <c r="B3966" t="s">
        <v>629</v>
      </c>
      <c r="C3966">
        <v>2006</v>
      </c>
      <c r="D3966">
        <v>16.354239093372499</v>
      </c>
      <c r="E3966">
        <v>81.822015725941995</v>
      </c>
      <c r="F3966">
        <v>50.548524846324497</v>
      </c>
    </row>
    <row r="3967" spans="1:6">
      <c r="A3967" t="s">
        <v>628</v>
      </c>
      <c r="B3967" t="s">
        <v>629</v>
      </c>
      <c r="C3967">
        <v>2007</v>
      </c>
      <c r="D3967">
        <v>16.609155495768299</v>
      </c>
      <c r="E3967">
        <v>80.014249519422194</v>
      </c>
      <c r="F3967">
        <v>52.564262917124402</v>
      </c>
    </row>
    <row r="3968" spans="1:6">
      <c r="A3968" t="s">
        <v>628</v>
      </c>
      <c r="B3968" t="s">
        <v>629</v>
      </c>
      <c r="C3968">
        <v>2008</v>
      </c>
      <c r="D3968">
        <v>16.833795202410801</v>
      </c>
      <c r="E3968">
        <v>77.743698625238196</v>
      </c>
      <c r="F3968">
        <v>54.392670196345001</v>
      </c>
    </row>
    <row r="3969" spans="1:6">
      <c r="A3969" t="s">
        <v>628</v>
      </c>
      <c r="B3969" t="s">
        <v>629</v>
      </c>
      <c r="C3969">
        <v>2009</v>
      </c>
      <c r="D3969">
        <v>17.078513026333201</v>
      </c>
      <c r="E3969">
        <v>76.160834871540601</v>
      </c>
      <c r="F3969">
        <v>55.852554695068797</v>
      </c>
    </row>
    <row r="3970" spans="1:6">
      <c r="A3970" t="s">
        <v>628</v>
      </c>
      <c r="B3970" t="s">
        <v>629</v>
      </c>
      <c r="C3970">
        <v>2010</v>
      </c>
      <c r="D3970">
        <v>17.335410965479799</v>
      </c>
      <c r="E3970">
        <v>74.239116799930301</v>
      </c>
      <c r="F3970">
        <v>57.2359785746185</v>
      </c>
    </row>
    <row r="3971" spans="1:6">
      <c r="A3971" t="s">
        <v>628</v>
      </c>
      <c r="B3971" t="s">
        <v>629</v>
      </c>
      <c r="C3971">
        <v>2011</v>
      </c>
      <c r="D3971">
        <v>17.745942747525199</v>
      </c>
      <c r="E3971">
        <v>72.739840278046799</v>
      </c>
      <c r="F3971">
        <v>58.778403301138901</v>
      </c>
    </row>
    <row r="3972" spans="1:6">
      <c r="A3972" t="s">
        <v>628</v>
      </c>
      <c r="B3972" t="s">
        <v>629</v>
      </c>
      <c r="C3972">
        <v>2012</v>
      </c>
      <c r="D3972">
        <v>18.078744194949699</v>
      </c>
      <c r="E3972">
        <v>71.309777455746598</v>
      </c>
      <c r="F3972">
        <v>59.083443821755402</v>
      </c>
    </row>
    <row r="3973" spans="1:6">
      <c r="A3973" t="s">
        <v>628</v>
      </c>
      <c r="B3973" t="s">
        <v>629</v>
      </c>
      <c r="C3973">
        <v>2013</v>
      </c>
      <c r="D3973">
        <v>18.225316103140202</v>
      </c>
      <c r="E3973">
        <v>69.344518344409806</v>
      </c>
      <c r="F3973">
        <v>59.740811047908501</v>
      </c>
    </row>
    <row r="3974" spans="1:6">
      <c r="A3974" t="s">
        <v>628</v>
      </c>
      <c r="B3974" t="s">
        <v>629</v>
      </c>
      <c r="C3974">
        <v>2014</v>
      </c>
      <c r="D3974">
        <v>18.278801805284601</v>
      </c>
      <c r="E3974">
        <v>65.494552327337999</v>
      </c>
      <c r="F3974">
        <v>61.869844975425401</v>
      </c>
    </row>
    <row r="3975" spans="1:6">
      <c r="A3975" t="s">
        <v>628</v>
      </c>
      <c r="B3975" t="s">
        <v>629</v>
      </c>
      <c r="C3975">
        <v>2015</v>
      </c>
      <c r="D3975">
        <v>18.4317714400133</v>
      </c>
      <c r="E3975">
        <v>63.8535138511238</v>
      </c>
      <c r="F3975">
        <v>62.194064250474398</v>
      </c>
    </row>
    <row r="3976" spans="1:6">
      <c r="A3976" t="s">
        <v>628</v>
      </c>
      <c r="B3976" t="s">
        <v>629</v>
      </c>
      <c r="C3976">
        <v>2016</v>
      </c>
      <c r="D3976">
        <v>18.492013397897601</v>
      </c>
      <c r="E3976">
        <v>60.623759538488798</v>
      </c>
      <c r="F3976">
        <v>63.782491204382097</v>
      </c>
    </row>
    <row r="3977" spans="1:6">
      <c r="A3977" t="s">
        <v>628</v>
      </c>
      <c r="B3977" t="s">
        <v>629</v>
      </c>
      <c r="C3977">
        <v>2017</v>
      </c>
      <c r="D3977">
        <v>18.545323487991698</v>
      </c>
      <c r="E3977">
        <v>57.741570893233103</v>
      </c>
      <c r="F3977">
        <v>64.988091553809696</v>
      </c>
    </row>
    <row r="3978" spans="1:6">
      <c r="A3978" t="s">
        <v>349</v>
      </c>
      <c r="B3978" t="s">
        <v>630</v>
      </c>
      <c r="C3978">
        <v>1990</v>
      </c>
      <c r="D3978">
        <v>2.68781973228077</v>
      </c>
      <c r="E3978">
        <v>0.69590414668270795</v>
      </c>
      <c r="F3978">
        <v>35.9337695487703</v>
      </c>
    </row>
    <row r="3979" spans="1:6">
      <c r="A3979" t="s">
        <v>349</v>
      </c>
      <c r="B3979" t="s">
        <v>630</v>
      </c>
      <c r="C3979">
        <v>1991</v>
      </c>
      <c r="D3979">
        <v>2.69910143850568</v>
      </c>
      <c r="E3979">
        <v>0.64089957187659596</v>
      </c>
      <c r="F3979">
        <v>35.113974490763397</v>
      </c>
    </row>
    <row r="3980" spans="1:6">
      <c r="A3980" t="s">
        <v>349</v>
      </c>
      <c r="B3980" t="s">
        <v>630</v>
      </c>
      <c r="C3980">
        <v>1992</v>
      </c>
      <c r="D3980">
        <v>2.7175498098509099</v>
      </c>
      <c r="E3980">
        <v>0.58534105149941495</v>
      </c>
      <c r="F3980">
        <v>34.450060222434601</v>
      </c>
    </row>
    <row r="3981" spans="1:6">
      <c r="A3981" t="s">
        <v>349</v>
      </c>
      <c r="B3981" t="s">
        <v>630</v>
      </c>
      <c r="C3981">
        <v>1993</v>
      </c>
      <c r="D3981">
        <v>2.8767022052306701</v>
      </c>
      <c r="E3981">
        <v>0.57251113090675199</v>
      </c>
      <c r="F3981">
        <v>35.270143928975799</v>
      </c>
    </row>
    <row r="3982" spans="1:6">
      <c r="A3982" t="s">
        <v>349</v>
      </c>
      <c r="B3982" t="s">
        <v>630</v>
      </c>
      <c r="C3982">
        <v>1994</v>
      </c>
      <c r="D3982">
        <v>2.8339922114501399</v>
      </c>
      <c r="E3982">
        <v>0.52482804112125503</v>
      </c>
      <c r="F3982">
        <v>33.977397723432297</v>
      </c>
    </row>
    <row r="3983" spans="1:6">
      <c r="A3983" t="s">
        <v>349</v>
      </c>
      <c r="B3983" t="s">
        <v>630</v>
      </c>
      <c r="C3983">
        <v>1995</v>
      </c>
      <c r="D3983">
        <v>2.90174614585024</v>
      </c>
      <c r="E3983">
        <v>0.48625643315811101</v>
      </c>
      <c r="F3983">
        <v>33.567516235330501</v>
      </c>
    </row>
    <row r="3984" spans="1:6">
      <c r="A3984" t="s">
        <v>349</v>
      </c>
      <c r="B3984" t="s">
        <v>630</v>
      </c>
      <c r="C3984">
        <v>1996</v>
      </c>
      <c r="D3984">
        <v>2.9343230269895502</v>
      </c>
      <c r="E3984">
        <v>0.45461995603246302</v>
      </c>
      <c r="F3984">
        <v>33.318308577832603</v>
      </c>
    </row>
    <row r="3985" spans="1:6">
      <c r="A3985" t="s">
        <v>349</v>
      </c>
      <c r="B3985" t="s">
        <v>630</v>
      </c>
      <c r="C3985">
        <v>1997</v>
      </c>
      <c r="D3985">
        <v>2.9002365587825998</v>
      </c>
      <c r="E3985">
        <v>0.42383388929640498</v>
      </c>
      <c r="F3985">
        <v>32.3938998664404</v>
      </c>
    </row>
    <row r="3986" spans="1:6">
      <c r="A3986" t="s">
        <v>349</v>
      </c>
      <c r="B3986" t="s">
        <v>630</v>
      </c>
      <c r="C3986">
        <v>1998</v>
      </c>
      <c r="D3986">
        <v>2.9200306690692299</v>
      </c>
      <c r="E3986">
        <v>0.39091043186802399</v>
      </c>
      <c r="F3986">
        <v>31.853286026793299</v>
      </c>
    </row>
    <row r="3987" spans="1:6">
      <c r="A3987" t="s">
        <v>349</v>
      </c>
      <c r="B3987" t="s">
        <v>630</v>
      </c>
      <c r="C3987">
        <v>1999</v>
      </c>
      <c r="D3987">
        <v>2.9499768654261</v>
      </c>
      <c r="E3987">
        <v>0.38273871771809598</v>
      </c>
      <c r="F3987">
        <v>31.882656938639599</v>
      </c>
    </row>
    <row r="3988" spans="1:6">
      <c r="A3988" t="s">
        <v>349</v>
      </c>
      <c r="B3988" t="s">
        <v>630</v>
      </c>
      <c r="C3988">
        <v>2000</v>
      </c>
      <c r="D3988">
        <v>2.9356957885514601</v>
      </c>
      <c r="E3988">
        <v>0.35344107807409703</v>
      </c>
      <c r="F3988">
        <v>31.3534053453672</v>
      </c>
    </row>
    <row r="3989" spans="1:6">
      <c r="A3989" t="s">
        <v>349</v>
      </c>
      <c r="B3989" t="s">
        <v>630</v>
      </c>
      <c r="C3989">
        <v>2001</v>
      </c>
      <c r="D3989">
        <v>2.86555973731604</v>
      </c>
      <c r="E3989">
        <v>0.32287819775944698</v>
      </c>
      <c r="F3989">
        <v>30.393816281974601</v>
      </c>
    </row>
    <row r="3990" spans="1:6">
      <c r="A3990" t="s">
        <v>349</v>
      </c>
      <c r="B3990" t="s">
        <v>630</v>
      </c>
      <c r="C3990">
        <v>2002</v>
      </c>
      <c r="D3990">
        <v>2.8386457577075799</v>
      </c>
      <c r="E3990">
        <v>0.30049461418541901</v>
      </c>
      <c r="F3990">
        <v>29.661879085780299</v>
      </c>
    </row>
    <row r="3991" spans="1:6">
      <c r="A3991" t="s">
        <v>349</v>
      </c>
      <c r="B3991" t="s">
        <v>630</v>
      </c>
      <c r="C3991">
        <v>2003</v>
      </c>
      <c r="D3991">
        <v>2.8177808845788599</v>
      </c>
      <c r="E3991">
        <v>0.26892831600527001</v>
      </c>
      <c r="F3991">
        <v>28.788617392734899</v>
      </c>
    </row>
    <row r="3992" spans="1:6">
      <c r="A3992" t="s">
        <v>349</v>
      </c>
      <c r="B3992" t="s">
        <v>630</v>
      </c>
      <c r="C3992">
        <v>2004</v>
      </c>
      <c r="D3992">
        <v>2.7026828713734501</v>
      </c>
      <c r="E3992">
        <v>0.23675007689771099</v>
      </c>
      <c r="F3992">
        <v>27.083263790407401</v>
      </c>
    </row>
    <row r="3993" spans="1:6">
      <c r="A3993" t="s">
        <v>349</v>
      </c>
      <c r="B3993" t="s">
        <v>630</v>
      </c>
      <c r="C3993">
        <v>2005</v>
      </c>
      <c r="D3993">
        <v>2.6664980531585001</v>
      </c>
      <c r="E3993">
        <v>0.21303680391174001</v>
      </c>
      <c r="F3993">
        <v>25.776327372825101</v>
      </c>
    </row>
    <row r="3994" spans="1:6">
      <c r="A3994" t="s">
        <v>349</v>
      </c>
      <c r="B3994" t="s">
        <v>630</v>
      </c>
      <c r="C3994">
        <v>2006</v>
      </c>
      <c r="D3994">
        <v>2.5994316006806</v>
      </c>
      <c r="E3994">
        <v>0.18945052445010799</v>
      </c>
      <c r="F3994">
        <v>24.5843678667704</v>
      </c>
    </row>
    <row r="3995" spans="1:6">
      <c r="A3995" t="s">
        <v>349</v>
      </c>
      <c r="B3995" t="s">
        <v>630</v>
      </c>
      <c r="C3995">
        <v>2007</v>
      </c>
      <c r="D3995">
        <v>2.5232168877072301</v>
      </c>
      <c r="E3995">
        <v>0.166514474724724</v>
      </c>
      <c r="F3995">
        <v>23.418933384556698</v>
      </c>
    </row>
    <row r="3996" spans="1:6">
      <c r="A3996" t="s">
        <v>349</v>
      </c>
      <c r="B3996" t="s">
        <v>630</v>
      </c>
      <c r="C3996">
        <v>2008</v>
      </c>
      <c r="D3996">
        <v>2.5037461296254002</v>
      </c>
      <c r="E3996">
        <v>0.15064807274949699</v>
      </c>
      <c r="F3996">
        <v>22.9686053916075</v>
      </c>
    </row>
    <row r="3997" spans="1:6">
      <c r="A3997" t="s">
        <v>349</v>
      </c>
      <c r="B3997" t="s">
        <v>630</v>
      </c>
      <c r="C3997">
        <v>2009</v>
      </c>
      <c r="D3997">
        <v>2.44711240087174</v>
      </c>
      <c r="E3997">
        <v>0.13525121690636599</v>
      </c>
      <c r="F3997">
        <v>22.116757169013301</v>
      </c>
    </row>
    <row r="3998" spans="1:6">
      <c r="A3998" t="s">
        <v>349</v>
      </c>
      <c r="B3998" t="s">
        <v>630</v>
      </c>
      <c r="C3998">
        <v>2010</v>
      </c>
      <c r="D3998">
        <v>2.4201979547896602</v>
      </c>
      <c r="E3998">
        <v>0.121488473084778</v>
      </c>
      <c r="F3998">
        <v>21.538788470428301</v>
      </c>
    </row>
    <row r="3999" spans="1:6">
      <c r="A3999" t="s">
        <v>349</v>
      </c>
      <c r="B3999" t="s">
        <v>630</v>
      </c>
      <c r="C3999">
        <v>2011</v>
      </c>
      <c r="D3999">
        <v>2.40824010955544</v>
      </c>
      <c r="E3999">
        <v>0.11192634039433499</v>
      </c>
      <c r="F3999">
        <v>20.755814797663</v>
      </c>
    </row>
    <row r="4000" spans="1:6">
      <c r="A4000" t="s">
        <v>349</v>
      </c>
      <c r="B4000" t="s">
        <v>630</v>
      </c>
      <c r="C4000">
        <v>2012</v>
      </c>
      <c r="D4000">
        <v>2.40643682951616</v>
      </c>
      <c r="E4000">
        <v>0.108814567468488</v>
      </c>
      <c r="F4000">
        <v>19.4249125852749</v>
      </c>
    </row>
    <row r="4001" spans="1:6">
      <c r="A4001" t="s">
        <v>349</v>
      </c>
      <c r="B4001" t="s">
        <v>630</v>
      </c>
      <c r="C4001">
        <v>2013</v>
      </c>
      <c r="D4001">
        <v>2.35661153791908</v>
      </c>
      <c r="E4001">
        <v>0.10199663707517199</v>
      </c>
      <c r="F4001">
        <v>18.081242007987498</v>
      </c>
    </row>
    <row r="4002" spans="1:6">
      <c r="A4002" t="s">
        <v>349</v>
      </c>
      <c r="B4002" t="s">
        <v>630</v>
      </c>
      <c r="C4002">
        <v>2014</v>
      </c>
      <c r="D4002">
        <v>2.2799531885254498</v>
      </c>
      <c r="E4002">
        <v>9.1166089953148594E-2</v>
      </c>
      <c r="F4002">
        <v>17.102812680109</v>
      </c>
    </row>
    <row r="4003" spans="1:6">
      <c r="A4003" t="s">
        <v>349</v>
      </c>
      <c r="B4003" t="s">
        <v>630</v>
      </c>
      <c r="C4003">
        <v>2015</v>
      </c>
      <c r="D4003">
        <v>2.3424606602779301</v>
      </c>
      <c r="E4003">
        <v>8.9636199312399398E-2</v>
      </c>
      <c r="F4003">
        <v>17.2514218027742</v>
      </c>
    </row>
    <row r="4004" spans="1:6">
      <c r="A4004" t="s">
        <v>349</v>
      </c>
      <c r="B4004" t="s">
        <v>630</v>
      </c>
      <c r="C4004">
        <v>2016</v>
      </c>
      <c r="D4004">
        <v>2.3609604070728398</v>
      </c>
      <c r="E4004">
        <v>8.8302324726860601E-2</v>
      </c>
      <c r="F4004">
        <v>16.5171792845182</v>
      </c>
    </row>
    <row r="4005" spans="1:6">
      <c r="A4005" t="s">
        <v>349</v>
      </c>
      <c r="B4005" t="s">
        <v>630</v>
      </c>
      <c r="C4005">
        <v>2017</v>
      </c>
      <c r="D4005">
        <v>2.3724880775011798</v>
      </c>
      <c r="E4005">
        <v>8.5337111453431494E-2</v>
      </c>
      <c r="F4005">
        <v>16.5364604302939</v>
      </c>
    </row>
    <row r="4006" spans="1:6">
      <c r="A4006" t="s">
        <v>631</v>
      </c>
      <c r="B4006" t="s">
        <v>632</v>
      </c>
      <c r="C4006">
        <v>1990</v>
      </c>
      <c r="D4006">
        <v>2.89743520658566E-2</v>
      </c>
      <c r="E4006">
        <v>0.54543612462804103</v>
      </c>
      <c r="F4006">
        <v>23.199956119797299</v>
      </c>
    </row>
    <row r="4007" spans="1:6">
      <c r="A4007" t="s">
        <v>631</v>
      </c>
      <c r="B4007" t="s">
        <v>632</v>
      </c>
      <c r="C4007">
        <v>1991</v>
      </c>
      <c r="D4007">
        <v>2.9892492268403299E-2</v>
      </c>
      <c r="E4007">
        <v>0.51569869073977204</v>
      </c>
      <c r="F4007">
        <v>22.617680044924299</v>
      </c>
    </row>
    <row r="4008" spans="1:6">
      <c r="A4008" t="s">
        <v>631</v>
      </c>
      <c r="B4008" t="s">
        <v>632</v>
      </c>
      <c r="C4008">
        <v>1992</v>
      </c>
      <c r="D4008">
        <v>3.2138238439989898E-2</v>
      </c>
      <c r="E4008">
        <v>0.48818772553099998</v>
      </c>
      <c r="F4008">
        <v>22.700983253505299</v>
      </c>
    </row>
    <row r="4009" spans="1:6">
      <c r="A4009" t="s">
        <v>631</v>
      </c>
      <c r="B4009" t="s">
        <v>632</v>
      </c>
      <c r="C4009">
        <v>1993</v>
      </c>
      <c r="D4009">
        <v>3.3681470270910598E-2</v>
      </c>
      <c r="E4009">
        <v>0.46236728702756602</v>
      </c>
      <c r="F4009">
        <v>22.214047951313301</v>
      </c>
    </row>
    <row r="4010" spans="1:6">
      <c r="A4010" t="s">
        <v>631</v>
      </c>
      <c r="B4010" t="s">
        <v>632</v>
      </c>
      <c r="C4010">
        <v>1994</v>
      </c>
      <c r="D4010">
        <v>3.46161229631093E-2</v>
      </c>
      <c r="E4010">
        <v>0.41725351915908798</v>
      </c>
      <c r="F4010">
        <v>21.021665579879301</v>
      </c>
    </row>
    <row r="4011" spans="1:6">
      <c r="A4011" t="s">
        <v>631</v>
      </c>
      <c r="B4011" t="s">
        <v>632</v>
      </c>
      <c r="C4011">
        <v>1995</v>
      </c>
      <c r="D4011">
        <v>3.8060635418796403E-2</v>
      </c>
      <c r="E4011">
        <v>0.40446301777606403</v>
      </c>
      <c r="F4011">
        <v>21.2167623521282</v>
      </c>
    </row>
    <row r="4012" spans="1:6">
      <c r="A4012" t="s">
        <v>631</v>
      </c>
      <c r="B4012" t="s">
        <v>632</v>
      </c>
      <c r="C4012">
        <v>1996</v>
      </c>
      <c r="D4012">
        <v>3.9672479540750399E-2</v>
      </c>
      <c r="E4012">
        <v>0.38913279182115801</v>
      </c>
      <c r="F4012">
        <v>20.735401556147298</v>
      </c>
    </row>
    <row r="4013" spans="1:6">
      <c r="A4013" t="s">
        <v>631</v>
      </c>
      <c r="B4013" t="s">
        <v>632</v>
      </c>
      <c r="C4013">
        <v>1997</v>
      </c>
      <c r="D4013">
        <v>4.0066364724459701E-2</v>
      </c>
      <c r="E4013">
        <v>0.37138574876222802</v>
      </c>
      <c r="F4013">
        <v>19.788421928939702</v>
      </c>
    </row>
    <row r="4014" spans="1:6">
      <c r="A4014" t="s">
        <v>631</v>
      </c>
      <c r="B4014" t="s">
        <v>632</v>
      </c>
      <c r="C4014">
        <v>1998</v>
      </c>
      <c r="D4014">
        <v>3.9325328383430301E-2</v>
      </c>
      <c r="E4014">
        <v>0.34079282217221601</v>
      </c>
      <c r="F4014">
        <v>18.4503230643008</v>
      </c>
    </row>
    <row r="4015" spans="1:6">
      <c r="A4015" t="s">
        <v>631</v>
      </c>
      <c r="B4015" t="s">
        <v>632</v>
      </c>
      <c r="C4015">
        <v>1999</v>
      </c>
      <c r="D4015">
        <v>4.1637558633114601E-2</v>
      </c>
      <c r="E4015">
        <v>0.33477522903858398</v>
      </c>
      <c r="F4015">
        <v>18.226103926574901</v>
      </c>
    </row>
    <row r="4016" spans="1:6">
      <c r="A4016" t="s">
        <v>631</v>
      </c>
      <c r="B4016" t="s">
        <v>632</v>
      </c>
      <c r="C4016">
        <v>2000</v>
      </c>
      <c r="D4016">
        <v>4.0710217998225599E-2</v>
      </c>
      <c r="E4016">
        <v>0.30603289524031202</v>
      </c>
      <c r="F4016">
        <v>16.7816511448349</v>
      </c>
    </row>
    <row r="4017" spans="1:6">
      <c r="A4017" t="s">
        <v>631</v>
      </c>
      <c r="B4017" t="s">
        <v>632</v>
      </c>
      <c r="C4017">
        <v>2001</v>
      </c>
      <c r="D4017">
        <v>4.15525939435758E-2</v>
      </c>
      <c r="E4017">
        <v>0.29576323186592701</v>
      </c>
      <c r="F4017">
        <v>16.5772491912203</v>
      </c>
    </row>
    <row r="4018" spans="1:6">
      <c r="A4018" t="s">
        <v>631</v>
      </c>
      <c r="B4018" t="s">
        <v>632</v>
      </c>
      <c r="C4018">
        <v>2002</v>
      </c>
      <c r="D4018">
        <v>4.1482095915877898E-2</v>
      </c>
      <c r="E4018">
        <v>0.29338683627365097</v>
      </c>
      <c r="F4018">
        <v>16.317756625859801</v>
      </c>
    </row>
    <row r="4019" spans="1:6">
      <c r="A4019" t="s">
        <v>631</v>
      </c>
      <c r="B4019" t="s">
        <v>632</v>
      </c>
      <c r="C4019">
        <v>2003</v>
      </c>
      <c r="D4019">
        <v>4.1008499009987702E-2</v>
      </c>
      <c r="E4019">
        <v>0.27933436795310101</v>
      </c>
      <c r="F4019">
        <v>15.707025482865699</v>
      </c>
    </row>
    <row r="4020" spans="1:6">
      <c r="A4020" t="s">
        <v>631</v>
      </c>
      <c r="B4020" t="s">
        <v>632</v>
      </c>
      <c r="C4020">
        <v>2004</v>
      </c>
      <c r="D4020">
        <v>4.00363769710778E-2</v>
      </c>
      <c r="E4020">
        <v>0.26444462566532301</v>
      </c>
      <c r="F4020">
        <v>14.847953409362599</v>
      </c>
    </row>
    <row r="4021" spans="1:6">
      <c r="A4021" t="s">
        <v>631</v>
      </c>
      <c r="B4021" t="s">
        <v>632</v>
      </c>
      <c r="C4021">
        <v>2005</v>
      </c>
      <c r="D4021">
        <v>3.86945741371773E-2</v>
      </c>
      <c r="E4021">
        <v>0.24369581729259199</v>
      </c>
      <c r="F4021">
        <v>13.8497914390299</v>
      </c>
    </row>
    <row r="4022" spans="1:6">
      <c r="A4022" t="s">
        <v>631</v>
      </c>
      <c r="B4022" t="s">
        <v>632</v>
      </c>
      <c r="C4022">
        <v>2006</v>
      </c>
      <c r="D4022">
        <v>3.9161334214918797E-2</v>
      </c>
      <c r="E4022">
        <v>0.239748016158009</v>
      </c>
      <c r="F4022">
        <v>13.492233375346601</v>
      </c>
    </row>
    <row r="4023" spans="1:6">
      <c r="A4023" t="s">
        <v>631</v>
      </c>
      <c r="B4023" t="s">
        <v>632</v>
      </c>
      <c r="C4023">
        <v>2007</v>
      </c>
      <c r="D4023">
        <v>4.1285784958118403E-2</v>
      </c>
      <c r="E4023">
        <v>0.23334528459362799</v>
      </c>
      <c r="F4023">
        <v>13.3162805005413</v>
      </c>
    </row>
    <row r="4024" spans="1:6">
      <c r="A4024" t="s">
        <v>631</v>
      </c>
      <c r="B4024" t="s">
        <v>632</v>
      </c>
      <c r="C4024">
        <v>2008</v>
      </c>
      <c r="D4024">
        <v>4.4292266545761898E-2</v>
      </c>
      <c r="E4024">
        <v>0.22373282370527001</v>
      </c>
      <c r="F4024">
        <v>12.953738548259199</v>
      </c>
    </row>
    <row r="4025" spans="1:6">
      <c r="A4025" t="s">
        <v>631</v>
      </c>
      <c r="B4025" t="s">
        <v>632</v>
      </c>
      <c r="C4025">
        <v>2009</v>
      </c>
      <c r="D4025">
        <v>4.7003853403198202E-2</v>
      </c>
      <c r="E4025">
        <v>0.20950110731385799</v>
      </c>
      <c r="F4025">
        <v>12.4002725025776</v>
      </c>
    </row>
    <row r="4026" spans="1:6">
      <c r="A4026" t="s">
        <v>631</v>
      </c>
      <c r="B4026" t="s">
        <v>632</v>
      </c>
      <c r="C4026">
        <v>2010</v>
      </c>
      <c r="D4026">
        <v>5.0324803932887498E-2</v>
      </c>
      <c r="E4026">
        <v>0.19532494072100101</v>
      </c>
      <c r="F4026">
        <v>11.7788661944699</v>
      </c>
    </row>
    <row r="4027" spans="1:6">
      <c r="A4027" t="s">
        <v>631</v>
      </c>
      <c r="B4027" t="s">
        <v>632</v>
      </c>
      <c r="C4027">
        <v>2011</v>
      </c>
      <c r="D4027">
        <v>6.2393286899288601E-2</v>
      </c>
      <c r="E4027">
        <v>0.188311395851364</v>
      </c>
      <c r="F4027">
        <v>12.119597109875199</v>
      </c>
    </row>
    <row r="4028" spans="1:6">
      <c r="A4028" t="s">
        <v>631</v>
      </c>
      <c r="B4028" t="s">
        <v>632</v>
      </c>
      <c r="C4028">
        <v>2012</v>
      </c>
      <c r="D4028">
        <v>8.57816994750948E-2</v>
      </c>
      <c r="E4028">
        <v>0.17530630461181099</v>
      </c>
      <c r="F4028">
        <v>10.6597746881419</v>
      </c>
    </row>
    <row r="4029" spans="1:6">
      <c r="A4029" t="s">
        <v>631</v>
      </c>
      <c r="B4029" t="s">
        <v>632</v>
      </c>
      <c r="C4029">
        <v>2013</v>
      </c>
      <c r="D4029">
        <v>0.117843535628221</v>
      </c>
      <c r="E4029">
        <v>0.16290427980641201</v>
      </c>
      <c r="F4029">
        <v>10.221794843096101</v>
      </c>
    </row>
    <row r="4030" spans="1:6">
      <c r="A4030" t="s">
        <v>631</v>
      </c>
      <c r="B4030" t="s">
        <v>632</v>
      </c>
      <c r="C4030">
        <v>2014</v>
      </c>
      <c r="D4030">
        <v>0.161480452084209</v>
      </c>
      <c r="E4030">
        <v>0.152290963248992</v>
      </c>
      <c r="F4030">
        <v>9.2384843896787192</v>
      </c>
    </row>
    <row r="4031" spans="1:6">
      <c r="A4031" t="s">
        <v>631</v>
      </c>
      <c r="B4031" t="s">
        <v>632</v>
      </c>
      <c r="C4031">
        <v>2015</v>
      </c>
      <c r="D4031">
        <v>0.20892064863920801</v>
      </c>
      <c r="E4031">
        <v>0.14562884781274399</v>
      </c>
      <c r="F4031">
        <v>9.0405628394459701</v>
      </c>
    </row>
    <row r="4032" spans="1:6">
      <c r="A4032" t="s">
        <v>631</v>
      </c>
      <c r="B4032" t="s">
        <v>632</v>
      </c>
      <c r="C4032">
        <v>2016</v>
      </c>
      <c r="D4032">
        <v>0.25984615722500998</v>
      </c>
      <c r="E4032">
        <v>0.134957540227992</v>
      </c>
      <c r="F4032">
        <v>8.2733211605155397</v>
      </c>
    </row>
    <row r="4033" spans="1:6">
      <c r="A4033" t="s">
        <v>631</v>
      </c>
      <c r="B4033" t="s">
        <v>632</v>
      </c>
      <c r="C4033">
        <v>2017</v>
      </c>
      <c r="D4033">
        <v>0.31715150050961999</v>
      </c>
      <c r="E4033">
        <v>0.13093846178282401</v>
      </c>
      <c r="F4033">
        <v>8.1763733788369493</v>
      </c>
    </row>
    <row r="4034" spans="1:6">
      <c r="A4034" t="s">
        <v>633</v>
      </c>
      <c r="B4034" t="s">
        <v>634</v>
      </c>
      <c r="C4034">
        <v>1990</v>
      </c>
      <c r="D4034">
        <v>0.75706708397046096</v>
      </c>
      <c r="E4034">
        <v>56.6105200945685</v>
      </c>
      <c r="F4034">
        <v>9.3328497228057792</v>
      </c>
    </row>
    <row r="4035" spans="1:6">
      <c r="A4035" t="s">
        <v>633</v>
      </c>
      <c r="B4035" t="s">
        <v>634</v>
      </c>
      <c r="C4035">
        <v>1991</v>
      </c>
      <c r="D4035">
        <v>0.78539919992401896</v>
      </c>
      <c r="E4035">
        <v>56.905135593846303</v>
      </c>
      <c r="F4035">
        <v>9.6860429702022195</v>
      </c>
    </row>
    <row r="4036" spans="1:6">
      <c r="A4036" t="s">
        <v>633</v>
      </c>
      <c r="B4036" t="s">
        <v>634</v>
      </c>
      <c r="C4036">
        <v>1992</v>
      </c>
      <c r="D4036">
        <v>0.77101675601630304</v>
      </c>
      <c r="E4036">
        <v>54.127147730633901</v>
      </c>
      <c r="F4036">
        <v>9.54916645300003</v>
      </c>
    </row>
    <row r="4037" spans="1:6">
      <c r="A4037" t="s">
        <v>633</v>
      </c>
      <c r="B4037" t="s">
        <v>634</v>
      </c>
      <c r="C4037">
        <v>1993</v>
      </c>
      <c r="D4037">
        <v>0.77962151260375001</v>
      </c>
      <c r="E4037">
        <v>53.437843344400797</v>
      </c>
      <c r="F4037">
        <v>9.7827944206896191</v>
      </c>
    </row>
    <row r="4038" spans="1:6">
      <c r="A4038" t="s">
        <v>633</v>
      </c>
      <c r="B4038" t="s">
        <v>634</v>
      </c>
      <c r="C4038">
        <v>1994</v>
      </c>
      <c r="D4038">
        <v>0.77872813493016901</v>
      </c>
      <c r="E4038">
        <v>51.809533227332601</v>
      </c>
      <c r="F4038">
        <v>9.8511149629335399</v>
      </c>
    </row>
    <row r="4039" spans="1:6">
      <c r="A4039" t="s">
        <v>633</v>
      </c>
      <c r="B4039" t="s">
        <v>634</v>
      </c>
      <c r="C4039">
        <v>1995</v>
      </c>
      <c r="D4039">
        <v>0.791879715758117</v>
      </c>
      <c r="E4039">
        <v>50.913464923881797</v>
      </c>
      <c r="F4039">
        <v>10.1719764924333</v>
      </c>
    </row>
    <row r="4040" spans="1:6">
      <c r="A4040" t="s">
        <v>633</v>
      </c>
      <c r="B4040" t="s">
        <v>634</v>
      </c>
      <c r="C4040">
        <v>1996</v>
      </c>
      <c r="D4040">
        <v>0.78728101674096995</v>
      </c>
      <c r="E4040">
        <v>48.915341543484601</v>
      </c>
      <c r="F4040">
        <v>10.444889406870599</v>
      </c>
    </row>
    <row r="4041" spans="1:6">
      <c r="A4041" t="s">
        <v>633</v>
      </c>
      <c r="B4041" t="s">
        <v>634</v>
      </c>
      <c r="C4041">
        <v>1997</v>
      </c>
      <c r="D4041">
        <v>0.78329844422996897</v>
      </c>
      <c r="E4041">
        <v>45.722337488526797</v>
      </c>
      <c r="F4041">
        <v>10.382747788243201</v>
      </c>
    </row>
    <row r="4042" spans="1:6">
      <c r="A4042" t="s">
        <v>633</v>
      </c>
      <c r="B4042" t="s">
        <v>634</v>
      </c>
      <c r="C4042">
        <v>1998</v>
      </c>
      <c r="D4042">
        <v>0.80275886457405599</v>
      </c>
      <c r="E4042">
        <v>43.781386136931701</v>
      </c>
      <c r="F4042">
        <v>10.573004689568601</v>
      </c>
    </row>
    <row r="4043" spans="1:6">
      <c r="A4043" t="s">
        <v>633</v>
      </c>
      <c r="B4043" t="s">
        <v>634</v>
      </c>
      <c r="C4043">
        <v>1999</v>
      </c>
      <c r="D4043">
        <v>0.82781490834574301</v>
      </c>
      <c r="E4043">
        <v>41.9389966279535</v>
      </c>
      <c r="F4043">
        <v>10.9656090107905</v>
      </c>
    </row>
    <row r="4044" spans="1:6">
      <c r="A4044" t="s">
        <v>633</v>
      </c>
      <c r="B4044" t="s">
        <v>634</v>
      </c>
      <c r="C4044">
        <v>2000</v>
      </c>
      <c r="D4044">
        <v>0.84322783508343802</v>
      </c>
      <c r="E4044">
        <v>40.300961109914297</v>
      </c>
      <c r="F4044">
        <v>11.1167146040281</v>
      </c>
    </row>
    <row r="4045" spans="1:6">
      <c r="A4045" t="s">
        <v>633</v>
      </c>
      <c r="B4045" t="s">
        <v>634</v>
      </c>
      <c r="C4045">
        <v>2001</v>
      </c>
      <c r="D4045">
        <v>0.89300148062345497</v>
      </c>
      <c r="E4045">
        <v>39.759255738452403</v>
      </c>
      <c r="F4045">
        <v>11.6942692555729</v>
      </c>
    </row>
    <row r="4046" spans="1:6">
      <c r="A4046" t="s">
        <v>633</v>
      </c>
      <c r="B4046" t="s">
        <v>634</v>
      </c>
      <c r="C4046">
        <v>2002</v>
      </c>
      <c r="D4046">
        <v>0.94462747516619905</v>
      </c>
      <c r="E4046">
        <v>40.025075689937204</v>
      </c>
      <c r="F4046">
        <v>12.0334161515748</v>
      </c>
    </row>
    <row r="4047" spans="1:6">
      <c r="A4047" t="s">
        <v>633</v>
      </c>
      <c r="B4047" t="s">
        <v>634</v>
      </c>
      <c r="C4047">
        <v>2003</v>
      </c>
      <c r="D4047">
        <v>0.99266382789075402</v>
      </c>
      <c r="E4047">
        <v>39.846681121960003</v>
      </c>
      <c r="F4047">
        <v>12.250662300922</v>
      </c>
    </row>
    <row r="4048" spans="1:6">
      <c r="A4048" t="s">
        <v>633</v>
      </c>
      <c r="B4048" t="s">
        <v>634</v>
      </c>
      <c r="C4048">
        <v>2004</v>
      </c>
      <c r="D4048">
        <v>1.02932037692487</v>
      </c>
      <c r="E4048">
        <v>39.6095892816613</v>
      </c>
      <c r="F4048">
        <v>12.2111274848533</v>
      </c>
    </row>
    <row r="4049" spans="1:6">
      <c r="A4049" t="s">
        <v>633</v>
      </c>
      <c r="B4049" t="s">
        <v>634</v>
      </c>
      <c r="C4049">
        <v>2005</v>
      </c>
      <c r="D4049">
        <v>1.0730899453355101</v>
      </c>
      <c r="E4049">
        <v>39.345610197577003</v>
      </c>
      <c r="F4049">
        <v>12.3364605561944</v>
      </c>
    </row>
    <row r="4050" spans="1:6">
      <c r="A4050" t="s">
        <v>633</v>
      </c>
      <c r="B4050" t="s">
        <v>634</v>
      </c>
      <c r="C4050">
        <v>2006</v>
      </c>
      <c r="D4050">
        <v>1.05666176262731</v>
      </c>
      <c r="E4050">
        <v>36.636003169112499</v>
      </c>
      <c r="F4050">
        <v>12.0027240406139</v>
      </c>
    </row>
    <row r="4051" spans="1:6">
      <c r="A4051" t="s">
        <v>633</v>
      </c>
      <c r="B4051" t="s">
        <v>634</v>
      </c>
      <c r="C4051">
        <v>2007</v>
      </c>
      <c r="D4051">
        <v>1.0805229845264599</v>
      </c>
      <c r="E4051">
        <v>35.651577903751601</v>
      </c>
      <c r="F4051">
        <v>12.2316466215932</v>
      </c>
    </row>
    <row r="4052" spans="1:6">
      <c r="A4052" t="s">
        <v>633</v>
      </c>
      <c r="B4052" t="s">
        <v>634</v>
      </c>
      <c r="C4052">
        <v>2008</v>
      </c>
      <c r="D4052">
        <v>1.09818912547339</v>
      </c>
      <c r="E4052">
        <v>34.07986253824</v>
      </c>
      <c r="F4052">
        <v>12.4488572065512</v>
      </c>
    </row>
    <row r="4053" spans="1:6">
      <c r="A4053" t="s">
        <v>633</v>
      </c>
      <c r="B4053" t="s">
        <v>634</v>
      </c>
      <c r="C4053">
        <v>2009</v>
      </c>
      <c r="D4053">
        <v>1.0963318189851401</v>
      </c>
      <c r="E4053">
        <v>32.2598499694125</v>
      </c>
      <c r="F4053">
        <v>12.4065053681578</v>
      </c>
    </row>
    <row r="4054" spans="1:6">
      <c r="A4054" t="s">
        <v>633</v>
      </c>
      <c r="B4054" t="s">
        <v>634</v>
      </c>
      <c r="C4054">
        <v>2010</v>
      </c>
      <c r="D4054">
        <v>1.0682194607126001</v>
      </c>
      <c r="E4054">
        <v>29.882099434486602</v>
      </c>
      <c r="F4054">
        <v>12.0228972105906</v>
      </c>
    </row>
    <row r="4055" spans="1:6">
      <c r="A4055" t="s">
        <v>633</v>
      </c>
      <c r="B4055" t="s">
        <v>634</v>
      </c>
      <c r="C4055">
        <v>2011</v>
      </c>
      <c r="D4055">
        <v>1.0817361348736301</v>
      </c>
      <c r="E4055">
        <v>28.960186742628199</v>
      </c>
      <c r="F4055">
        <v>12.3791583104728</v>
      </c>
    </row>
    <row r="4056" spans="1:6">
      <c r="A4056" t="s">
        <v>633</v>
      </c>
      <c r="B4056" t="s">
        <v>634</v>
      </c>
      <c r="C4056">
        <v>2012</v>
      </c>
      <c r="D4056">
        <v>1.0916853013296499</v>
      </c>
      <c r="E4056">
        <v>27.7006461971168</v>
      </c>
      <c r="F4056">
        <v>12.716377120200701</v>
      </c>
    </row>
    <row r="4057" spans="1:6">
      <c r="A4057" t="s">
        <v>633</v>
      </c>
      <c r="B4057" t="s">
        <v>634</v>
      </c>
      <c r="C4057">
        <v>2013</v>
      </c>
      <c r="D4057">
        <v>1.0972370705654999</v>
      </c>
      <c r="E4057">
        <v>26.8340177380651</v>
      </c>
      <c r="F4057">
        <v>12.814527533826601</v>
      </c>
    </row>
    <row r="4058" spans="1:6">
      <c r="A4058" t="s">
        <v>633</v>
      </c>
      <c r="B4058" t="s">
        <v>634</v>
      </c>
      <c r="C4058">
        <v>2014</v>
      </c>
      <c r="D4058">
        <v>1.1228180597487201</v>
      </c>
      <c r="E4058">
        <v>27.0314385809741</v>
      </c>
      <c r="F4058">
        <v>12.1597873060654</v>
      </c>
    </row>
    <row r="4059" spans="1:6">
      <c r="A4059" t="s">
        <v>633</v>
      </c>
      <c r="B4059" t="s">
        <v>634</v>
      </c>
      <c r="C4059">
        <v>2015</v>
      </c>
      <c r="D4059">
        <v>1.0739417812244501</v>
      </c>
      <c r="E4059">
        <v>24.729828910999501</v>
      </c>
      <c r="F4059">
        <v>11.4904731948427</v>
      </c>
    </row>
    <row r="4060" spans="1:6">
      <c r="A4060" t="s">
        <v>633</v>
      </c>
      <c r="B4060" t="s">
        <v>634</v>
      </c>
      <c r="C4060">
        <v>2016</v>
      </c>
      <c r="D4060">
        <v>1.0417410866568499</v>
      </c>
      <c r="E4060">
        <v>23.109162406628201</v>
      </c>
      <c r="F4060">
        <v>10.920959601877501</v>
      </c>
    </row>
    <row r="4061" spans="1:6">
      <c r="A4061" t="s">
        <v>633</v>
      </c>
      <c r="B4061" t="s">
        <v>634</v>
      </c>
      <c r="C4061">
        <v>2017</v>
      </c>
      <c r="D4061">
        <v>1.02996263482993</v>
      </c>
      <c r="E4061">
        <v>21.7649279728669</v>
      </c>
      <c r="F4061">
        <v>10.927921583236801</v>
      </c>
    </row>
    <row r="4062" spans="1:6">
      <c r="A4062" t="s">
        <v>635</v>
      </c>
      <c r="B4062" t="s">
        <v>636</v>
      </c>
      <c r="C4062">
        <v>1990</v>
      </c>
      <c r="D4062">
        <v>4.0613106828528904</v>
      </c>
      <c r="E4062">
        <v>194.12893352078501</v>
      </c>
      <c r="F4062">
        <v>33.526679462862901</v>
      </c>
    </row>
    <row r="4063" spans="1:6">
      <c r="A4063" t="s">
        <v>635</v>
      </c>
      <c r="B4063" t="s">
        <v>636</v>
      </c>
      <c r="C4063">
        <v>1991</v>
      </c>
      <c r="D4063">
        <v>3.9409439759668898</v>
      </c>
      <c r="E4063">
        <v>190.388439115609</v>
      </c>
      <c r="F4063">
        <v>33.106381666055903</v>
      </c>
    </row>
    <row r="4064" spans="1:6">
      <c r="A4064" t="s">
        <v>635</v>
      </c>
      <c r="B4064" t="s">
        <v>636</v>
      </c>
      <c r="C4064">
        <v>1992</v>
      </c>
      <c r="D4064">
        <v>3.8645959360732101</v>
      </c>
      <c r="E4064">
        <v>186.46206822710599</v>
      </c>
      <c r="F4064">
        <v>33.839795885409998</v>
      </c>
    </row>
    <row r="4065" spans="1:6">
      <c r="A4065" t="s">
        <v>635</v>
      </c>
      <c r="B4065" t="s">
        <v>636</v>
      </c>
      <c r="C4065">
        <v>1993</v>
      </c>
      <c r="D4065">
        <v>3.7571474910176801</v>
      </c>
      <c r="E4065">
        <v>182.52545451318599</v>
      </c>
      <c r="F4065">
        <v>33.6910819890578</v>
      </c>
    </row>
    <row r="4066" spans="1:6">
      <c r="A4066" t="s">
        <v>635</v>
      </c>
      <c r="B4066" t="s">
        <v>636</v>
      </c>
      <c r="C4066">
        <v>1994</v>
      </c>
      <c r="D4066">
        <v>3.6172945477510599</v>
      </c>
      <c r="E4066">
        <v>178.52938593525101</v>
      </c>
      <c r="F4066">
        <v>32.983165043201303</v>
      </c>
    </row>
    <row r="4067" spans="1:6">
      <c r="A4067" t="s">
        <v>635</v>
      </c>
      <c r="B4067" t="s">
        <v>636</v>
      </c>
      <c r="C4067">
        <v>1995</v>
      </c>
      <c r="D4067">
        <v>3.4803679526925899</v>
      </c>
      <c r="E4067">
        <v>175.470372211826</v>
      </c>
      <c r="F4067">
        <v>31.977047855661699</v>
      </c>
    </row>
    <row r="4068" spans="1:6">
      <c r="A4068" t="s">
        <v>635</v>
      </c>
      <c r="B4068" t="s">
        <v>636</v>
      </c>
      <c r="C4068">
        <v>1996</v>
      </c>
      <c r="D4068">
        <v>3.3016998324087399</v>
      </c>
      <c r="E4068">
        <v>169.75110884591399</v>
      </c>
      <c r="F4068">
        <v>31.851953875641499</v>
      </c>
    </row>
    <row r="4069" spans="1:6">
      <c r="A4069" t="s">
        <v>635</v>
      </c>
      <c r="B4069" t="s">
        <v>636</v>
      </c>
      <c r="C4069">
        <v>1997</v>
      </c>
      <c r="D4069">
        <v>3.1601926805079898</v>
      </c>
      <c r="E4069">
        <v>165.20693080303201</v>
      </c>
      <c r="F4069">
        <v>31.830889541405998</v>
      </c>
    </row>
    <row r="4070" spans="1:6">
      <c r="A4070" t="s">
        <v>635</v>
      </c>
      <c r="B4070" t="s">
        <v>636</v>
      </c>
      <c r="C4070">
        <v>1998</v>
      </c>
      <c r="D4070">
        <v>3.0323578110433398</v>
      </c>
      <c r="E4070">
        <v>160.75432719947301</v>
      </c>
      <c r="F4070">
        <v>31.216619901529199</v>
      </c>
    </row>
    <row r="4071" spans="1:6">
      <c r="A4071" t="s">
        <v>635</v>
      </c>
      <c r="B4071" t="s">
        <v>636</v>
      </c>
      <c r="C4071">
        <v>1999</v>
      </c>
      <c r="D4071">
        <v>2.97489659035464</v>
      </c>
      <c r="E4071">
        <v>157.64660028338801</v>
      </c>
      <c r="F4071">
        <v>30.232118900895902</v>
      </c>
    </row>
    <row r="4072" spans="1:6">
      <c r="A4072" t="s">
        <v>635</v>
      </c>
      <c r="B4072" t="s">
        <v>636</v>
      </c>
      <c r="C4072">
        <v>2000</v>
      </c>
      <c r="D4072">
        <v>2.9662640613030198</v>
      </c>
      <c r="E4072">
        <v>154.843573162692</v>
      </c>
      <c r="F4072">
        <v>29.049483738466002</v>
      </c>
    </row>
    <row r="4073" spans="1:6">
      <c r="A4073" t="s">
        <v>635</v>
      </c>
      <c r="B4073" t="s">
        <v>636</v>
      </c>
      <c r="C4073">
        <v>2001</v>
      </c>
      <c r="D4073">
        <v>2.9829607473546198</v>
      </c>
      <c r="E4073">
        <v>150.853997754994</v>
      </c>
      <c r="F4073">
        <v>28.8798998194858</v>
      </c>
    </row>
    <row r="4074" spans="1:6">
      <c r="A4074" t="s">
        <v>635</v>
      </c>
      <c r="B4074" t="s">
        <v>636</v>
      </c>
      <c r="C4074">
        <v>2002</v>
      </c>
      <c r="D4074">
        <v>2.9739365770364099</v>
      </c>
      <c r="E4074">
        <v>146.42831940379801</v>
      </c>
      <c r="F4074">
        <v>27.2299180988351</v>
      </c>
    </row>
    <row r="4075" spans="1:6">
      <c r="A4075" t="s">
        <v>635</v>
      </c>
      <c r="B4075" t="s">
        <v>636</v>
      </c>
      <c r="C4075">
        <v>2003</v>
      </c>
      <c r="D4075">
        <v>2.9865770066916402</v>
      </c>
      <c r="E4075">
        <v>141.778981234919</v>
      </c>
      <c r="F4075">
        <v>25.887105613691201</v>
      </c>
    </row>
    <row r="4076" spans="1:6">
      <c r="A4076" t="s">
        <v>635</v>
      </c>
      <c r="B4076" t="s">
        <v>636</v>
      </c>
      <c r="C4076">
        <v>2004</v>
      </c>
      <c r="D4076">
        <v>2.9910641298351299</v>
      </c>
      <c r="E4076">
        <v>137.63076627367599</v>
      </c>
      <c r="F4076">
        <v>24.081778699360498</v>
      </c>
    </row>
    <row r="4077" spans="1:6">
      <c r="A4077" t="s">
        <v>635</v>
      </c>
      <c r="B4077" t="s">
        <v>636</v>
      </c>
      <c r="C4077">
        <v>2005</v>
      </c>
      <c r="D4077">
        <v>3.0052988320573699</v>
      </c>
      <c r="E4077">
        <v>136.58818853948199</v>
      </c>
      <c r="F4077">
        <v>23.234981053871</v>
      </c>
    </row>
    <row r="4078" spans="1:6">
      <c r="A4078" t="s">
        <v>635</v>
      </c>
      <c r="B4078" t="s">
        <v>636</v>
      </c>
      <c r="C4078">
        <v>2006</v>
      </c>
      <c r="D4078">
        <v>3.0228018497479101</v>
      </c>
      <c r="E4078">
        <v>133.639417820744</v>
      </c>
      <c r="F4078">
        <v>22.804745919805299</v>
      </c>
    </row>
    <row r="4079" spans="1:6">
      <c r="A4079" t="s">
        <v>635</v>
      </c>
      <c r="B4079" t="s">
        <v>636</v>
      </c>
      <c r="C4079">
        <v>2007</v>
      </c>
      <c r="D4079">
        <v>3.0287086775925398</v>
      </c>
      <c r="E4079">
        <v>129.450819330505</v>
      </c>
      <c r="F4079">
        <v>22.457471483266001</v>
      </c>
    </row>
    <row r="4080" spans="1:6">
      <c r="A4080" t="s">
        <v>635</v>
      </c>
      <c r="B4080" t="s">
        <v>636</v>
      </c>
      <c r="C4080">
        <v>2008</v>
      </c>
      <c r="D4080">
        <v>3.0352777331976202</v>
      </c>
      <c r="E4080">
        <v>125.10782347414001</v>
      </c>
      <c r="F4080">
        <v>22.0884003212667</v>
      </c>
    </row>
    <row r="4081" spans="1:6">
      <c r="A4081" t="s">
        <v>635</v>
      </c>
      <c r="B4081" t="s">
        <v>636</v>
      </c>
      <c r="C4081">
        <v>2009</v>
      </c>
      <c r="D4081">
        <v>3.0723900012391701</v>
      </c>
      <c r="E4081">
        <v>123.95814731546</v>
      </c>
      <c r="F4081">
        <v>21.307169067178702</v>
      </c>
    </row>
    <row r="4082" spans="1:6">
      <c r="A4082" t="s">
        <v>635</v>
      </c>
      <c r="B4082" t="s">
        <v>636</v>
      </c>
      <c r="C4082">
        <v>2010</v>
      </c>
      <c r="D4082">
        <v>3.1004963565914698</v>
      </c>
      <c r="E4082">
        <v>121.323698018483</v>
      </c>
      <c r="F4082">
        <v>20.911323430345298</v>
      </c>
    </row>
    <row r="4083" spans="1:6">
      <c r="A4083" t="s">
        <v>635</v>
      </c>
      <c r="B4083" t="s">
        <v>636</v>
      </c>
      <c r="C4083">
        <v>2011</v>
      </c>
      <c r="D4083">
        <v>3.1259078416752302</v>
      </c>
      <c r="E4083">
        <v>120.13414706488599</v>
      </c>
      <c r="F4083">
        <v>21.742575073904799</v>
      </c>
    </row>
    <row r="4084" spans="1:6">
      <c r="A4084" t="s">
        <v>635</v>
      </c>
      <c r="B4084" t="s">
        <v>636</v>
      </c>
      <c r="C4084">
        <v>2012</v>
      </c>
      <c r="D4084">
        <v>3.1531662696624601</v>
      </c>
      <c r="E4084">
        <v>118.074818549087</v>
      </c>
      <c r="F4084">
        <v>22.1343074244595</v>
      </c>
    </row>
    <row r="4085" spans="1:6">
      <c r="A4085" t="s">
        <v>635</v>
      </c>
      <c r="B4085" t="s">
        <v>636</v>
      </c>
      <c r="C4085">
        <v>2013</v>
      </c>
      <c r="D4085">
        <v>3.1975078139314501</v>
      </c>
      <c r="E4085">
        <v>119.61874462026699</v>
      </c>
      <c r="F4085">
        <v>19.957975146681399</v>
      </c>
    </row>
    <row r="4086" spans="1:6">
      <c r="A4086" t="s">
        <v>635</v>
      </c>
      <c r="B4086" t="s">
        <v>636</v>
      </c>
      <c r="C4086">
        <v>2014</v>
      </c>
      <c r="D4086">
        <v>3.2426472963586201</v>
      </c>
      <c r="E4086">
        <v>119.56400116313</v>
      </c>
      <c r="F4086">
        <v>19.612296526897399</v>
      </c>
    </row>
    <row r="4087" spans="1:6">
      <c r="A4087" t="s">
        <v>635</v>
      </c>
      <c r="B4087" t="s">
        <v>636</v>
      </c>
      <c r="C4087">
        <v>2015</v>
      </c>
      <c r="D4087">
        <v>3.2202377798296902</v>
      </c>
      <c r="E4087">
        <v>113.181066174923</v>
      </c>
      <c r="F4087">
        <v>26.257089463212001</v>
      </c>
    </row>
    <row r="4088" spans="1:6">
      <c r="A4088" t="s">
        <v>635</v>
      </c>
      <c r="B4088" t="s">
        <v>636</v>
      </c>
      <c r="C4088">
        <v>2016</v>
      </c>
      <c r="D4088">
        <v>3.25348608944193</v>
      </c>
      <c r="E4088">
        <v>112.33260449014701</v>
      </c>
      <c r="F4088">
        <v>26.502492774122299</v>
      </c>
    </row>
    <row r="4089" spans="1:6">
      <c r="A4089" t="s">
        <v>635</v>
      </c>
      <c r="B4089" t="s">
        <v>636</v>
      </c>
      <c r="C4089">
        <v>2017</v>
      </c>
      <c r="D4089">
        <v>3.2728374920208099</v>
      </c>
      <c r="E4089">
        <v>109.024284612892</v>
      </c>
      <c r="F4089">
        <v>27.901248827985398</v>
      </c>
    </row>
    <row r="4090" spans="1:6">
      <c r="A4090" t="s">
        <v>637</v>
      </c>
      <c r="B4090" t="s">
        <v>638</v>
      </c>
      <c r="C4090">
        <v>1990</v>
      </c>
      <c r="D4090">
        <v>2.9295652632726199</v>
      </c>
      <c r="E4090">
        <v>106.739334089134</v>
      </c>
      <c r="F4090">
        <v>40.172881804709</v>
      </c>
    </row>
    <row r="4091" spans="1:6">
      <c r="A4091" t="s">
        <v>637</v>
      </c>
      <c r="B4091" t="s">
        <v>638</v>
      </c>
      <c r="C4091">
        <v>1991</v>
      </c>
      <c r="D4091">
        <v>2.8414595781726901</v>
      </c>
      <c r="E4091">
        <v>105.039931587776</v>
      </c>
      <c r="F4091">
        <v>40.249045220145298</v>
      </c>
    </row>
    <row r="4092" spans="1:6">
      <c r="A4092" t="s">
        <v>637</v>
      </c>
      <c r="B4092" t="s">
        <v>638</v>
      </c>
      <c r="C4092">
        <v>1992</v>
      </c>
      <c r="D4092">
        <v>2.7488490307221598</v>
      </c>
      <c r="E4092">
        <v>103.090673637615</v>
      </c>
      <c r="F4092">
        <v>40.258873971188002</v>
      </c>
    </row>
    <row r="4093" spans="1:6">
      <c r="A4093" t="s">
        <v>637</v>
      </c>
      <c r="B4093" t="s">
        <v>638</v>
      </c>
      <c r="C4093">
        <v>1993</v>
      </c>
      <c r="D4093">
        <v>2.6436673887914699</v>
      </c>
      <c r="E4093">
        <v>101.091350995391</v>
      </c>
      <c r="F4093">
        <v>39.937384781495602</v>
      </c>
    </row>
    <row r="4094" spans="1:6">
      <c r="A4094" t="s">
        <v>637</v>
      </c>
      <c r="B4094" t="s">
        <v>638</v>
      </c>
      <c r="C4094">
        <v>1994</v>
      </c>
      <c r="D4094">
        <v>2.5343680245440199</v>
      </c>
      <c r="E4094">
        <v>99.598191092015796</v>
      </c>
      <c r="F4094">
        <v>39.3799781408513</v>
      </c>
    </row>
    <row r="4095" spans="1:6">
      <c r="A4095" t="s">
        <v>637</v>
      </c>
      <c r="B4095" t="s">
        <v>638</v>
      </c>
      <c r="C4095">
        <v>1995</v>
      </c>
      <c r="D4095">
        <v>2.4221626860066698</v>
      </c>
      <c r="E4095">
        <v>98.023538099011404</v>
      </c>
      <c r="F4095">
        <v>38.795814699386398</v>
      </c>
    </row>
    <row r="4096" spans="1:6">
      <c r="A4096" t="s">
        <v>637</v>
      </c>
      <c r="B4096" t="s">
        <v>638</v>
      </c>
      <c r="C4096">
        <v>1996</v>
      </c>
      <c r="D4096">
        <v>2.29607791875697</v>
      </c>
      <c r="E4096">
        <v>95.381928266782296</v>
      </c>
      <c r="F4096">
        <v>39.442891143632899</v>
      </c>
    </row>
    <row r="4097" spans="1:6">
      <c r="A4097" t="s">
        <v>637</v>
      </c>
      <c r="B4097" t="s">
        <v>638</v>
      </c>
      <c r="C4097">
        <v>1997</v>
      </c>
      <c r="D4097">
        <v>2.1749981574363999</v>
      </c>
      <c r="E4097">
        <v>93.078869023016594</v>
      </c>
      <c r="F4097">
        <v>39.492615722618297</v>
      </c>
    </row>
    <row r="4098" spans="1:6">
      <c r="A4098" t="s">
        <v>637</v>
      </c>
      <c r="B4098" t="s">
        <v>638</v>
      </c>
      <c r="C4098">
        <v>1998</v>
      </c>
      <c r="D4098">
        <v>2.0731085023710301</v>
      </c>
      <c r="E4098">
        <v>91.139418307383707</v>
      </c>
      <c r="F4098">
        <v>39.020862721652598</v>
      </c>
    </row>
    <row r="4099" spans="1:6">
      <c r="A4099" t="s">
        <v>637</v>
      </c>
      <c r="B4099" t="s">
        <v>638</v>
      </c>
      <c r="C4099">
        <v>1999</v>
      </c>
      <c r="D4099">
        <v>2.0236704047374499</v>
      </c>
      <c r="E4099">
        <v>88.955614513063196</v>
      </c>
      <c r="F4099">
        <v>38.555365507908398</v>
      </c>
    </row>
    <row r="4100" spans="1:6">
      <c r="A4100" t="s">
        <v>637</v>
      </c>
      <c r="B4100" t="s">
        <v>638</v>
      </c>
      <c r="C4100">
        <v>2000</v>
      </c>
      <c r="D4100">
        <v>2.0147160284401</v>
      </c>
      <c r="E4100">
        <v>87.779503682602893</v>
      </c>
      <c r="F4100">
        <v>37.567299587649998</v>
      </c>
    </row>
    <row r="4101" spans="1:6">
      <c r="A4101" t="s">
        <v>637</v>
      </c>
      <c r="B4101" t="s">
        <v>638</v>
      </c>
      <c r="C4101">
        <v>2001</v>
      </c>
      <c r="D4101">
        <v>1.9998618645318</v>
      </c>
      <c r="E4101">
        <v>84.635586104221105</v>
      </c>
      <c r="F4101">
        <v>37.292240562751999</v>
      </c>
    </row>
    <row r="4102" spans="1:6">
      <c r="A4102" t="s">
        <v>637</v>
      </c>
      <c r="B4102" t="s">
        <v>638</v>
      </c>
      <c r="C4102">
        <v>2002</v>
      </c>
      <c r="D4102">
        <v>1.9902811350432801</v>
      </c>
      <c r="E4102">
        <v>81.792938707391102</v>
      </c>
      <c r="F4102">
        <v>36.617193052410499</v>
      </c>
    </row>
    <row r="4103" spans="1:6">
      <c r="A4103" t="s">
        <v>637</v>
      </c>
      <c r="B4103" t="s">
        <v>638</v>
      </c>
      <c r="C4103">
        <v>2003</v>
      </c>
      <c r="D4103">
        <v>1.97289767441446</v>
      </c>
      <c r="E4103">
        <v>78.490593217138297</v>
      </c>
      <c r="F4103">
        <v>35.3981401484562</v>
      </c>
    </row>
    <row r="4104" spans="1:6">
      <c r="A4104" t="s">
        <v>637</v>
      </c>
      <c r="B4104" t="s">
        <v>638</v>
      </c>
      <c r="C4104">
        <v>2004</v>
      </c>
      <c r="D4104">
        <v>1.9499806388119401</v>
      </c>
      <c r="E4104">
        <v>75.355934515194406</v>
      </c>
      <c r="F4104">
        <v>33.7834193376138</v>
      </c>
    </row>
    <row r="4105" spans="1:6">
      <c r="A4105" t="s">
        <v>637</v>
      </c>
      <c r="B4105" t="s">
        <v>638</v>
      </c>
      <c r="C4105">
        <v>2005</v>
      </c>
      <c r="D4105">
        <v>1.91510918658169</v>
      </c>
      <c r="E4105">
        <v>71.843713955849296</v>
      </c>
      <c r="F4105">
        <v>31.980010967970699</v>
      </c>
    </row>
    <row r="4106" spans="1:6">
      <c r="A4106" t="s">
        <v>637</v>
      </c>
      <c r="B4106" t="s">
        <v>638</v>
      </c>
      <c r="C4106">
        <v>2006</v>
      </c>
      <c r="D4106">
        <v>1.89356791527782</v>
      </c>
      <c r="E4106">
        <v>68.882484842560302</v>
      </c>
      <c r="F4106">
        <v>32.284304897512101</v>
      </c>
    </row>
    <row r="4107" spans="1:6">
      <c r="A4107" t="s">
        <v>637</v>
      </c>
      <c r="B4107" t="s">
        <v>638</v>
      </c>
      <c r="C4107">
        <v>2007</v>
      </c>
      <c r="D4107">
        <v>1.87539569212596</v>
      </c>
      <c r="E4107">
        <v>65.830421919606906</v>
      </c>
      <c r="F4107">
        <v>31.976738851402501</v>
      </c>
    </row>
    <row r="4108" spans="1:6">
      <c r="A4108" t="s">
        <v>637</v>
      </c>
      <c r="B4108" t="s">
        <v>638</v>
      </c>
      <c r="C4108">
        <v>2008</v>
      </c>
      <c r="D4108">
        <v>1.85238472972692</v>
      </c>
      <c r="E4108">
        <v>61.949547877915997</v>
      </c>
      <c r="F4108">
        <v>31.144123668614402</v>
      </c>
    </row>
    <row r="4109" spans="1:6">
      <c r="A4109" t="s">
        <v>637</v>
      </c>
      <c r="B4109" t="s">
        <v>638</v>
      </c>
      <c r="C4109">
        <v>2009</v>
      </c>
      <c r="D4109">
        <v>1.8424443505546499</v>
      </c>
      <c r="E4109">
        <v>59.343114320100703</v>
      </c>
      <c r="F4109">
        <v>30.417816611118301</v>
      </c>
    </row>
    <row r="4110" spans="1:6">
      <c r="A4110" t="s">
        <v>637</v>
      </c>
      <c r="B4110" t="s">
        <v>638</v>
      </c>
      <c r="C4110">
        <v>2010</v>
      </c>
      <c r="D4110">
        <v>1.84057220034365</v>
      </c>
      <c r="E4110">
        <v>57.250030522589498</v>
      </c>
      <c r="F4110">
        <v>29.448791760340299</v>
      </c>
    </row>
    <row r="4111" spans="1:6">
      <c r="A4111" t="s">
        <v>637</v>
      </c>
      <c r="B4111" t="s">
        <v>638</v>
      </c>
      <c r="C4111">
        <v>2011</v>
      </c>
      <c r="D4111">
        <v>1.84654558136054</v>
      </c>
      <c r="E4111">
        <v>55.5063939754871</v>
      </c>
      <c r="F4111">
        <v>28.577949169833399</v>
      </c>
    </row>
    <row r="4112" spans="1:6">
      <c r="A4112" t="s">
        <v>637</v>
      </c>
      <c r="B4112" t="s">
        <v>638</v>
      </c>
      <c r="C4112">
        <v>2012</v>
      </c>
      <c r="D4112">
        <v>1.86245634931154</v>
      </c>
      <c r="E4112">
        <v>52.7831170058084</v>
      </c>
      <c r="F4112">
        <v>30.3167159563735</v>
      </c>
    </row>
    <row r="4113" spans="1:6">
      <c r="A4113" t="s">
        <v>637</v>
      </c>
      <c r="B4113" t="s">
        <v>638</v>
      </c>
      <c r="C4113">
        <v>2013</v>
      </c>
      <c r="D4113">
        <v>1.89194953852581</v>
      </c>
      <c r="E4113">
        <v>52.331524255796502</v>
      </c>
      <c r="F4113">
        <v>28.291932994856399</v>
      </c>
    </row>
    <row r="4114" spans="1:6">
      <c r="A4114" t="s">
        <v>637</v>
      </c>
      <c r="B4114" t="s">
        <v>638</v>
      </c>
      <c r="C4114">
        <v>2014</v>
      </c>
      <c r="D4114">
        <v>1.9292034839130301</v>
      </c>
      <c r="E4114">
        <v>51.426005152016799</v>
      </c>
      <c r="F4114">
        <v>28.640410280520399</v>
      </c>
    </row>
    <row r="4115" spans="1:6">
      <c r="A4115" t="s">
        <v>637</v>
      </c>
      <c r="B4115" t="s">
        <v>638</v>
      </c>
      <c r="C4115">
        <v>2015</v>
      </c>
      <c r="D4115">
        <v>1.9388177787635299</v>
      </c>
      <c r="E4115">
        <v>46.351249316030099</v>
      </c>
      <c r="F4115">
        <v>36.1224253253597</v>
      </c>
    </row>
    <row r="4116" spans="1:6">
      <c r="A4116" t="s">
        <v>637</v>
      </c>
      <c r="B4116" t="s">
        <v>638</v>
      </c>
      <c r="C4116">
        <v>2016</v>
      </c>
      <c r="D4116">
        <v>1.97999949811135</v>
      </c>
      <c r="E4116">
        <v>46.172962702511299</v>
      </c>
      <c r="F4116">
        <v>35.536366990033102</v>
      </c>
    </row>
    <row r="4117" spans="1:6">
      <c r="A4117" t="s">
        <v>637</v>
      </c>
      <c r="B4117" t="s">
        <v>638</v>
      </c>
      <c r="C4117">
        <v>2017</v>
      </c>
      <c r="D4117">
        <v>1.9940292619545199</v>
      </c>
      <c r="E4117">
        <v>44.650236727829402</v>
      </c>
      <c r="F4117">
        <v>35.368217516927601</v>
      </c>
    </row>
    <row r="4118" spans="1:6">
      <c r="A4118" t="s">
        <v>1015</v>
      </c>
      <c r="C4118">
        <v>1990</v>
      </c>
      <c r="D4118">
        <v>3.66874174664565</v>
      </c>
      <c r="E4118">
        <v>35.423080859136697</v>
      </c>
      <c r="F4118">
        <v>70.403365831002503</v>
      </c>
    </row>
    <row r="4119" spans="1:6">
      <c r="A4119" t="s">
        <v>1015</v>
      </c>
      <c r="C4119">
        <v>1991</v>
      </c>
      <c r="D4119">
        <v>3.65886358042223</v>
      </c>
      <c r="E4119">
        <v>33.555032772877098</v>
      </c>
      <c r="F4119">
        <v>70.792737593464196</v>
      </c>
    </row>
    <row r="4120" spans="1:6">
      <c r="A4120" t="s">
        <v>1015</v>
      </c>
      <c r="C4120">
        <v>1992</v>
      </c>
      <c r="D4120">
        <v>3.63070763695641</v>
      </c>
      <c r="E4120">
        <v>32.257701722849603</v>
      </c>
      <c r="F4120">
        <v>70.388739609092198</v>
      </c>
    </row>
    <row r="4121" spans="1:6">
      <c r="A4121" t="s">
        <v>1015</v>
      </c>
      <c r="C4121">
        <v>1993</v>
      </c>
      <c r="D4121">
        <v>3.6256594618378002</v>
      </c>
      <c r="E4121">
        <v>31.7196739521602</v>
      </c>
      <c r="F4121">
        <v>70.541023508600503</v>
      </c>
    </row>
    <row r="4122" spans="1:6">
      <c r="A4122" t="s">
        <v>1015</v>
      </c>
      <c r="C4122">
        <v>1994</v>
      </c>
      <c r="D4122">
        <v>3.62003750168466</v>
      </c>
      <c r="E4122">
        <v>31.298366135061102</v>
      </c>
      <c r="F4122">
        <v>70.183391443779399</v>
      </c>
    </row>
    <row r="4123" spans="1:6">
      <c r="A4123" t="s">
        <v>1015</v>
      </c>
      <c r="C4123">
        <v>1995</v>
      </c>
      <c r="D4123">
        <v>3.5733501568791102</v>
      </c>
      <c r="E4123">
        <v>30.456410336186501</v>
      </c>
      <c r="F4123">
        <v>68.954792431571207</v>
      </c>
    </row>
    <row r="4124" spans="1:6">
      <c r="A4124" t="s">
        <v>1015</v>
      </c>
      <c r="C4124">
        <v>1996</v>
      </c>
      <c r="D4124">
        <v>3.50811261160539</v>
      </c>
      <c r="E4124">
        <v>29.195245222218698</v>
      </c>
      <c r="F4124">
        <v>68.597416170337596</v>
      </c>
    </row>
    <row r="4125" spans="1:6">
      <c r="A4125" t="s">
        <v>1015</v>
      </c>
      <c r="C4125">
        <v>1997</v>
      </c>
      <c r="D4125">
        <v>3.4684801780716601</v>
      </c>
      <c r="E4125">
        <v>28.106486489231301</v>
      </c>
      <c r="F4125">
        <v>68.425311413632897</v>
      </c>
    </row>
    <row r="4126" spans="1:6">
      <c r="A4126" t="s">
        <v>1015</v>
      </c>
      <c r="C4126">
        <v>1998</v>
      </c>
      <c r="D4126">
        <v>3.4123978754700599</v>
      </c>
      <c r="E4126">
        <v>26.9430222152656</v>
      </c>
      <c r="F4126">
        <v>67.280850760199499</v>
      </c>
    </row>
    <row r="4127" spans="1:6">
      <c r="A4127" t="s">
        <v>1015</v>
      </c>
      <c r="C4127">
        <v>1999</v>
      </c>
      <c r="D4127">
        <v>3.3738974843621201</v>
      </c>
      <c r="E4127">
        <v>25.772103484653901</v>
      </c>
      <c r="F4127">
        <v>66.155154677302704</v>
      </c>
    </row>
    <row r="4128" spans="1:6">
      <c r="A4128" t="s">
        <v>1015</v>
      </c>
      <c r="C4128">
        <v>2000</v>
      </c>
      <c r="D4128">
        <v>3.30939453578767</v>
      </c>
      <c r="E4128">
        <v>24.134310341171702</v>
      </c>
      <c r="F4128">
        <v>64.185959740548796</v>
      </c>
    </row>
    <row r="4129" spans="1:6">
      <c r="A4129" t="s">
        <v>1015</v>
      </c>
      <c r="C4129">
        <v>2001</v>
      </c>
      <c r="D4129">
        <v>3.2866761048705602</v>
      </c>
      <c r="E4129">
        <v>22.733633987605199</v>
      </c>
      <c r="F4129">
        <v>63.901121648911698</v>
      </c>
    </row>
    <row r="4130" spans="1:6">
      <c r="A4130" t="s">
        <v>1015</v>
      </c>
      <c r="C4130">
        <v>2002</v>
      </c>
      <c r="D4130">
        <v>3.2759390887471298</v>
      </c>
      <c r="E4130">
        <v>21.293703178367998</v>
      </c>
      <c r="F4130">
        <v>63.5453866927474</v>
      </c>
    </row>
    <row r="4131" spans="1:6">
      <c r="A4131" t="s">
        <v>1015</v>
      </c>
      <c r="C4131">
        <v>2003</v>
      </c>
      <c r="D4131">
        <v>3.30613430284343</v>
      </c>
      <c r="E4131">
        <v>20.399279732286399</v>
      </c>
      <c r="F4131">
        <v>62.858421850637001</v>
      </c>
    </row>
    <row r="4132" spans="1:6">
      <c r="A4132" t="s">
        <v>1015</v>
      </c>
      <c r="C4132">
        <v>2004</v>
      </c>
      <c r="D4132">
        <v>3.3159069656857598</v>
      </c>
      <c r="E4132">
        <v>19.304156731593299</v>
      </c>
      <c r="F4132">
        <v>61.698894295922798</v>
      </c>
    </row>
    <row r="4133" spans="1:6">
      <c r="A4133" t="s">
        <v>1015</v>
      </c>
      <c r="C4133">
        <v>2005</v>
      </c>
      <c r="D4133">
        <v>3.3585188542771802</v>
      </c>
      <c r="E4133">
        <v>18.1505008609216</v>
      </c>
      <c r="F4133">
        <v>60.8960659104375</v>
      </c>
    </row>
    <row r="4134" spans="1:6">
      <c r="A4134" t="s">
        <v>1015</v>
      </c>
      <c r="C4134">
        <v>2006</v>
      </c>
      <c r="D4134">
        <v>3.3915902656316401</v>
      </c>
      <c r="E4134">
        <v>16.9403744816277</v>
      </c>
      <c r="F4134">
        <v>60.8215106267061</v>
      </c>
    </row>
    <row r="4135" spans="1:6">
      <c r="A4135" t="s">
        <v>1015</v>
      </c>
      <c r="C4135">
        <v>2007</v>
      </c>
      <c r="D4135">
        <v>3.3798078569929699</v>
      </c>
      <c r="E4135">
        <v>15.566535353749201</v>
      </c>
      <c r="F4135">
        <v>60.067407928372297</v>
      </c>
    </row>
    <row r="4136" spans="1:6">
      <c r="A4136" t="s">
        <v>1015</v>
      </c>
      <c r="C4136">
        <v>2008</v>
      </c>
      <c r="D4136">
        <v>3.38756592170976</v>
      </c>
      <c r="E4136">
        <v>14.4227918919181</v>
      </c>
      <c r="F4136">
        <v>59.618600349530702</v>
      </c>
    </row>
    <row r="4137" spans="1:6">
      <c r="A4137" t="s">
        <v>1015</v>
      </c>
      <c r="C4137">
        <v>2009</v>
      </c>
      <c r="D4137">
        <v>3.4477093547128002</v>
      </c>
      <c r="E4137">
        <v>13.3578298930126</v>
      </c>
      <c r="F4137">
        <v>59.813770234590201</v>
      </c>
    </row>
    <row r="4138" spans="1:6">
      <c r="A4138" t="s">
        <v>1015</v>
      </c>
      <c r="C4138">
        <v>2010</v>
      </c>
      <c r="D4138">
        <v>3.46365230006823</v>
      </c>
      <c r="E4138">
        <v>12.3909909977223</v>
      </c>
      <c r="F4138">
        <v>59.346680306886199</v>
      </c>
    </row>
    <row r="4139" spans="1:6">
      <c r="A4139" t="s">
        <v>1015</v>
      </c>
      <c r="C4139">
        <v>2011</v>
      </c>
      <c r="D4139">
        <v>3.47275592819968</v>
      </c>
      <c r="E4139">
        <v>11.403270516762101</v>
      </c>
      <c r="F4139">
        <v>58.041805331824698</v>
      </c>
    </row>
    <row r="4140" spans="1:6">
      <c r="A4140" t="s">
        <v>1015</v>
      </c>
      <c r="C4140">
        <v>2012</v>
      </c>
      <c r="D4140">
        <v>3.4576303845833798</v>
      </c>
      <c r="E4140">
        <v>10.6315958157588</v>
      </c>
      <c r="F4140">
        <v>57.423591266339599</v>
      </c>
    </row>
    <row r="4141" spans="1:6">
      <c r="A4141" t="s">
        <v>1015</v>
      </c>
      <c r="C4141">
        <v>2013</v>
      </c>
      <c r="D4141">
        <v>3.4413400417973801</v>
      </c>
      <c r="E4141">
        <v>10.038292431045001</v>
      </c>
      <c r="F4141">
        <v>56.844242584043499</v>
      </c>
    </row>
    <row r="4142" spans="1:6">
      <c r="A4142" t="s">
        <v>1015</v>
      </c>
      <c r="C4142">
        <v>2014</v>
      </c>
      <c r="D4142">
        <v>3.4492840946204999</v>
      </c>
      <c r="E4142">
        <v>9.5057954663670703</v>
      </c>
      <c r="F4142">
        <v>56.231680317847001</v>
      </c>
    </row>
    <row r="4143" spans="1:6">
      <c r="A4143" t="s">
        <v>1015</v>
      </c>
      <c r="C4143">
        <v>2015</v>
      </c>
      <c r="D4143">
        <v>3.4220072589893999</v>
      </c>
      <c r="E4143">
        <v>8.7090374961798194</v>
      </c>
      <c r="F4143">
        <v>57.598315993610797</v>
      </c>
    </row>
    <row r="4144" spans="1:6">
      <c r="A4144" t="s">
        <v>1015</v>
      </c>
      <c r="C4144">
        <v>2016</v>
      </c>
      <c r="D4144">
        <v>3.3857814958996002</v>
      </c>
      <c r="E4144">
        <v>8.3494027221749292</v>
      </c>
      <c r="F4144">
        <v>56.521999641058301</v>
      </c>
    </row>
    <row r="4145" spans="1:6">
      <c r="A4145" t="s">
        <v>1015</v>
      </c>
      <c r="C4145">
        <v>2017</v>
      </c>
      <c r="D4145">
        <v>3.3616806529393601</v>
      </c>
      <c r="E4145">
        <v>7.9585318566510797</v>
      </c>
      <c r="F4145">
        <v>55.887582884203802</v>
      </c>
    </row>
    <row r="4146" spans="1:6">
      <c r="A4146" t="s">
        <v>639</v>
      </c>
      <c r="C4146">
        <v>1990</v>
      </c>
      <c r="D4146">
        <v>3.16463153195726</v>
      </c>
      <c r="E4146">
        <v>0.27106502125608301</v>
      </c>
      <c r="F4146">
        <v>27.494110652158199</v>
      </c>
    </row>
    <row r="4147" spans="1:6">
      <c r="A4147" t="s">
        <v>639</v>
      </c>
      <c r="C4147">
        <v>1991</v>
      </c>
      <c r="D4147">
        <v>3.2255415945929302</v>
      </c>
      <c r="E4147">
        <v>0.25883821293521497</v>
      </c>
      <c r="F4147">
        <v>27.0994920990737</v>
      </c>
    </row>
    <row r="4148" spans="1:6">
      <c r="A4148" t="s">
        <v>639</v>
      </c>
      <c r="C4148">
        <v>1992</v>
      </c>
      <c r="D4148">
        <v>3.2580547351750999</v>
      </c>
      <c r="E4148">
        <v>0.24489794097644799</v>
      </c>
      <c r="F4148">
        <v>26.523074344653502</v>
      </c>
    </row>
    <row r="4149" spans="1:6">
      <c r="A4149" t="s">
        <v>639</v>
      </c>
      <c r="C4149">
        <v>1993</v>
      </c>
      <c r="D4149">
        <v>3.4063071489427998</v>
      </c>
      <c r="E4149">
        <v>0.24004489760733699</v>
      </c>
      <c r="F4149">
        <v>26.8239303506986</v>
      </c>
    </row>
    <row r="4150" spans="1:6">
      <c r="A4150" t="s">
        <v>639</v>
      </c>
      <c r="C4150">
        <v>1994</v>
      </c>
      <c r="D4150">
        <v>3.465449362812</v>
      </c>
      <c r="E4150">
        <v>0.22912733501867699</v>
      </c>
      <c r="F4150">
        <v>26.482512374016501</v>
      </c>
    </row>
    <row r="4151" spans="1:6">
      <c r="A4151" t="s">
        <v>639</v>
      </c>
      <c r="C4151">
        <v>1995</v>
      </c>
      <c r="D4151">
        <v>3.5445910017483402</v>
      </c>
      <c r="E4151">
        <v>0.21817608173851799</v>
      </c>
      <c r="F4151">
        <v>26.2778428105191</v>
      </c>
    </row>
    <row r="4152" spans="1:6">
      <c r="A4152" t="s">
        <v>639</v>
      </c>
      <c r="C4152">
        <v>1996</v>
      </c>
      <c r="D4152">
        <v>3.5673673876180199</v>
      </c>
      <c r="E4152">
        <v>0.206903167635832</v>
      </c>
      <c r="F4152">
        <v>25.926142846511901</v>
      </c>
    </row>
    <row r="4153" spans="1:6">
      <c r="A4153" t="s">
        <v>639</v>
      </c>
      <c r="C4153">
        <v>1997</v>
      </c>
      <c r="D4153">
        <v>3.60582069804616</v>
      </c>
      <c r="E4153">
        <v>0.19884815134164699</v>
      </c>
      <c r="F4153">
        <v>25.5541169862766</v>
      </c>
    </row>
    <row r="4154" spans="1:6">
      <c r="A4154" t="s">
        <v>639</v>
      </c>
      <c r="C4154">
        <v>1998</v>
      </c>
      <c r="D4154">
        <v>3.6753652461395001</v>
      </c>
      <c r="E4154">
        <v>0.19027593894252001</v>
      </c>
      <c r="F4154">
        <v>25.271282806456401</v>
      </c>
    </row>
    <row r="4155" spans="1:6">
      <c r="A4155" t="s">
        <v>639</v>
      </c>
      <c r="C4155">
        <v>1999</v>
      </c>
      <c r="D4155">
        <v>3.8083970816607802</v>
      </c>
      <c r="E4155">
        <v>0.183701312747102</v>
      </c>
      <c r="F4155">
        <v>25.213476816518501</v>
      </c>
    </row>
    <row r="4156" spans="1:6">
      <c r="A4156" t="s">
        <v>639</v>
      </c>
      <c r="C4156">
        <v>2000</v>
      </c>
      <c r="D4156">
        <v>3.8375234672333098</v>
      </c>
      <c r="E4156">
        <v>0.174447704280566</v>
      </c>
      <c r="F4156">
        <v>24.717922159248602</v>
      </c>
    </row>
    <row r="4157" spans="1:6">
      <c r="A4157" t="s">
        <v>639</v>
      </c>
      <c r="C4157">
        <v>2001</v>
      </c>
      <c r="D4157">
        <v>3.8660951392744201</v>
      </c>
      <c r="E4157">
        <v>0.16574030589724001</v>
      </c>
      <c r="F4157">
        <v>24.494562724581101</v>
      </c>
    </row>
    <row r="4158" spans="1:6">
      <c r="A4158" t="s">
        <v>639</v>
      </c>
      <c r="C4158">
        <v>2002</v>
      </c>
      <c r="D4158">
        <v>3.8873657621363198</v>
      </c>
      <c r="E4158">
        <v>0.15812544677964399</v>
      </c>
      <c r="F4158">
        <v>24.197005640977</v>
      </c>
    </row>
    <row r="4159" spans="1:6">
      <c r="A4159" t="s">
        <v>639</v>
      </c>
      <c r="C4159">
        <v>2003</v>
      </c>
      <c r="D4159">
        <v>3.8930371992129902</v>
      </c>
      <c r="E4159">
        <v>0.15009622536886599</v>
      </c>
      <c r="F4159">
        <v>23.688820489696798</v>
      </c>
    </row>
    <row r="4160" spans="1:6">
      <c r="A4160" t="s">
        <v>639</v>
      </c>
      <c r="C4160">
        <v>2004</v>
      </c>
      <c r="D4160">
        <v>3.81739546659339</v>
      </c>
      <c r="E4160">
        <v>0.13874395080415799</v>
      </c>
      <c r="F4160">
        <v>22.638648484058599</v>
      </c>
    </row>
    <row r="4161" spans="1:6">
      <c r="A4161" t="s">
        <v>639</v>
      </c>
      <c r="C4161">
        <v>2005</v>
      </c>
      <c r="D4161">
        <v>3.8771472174822601</v>
      </c>
      <c r="E4161">
        <v>0.134323229572922</v>
      </c>
      <c r="F4161">
        <v>22.225689458639899</v>
      </c>
    </row>
    <row r="4162" spans="1:6">
      <c r="A4162" t="s">
        <v>639</v>
      </c>
      <c r="C4162">
        <v>2006</v>
      </c>
      <c r="D4162">
        <v>3.8398773420499701</v>
      </c>
      <c r="E4162">
        <v>0.12874870230617699</v>
      </c>
      <c r="F4162">
        <v>21.564078450886601</v>
      </c>
    </row>
    <row r="4163" spans="1:6">
      <c r="A4163" t="s">
        <v>639</v>
      </c>
      <c r="C4163">
        <v>2007</v>
      </c>
      <c r="D4163">
        <v>3.8196549928464001</v>
      </c>
      <c r="E4163">
        <v>0.121713122222493</v>
      </c>
      <c r="F4163">
        <v>20.8318284626387</v>
      </c>
    </row>
    <row r="4164" spans="1:6">
      <c r="A4164" t="s">
        <v>639</v>
      </c>
      <c r="C4164">
        <v>2008</v>
      </c>
      <c r="D4164">
        <v>3.8569076344192199</v>
      </c>
      <c r="E4164">
        <v>0.115458648299851</v>
      </c>
      <c r="F4164">
        <v>20.344129926679098</v>
      </c>
    </row>
    <row r="4165" spans="1:6">
      <c r="A4165" t="s">
        <v>639</v>
      </c>
      <c r="C4165">
        <v>2009</v>
      </c>
      <c r="D4165">
        <v>3.8321946195740999</v>
      </c>
      <c r="E4165">
        <v>0.10841830940056001</v>
      </c>
      <c r="F4165">
        <v>19.639218694493</v>
      </c>
    </row>
    <row r="4166" spans="1:6">
      <c r="A4166" t="s">
        <v>639</v>
      </c>
      <c r="C4166">
        <v>2010</v>
      </c>
      <c r="D4166">
        <v>3.7766540235675401</v>
      </c>
      <c r="E4166">
        <v>0.100543246724832</v>
      </c>
      <c r="F4166">
        <v>18.7369732736991</v>
      </c>
    </row>
    <row r="4167" spans="1:6">
      <c r="A4167" t="s">
        <v>639</v>
      </c>
      <c r="C4167">
        <v>2011</v>
      </c>
      <c r="D4167">
        <v>3.8339496647254898</v>
      </c>
      <c r="E4167">
        <v>9.6750593426334602E-2</v>
      </c>
      <c r="F4167">
        <v>19.050444930431699</v>
      </c>
    </row>
    <row r="4168" spans="1:6">
      <c r="A4168" t="s">
        <v>639</v>
      </c>
      <c r="C4168">
        <v>2012</v>
      </c>
      <c r="D4168">
        <v>3.8250532482042501</v>
      </c>
      <c r="E4168">
        <v>9.40443816556224E-2</v>
      </c>
      <c r="F4168">
        <v>17.683391371281399</v>
      </c>
    </row>
    <row r="4169" spans="1:6">
      <c r="A4169" t="s">
        <v>639</v>
      </c>
      <c r="C4169">
        <v>2013</v>
      </c>
      <c r="D4169">
        <v>3.83492901687343</v>
      </c>
      <c r="E4169">
        <v>9.0817755804167594E-2</v>
      </c>
      <c r="F4169">
        <v>16.942176925120599</v>
      </c>
    </row>
    <row r="4170" spans="1:6">
      <c r="A4170" t="s">
        <v>639</v>
      </c>
      <c r="C4170">
        <v>2014</v>
      </c>
      <c r="D4170">
        <v>3.8362269566665002</v>
      </c>
      <c r="E4170">
        <v>8.8408838912477097E-2</v>
      </c>
      <c r="F4170">
        <v>15.978585813559301</v>
      </c>
    </row>
    <row r="4171" spans="1:6">
      <c r="A4171" t="s">
        <v>639</v>
      </c>
      <c r="C4171">
        <v>2015</v>
      </c>
      <c r="D4171">
        <v>3.8578501301297599</v>
      </c>
      <c r="E4171">
        <v>8.5664907307164903E-2</v>
      </c>
      <c r="F4171">
        <v>15.624840318684001</v>
      </c>
    </row>
    <row r="4172" spans="1:6">
      <c r="A4172" t="s">
        <v>639</v>
      </c>
      <c r="C4172">
        <v>2016</v>
      </c>
      <c r="D4172">
        <v>3.86042795825179</v>
      </c>
      <c r="E4172">
        <v>8.3636047348020298E-2</v>
      </c>
      <c r="F4172">
        <v>14.4301034261048</v>
      </c>
    </row>
    <row r="4173" spans="1:6">
      <c r="A4173" t="s">
        <v>639</v>
      </c>
      <c r="C4173">
        <v>2017</v>
      </c>
      <c r="D4173">
        <v>3.87707607686567</v>
      </c>
      <c r="E4173">
        <v>8.2130146831340206E-2</v>
      </c>
      <c r="F4173">
        <v>14.3994341612808</v>
      </c>
    </row>
    <row r="4174" spans="1:6">
      <c r="A4174" t="s">
        <v>640</v>
      </c>
      <c r="B4174" t="s">
        <v>641</v>
      </c>
      <c r="C4174">
        <v>1990</v>
      </c>
      <c r="D4174">
        <v>34.436921147470002</v>
      </c>
      <c r="E4174">
        <v>102.65634326391201</v>
      </c>
      <c r="F4174">
        <v>39.580708067840298</v>
      </c>
    </row>
    <row r="4175" spans="1:6">
      <c r="A4175" t="s">
        <v>640</v>
      </c>
      <c r="B4175" t="s">
        <v>641</v>
      </c>
      <c r="C4175">
        <v>1991</v>
      </c>
      <c r="D4175">
        <v>34.162528599083799</v>
      </c>
      <c r="E4175">
        <v>101.24962380385099</v>
      </c>
      <c r="F4175">
        <v>39.855015848229897</v>
      </c>
    </row>
    <row r="4176" spans="1:6">
      <c r="A4176" t="s">
        <v>640</v>
      </c>
      <c r="B4176" t="s">
        <v>641</v>
      </c>
      <c r="C4176">
        <v>1992</v>
      </c>
      <c r="D4176">
        <v>33.9651347660974</v>
      </c>
      <c r="E4176">
        <v>100.078911883779</v>
      </c>
      <c r="F4176">
        <v>40.190391492897298</v>
      </c>
    </row>
    <row r="4177" spans="1:6">
      <c r="A4177" t="s">
        <v>640</v>
      </c>
      <c r="B4177" t="s">
        <v>641</v>
      </c>
      <c r="C4177">
        <v>1993</v>
      </c>
      <c r="D4177">
        <v>33.763611689934301</v>
      </c>
      <c r="E4177">
        <v>99.151047360043705</v>
      </c>
      <c r="F4177">
        <v>40.3865254398658</v>
      </c>
    </row>
    <row r="4178" spans="1:6">
      <c r="A4178" t="s">
        <v>640</v>
      </c>
      <c r="B4178" t="s">
        <v>641</v>
      </c>
      <c r="C4178">
        <v>1994</v>
      </c>
      <c r="D4178">
        <v>33.6853321158667</v>
      </c>
      <c r="E4178">
        <v>99.407194768830294</v>
      </c>
      <c r="F4178">
        <v>40.351793646138397</v>
      </c>
    </row>
    <row r="4179" spans="1:6">
      <c r="A4179" t="s">
        <v>640</v>
      </c>
      <c r="B4179" t="s">
        <v>641</v>
      </c>
      <c r="C4179">
        <v>1995</v>
      </c>
      <c r="D4179">
        <v>34.446921522310298</v>
      </c>
      <c r="E4179">
        <v>102.029449998112</v>
      </c>
      <c r="F4179">
        <v>41.056823649205199</v>
      </c>
    </row>
    <row r="4180" spans="1:6">
      <c r="A4180" t="s">
        <v>640</v>
      </c>
      <c r="B4180" t="s">
        <v>641</v>
      </c>
      <c r="C4180">
        <v>1996</v>
      </c>
      <c r="D4180">
        <v>35.766415954830698</v>
      </c>
      <c r="E4180">
        <v>106.612347612344</v>
      </c>
      <c r="F4180">
        <v>42.297736559054201</v>
      </c>
    </row>
    <row r="4181" spans="1:6">
      <c r="A4181" t="s">
        <v>640</v>
      </c>
      <c r="B4181" t="s">
        <v>641</v>
      </c>
      <c r="C4181">
        <v>1997</v>
      </c>
      <c r="D4181">
        <v>36.645723162578903</v>
      </c>
      <c r="E4181">
        <v>110.08282806195599</v>
      </c>
      <c r="F4181">
        <v>43.049062785437499</v>
      </c>
    </row>
    <row r="4182" spans="1:6">
      <c r="A4182" t="s">
        <v>640</v>
      </c>
      <c r="B4182" t="s">
        <v>641</v>
      </c>
      <c r="C4182">
        <v>1998</v>
      </c>
      <c r="D4182">
        <v>37.2216010399613</v>
      </c>
      <c r="E4182">
        <v>112.669371748994</v>
      </c>
      <c r="F4182">
        <v>43.548759255377099</v>
      </c>
    </row>
    <row r="4183" spans="1:6">
      <c r="A4183" t="s">
        <v>640</v>
      </c>
      <c r="B4183" t="s">
        <v>641</v>
      </c>
      <c r="C4183">
        <v>1999</v>
      </c>
      <c r="D4183">
        <v>37.356034138247203</v>
      </c>
      <c r="E4183">
        <v>115.29747977064</v>
      </c>
      <c r="F4183">
        <v>43.431335121042501</v>
      </c>
    </row>
    <row r="4184" spans="1:6">
      <c r="A4184" t="s">
        <v>640</v>
      </c>
      <c r="B4184" t="s">
        <v>641</v>
      </c>
      <c r="C4184">
        <v>2000</v>
      </c>
      <c r="D4184">
        <v>37.195837343972002</v>
      </c>
      <c r="E4184">
        <v>116.531574483234</v>
      </c>
      <c r="F4184">
        <v>43.398118602925003</v>
      </c>
    </row>
    <row r="4185" spans="1:6">
      <c r="A4185" t="s">
        <v>640</v>
      </c>
      <c r="B4185" t="s">
        <v>641</v>
      </c>
      <c r="C4185">
        <v>2001</v>
      </c>
      <c r="D4185">
        <v>36.812581094721402</v>
      </c>
      <c r="E4185">
        <v>117.096252712865</v>
      </c>
      <c r="F4185">
        <v>43.474615753896501</v>
      </c>
    </row>
    <row r="4186" spans="1:6">
      <c r="A4186" t="s">
        <v>640</v>
      </c>
      <c r="B4186" t="s">
        <v>641</v>
      </c>
      <c r="C4186">
        <v>2002</v>
      </c>
      <c r="D4186">
        <v>36.409463090084799</v>
      </c>
      <c r="E4186">
        <v>117.04778271152099</v>
      </c>
      <c r="F4186">
        <v>43.6515290407606</v>
      </c>
    </row>
    <row r="4187" spans="1:6">
      <c r="A4187" t="s">
        <v>640</v>
      </c>
      <c r="B4187" t="s">
        <v>641</v>
      </c>
      <c r="C4187">
        <v>2003</v>
      </c>
      <c r="D4187">
        <v>35.6704584849873</v>
      </c>
      <c r="E4187">
        <v>116.071347295211</v>
      </c>
      <c r="F4187">
        <v>43.347828352639098</v>
      </c>
    </row>
    <row r="4188" spans="1:6">
      <c r="A4188" t="s">
        <v>640</v>
      </c>
      <c r="B4188" t="s">
        <v>641</v>
      </c>
      <c r="C4188">
        <v>2004</v>
      </c>
      <c r="D4188">
        <v>34.581028920787404</v>
      </c>
      <c r="E4188">
        <v>112.937465079296</v>
      </c>
      <c r="F4188">
        <v>43.020321838613199</v>
      </c>
    </row>
    <row r="4189" spans="1:6">
      <c r="A4189" t="s">
        <v>640</v>
      </c>
      <c r="B4189" t="s">
        <v>641</v>
      </c>
      <c r="C4189">
        <v>2005</v>
      </c>
      <c r="D4189">
        <v>33.649365658516302</v>
      </c>
      <c r="E4189">
        <v>110.657211944861</v>
      </c>
      <c r="F4189">
        <v>42.583208697485603</v>
      </c>
    </row>
    <row r="4190" spans="1:6">
      <c r="A4190" t="s">
        <v>640</v>
      </c>
      <c r="B4190" t="s">
        <v>641</v>
      </c>
      <c r="C4190">
        <v>2006</v>
      </c>
      <c r="D4190">
        <v>32.731852798852003</v>
      </c>
      <c r="E4190">
        <v>107.85704616893899</v>
      </c>
      <c r="F4190">
        <v>42.350572097074</v>
      </c>
    </row>
    <row r="4191" spans="1:6">
      <c r="A4191" t="s">
        <v>640</v>
      </c>
      <c r="B4191" t="s">
        <v>641</v>
      </c>
      <c r="C4191">
        <v>2007</v>
      </c>
      <c r="D4191">
        <v>31.970125593629099</v>
      </c>
      <c r="E4191">
        <v>105.551062269978</v>
      </c>
      <c r="F4191">
        <v>42.121958886166603</v>
      </c>
    </row>
    <row r="4192" spans="1:6">
      <c r="A4192" t="s">
        <v>640</v>
      </c>
      <c r="B4192" t="s">
        <v>641</v>
      </c>
      <c r="C4192">
        <v>2008</v>
      </c>
      <c r="D4192">
        <v>31.343791055093401</v>
      </c>
      <c r="E4192">
        <v>103.38966840125001</v>
      </c>
      <c r="F4192">
        <v>42.062550991457201</v>
      </c>
    </row>
    <row r="4193" spans="1:6">
      <c r="A4193" t="s">
        <v>640</v>
      </c>
      <c r="B4193" t="s">
        <v>641</v>
      </c>
      <c r="C4193">
        <v>2009</v>
      </c>
      <c r="D4193">
        <v>30.7101650631576</v>
      </c>
      <c r="E4193">
        <v>101.194480923714</v>
      </c>
      <c r="F4193">
        <v>41.798585355505601</v>
      </c>
    </row>
    <row r="4194" spans="1:6">
      <c r="A4194" t="s">
        <v>640</v>
      </c>
      <c r="B4194" t="s">
        <v>641</v>
      </c>
      <c r="C4194">
        <v>2010</v>
      </c>
      <c r="D4194">
        <v>30.228518900328901</v>
      </c>
      <c r="E4194">
        <v>99.313033190679903</v>
      </c>
      <c r="F4194">
        <v>41.577611837444401</v>
      </c>
    </row>
    <row r="4195" spans="1:6">
      <c r="A4195" t="s">
        <v>640</v>
      </c>
      <c r="B4195" t="s">
        <v>641</v>
      </c>
      <c r="C4195">
        <v>2011</v>
      </c>
      <c r="D4195">
        <v>29.692403487267899</v>
      </c>
      <c r="E4195">
        <v>96.908953625739301</v>
      </c>
      <c r="F4195">
        <v>41.331901907524902</v>
      </c>
    </row>
    <row r="4196" spans="1:6">
      <c r="A4196" t="s">
        <v>640</v>
      </c>
      <c r="B4196" t="s">
        <v>641</v>
      </c>
      <c r="C4196">
        <v>2012</v>
      </c>
      <c r="D4196">
        <v>29.297997590748601</v>
      </c>
      <c r="E4196">
        <v>96.351679217594594</v>
      </c>
      <c r="F4196">
        <v>39.1450173379002</v>
      </c>
    </row>
    <row r="4197" spans="1:6">
      <c r="A4197" t="s">
        <v>640</v>
      </c>
      <c r="B4197" t="s">
        <v>641</v>
      </c>
      <c r="C4197">
        <v>2013</v>
      </c>
      <c r="D4197">
        <v>28.991237414296599</v>
      </c>
      <c r="E4197">
        <v>93.774037881174394</v>
      </c>
      <c r="F4197">
        <v>40.020547732878804</v>
      </c>
    </row>
    <row r="4198" spans="1:6">
      <c r="A4198" t="s">
        <v>640</v>
      </c>
      <c r="B4198" t="s">
        <v>641</v>
      </c>
      <c r="C4198">
        <v>2014</v>
      </c>
      <c r="D4198">
        <v>28.613235698675101</v>
      </c>
      <c r="E4198">
        <v>92.341775068070504</v>
      </c>
      <c r="F4198">
        <v>38.542248771513101</v>
      </c>
    </row>
    <row r="4199" spans="1:6">
      <c r="A4199" t="s">
        <v>640</v>
      </c>
      <c r="B4199" t="s">
        <v>641</v>
      </c>
      <c r="C4199">
        <v>2015</v>
      </c>
      <c r="D4199">
        <v>28.3241186692503</v>
      </c>
      <c r="E4199">
        <v>89.213012154210404</v>
      </c>
      <c r="F4199">
        <v>40.455550537675798</v>
      </c>
    </row>
    <row r="4200" spans="1:6">
      <c r="A4200" t="s">
        <v>640</v>
      </c>
      <c r="B4200" t="s">
        <v>641</v>
      </c>
      <c r="C4200">
        <v>2016</v>
      </c>
      <c r="D4200">
        <v>27.952221129861801</v>
      </c>
      <c r="E4200">
        <v>89.818744698112397</v>
      </c>
      <c r="F4200">
        <v>35.519274136446697</v>
      </c>
    </row>
    <row r="4201" spans="1:6">
      <c r="A4201" t="s">
        <v>640</v>
      </c>
      <c r="B4201" t="s">
        <v>641</v>
      </c>
      <c r="C4201">
        <v>2017</v>
      </c>
      <c r="D4201">
        <v>27.729932956422999</v>
      </c>
      <c r="E4201">
        <v>87.429139317901004</v>
      </c>
      <c r="F4201">
        <v>35.788645624267197</v>
      </c>
    </row>
    <row r="4202" spans="1:6">
      <c r="A4202" t="s">
        <v>1016</v>
      </c>
      <c r="C4202">
        <v>1990</v>
      </c>
      <c r="D4202">
        <v>1.8399235209473599</v>
      </c>
      <c r="E4202">
        <v>5.2087954592022596</v>
      </c>
      <c r="F4202">
        <v>40.052998462546697</v>
      </c>
    </row>
    <row r="4203" spans="1:6">
      <c r="A4203" t="s">
        <v>1016</v>
      </c>
      <c r="C4203">
        <v>1991</v>
      </c>
      <c r="D4203">
        <v>1.78854360683666</v>
      </c>
      <c r="E4203">
        <v>4.48476206139852</v>
      </c>
      <c r="F4203">
        <v>38.402303887562702</v>
      </c>
    </row>
    <row r="4204" spans="1:6">
      <c r="A4204" t="s">
        <v>1016</v>
      </c>
      <c r="C4204">
        <v>1992</v>
      </c>
      <c r="D4204">
        <v>1.7570541621804501</v>
      </c>
      <c r="E4204">
        <v>3.7673399177431302</v>
      </c>
      <c r="F4204">
        <v>36.800816780079899</v>
      </c>
    </row>
    <row r="4205" spans="1:6">
      <c r="A4205" t="s">
        <v>1016</v>
      </c>
      <c r="C4205">
        <v>1993</v>
      </c>
      <c r="D4205">
        <v>1.8221255992681</v>
      </c>
      <c r="E4205">
        <v>3.4839437501301398</v>
      </c>
      <c r="F4205">
        <v>37.803162709696203</v>
      </c>
    </row>
    <row r="4206" spans="1:6">
      <c r="A4206" t="s">
        <v>1016</v>
      </c>
      <c r="C4206">
        <v>1994</v>
      </c>
      <c r="D4206">
        <v>1.7511241647254401</v>
      </c>
      <c r="E4206">
        <v>2.9868103480695698</v>
      </c>
      <c r="F4206">
        <v>36.159045423174902</v>
      </c>
    </row>
    <row r="4207" spans="1:6">
      <c r="A4207" t="s">
        <v>1016</v>
      </c>
      <c r="C4207">
        <v>1995</v>
      </c>
      <c r="D4207">
        <v>1.77146489201302</v>
      </c>
      <c r="E4207">
        <v>2.6682742823079999</v>
      </c>
      <c r="F4207">
        <v>35.852392371814702</v>
      </c>
    </row>
    <row r="4208" spans="1:6">
      <c r="A4208" t="s">
        <v>1016</v>
      </c>
      <c r="C4208">
        <v>1996</v>
      </c>
      <c r="D4208">
        <v>1.7176122636798701</v>
      </c>
      <c r="E4208">
        <v>2.3256280669538598</v>
      </c>
      <c r="F4208">
        <v>33.681395669915403</v>
      </c>
    </row>
    <row r="4209" spans="1:6">
      <c r="A4209" t="s">
        <v>1016</v>
      </c>
      <c r="C4209">
        <v>1997</v>
      </c>
      <c r="D4209">
        <v>1.6868204819591901</v>
      </c>
      <c r="E4209">
        <v>2.0575210724303399</v>
      </c>
      <c r="F4209">
        <v>32.502551529499598</v>
      </c>
    </row>
    <row r="4210" spans="1:6">
      <c r="A4210" t="s">
        <v>1016</v>
      </c>
      <c r="C4210">
        <v>1998</v>
      </c>
      <c r="D4210">
        <v>1.6935283140598101</v>
      </c>
      <c r="E4210">
        <v>1.84456778461994</v>
      </c>
      <c r="F4210">
        <v>31.961969432335799</v>
      </c>
    </row>
    <row r="4211" spans="1:6">
      <c r="A4211" t="s">
        <v>1016</v>
      </c>
      <c r="C4211">
        <v>1999</v>
      </c>
      <c r="D4211">
        <v>1.75484903139868</v>
      </c>
      <c r="E4211">
        <v>1.6735137422250199</v>
      </c>
      <c r="F4211">
        <v>31.800499182012199</v>
      </c>
    </row>
    <row r="4212" spans="1:6">
      <c r="A4212" t="s">
        <v>1016</v>
      </c>
      <c r="C4212">
        <v>2000</v>
      </c>
      <c r="D4212">
        <v>1.68160251501194</v>
      </c>
      <c r="E4212">
        <v>1.4197861344648</v>
      </c>
      <c r="F4212">
        <v>29.279363546982701</v>
      </c>
    </row>
    <row r="4213" spans="1:6">
      <c r="A4213" t="s">
        <v>1016</v>
      </c>
      <c r="C4213">
        <v>2001</v>
      </c>
      <c r="D4213">
        <v>1.6218609480811099</v>
      </c>
      <c r="E4213">
        <v>1.1954016443864799</v>
      </c>
      <c r="F4213">
        <v>26.777840407537401</v>
      </c>
    </row>
    <row r="4214" spans="1:6">
      <c r="A4214" t="s">
        <v>1016</v>
      </c>
      <c r="C4214">
        <v>2002</v>
      </c>
      <c r="D4214">
        <v>1.6588658747092</v>
      </c>
      <c r="E4214">
        <v>1.0806414717077699</v>
      </c>
      <c r="F4214">
        <v>26.475266170961099</v>
      </c>
    </row>
    <row r="4215" spans="1:6">
      <c r="A4215" t="s">
        <v>1016</v>
      </c>
      <c r="C4215">
        <v>2003</v>
      </c>
      <c r="D4215">
        <v>1.6411054337766899</v>
      </c>
      <c r="E4215">
        <v>0.91793134981282098</v>
      </c>
      <c r="F4215">
        <v>24.993259053746002</v>
      </c>
    </row>
    <row r="4216" spans="1:6">
      <c r="A4216" t="s">
        <v>1016</v>
      </c>
      <c r="C4216">
        <v>2004</v>
      </c>
      <c r="D4216">
        <v>1.6134910860234899</v>
      </c>
      <c r="E4216">
        <v>0.806401780402207</v>
      </c>
      <c r="F4216">
        <v>23.9214222214218</v>
      </c>
    </row>
    <row r="4217" spans="1:6">
      <c r="A4217" t="s">
        <v>1016</v>
      </c>
      <c r="C4217">
        <v>2005</v>
      </c>
      <c r="D4217">
        <v>1.5823654005999199</v>
      </c>
      <c r="E4217">
        <v>0.70147152395617396</v>
      </c>
      <c r="F4217">
        <v>22.780638719809598</v>
      </c>
    </row>
    <row r="4218" spans="1:6">
      <c r="A4218" t="s">
        <v>1016</v>
      </c>
      <c r="C4218">
        <v>2006</v>
      </c>
      <c r="D4218">
        <v>1.6013764868945899</v>
      </c>
      <c r="E4218">
        <v>0.64689544951501399</v>
      </c>
      <c r="F4218">
        <v>22.521474098328699</v>
      </c>
    </row>
    <row r="4219" spans="1:6">
      <c r="A4219" t="s">
        <v>1016</v>
      </c>
      <c r="C4219">
        <v>2007</v>
      </c>
      <c r="D4219">
        <v>1.6132014592216499</v>
      </c>
      <c r="E4219">
        <v>0.57917889814471901</v>
      </c>
      <c r="F4219">
        <v>21.992113795585698</v>
      </c>
    </row>
    <row r="4220" spans="1:6">
      <c r="A4220" t="s">
        <v>1016</v>
      </c>
      <c r="C4220">
        <v>2008</v>
      </c>
      <c r="D4220">
        <v>1.61172890434618</v>
      </c>
      <c r="E4220">
        <v>0.52918894051962495</v>
      </c>
      <c r="F4220">
        <v>21.169665663138002</v>
      </c>
    </row>
    <row r="4221" spans="1:6">
      <c r="A4221" t="s">
        <v>1016</v>
      </c>
      <c r="C4221">
        <v>2009</v>
      </c>
      <c r="D4221">
        <v>1.58840804030451</v>
      </c>
      <c r="E4221">
        <v>0.471147545276215</v>
      </c>
      <c r="F4221">
        <v>20.212116898181701</v>
      </c>
    </row>
    <row r="4222" spans="1:6">
      <c r="A4222" t="s">
        <v>1016</v>
      </c>
      <c r="C4222">
        <v>2010</v>
      </c>
      <c r="D4222">
        <v>1.59740856707861</v>
      </c>
      <c r="E4222">
        <v>0.43136207626936202</v>
      </c>
      <c r="F4222">
        <v>19.790789201927801</v>
      </c>
    </row>
    <row r="4223" spans="1:6">
      <c r="A4223" t="s">
        <v>1016</v>
      </c>
      <c r="C4223">
        <v>2011</v>
      </c>
      <c r="D4223">
        <v>1.58567260804034</v>
      </c>
      <c r="E4223">
        <v>0.38907283158398998</v>
      </c>
      <c r="F4223">
        <v>19.352980177283101</v>
      </c>
    </row>
    <row r="4224" spans="1:6">
      <c r="A4224" t="s">
        <v>1016</v>
      </c>
      <c r="C4224">
        <v>2012</v>
      </c>
      <c r="D4224">
        <v>1.59364235382852</v>
      </c>
      <c r="E4224">
        <v>0.36384915730490203</v>
      </c>
      <c r="F4224">
        <v>18.002568782439699</v>
      </c>
    </row>
    <row r="4225" spans="1:6">
      <c r="A4225" t="s">
        <v>1016</v>
      </c>
      <c r="C4225">
        <v>2013</v>
      </c>
      <c r="D4225">
        <v>1.60789845556688</v>
      </c>
      <c r="E4225">
        <v>0.345997993164957</v>
      </c>
      <c r="F4225">
        <v>17.1639704460788</v>
      </c>
    </row>
    <row r="4226" spans="1:6">
      <c r="A4226" t="s">
        <v>1016</v>
      </c>
      <c r="C4226">
        <v>2014</v>
      </c>
      <c r="D4226">
        <v>1.5924908047425399</v>
      </c>
      <c r="E4226">
        <v>0.32446180476915198</v>
      </c>
      <c r="F4226">
        <v>15.9828791801332</v>
      </c>
    </row>
    <row r="4227" spans="1:6">
      <c r="A4227" t="s">
        <v>1016</v>
      </c>
      <c r="C4227">
        <v>2015</v>
      </c>
      <c r="D4227">
        <v>1.65636680342736</v>
      </c>
      <c r="E4227">
        <v>0.31404097764252398</v>
      </c>
      <c r="F4227">
        <v>16.1731300460353</v>
      </c>
    </row>
    <row r="4228" spans="1:6">
      <c r="A4228" t="s">
        <v>1016</v>
      </c>
      <c r="C4228">
        <v>2016</v>
      </c>
      <c r="D4228">
        <v>1.6328483764786701</v>
      </c>
      <c r="E4228">
        <v>0.303194371948867</v>
      </c>
      <c r="F4228">
        <v>15.2834515747893</v>
      </c>
    </row>
    <row r="4229" spans="1:6">
      <c r="A4229" t="s">
        <v>1016</v>
      </c>
      <c r="C4229">
        <v>2017</v>
      </c>
      <c r="D4229">
        <v>1.62456115911688</v>
      </c>
      <c r="E4229">
        <v>0.28585056117242802</v>
      </c>
      <c r="F4229">
        <v>15.130755504161799</v>
      </c>
    </row>
    <row r="4230" spans="1:6">
      <c r="A4230" t="s">
        <v>1017</v>
      </c>
      <c r="B4230" t="s">
        <v>1018</v>
      </c>
      <c r="C4230">
        <v>1990</v>
      </c>
      <c r="D4230">
        <v>6.19861537064277</v>
      </c>
      <c r="E4230">
        <v>24.535599057285602</v>
      </c>
      <c r="F4230">
        <v>25.5635129276295</v>
      </c>
    </row>
    <row r="4231" spans="1:6">
      <c r="A4231" t="s">
        <v>1017</v>
      </c>
      <c r="B4231" t="s">
        <v>1018</v>
      </c>
      <c r="C4231">
        <v>1991</v>
      </c>
      <c r="D4231">
        <v>6.1009789041956202</v>
      </c>
      <c r="E4231">
        <v>23.304589482248701</v>
      </c>
      <c r="F4231">
        <v>25.632794404599</v>
      </c>
    </row>
    <row r="4232" spans="1:6">
      <c r="A4232" t="s">
        <v>1017</v>
      </c>
      <c r="B4232" t="s">
        <v>1018</v>
      </c>
      <c r="C4232">
        <v>1992</v>
      </c>
      <c r="D4232">
        <v>6.0121119000738901</v>
      </c>
      <c r="E4232">
        <v>22.1365479066619</v>
      </c>
      <c r="F4232">
        <v>25.6991894096737</v>
      </c>
    </row>
    <row r="4233" spans="1:6">
      <c r="A4233" t="s">
        <v>1017</v>
      </c>
      <c r="B4233" t="s">
        <v>1018</v>
      </c>
      <c r="C4233">
        <v>1993</v>
      </c>
      <c r="D4233">
        <v>5.93444984763478</v>
      </c>
      <c r="E4233">
        <v>21.3019993966358</v>
      </c>
      <c r="F4233">
        <v>25.693802570555199</v>
      </c>
    </row>
    <row r="4234" spans="1:6">
      <c r="A4234" t="s">
        <v>1017</v>
      </c>
      <c r="B4234" t="s">
        <v>1018</v>
      </c>
      <c r="C4234">
        <v>1994</v>
      </c>
      <c r="D4234">
        <v>5.8633040825028502</v>
      </c>
      <c r="E4234">
        <v>20.358219895155798</v>
      </c>
      <c r="F4234">
        <v>25.836276653016299</v>
      </c>
    </row>
    <row r="4235" spans="1:6">
      <c r="A4235" t="s">
        <v>1017</v>
      </c>
      <c r="B4235" t="s">
        <v>1018</v>
      </c>
      <c r="C4235">
        <v>1995</v>
      </c>
      <c r="D4235">
        <v>5.7986162590441497</v>
      </c>
      <c r="E4235">
        <v>19.647627802709</v>
      </c>
      <c r="F4235">
        <v>25.902394242841702</v>
      </c>
    </row>
    <row r="4236" spans="1:6">
      <c r="A4236" t="s">
        <v>1017</v>
      </c>
      <c r="B4236" t="s">
        <v>1018</v>
      </c>
      <c r="C4236">
        <v>1996</v>
      </c>
      <c r="D4236">
        <v>5.7282669345659203</v>
      </c>
      <c r="E4236">
        <v>18.850516522001101</v>
      </c>
      <c r="F4236">
        <v>26.254126859076599</v>
      </c>
    </row>
    <row r="4237" spans="1:6">
      <c r="A4237" t="s">
        <v>1017</v>
      </c>
      <c r="B4237" t="s">
        <v>1018</v>
      </c>
      <c r="C4237">
        <v>1997</v>
      </c>
      <c r="D4237">
        <v>5.66820870642501</v>
      </c>
      <c r="E4237">
        <v>18.220335550501598</v>
      </c>
      <c r="F4237">
        <v>26.773097051926701</v>
      </c>
    </row>
    <row r="4238" spans="1:6">
      <c r="A4238" t="s">
        <v>1017</v>
      </c>
      <c r="B4238" t="s">
        <v>1018</v>
      </c>
      <c r="C4238">
        <v>1998</v>
      </c>
      <c r="D4238">
        <v>5.6249994750520296</v>
      </c>
      <c r="E4238">
        <v>17.587404929782899</v>
      </c>
      <c r="F4238">
        <v>27.429051156895699</v>
      </c>
    </row>
    <row r="4239" spans="1:6">
      <c r="A4239" t="s">
        <v>1017</v>
      </c>
      <c r="B4239" t="s">
        <v>1018</v>
      </c>
      <c r="C4239">
        <v>1999</v>
      </c>
      <c r="D4239">
        <v>5.4389125754283096</v>
      </c>
      <c r="E4239">
        <v>16.992929632636798</v>
      </c>
      <c r="F4239">
        <v>27.8607191957521</v>
      </c>
    </row>
    <row r="4240" spans="1:6">
      <c r="A4240" t="s">
        <v>1017</v>
      </c>
      <c r="B4240" t="s">
        <v>1018</v>
      </c>
      <c r="C4240">
        <v>2000</v>
      </c>
      <c r="D4240">
        <v>5.3340510852794498</v>
      </c>
      <c r="E4240">
        <v>16.3365924417594</v>
      </c>
      <c r="F4240">
        <v>27.9868834330839</v>
      </c>
    </row>
    <row r="4241" spans="1:6">
      <c r="A4241" t="s">
        <v>1017</v>
      </c>
      <c r="B4241" t="s">
        <v>1018</v>
      </c>
      <c r="C4241">
        <v>2001</v>
      </c>
      <c r="D4241">
        <v>5.3757812163246896</v>
      </c>
      <c r="E4241">
        <v>15.819766854825099</v>
      </c>
      <c r="F4241">
        <v>28.0669076844564</v>
      </c>
    </row>
    <row r="4242" spans="1:6">
      <c r="A4242" t="s">
        <v>1017</v>
      </c>
      <c r="B4242" t="s">
        <v>1018</v>
      </c>
      <c r="C4242">
        <v>2002</v>
      </c>
      <c r="D4242">
        <v>5.4054587047872102</v>
      </c>
      <c r="E4242">
        <v>15.3875142152138</v>
      </c>
      <c r="F4242">
        <v>27.939609926093301</v>
      </c>
    </row>
    <row r="4243" spans="1:6">
      <c r="A4243" t="s">
        <v>1017</v>
      </c>
      <c r="B4243" t="s">
        <v>1018</v>
      </c>
      <c r="C4243">
        <v>2003</v>
      </c>
      <c r="D4243">
        <v>5.2904872788446804</v>
      </c>
      <c r="E4243">
        <v>14.927917626709799</v>
      </c>
      <c r="F4243">
        <v>27.745387531198901</v>
      </c>
    </row>
    <row r="4244" spans="1:6">
      <c r="A4244" t="s">
        <v>1017</v>
      </c>
      <c r="B4244" t="s">
        <v>1018</v>
      </c>
      <c r="C4244">
        <v>2004</v>
      </c>
      <c r="D4244">
        <v>5.0923158279312997</v>
      </c>
      <c r="E4244">
        <v>14.690128846125001</v>
      </c>
      <c r="F4244">
        <v>27.352307630496501</v>
      </c>
    </row>
    <row r="4245" spans="1:6">
      <c r="A4245" t="s">
        <v>1017</v>
      </c>
      <c r="B4245" t="s">
        <v>1018</v>
      </c>
      <c r="C4245">
        <v>2005</v>
      </c>
      <c r="D4245">
        <v>4.9160385850754498</v>
      </c>
      <c r="E4245">
        <v>14.334911146991701</v>
      </c>
      <c r="F4245">
        <v>27.181730217755899</v>
      </c>
    </row>
    <row r="4246" spans="1:6">
      <c r="A4246" t="s">
        <v>1017</v>
      </c>
      <c r="B4246" t="s">
        <v>1018</v>
      </c>
      <c r="C4246">
        <v>2006</v>
      </c>
      <c r="D4246">
        <v>4.7452634990396696</v>
      </c>
      <c r="E4246">
        <v>13.846736177021899</v>
      </c>
      <c r="F4246">
        <v>26.635932743580501</v>
      </c>
    </row>
    <row r="4247" spans="1:6">
      <c r="A4247" t="s">
        <v>1017</v>
      </c>
      <c r="B4247" t="s">
        <v>1018</v>
      </c>
      <c r="C4247">
        <v>2007</v>
      </c>
      <c r="D4247">
        <v>4.57246644101392</v>
      </c>
      <c r="E4247">
        <v>13.369438352982</v>
      </c>
      <c r="F4247">
        <v>26.314409750983501</v>
      </c>
    </row>
    <row r="4248" spans="1:6">
      <c r="A4248" t="s">
        <v>1017</v>
      </c>
      <c r="B4248" t="s">
        <v>1018</v>
      </c>
      <c r="C4248">
        <v>2008</v>
      </c>
      <c r="D4248">
        <v>4.4460528487263504</v>
      </c>
      <c r="E4248">
        <v>13.0770987855574</v>
      </c>
      <c r="F4248">
        <v>26.0405377872871</v>
      </c>
    </row>
    <row r="4249" spans="1:6">
      <c r="A4249" t="s">
        <v>1017</v>
      </c>
      <c r="B4249" t="s">
        <v>1018</v>
      </c>
      <c r="C4249">
        <v>2009</v>
      </c>
      <c r="D4249">
        <v>4.3798806827796799</v>
      </c>
      <c r="E4249">
        <v>12.9211981303869</v>
      </c>
      <c r="F4249">
        <v>25.980555911563702</v>
      </c>
    </row>
    <row r="4250" spans="1:6">
      <c r="A4250" t="s">
        <v>1017</v>
      </c>
      <c r="B4250" t="s">
        <v>1018</v>
      </c>
      <c r="C4250">
        <v>2010</v>
      </c>
      <c r="D4250">
        <v>4.2906376183332897</v>
      </c>
      <c r="E4250">
        <v>12.4904076188158</v>
      </c>
      <c r="F4250">
        <v>25.917922494899301</v>
      </c>
    </row>
    <row r="4251" spans="1:6">
      <c r="A4251" t="s">
        <v>1017</v>
      </c>
      <c r="B4251" t="s">
        <v>1018</v>
      </c>
      <c r="C4251">
        <v>2011</v>
      </c>
      <c r="D4251">
        <v>4.2219833297096701</v>
      </c>
      <c r="E4251">
        <v>12.4031586475541</v>
      </c>
      <c r="F4251">
        <v>26.202846596439102</v>
      </c>
    </row>
    <row r="4252" spans="1:6">
      <c r="A4252" t="s">
        <v>1017</v>
      </c>
      <c r="B4252" t="s">
        <v>1018</v>
      </c>
      <c r="C4252">
        <v>2012</v>
      </c>
      <c r="D4252">
        <v>4.2407604740668496</v>
      </c>
      <c r="E4252">
        <v>12.3515494732028</v>
      </c>
      <c r="F4252">
        <v>25.2075131467099</v>
      </c>
    </row>
    <row r="4253" spans="1:6">
      <c r="A4253" t="s">
        <v>1017</v>
      </c>
      <c r="B4253" t="s">
        <v>1018</v>
      </c>
      <c r="C4253">
        <v>2013</v>
      </c>
      <c r="D4253">
        <v>4.3004479719538704</v>
      </c>
      <c r="E4253">
        <v>12.287923415382201</v>
      </c>
      <c r="F4253">
        <v>24.504639070137301</v>
      </c>
    </row>
    <row r="4254" spans="1:6">
      <c r="A4254" t="s">
        <v>1017</v>
      </c>
      <c r="B4254" t="s">
        <v>1018</v>
      </c>
      <c r="C4254">
        <v>2014</v>
      </c>
      <c r="D4254">
        <v>4.3471525863725802</v>
      </c>
      <c r="E4254">
        <v>12.0317180363707</v>
      </c>
      <c r="F4254">
        <v>23.6174238584445</v>
      </c>
    </row>
    <row r="4255" spans="1:6">
      <c r="A4255" t="s">
        <v>1017</v>
      </c>
      <c r="B4255" t="s">
        <v>1018</v>
      </c>
      <c r="C4255">
        <v>2015</v>
      </c>
      <c r="D4255">
        <v>4.3805467874749402</v>
      </c>
      <c r="E4255">
        <v>11.7297532225185</v>
      </c>
      <c r="F4255">
        <v>23.924771024045</v>
      </c>
    </row>
    <row r="4256" spans="1:6">
      <c r="A4256" t="s">
        <v>1017</v>
      </c>
      <c r="B4256" t="s">
        <v>1018</v>
      </c>
      <c r="C4256">
        <v>2016</v>
      </c>
      <c r="D4256">
        <v>4.3523409584318298</v>
      </c>
      <c r="E4256">
        <v>11.4248235155566</v>
      </c>
      <c r="F4256">
        <v>23.050915014677901</v>
      </c>
    </row>
    <row r="4257" spans="1:6">
      <c r="A4257" t="s">
        <v>1017</v>
      </c>
      <c r="B4257" t="s">
        <v>1018</v>
      </c>
      <c r="C4257">
        <v>2017</v>
      </c>
      <c r="D4257">
        <v>4.3238993639889998</v>
      </c>
      <c r="E4257">
        <v>11.026039663409399</v>
      </c>
      <c r="F4257">
        <v>22.989801747958101</v>
      </c>
    </row>
    <row r="4258" spans="1:6">
      <c r="A4258" t="s">
        <v>642</v>
      </c>
      <c r="B4258" t="s">
        <v>643</v>
      </c>
      <c r="C4258">
        <v>1990</v>
      </c>
      <c r="D4258">
        <v>0.97255901901181696</v>
      </c>
      <c r="E4258">
        <v>1.7029360773881901</v>
      </c>
      <c r="F4258">
        <v>24.564307149653299</v>
      </c>
    </row>
    <row r="4259" spans="1:6">
      <c r="A4259" t="s">
        <v>642</v>
      </c>
      <c r="B4259" t="s">
        <v>643</v>
      </c>
      <c r="C4259">
        <v>1991</v>
      </c>
      <c r="D4259">
        <v>1.0037695542199701</v>
      </c>
      <c r="E4259">
        <v>1.58401673517321</v>
      </c>
      <c r="F4259">
        <v>23.9877390741959</v>
      </c>
    </row>
    <row r="4260" spans="1:6">
      <c r="A4260" t="s">
        <v>642</v>
      </c>
      <c r="B4260" t="s">
        <v>643</v>
      </c>
      <c r="C4260">
        <v>1992</v>
      </c>
      <c r="D4260">
        <v>1.06630958704289</v>
      </c>
      <c r="E4260">
        <v>1.47944966405901</v>
      </c>
      <c r="F4260">
        <v>23.774916754026801</v>
      </c>
    </row>
    <row r="4261" spans="1:6">
      <c r="A4261" t="s">
        <v>642</v>
      </c>
      <c r="B4261" t="s">
        <v>643</v>
      </c>
      <c r="C4261">
        <v>1993</v>
      </c>
      <c r="D4261">
        <v>1.12503027578407</v>
      </c>
      <c r="E4261">
        <v>1.36559470476767</v>
      </c>
      <c r="F4261">
        <v>23.167151085402999</v>
      </c>
    </row>
    <row r="4262" spans="1:6">
      <c r="A4262" t="s">
        <v>642</v>
      </c>
      <c r="B4262" t="s">
        <v>643</v>
      </c>
      <c r="C4262">
        <v>1994</v>
      </c>
      <c r="D4262">
        <v>1.1570019572286701</v>
      </c>
      <c r="E4262">
        <v>1.23812373615574</v>
      </c>
      <c r="F4262">
        <v>22.2301570510323</v>
      </c>
    </row>
    <row r="4263" spans="1:6">
      <c r="A4263" t="s">
        <v>642</v>
      </c>
      <c r="B4263" t="s">
        <v>643</v>
      </c>
      <c r="C4263">
        <v>1995</v>
      </c>
      <c r="D4263">
        <v>1.22796387901729</v>
      </c>
      <c r="E4263">
        <v>1.1333923522214899</v>
      </c>
      <c r="F4263">
        <v>21.6537213268338</v>
      </c>
    </row>
    <row r="4264" spans="1:6">
      <c r="A4264" t="s">
        <v>642</v>
      </c>
      <c r="B4264" t="s">
        <v>643</v>
      </c>
      <c r="C4264">
        <v>1996</v>
      </c>
      <c r="D4264">
        <v>1.2886187875575701</v>
      </c>
      <c r="E4264">
        <v>1.03895110979599</v>
      </c>
      <c r="F4264">
        <v>20.785814820771201</v>
      </c>
    </row>
    <row r="4265" spans="1:6">
      <c r="A4265" t="s">
        <v>642</v>
      </c>
      <c r="B4265" t="s">
        <v>643</v>
      </c>
      <c r="C4265">
        <v>1997</v>
      </c>
      <c r="D4265">
        <v>1.3459814906202201</v>
      </c>
      <c r="E4265">
        <v>0.96290816105205201</v>
      </c>
      <c r="F4265">
        <v>20.280127773189399</v>
      </c>
    </row>
    <row r="4266" spans="1:6">
      <c r="A4266" t="s">
        <v>642</v>
      </c>
      <c r="B4266" t="s">
        <v>643</v>
      </c>
      <c r="C4266">
        <v>1998</v>
      </c>
      <c r="D4266">
        <v>1.4337172433176799</v>
      </c>
      <c r="E4266">
        <v>0.90057434396842095</v>
      </c>
      <c r="F4266">
        <v>20.146662439322501</v>
      </c>
    </row>
    <row r="4267" spans="1:6">
      <c r="A4267" t="s">
        <v>642</v>
      </c>
      <c r="B4267" t="s">
        <v>643</v>
      </c>
      <c r="C4267">
        <v>1999</v>
      </c>
      <c r="D4267">
        <v>1.50175376471767</v>
      </c>
      <c r="E4267">
        <v>0.83337906055543398</v>
      </c>
      <c r="F4267">
        <v>19.552584051333799</v>
      </c>
    </row>
    <row r="4268" spans="1:6">
      <c r="A4268" t="s">
        <v>642</v>
      </c>
      <c r="B4268" t="s">
        <v>643</v>
      </c>
      <c r="C4268">
        <v>2000</v>
      </c>
      <c r="D4268">
        <v>1.56874395126096</v>
      </c>
      <c r="E4268">
        <v>0.77404762121116899</v>
      </c>
      <c r="F4268">
        <v>19.092316879563199</v>
      </c>
    </row>
    <row r="4269" spans="1:6">
      <c r="A4269" t="s">
        <v>642</v>
      </c>
      <c r="B4269" t="s">
        <v>643</v>
      </c>
      <c r="C4269">
        <v>2001</v>
      </c>
      <c r="D4269">
        <v>1.5922087397279301</v>
      </c>
      <c r="E4269">
        <v>0.71668780040851898</v>
      </c>
      <c r="F4269">
        <v>18.446499580923199</v>
      </c>
    </row>
    <row r="4270" spans="1:6">
      <c r="A4270" t="s">
        <v>642</v>
      </c>
      <c r="B4270" t="s">
        <v>643</v>
      </c>
      <c r="C4270">
        <v>2002</v>
      </c>
      <c r="D4270">
        <v>1.64365958121185</v>
      </c>
      <c r="E4270">
        <v>0.669178895287311</v>
      </c>
      <c r="F4270">
        <v>17.945126182313398</v>
      </c>
    </row>
    <row r="4271" spans="1:6">
      <c r="A4271" t="s">
        <v>642</v>
      </c>
      <c r="B4271" t="s">
        <v>643</v>
      </c>
      <c r="C4271">
        <v>2003</v>
      </c>
      <c r="D4271">
        <v>1.63846909478529</v>
      </c>
      <c r="E4271">
        <v>0.59109212428753599</v>
      </c>
      <c r="F4271">
        <v>16.771574677846299</v>
      </c>
    </row>
    <row r="4272" spans="1:6">
      <c r="A4272" t="s">
        <v>642</v>
      </c>
      <c r="B4272" t="s">
        <v>643</v>
      </c>
      <c r="C4272">
        <v>2004</v>
      </c>
      <c r="D4272">
        <v>1.64847466296673</v>
      </c>
      <c r="E4272">
        <v>0.52792325849490795</v>
      </c>
      <c r="F4272">
        <v>15.855330152375601</v>
      </c>
    </row>
    <row r="4273" spans="1:6">
      <c r="A4273" t="s">
        <v>642</v>
      </c>
      <c r="B4273" t="s">
        <v>643</v>
      </c>
      <c r="C4273">
        <v>2005</v>
      </c>
      <c r="D4273">
        <v>1.6733069219583101</v>
      </c>
      <c r="E4273">
        <v>0.479339563369167</v>
      </c>
      <c r="F4273">
        <v>15.189462964081599</v>
      </c>
    </row>
    <row r="4274" spans="1:6">
      <c r="A4274" t="s">
        <v>642</v>
      </c>
      <c r="B4274" t="s">
        <v>643</v>
      </c>
      <c r="C4274">
        <v>2006</v>
      </c>
      <c r="D4274">
        <v>1.69853933629045</v>
      </c>
      <c r="E4274">
        <v>0.43929160306264797</v>
      </c>
      <c r="F4274">
        <v>14.7540843805179</v>
      </c>
    </row>
    <row r="4275" spans="1:6">
      <c r="A4275" t="s">
        <v>642</v>
      </c>
      <c r="B4275" t="s">
        <v>643</v>
      </c>
      <c r="C4275">
        <v>2007</v>
      </c>
      <c r="D4275">
        <v>1.75130103852701</v>
      </c>
      <c r="E4275">
        <v>0.40851516876660998</v>
      </c>
      <c r="F4275">
        <v>14.574822276910201</v>
      </c>
    </row>
    <row r="4276" spans="1:6">
      <c r="A4276" t="s">
        <v>642</v>
      </c>
      <c r="B4276" t="s">
        <v>643</v>
      </c>
      <c r="C4276">
        <v>2008</v>
      </c>
      <c r="D4276">
        <v>1.7856846806254001</v>
      </c>
      <c r="E4276">
        <v>0.37370487390333001</v>
      </c>
      <c r="F4276">
        <v>14.2313768011755</v>
      </c>
    </row>
    <row r="4277" spans="1:6">
      <c r="A4277" t="s">
        <v>642</v>
      </c>
      <c r="B4277" t="s">
        <v>643</v>
      </c>
      <c r="C4277">
        <v>2009</v>
      </c>
      <c r="D4277">
        <v>1.8060513042780599</v>
      </c>
      <c r="E4277">
        <v>0.34422285624007298</v>
      </c>
      <c r="F4277">
        <v>13.859777325016999</v>
      </c>
    </row>
    <row r="4278" spans="1:6">
      <c r="A4278" t="s">
        <v>642</v>
      </c>
      <c r="B4278" t="s">
        <v>643</v>
      </c>
      <c r="C4278">
        <v>2010</v>
      </c>
      <c r="D4278">
        <v>1.8369381205375599</v>
      </c>
      <c r="E4278">
        <v>0.31615280078893898</v>
      </c>
      <c r="F4278">
        <v>13.475129023566</v>
      </c>
    </row>
    <row r="4279" spans="1:6">
      <c r="A4279" t="s">
        <v>642</v>
      </c>
      <c r="B4279" t="s">
        <v>643</v>
      </c>
      <c r="C4279">
        <v>2011</v>
      </c>
      <c r="D4279">
        <v>1.909804199761</v>
      </c>
      <c r="E4279">
        <v>0.29619217048075802</v>
      </c>
      <c r="F4279">
        <v>14.185709070920099</v>
      </c>
    </row>
    <row r="4280" spans="1:6">
      <c r="A4280" t="s">
        <v>642</v>
      </c>
      <c r="B4280" t="s">
        <v>643</v>
      </c>
      <c r="C4280">
        <v>2012</v>
      </c>
      <c r="D4280">
        <v>1.82484813947111</v>
      </c>
      <c r="E4280">
        <v>0.263624329259531</v>
      </c>
      <c r="F4280">
        <v>11.988468827108401</v>
      </c>
    </row>
    <row r="4281" spans="1:6">
      <c r="A4281" t="s">
        <v>642</v>
      </c>
      <c r="B4281" t="s">
        <v>643</v>
      </c>
      <c r="C4281">
        <v>2013</v>
      </c>
      <c r="D4281">
        <v>1.8502837285849001</v>
      </c>
      <c r="E4281">
        <v>0.247935909327894</v>
      </c>
      <c r="F4281">
        <v>11.421868673103299</v>
      </c>
    </row>
    <row r="4282" spans="1:6">
      <c r="A4282" t="s">
        <v>642</v>
      </c>
      <c r="B4282" t="s">
        <v>643</v>
      </c>
      <c r="C4282">
        <v>2014</v>
      </c>
      <c r="D4282">
        <v>1.79155297717255</v>
      </c>
      <c r="E4282">
        <v>0.223987277616955</v>
      </c>
      <c r="F4282">
        <v>10.836116082772801</v>
      </c>
    </row>
    <row r="4283" spans="1:6">
      <c r="A4283" t="s">
        <v>642</v>
      </c>
      <c r="B4283" t="s">
        <v>643</v>
      </c>
      <c r="C4283">
        <v>2015</v>
      </c>
      <c r="D4283">
        <v>1.7469842542971701</v>
      </c>
      <c r="E4283">
        <v>0.202602952876835</v>
      </c>
      <c r="F4283">
        <v>9.7103412876586308</v>
      </c>
    </row>
    <row r="4284" spans="1:6">
      <c r="A4284" t="s">
        <v>642</v>
      </c>
      <c r="B4284" t="s">
        <v>643</v>
      </c>
      <c r="C4284">
        <v>2016</v>
      </c>
      <c r="D4284">
        <v>1.7126484364393899</v>
      </c>
      <c r="E4284">
        <v>0.19010807611733599</v>
      </c>
      <c r="F4284">
        <v>9.1246964946008102</v>
      </c>
    </row>
    <row r="4285" spans="1:6">
      <c r="A4285" t="s">
        <v>642</v>
      </c>
      <c r="B4285" t="s">
        <v>643</v>
      </c>
      <c r="C4285">
        <v>2017</v>
      </c>
      <c r="D4285">
        <v>1.7260157061968</v>
      </c>
      <c r="E4285">
        <v>0.183158862483359</v>
      </c>
      <c r="F4285">
        <v>9.1533684421079506</v>
      </c>
    </row>
    <row r="4286" spans="1:6">
      <c r="A4286" t="s">
        <v>1019</v>
      </c>
      <c r="C4286">
        <v>1990</v>
      </c>
      <c r="D4286">
        <v>0.21301050628173501</v>
      </c>
      <c r="E4286">
        <v>219.03049873172901</v>
      </c>
      <c r="F4286">
        <v>24.102989276394801</v>
      </c>
    </row>
    <row r="4287" spans="1:6">
      <c r="A4287" t="s">
        <v>1019</v>
      </c>
      <c r="C4287">
        <v>1991</v>
      </c>
      <c r="D4287">
        <v>0.214743727275783</v>
      </c>
      <c r="E4287">
        <v>218.13993812406301</v>
      </c>
      <c r="F4287">
        <v>24.235542989564799</v>
      </c>
    </row>
    <row r="4288" spans="1:6">
      <c r="A4288" t="s">
        <v>1019</v>
      </c>
      <c r="C4288">
        <v>1992</v>
      </c>
      <c r="D4288">
        <v>0.215434062248684</v>
      </c>
      <c r="E4288">
        <v>215.580265136733</v>
      </c>
      <c r="F4288">
        <v>24.532654559941701</v>
      </c>
    </row>
    <row r="4289" spans="1:6">
      <c r="A4289" t="s">
        <v>1019</v>
      </c>
      <c r="C4289">
        <v>1993</v>
      </c>
      <c r="D4289">
        <v>0.215249671076678</v>
      </c>
      <c r="E4289">
        <v>212.75265376633399</v>
      </c>
      <c r="F4289">
        <v>24.792142222276201</v>
      </c>
    </row>
    <row r="4290" spans="1:6">
      <c r="A4290" t="s">
        <v>1019</v>
      </c>
      <c r="C4290">
        <v>1994</v>
      </c>
      <c r="D4290">
        <v>0.21536127245707701</v>
      </c>
      <c r="E4290">
        <v>209.244642006915</v>
      </c>
      <c r="F4290">
        <v>25.361346305979001</v>
      </c>
    </row>
    <row r="4291" spans="1:6">
      <c r="A4291" t="s">
        <v>1019</v>
      </c>
      <c r="C4291">
        <v>1995</v>
      </c>
      <c r="D4291">
        <v>0.21473052076080501</v>
      </c>
      <c r="E4291">
        <v>207.706828290354</v>
      </c>
      <c r="F4291">
        <v>25.390915709018302</v>
      </c>
    </row>
    <row r="4292" spans="1:6">
      <c r="A4292" t="s">
        <v>1019</v>
      </c>
      <c r="C4292">
        <v>1996</v>
      </c>
      <c r="D4292">
        <v>0.21391885641571001</v>
      </c>
      <c r="E4292">
        <v>205.21512467278399</v>
      </c>
      <c r="F4292">
        <v>26.199379956957099</v>
      </c>
    </row>
    <row r="4293" spans="1:6">
      <c r="A4293" t="s">
        <v>1019</v>
      </c>
      <c r="C4293">
        <v>1997</v>
      </c>
      <c r="D4293">
        <v>0.213630181160196</v>
      </c>
      <c r="E4293">
        <v>203.76961773211701</v>
      </c>
      <c r="F4293">
        <v>27.136540346319901</v>
      </c>
    </row>
    <row r="4294" spans="1:6">
      <c r="A4294" t="s">
        <v>1019</v>
      </c>
      <c r="C4294">
        <v>1998</v>
      </c>
      <c r="D4294">
        <v>0.21041851842691001</v>
      </c>
      <c r="E4294">
        <v>203.23244435974101</v>
      </c>
      <c r="F4294">
        <v>27.595328251526102</v>
      </c>
    </row>
    <row r="4295" spans="1:6">
      <c r="A4295" t="s">
        <v>1019</v>
      </c>
      <c r="C4295">
        <v>1999</v>
      </c>
      <c r="D4295">
        <v>0.20643032555434301</v>
      </c>
      <c r="E4295">
        <v>203.230378406417</v>
      </c>
      <c r="F4295">
        <v>28.207220216711999</v>
      </c>
    </row>
    <row r="4296" spans="1:6">
      <c r="A4296" t="s">
        <v>1019</v>
      </c>
      <c r="C4296">
        <v>2000</v>
      </c>
      <c r="D4296">
        <v>0.202425568651216</v>
      </c>
      <c r="E4296">
        <v>202.80257038168</v>
      </c>
      <c r="F4296">
        <v>28.602811838779498</v>
      </c>
    </row>
    <row r="4297" spans="1:6">
      <c r="A4297" t="s">
        <v>1019</v>
      </c>
      <c r="C4297">
        <v>2001</v>
      </c>
      <c r="D4297">
        <v>0.20040303193228601</v>
      </c>
      <c r="E4297">
        <v>202.92618801218299</v>
      </c>
      <c r="F4297">
        <v>28.825564709850202</v>
      </c>
    </row>
    <row r="4298" spans="1:6">
      <c r="A4298" t="s">
        <v>1019</v>
      </c>
      <c r="C4298">
        <v>2002</v>
      </c>
      <c r="D4298">
        <v>0.199410488345174</v>
      </c>
      <c r="E4298">
        <v>202.267459938314</v>
      </c>
      <c r="F4298">
        <v>29.205160728725598</v>
      </c>
    </row>
    <row r="4299" spans="1:6">
      <c r="A4299" t="s">
        <v>1019</v>
      </c>
      <c r="C4299">
        <v>2003</v>
      </c>
      <c r="D4299">
        <v>0.19530590570515399</v>
      </c>
      <c r="E4299">
        <v>202.47634765219399</v>
      </c>
      <c r="F4299">
        <v>29.387229139202098</v>
      </c>
    </row>
    <row r="4300" spans="1:6">
      <c r="A4300" t="s">
        <v>1019</v>
      </c>
      <c r="C4300">
        <v>2004</v>
      </c>
      <c r="D4300">
        <v>0.18978160960624799</v>
      </c>
      <c r="E4300">
        <v>202.01219503587799</v>
      </c>
      <c r="F4300">
        <v>29.2770539239025</v>
      </c>
    </row>
    <row r="4301" spans="1:6">
      <c r="A4301" t="s">
        <v>1019</v>
      </c>
      <c r="C4301">
        <v>2005</v>
      </c>
      <c r="D4301">
        <v>0.18650735539428501</v>
      </c>
      <c r="E4301">
        <v>200.89365402352399</v>
      </c>
      <c r="F4301">
        <v>29.4951544584525</v>
      </c>
    </row>
    <row r="4302" spans="1:6">
      <c r="A4302" t="s">
        <v>1019</v>
      </c>
      <c r="C4302">
        <v>2006</v>
      </c>
      <c r="D4302">
        <v>0.18573660008769199</v>
      </c>
      <c r="E4302">
        <v>200.06365146663401</v>
      </c>
      <c r="F4302">
        <v>29.9056318207546</v>
      </c>
    </row>
    <row r="4303" spans="1:6">
      <c r="A4303" t="s">
        <v>1019</v>
      </c>
      <c r="C4303">
        <v>2007</v>
      </c>
      <c r="D4303">
        <v>0.18514405470328499</v>
      </c>
      <c r="E4303">
        <v>197.75224224880299</v>
      </c>
      <c r="F4303">
        <v>30.5458250219164</v>
      </c>
    </row>
    <row r="4304" spans="1:6">
      <c r="A4304" t="s">
        <v>1019</v>
      </c>
      <c r="C4304">
        <v>2008</v>
      </c>
      <c r="D4304">
        <v>0.185827317102917</v>
      </c>
      <c r="E4304">
        <v>195.43826688277099</v>
      </c>
      <c r="F4304">
        <v>30.853916626505299</v>
      </c>
    </row>
    <row r="4305" spans="1:6">
      <c r="A4305" t="s">
        <v>1019</v>
      </c>
      <c r="C4305">
        <v>2009</v>
      </c>
      <c r="D4305">
        <v>0.18813910826344801</v>
      </c>
      <c r="E4305">
        <v>192.27620332151599</v>
      </c>
      <c r="F4305">
        <v>31.015514475732498</v>
      </c>
    </row>
    <row r="4306" spans="1:6">
      <c r="A4306" t="s">
        <v>1019</v>
      </c>
      <c r="C4306">
        <v>2010</v>
      </c>
      <c r="D4306">
        <v>0.19199529004736199</v>
      </c>
      <c r="E4306">
        <v>188.36639472015</v>
      </c>
      <c r="F4306">
        <v>31.271216725868701</v>
      </c>
    </row>
    <row r="4307" spans="1:6">
      <c r="A4307" t="s">
        <v>1019</v>
      </c>
      <c r="C4307">
        <v>2011</v>
      </c>
      <c r="D4307">
        <v>0.210350108741302</v>
      </c>
      <c r="E4307">
        <v>185.08445533332099</v>
      </c>
      <c r="F4307">
        <v>32.3638673607581</v>
      </c>
    </row>
    <row r="4308" spans="1:6">
      <c r="A4308" t="s">
        <v>1019</v>
      </c>
      <c r="C4308">
        <v>2012</v>
      </c>
      <c r="D4308">
        <v>0.254034910054871</v>
      </c>
      <c r="E4308">
        <v>182.538073231449</v>
      </c>
      <c r="F4308">
        <v>30.9155432474873</v>
      </c>
    </row>
    <row r="4309" spans="1:6">
      <c r="A4309" t="s">
        <v>1019</v>
      </c>
      <c r="C4309">
        <v>2013</v>
      </c>
      <c r="D4309">
        <v>0.31908084430212702</v>
      </c>
      <c r="E4309">
        <v>180.21218892546901</v>
      </c>
      <c r="F4309">
        <v>29.8595585172298</v>
      </c>
    </row>
    <row r="4310" spans="1:6">
      <c r="A4310" t="s">
        <v>1019</v>
      </c>
      <c r="C4310">
        <v>2014</v>
      </c>
      <c r="D4310">
        <v>0.401071821231406</v>
      </c>
      <c r="E4310">
        <v>176.79733584767601</v>
      </c>
      <c r="F4310">
        <v>29.154421450829101</v>
      </c>
    </row>
    <row r="4311" spans="1:6">
      <c r="A4311" t="s">
        <v>1019</v>
      </c>
      <c r="C4311">
        <v>2015</v>
      </c>
      <c r="D4311">
        <v>0.49723459146673399</v>
      </c>
      <c r="E4311">
        <v>173.503503893068</v>
      </c>
      <c r="F4311">
        <v>29.468641812166201</v>
      </c>
    </row>
    <row r="4312" spans="1:6">
      <c r="A4312" t="s">
        <v>1019</v>
      </c>
      <c r="C4312">
        <v>2016</v>
      </c>
      <c r="D4312">
        <v>0.60346803094742496</v>
      </c>
      <c r="E4312">
        <v>170.04268309890799</v>
      </c>
      <c r="F4312">
        <v>28.399909724619</v>
      </c>
    </row>
    <row r="4313" spans="1:6">
      <c r="A4313" t="s">
        <v>1019</v>
      </c>
      <c r="C4313">
        <v>2017</v>
      </c>
      <c r="D4313">
        <v>0.71676612736901801</v>
      </c>
      <c r="E4313">
        <v>167.31390684654301</v>
      </c>
      <c r="F4313">
        <v>28.082931652560301</v>
      </c>
    </row>
    <row r="4314" spans="1:6">
      <c r="A4314" t="s">
        <v>645</v>
      </c>
      <c r="B4314" t="s">
        <v>646</v>
      </c>
      <c r="C4314">
        <v>1990</v>
      </c>
      <c r="D4314">
        <v>1.3289152754553899</v>
      </c>
      <c r="E4314">
        <v>31.567183134135998</v>
      </c>
      <c r="F4314">
        <v>58.195009886011398</v>
      </c>
    </row>
    <row r="4315" spans="1:6">
      <c r="A4315" t="s">
        <v>645</v>
      </c>
      <c r="B4315" t="s">
        <v>646</v>
      </c>
      <c r="C4315">
        <v>1991</v>
      </c>
      <c r="D4315">
        <v>1.33508172550145</v>
      </c>
      <c r="E4315">
        <v>28.210640133807999</v>
      </c>
      <c r="F4315">
        <v>60.059649223566502</v>
      </c>
    </row>
    <row r="4316" spans="1:6">
      <c r="A4316" t="s">
        <v>645</v>
      </c>
      <c r="B4316" t="s">
        <v>646</v>
      </c>
      <c r="C4316">
        <v>1992</v>
      </c>
      <c r="D4316">
        <v>1.33788516868415</v>
      </c>
      <c r="E4316">
        <v>25.3930327958068</v>
      </c>
      <c r="F4316">
        <v>61.382059892111997</v>
      </c>
    </row>
    <row r="4317" spans="1:6">
      <c r="A4317" t="s">
        <v>645</v>
      </c>
      <c r="B4317" t="s">
        <v>646</v>
      </c>
      <c r="C4317">
        <v>1993</v>
      </c>
      <c r="D4317">
        <v>1.3356523422909199</v>
      </c>
      <c r="E4317">
        <v>23.178648831227399</v>
      </c>
      <c r="F4317">
        <v>61.932620960806602</v>
      </c>
    </row>
    <row r="4318" spans="1:6">
      <c r="A4318" t="s">
        <v>645</v>
      </c>
      <c r="B4318" t="s">
        <v>646</v>
      </c>
      <c r="C4318">
        <v>1994</v>
      </c>
      <c r="D4318">
        <v>1.33574819946951</v>
      </c>
      <c r="E4318">
        <v>21.357570122398599</v>
      </c>
      <c r="F4318">
        <v>62.280632149973499</v>
      </c>
    </row>
    <row r="4319" spans="1:6">
      <c r="A4319" t="s">
        <v>645</v>
      </c>
      <c r="B4319" t="s">
        <v>646</v>
      </c>
      <c r="C4319">
        <v>1995</v>
      </c>
      <c r="D4319">
        <v>1.3398538166853999</v>
      </c>
      <c r="E4319">
        <v>19.714577250454202</v>
      </c>
      <c r="F4319">
        <v>62.247630577788399</v>
      </c>
    </row>
    <row r="4320" spans="1:6">
      <c r="A4320" t="s">
        <v>645</v>
      </c>
      <c r="B4320" t="s">
        <v>646</v>
      </c>
      <c r="C4320">
        <v>1996</v>
      </c>
      <c r="D4320">
        <v>1.34031856796002</v>
      </c>
      <c r="E4320">
        <v>17.666492515724201</v>
      </c>
      <c r="F4320">
        <v>63.3535353250683</v>
      </c>
    </row>
    <row r="4321" spans="1:6">
      <c r="A4321" t="s">
        <v>645</v>
      </c>
      <c r="B4321" t="s">
        <v>646</v>
      </c>
      <c r="C4321">
        <v>1997</v>
      </c>
      <c r="D4321">
        <v>1.3375795971065301</v>
      </c>
      <c r="E4321">
        <v>16.221430591787001</v>
      </c>
      <c r="F4321">
        <v>63.816102456559797</v>
      </c>
    </row>
    <row r="4322" spans="1:6">
      <c r="A4322" t="s">
        <v>645</v>
      </c>
      <c r="B4322" t="s">
        <v>646</v>
      </c>
      <c r="C4322">
        <v>1998</v>
      </c>
      <c r="D4322">
        <v>1.32580356828943</v>
      </c>
      <c r="E4322">
        <v>14.607868638327</v>
      </c>
      <c r="F4322">
        <v>63.898198238584499</v>
      </c>
    </row>
    <row r="4323" spans="1:6">
      <c r="A4323" t="s">
        <v>645</v>
      </c>
      <c r="B4323" t="s">
        <v>646</v>
      </c>
      <c r="C4323">
        <v>1999</v>
      </c>
      <c r="D4323">
        <v>1.3177392837699899</v>
      </c>
      <c r="E4323">
        <v>13.2990023623654</v>
      </c>
      <c r="F4323">
        <v>63.164766065828204</v>
      </c>
    </row>
    <row r="4324" spans="1:6">
      <c r="A4324" t="s">
        <v>645</v>
      </c>
      <c r="B4324" t="s">
        <v>646</v>
      </c>
      <c r="C4324">
        <v>2000</v>
      </c>
      <c r="D4324">
        <v>1.3170704261378601</v>
      </c>
      <c r="E4324">
        <v>11.633559921437699</v>
      </c>
      <c r="F4324">
        <v>62.6336858245405</v>
      </c>
    </row>
    <row r="4325" spans="1:6">
      <c r="A4325" t="s">
        <v>645</v>
      </c>
      <c r="B4325" t="s">
        <v>646</v>
      </c>
      <c r="C4325">
        <v>2001</v>
      </c>
      <c r="D4325">
        <v>1.3059806153711</v>
      </c>
      <c r="E4325">
        <v>9.7019855946194191</v>
      </c>
      <c r="F4325">
        <v>63.144834361660202</v>
      </c>
    </row>
    <row r="4326" spans="1:6">
      <c r="A4326" t="s">
        <v>645</v>
      </c>
      <c r="B4326" t="s">
        <v>646</v>
      </c>
      <c r="C4326">
        <v>2002</v>
      </c>
      <c r="D4326">
        <v>1.2691233702614999</v>
      </c>
      <c r="E4326">
        <v>8.0762165121806095</v>
      </c>
      <c r="F4326">
        <v>62.922616190607997</v>
      </c>
    </row>
    <row r="4327" spans="1:6">
      <c r="A4327" t="s">
        <v>645</v>
      </c>
      <c r="B4327" t="s">
        <v>646</v>
      </c>
      <c r="C4327">
        <v>2003</v>
      </c>
      <c r="D4327">
        <v>1.2353666126660701</v>
      </c>
      <c r="E4327">
        <v>6.7207179078369803</v>
      </c>
      <c r="F4327">
        <v>62.422161318626699</v>
      </c>
    </row>
    <row r="4328" spans="1:6">
      <c r="A4328" t="s">
        <v>645</v>
      </c>
      <c r="B4328" t="s">
        <v>646</v>
      </c>
      <c r="C4328">
        <v>2004</v>
      </c>
      <c r="D4328">
        <v>1.2064437548511899</v>
      </c>
      <c r="E4328">
        <v>5.66945288779407</v>
      </c>
      <c r="F4328">
        <v>61.625744021682898</v>
      </c>
    </row>
    <row r="4329" spans="1:6">
      <c r="A4329" t="s">
        <v>645</v>
      </c>
      <c r="B4329" t="s">
        <v>646</v>
      </c>
      <c r="C4329">
        <v>2005</v>
      </c>
      <c r="D4329">
        <v>1.17282764925473</v>
      </c>
      <c r="E4329">
        <v>4.8272167893592899</v>
      </c>
      <c r="F4329">
        <v>60.653780421011597</v>
      </c>
    </row>
    <row r="4330" spans="1:6">
      <c r="A4330" t="s">
        <v>645</v>
      </c>
      <c r="B4330" t="s">
        <v>646</v>
      </c>
      <c r="C4330">
        <v>2006</v>
      </c>
      <c r="D4330">
        <v>1.1624301607534899</v>
      </c>
      <c r="E4330">
        <v>3.98400188671412</v>
      </c>
      <c r="F4330">
        <v>60.530279120321197</v>
      </c>
    </row>
    <row r="4331" spans="1:6">
      <c r="A4331" t="s">
        <v>645</v>
      </c>
      <c r="B4331" t="s">
        <v>646</v>
      </c>
      <c r="C4331">
        <v>2007</v>
      </c>
      <c r="D4331">
        <v>1.1850014877483701</v>
      </c>
      <c r="E4331">
        <v>3.2852238796175901</v>
      </c>
      <c r="F4331">
        <v>60.130759760117897</v>
      </c>
    </row>
    <row r="4332" spans="1:6">
      <c r="A4332" t="s">
        <v>645</v>
      </c>
      <c r="B4332" t="s">
        <v>646</v>
      </c>
      <c r="C4332">
        <v>2008</v>
      </c>
      <c r="D4332">
        <v>1.2504119574694299</v>
      </c>
      <c r="E4332">
        <v>2.7628746392884298</v>
      </c>
      <c r="F4332">
        <v>59.430563737658098</v>
      </c>
    </row>
    <row r="4333" spans="1:6">
      <c r="A4333" t="s">
        <v>645</v>
      </c>
      <c r="B4333" t="s">
        <v>646</v>
      </c>
      <c r="C4333">
        <v>2009</v>
      </c>
      <c r="D4333">
        <v>1.3258915365595201</v>
      </c>
      <c r="E4333">
        <v>2.27776678546519</v>
      </c>
      <c r="F4333">
        <v>58.593184126315698</v>
      </c>
    </row>
    <row r="4334" spans="1:6">
      <c r="A4334" t="s">
        <v>645</v>
      </c>
      <c r="B4334" t="s">
        <v>646</v>
      </c>
      <c r="C4334">
        <v>2010</v>
      </c>
      <c r="D4334">
        <v>1.3565363936044701</v>
      </c>
      <c r="E4334">
        <v>2.0031352709213999</v>
      </c>
      <c r="F4334">
        <v>59.3351067528424</v>
      </c>
    </row>
    <row r="4335" spans="1:6">
      <c r="A4335" t="s">
        <v>645</v>
      </c>
      <c r="B4335" t="s">
        <v>646</v>
      </c>
      <c r="C4335">
        <v>2011</v>
      </c>
      <c r="D4335">
        <v>1.4169920310856701</v>
      </c>
      <c r="E4335">
        <v>1.6284187263479499</v>
      </c>
      <c r="F4335">
        <v>61.611994429862797</v>
      </c>
    </row>
    <row r="4336" spans="1:6">
      <c r="A4336" t="s">
        <v>645</v>
      </c>
      <c r="B4336" t="s">
        <v>646</v>
      </c>
      <c r="C4336">
        <v>2012</v>
      </c>
      <c r="D4336">
        <v>1.3686048707551799</v>
      </c>
      <c r="E4336">
        <v>1.2725571413591299</v>
      </c>
      <c r="F4336">
        <v>60.542210194024001</v>
      </c>
    </row>
    <row r="4337" spans="1:6">
      <c r="A4337" t="s">
        <v>645</v>
      </c>
      <c r="B4337" t="s">
        <v>646</v>
      </c>
      <c r="C4337">
        <v>2013</v>
      </c>
      <c r="D4337">
        <v>1.26315186768937</v>
      </c>
      <c r="E4337">
        <v>1.04056869811112</v>
      </c>
      <c r="F4337">
        <v>57.701391112887499</v>
      </c>
    </row>
    <row r="4338" spans="1:6">
      <c r="A4338" t="s">
        <v>645</v>
      </c>
      <c r="B4338" t="s">
        <v>646</v>
      </c>
      <c r="C4338">
        <v>2014</v>
      </c>
      <c r="D4338">
        <v>1.22466021269995</v>
      </c>
      <c r="E4338">
        <v>0.91967862986150295</v>
      </c>
      <c r="F4338">
        <v>55.466725917766603</v>
      </c>
    </row>
    <row r="4339" spans="1:6">
      <c r="A4339" t="s">
        <v>645</v>
      </c>
      <c r="B4339" t="s">
        <v>646</v>
      </c>
      <c r="C4339">
        <v>2015</v>
      </c>
      <c r="D4339">
        <v>1.1770816611761401</v>
      </c>
      <c r="E4339">
        <v>0.71456043672638003</v>
      </c>
      <c r="F4339">
        <v>56.377679513365997</v>
      </c>
    </row>
    <row r="4340" spans="1:6">
      <c r="A4340" t="s">
        <v>645</v>
      </c>
      <c r="B4340" t="s">
        <v>646</v>
      </c>
      <c r="C4340">
        <v>2016</v>
      </c>
      <c r="D4340">
        <v>1.08160974901792</v>
      </c>
      <c r="E4340">
        <v>0.59143590404986701</v>
      </c>
      <c r="F4340">
        <v>53.026182670951201</v>
      </c>
    </row>
    <row r="4341" spans="1:6">
      <c r="A4341" t="s">
        <v>645</v>
      </c>
      <c r="B4341" t="s">
        <v>646</v>
      </c>
      <c r="C4341">
        <v>2017</v>
      </c>
      <c r="D4341">
        <v>1.0581633428149499</v>
      </c>
      <c r="E4341">
        <v>0.50289441674748903</v>
      </c>
      <c r="F4341">
        <v>52.426017665334697</v>
      </c>
    </row>
    <row r="4342" spans="1:6">
      <c r="A4342" t="s">
        <v>649</v>
      </c>
      <c r="B4342" t="s">
        <v>650</v>
      </c>
      <c r="C4342">
        <v>1990</v>
      </c>
      <c r="D4342">
        <v>10.096026269594301</v>
      </c>
      <c r="E4342">
        <v>104.41958841527099</v>
      </c>
      <c r="F4342">
        <v>34.803040510648003</v>
      </c>
    </row>
    <row r="4343" spans="1:6">
      <c r="A4343" t="s">
        <v>649</v>
      </c>
      <c r="B4343" t="s">
        <v>650</v>
      </c>
      <c r="C4343">
        <v>1991</v>
      </c>
      <c r="D4343">
        <v>10.359607722399099</v>
      </c>
      <c r="E4343">
        <v>105.543645255366</v>
      </c>
      <c r="F4343">
        <v>36.8042776860337</v>
      </c>
    </row>
    <row r="4344" spans="1:6">
      <c r="A4344" t="s">
        <v>649</v>
      </c>
      <c r="B4344" t="s">
        <v>650</v>
      </c>
      <c r="C4344">
        <v>1992</v>
      </c>
      <c r="D4344">
        <v>10.3554018696508</v>
      </c>
      <c r="E4344">
        <v>105.21328966043301</v>
      </c>
      <c r="F4344">
        <v>37.765770096918402</v>
      </c>
    </row>
    <row r="4345" spans="1:6">
      <c r="A4345" t="s">
        <v>649</v>
      </c>
      <c r="B4345" t="s">
        <v>650</v>
      </c>
      <c r="C4345">
        <v>1993</v>
      </c>
      <c r="D4345">
        <v>10.371938289796001</v>
      </c>
      <c r="E4345">
        <v>104.98537025556899</v>
      </c>
      <c r="F4345">
        <v>38.957039457983498</v>
      </c>
    </row>
    <row r="4346" spans="1:6">
      <c r="A4346" t="s">
        <v>649</v>
      </c>
      <c r="B4346" t="s">
        <v>650</v>
      </c>
      <c r="C4346">
        <v>1994</v>
      </c>
      <c r="D4346">
        <v>10.4401611638086</v>
      </c>
      <c r="E4346">
        <v>105.355668174397</v>
      </c>
      <c r="F4346">
        <v>40.067838618629999</v>
      </c>
    </row>
    <row r="4347" spans="1:6">
      <c r="A4347" t="s">
        <v>649</v>
      </c>
      <c r="B4347" t="s">
        <v>650</v>
      </c>
      <c r="C4347">
        <v>1995</v>
      </c>
      <c r="D4347">
        <v>10.6790670405169</v>
      </c>
      <c r="E4347">
        <v>107.295946114394</v>
      </c>
      <c r="F4347">
        <v>41.727279845442197</v>
      </c>
    </row>
    <row r="4348" spans="1:6">
      <c r="A4348" t="s">
        <v>649</v>
      </c>
      <c r="B4348" t="s">
        <v>650</v>
      </c>
      <c r="C4348">
        <v>1996</v>
      </c>
      <c r="D4348">
        <v>10.811751283478101</v>
      </c>
      <c r="E4348">
        <v>106.103306948514</v>
      </c>
      <c r="F4348">
        <v>43.290095921374402</v>
      </c>
    </row>
    <row r="4349" spans="1:6">
      <c r="A4349" t="s">
        <v>649</v>
      </c>
      <c r="B4349" t="s">
        <v>650</v>
      </c>
      <c r="C4349">
        <v>1997</v>
      </c>
      <c r="D4349">
        <v>10.9880314381387</v>
      </c>
      <c r="E4349">
        <v>105.19118179019701</v>
      </c>
      <c r="F4349">
        <v>45.380202932983003</v>
      </c>
    </row>
    <row r="4350" spans="1:6">
      <c r="A4350" t="s">
        <v>649</v>
      </c>
      <c r="B4350" t="s">
        <v>650</v>
      </c>
      <c r="C4350">
        <v>1998</v>
      </c>
      <c r="D4350">
        <v>10.8885601847615</v>
      </c>
      <c r="E4350">
        <v>103.693740233608</v>
      </c>
      <c r="F4350">
        <v>45.618659998483601</v>
      </c>
    </row>
    <row r="4351" spans="1:6">
      <c r="A4351" t="s">
        <v>649</v>
      </c>
      <c r="B4351" t="s">
        <v>650</v>
      </c>
      <c r="C4351">
        <v>1999</v>
      </c>
      <c r="D4351">
        <v>10.771939014236599</v>
      </c>
      <c r="E4351">
        <v>101.245932432454</v>
      </c>
      <c r="F4351">
        <v>46.343575064782897</v>
      </c>
    </row>
    <row r="4352" spans="1:6">
      <c r="A4352" t="s">
        <v>649</v>
      </c>
      <c r="B4352" t="s">
        <v>650</v>
      </c>
      <c r="C4352">
        <v>2000</v>
      </c>
      <c r="D4352">
        <v>10.691229342557399</v>
      </c>
      <c r="E4352">
        <v>98.893060393346403</v>
      </c>
      <c r="F4352">
        <v>47.237002523759401</v>
      </c>
    </row>
    <row r="4353" spans="1:6">
      <c r="A4353" t="s">
        <v>649</v>
      </c>
      <c r="B4353" t="s">
        <v>650</v>
      </c>
      <c r="C4353">
        <v>2001</v>
      </c>
      <c r="D4353">
        <v>10.5964627156402</v>
      </c>
      <c r="E4353">
        <v>96.556485532144606</v>
      </c>
      <c r="F4353">
        <v>48.614206366601003</v>
      </c>
    </row>
    <row r="4354" spans="1:6">
      <c r="A4354" t="s">
        <v>649</v>
      </c>
      <c r="B4354" t="s">
        <v>650</v>
      </c>
      <c r="C4354">
        <v>2002</v>
      </c>
      <c r="D4354">
        <v>10.4942653907778</v>
      </c>
      <c r="E4354">
        <v>94.877088959747695</v>
      </c>
      <c r="F4354">
        <v>49.470686089009298</v>
      </c>
    </row>
    <row r="4355" spans="1:6">
      <c r="A4355" t="s">
        <v>649</v>
      </c>
      <c r="B4355" t="s">
        <v>650</v>
      </c>
      <c r="C4355">
        <v>2003</v>
      </c>
      <c r="D4355">
        <v>10.438822110464301</v>
      </c>
      <c r="E4355">
        <v>92.706289741557995</v>
      </c>
      <c r="F4355">
        <v>50.844593949174097</v>
      </c>
    </row>
    <row r="4356" spans="1:6">
      <c r="A4356" t="s">
        <v>649</v>
      </c>
      <c r="B4356" t="s">
        <v>650</v>
      </c>
      <c r="C4356">
        <v>2004</v>
      </c>
      <c r="D4356">
        <v>10.4142457750362</v>
      </c>
      <c r="E4356">
        <v>90.714873042938805</v>
      </c>
      <c r="F4356">
        <v>51.906520044065303</v>
      </c>
    </row>
    <row r="4357" spans="1:6">
      <c r="A4357" t="s">
        <v>649</v>
      </c>
      <c r="B4357" t="s">
        <v>650</v>
      </c>
      <c r="C4357">
        <v>2005</v>
      </c>
      <c r="D4357">
        <v>10.4155518018444</v>
      </c>
      <c r="E4357">
        <v>88.891972493814805</v>
      </c>
      <c r="F4357">
        <v>53.005017103348798</v>
      </c>
    </row>
    <row r="4358" spans="1:6">
      <c r="A4358" t="s">
        <v>649</v>
      </c>
      <c r="B4358" t="s">
        <v>650</v>
      </c>
      <c r="C4358">
        <v>2006</v>
      </c>
      <c r="D4358">
        <v>10.3608234625045</v>
      </c>
      <c r="E4358">
        <v>85.404109506439397</v>
      </c>
      <c r="F4358">
        <v>54.612561470224797</v>
      </c>
    </row>
    <row r="4359" spans="1:6">
      <c r="A4359" t="s">
        <v>649</v>
      </c>
      <c r="B4359" t="s">
        <v>650</v>
      </c>
      <c r="C4359">
        <v>2007</v>
      </c>
      <c r="D4359">
        <v>10.291620630941599</v>
      </c>
      <c r="E4359">
        <v>82.105056187398105</v>
      </c>
      <c r="F4359">
        <v>55.654747511748198</v>
      </c>
    </row>
    <row r="4360" spans="1:6">
      <c r="A4360" t="s">
        <v>649</v>
      </c>
      <c r="B4360" t="s">
        <v>650</v>
      </c>
      <c r="C4360">
        <v>2008</v>
      </c>
      <c r="D4360">
        <v>10.276757720335899</v>
      </c>
      <c r="E4360">
        <v>79.805603017321303</v>
      </c>
      <c r="F4360">
        <v>57.138993086512102</v>
      </c>
    </row>
    <row r="4361" spans="1:6">
      <c r="A4361" t="s">
        <v>649</v>
      </c>
      <c r="B4361" t="s">
        <v>650</v>
      </c>
      <c r="C4361">
        <v>2009</v>
      </c>
      <c r="D4361">
        <v>10.2400468332286</v>
      </c>
      <c r="E4361">
        <v>76.415588571801706</v>
      </c>
      <c r="F4361">
        <v>58.626374500297203</v>
      </c>
    </row>
    <row r="4362" spans="1:6">
      <c r="A4362" t="s">
        <v>649</v>
      </c>
      <c r="B4362" t="s">
        <v>650</v>
      </c>
      <c r="C4362">
        <v>2010</v>
      </c>
      <c r="D4362">
        <v>10.221167654375201</v>
      </c>
      <c r="E4362">
        <v>73.691733769905198</v>
      </c>
      <c r="F4362">
        <v>59.511668266188799</v>
      </c>
    </row>
    <row r="4363" spans="1:6">
      <c r="A4363" t="s">
        <v>649</v>
      </c>
      <c r="B4363" t="s">
        <v>650</v>
      </c>
      <c r="C4363">
        <v>2011</v>
      </c>
      <c r="D4363">
        <v>10.227495234370201</v>
      </c>
      <c r="E4363">
        <v>70.638282340173802</v>
      </c>
      <c r="F4363">
        <v>60.640404257396298</v>
      </c>
    </row>
    <row r="4364" spans="1:6">
      <c r="A4364" t="s">
        <v>649</v>
      </c>
      <c r="B4364" t="s">
        <v>650</v>
      </c>
      <c r="C4364">
        <v>2012</v>
      </c>
      <c r="D4364">
        <v>10.263343131595301</v>
      </c>
      <c r="E4364">
        <v>69.624410903166606</v>
      </c>
      <c r="F4364">
        <v>58.076370174943001</v>
      </c>
    </row>
    <row r="4365" spans="1:6">
      <c r="A4365" t="s">
        <v>649</v>
      </c>
      <c r="B4365" t="s">
        <v>650</v>
      </c>
      <c r="C4365">
        <v>2013</v>
      </c>
      <c r="D4365">
        <v>10.2812744797391</v>
      </c>
      <c r="E4365">
        <v>66.685274097490193</v>
      </c>
      <c r="F4365">
        <v>58.6123515429625</v>
      </c>
    </row>
    <row r="4366" spans="1:6">
      <c r="A4366" t="s">
        <v>649</v>
      </c>
      <c r="B4366" t="s">
        <v>650</v>
      </c>
      <c r="C4366">
        <v>2014</v>
      </c>
      <c r="D4366">
        <v>10.3205031266465</v>
      </c>
      <c r="E4366">
        <v>64.422302352453002</v>
      </c>
      <c r="F4366">
        <v>59.107659223792801</v>
      </c>
    </row>
    <row r="4367" spans="1:6">
      <c r="A4367" t="s">
        <v>649</v>
      </c>
      <c r="B4367" t="s">
        <v>650</v>
      </c>
      <c r="C4367">
        <v>2015</v>
      </c>
      <c r="D4367">
        <v>10.319128364910201</v>
      </c>
      <c r="E4367">
        <v>61.484499982698303</v>
      </c>
      <c r="F4367">
        <v>59.929025176040497</v>
      </c>
    </row>
    <row r="4368" spans="1:6">
      <c r="A4368" t="s">
        <v>649</v>
      </c>
      <c r="B4368" t="s">
        <v>650</v>
      </c>
      <c r="C4368">
        <v>2016</v>
      </c>
      <c r="D4368">
        <v>10.3447381987413</v>
      </c>
      <c r="E4368">
        <v>58.869713721569099</v>
      </c>
      <c r="F4368">
        <v>60.1276483848563</v>
      </c>
    </row>
    <row r="4369" spans="1:6">
      <c r="A4369" t="s">
        <v>649</v>
      </c>
      <c r="B4369" t="s">
        <v>650</v>
      </c>
      <c r="C4369">
        <v>2017</v>
      </c>
      <c r="D4369">
        <v>10.378400044728901</v>
      </c>
      <c r="E4369">
        <v>55.9642282151191</v>
      </c>
      <c r="F4369">
        <v>60.70407621759</v>
      </c>
    </row>
    <row r="4370" spans="1:6">
      <c r="A4370" t="s">
        <v>651</v>
      </c>
      <c r="B4370" t="s">
        <v>652</v>
      </c>
      <c r="C4370">
        <v>1990</v>
      </c>
      <c r="D4370">
        <v>3.57238225263103</v>
      </c>
      <c r="E4370">
        <v>5.3765984360388002</v>
      </c>
      <c r="F4370">
        <v>71.811314591484702</v>
      </c>
    </row>
    <row r="4371" spans="1:6">
      <c r="A4371" t="s">
        <v>651</v>
      </c>
      <c r="B4371" t="s">
        <v>652</v>
      </c>
      <c r="C4371">
        <v>1991</v>
      </c>
      <c r="D4371">
        <v>3.5484164939167102</v>
      </c>
      <c r="E4371">
        <v>5.0581709642704</v>
      </c>
      <c r="F4371">
        <v>72.414432750033299</v>
      </c>
    </row>
    <row r="4372" spans="1:6">
      <c r="A4372" t="s">
        <v>651</v>
      </c>
      <c r="B4372" t="s">
        <v>652</v>
      </c>
      <c r="C4372">
        <v>1992</v>
      </c>
      <c r="D4372">
        <v>3.5304339183953899</v>
      </c>
      <c r="E4372">
        <v>4.7735718600153696</v>
      </c>
      <c r="F4372">
        <v>72.967411239771394</v>
      </c>
    </row>
    <row r="4373" spans="1:6">
      <c r="A4373" t="s">
        <v>651</v>
      </c>
      <c r="B4373" t="s">
        <v>652</v>
      </c>
      <c r="C4373">
        <v>1993</v>
      </c>
      <c r="D4373">
        <v>3.4992713485842102</v>
      </c>
      <c r="E4373">
        <v>4.5007613255485301</v>
      </c>
      <c r="F4373">
        <v>73.132062819082194</v>
      </c>
    </row>
    <row r="4374" spans="1:6">
      <c r="A4374" t="s">
        <v>651</v>
      </c>
      <c r="B4374" t="s">
        <v>652</v>
      </c>
      <c r="C4374">
        <v>1994</v>
      </c>
      <c r="D4374">
        <v>3.4728232529477299</v>
      </c>
      <c r="E4374">
        <v>4.2951091578111296</v>
      </c>
      <c r="F4374">
        <v>73.195931966814399</v>
      </c>
    </row>
    <row r="4375" spans="1:6">
      <c r="A4375" t="s">
        <v>651</v>
      </c>
      <c r="B4375" t="s">
        <v>652</v>
      </c>
      <c r="C4375">
        <v>1995</v>
      </c>
      <c r="D4375">
        <v>3.4512130502649998</v>
      </c>
      <c r="E4375">
        <v>4.1412477759806796</v>
      </c>
      <c r="F4375">
        <v>73.252817101293502</v>
      </c>
    </row>
    <row r="4376" spans="1:6">
      <c r="A4376" t="s">
        <v>651</v>
      </c>
      <c r="B4376" t="s">
        <v>652</v>
      </c>
      <c r="C4376">
        <v>1996</v>
      </c>
      <c r="D4376">
        <v>3.4298694462647199</v>
      </c>
      <c r="E4376">
        <v>3.9074166905218601</v>
      </c>
      <c r="F4376">
        <v>73.694009962122607</v>
      </c>
    </row>
    <row r="4377" spans="1:6">
      <c r="A4377" t="s">
        <v>651</v>
      </c>
      <c r="B4377" t="s">
        <v>652</v>
      </c>
      <c r="C4377">
        <v>1997</v>
      </c>
      <c r="D4377">
        <v>3.4056396429762499</v>
      </c>
      <c r="E4377">
        <v>3.7991298639604101</v>
      </c>
      <c r="F4377">
        <v>73.973438839318803</v>
      </c>
    </row>
    <row r="4378" spans="1:6">
      <c r="A4378" t="s">
        <v>651</v>
      </c>
      <c r="B4378" t="s">
        <v>652</v>
      </c>
      <c r="C4378">
        <v>1998</v>
      </c>
      <c r="D4378">
        <v>3.3659603781139502</v>
      </c>
      <c r="E4378">
        <v>3.6058384577859601</v>
      </c>
      <c r="F4378">
        <v>73.604834515700503</v>
      </c>
    </row>
    <row r="4379" spans="1:6">
      <c r="A4379" t="s">
        <v>651</v>
      </c>
      <c r="B4379" t="s">
        <v>652</v>
      </c>
      <c r="C4379">
        <v>1999</v>
      </c>
      <c r="D4379">
        <v>3.3428662259146198</v>
      </c>
      <c r="E4379">
        <v>3.4470606903845802</v>
      </c>
      <c r="F4379">
        <v>73.114883932823503</v>
      </c>
    </row>
    <row r="4380" spans="1:6">
      <c r="A4380" t="s">
        <v>651</v>
      </c>
      <c r="B4380" t="s">
        <v>652</v>
      </c>
      <c r="C4380">
        <v>2000</v>
      </c>
      <c r="D4380">
        <v>3.3501225771590901</v>
      </c>
      <c r="E4380">
        <v>3.3128066122222299</v>
      </c>
      <c r="F4380">
        <v>72.829663964015893</v>
      </c>
    </row>
    <row r="4381" spans="1:6">
      <c r="A4381" t="s">
        <v>651</v>
      </c>
      <c r="B4381" t="s">
        <v>652</v>
      </c>
      <c r="C4381">
        <v>2001</v>
      </c>
      <c r="D4381">
        <v>3.3182059919134699</v>
      </c>
      <c r="E4381">
        <v>3.15146779702616</v>
      </c>
      <c r="F4381">
        <v>72.3821758637214</v>
      </c>
    </row>
    <row r="4382" spans="1:6">
      <c r="A4382" t="s">
        <v>651</v>
      </c>
      <c r="B4382" t="s">
        <v>652</v>
      </c>
      <c r="C4382">
        <v>2002</v>
      </c>
      <c r="D4382">
        <v>3.3315416910221498</v>
      </c>
      <c r="E4382">
        <v>3.0285410961217898</v>
      </c>
      <c r="F4382">
        <v>72.781081963954506</v>
      </c>
    </row>
    <row r="4383" spans="1:6">
      <c r="A4383" t="s">
        <v>651</v>
      </c>
      <c r="B4383" t="s">
        <v>652</v>
      </c>
      <c r="C4383">
        <v>2003</v>
      </c>
      <c r="D4383">
        <v>3.2511532302738102</v>
      </c>
      <c r="E4383">
        <v>2.9157188855632001</v>
      </c>
      <c r="F4383">
        <v>71.369178121489199</v>
      </c>
    </row>
    <row r="4384" spans="1:6">
      <c r="A4384" t="s">
        <v>651</v>
      </c>
      <c r="B4384" t="s">
        <v>652</v>
      </c>
      <c r="C4384">
        <v>2004</v>
      </c>
      <c r="D4384">
        <v>3.2291733583582598</v>
      </c>
      <c r="E4384">
        <v>2.8327188258361802</v>
      </c>
      <c r="F4384">
        <v>71.920005430950994</v>
      </c>
    </row>
    <row r="4385" spans="1:6">
      <c r="A4385" t="s">
        <v>651</v>
      </c>
      <c r="B4385" t="s">
        <v>652</v>
      </c>
      <c r="C4385">
        <v>2005</v>
      </c>
      <c r="D4385">
        <v>3.1218619901424298</v>
      </c>
      <c r="E4385">
        <v>2.6679323488191198</v>
      </c>
      <c r="F4385">
        <v>70.202264410178898</v>
      </c>
    </row>
    <row r="4386" spans="1:6">
      <c r="A4386" t="s">
        <v>651</v>
      </c>
      <c r="B4386" t="s">
        <v>652</v>
      </c>
      <c r="C4386">
        <v>2006</v>
      </c>
      <c r="D4386">
        <v>3.04710593308823</v>
      </c>
      <c r="E4386">
        <v>2.3701703601180202</v>
      </c>
      <c r="F4386">
        <v>69.068497817710494</v>
      </c>
    </row>
    <row r="4387" spans="1:6">
      <c r="A4387" t="s">
        <v>651</v>
      </c>
      <c r="B4387" t="s">
        <v>652</v>
      </c>
      <c r="C4387">
        <v>2007</v>
      </c>
      <c r="D4387">
        <v>2.97131345452165</v>
      </c>
      <c r="E4387">
        <v>2.1041831684428001</v>
      </c>
      <c r="F4387">
        <v>67.732737049672593</v>
      </c>
    </row>
    <row r="4388" spans="1:6">
      <c r="A4388" t="s">
        <v>651</v>
      </c>
      <c r="B4388" t="s">
        <v>652</v>
      </c>
      <c r="C4388">
        <v>2008</v>
      </c>
      <c r="D4388">
        <v>2.85189521851655</v>
      </c>
      <c r="E4388">
        <v>1.8915957821740399</v>
      </c>
      <c r="F4388">
        <v>65.515651798401805</v>
      </c>
    </row>
    <row r="4389" spans="1:6">
      <c r="A4389" t="s">
        <v>651</v>
      </c>
      <c r="B4389" t="s">
        <v>652</v>
      </c>
      <c r="C4389">
        <v>2009</v>
      </c>
      <c r="D4389">
        <v>2.7565575189423699</v>
      </c>
      <c r="E4389">
        <v>1.72718226866534</v>
      </c>
      <c r="F4389">
        <v>63.561684236052102</v>
      </c>
    </row>
    <row r="4390" spans="1:6">
      <c r="A4390" t="s">
        <v>651</v>
      </c>
      <c r="B4390" t="s">
        <v>652</v>
      </c>
      <c r="C4390">
        <v>2010</v>
      </c>
      <c r="D4390">
        <v>2.6617905468623899</v>
      </c>
      <c r="E4390">
        <v>1.5431603051984</v>
      </c>
      <c r="F4390">
        <v>61.479246047154703</v>
      </c>
    </row>
    <row r="4391" spans="1:6">
      <c r="A4391" t="s">
        <v>651</v>
      </c>
      <c r="B4391" t="s">
        <v>652</v>
      </c>
      <c r="C4391">
        <v>2011</v>
      </c>
      <c r="D4391">
        <v>2.5507029584213301</v>
      </c>
      <c r="E4391">
        <v>1.3407992418414401</v>
      </c>
      <c r="F4391">
        <v>59.604768478112099</v>
      </c>
    </row>
    <row r="4392" spans="1:6">
      <c r="A4392" t="s">
        <v>651</v>
      </c>
      <c r="B4392" t="s">
        <v>652</v>
      </c>
      <c r="C4392">
        <v>2012</v>
      </c>
      <c r="D4392">
        <v>2.4641837994828699</v>
      </c>
      <c r="E4392">
        <v>1.1884104037397401</v>
      </c>
      <c r="F4392">
        <v>58.2583276656527</v>
      </c>
    </row>
    <row r="4393" spans="1:6">
      <c r="A4393" t="s">
        <v>651</v>
      </c>
      <c r="B4393" t="s">
        <v>652</v>
      </c>
      <c r="C4393">
        <v>2013</v>
      </c>
      <c r="D4393">
        <v>2.3501313814002902</v>
      </c>
      <c r="E4393">
        <v>1.00537825612858</v>
      </c>
      <c r="F4393">
        <v>55.772220426024802</v>
      </c>
    </row>
    <row r="4394" spans="1:6">
      <c r="A4394" t="s">
        <v>651</v>
      </c>
      <c r="B4394" t="s">
        <v>652</v>
      </c>
      <c r="C4394">
        <v>2014</v>
      </c>
      <c r="D4394">
        <v>2.29591604736243</v>
      </c>
      <c r="E4394">
        <v>0.90038168470612601</v>
      </c>
      <c r="F4394">
        <v>54.134193534894401</v>
      </c>
    </row>
    <row r="4395" spans="1:6">
      <c r="A4395" t="s">
        <v>651</v>
      </c>
      <c r="B4395" t="s">
        <v>652</v>
      </c>
      <c r="C4395">
        <v>2015</v>
      </c>
      <c r="D4395">
        <v>2.25557941510993</v>
      </c>
      <c r="E4395">
        <v>0.76606896916964295</v>
      </c>
      <c r="F4395">
        <v>52.797411521696098</v>
      </c>
    </row>
    <row r="4396" spans="1:6">
      <c r="A4396" t="s">
        <v>651</v>
      </c>
      <c r="B4396" t="s">
        <v>652</v>
      </c>
      <c r="C4396">
        <v>2016</v>
      </c>
      <c r="D4396">
        <v>2.1905186190142398</v>
      </c>
      <c r="E4396">
        <v>0.67099765929734601</v>
      </c>
      <c r="F4396">
        <v>50.815593181828397</v>
      </c>
    </row>
    <row r="4397" spans="1:6">
      <c r="A4397" t="s">
        <v>651</v>
      </c>
      <c r="B4397" t="s">
        <v>652</v>
      </c>
      <c r="C4397">
        <v>2017</v>
      </c>
      <c r="D4397">
        <v>2.1902660954079902</v>
      </c>
      <c r="E4397">
        <v>0.57978952992239896</v>
      </c>
      <c r="F4397">
        <v>50.339494660686597</v>
      </c>
    </row>
    <row r="4398" spans="1:6">
      <c r="A4398" t="s">
        <v>653</v>
      </c>
      <c r="B4398" t="s">
        <v>654</v>
      </c>
      <c r="C4398">
        <v>1990</v>
      </c>
      <c r="D4398">
        <v>0.68089293298930997</v>
      </c>
      <c r="E4398">
        <v>24.770060460195801</v>
      </c>
      <c r="F4398">
        <v>12.8225921537275</v>
      </c>
    </row>
    <row r="4399" spans="1:6">
      <c r="A4399" t="s">
        <v>653</v>
      </c>
      <c r="B4399" t="s">
        <v>654</v>
      </c>
      <c r="C4399">
        <v>1991</v>
      </c>
      <c r="D4399">
        <v>0.68975800724543401</v>
      </c>
      <c r="E4399">
        <v>23.760690765778101</v>
      </c>
      <c r="F4399">
        <v>12.8349710851389</v>
      </c>
    </row>
    <row r="4400" spans="1:6">
      <c r="A4400" t="s">
        <v>653</v>
      </c>
      <c r="B4400" t="s">
        <v>654</v>
      </c>
      <c r="C4400">
        <v>1992</v>
      </c>
      <c r="D4400">
        <v>0.71726261506390798</v>
      </c>
      <c r="E4400">
        <v>23.6134262085492</v>
      </c>
      <c r="F4400">
        <v>13.3314447247174</v>
      </c>
    </row>
    <row r="4401" spans="1:6">
      <c r="A4401" t="s">
        <v>653</v>
      </c>
      <c r="B4401" t="s">
        <v>654</v>
      </c>
      <c r="C4401">
        <v>1993</v>
      </c>
      <c r="D4401">
        <v>0.74664344297638396</v>
      </c>
      <c r="E4401">
        <v>23.033092838115198</v>
      </c>
      <c r="F4401">
        <v>13.9208703163028</v>
      </c>
    </row>
    <row r="4402" spans="1:6">
      <c r="A4402" t="s">
        <v>653</v>
      </c>
      <c r="B4402" t="s">
        <v>654</v>
      </c>
      <c r="C4402">
        <v>1994</v>
      </c>
      <c r="D4402">
        <v>0.75467290606505399</v>
      </c>
      <c r="E4402">
        <v>21.848079820292199</v>
      </c>
      <c r="F4402">
        <v>13.9598513520029</v>
      </c>
    </row>
    <row r="4403" spans="1:6">
      <c r="A4403" t="s">
        <v>653</v>
      </c>
      <c r="B4403" t="s">
        <v>654</v>
      </c>
      <c r="C4403">
        <v>1995</v>
      </c>
      <c r="D4403">
        <v>0.76689700392470705</v>
      </c>
      <c r="E4403">
        <v>21.046050650675699</v>
      </c>
      <c r="F4403">
        <v>14.151602108708801</v>
      </c>
    </row>
    <row r="4404" spans="1:6">
      <c r="A4404" t="s">
        <v>653</v>
      </c>
      <c r="B4404" t="s">
        <v>654</v>
      </c>
      <c r="C4404">
        <v>1996</v>
      </c>
      <c r="D4404">
        <v>0.74497603900569997</v>
      </c>
      <c r="E4404">
        <v>19.945039872789199</v>
      </c>
      <c r="F4404">
        <v>14.330528779913701</v>
      </c>
    </row>
    <row r="4405" spans="1:6">
      <c r="A4405" t="s">
        <v>653</v>
      </c>
      <c r="B4405" t="s">
        <v>654</v>
      </c>
      <c r="C4405">
        <v>1997</v>
      </c>
      <c r="D4405">
        <v>0.79146575481579495</v>
      </c>
      <c r="E4405">
        <v>19.688941727276202</v>
      </c>
      <c r="F4405">
        <v>15.1327887841822</v>
      </c>
    </row>
    <row r="4406" spans="1:6">
      <c r="A4406" t="s">
        <v>653</v>
      </c>
      <c r="B4406" t="s">
        <v>654</v>
      </c>
      <c r="C4406">
        <v>1998</v>
      </c>
      <c r="D4406">
        <v>0.839272984705136</v>
      </c>
      <c r="E4406">
        <v>17.991788025906999</v>
      </c>
      <c r="F4406">
        <v>15.0072873214887</v>
      </c>
    </row>
    <row r="4407" spans="1:6">
      <c r="A4407" t="s">
        <v>653</v>
      </c>
      <c r="B4407" t="s">
        <v>654</v>
      </c>
      <c r="C4407">
        <v>1999</v>
      </c>
      <c r="D4407">
        <v>0.81657756183075003</v>
      </c>
      <c r="E4407">
        <v>16.1053722696184</v>
      </c>
      <c r="F4407">
        <v>14.693774078232099</v>
      </c>
    </row>
    <row r="4408" spans="1:6">
      <c r="A4408" t="s">
        <v>653</v>
      </c>
      <c r="B4408" t="s">
        <v>654</v>
      </c>
      <c r="C4408">
        <v>2000</v>
      </c>
      <c r="D4408">
        <v>0.77248666527642795</v>
      </c>
      <c r="E4408">
        <v>14.680433437467601</v>
      </c>
      <c r="F4408">
        <v>14.3999310756894</v>
      </c>
    </row>
    <row r="4409" spans="1:6">
      <c r="A4409" t="s">
        <v>653</v>
      </c>
      <c r="B4409" t="s">
        <v>654</v>
      </c>
      <c r="C4409">
        <v>2001</v>
      </c>
      <c r="D4409">
        <v>0.75667667690125995</v>
      </c>
      <c r="E4409">
        <v>13.9330662349428</v>
      </c>
      <c r="F4409">
        <v>14.5156905033672</v>
      </c>
    </row>
    <row r="4410" spans="1:6">
      <c r="A4410" t="s">
        <v>653</v>
      </c>
      <c r="B4410" t="s">
        <v>654</v>
      </c>
      <c r="C4410">
        <v>2002</v>
      </c>
      <c r="D4410">
        <v>0.73935467551354195</v>
      </c>
      <c r="E4410">
        <v>13.501936258242999</v>
      </c>
      <c r="F4410">
        <v>14.648601635176901</v>
      </c>
    </row>
    <row r="4411" spans="1:6">
      <c r="A4411" t="s">
        <v>653</v>
      </c>
      <c r="B4411" t="s">
        <v>654</v>
      </c>
      <c r="C4411">
        <v>2003</v>
      </c>
      <c r="D4411">
        <v>0.730807275370144</v>
      </c>
      <c r="E4411">
        <v>13.1185939973685</v>
      </c>
      <c r="F4411">
        <v>14.8445792528459</v>
      </c>
    </row>
    <row r="4412" spans="1:6">
      <c r="A4412" t="s">
        <v>653</v>
      </c>
      <c r="B4412" t="s">
        <v>654</v>
      </c>
      <c r="C4412">
        <v>2004</v>
      </c>
      <c r="D4412">
        <v>0.71833956474861005</v>
      </c>
      <c r="E4412">
        <v>12.5655489743452</v>
      </c>
      <c r="F4412">
        <v>14.8599940884858</v>
      </c>
    </row>
    <row r="4413" spans="1:6">
      <c r="A4413" t="s">
        <v>653</v>
      </c>
      <c r="B4413" t="s">
        <v>654</v>
      </c>
      <c r="C4413">
        <v>2005</v>
      </c>
      <c r="D4413">
        <v>0.70581370192419801</v>
      </c>
      <c r="E4413">
        <v>12.1007249268475</v>
      </c>
      <c r="F4413">
        <v>15.112553760864101</v>
      </c>
    </row>
    <row r="4414" spans="1:6">
      <c r="A4414" t="s">
        <v>653</v>
      </c>
      <c r="B4414" t="s">
        <v>654</v>
      </c>
      <c r="C4414">
        <v>2006</v>
      </c>
      <c r="D4414">
        <v>0.68290505800044798</v>
      </c>
      <c r="E4414">
        <v>11.679705448043499</v>
      </c>
      <c r="F4414">
        <v>15.3784816537264</v>
      </c>
    </row>
    <row r="4415" spans="1:6">
      <c r="A4415" t="s">
        <v>653</v>
      </c>
      <c r="B4415" t="s">
        <v>654</v>
      </c>
      <c r="C4415">
        <v>2007</v>
      </c>
      <c r="D4415">
        <v>0.64930010028203999</v>
      </c>
      <c r="E4415">
        <v>10.9325000930148</v>
      </c>
      <c r="F4415">
        <v>15.337910594845701</v>
      </c>
    </row>
    <row r="4416" spans="1:6">
      <c r="A4416" t="s">
        <v>653</v>
      </c>
      <c r="B4416" t="s">
        <v>654</v>
      </c>
      <c r="C4416">
        <v>2008</v>
      </c>
      <c r="D4416">
        <v>0.63729733453219695</v>
      </c>
      <c r="E4416">
        <v>10.4324937366918</v>
      </c>
      <c r="F4416">
        <v>15.575373065061299</v>
      </c>
    </row>
    <row r="4417" spans="1:6">
      <c r="A4417" t="s">
        <v>653</v>
      </c>
      <c r="B4417" t="s">
        <v>654</v>
      </c>
      <c r="C4417">
        <v>2009</v>
      </c>
      <c r="D4417">
        <v>0.63420186633689002</v>
      </c>
      <c r="E4417">
        <v>9.9363019500628091</v>
      </c>
      <c r="F4417">
        <v>15.766112048434699</v>
      </c>
    </row>
    <row r="4418" spans="1:6">
      <c r="A4418" t="s">
        <v>653</v>
      </c>
      <c r="B4418" t="s">
        <v>654</v>
      </c>
      <c r="C4418">
        <v>2010</v>
      </c>
      <c r="D4418">
        <v>0.64378213246660498</v>
      </c>
      <c r="E4418">
        <v>9.5270086390328093</v>
      </c>
      <c r="F4418">
        <v>15.9993422104611</v>
      </c>
    </row>
    <row r="4419" spans="1:6">
      <c r="A4419" t="s">
        <v>653</v>
      </c>
      <c r="B4419" t="s">
        <v>654</v>
      </c>
      <c r="C4419">
        <v>2011</v>
      </c>
      <c r="D4419">
        <v>0.63273684218406101</v>
      </c>
      <c r="E4419">
        <v>8.9628971939033892</v>
      </c>
      <c r="F4419">
        <v>16.355444886122299</v>
      </c>
    </row>
    <row r="4420" spans="1:6">
      <c r="A4420" t="s">
        <v>653</v>
      </c>
      <c r="B4420" t="s">
        <v>654</v>
      </c>
      <c r="C4420">
        <v>2012</v>
      </c>
      <c r="D4420">
        <v>0.65124928375200497</v>
      </c>
      <c r="E4420">
        <v>8.4939832368933708</v>
      </c>
      <c r="F4420">
        <v>16.474431970577701</v>
      </c>
    </row>
    <row r="4421" spans="1:6">
      <c r="A4421" t="s">
        <v>653</v>
      </c>
      <c r="B4421" t="s">
        <v>654</v>
      </c>
      <c r="C4421">
        <v>2013</v>
      </c>
      <c r="D4421">
        <v>0.67033306768504297</v>
      </c>
      <c r="E4421">
        <v>8.0516623644349892</v>
      </c>
      <c r="F4421">
        <v>16.3424750121358</v>
      </c>
    </row>
    <row r="4422" spans="1:6">
      <c r="A4422" t="s">
        <v>653</v>
      </c>
      <c r="B4422" t="s">
        <v>654</v>
      </c>
      <c r="C4422">
        <v>2014</v>
      </c>
      <c r="D4422">
        <v>0.682171675531272</v>
      </c>
      <c r="E4422">
        <v>7.4536233883712901</v>
      </c>
      <c r="F4422">
        <v>15.9904704587765</v>
      </c>
    </row>
    <row r="4423" spans="1:6">
      <c r="A4423" t="s">
        <v>653</v>
      </c>
      <c r="B4423" t="s">
        <v>654</v>
      </c>
      <c r="C4423">
        <v>2015</v>
      </c>
      <c r="D4423">
        <v>0.69119446105451998</v>
      </c>
      <c r="E4423">
        <v>6.8768414791208397</v>
      </c>
      <c r="F4423">
        <v>15.435325533560199</v>
      </c>
    </row>
    <row r="4424" spans="1:6">
      <c r="A4424" t="s">
        <v>653</v>
      </c>
      <c r="B4424" t="s">
        <v>654</v>
      </c>
      <c r="C4424">
        <v>2016</v>
      </c>
      <c r="D4424">
        <v>0.71459397693275895</v>
      </c>
      <c r="E4424">
        <v>6.5203939491147</v>
      </c>
      <c r="F4424">
        <v>14.627081734579299</v>
      </c>
    </row>
    <row r="4425" spans="1:6">
      <c r="A4425" t="s">
        <v>653</v>
      </c>
      <c r="B4425" t="s">
        <v>654</v>
      </c>
      <c r="C4425">
        <v>2017</v>
      </c>
      <c r="D4425">
        <v>0.73920189967686301</v>
      </c>
      <c r="E4425">
        <v>6.0501555064430796</v>
      </c>
      <c r="F4425">
        <v>14.6486187085629</v>
      </c>
    </row>
    <row r="4426" spans="1:6">
      <c r="A4426" t="s">
        <v>655</v>
      </c>
      <c r="B4426" t="s">
        <v>656</v>
      </c>
      <c r="C4426">
        <v>1990</v>
      </c>
      <c r="D4426">
        <v>9.6140520124705406E-2</v>
      </c>
      <c r="E4426">
        <v>293.50918685838002</v>
      </c>
      <c r="F4426">
        <v>24.8997639240817</v>
      </c>
    </row>
    <row r="4427" spans="1:6">
      <c r="A4427" t="s">
        <v>655</v>
      </c>
      <c r="B4427" t="s">
        <v>656</v>
      </c>
      <c r="C4427">
        <v>1991</v>
      </c>
      <c r="D4427">
        <v>9.8233475784698807E-2</v>
      </c>
      <c r="E4427">
        <v>291.43476510048299</v>
      </c>
      <c r="F4427">
        <v>24.609446316927698</v>
      </c>
    </row>
    <row r="4428" spans="1:6">
      <c r="A4428" t="s">
        <v>655</v>
      </c>
      <c r="B4428" t="s">
        <v>656</v>
      </c>
      <c r="C4428">
        <v>1992</v>
      </c>
      <c r="D4428">
        <v>9.9725125270538797E-2</v>
      </c>
      <c r="E4428">
        <v>287.07834796524401</v>
      </c>
      <c r="F4428">
        <v>24.630110773714101</v>
      </c>
    </row>
    <row r="4429" spans="1:6">
      <c r="A4429" t="s">
        <v>655</v>
      </c>
      <c r="B4429" t="s">
        <v>656</v>
      </c>
      <c r="C4429">
        <v>1993</v>
      </c>
      <c r="D4429">
        <v>0.100412736832976</v>
      </c>
      <c r="E4429">
        <v>282.08428167496902</v>
      </c>
      <c r="F4429">
        <v>24.589288466004199</v>
      </c>
    </row>
    <row r="4430" spans="1:6">
      <c r="A4430" t="s">
        <v>655</v>
      </c>
      <c r="B4430" t="s">
        <v>656</v>
      </c>
      <c r="C4430">
        <v>1994</v>
      </c>
      <c r="D4430">
        <v>0.10042515740803599</v>
      </c>
      <c r="E4430">
        <v>275.743778228596</v>
      </c>
      <c r="F4430">
        <v>24.897116000709801</v>
      </c>
    </row>
    <row r="4431" spans="1:6">
      <c r="A4431" t="s">
        <v>655</v>
      </c>
      <c r="B4431" t="s">
        <v>656</v>
      </c>
      <c r="C4431">
        <v>1995</v>
      </c>
      <c r="D4431">
        <v>9.9926811437539703E-2</v>
      </c>
      <c r="E4431">
        <v>272.85925874857202</v>
      </c>
      <c r="F4431">
        <v>24.479078603117799</v>
      </c>
    </row>
    <row r="4432" spans="1:6">
      <c r="A4432" t="s">
        <v>655</v>
      </c>
      <c r="B4432" t="s">
        <v>656</v>
      </c>
      <c r="C4432">
        <v>1996</v>
      </c>
      <c r="D4432">
        <v>9.8599966489095997E-2</v>
      </c>
      <c r="E4432">
        <v>268.09934334854597</v>
      </c>
      <c r="F4432">
        <v>24.990462016334298</v>
      </c>
    </row>
    <row r="4433" spans="1:6">
      <c r="A4433" t="s">
        <v>655</v>
      </c>
      <c r="B4433" t="s">
        <v>656</v>
      </c>
      <c r="C4433">
        <v>1997</v>
      </c>
      <c r="D4433">
        <v>9.6719305674096798E-2</v>
      </c>
      <c r="E4433">
        <v>264.80109778794503</v>
      </c>
      <c r="F4433">
        <v>25.459989724005201</v>
      </c>
    </row>
    <row r="4434" spans="1:6">
      <c r="A4434" t="s">
        <v>655</v>
      </c>
      <c r="B4434" t="s">
        <v>656</v>
      </c>
      <c r="C4434">
        <v>1998</v>
      </c>
      <c r="D4434">
        <v>9.4711077925073606E-2</v>
      </c>
      <c r="E4434">
        <v>264.42789320820998</v>
      </c>
      <c r="F4434">
        <v>25.684189332720401</v>
      </c>
    </row>
    <row r="4435" spans="1:6">
      <c r="A4435" t="s">
        <v>655</v>
      </c>
      <c r="B4435" t="s">
        <v>656</v>
      </c>
      <c r="C4435">
        <v>1999</v>
      </c>
      <c r="D4435">
        <v>9.3110617264606899E-2</v>
      </c>
      <c r="E4435">
        <v>264.15935781748402</v>
      </c>
      <c r="F4435">
        <v>26.0031705244512</v>
      </c>
    </row>
    <row r="4436" spans="1:6">
      <c r="A4436" t="s">
        <v>655</v>
      </c>
      <c r="B4436" t="s">
        <v>656</v>
      </c>
      <c r="C4436">
        <v>2000</v>
      </c>
      <c r="D4436">
        <v>9.1958244021706798E-2</v>
      </c>
      <c r="E4436">
        <v>263.805487237173</v>
      </c>
      <c r="F4436">
        <v>26.355200416683701</v>
      </c>
    </row>
    <row r="4437" spans="1:6">
      <c r="A4437" t="s">
        <v>655</v>
      </c>
      <c r="B4437" t="s">
        <v>656</v>
      </c>
      <c r="C4437">
        <v>2001</v>
      </c>
      <c r="D4437">
        <v>9.08851671793134E-2</v>
      </c>
      <c r="E4437">
        <v>264.58105429697298</v>
      </c>
      <c r="F4437">
        <v>26.5430283647074</v>
      </c>
    </row>
    <row r="4438" spans="1:6">
      <c r="A4438" t="s">
        <v>655</v>
      </c>
      <c r="B4438" t="s">
        <v>656</v>
      </c>
      <c r="C4438">
        <v>2002</v>
      </c>
      <c r="D4438">
        <v>8.9733023796781206E-2</v>
      </c>
      <c r="E4438">
        <v>263.65417798174099</v>
      </c>
      <c r="F4438">
        <v>26.9607924621689</v>
      </c>
    </row>
    <row r="4439" spans="1:6">
      <c r="A4439" t="s">
        <v>655</v>
      </c>
      <c r="B4439" t="s">
        <v>656</v>
      </c>
      <c r="C4439">
        <v>2003</v>
      </c>
      <c r="D4439">
        <v>8.8693773304522897E-2</v>
      </c>
      <c r="E4439">
        <v>264.30540702080498</v>
      </c>
      <c r="F4439">
        <v>27.0719282055211</v>
      </c>
    </row>
    <row r="4440" spans="1:6">
      <c r="A4440" t="s">
        <v>655</v>
      </c>
      <c r="B4440" t="s">
        <v>656</v>
      </c>
      <c r="C4440">
        <v>2004</v>
      </c>
      <c r="D4440">
        <v>8.7855813537620203E-2</v>
      </c>
      <c r="E4440">
        <v>264.49655486829198</v>
      </c>
      <c r="F4440">
        <v>26.979651826542302</v>
      </c>
    </row>
    <row r="4441" spans="1:6">
      <c r="A4441" t="s">
        <v>655</v>
      </c>
      <c r="B4441" t="s">
        <v>656</v>
      </c>
      <c r="C4441">
        <v>2005</v>
      </c>
      <c r="D4441">
        <v>8.7426095045122998E-2</v>
      </c>
      <c r="E4441">
        <v>263.25645548138101</v>
      </c>
      <c r="F4441">
        <v>27.224443948222099</v>
      </c>
    </row>
    <row r="4442" spans="1:6">
      <c r="A4442" t="s">
        <v>655</v>
      </c>
      <c r="B4442" t="s">
        <v>656</v>
      </c>
      <c r="C4442">
        <v>2006</v>
      </c>
      <c r="D4442">
        <v>8.8472404240416594E-2</v>
      </c>
      <c r="E4442">
        <v>262.47004836538201</v>
      </c>
      <c r="F4442">
        <v>27.549957531752501</v>
      </c>
    </row>
    <row r="4443" spans="1:6">
      <c r="A4443" t="s">
        <v>655</v>
      </c>
      <c r="B4443" t="s">
        <v>656</v>
      </c>
      <c r="C4443">
        <v>2007</v>
      </c>
      <c r="D4443">
        <v>9.1286276790573107E-2</v>
      </c>
      <c r="E4443">
        <v>259.29889336339801</v>
      </c>
      <c r="F4443">
        <v>28.114311972780001</v>
      </c>
    </row>
    <row r="4444" spans="1:6">
      <c r="A4444" t="s">
        <v>655</v>
      </c>
      <c r="B4444" t="s">
        <v>656</v>
      </c>
      <c r="C4444">
        <v>2008</v>
      </c>
      <c r="D4444">
        <v>9.5858465296995293E-2</v>
      </c>
      <c r="E4444">
        <v>256.27114264516501</v>
      </c>
      <c r="F4444">
        <v>28.348154606460302</v>
      </c>
    </row>
    <row r="4445" spans="1:6">
      <c r="A4445" t="s">
        <v>655</v>
      </c>
      <c r="B4445" t="s">
        <v>656</v>
      </c>
      <c r="C4445">
        <v>2009</v>
      </c>
      <c r="D4445">
        <v>0.10205305976103</v>
      </c>
      <c r="E4445">
        <v>252.304078811068</v>
      </c>
      <c r="F4445">
        <v>28.6761325827291</v>
      </c>
    </row>
    <row r="4446" spans="1:6">
      <c r="A4446" t="s">
        <v>655</v>
      </c>
      <c r="B4446" t="s">
        <v>656</v>
      </c>
      <c r="C4446">
        <v>2010</v>
      </c>
      <c r="D4446">
        <v>0.10970565462656599</v>
      </c>
      <c r="E4446">
        <v>247.131383687723</v>
      </c>
      <c r="F4446">
        <v>29.082647778249999</v>
      </c>
    </row>
    <row r="4447" spans="1:6">
      <c r="A4447" t="s">
        <v>655</v>
      </c>
      <c r="B4447" t="s">
        <v>656</v>
      </c>
      <c r="C4447">
        <v>2011</v>
      </c>
      <c r="D4447">
        <v>0.14024543144507401</v>
      </c>
      <c r="E4447">
        <v>242.87344924801999</v>
      </c>
      <c r="F4447">
        <v>30.173954275225899</v>
      </c>
    </row>
    <row r="4448" spans="1:6">
      <c r="A4448" t="s">
        <v>655</v>
      </c>
      <c r="B4448" t="s">
        <v>656</v>
      </c>
      <c r="C4448">
        <v>2012</v>
      </c>
      <c r="D4448">
        <v>0.21066577589958599</v>
      </c>
      <c r="E4448">
        <v>239.255463021867</v>
      </c>
      <c r="F4448">
        <v>28.890349915371299</v>
      </c>
    </row>
    <row r="4449" spans="1:6">
      <c r="A4449" t="s">
        <v>655</v>
      </c>
      <c r="B4449" t="s">
        <v>656</v>
      </c>
      <c r="C4449">
        <v>2013</v>
      </c>
      <c r="D4449">
        <v>0.31513585713348402</v>
      </c>
      <c r="E4449">
        <v>236.16382504595001</v>
      </c>
      <c r="F4449">
        <v>27.790151929985399</v>
      </c>
    </row>
    <row r="4450" spans="1:6">
      <c r="A4450" t="s">
        <v>655</v>
      </c>
      <c r="B4450" t="s">
        <v>656</v>
      </c>
      <c r="C4450">
        <v>2014</v>
      </c>
      <c r="D4450">
        <v>0.44733430252802497</v>
      </c>
      <c r="E4450">
        <v>231.64825048865299</v>
      </c>
      <c r="F4450">
        <v>26.9672030969605</v>
      </c>
    </row>
    <row r="4451" spans="1:6">
      <c r="A4451" t="s">
        <v>655</v>
      </c>
      <c r="B4451" t="s">
        <v>656</v>
      </c>
      <c r="C4451">
        <v>2015</v>
      </c>
      <c r="D4451">
        <v>0.60145565859293104</v>
      </c>
      <c r="E4451">
        <v>227.08220836017401</v>
      </c>
      <c r="F4451">
        <v>27.274170616623</v>
      </c>
    </row>
    <row r="4452" spans="1:6">
      <c r="A4452" t="s">
        <v>655</v>
      </c>
      <c r="B4452" t="s">
        <v>656</v>
      </c>
      <c r="C4452">
        <v>2016</v>
      </c>
      <c r="D4452">
        <v>0.77211700028135999</v>
      </c>
      <c r="E4452">
        <v>222.430211600853</v>
      </c>
      <c r="F4452">
        <v>26.358779654130799</v>
      </c>
    </row>
    <row r="4453" spans="1:6">
      <c r="A4453" t="s">
        <v>655</v>
      </c>
      <c r="B4453" t="s">
        <v>656</v>
      </c>
      <c r="C4453">
        <v>2017</v>
      </c>
      <c r="D4453">
        <v>0.95287389166929304</v>
      </c>
      <c r="E4453">
        <v>218.87790913139699</v>
      </c>
      <c r="F4453">
        <v>25.816422280486002</v>
      </c>
    </row>
    <row r="4454" spans="1:6">
      <c r="A4454" t="s">
        <v>657</v>
      </c>
      <c r="B4454" t="s">
        <v>658</v>
      </c>
      <c r="C4454">
        <v>1990</v>
      </c>
      <c r="D4454">
        <v>1.57270634397558</v>
      </c>
      <c r="E4454">
        <v>54.422471122579097</v>
      </c>
      <c r="F4454">
        <v>10.6008736489905</v>
      </c>
    </row>
    <row r="4455" spans="1:6">
      <c r="A4455" t="s">
        <v>657</v>
      </c>
      <c r="B4455" t="s">
        <v>658</v>
      </c>
      <c r="C4455">
        <v>1991</v>
      </c>
      <c r="D4455">
        <v>1.5221749650503</v>
      </c>
      <c r="E4455">
        <v>52.758165237787097</v>
      </c>
      <c r="F4455">
        <v>10.683319048439801</v>
      </c>
    </row>
    <row r="4456" spans="1:6">
      <c r="A4456" t="s">
        <v>657</v>
      </c>
      <c r="B4456" t="s">
        <v>658</v>
      </c>
      <c r="C4456">
        <v>1992</v>
      </c>
      <c r="D4456">
        <v>1.5333579136564299</v>
      </c>
      <c r="E4456">
        <v>52.795251947368698</v>
      </c>
      <c r="F4456">
        <v>11.221446155797</v>
      </c>
    </row>
    <row r="4457" spans="1:6">
      <c r="A4457" t="s">
        <v>657</v>
      </c>
      <c r="B4457" t="s">
        <v>658</v>
      </c>
      <c r="C4457">
        <v>1993</v>
      </c>
      <c r="D4457">
        <v>1.59583544176563</v>
      </c>
      <c r="E4457">
        <v>55.3422528301694</v>
      </c>
      <c r="F4457">
        <v>12.171511508550401</v>
      </c>
    </row>
    <row r="4458" spans="1:6">
      <c r="A4458" t="s">
        <v>657</v>
      </c>
      <c r="B4458" t="s">
        <v>658</v>
      </c>
      <c r="C4458">
        <v>1994</v>
      </c>
      <c r="D4458">
        <v>1.5742488243266799</v>
      </c>
      <c r="E4458">
        <v>54.257166532562898</v>
      </c>
      <c r="F4458">
        <v>12.538518977894199</v>
      </c>
    </row>
    <row r="4459" spans="1:6">
      <c r="A4459" t="s">
        <v>657</v>
      </c>
      <c r="B4459" t="s">
        <v>658</v>
      </c>
      <c r="C4459">
        <v>1995</v>
      </c>
      <c r="D4459">
        <v>1.47684352976559</v>
      </c>
      <c r="E4459">
        <v>50.334452251353703</v>
      </c>
      <c r="F4459">
        <v>12.2983999370666</v>
      </c>
    </row>
    <row r="4460" spans="1:6">
      <c r="A4460" t="s">
        <v>657</v>
      </c>
      <c r="B4460" t="s">
        <v>658</v>
      </c>
      <c r="C4460">
        <v>1996</v>
      </c>
      <c r="D4460">
        <v>1.4862280634262699</v>
      </c>
      <c r="E4460">
        <v>49.018022335369302</v>
      </c>
      <c r="F4460">
        <v>12.51364447468</v>
      </c>
    </row>
    <row r="4461" spans="1:6">
      <c r="A4461" t="s">
        <v>657</v>
      </c>
      <c r="B4461" t="s">
        <v>658</v>
      </c>
      <c r="C4461">
        <v>1997</v>
      </c>
      <c r="D4461">
        <v>1.4302237861368301</v>
      </c>
      <c r="E4461">
        <v>45.844680394912899</v>
      </c>
      <c r="F4461">
        <v>12.174155356586899</v>
      </c>
    </row>
    <row r="4462" spans="1:6">
      <c r="A4462" t="s">
        <v>657</v>
      </c>
      <c r="B4462" t="s">
        <v>658</v>
      </c>
      <c r="C4462">
        <v>1998</v>
      </c>
      <c r="D4462">
        <v>1.4466088435732101</v>
      </c>
      <c r="E4462">
        <v>44.998272303079901</v>
      </c>
      <c r="F4462">
        <v>12.3953523103875</v>
      </c>
    </row>
    <row r="4463" spans="1:6">
      <c r="A4463" t="s">
        <v>657</v>
      </c>
      <c r="B4463" t="s">
        <v>658</v>
      </c>
      <c r="C4463">
        <v>1999</v>
      </c>
      <c r="D4463">
        <v>1.4247212463860901</v>
      </c>
      <c r="E4463">
        <v>43.757607472528001</v>
      </c>
      <c r="F4463">
        <v>12.551620843397201</v>
      </c>
    </row>
    <row r="4464" spans="1:6">
      <c r="A4464" t="s">
        <v>657</v>
      </c>
      <c r="B4464" t="s">
        <v>658</v>
      </c>
      <c r="C4464">
        <v>2000</v>
      </c>
      <c r="D4464">
        <v>1.39267357869268</v>
      </c>
      <c r="E4464">
        <v>42.178748773555903</v>
      </c>
      <c r="F4464">
        <v>12.522896035633901</v>
      </c>
    </row>
    <row r="4465" spans="1:6">
      <c r="A4465" t="s">
        <v>657</v>
      </c>
      <c r="B4465" t="s">
        <v>658</v>
      </c>
      <c r="C4465">
        <v>2001</v>
      </c>
      <c r="D4465">
        <v>1.3218877095778501</v>
      </c>
      <c r="E4465">
        <v>40.483918999597897</v>
      </c>
      <c r="F4465">
        <v>12.4118439875503</v>
      </c>
    </row>
    <row r="4466" spans="1:6">
      <c r="A4466" t="s">
        <v>657</v>
      </c>
      <c r="B4466" t="s">
        <v>658</v>
      </c>
      <c r="C4466">
        <v>2002</v>
      </c>
      <c r="D4466">
        <v>1.2893326402262599</v>
      </c>
      <c r="E4466">
        <v>39.6763528084347</v>
      </c>
      <c r="F4466">
        <v>12.639908704501201</v>
      </c>
    </row>
    <row r="4467" spans="1:6">
      <c r="A4467" t="s">
        <v>657</v>
      </c>
      <c r="B4467" t="s">
        <v>658</v>
      </c>
      <c r="C4467">
        <v>2003</v>
      </c>
      <c r="D4467">
        <v>1.29688673862443</v>
      </c>
      <c r="E4467">
        <v>39.983927147494398</v>
      </c>
      <c r="F4467">
        <v>13.3403562135331</v>
      </c>
    </row>
    <row r="4468" spans="1:6">
      <c r="A4468" t="s">
        <v>657</v>
      </c>
      <c r="B4468" t="s">
        <v>658</v>
      </c>
      <c r="C4468">
        <v>2004</v>
      </c>
      <c r="D4468">
        <v>1.3323985388384101</v>
      </c>
      <c r="E4468">
        <v>40.817556412113198</v>
      </c>
      <c r="F4468">
        <v>14.192865378949</v>
      </c>
    </row>
    <row r="4469" spans="1:6">
      <c r="A4469" t="s">
        <v>657</v>
      </c>
      <c r="B4469" t="s">
        <v>658</v>
      </c>
      <c r="C4469">
        <v>2005</v>
      </c>
      <c r="D4469">
        <v>1.3277678935689601</v>
      </c>
      <c r="E4469">
        <v>40.3768042695812</v>
      </c>
      <c r="F4469">
        <v>14.450627331172999</v>
      </c>
    </row>
    <row r="4470" spans="1:6">
      <c r="A4470" t="s">
        <v>657</v>
      </c>
      <c r="B4470" t="s">
        <v>658</v>
      </c>
      <c r="C4470">
        <v>2006</v>
      </c>
      <c r="D4470">
        <v>1.32229014512327</v>
      </c>
      <c r="E4470">
        <v>40.152835613091199</v>
      </c>
      <c r="F4470">
        <v>14.8626983727045</v>
      </c>
    </row>
    <row r="4471" spans="1:6">
      <c r="A4471" t="s">
        <v>657</v>
      </c>
      <c r="B4471" t="s">
        <v>658</v>
      </c>
      <c r="C4471">
        <v>2007</v>
      </c>
      <c r="D4471">
        <v>1.2695924636172999</v>
      </c>
      <c r="E4471">
        <v>37.896964554764097</v>
      </c>
      <c r="F4471">
        <v>14.725753599951</v>
      </c>
    </row>
    <row r="4472" spans="1:6">
      <c r="A4472" t="s">
        <v>657</v>
      </c>
      <c r="B4472" t="s">
        <v>658</v>
      </c>
      <c r="C4472">
        <v>2008</v>
      </c>
      <c r="D4472">
        <v>1.24664112186086</v>
      </c>
      <c r="E4472">
        <v>36.708216489841902</v>
      </c>
      <c r="F4472">
        <v>14.883942771658299</v>
      </c>
    </row>
    <row r="4473" spans="1:6">
      <c r="A4473" t="s">
        <v>657</v>
      </c>
      <c r="B4473" t="s">
        <v>658</v>
      </c>
      <c r="C4473">
        <v>2009</v>
      </c>
      <c r="D4473">
        <v>1.2947349797493</v>
      </c>
      <c r="E4473">
        <v>37.071834497641298</v>
      </c>
      <c r="F4473">
        <v>15.552025006194199</v>
      </c>
    </row>
    <row r="4474" spans="1:6">
      <c r="A4474" t="s">
        <v>657</v>
      </c>
      <c r="B4474" t="s">
        <v>658</v>
      </c>
      <c r="C4474">
        <v>2010</v>
      </c>
      <c r="D4474">
        <v>1.33688605346636</v>
      </c>
      <c r="E4474">
        <v>36.7168925916137</v>
      </c>
      <c r="F4474">
        <v>15.995149378252099</v>
      </c>
    </row>
    <row r="4475" spans="1:6">
      <c r="A4475" t="s">
        <v>657</v>
      </c>
      <c r="B4475" t="s">
        <v>658</v>
      </c>
      <c r="C4475">
        <v>2011</v>
      </c>
      <c r="D4475">
        <v>1.33266006948302</v>
      </c>
      <c r="E4475">
        <v>35.130364351364904</v>
      </c>
      <c r="F4475">
        <v>15.574535391847</v>
      </c>
    </row>
    <row r="4476" spans="1:6">
      <c r="A4476" t="s">
        <v>657</v>
      </c>
      <c r="B4476" t="s">
        <v>658</v>
      </c>
      <c r="C4476">
        <v>2012</v>
      </c>
      <c r="D4476">
        <v>1.33126072502022</v>
      </c>
      <c r="E4476">
        <v>33.691888052650697</v>
      </c>
      <c r="F4476">
        <v>15.0026966976561</v>
      </c>
    </row>
    <row r="4477" spans="1:6">
      <c r="A4477" t="s">
        <v>657</v>
      </c>
      <c r="B4477" t="s">
        <v>658</v>
      </c>
      <c r="C4477">
        <v>2013</v>
      </c>
      <c r="D4477">
        <v>1.37524322201606</v>
      </c>
      <c r="E4477">
        <v>33.336005375033999</v>
      </c>
      <c r="F4477">
        <v>14.8460023397817</v>
      </c>
    </row>
    <row r="4478" spans="1:6">
      <c r="A4478" t="s">
        <v>657</v>
      </c>
      <c r="B4478" t="s">
        <v>658</v>
      </c>
      <c r="C4478">
        <v>2014</v>
      </c>
      <c r="D4478">
        <v>1.3460297266991199</v>
      </c>
      <c r="E4478">
        <v>30.928620022447799</v>
      </c>
      <c r="F4478">
        <v>14.533526704721099</v>
      </c>
    </row>
    <row r="4479" spans="1:6">
      <c r="A4479" t="s">
        <v>657</v>
      </c>
      <c r="B4479" t="s">
        <v>658</v>
      </c>
      <c r="C4479">
        <v>2015</v>
      </c>
      <c r="D4479">
        <v>1.31344282398365</v>
      </c>
      <c r="E4479">
        <v>28.9857805572289</v>
      </c>
      <c r="F4479">
        <v>15.0544327113174</v>
      </c>
    </row>
    <row r="4480" spans="1:6">
      <c r="A4480" t="s">
        <v>657</v>
      </c>
      <c r="B4480" t="s">
        <v>658</v>
      </c>
      <c r="C4480">
        <v>2016</v>
      </c>
      <c r="D4480">
        <v>1.3078863880031599</v>
      </c>
      <c r="E4480">
        <v>27.738946294070999</v>
      </c>
      <c r="F4480">
        <v>14.0660529180156</v>
      </c>
    </row>
    <row r="4481" spans="1:6">
      <c r="A4481" t="s">
        <v>657</v>
      </c>
      <c r="B4481" t="s">
        <v>658</v>
      </c>
      <c r="C4481">
        <v>2017</v>
      </c>
      <c r="D4481">
        <v>1.3006115556473901</v>
      </c>
      <c r="E4481">
        <v>26.3580129375691</v>
      </c>
      <c r="F4481">
        <v>14.6217665644156</v>
      </c>
    </row>
    <row r="4482" spans="1:6">
      <c r="A4482" t="s">
        <v>659</v>
      </c>
      <c r="B4482" t="s">
        <v>660</v>
      </c>
      <c r="C4482">
        <v>1990</v>
      </c>
      <c r="D4482">
        <v>0.61960202852906898</v>
      </c>
      <c r="E4482">
        <v>55.457239881365403</v>
      </c>
      <c r="F4482">
        <v>22.0279142278386</v>
      </c>
    </row>
    <row r="4483" spans="1:6">
      <c r="A4483" t="s">
        <v>659</v>
      </c>
      <c r="B4483" t="s">
        <v>660</v>
      </c>
      <c r="C4483">
        <v>1991</v>
      </c>
      <c r="D4483">
        <v>0.58671595358992901</v>
      </c>
      <c r="E4483">
        <v>51.2402880761381</v>
      </c>
      <c r="F4483">
        <v>21.206611899001299</v>
      </c>
    </row>
    <row r="4484" spans="1:6">
      <c r="A4484" t="s">
        <v>659</v>
      </c>
      <c r="B4484" t="s">
        <v>660</v>
      </c>
      <c r="C4484">
        <v>1992</v>
      </c>
      <c r="D4484">
        <v>0.65066171408470896</v>
      </c>
      <c r="E4484">
        <v>52.737081395955698</v>
      </c>
      <c r="F4484">
        <v>22.928632149852401</v>
      </c>
    </row>
    <row r="4485" spans="1:6">
      <c r="A4485" t="s">
        <v>659</v>
      </c>
      <c r="B4485" t="s">
        <v>660</v>
      </c>
      <c r="C4485">
        <v>1993</v>
      </c>
      <c r="D4485">
        <v>0.68083527867212301</v>
      </c>
      <c r="E4485">
        <v>51.788419297412403</v>
      </c>
      <c r="F4485">
        <v>23.609388585805</v>
      </c>
    </row>
    <row r="4486" spans="1:6">
      <c r="A4486" t="s">
        <v>659</v>
      </c>
      <c r="B4486" t="s">
        <v>660</v>
      </c>
      <c r="C4486">
        <v>1994</v>
      </c>
      <c r="D4486">
        <v>0.676342094590903</v>
      </c>
      <c r="E4486">
        <v>48.811793069635598</v>
      </c>
      <c r="F4486">
        <v>23.669744072845301</v>
      </c>
    </row>
    <row r="4487" spans="1:6">
      <c r="A4487" t="s">
        <v>659</v>
      </c>
      <c r="B4487" t="s">
        <v>660</v>
      </c>
      <c r="C4487">
        <v>1995</v>
      </c>
      <c r="D4487">
        <v>0.68462587926816298</v>
      </c>
      <c r="E4487">
        <v>47.029538293087498</v>
      </c>
      <c r="F4487">
        <v>24.383052055151101</v>
      </c>
    </row>
    <row r="4488" spans="1:6">
      <c r="A4488" t="s">
        <v>659</v>
      </c>
      <c r="B4488" t="s">
        <v>660</v>
      </c>
      <c r="C4488">
        <v>1996</v>
      </c>
      <c r="D4488">
        <v>0.65429619759128499</v>
      </c>
      <c r="E4488">
        <v>43.064456739482601</v>
      </c>
      <c r="F4488">
        <v>24.1403246597297</v>
      </c>
    </row>
    <row r="4489" spans="1:6">
      <c r="A4489" t="s">
        <v>659</v>
      </c>
      <c r="B4489" t="s">
        <v>660</v>
      </c>
      <c r="C4489">
        <v>1997</v>
      </c>
      <c r="D4489">
        <v>0.64615949872884104</v>
      </c>
      <c r="E4489">
        <v>40.295684750310301</v>
      </c>
      <c r="F4489">
        <v>24.218296012859899</v>
      </c>
    </row>
    <row r="4490" spans="1:6">
      <c r="A4490" t="s">
        <v>659</v>
      </c>
      <c r="B4490" t="s">
        <v>660</v>
      </c>
      <c r="C4490">
        <v>1998</v>
      </c>
      <c r="D4490">
        <v>0.643427290117352</v>
      </c>
      <c r="E4490">
        <v>37.800167516329303</v>
      </c>
      <c r="F4490">
        <v>24.4225068607896</v>
      </c>
    </row>
    <row r="4491" spans="1:6">
      <c r="A4491" t="s">
        <v>659</v>
      </c>
      <c r="B4491" t="s">
        <v>660</v>
      </c>
      <c r="C4491">
        <v>1999</v>
      </c>
      <c r="D4491">
        <v>0.60330393832698404</v>
      </c>
      <c r="E4491">
        <v>33.562951069853803</v>
      </c>
      <c r="F4491">
        <v>23.097663949231901</v>
      </c>
    </row>
    <row r="4492" spans="1:6">
      <c r="A4492" t="s">
        <v>659</v>
      </c>
      <c r="B4492" t="s">
        <v>660</v>
      </c>
      <c r="C4492">
        <v>2000</v>
      </c>
      <c r="D4492">
        <v>0.59185182693317595</v>
      </c>
      <c r="E4492">
        <v>31.194534171770801</v>
      </c>
      <c r="F4492">
        <v>22.648864009626902</v>
      </c>
    </row>
    <row r="4493" spans="1:6">
      <c r="A4493" t="s">
        <v>659</v>
      </c>
      <c r="B4493" t="s">
        <v>660</v>
      </c>
      <c r="C4493">
        <v>2001</v>
      </c>
      <c r="D4493">
        <v>0.57444673963997706</v>
      </c>
      <c r="E4493">
        <v>28.533929854677801</v>
      </c>
      <c r="F4493">
        <v>22.0525893110498</v>
      </c>
    </row>
    <row r="4494" spans="1:6">
      <c r="A4494" t="s">
        <v>659</v>
      </c>
      <c r="B4494" t="s">
        <v>660</v>
      </c>
      <c r="C4494">
        <v>2002</v>
      </c>
      <c r="D4494">
        <v>0.57921598842755295</v>
      </c>
      <c r="E4494">
        <v>27.269709834570001</v>
      </c>
      <c r="F4494">
        <v>22.550229921893401</v>
      </c>
    </row>
    <row r="4495" spans="1:6">
      <c r="A4495" t="s">
        <v>659</v>
      </c>
      <c r="B4495" t="s">
        <v>660</v>
      </c>
      <c r="C4495">
        <v>2003</v>
      </c>
      <c r="D4495">
        <v>0.60718563544849202</v>
      </c>
      <c r="E4495">
        <v>27.020663848327899</v>
      </c>
      <c r="F4495">
        <v>23.665596194479601</v>
      </c>
    </row>
    <row r="4496" spans="1:6">
      <c r="A4496" t="s">
        <v>659</v>
      </c>
      <c r="B4496" t="s">
        <v>660</v>
      </c>
      <c r="C4496">
        <v>2004</v>
      </c>
      <c r="D4496">
        <v>0.60940688508611696</v>
      </c>
      <c r="E4496">
        <v>25.756905932999199</v>
      </c>
      <c r="F4496">
        <v>23.751721512294601</v>
      </c>
    </row>
    <row r="4497" spans="1:6">
      <c r="A4497" t="s">
        <v>659</v>
      </c>
      <c r="B4497" t="s">
        <v>660</v>
      </c>
      <c r="C4497">
        <v>2005</v>
      </c>
      <c r="D4497">
        <v>0.59372974806017098</v>
      </c>
      <c r="E4497">
        <v>24.1557999006593</v>
      </c>
      <c r="F4497">
        <v>23.263267923089799</v>
      </c>
    </row>
    <row r="4498" spans="1:6">
      <c r="A4498" t="s">
        <v>659</v>
      </c>
      <c r="B4498" t="s">
        <v>660</v>
      </c>
      <c r="C4498">
        <v>2006</v>
      </c>
      <c r="D4498">
        <v>0.56573898862934402</v>
      </c>
      <c r="E4498">
        <v>22.0902851621195</v>
      </c>
      <c r="F4498">
        <v>22.633050744938402</v>
      </c>
    </row>
    <row r="4499" spans="1:6">
      <c r="A4499" t="s">
        <v>659</v>
      </c>
      <c r="B4499" t="s">
        <v>660</v>
      </c>
      <c r="C4499">
        <v>2007</v>
      </c>
      <c r="D4499">
        <v>0.55833671798166395</v>
      </c>
      <c r="E4499">
        <v>20.623165592934701</v>
      </c>
      <c r="F4499">
        <v>22.541839573746</v>
      </c>
    </row>
    <row r="4500" spans="1:6">
      <c r="A4500" t="s">
        <v>659</v>
      </c>
      <c r="B4500" t="s">
        <v>660</v>
      </c>
      <c r="C4500">
        <v>2008</v>
      </c>
      <c r="D4500">
        <v>0.57088227538124103</v>
      </c>
      <c r="E4500">
        <v>20.105929991919002</v>
      </c>
      <c r="F4500">
        <v>23.1192507150644</v>
      </c>
    </row>
    <row r="4501" spans="1:6">
      <c r="A4501" t="s">
        <v>659</v>
      </c>
      <c r="B4501" t="s">
        <v>660</v>
      </c>
      <c r="C4501">
        <v>2009</v>
      </c>
      <c r="D4501">
        <v>0.61086050688791405</v>
      </c>
      <c r="E4501">
        <v>20.392027379127299</v>
      </c>
      <c r="F4501">
        <v>24.459277525462699</v>
      </c>
    </row>
    <row r="4502" spans="1:6">
      <c r="A4502" t="s">
        <v>659</v>
      </c>
      <c r="B4502" t="s">
        <v>660</v>
      </c>
      <c r="C4502">
        <v>2010</v>
      </c>
      <c r="D4502">
        <v>0.61817068516064599</v>
      </c>
      <c r="E4502">
        <v>19.538670673831501</v>
      </c>
      <c r="F4502">
        <v>24.4848418695506</v>
      </c>
    </row>
    <row r="4503" spans="1:6">
      <c r="A4503" t="s">
        <v>659</v>
      </c>
      <c r="B4503" t="s">
        <v>660</v>
      </c>
      <c r="C4503">
        <v>2011</v>
      </c>
      <c r="D4503">
        <v>0.60088586444315395</v>
      </c>
      <c r="E4503">
        <v>18.056437189237599</v>
      </c>
      <c r="F4503">
        <v>24.0760745781552</v>
      </c>
    </row>
    <row r="4504" spans="1:6">
      <c r="A4504" t="s">
        <v>659</v>
      </c>
      <c r="B4504" t="s">
        <v>660</v>
      </c>
      <c r="C4504">
        <v>2012</v>
      </c>
      <c r="D4504">
        <v>0.58812149169554795</v>
      </c>
      <c r="E4504">
        <v>16.843427660399598</v>
      </c>
      <c r="F4504">
        <v>22.9615884414664</v>
      </c>
    </row>
    <row r="4505" spans="1:6">
      <c r="A4505" t="s">
        <v>659</v>
      </c>
      <c r="B4505" t="s">
        <v>660</v>
      </c>
      <c r="C4505">
        <v>2013</v>
      </c>
      <c r="D4505">
        <v>0.56955754182826601</v>
      </c>
      <c r="E4505">
        <v>15.4716289404547</v>
      </c>
      <c r="F4505">
        <v>21.926811123014598</v>
      </c>
    </row>
    <row r="4506" spans="1:6">
      <c r="A4506" t="s">
        <v>659</v>
      </c>
      <c r="B4506" t="s">
        <v>660</v>
      </c>
      <c r="C4506">
        <v>2014</v>
      </c>
      <c r="D4506">
        <v>0.53861172056014694</v>
      </c>
      <c r="E4506">
        <v>14.202122462719901</v>
      </c>
      <c r="F4506">
        <v>19.930119967835299</v>
      </c>
    </row>
    <row r="4507" spans="1:6">
      <c r="A4507" t="s">
        <v>659</v>
      </c>
      <c r="B4507" t="s">
        <v>660</v>
      </c>
      <c r="C4507">
        <v>2015</v>
      </c>
      <c r="D4507">
        <v>0.52195033695066095</v>
      </c>
      <c r="E4507">
        <v>13.1271264240159</v>
      </c>
      <c r="F4507">
        <v>18.597685119013001</v>
      </c>
    </row>
    <row r="4508" spans="1:6">
      <c r="A4508" t="s">
        <v>659</v>
      </c>
      <c r="B4508" t="s">
        <v>660</v>
      </c>
      <c r="C4508">
        <v>2016</v>
      </c>
      <c r="D4508">
        <v>0.50944610915992505</v>
      </c>
      <c r="E4508">
        <v>12.331311550400001</v>
      </c>
      <c r="F4508">
        <v>18.306044653026898</v>
      </c>
    </row>
    <row r="4509" spans="1:6">
      <c r="A4509" t="s">
        <v>659</v>
      </c>
      <c r="B4509" t="s">
        <v>660</v>
      </c>
      <c r="C4509">
        <v>2017</v>
      </c>
      <c r="D4509">
        <v>0.51167205200392596</v>
      </c>
      <c r="E4509">
        <v>11.875582249500599</v>
      </c>
      <c r="F4509">
        <v>17.890552938323498</v>
      </c>
    </row>
    <row r="4510" spans="1:6">
      <c r="A4510" t="s">
        <v>354</v>
      </c>
      <c r="B4510" t="s">
        <v>661</v>
      </c>
      <c r="C4510">
        <v>1990</v>
      </c>
      <c r="D4510">
        <v>0.98039384318219502</v>
      </c>
      <c r="E4510">
        <v>84.588199208572505</v>
      </c>
      <c r="F4510">
        <v>32.232152085735798</v>
      </c>
    </row>
    <row r="4511" spans="1:6">
      <c r="A4511" t="s">
        <v>354</v>
      </c>
      <c r="B4511" t="s">
        <v>661</v>
      </c>
      <c r="C4511">
        <v>1991</v>
      </c>
      <c r="D4511">
        <v>0.95287750254276604</v>
      </c>
      <c r="E4511">
        <v>80.065376921412195</v>
      </c>
      <c r="F4511">
        <v>32.249091452456</v>
      </c>
    </row>
    <row r="4512" spans="1:6">
      <c r="A4512" t="s">
        <v>354</v>
      </c>
      <c r="B4512" t="s">
        <v>661</v>
      </c>
      <c r="C4512">
        <v>1992</v>
      </c>
      <c r="D4512">
        <v>0.93208778794054103</v>
      </c>
      <c r="E4512">
        <v>79.373741796582294</v>
      </c>
      <c r="F4512">
        <v>32.847487533501599</v>
      </c>
    </row>
    <row r="4513" spans="1:6">
      <c r="A4513" t="s">
        <v>354</v>
      </c>
      <c r="B4513" t="s">
        <v>661</v>
      </c>
      <c r="C4513">
        <v>1993</v>
      </c>
      <c r="D4513">
        <v>0.91507440735540402</v>
      </c>
      <c r="E4513">
        <v>74.5138736434034</v>
      </c>
      <c r="F4513">
        <v>32.5180518331494</v>
      </c>
    </row>
    <row r="4514" spans="1:6">
      <c r="A4514" t="s">
        <v>354</v>
      </c>
      <c r="B4514" t="s">
        <v>661</v>
      </c>
      <c r="C4514">
        <v>1994</v>
      </c>
      <c r="D4514">
        <v>0.91877811516694097</v>
      </c>
      <c r="E4514">
        <v>72.078691233712703</v>
      </c>
      <c r="F4514">
        <v>32.675973490405703</v>
      </c>
    </row>
    <row r="4515" spans="1:6">
      <c r="A4515" t="s">
        <v>354</v>
      </c>
      <c r="B4515" t="s">
        <v>661</v>
      </c>
      <c r="C4515">
        <v>1995</v>
      </c>
      <c r="D4515">
        <v>0.92811203468723802</v>
      </c>
      <c r="E4515">
        <v>70.881431642519402</v>
      </c>
      <c r="F4515">
        <v>33.435422066920999</v>
      </c>
    </row>
    <row r="4516" spans="1:6">
      <c r="A4516" t="s">
        <v>354</v>
      </c>
      <c r="B4516" t="s">
        <v>661</v>
      </c>
      <c r="C4516">
        <v>1996</v>
      </c>
      <c r="D4516">
        <v>0.937122785725091</v>
      </c>
      <c r="E4516">
        <v>68.616890434573804</v>
      </c>
      <c r="F4516">
        <v>33.715292234770502</v>
      </c>
    </row>
    <row r="4517" spans="1:6">
      <c r="A4517" t="s">
        <v>354</v>
      </c>
      <c r="B4517" t="s">
        <v>661</v>
      </c>
      <c r="C4517">
        <v>1997</v>
      </c>
      <c r="D4517">
        <v>0.93790070163083805</v>
      </c>
      <c r="E4517">
        <v>67.162030134881405</v>
      </c>
      <c r="F4517">
        <v>34.191491669377903</v>
      </c>
    </row>
    <row r="4518" spans="1:6">
      <c r="A4518" t="s">
        <v>354</v>
      </c>
      <c r="B4518" t="s">
        <v>661</v>
      </c>
      <c r="C4518">
        <v>1998</v>
      </c>
      <c r="D4518">
        <v>0.95680795714388001</v>
      </c>
      <c r="E4518">
        <v>65.754299148739904</v>
      </c>
      <c r="F4518">
        <v>34.410533203241599</v>
      </c>
    </row>
    <row r="4519" spans="1:6">
      <c r="A4519" t="s">
        <v>354</v>
      </c>
      <c r="B4519" t="s">
        <v>661</v>
      </c>
      <c r="C4519">
        <v>1999</v>
      </c>
      <c r="D4519">
        <v>0.98364225656015103</v>
      </c>
      <c r="E4519">
        <v>65.141795711136993</v>
      </c>
      <c r="F4519">
        <v>34.571698176115497</v>
      </c>
    </row>
    <row r="4520" spans="1:6">
      <c r="A4520" t="s">
        <v>354</v>
      </c>
      <c r="B4520" t="s">
        <v>661</v>
      </c>
      <c r="C4520">
        <v>2000</v>
      </c>
      <c r="D4520">
        <v>1.0222563692103701</v>
      </c>
      <c r="E4520">
        <v>65.663063681907701</v>
      </c>
      <c r="F4520">
        <v>35.220290850350302</v>
      </c>
    </row>
    <row r="4521" spans="1:6">
      <c r="A4521" t="s">
        <v>354</v>
      </c>
      <c r="B4521" t="s">
        <v>661</v>
      </c>
      <c r="C4521">
        <v>2001</v>
      </c>
      <c r="D4521">
        <v>1.0684999819004</v>
      </c>
      <c r="E4521">
        <v>67.016483441347603</v>
      </c>
      <c r="F4521">
        <v>36.176426127536203</v>
      </c>
    </row>
    <row r="4522" spans="1:6">
      <c r="A4522" t="s">
        <v>354</v>
      </c>
      <c r="B4522" t="s">
        <v>661</v>
      </c>
      <c r="C4522">
        <v>2002</v>
      </c>
      <c r="D4522">
        <v>1.11669396124637</v>
      </c>
      <c r="E4522">
        <v>68.054292964728802</v>
      </c>
      <c r="F4522">
        <v>36.747729979182502</v>
      </c>
    </row>
    <row r="4523" spans="1:6">
      <c r="A4523" t="s">
        <v>354</v>
      </c>
      <c r="B4523" t="s">
        <v>661</v>
      </c>
      <c r="C4523">
        <v>2003</v>
      </c>
      <c r="D4523">
        <v>1.1346168680670099</v>
      </c>
      <c r="E4523">
        <v>68.931553265495396</v>
      </c>
      <c r="F4523">
        <v>36.734242581415401</v>
      </c>
    </row>
    <row r="4524" spans="1:6">
      <c r="A4524" t="s">
        <v>354</v>
      </c>
      <c r="B4524" t="s">
        <v>661</v>
      </c>
      <c r="C4524">
        <v>2004</v>
      </c>
      <c r="D4524">
        <v>1.1509706563451401</v>
      </c>
      <c r="E4524">
        <v>70.628774834442794</v>
      </c>
      <c r="F4524">
        <v>37.0636558220544</v>
      </c>
    </row>
    <row r="4525" spans="1:6">
      <c r="A4525" t="s">
        <v>354</v>
      </c>
      <c r="B4525" t="s">
        <v>661</v>
      </c>
      <c r="C4525">
        <v>2005</v>
      </c>
      <c r="D4525">
        <v>1.20915638965547</v>
      </c>
      <c r="E4525">
        <v>73.170525952011999</v>
      </c>
      <c r="F4525">
        <v>37.6856402324916</v>
      </c>
    </row>
    <row r="4526" spans="1:6">
      <c r="A4526" t="s">
        <v>354</v>
      </c>
      <c r="B4526" t="s">
        <v>661</v>
      </c>
      <c r="C4526">
        <v>2006</v>
      </c>
      <c r="D4526">
        <v>1.2519523158439301</v>
      </c>
      <c r="E4526">
        <v>74.464129095911602</v>
      </c>
      <c r="F4526">
        <v>38.021541462365199</v>
      </c>
    </row>
    <row r="4527" spans="1:6">
      <c r="A4527" t="s">
        <v>354</v>
      </c>
      <c r="B4527" t="s">
        <v>661</v>
      </c>
      <c r="C4527">
        <v>2007</v>
      </c>
      <c r="D4527">
        <v>1.2664417815053901</v>
      </c>
      <c r="E4527">
        <v>75.306857859529998</v>
      </c>
      <c r="F4527">
        <v>38.209155968139697</v>
      </c>
    </row>
    <row r="4528" spans="1:6">
      <c r="A4528" t="s">
        <v>354</v>
      </c>
      <c r="B4528" t="s">
        <v>661</v>
      </c>
      <c r="C4528">
        <v>2008</v>
      </c>
      <c r="D4528">
        <v>1.2980383440074299</v>
      </c>
      <c r="E4528">
        <v>77.216734206856998</v>
      </c>
      <c r="F4528">
        <v>39.041321681734203</v>
      </c>
    </row>
    <row r="4529" spans="1:6">
      <c r="A4529" t="s">
        <v>354</v>
      </c>
      <c r="B4529" t="s">
        <v>661</v>
      </c>
      <c r="C4529">
        <v>2009</v>
      </c>
      <c r="D4529">
        <v>1.3324102519335099</v>
      </c>
      <c r="E4529">
        <v>78.925304702856494</v>
      </c>
      <c r="F4529">
        <v>39.535168675727199</v>
      </c>
    </row>
    <row r="4530" spans="1:6">
      <c r="A4530" t="s">
        <v>354</v>
      </c>
      <c r="B4530" t="s">
        <v>661</v>
      </c>
      <c r="C4530">
        <v>2010</v>
      </c>
      <c r="D4530">
        <v>1.3595351090375001</v>
      </c>
      <c r="E4530">
        <v>79.423079687261406</v>
      </c>
      <c r="F4530">
        <v>39.788859159182799</v>
      </c>
    </row>
    <row r="4531" spans="1:6">
      <c r="A4531" t="s">
        <v>354</v>
      </c>
      <c r="B4531" t="s">
        <v>661</v>
      </c>
      <c r="C4531">
        <v>2011</v>
      </c>
      <c r="D4531">
        <v>1.40545242200944</v>
      </c>
      <c r="E4531">
        <v>80.189907756551804</v>
      </c>
      <c r="F4531">
        <v>39.171729746571899</v>
      </c>
    </row>
    <row r="4532" spans="1:6">
      <c r="A4532" t="s">
        <v>354</v>
      </c>
      <c r="B4532" t="s">
        <v>661</v>
      </c>
      <c r="C4532">
        <v>2012</v>
      </c>
      <c r="D4532">
        <v>1.47298339217245</v>
      </c>
      <c r="E4532">
        <v>78.833889613280107</v>
      </c>
      <c r="F4532">
        <v>40.197335614725397</v>
      </c>
    </row>
    <row r="4533" spans="1:6">
      <c r="A4533" t="s">
        <v>354</v>
      </c>
      <c r="B4533" t="s">
        <v>661</v>
      </c>
      <c r="C4533">
        <v>2013</v>
      </c>
      <c r="D4533">
        <v>1.4977785625222499</v>
      </c>
      <c r="E4533">
        <v>77.990528810597795</v>
      </c>
      <c r="F4533">
        <v>38.859571320919699</v>
      </c>
    </row>
    <row r="4534" spans="1:6">
      <c r="A4534" t="s">
        <v>354</v>
      </c>
      <c r="B4534" t="s">
        <v>661</v>
      </c>
      <c r="C4534">
        <v>2014</v>
      </c>
      <c r="D4534">
        <v>1.5252456531492</v>
      </c>
      <c r="E4534">
        <v>76.708619802159106</v>
      </c>
      <c r="F4534">
        <v>37.769234894754902</v>
      </c>
    </row>
    <row r="4535" spans="1:6">
      <c r="A4535" t="s">
        <v>354</v>
      </c>
      <c r="B4535" t="s">
        <v>661</v>
      </c>
      <c r="C4535">
        <v>2015</v>
      </c>
      <c r="D4535">
        <v>1.5671913883608899</v>
      </c>
      <c r="E4535">
        <v>75.611100205720902</v>
      </c>
      <c r="F4535">
        <v>37.570181628729401</v>
      </c>
    </row>
    <row r="4536" spans="1:6">
      <c r="A4536" t="s">
        <v>354</v>
      </c>
      <c r="B4536" t="s">
        <v>661</v>
      </c>
      <c r="C4536">
        <v>2016</v>
      </c>
      <c r="D4536">
        <v>1.59937397149381</v>
      </c>
      <c r="E4536">
        <v>72.880673997744594</v>
      </c>
      <c r="F4536">
        <v>35.815425805915197</v>
      </c>
    </row>
    <row r="4537" spans="1:6">
      <c r="A4537" t="s">
        <v>354</v>
      </c>
      <c r="B4537" t="s">
        <v>661</v>
      </c>
      <c r="C4537">
        <v>2017</v>
      </c>
      <c r="D4537">
        <v>1.63334171199918</v>
      </c>
      <c r="E4537">
        <v>70.182257292846103</v>
      </c>
      <c r="F4537">
        <v>35.519276307295399</v>
      </c>
    </row>
    <row r="4538" spans="1:6">
      <c r="A4538" t="s">
        <v>662</v>
      </c>
      <c r="B4538" t="s">
        <v>663</v>
      </c>
      <c r="C4538">
        <v>1990</v>
      </c>
      <c r="D4538">
        <v>2.9076877709170201</v>
      </c>
      <c r="E4538">
        <v>22.206649155087501</v>
      </c>
      <c r="F4538">
        <v>54.608414341022304</v>
      </c>
    </row>
    <row r="4539" spans="1:6">
      <c r="A4539" t="s">
        <v>662</v>
      </c>
      <c r="B4539" t="s">
        <v>663</v>
      </c>
      <c r="C4539">
        <v>1991</v>
      </c>
      <c r="D4539">
        <v>2.8893263760588499</v>
      </c>
      <c r="E4539">
        <v>21.824015414047601</v>
      </c>
      <c r="F4539">
        <v>56.739804094423398</v>
      </c>
    </row>
    <row r="4540" spans="1:6">
      <c r="A4540" t="s">
        <v>662</v>
      </c>
      <c r="B4540" t="s">
        <v>663</v>
      </c>
      <c r="C4540">
        <v>1992</v>
      </c>
      <c r="D4540">
        <v>2.71617437284652</v>
      </c>
      <c r="E4540">
        <v>20.029976883031999</v>
      </c>
      <c r="F4540">
        <v>55.187748135958103</v>
      </c>
    </row>
    <row r="4541" spans="1:6">
      <c r="A4541" t="s">
        <v>662</v>
      </c>
      <c r="B4541" t="s">
        <v>663</v>
      </c>
      <c r="C4541">
        <v>1993</v>
      </c>
      <c r="D4541">
        <v>2.5719064823069901</v>
      </c>
      <c r="E4541">
        <v>18.0641583806418</v>
      </c>
      <c r="F4541">
        <v>53.005676716349399</v>
      </c>
    </row>
    <row r="4542" spans="1:6">
      <c r="A4542" t="s">
        <v>662</v>
      </c>
      <c r="B4542" t="s">
        <v>663</v>
      </c>
      <c r="C4542">
        <v>1994</v>
      </c>
      <c r="D4542">
        <v>2.4764155099531999</v>
      </c>
      <c r="E4542">
        <v>16.687537001801498</v>
      </c>
      <c r="F4542">
        <v>52.032016477817002</v>
      </c>
    </row>
    <row r="4543" spans="1:6">
      <c r="A4543" t="s">
        <v>662</v>
      </c>
      <c r="B4543" t="s">
        <v>663</v>
      </c>
      <c r="C4543">
        <v>1995</v>
      </c>
      <c r="D4543">
        <v>2.4494635809953702</v>
      </c>
      <c r="E4543">
        <v>15.597358415870801</v>
      </c>
      <c r="F4543">
        <v>51.703085627426098</v>
      </c>
    </row>
    <row r="4544" spans="1:6">
      <c r="A4544" t="s">
        <v>662</v>
      </c>
      <c r="B4544" t="s">
        <v>663</v>
      </c>
      <c r="C4544">
        <v>1996</v>
      </c>
      <c r="D4544">
        <v>2.37343082765701</v>
      </c>
      <c r="E4544">
        <v>14.2141431496773</v>
      </c>
      <c r="F4544">
        <v>50.255685040168103</v>
      </c>
    </row>
    <row r="4545" spans="1:6">
      <c r="A4545" t="s">
        <v>662</v>
      </c>
      <c r="B4545" t="s">
        <v>663</v>
      </c>
      <c r="C4545">
        <v>1997</v>
      </c>
      <c r="D4545">
        <v>2.3610247901151298</v>
      </c>
      <c r="E4545">
        <v>13.0848837840997</v>
      </c>
      <c r="F4545">
        <v>49.600638422264502</v>
      </c>
    </row>
    <row r="4546" spans="1:6">
      <c r="A4546" t="s">
        <v>662</v>
      </c>
      <c r="B4546" t="s">
        <v>663</v>
      </c>
      <c r="C4546">
        <v>1998</v>
      </c>
      <c r="D4546">
        <v>2.3122673597896499</v>
      </c>
      <c r="E4546">
        <v>11.893371485014599</v>
      </c>
      <c r="F4546">
        <v>47.876589747955997</v>
      </c>
    </row>
    <row r="4547" spans="1:6">
      <c r="A4547" t="s">
        <v>662</v>
      </c>
      <c r="B4547" t="s">
        <v>663</v>
      </c>
      <c r="C4547">
        <v>1999</v>
      </c>
      <c r="D4547">
        <v>2.33281785796899</v>
      </c>
      <c r="E4547">
        <v>10.9665024295207</v>
      </c>
      <c r="F4547">
        <v>47.577186170701403</v>
      </c>
    </row>
    <row r="4548" spans="1:6">
      <c r="A4548" t="s">
        <v>662</v>
      </c>
      <c r="B4548" t="s">
        <v>663</v>
      </c>
      <c r="C4548">
        <v>2000</v>
      </c>
      <c r="D4548">
        <v>2.2366418346324899</v>
      </c>
      <c r="E4548">
        <v>9.6812123759264104</v>
      </c>
      <c r="F4548">
        <v>44.781119456045602</v>
      </c>
    </row>
    <row r="4549" spans="1:6">
      <c r="A4549" t="s">
        <v>662</v>
      </c>
      <c r="B4549" t="s">
        <v>663</v>
      </c>
      <c r="C4549">
        <v>2001</v>
      </c>
      <c r="D4549">
        <v>2.1977405964832299</v>
      </c>
      <c r="E4549">
        <v>8.6387256859489501</v>
      </c>
      <c r="F4549">
        <v>43.607054089569701</v>
      </c>
    </row>
    <row r="4550" spans="1:6">
      <c r="A4550" t="s">
        <v>662</v>
      </c>
      <c r="B4550" t="s">
        <v>663</v>
      </c>
      <c r="C4550">
        <v>2002</v>
      </c>
      <c r="D4550">
        <v>2.1763310929317399</v>
      </c>
      <c r="E4550">
        <v>7.8418370157284496</v>
      </c>
      <c r="F4550">
        <v>42.591355888493801</v>
      </c>
    </row>
    <row r="4551" spans="1:6">
      <c r="A4551" t="s">
        <v>662</v>
      </c>
      <c r="B4551" t="s">
        <v>663</v>
      </c>
      <c r="C4551">
        <v>2003</v>
      </c>
      <c r="D4551">
        <v>2.1901167228223799</v>
      </c>
      <c r="E4551">
        <v>7.3193674318306403</v>
      </c>
      <c r="F4551">
        <v>42.0423228815756</v>
      </c>
    </row>
    <row r="4552" spans="1:6">
      <c r="A4552" t="s">
        <v>662</v>
      </c>
      <c r="B4552" t="s">
        <v>663</v>
      </c>
      <c r="C4552">
        <v>2004</v>
      </c>
      <c r="D4552">
        <v>2.1839497236478902</v>
      </c>
      <c r="E4552">
        <v>6.9284140682385003</v>
      </c>
      <c r="F4552">
        <v>41.470572467282999</v>
      </c>
    </row>
    <row r="4553" spans="1:6">
      <c r="A4553" t="s">
        <v>662</v>
      </c>
      <c r="B4553" t="s">
        <v>663</v>
      </c>
      <c r="C4553">
        <v>2005</v>
      </c>
      <c r="D4553">
        <v>2.17372774662809</v>
      </c>
      <c r="E4553">
        <v>6.6132986499387103</v>
      </c>
      <c r="F4553">
        <v>40.612457248908399</v>
      </c>
    </row>
    <row r="4554" spans="1:6">
      <c r="A4554" t="s">
        <v>662</v>
      </c>
      <c r="B4554" t="s">
        <v>663</v>
      </c>
      <c r="C4554">
        <v>2006</v>
      </c>
      <c r="D4554">
        <v>2.1793490312263502</v>
      </c>
      <c r="E4554">
        <v>6.1702071552476401</v>
      </c>
      <c r="F4554">
        <v>40.472031299423897</v>
      </c>
    </row>
    <row r="4555" spans="1:6">
      <c r="A4555" t="s">
        <v>662</v>
      </c>
      <c r="B4555" t="s">
        <v>663</v>
      </c>
      <c r="C4555">
        <v>2007</v>
      </c>
      <c r="D4555">
        <v>2.21225285264196</v>
      </c>
      <c r="E4555">
        <v>5.8384742024801302</v>
      </c>
      <c r="F4555">
        <v>40.574748400062497</v>
      </c>
    </row>
    <row r="4556" spans="1:6">
      <c r="A4556" t="s">
        <v>662</v>
      </c>
      <c r="B4556" t="s">
        <v>663</v>
      </c>
      <c r="C4556">
        <v>2008</v>
      </c>
      <c r="D4556">
        <v>2.2016110283709298</v>
      </c>
      <c r="E4556">
        <v>5.5086464922519696</v>
      </c>
      <c r="F4556">
        <v>40.038254237517599</v>
      </c>
    </row>
    <row r="4557" spans="1:6">
      <c r="A4557" t="s">
        <v>662</v>
      </c>
      <c r="B4557" t="s">
        <v>663</v>
      </c>
      <c r="C4557">
        <v>2009</v>
      </c>
      <c r="D4557">
        <v>2.18418553934502</v>
      </c>
      <c r="E4557">
        <v>5.1380565719351896</v>
      </c>
      <c r="F4557">
        <v>39.425181162181602</v>
      </c>
    </row>
    <row r="4558" spans="1:6">
      <c r="A4558" t="s">
        <v>662</v>
      </c>
      <c r="B4558" t="s">
        <v>663</v>
      </c>
      <c r="C4558">
        <v>2010</v>
      </c>
      <c r="D4558">
        <v>2.0891057001873898</v>
      </c>
      <c r="E4558">
        <v>4.6731870949774903</v>
      </c>
      <c r="F4558">
        <v>37.691878894017997</v>
      </c>
    </row>
    <row r="4559" spans="1:6">
      <c r="A4559" t="s">
        <v>662</v>
      </c>
      <c r="B4559" t="s">
        <v>663</v>
      </c>
      <c r="C4559">
        <v>2011</v>
      </c>
      <c r="D4559">
        <v>2.0315522232237799</v>
      </c>
      <c r="E4559">
        <v>4.3854168056166003</v>
      </c>
      <c r="F4559">
        <v>36.376654662232397</v>
      </c>
    </row>
    <row r="4560" spans="1:6">
      <c r="A4560" t="s">
        <v>662</v>
      </c>
      <c r="B4560" t="s">
        <v>663</v>
      </c>
      <c r="C4560">
        <v>2012</v>
      </c>
      <c r="D4560">
        <v>1.99568499500411</v>
      </c>
      <c r="E4560">
        <v>4.3244257047447601</v>
      </c>
      <c r="F4560">
        <v>34.873240759341201</v>
      </c>
    </row>
    <row r="4561" spans="1:6">
      <c r="A4561" t="s">
        <v>662</v>
      </c>
      <c r="B4561" t="s">
        <v>663</v>
      </c>
      <c r="C4561">
        <v>2013</v>
      </c>
      <c r="D4561">
        <v>1.9482673751299899</v>
      </c>
      <c r="E4561">
        <v>4.1459189590325503</v>
      </c>
      <c r="F4561">
        <v>33.170544066141296</v>
      </c>
    </row>
    <row r="4562" spans="1:6">
      <c r="A4562" t="s">
        <v>662</v>
      </c>
      <c r="B4562" t="s">
        <v>663</v>
      </c>
      <c r="C4562">
        <v>2014</v>
      </c>
      <c r="D4562">
        <v>1.8554926355607799</v>
      </c>
      <c r="E4562">
        <v>3.8732057486768601</v>
      </c>
      <c r="F4562">
        <v>31.336146740298702</v>
      </c>
    </row>
    <row r="4563" spans="1:6">
      <c r="A4563" t="s">
        <v>662</v>
      </c>
      <c r="B4563" t="s">
        <v>663</v>
      </c>
      <c r="C4563">
        <v>2015</v>
      </c>
      <c r="D4563">
        <v>1.90380161668728</v>
      </c>
      <c r="E4563">
        <v>3.6142417716400499</v>
      </c>
      <c r="F4563">
        <v>32.086661340590801</v>
      </c>
    </row>
    <row r="4564" spans="1:6">
      <c r="A4564" t="s">
        <v>662</v>
      </c>
      <c r="B4564" t="s">
        <v>663</v>
      </c>
      <c r="C4564">
        <v>2016</v>
      </c>
      <c r="D4564">
        <v>1.8373298045111399</v>
      </c>
      <c r="E4564">
        <v>3.5067263371878199</v>
      </c>
      <c r="F4564">
        <v>30.149071527093401</v>
      </c>
    </row>
    <row r="4565" spans="1:6">
      <c r="A4565" t="s">
        <v>662</v>
      </c>
      <c r="B4565" t="s">
        <v>663</v>
      </c>
      <c r="C4565">
        <v>2017</v>
      </c>
      <c r="D4565">
        <v>1.81119144026978</v>
      </c>
      <c r="E4565">
        <v>3.3163593514327898</v>
      </c>
      <c r="F4565">
        <v>29.530417167236799</v>
      </c>
    </row>
    <row r="4566" spans="1:6">
      <c r="A4566" t="s">
        <v>664</v>
      </c>
      <c r="B4566" t="s">
        <v>665</v>
      </c>
      <c r="C4566">
        <v>1990</v>
      </c>
      <c r="D4566">
        <v>3.3829807544539001</v>
      </c>
      <c r="E4566">
        <v>13.2501718074521</v>
      </c>
      <c r="F4566">
        <v>23.900109936448398</v>
      </c>
    </row>
    <row r="4567" spans="1:6">
      <c r="A4567" t="s">
        <v>664</v>
      </c>
      <c r="B4567" t="s">
        <v>665</v>
      </c>
      <c r="C4567">
        <v>1991</v>
      </c>
      <c r="D4567">
        <v>3.4482456509651902</v>
      </c>
      <c r="E4567">
        <v>12.2260566666099</v>
      </c>
      <c r="F4567">
        <v>24.870405385921199</v>
      </c>
    </row>
    <row r="4568" spans="1:6">
      <c r="A4568" t="s">
        <v>664</v>
      </c>
      <c r="B4568" t="s">
        <v>665</v>
      </c>
      <c r="C4568">
        <v>1992</v>
      </c>
      <c r="D4568">
        <v>3.4321340195818699</v>
      </c>
      <c r="E4568">
        <v>10.873669485222299</v>
      </c>
      <c r="F4568">
        <v>24.956042392293998</v>
      </c>
    </row>
    <row r="4569" spans="1:6">
      <c r="A4569" t="s">
        <v>664</v>
      </c>
      <c r="B4569" t="s">
        <v>665</v>
      </c>
      <c r="C4569">
        <v>1993</v>
      </c>
      <c r="D4569">
        <v>3.5480037312284201</v>
      </c>
      <c r="E4569">
        <v>9.9417204650231401</v>
      </c>
      <c r="F4569">
        <v>25.863734044582198</v>
      </c>
    </row>
    <row r="4570" spans="1:6">
      <c r="A4570" t="s">
        <v>664</v>
      </c>
      <c r="B4570" t="s">
        <v>665</v>
      </c>
      <c r="C4570">
        <v>1994</v>
      </c>
      <c r="D4570">
        <v>3.3800520570614898</v>
      </c>
      <c r="E4570">
        <v>8.4501027543227707</v>
      </c>
      <c r="F4570">
        <v>24.512244541884499</v>
      </c>
    </row>
    <row r="4571" spans="1:6">
      <c r="A4571" t="s">
        <v>664</v>
      </c>
      <c r="B4571" t="s">
        <v>665</v>
      </c>
      <c r="C4571">
        <v>1995</v>
      </c>
      <c r="D4571">
        <v>3.47010998711864</v>
      </c>
      <c r="E4571">
        <v>7.6878559101220203</v>
      </c>
      <c r="F4571">
        <v>25.0654096372736</v>
      </c>
    </row>
    <row r="4572" spans="1:6">
      <c r="A4572" t="s">
        <v>664</v>
      </c>
      <c r="B4572" t="s">
        <v>665</v>
      </c>
      <c r="C4572">
        <v>1996</v>
      </c>
      <c r="D4572">
        <v>3.5654529364042702</v>
      </c>
      <c r="E4572">
        <v>7.0636182232073201</v>
      </c>
      <c r="F4572">
        <v>25.759780146013799</v>
      </c>
    </row>
    <row r="4573" spans="1:6">
      <c r="A4573" t="s">
        <v>664</v>
      </c>
      <c r="B4573" t="s">
        <v>665</v>
      </c>
      <c r="C4573">
        <v>1997</v>
      </c>
      <c r="D4573">
        <v>3.5382374364073801</v>
      </c>
      <c r="E4573">
        <v>6.40266657516311</v>
      </c>
      <c r="F4573">
        <v>25.545279614292902</v>
      </c>
    </row>
    <row r="4574" spans="1:6">
      <c r="A4574" t="s">
        <v>664</v>
      </c>
      <c r="B4574" t="s">
        <v>665</v>
      </c>
      <c r="C4574">
        <v>1998</v>
      </c>
      <c r="D4574">
        <v>3.5454229347676001</v>
      </c>
      <c r="E4574">
        <v>5.6061074186200104</v>
      </c>
      <c r="F4574">
        <v>25.480587893668499</v>
      </c>
    </row>
    <row r="4575" spans="1:6">
      <c r="A4575" t="s">
        <v>664</v>
      </c>
      <c r="B4575" t="s">
        <v>665</v>
      </c>
      <c r="C4575">
        <v>1999</v>
      </c>
      <c r="D4575">
        <v>3.60984859726562</v>
      </c>
      <c r="E4575">
        <v>5.1022996322150496</v>
      </c>
      <c r="F4575">
        <v>25.2236750950211</v>
      </c>
    </row>
    <row r="4576" spans="1:6">
      <c r="A4576" t="s">
        <v>664</v>
      </c>
      <c r="B4576" t="s">
        <v>665</v>
      </c>
      <c r="C4576">
        <v>2000</v>
      </c>
      <c r="D4576">
        <v>3.5046728231695199</v>
      </c>
      <c r="E4576">
        <v>4.4132921173225599</v>
      </c>
      <c r="F4576">
        <v>24.160391343605799</v>
      </c>
    </row>
    <row r="4577" spans="1:6">
      <c r="A4577" t="s">
        <v>664</v>
      </c>
      <c r="B4577" t="s">
        <v>665</v>
      </c>
      <c r="C4577">
        <v>2001</v>
      </c>
      <c r="D4577">
        <v>3.4449682076076402</v>
      </c>
      <c r="E4577">
        <v>3.9218310342225</v>
      </c>
      <c r="F4577">
        <v>23.810938825807401</v>
      </c>
    </row>
    <row r="4578" spans="1:6">
      <c r="A4578" t="s">
        <v>664</v>
      </c>
      <c r="B4578" t="s">
        <v>665</v>
      </c>
      <c r="C4578">
        <v>2002</v>
      </c>
      <c r="D4578">
        <v>3.46510556505247</v>
      </c>
      <c r="E4578">
        <v>3.5160742850567002</v>
      </c>
      <c r="F4578">
        <v>23.697025273462899</v>
      </c>
    </row>
    <row r="4579" spans="1:6">
      <c r="A4579" t="s">
        <v>664</v>
      </c>
      <c r="B4579" t="s">
        <v>665</v>
      </c>
      <c r="C4579">
        <v>2003</v>
      </c>
      <c r="D4579">
        <v>3.4373834666231202</v>
      </c>
      <c r="E4579">
        <v>3.1087962999375698</v>
      </c>
      <c r="F4579">
        <v>23.4744849215556</v>
      </c>
    </row>
    <row r="4580" spans="1:6">
      <c r="A4580" t="s">
        <v>664</v>
      </c>
      <c r="B4580" t="s">
        <v>665</v>
      </c>
      <c r="C4580">
        <v>2004</v>
      </c>
      <c r="D4580">
        <v>3.2090497160949201</v>
      </c>
      <c r="E4580">
        <v>2.5755278115252498</v>
      </c>
      <c r="F4580">
        <v>21.774489593242802</v>
      </c>
    </row>
    <row r="4581" spans="1:6">
      <c r="A4581" t="s">
        <v>664</v>
      </c>
      <c r="B4581" t="s">
        <v>665</v>
      </c>
      <c r="C4581">
        <v>2005</v>
      </c>
      <c r="D4581">
        <v>3.1275424098685898</v>
      </c>
      <c r="E4581">
        <v>2.2140228408136302</v>
      </c>
      <c r="F4581">
        <v>20.773661991509801</v>
      </c>
    </row>
    <row r="4582" spans="1:6">
      <c r="A4582" t="s">
        <v>664</v>
      </c>
      <c r="B4582" t="s">
        <v>665</v>
      </c>
      <c r="C4582">
        <v>2006</v>
      </c>
      <c r="D4582">
        <v>3.0050410515594699</v>
      </c>
      <c r="E4582">
        <v>1.91825790550002</v>
      </c>
      <c r="F4582">
        <v>20.068563871056</v>
      </c>
    </row>
    <row r="4583" spans="1:6">
      <c r="A4583" t="s">
        <v>664</v>
      </c>
      <c r="B4583" t="s">
        <v>665</v>
      </c>
      <c r="C4583">
        <v>2007</v>
      </c>
      <c r="D4583">
        <v>2.9406510776063799</v>
      </c>
      <c r="E4583">
        <v>1.70086503043268</v>
      </c>
      <c r="F4583">
        <v>19.6812756844507</v>
      </c>
    </row>
    <row r="4584" spans="1:6">
      <c r="A4584" t="s">
        <v>664</v>
      </c>
      <c r="B4584" t="s">
        <v>665</v>
      </c>
      <c r="C4584">
        <v>2008</v>
      </c>
      <c r="D4584">
        <v>2.8595043845079098</v>
      </c>
      <c r="E4584">
        <v>1.5283740625269899</v>
      </c>
      <c r="F4584">
        <v>19.0283024195863</v>
      </c>
    </row>
    <row r="4585" spans="1:6">
      <c r="A4585" t="s">
        <v>664</v>
      </c>
      <c r="B4585" t="s">
        <v>665</v>
      </c>
      <c r="C4585">
        <v>2009</v>
      </c>
      <c r="D4585">
        <v>2.7913769391868701</v>
      </c>
      <c r="E4585">
        <v>1.34356757701822</v>
      </c>
      <c r="F4585">
        <v>18.433847123390802</v>
      </c>
    </row>
    <row r="4586" spans="1:6">
      <c r="A4586" t="s">
        <v>664</v>
      </c>
      <c r="B4586" t="s">
        <v>665</v>
      </c>
      <c r="C4586">
        <v>2010</v>
      </c>
      <c r="D4586">
        <v>2.69082436389118</v>
      </c>
      <c r="E4586">
        <v>1.1758653314965299</v>
      </c>
      <c r="F4586">
        <v>17.591197240021501</v>
      </c>
    </row>
    <row r="4587" spans="1:6">
      <c r="A4587" t="s">
        <v>664</v>
      </c>
      <c r="B4587" t="s">
        <v>665</v>
      </c>
      <c r="C4587">
        <v>2011</v>
      </c>
      <c r="D4587">
        <v>2.5687900390929999</v>
      </c>
      <c r="E4587">
        <v>1.0327236990541699</v>
      </c>
      <c r="F4587">
        <v>17.191268895895899</v>
      </c>
    </row>
    <row r="4588" spans="1:6">
      <c r="A4588" t="s">
        <v>664</v>
      </c>
      <c r="B4588" t="s">
        <v>665</v>
      </c>
      <c r="C4588">
        <v>2012</v>
      </c>
      <c r="D4588">
        <v>2.5006829708012801</v>
      </c>
      <c r="E4588">
        <v>0.93276088886588904</v>
      </c>
      <c r="F4588">
        <v>15.777316489589801</v>
      </c>
    </row>
    <row r="4589" spans="1:6">
      <c r="A4589" t="s">
        <v>664</v>
      </c>
      <c r="B4589" t="s">
        <v>665</v>
      </c>
      <c r="C4589">
        <v>2013</v>
      </c>
      <c r="D4589">
        <v>2.4113679640552799</v>
      </c>
      <c r="E4589">
        <v>0.83434216359300595</v>
      </c>
      <c r="F4589">
        <v>15.2079640565887</v>
      </c>
    </row>
    <row r="4590" spans="1:6">
      <c r="A4590" t="s">
        <v>664</v>
      </c>
      <c r="B4590" t="s">
        <v>665</v>
      </c>
      <c r="C4590">
        <v>2014</v>
      </c>
      <c r="D4590">
        <v>2.33322575251638</v>
      </c>
      <c r="E4590">
        <v>0.75555026647182499</v>
      </c>
      <c r="F4590">
        <v>13.8742546676317</v>
      </c>
    </row>
    <row r="4591" spans="1:6">
      <c r="A4591" t="s">
        <v>664</v>
      </c>
      <c r="B4591" t="s">
        <v>665</v>
      </c>
      <c r="C4591">
        <v>2015</v>
      </c>
      <c r="D4591">
        <v>2.2833291783919001</v>
      </c>
      <c r="E4591">
        <v>0.68908377162360401</v>
      </c>
      <c r="F4591">
        <v>13.4508599027494</v>
      </c>
    </row>
    <row r="4592" spans="1:6">
      <c r="A4592" t="s">
        <v>664</v>
      </c>
      <c r="B4592" t="s">
        <v>665</v>
      </c>
      <c r="C4592">
        <v>2016</v>
      </c>
      <c r="D4592">
        <v>2.3008965190285302</v>
      </c>
      <c r="E4592">
        <v>0.64866863439716904</v>
      </c>
      <c r="F4592">
        <v>12.503444252616699</v>
      </c>
    </row>
    <row r="4593" spans="1:6">
      <c r="A4593" t="s">
        <v>664</v>
      </c>
      <c r="B4593" t="s">
        <v>665</v>
      </c>
      <c r="C4593">
        <v>2017</v>
      </c>
      <c r="D4593">
        <v>2.3348823165630401</v>
      </c>
      <c r="E4593">
        <v>0.62396006910879098</v>
      </c>
      <c r="F4593">
        <v>12.813222904358</v>
      </c>
    </row>
    <row r="4594" spans="1:6">
      <c r="A4594" t="s">
        <v>668</v>
      </c>
      <c r="B4594" t="s">
        <v>669</v>
      </c>
      <c r="C4594">
        <v>1990</v>
      </c>
      <c r="D4594">
        <v>1.4714612992468601</v>
      </c>
      <c r="E4594">
        <v>0.29861725988228899</v>
      </c>
      <c r="F4594">
        <v>25.0941618240401</v>
      </c>
    </row>
    <row r="4595" spans="1:6">
      <c r="A4595" t="s">
        <v>668</v>
      </c>
      <c r="B4595" t="s">
        <v>669</v>
      </c>
      <c r="C4595">
        <v>1991</v>
      </c>
      <c r="D4595">
        <v>1.5067392977285401</v>
      </c>
      <c r="E4595">
        <v>0.28725164195557401</v>
      </c>
      <c r="F4595">
        <v>24.854082116485799</v>
      </c>
    </row>
    <row r="4596" spans="1:6">
      <c r="A4596" t="s">
        <v>668</v>
      </c>
      <c r="B4596" t="s">
        <v>669</v>
      </c>
      <c r="C4596">
        <v>1992</v>
      </c>
      <c r="D4596">
        <v>1.57973153834627</v>
      </c>
      <c r="E4596">
        <v>0.277234402350445</v>
      </c>
      <c r="F4596">
        <v>25.0515175693061</v>
      </c>
    </row>
    <row r="4597" spans="1:6">
      <c r="A4597" t="s">
        <v>668</v>
      </c>
      <c r="B4597" t="s">
        <v>669</v>
      </c>
      <c r="C4597">
        <v>1993</v>
      </c>
      <c r="D4597">
        <v>1.6618090967591701</v>
      </c>
      <c r="E4597">
        <v>0.27008864353839102</v>
      </c>
      <c r="F4597">
        <v>25.1671763986242</v>
      </c>
    </row>
    <row r="4598" spans="1:6">
      <c r="A4598" t="s">
        <v>668</v>
      </c>
      <c r="B4598" t="s">
        <v>669</v>
      </c>
      <c r="C4598">
        <v>1994</v>
      </c>
      <c r="D4598">
        <v>1.7283218303387</v>
      </c>
      <c r="E4598">
        <v>0.25510658633941002</v>
      </c>
      <c r="F4598">
        <v>24.686797485292601</v>
      </c>
    </row>
    <row r="4599" spans="1:6">
      <c r="A4599" t="s">
        <v>668</v>
      </c>
      <c r="B4599" t="s">
        <v>669</v>
      </c>
      <c r="C4599">
        <v>1995</v>
      </c>
      <c r="D4599">
        <v>1.8300677016314699</v>
      </c>
      <c r="E4599">
        <v>0.25463331855573601</v>
      </c>
      <c r="F4599">
        <v>25.274396513230101</v>
      </c>
    </row>
    <row r="4600" spans="1:6">
      <c r="A4600" t="s">
        <v>668</v>
      </c>
      <c r="B4600" t="s">
        <v>669</v>
      </c>
      <c r="C4600">
        <v>1996</v>
      </c>
      <c r="D4600">
        <v>1.8579872067177601</v>
      </c>
      <c r="E4600">
        <v>0.248990679430311</v>
      </c>
      <c r="F4600">
        <v>25.693040419410899</v>
      </c>
    </row>
    <row r="4601" spans="1:6">
      <c r="A4601" t="s">
        <v>668</v>
      </c>
      <c r="B4601" t="s">
        <v>669</v>
      </c>
      <c r="C4601">
        <v>1997</v>
      </c>
      <c r="D4601">
        <v>1.7941287379597799</v>
      </c>
      <c r="E4601">
        <v>0.23073454189449499</v>
      </c>
      <c r="F4601">
        <v>25.538271244213501</v>
      </c>
    </row>
    <row r="4602" spans="1:6">
      <c r="A4602" t="s">
        <v>668</v>
      </c>
      <c r="B4602" t="s">
        <v>669</v>
      </c>
      <c r="C4602">
        <v>1998</v>
      </c>
      <c r="D4602">
        <v>1.8754178441834299</v>
      </c>
      <c r="E4602">
        <v>0.23587245386842901</v>
      </c>
      <c r="F4602">
        <v>27.875239496041299</v>
      </c>
    </row>
    <row r="4603" spans="1:6">
      <c r="A4603" t="s">
        <v>668</v>
      </c>
      <c r="B4603" t="s">
        <v>669</v>
      </c>
      <c r="C4603">
        <v>1999</v>
      </c>
      <c r="D4603">
        <v>1.7827603839228101</v>
      </c>
      <c r="E4603">
        <v>0.221697033042559</v>
      </c>
      <c r="F4603">
        <v>27.312540768904402</v>
      </c>
    </row>
    <row r="4604" spans="1:6">
      <c r="A4604" t="s">
        <v>668</v>
      </c>
      <c r="B4604" t="s">
        <v>669</v>
      </c>
      <c r="C4604">
        <v>2000</v>
      </c>
      <c r="D4604">
        <v>1.7001935665763399</v>
      </c>
      <c r="E4604">
        <v>0.21635665044647701</v>
      </c>
      <c r="F4604">
        <v>26.696366843126299</v>
      </c>
    </row>
    <row r="4605" spans="1:6">
      <c r="A4605" t="s">
        <v>668</v>
      </c>
      <c r="B4605" t="s">
        <v>669</v>
      </c>
      <c r="C4605">
        <v>2001</v>
      </c>
      <c r="D4605">
        <v>1.6870327445220401</v>
      </c>
      <c r="E4605">
        <v>0.21248483540071</v>
      </c>
      <c r="F4605">
        <v>26.783913672419501</v>
      </c>
    </row>
    <row r="4606" spans="1:6">
      <c r="A4606" t="s">
        <v>668</v>
      </c>
      <c r="B4606" t="s">
        <v>669</v>
      </c>
      <c r="C4606">
        <v>2002</v>
      </c>
      <c r="D4606">
        <v>1.57012943119232</v>
      </c>
      <c r="E4606">
        <v>0.19730019689662001</v>
      </c>
      <c r="F4606">
        <v>25.110766462632299</v>
      </c>
    </row>
    <row r="4607" spans="1:6">
      <c r="A4607" t="s">
        <v>668</v>
      </c>
      <c r="B4607" t="s">
        <v>669</v>
      </c>
      <c r="C4607">
        <v>2003</v>
      </c>
      <c r="D4607">
        <v>1.53148037121557</v>
      </c>
      <c r="E4607">
        <v>0.195681708344041</v>
      </c>
      <c r="F4607">
        <v>24.795950662994201</v>
      </c>
    </row>
    <row r="4608" spans="1:6">
      <c r="A4608" t="s">
        <v>668</v>
      </c>
      <c r="B4608" t="s">
        <v>669</v>
      </c>
      <c r="C4608">
        <v>2004</v>
      </c>
      <c r="D4608">
        <v>1.5290046780856801</v>
      </c>
      <c r="E4608">
        <v>0.197363241947909</v>
      </c>
      <c r="F4608">
        <v>24.961115746187801</v>
      </c>
    </row>
    <row r="4609" spans="1:6">
      <c r="A4609" t="s">
        <v>668</v>
      </c>
      <c r="B4609" t="s">
        <v>669</v>
      </c>
      <c r="C4609">
        <v>2005</v>
      </c>
      <c r="D4609">
        <v>1.50557565596834</v>
      </c>
      <c r="E4609">
        <v>0.19820302578891599</v>
      </c>
      <c r="F4609">
        <v>24.748564043038002</v>
      </c>
    </row>
    <row r="4610" spans="1:6">
      <c r="A4610" t="s">
        <v>668</v>
      </c>
      <c r="B4610" t="s">
        <v>669</v>
      </c>
      <c r="C4610">
        <v>2006</v>
      </c>
      <c r="D4610">
        <v>1.41434593696866</v>
      </c>
      <c r="E4610">
        <v>0.18769613502881999</v>
      </c>
      <c r="F4610">
        <v>23.462520325807098</v>
      </c>
    </row>
    <row r="4611" spans="1:6">
      <c r="A4611" t="s">
        <v>668</v>
      </c>
      <c r="B4611" t="s">
        <v>669</v>
      </c>
      <c r="C4611">
        <v>2007</v>
      </c>
      <c r="D4611">
        <v>1.4005631462502399</v>
      </c>
      <c r="E4611">
        <v>0.18490217849949001</v>
      </c>
      <c r="F4611">
        <v>23.007846969029401</v>
      </c>
    </row>
    <row r="4612" spans="1:6">
      <c r="A4612" t="s">
        <v>668</v>
      </c>
      <c r="B4612" t="s">
        <v>669</v>
      </c>
      <c r="C4612">
        <v>2008</v>
      </c>
      <c r="D4612">
        <v>1.3726280496521299</v>
      </c>
      <c r="E4612">
        <v>0.17878166210733501</v>
      </c>
      <c r="F4612">
        <v>22.3936170331291</v>
      </c>
    </row>
    <row r="4613" spans="1:6">
      <c r="A4613" t="s">
        <v>668</v>
      </c>
      <c r="B4613" t="s">
        <v>669</v>
      </c>
      <c r="C4613">
        <v>2009</v>
      </c>
      <c r="D4613">
        <v>1.36444462226807</v>
      </c>
      <c r="E4613">
        <v>0.17564350965466799</v>
      </c>
      <c r="F4613">
        <v>22.120242850784901</v>
      </c>
    </row>
    <row r="4614" spans="1:6">
      <c r="A4614" t="s">
        <v>668</v>
      </c>
      <c r="B4614" t="s">
        <v>669</v>
      </c>
      <c r="C4614">
        <v>2010</v>
      </c>
      <c r="D4614">
        <v>1.2995179229752301</v>
      </c>
      <c r="E4614">
        <v>0.16534317124905501</v>
      </c>
      <c r="F4614">
        <v>20.972432326395701</v>
      </c>
    </row>
    <row r="4615" spans="1:6">
      <c r="A4615" t="s">
        <v>668</v>
      </c>
      <c r="B4615" t="s">
        <v>669</v>
      </c>
      <c r="C4615">
        <v>2011</v>
      </c>
      <c r="D4615">
        <v>1.2932627734940401</v>
      </c>
      <c r="E4615">
        <v>0.165846477209557</v>
      </c>
      <c r="F4615">
        <v>21.436649716923601</v>
      </c>
    </row>
    <row r="4616" spans="1:6">
      <c r="A4616" t="s">
        <v>668</v>
      </c>
      <c r="B4616" t="s">
        <v>669</v>
      </c>
      <c r="C4616">
        <v>2012</v>
      </c>
      <c r="D4616">
        <v>1.2113619673335001</v>
      </c>
      <c r="E4616">
        <v>0.15238679612214501</v>
      </c>
      <c r="F4616">
        <v>19.1126455066379</v>
      </c>
    </row>
    <row r="4617" spans="1:6">
      <c r="A4617" t="s">
        <v>668</v>
      </c>
      <c r="B4617" t="s">
        <v>669</v>
      </c>
      <c r="C4617">
        <v>2013</v>
      </c>
      <c r="D4617">
        <v>1.1929167119553199</v>
      </c>
      <c r="E4617">
        <v>0.14410624443477399</v>
      </c>
      <c r="F4617">
        <v>18.289384717196398</v>
      </c>
    </row>
    <row r="4618" spans="1:6">
      <c r="A4618" t="s">
        <v>668</v>
      </c>
      <c r="B4618" t="s">
        <v>669</v>
      </c>
      <c r="C4618">
        <v>2014</v>
      </c>
      <c r="D4618">
        <v>1.1522361937557299</v>
      </c>
      <c r="E4618">
        <v>0.134106568333313</v>
      </c>
      <c r="F4618">
        <v>16.6896538774254</v>
      </c>
    </row>
    <row r="4619" spans="1:6">
      <c r="A4619" t="s">
        <v>668</v>
      </c>
      <c r="B4619" t="s">
        <v>669</v>
      </c>
      <c r="C4619">
        <v>2015</v>
      </c>
      <c r="D4619">
        <v>1.11168155379668</v>
      </c>
      <c r="E4619">
        <v>0.123694959651305</v>
      </c>
      <c r="F4619">
        <v>15.6120575874889</v>
      </c>
    </row>
    <row r="4620" spans="1:6">
      <c r="A4620" t="s">
        <v>668</v>
      </c>
      <c r="B4620" t="s">
        <v>669</v>
      </c>
      <c r="C4620">
        <v>2016</v>
      </c>
      <c r="D4620">
        <v>1.1623670934683801</v>
      </c>
      <c r="E4620">
        <v>0.126965361650348</v>
      </c>
      <c r="F4620">
        <v>15.3656199474971</v>
      </c>
    </row>
    <row r="4621" spans="1:6">
      <c r="A4621" t="s">
        <v>668</v>
      </c>
      <c r="B4621" t="s">
        <v>669</v>
      </c>
      <c r="C4621">
        <v>2017</v>
      </c>
      <c r="D4621">
        <v>1.2003859266096299</v>
      </c>
      <c r="E4621">
        <v>0.127165387646517</v>
      </c>
      <c r="F4621">
        <v>15.779330403990199</v>
      </c>
    </row>
    <row r="4622" spans="1:6">
      <c r="A4622" t="s">
        <v>670</v>
      </c>
      <c r="B4622" t="s">
        <v>671</v>
      </c>
      <c r="C4622">
        <v>1990</v>
      </c>
      <c r="D4622">
        <v>6.1519692473800198</v>
      </c>
      <c r="E4622">
        <v>7.0449286627030594E-2</v>
      </c>
      <c r="F4622">
        <v>126.066600131516</v>
      </c>
    </row>
    <row r="4623" spans="1:6">
      <c r="A4623" t="s">
        <v>670</v>
      </c>
      <c r="B4623" t="s">
        <v>671</v>
      </c>
      <c r="C4623">
        <v>1991</v>
      </c>
      <c r="D4623">
        <v>6.2064311908573098</v>
      </c>
      <c r="E4623">
        <v>6.0608454069597202E-2</v>
      </c>
      <c r="F4623">
        <v>127.116309111421</v>
      </c>
    </row>
    <row r="4624" spans="1:6">
      <c r="A4624" t="s">
        <v>670</v>
      </c>
      <c r="B4624" t="s">
        <v>671</v>
      </c>
      <c r="C4624">
        <v>1992</v>
      </c>
      <c r="D4624">
        <v>6.3002170374360196</v>
      </c>
      <c r="E4624">
        <v>5.2285695409000701E-2</v>
      </c>
      <c r="F4624">
        <v>128.64943737045101</v>
      </c>
    </row>
    <row r="4625" spans="1:6">
      <c r="A4625" t="s">
        <v>670</v>
      </c>
      <c r="B4625" t="s">
        <v>671</v>
      </c>
      <c r="C4625">
        <v>1993</v>
      </c>
      <c r="D4625">
        <v>6.5516670777450399</v>
      </c>
      <c r="E4625">
        <v>4.7029897371972197E-2</v>
      </c>
      <c r="F4625">
        <v>132.57159727403399</v>
      </c>
    </row>
    <row r="4626" spans="1:6">
      <c r="A4626" t="s">
        <v>670</v>
      </c>
      <c r="B4626" t="s">
        <v>671</v>
      </c>
      <c r="C4626">
        <v>1994</v>
      </c>
      <c r="D4626">
        <v>6.4954362147430098</v>
      </c>
      <c r="E4626">
        <v>4.1691375215409998E-2</v>
      </c>
      <c r="F4626">
        <v>131.106570406873</v>
      </c>
    </row>
    <row r="4627" spans="1:6">
      <c r="A4627" t="s">
        <v>670</v>
      </c>
      <c r="B4627" t="s">
        <v>671</v>
      </c>
      <c r="C4627">
        <v>1995</v>
      </c>
      <c r="D4627">
        <v>6.3343016871452198</v>
      </c>
      <c r="E4627">
        <v>3.7167622994494803E-2</v>
      </c>
      <c r="F4627">
        <v>127.26816585304699</v>
      </c>
    </row>
    <row r="4628" spans="1:6">
      <c r="A4628" t="s">
        <v>670</v>
      </c>
      <c r="B4628" t="s">
        <v>671</v>
      </c>
      <c r="C4628">
        <v>1996</v>
      </c>
      <c r="D4628">
        <v>6.2610727598337501</v>
      </c>
      <c r="E4628">
        <v>3.3138455555947702E-2</v>
      </c>
      <c r="F4628">
        <v>128.01213808133801</v>
      </c>
    </row>
    <row r="4629" spans="1:6">
      <c r="A4629" t="s">
        <v>670</v>
      </c>
      <c r="B4629" t="s">
        <v>671</v>
      </c>
      <c r="C4629">
        <v>1997</v>
      </c>
      <c r="D4629">
        <v>6.1400441183663199</v>
      </c>
      <c r="E4629">
        <v>2.94921293839185E-2</v>
      </c>
      <c r="F4629">
        <v>127.145476628561</v>
      </c>
    </row>
    <row r="4630" spans="1:6">
      <c r="A4630" t="s">
        <v>670</v>
      </c>
      <c r="B4630" t="s">
        <v>671</v>
      </c>
      <c r="C4630">
        <v>1998</v>
      </c>
      <c r="D4630">
        <v>6.0061181443841898</v>
      </c>
      <c r="E4630">
        <v>2.6494763605363101E-2</v>
      </c>
      <c r="F4630">
        <v>125.674839134859</v>
      </c>
    </row>
    <row r="4631" spans="1:6">
      <c r="A4631" t="s">
        <v>670</v>
      </c>
      <c r="B4631" t="s">
        <v>671</v>
      </c>
      <c r="C4631">
        <v>1999</v>
      </c>
      <c r="D4631">
        <v>5.6844840554401701</v>
      </c>
      <c r="E4631">
        <v>2.5905767261991001E-2</v>
      </c>
      <c r="F4631">
        <v>121.34908137676</v>
      </c>
    </row>
    <row r="4632" spans="1:6">
      <c r="A4632" t="s">
        <v>670</v>
      </c>
      <c r="B4632" t="s">
        <v>671</v>
      </c>
      <c r="C4632">
        <v>2000</v>
      </c>
      <c r="D4632">
        <v>5.1639651521361998</v>
      </c>
      <c r="E4632">
        <v>2.3654470695814198E-2</v>
      </c>
      <c r="F4632">
        <v>113.82722945694501</v>
      </c>
    </row>
    <row r="4633" spans="1:6">
      <c r="A4633" t="s">
        <v>670</v>
      </c>
      <c r="B4633" t="s">
        <v>671</v>
      </c>
      <c r="C4633">
        <v>2001</v>
      </c>
      <c r="D4633">
        <v>4.6520869775176301</v>
      </c>
      <c r="E4633">
        <v>2.0527433839463202E-2</v>
      </c>
      <c r="F4633">
        <v>104.732561695214</v>
      </c>
    </row>
    <row r="4634" spans="1:6">
      <c r="A4634" t="s">
        <v>670</v>
      </c>
      <c r="B4634" t="s">
        <v>671</v>
      </c>
      <c r="C4634">
        <v>2002</v>
      </c>
      <c r="D4634">
        <v>4.1900298647125398</v>
      </c>
      <c r="E4634">
        <v>1.8273972260682701E-2</v>
      </c>
      <c r="F4634">
        <v>98.222685391684905</v>
      </c>
    </row>
    <row r="4635" spans="1:6">
      <c r="A4635" t="s">
        <v>670</v>
      </c>
      <c r="B4635" t="s">
        <v>671</v>
      </c>
      <c r="C4635">
        <v>2003</v>
      </c>
      <c r="D4635">
        <v>3.79117269026343</v>
      </c>
      <c r="E4635">
        <v>1.6135183015003201E-2</v>
      </c>
      <c r="F4635">
        <v>91.753672508770407</v>
      </c>
    </row>
    <row r="4636" spans="1:6">
      <c r="A4636" t="s">
        <v>670</v>
      </c>
      <c r="B4636" t="s">
        <v>671</v>
      </c>
      <c r="C4636">
        <v>2004</v>
      </c>
      <c r="D4636">
        <v>3.53639562869387</v>
      </c>
      <c r="E4636">
        <v>1.4568869693515601E-2</v>
      </c>
      <c r="F4636">
        <v>87.147360175659799</v>
      </c>
    </row>
    <row r="4637" spans="1:6">
      <c r="A4637" t="s">
        <v>670</v>
      </c>
      <c r="B4637" t="s">
        <v>671</v>
      </c>
      <c r="C4637">
        <v>2005</v>
      </c>
      <c r="D4637">
        <v>3.4429292979944401</v>
      </c>
      <c r="E4637">
        <v>1.3865669741548899E-2</v>
      </c>
      <c r="F4637">
        <v>86.816836854206997</v>
      </c>
    </row>
    <row r="4638" spans="1:6">
      <c r="A4638" t="s">
        <v>670</v>
      </c>
      <c r="B4638" t="s">
        <v>671</v>
      </c>
      <c r="C4638">
        <v>2006</v>
      </c>
      <c r="D4638">
        <v>3.2295751927807799</v>
      </c>
      <c r="E4638">
        <v>1.24341554023773E-2</v>
      </c>
      <c r="F4638">
        <v>83.621291757808706</v>
      </c>
    </row>
    <row r="4639" spans="1:6">
      <c r="A4639" t="s">
        <v>670</v>
      </c>
      <c r="B4639" t="s">
        <v>671</v>
      </c>
      <c r="C4639">
        <v>2007</v>
      </c>
      <c r="D4639">
        <v>3.08937249636941</v>
      </c>
      <c r="E4639">
        <v>1.12054969127837E-2</v>
      </c>
      <c r="F4639">
        <v>80.896734164014404</v>
      </c>
    </row>
    <row r="4640" spans="1:6">
      <c r="A4640" t="s">
        <v>670</v>
      </c>
      <c r="B4640" t="s">
        <v>671</v>
      </c>
      <c r="C4640">
        <v>2008</v>
      </c>
      <c r="D4640">
        <v>3.1051531362607498</v>
      </c>
      <c r="E4640">
        <v>1.0486354385538301E-2</v>
      </c>
      <c r="F4640">
        <v>81.0848932927166</v>
      </c>
    </row>
    <row r="4641" spans="1:6">
      <c r="A4641" t="s">
        <v>670</v>
      </c>
      <c r="B4641" t="s">
        <v>671</v>
      </c>
      <c r="C4641">
        <v>2009</v>
      </c>
      <c r="D4641">
        <v>2.9949343690674199</v>
      </c>
      <c r="E4641">
        <v>9.5196438261210096E-3</v>
      </c>
      <c r="F4641">
        <v>78.522454774138595</v>
      </c>
    </row>
    <row r="4642" spans="1:6">
      <c r="A4642" t="s">
        <v>670</v>
      </c>
      <c r="B4642" t="s">
        <v>671</v>
      </c>
      <c r="C4642">
        <v>2010</v>
      </c>
      <c r="D4642">
        <v>2.8837473128151898</v>
      </c>
      <c r="E4642">
        <v>8.5402778799632002E-3</v>
      </c>
      <c r="F4642">
        <v>74.9424241914314</v>
      </c>
    </row>
    <row r="4643" spans="1:6">
      <c r="A4643" t="s">
        <v>670</v>
      </c>
      <c r="B4643" t="s">
        <v>671</v>
      </c>
      <c r="C4643">
        <v>2011</v>
      </c>
      <c r="D4643">
        <v>2.7608593930268102</v>
      </c>
      <c r="E4643">
        <v>8.0772205211395998E-3</v>
      </c>
      <c r="F4643">
        <v>71.229536198929907</v>
      </c>
    </row>
    <row r="4644" spans="1:6">
      <c r="A4644" t="s">
        <v>670</v>
      </c>
      <c r="B4644" t="s">
        <v>671</v>
      </c>
      <c r="C4644">
        <v>2012</v>
      </c>
      <c r="D4644">
        <v>2.6439006888928001</v>
      </c>
      <c r="E4644">
        <v>6.6347929143645004E-3</v>
      </c>
      <c r="F4644">
        <v>69.736338705913496</v>
      </c>
    </row>
    <row r="4645" spans="1:6">
      <c r="A4645" t="s">
        <v>670</v>
      </c>
      <c r="B4645" t="s">
        <v>671</v>
      </c>
      <c r="C4645">
        <v>2013</v>
      </c>
      <c r="D4645">
        <v>2.5373967468460701</v>
      </c>
      <c r="E4645">
        <v>6.1788537605733697E-3</v>
      </c>
      <c r="F4645">
        <v>67.154364673626802</v>
      </c>
    </row>
    <row r="4646" spans="1:6">
      <c r="A4646" t="s">
        <v>670</v>
      </c>
      <c r="B4646" t="s">
        <v>671</v>
      </c>
      <c r="C4646">
        <v>2014</v>
      </c>
      <c r="D4646">
        <v>2.4423412385711898</v>
      </c>
      <c r="E4646">
        <v>6.0374154927486804E-3</v>
      </c>
      <c r="F4646">
        <v>63.231765197512601</v>
      </c>
    </row>
    <row r="4647" spans="1:6">
      <c r="A4647" t="s">
        <v>670</v>
      </c>
      <c r="B4647" t="s">
        <v>671</v>
      </c>
      <c r="C4647">
        <v>2015</v>
      </c>
      <c r="D4647">
        <v>2.3587611011457401</v>
      </c>
      <c r="E4647">
        <v>4.7412547939080897E-3</v>
      </c>
      <c r="F4647">
        <v>63.2090033882642</v>
      </c>
    </row>
    <row r="4648" spans="1:6">
      <c r="A4648" t="s">
        <v>670</v>
      </c>
      <c r="B4648" t="s">
        <v>671</v>
      </c>
      <c r="C4648">
        <v>2016</v>
      </c>
      <c r="D4648">
        <v>2.30577672728676</v>
      </c>
      <c r="E4648">
        <v>4.4040753728896397E-3</v>
      </c>
      <c r="F4648">
        <v>60.5448771872382</v>
      </c>
    </row>
    <row r="4649" spans="1:6">
      <c r="A4649" t="s">
        <v>670</v>
      </c>
      <c r="B4649" t="s">
        <v>671</v>
      </c>
      <c r="C4649">
        <v>2017</v>
      </c>
      <c r="D4649">
        <v>2.2824475287410402</v>
      </c>
      <c r="E4649">
        <v>3.8587141420261101E-3</v>
      </c>
      <c r="F4649">
        <v>60.320763719213602</v>
      </c>
    </row>
    <row r="4650" spans="1:6">
      <c r="A4650" t="s">
        <v>672</v>
      </c>
      <c r="B4650" t="s">
        <v>673</v>
      </c>
      <c r="C4650">
        <v>1990</v>
      </c>
      <c r="D4650">
        <v>4.6479001313271597</v>
      </c>
      <c r="E4650">
        <v>44.423613414309699</v>
      </c>
      <c r="F4650">
        <v>41.683939082860398</v>
      </c>
    </row>
    <row r="4651" spans="1:6">
      <c r="A4651" t="s">
        <v>672</v>
      </c>
      <c r="B4651" t="s">
        <v>673</v>
      </c>
      <c r="C4651">
        <v>1991</v>
      </c>
      <c r="D4651">
        <v>4.3735272748062997</v>
      </c>
      <c r="E4651">
        <v>42.291356895512102</v>
      </c>
      <c r="F4651">
        <v>41.4844569895048</v>
      </c>
    </row>
    <row r="4652" spans="1:6">
      <c r="A4652" t="s">
        <v>672</v>
      </c>
      <c r="B4652" t="s">
        <v>673</v>
      </c>
      <c r="C4652">
        <v>1992</v>
      </c>
      <c r="D4652">
        <v>4.1958802695248396</v>
      </c>
      <c r="E4652">
        <v>42.759473154482301</v>
      </c>
      <c r="F4652">
        <v>43.147465710249797</v>
      </c>
    </row>
    <row r="4653" spans="1:6">
      <c r="A4653" t="s">
        <v>672</v>
      </c>
      <c r="B4653" t="s">
        <v>673</v>
      </c>
      <c r="C4653">
        <v>1993</v>
      </c>
      <c r="D4653">
        <v>3.7659365759788099</v>
      </c>
      <c r="E4653">
        <v>41.548559473626099</v>
      </c>
      <c r="F4653">
        <v>43.045122470315803</v>
      </c>
    </row>
    <row r="4654" spans="1:6">
      <c r="A4654" t="s">
        <v>672</v>
      </c>
      <c r="B4654" t="s">
        <v>673</v>
      </c>
      <c r="C4654">
        <v>1994</v>
      </c>
      <c r="D4654">
        <v>3.4578977145431602</v>
      </c>
      <c r="E4654">
        <v>40.0728287575255</v>
      </c>
      <c r="F4654">
        <v>43.076199384003502</v>
      </c>
    </row>
    <row r="4655" spans="1:6">
      <c r="A4655" t="s">
        <v>672</v>
      </c>
      <c r="B4655" t="s">
        <v>673</v>
      </c>
      <c r="C4655">
        <v>1995</v>
      </c>
      <c r="D4655">
        <v>3.2876314818886798</v>
      </c>
      <c r="E4655">
        <v>38.799952311661698</v>
      </c>
      <c r="F4655">
        <v>44.081325154794001</v>
      </c>
    </row>
    <row r="4656" spans="1:6">
      <c r="A4656" t="s">
        <v>672</v>
      </c>
      <c r="B4656" t="s">
        <v>673</v>
      </c>
      <c r="C4656">
        <v>1996</v>
      </c>
      <c r="D4656">
        <v>3.2269945352514</v>
      </c>
      <c r="E4656">
        <v>38.768241795290599</v>
      </c>
      <c r="F4656">
        <v>45.732200889792999</v>
      </c>
    </row>
    <row r="4657" spans="1:6">
      <c r="A4657" t="s">
        <v>672</v>
      </c>
      <c r="B4657" t="s">
        <v>673</v>
      </c>
      <c r="C4657">
        <v>1997</v>
      </c>
      <c r="D4657">
        <v>3.0520164741838101</v>
      </c>
      <c r="E4657">
        <v>36.812523982581503</v>
      </c>
      <c r="F4657">
        <v>45.4890128593848</v>
      </c>
    </row>
    <row r="4658" spans="1:6">
      <c r="A4658" t="s">
        <v>672</v>
      </c>
      <c r="B4658" t="s">
        <v>673</v>
      </c>
      <c r="C4658">
        <v>1998</v>
      </c>
      <c r="D4658">
        <v>2.8462623453965601</v>
      </c>
      <c r="E4658">
        <v>33.662302674752603</v>
      </c>
      <c r="F4658">
        <v>43.222226169053101</v>
      </c>
    </row>
    <row r="4659" spans="1:6">
      <c r="A4659" t="s">
        <v>672</v>
      </c>
      <c r="B4659" t="s">
        <v>673</v>
      </c>
      <c r="C4659">
        <v>1999</v>
      </c>
      <c r="D4659">
        <v>2.7694205988920202</v>
      </c>
      <c r="E4659">
        <v>30.949229621666799</v>
      </c>
      <c r="F4659">
        <v>41.31069695339</v>
      </c>
    </row>
    <row r="4660" spans="1:6">
      <c r="A4660" t="s">
        <v>672</v>
      </c>
      <c r="B4660" t="s">
        <v>673</v>
      </c>
      <c r="C4660">
        <v>2000</v>
      </c>
      <c r="D4660">
        <v>2.5941829029783698</v>
      </c>
      <c r="E4660">
        <v>28.5154844264245</v>
      </c>
      <c r="F4660">
        <v>39.679339670066099</v>
      </c>
    </row>
    <row r="4661" spans="1:6">
      <c r="A4661" t="s">
        <v>672</v>
      </c>
      <c r="B4661" t="s">
        <v>673</v>
      </c>
      <c r="C4661">
        <v>2001</v>
      </c>
      <c r="D4661">
        <v>2.5564238412323199</v>
      </c>
      <c r="E4661">
        <v>27.0131952646312</v>
      </c>
      <c r="F4661">
        <v>40.450626680547401</v>
      </c>
    </row>
    <row r="4662" spans="1:6">
      <c r="A4662" t="s">
        <v>672</v>
      </c>
      <c r="B4662" t="s">
        <v>673</v>
      </c>
      <c r="C4662">
        <v>2002</v>
      </c>
      <c r="D4662">
        <v>2.5392912088108299</v>
      </c>
      <c r="E4662">
        <v>26.134289312872902</v>
      </c>
      <c r="F4662">
        <v>41.006446366523299</v>
      </c>
    </row>
    <row r="4663" spans="1:6">
      <c r="A4663" t="s">
        <v>672</v>
      </c>
      <c r="B4663" t="s">
        <v>673</v>
      </c>
      <c r="C4663">
        <v>2003</v>
      </c>
      <c r="D4663">
        <v>2.4254265281488099</v>
      </c>
      <c r="E4663">
        <v>24.133336264375199</v>
      </c>
      <c r="F4663">
        <v>40.534524411924998</v>
      </c>
    </row>
    <row r="4664" spans="1:6">
      <c r="A4664" t="s">
        <v>672</v>
      </c>
      <c r="B4664" t="s">
        <v>673</v>
      </c>
      <c r="C4664">
        <v>2004</v>
      </c>
      <c r="D4664">
        <v>2.2692163010777602</v>
      </c>
      <c r="E4664">
        <v>21.981991861570801</v>
      </c>
      <c r="F4664">
        <v>38.941312944544102</v>
      </c>
    </row>
    <row r="4665" spans="1:6">
      <c r="A4665" t="s">
        <v>672</v>
      </c>
      <c r="B4665" t="s">
        <v>673</v>
      </c>
      <c r="C4665">
        <v>2005</v>
      </c>
      <c r="D4665">
        <v>2.1763614927798201</v>
      </c>
      <c r="E4665">
        <v>20.545454479940101</v>
      </c>
      <c r="F4665">
        <v>38.3679468415041</v>
      </c>
    </row>
    <row r="4666" spans="1:6">
      <c r="A4666" t="s">
        <v>672</v>
      </c>
      <c r="B4666" t="s">
        <v>673</v>
      </c>
      <c r="C4666">
        <v>2006</v>
      </c>
      <c r="D4666">
        <v>2.0516141097339098</v>
      </c>
      <c r="E4666">
        <v>18.660680142416499</v>
      </c>
      <c r="F4666">
        <v>37.260740733765097</v>
      </c>
    </row>
    <row r="4667" spans="1:6">
      <c r="A4667" t="s">
        <v>672</v>
      </c>
      <c r="B4667" t="s">
        <v>673</v>
      </c>
      <c r="C4667">
        <v>2007</v>
      </c>
      <c r="D4667">
        <v>1.93983187154363</v>
      </c>
      <c r="E4667">
        <v>16.797787689216499</v>
      </c>
      <c r="F4667">
        <v>35.9754094094165</v>
      </c>
    </row>
    <row r="4668" spans="1:6">
      <c r="A4668" t="s">
        <v>672</v>
      </c>
      <c r="B4668" t="s">
        <v>673</v>
      </c>
      <c r="C4668">
        <v>2008</v>
      </c>
      <c r="D4668">
        <v>1.90151398372353</v>
      </c>
      <c r="E4668">
        <v>15.5716905982837</v>
      </c>
      <c r="F4668">
        <v>36.047294087894798</v>
      </c>
    </row>
    <row r="4669" spans="1:6">
      <c r="A4669" t="s">
        <v>672</v>
      </c>
      <c r="B4669" t="s">
        <v>673</v>
      </c>
      <c r="C4669">
        <v>2009</v>
      </c>
      <c r="D4669">
        <v>1.8826334671437699</v>
      </c>
      <c r="E4669">
        <v>14.6043419588201</v>
      </c>
      <c r="F4669">
        <v>36.143221585928003</v>
      </c>
    </row>
    <row r="4670" spans="1:6">
      <c r="A4670" t="s">
        <v>672</v>
      </c>
      <c r="B4670" t="s">
        <v>673</v>
      </c>
      <c r="C4670">
        <v>2010</v>
      </c>
      <c r="D4670">
        <v>1.84498834672538</v>
      </c>
      <c r="E4670">
        <v>13.605231541319499</v>
      </c>
      <c r="F4670">
        <v>35.625151949741401</v>
      </c>
    </row>
    <row r="4671" spans="1:6">
      <c r="A4671" t="s">
        <v>672</v>
      </c>
      <c r="B4671" t="s">
        <v>673</v>
      </c>
      <c r="C4671">
        <v>2011</v>
      </c>
      <c r="D4671">
        <v>1.7272993875703999</v>
      </c>
      <c r="E4671">
        <v>11.8704753297328</v>
      </c>
      <c r="F4671">
        <v>34.226622660769699</v>
      </c>
    </row>
    <row r="4672" spans="1:6">
      <c r="A4672" t="s">
        <v>672</v>
      </c>
      <c r="B4672" t="s">
        <v>673</v>
      </c>
      <c r="C4672">
        <v>2012</v>
      </c>
      <c r="D4672">
        <v>1.69408475582928</v>
      </c>
      <c r="E4672">
        <v>11.6594817858899</v>
      </c>
      <c r="F4672">
        <v>32.5422973307356</v>
      </c>
    </row>
    <row r="4673" spans="1:6">
      <c r="A4673" t="s">
        <v>672</v>
      </c>
      <c r="B4673" t="s">
        <v>673</v>
      </c>
      <c r="C4673">
        <v>2013</v>
      </c>
      <c r="D4673">
        <v>1.6373029448860601</v>
      </c>
      <c r="E4673">
        <v>11.117431383070601</v>
      </c>
      <c r="F4673">
        <v>30.595932408591398</v>
      </c>
    </row>
    <row r="4674" spans="1:6">
      <c r="A4674" t="s">
        <v>672</v>
      </c>
      <c r="B4674" t="s">
        <v>673</v>
      </c>
      <c r="C4674">
        <v>2014</v>
      </c>
      <c r="D4674">
        <v>1.6544742450377199</v>
      </c>
      <c r="E4674">
        <v>10.8360485468778</v>
      </c>
      <c r="F4674">
        <v>30.3273632164709</v>
      </c>
    </row>
    <row r="4675" spans="1:6">
      <c r="A4675" t="s">
        <v>672</v>
      </c>
      <c r="B4675" t="s">
        <v>673</v>
      </c>
      <c r="C4675">
        <v>2015</v>
      </c>
      <c r="D4675">
        <v>1.6623360727663801</v>
      </c>
      <c r="E4675">
        <v>10.274344317186699</v>
      </c>
      <c r="F4675">
        <v>30.653928441221598</v>
      </c>
    </row>
    <row r="4676" spans="1:6">
      <c r="A4676" t="s">
        <v>672</v>
      </c>
      <c r="B4676" t="s">
        <v>673</v>
      </c>
      <c r="C4676">
        <v>2016</v>
      </c>
      <c r="D4676">
        <v>1.6542309775700299</v>
      </c>
      <c r="E4676">
        <v>10.0166828833542</v>
      </c>
      <c r="F4676">
        <v>29.4498986523543</v>
      </c>
    </row>
    <row r="4677" spans="1:6">
      <c r="A4677" t="s">
        <v>672</v>
      </c>
      <c r="B4677" t="s">
        <v>673</v>
      </c>
      <c r="C4677">
        <v>2017</v>
      </c>
      <c r="D4677">
        <v>1.6620407762620399</v>
      </c>
      <c r="E4677">
        <v>9.5499330834607097</v>
      </c>
      <c r="F4677">
        <v>29.526823079623199</v>
      </c>
    </row>
    <row r="4678" spans="1:6">
      <c r="A4678" t="s">
        <v>674</v>
      </c>
      <c r="B4678" t="s">
        <v>675</v>
      </c>
      <c r="C4678">
        <v>1990</v>
      </c>
      <c r="D4678">
        <v>2.34077815708635</v>
      </c>
      <c r="E4678">
        <v>0.30937421844346902</v>
      </c>
      <c r="F4678">
        <v>60.914783230349101</v>
      </c>
    </row>
    <row r="4679" spans="1:6">
      <c r="A4679" t="s">
        <v>674</v>
      </c>
      <c r="B4679" t="s">
        <v>675</v>
      </c>
      <c r="C4679">
        <v>1991</v>
      </c>
      <c r="D4679">
        <v>2.2889317934200402</v>
      </c>
      <c r="E4679">
        <v>0.28622792613369702</v>
      </c>
      <c r="F4679">
        <v>61.499818988691402</v>
      </c>
    </row>
    <row r="4680" spans="1:6">
      <c r="A4680" t="s">
        <v>674</v>
      </c>
      <c r="B4680" t="s">
        <v>675</v>
      </c>
      <c r="C4680">
        <v>1992</v>
      </c>
      <c r="D4680">
        <v>2.3797636391738601</v>
      </c>
      <c r="E4680">
        <v>0.27726713364887101</v>
      </c>
      <c r="F4680">
        <v>65.255770370579498</v>
      </c>
    </row>
    <row r="4681" spans="1:6">
      <c r="A4681" t="s">
        <v>674</v>
      </c>
      <c r="B4681" t="s">
        <v>675</v>
      </c>
      <c r="C4681">
        <v>1993</v>
      </c>
      <c r="D4681">
        <v>2.7481033311095899</v>
      </c>
      <c r="E4681">
        <v>0.31150062413306001</v>
      </c>
      <c r="F4681">
        <v>76.932413457774899</v>
      </c>
    </row>
    <row r="4682" spans="1:6">
      <c r="A4682" t="s">
        <v>674</v>
      </c>
      <c r="B4682" t="s">
        <v>675</v>
      </c>
      <c r="C4682">
        <v>1994</v>
      </c>
      <c r="D4682">
        <v>2.9134999132182302</v>
      </c>
      <c r="E4682">
        <v>0.33124590749077398</v>
      </c>
      <c r="F4682">
        <v>82.651809614402396</v>
      </c>
    </row>
    <row r="4683" spans="1:6">
      <c r="A4683" t="s">
        <v>674</v>
      </c>
      <c r="B4683" t="s">
        <v>675</v>
      </c>
      <c r="C4683">
        <v>1995</v>
      </c>
      <c r="D4683">
        <v>2.7246326071776998</v>
      </c>
      <c r="E4683">
        <v>0.299232973486669</v>
      </c>
      <c r="F4683">
        <v>76.1714610233728</v>
      </c>
    </row>
    <row r="4684" spans="1:6">
      <c r="A4684" t="s">
        <v>674</v>
      </c>
      <c r="B4684" t="s">
        <v>675</v>
      </c>
      <c r="C4684">
        <v>1996</v>
      </c>
      <c r="D4684">
        <v>2.5593706410447998</v>
      </c>
      <c r="E4684">
        <v>0.26933173787717901</v>
      </c>
      <c r="F4684">
        <v>72.669166186178103</v>
      </c>
    </row>
    <row r="4685" spans="1:6">
      <c r="A4685" t="s">
        <v>674</v>
      </c>
      <c r="B4685" t="s">
        <v>675</v>
      </c>
      <c r="C4685">
        <v>1997</v>
      </c>
      <c r="D4685">
        <v>2.42035352357105</v>
      </c>
      <c r="E4685">
        <v>0.24741301654716499</v>
      </c>
      <c r="F4685">
        <v>69.173937273786606</v>
      </c>
    </row>
    <row r="4686" spans="1:6">
      <c r="A4686" t="s">
        <v>674</v>
      </c>
      <c r="B4686" t="s">
        <v>675</v>
      </c>
      <c r="C4686">
        <v>1998</v>
      </c>
      <c r="D4686">
        <v>2.3305229739622702</v>
      </c>
      <c r="E4686">
        <v>0.236307964779462</v>
      </c>
      <c r="F4686">
        <v>67.652970422539198</v>
      </c>
    </row>
    <row r="4687" spans="1:6">
      <c r="A4687" t="s">
        <v>674</v>
      </c>
      <c r="B4687" t="s">
        <v>675</v>
      </c>
      <c r="C4687">
        <v>1999</v>
      </c>
      <c r="D4687">
        <v>2.47697437626179</v>
      </c>
      <c r="E4687">
        <v>0.25043949851786201</v>
      </c>
      <c r="F4687">
        <v>71.977117156888198</v>
      </c>
    </row>
    <row r="4688" spans="1:6">
      <c r="A4688" t="s">
        <v>674</v>
      </c>
      <c r="B4688" t="s">
        <v>675</v>
      </c>
      <c r="C4688">
        <v>2000</v>
      </c>
      <c r="D4688">
        <v>2.48699921671825</v>
      </c>
      <c r="E4688">
        <v>0.253609356042238</v>
      </c>
      <c r="F4688">
        <v>72.893962748590894</v>
      </c>
    </row>
    <row r="4689" spans="1:6">
      <c r="A4689" t="s">
        <v>674</v>
      </c>
      <c r="B4689" t="s">
        <v>675</v>
      </c>
      <c r="C4689">
        <v>2001</v>
      </c>
      <c r="D4689">
        <v>2.39193167148956</v>
      </c>
      <c r="E4689">
        <v>0.26653278717696899</v>
      </c>
      <c r="F4689">
        <v>75.134681997292503</v>
      </c>
    </row>
    <row r="4690" spans="1:6">
      <c r="A4690" t="s">
        <v>674</v>
      </c>
      <c r="B4690" t="s">
        <v>675</v>
      </c>
      <c r="C4690">
        <v>2002</v>
      </c>
      <c r="D4690">
        <v>2.3514438761968699</v>
      </c>
      <c r="E4690">
        <v>0.297378496792018</v>
      </c>
      <c r="F4690">
        <v>77.339155481138306</v>
      </c>
    </row>
    <row r="4691" spans="1:6">
      <c r="A4691" t="s">
        <v>674</v>
      </c>
      <c r="B4691" t="s">
        <v>675</v>
      </c>
      <c r="C4691">
        <v>2003</v>
      </c>
      <c r="D4691">
        <v>2.2757138274789401</v>
      </c>
      <c r="E4691">
        <v>0.34497475649382198</v>
      </c>
      <c r="F4691">
        <v>77.749055656286004</v>
      </c>
    </row>
    <row r="4692" spans="1:6">
      <c r="A4692" t="s">
        <v>674</v>
      </c>
      <c r="B4692" t="s">
        <v>675</v>
      </c>
      <c r="C4692">
        <v>2004</v>
      </c>
      <c r="D4692">
        <v>2.1102500425878601</v>
      </c>
      <c r="E4692">
        <v>0.37661773944131999</v>
      </c>
      <c r="F4692">
        <v>74.152186477988906</v>
      </c>
    </row>
    <row r="4693" spans="1:6">
      <c r="A4693" t="s">
        <v>674</v>
      </c>
      <c r="B4693" t="s">
        <v>675</v>
      </c>
      <c r="C4693">
        <v>2005</v>
      </c>
      <c r="D4693">
        <v>2.0717208178789002</v>
      </c>
      <c r="E4693">
        <v>0.42935433270416401</v>
      </c>
      <c r="F4693">
        <v>73.831686666086696</v>
      </c>
    </row>
    <row r="4694" spans="1:6">
      <c r="A4694" t="s">
        <v>674</v>
      </c>
      <c r="B4694" t="s">
        <v>675</v>
      </c>
      <c r="C4694">
        <v>2006</v>
      </c>
      <c r="D4694">
        <v>1.8410387335146201</v>
      </c>
      <c r="E4694">
        <v>0.39269214437124</v>
      </c>
      <c r="F4694">
        <v>68.340330528824495</v>
      </c>
    </row>
    <row r="4695" spans="1:6">
      <c r="A4695" t="s">
        <v>674</v>
      </c>
      <c r="B4695" t="s">
        <v>675</v>
      </c>
      <c r="C4695">
        <v>2007</v>
      </c>
      <c r="D4695">
        <v>1.71872409178</v>
      </c>
      <c r="E4695">
        <v>0.371102989497129</v>
      </c>
      <c r="F4695">
        <v>64.646770686668106</v>
      </c>
    </row>
    <row r="4696" spans="1:6">
      <c r="A4696" t="s">
        <v>674</v>
      </c>
      <c r="B4696" t="s">
        <v>675</v>
      </c>
      <c r="C4696">
        <v>2008</v>
      </c>
      <c r="D4696">
        <v>1.70246495045361</v>
      </c>
      <c r="E4696">
        <v>0.34516652874142401</v>
      </c>
      <c r="F4696">
        <v>64.158666482273802</v>
      </c>
    </row>
    <row r="4697" spans="1:6">
      <c r="A4697" t="s">
        <v>674</v>
      </c>
      <c r="B4697" t="s">
        <v>675</v>
      </c>
      <c r="C4697">
        <v>2009</v>
      </c>
      <c r="D4697">
        <v>1.62983953535207</v>
      </c>
      <c r="E4697">
        <v>0.31189433463338001</v>
      </c>
      <c r="F4697">
        <v>60.034180430588201</v>
      </c>
    </row>
    <row r="4698" spans="1:6">
      <c r="A4698" t="s">
        <v>674</v>
      </c>
      <c r="B4698" t="s">
        <v>675</v>
      </c>
      <c r="C4698">
        <v>2010</v>
      </c>
      <c r="D4698">
        <v>1.6323304798800899</v>
      </c>
      <c r="E4698">
        <v>0.29213099305485901</v>
      </c>
      <c r="F4698">
        <v>58.431553479111699</v>
      </c>
    </row>
    <row r="4699" spans="1:6">
      <c r="A4699" t="s">
        <v>674</v>
      </c>
      <c r="B4699" t="s">
        <v>675</v>
      </c>
      <c r="C4699">
        <v>2011</v>
      </c>
      <c r="D4699">
        <v>1.5391134808225899</v>
      </c>
      <c r="E4699">
        <v>0.25995296037195598</v>
      </c>
      <c r="F4699">
        <v>53.292701214293501</v>
      </c>
    </row>
    <row r="4700" spans="1:6">
      <c r="A4700" t="s">
        <v>674</v>
      </c>
      <c r="B4700" t="s">
        <v>675</v>
      </c>
      <c r="C4700">
        <v>2012</v>
      </c>
      <c r="D4700">
        <v>1.49980313409029</v>
      </c>
      <c r="E4700">
        <v>0.241337914247539</v>
      </c>
      <c r="F4700">
        <v>49.817288571098601</v>
      </c>
    </row>
    <row r="4701" spans="1:6">
      <c r="A4701" t="s">
        <v>674</v>
      </c>
      <c r="B4701" t="s">
        <v>675</v>
      </c>
      <c r="C4701">
        <v>2013</v>
      </c>
      <c r="D4701">
        <v>1.4853677009917701</v>
      </c>
      <c r="E4701">
        <v>0.22081440468248101</v>
      </c>
      <c r="F4701">
        <v>47.370299049875499</v>
      </c>
    </row>
    <row r="4702" spans="1:6">
      <c r="A4702" t="s">
        <v>674</v>
      </c>
      <c r="B4702" t="s">
        <v>675</v>
      </c>
      <c r="C4702">
        <v>2014</v>
      </c>
      <c r="D4702">
        <v>1.51514657884843</v>
      </c>
      <c r="E4702">
        <v>0.21206385866508101</v>
      </c>
      <c r="F4702">
        <v>45.511141436804898</v>
      </c>
    </row>
    <row r="4703" spans="1:6">
      <c r="A4703" t="s">
        <v>674</v>
      </c>
      <c r="B4703" t="s">
        <v>675</v>
      </c>
      <c r="C4703">
        <v>2015</v>
      </c>
      <c r="D4703">
        <v>1.5211358205863299</v>
      </c>
      <c r="E4703">
        <v>0.19333055200712901</v>
      </c>
      <c r="F4703">
        <v>44.638576267957298</v>
      </c>
    </row>
    <row r="4704" spans="1:6">
      <c r="A4704" t="s">
        <v>674</v>
      </c>
      <c r="B4704" t="s">
        <v>675</v>
      </c>
      <c r="C4704">
        <v>2016</v>
      </c>
      <c r="D4704">
        <v>1.4890464985493901</v>
      </c>
      <c r="E4704">
        <v>0.17958847814741299</v>
      </c>
      <c r="F4704">
        <v>42.355519705603797</v>
      </c>
    </row>
    <row r="4705" spans="1:6">
      <c r="A4705" t="s">
        <v>674</v>
      </c>
      <c r="B4705" t="s">
        <v>675</v>
      </c>
      <c r="C4705">
        <v>2017</v>
      </c>
      <c r="D4705">
        <v>1.4647025395787301</v>
      </c>
      <c r="E4705">
        <v>0.163369308597519</v>
      </c>
      <c r="F4705">
        <v>41.358185053568398</v>
      </c>
    </row>
    <row r="4706" spans="1:6">
      <c r="A4706" t="s">
        <v>676</v>
      </c>
      <c r="B4706" t="s">
        <v>677</v>
      </c>
      <c r="C4706">
        <v>1990</v>
      </c>
      <c r="D4706">
        <v>6.1998632163624796</v>
      </c>
      <c r="E4706">
        <v>185.22011996255301</v>
      </c>
      <c r="F4706">
        <v>33.232852486210803</v>
      </c>
    </row>
    <row r="4707" spans="1:6">
      <c r="A4707" t="s">
        <v>676</v>
      </c>
      <c r="B4707" t="s">
        <v>677</v>
      </c>
      <c r="C4707">
        <v>1991</v>
      </c>
      <c r="D4707">
        <v>6.22611735975903</v>
      </c>
      <c r="E4707">
        <v>188.766347503692</v>
      </c>
      <c r="F4707">
        <v>34.116926383934597</v>
      </c>
    </row>
    <row r="4708" spans="1:6">
      <c r="A4708" t="s">
        <v>676</v>
      </c>
      <c r="B4708" t="s">
        <v>677</v>
      </c>
      <c r="C4708">
        <v>1992</v>
      </c>
      <c r="D4708">
        <v>6.1898067357476902</v>
      </c>
      <c r="E4708">
        <v>188.94557086693399</v>
      </c>
      <c r="F4708">
        <v>34.505049932703798</v>
      </c>
    </row>
    <row r="4709" spans="1:6">
      <c r="A4709" t="s">
        <v>676</v>
      </c>
      <c r="B4709" t="s">
        <v>677</v>
      </c>
      <c r="C4709">
        <v>1993</v>
      </c>
      <c r="D4709">
        <v>6.0954654715483496</v>
      </c>
      <c r="E4709">
        <v>202.80908853789001</v>
      </c>
      <c r="F4709">
        <v>36.789225498966601</v>
      </c>
    </row>
    <row r="4710" spans="1:6">
      <c r="A4710" t="s">
        <v>676</v>
      </c>
      <c r="B4710" t="s">
        <v>677</v>
      </c>
      <c r="C4710">
        <v>1994</v>
      </c>
      <c r="D4710">
        <v>6.1250155668549002</v>
      </c>
      <c r="E4710">
        <v>218.51688469459299</v>
      </c>
      <c r="F4710">
        <v>37.865884990420398</v>
      </c>
    </row>
    <row r="4711" spans="1:6">
      <c r="A4711" t="s">
        <v>676</v>
      </c>
      <c r="B4711" t="s">
        <v>677</v>
      </c>
      <c r="C4711">
        <v>1995</v>
      </c>
      <c r="D4711">
        <v>6.0824295138993998</v>
      </c>
      <c r="E4711">
        <v>205.967189560138</v>
      </c>
      <c r="F4711">
        <v>35.299240625932697</v>
      </c>
    </row>
    <row r="4712" spans="1:6">
      <c r="A4712" t="s">
        <v>676</v>
      </c>
      <c r="B4712" t="s">
        <v>677</v>
      </c>
      <c r="C4712">
        <v>1996</v>
      </c>
      <c r="D4712">
        <v>5.9959476343274103</v>
      </c>
      <c r="E4712">
        <v>199.50551815970201</v>
      </c>
      <c r="F4712">
        <v>34.500801449028202</v>
      </c>
    </row>
    <row r="4713" spans="1:6">
      <c r="A4713" t="s">
        <v>676</v>
      </c>
      <c r="B4713" t="s">
        <v>677</v>
      </c>
      <c r="C4713">
        <v>1997</v>
      </c>
      <c r="D4713">
        <v>5.8733012906060003</v>
      </c>
      <c r="E4713">
        <v>194.31024822696801</v>
      </c>
      <c r="F4713">
        <v>34.549949304662199</v>
      </c>
    </row>
    <row r="4714" spans="1:6">
      <c r="A4714" t="s">
        <v>676</v>
      </c>
      <c r="B4714" t="s">
        <v>677</v>
      </c>
      <c r="C4714">
        <v>1998</v>
      </c>
      <c r="D4714">
        <v>5.64777815548491</v>
      </c>
      <c r="E4714">
        <v>191.237625831098</v>
      </c>
      <c r="F4714">
        <v>34.269689596882301</v>
      </c>
    </row>
    <row r="4715" spans="1:6">
      <c r="A4715" t="s">
        <v>676</v>
      </c>
      <c r="B4715" t="s">
        <v>677</v>
      </c>
      <c r="C4715">
        <v>1999</v>
      </c>
      <c r="D4715">
        <v>5.3738872611525297</v>
      </c>
      <c r="E4715">
        <v>182.130080369284</v>
      </c>
      <c r="F4715">
        <v>32.7643539142937</v>
      </c>
    </row>
    <row r="4716" spans="1:6">
      <c r="A4716" t="s">
        <v>676</v>
      </c>
      <c r="B4716" t="s">
        <v>677</v>
      </c>
      <c r="C4716">
        <v>2000</v>
      </c>
      <c r="D4716">
        <v>5.0861035070833402</v>
      </c>
      <c r="E4716">
        <v>169.4194300705</v>
      </c>
      <c r="F4716">
        <v>30.748223413323299</v>
      </c>
    </row>
    <row r="4717" spans="1:6">
      <c r="A4717" t="s">
        <v>676</v>
      </c>
      <c r="B4717" t="s">
        <v>677</v>
      </c>
      <c r="C4717">
        <v>2001</v>
      </c>
      <c r="D4717">
        <v>4.8246801136379203</v>
      </c>
      <c r="E4717">
        <v>156.871806296957</v>
      </c>
      <c r="F4717">
        <v>29.204304525625702</v>
      </c>
    </row>
    <row r="4718" spans="1:6">
      <c r="A4718" t="s">
        <v>676</v>
      </c>
      <c r="B4718" t="s">
        <v>677</v>
      </c>
      <c r="C4718">
        <v>2002</v>
      </c>
      <c r="D4718">
        <v>4.5839410149792403</v>
      </c>
      <c r="E4718">
        <v>145.38869848331899</v>
      </c>
      <c r="F4718">
        <v>27.686683597615001</v>
      </c>
    </row>
    <row r="4719" spans="1:6">
      <c r="A4719" t="s">
        <v>676</v>
      </c>
      <c r="B4719" t="s">
        <v>677</v>
      </c>
      <c r="C4719">
        <v>2003</v>
      </c>
      <c r="D4719">
        <v>4.3569631753948599</v>
      </c>
      <c r="E4719">
        <v>135.08634758479201</v>
      </c>
      <c r="F4719">
        <v>26.3630691435601</v>
      </c>
    </row>
    <row r="4720" spans="1:6">
      <c r="A4720" t="s">
        <v>676</v>
      </c>
      <c r="B4720" t="s">
        <v>677</v>
      </c>
      <c r="C4720">
        <v>2004</v>
      </c>
      <c r="D4720">
        <v>4.14221999649987</v>
      </c>
      <c r="E4720">
        <v>127.251704760895</v>
      </c>
      <c r="F4720">
        <v>25.3916873183326</v>
      </c>
    </row>
    <row r="4721" spans="1:6">
      <c r="A4721" t="s">
        <v>676</v>
      </c>
      <c r="B4721" t="s">
        <v>677</v>
      </c>
      <c r="C4721">
        <v>2005</v>
      </c>
      <c r="D4721">
        <v>3.94228237937347</v>
      </c>
      <c r="E4721">
        <v>118.942720422797</v>
      </c>
      <c r="F4721">
        <v>24.2833494286355</v>
      </c>
    </row>
    <row r="4722" spans="1:6">
      <c r="A4722" t="s">
        <v>676</v>
      </c>
      <c r="B4722" t="s">
        <v>677</v>
      </c>
      <c r="C4722">
        <v>2006</v>
      </c>
      <c r="D4722">
        <v>3.77942291086385</v>
      </c>
      <c r="E4722">
        <v>112.193706847619</v>
      </c>
      <c r="F4722">
        <v>23.641351881614</v>
      </c>
    </row>
    <row r="4723" spans="1:6">
      <c r="A4723" t="s">
        <v>676</v>
      </c>
      <c r="B4723" t="s">
        <v>677</v>
      </c>
      <c r="C4723">
        <v>2007</v>
      </c>
      <c r="D4723">
        <v>3.6184725258144601</v>
      </c>
      <c r="E4723">
        <v>106.209069860852</v>
      </c>
      <c r="F4723">
        <v>23.117750265414099</v>
      </c>
    </row>
    <row r="4724" spans="1:6">
      <c r="A4724" t="s">
        <v>676</v>
      </c>
      <c r="B4724" t="s">
        <v>677</v>
      </c>
      <c r="C4724">
        <v>2008</v>
      </c>
      <c r="D4724">
        <v>3.44825875302379</v>
      </c>
      <c r="E4724">
        <v>100.457845828122</v>
      </c>
      <c r="F4724">
        <v>22.378488623445499</v>
      </c>
    </row>
    <row r="4725" spans="1:6">
      <c r="A4725" t="s">
        <v>676</v>
      </c>
      <c r="B4725" t="s">
        <v>677</v>
      </c>
      <c r="C4725">
        <v>2009</v>
      </c>
      <c r="D4725">
        <v>3.2929875395020498</v>
      </c>
      <c r="E4725">
        <v>94.529501463977098</v>
      </c>
      <c r="F4725">
        <v>21.3411816099809</v>
      </c>
    </row>
    <row r="4726" spans="1:6">
      <c r="A4726" t="s">
        <v>676</v>
      </c>
      <c r="B4726" t="s">
        <v>677</v>
      </c>
      <c r="C4726">
        <v>2010</v>
      </c>
      <c r="D4726">
        <v>3.1832165830695498</v>
      </c>
      <c r="E4726">
        <v>90.703866839537199</v>
      </c>
      <c r="F4726">
        <v>20.682797102641</v>
      </c>
    </row>
    <row r="4727" spans="1:6">
      <c r="A4727" t="s">
        <v>676</v>
      </c>
      <c r="B4727" t="s">
        <v>677</v>
      </c>
      <c r="C4727">
        <v>2011</v>
      </c>
      <c r="D4727">
        <v>3.0823083628905299</v>
      </c>
      <c r="E4727">
        <v>86.400283446608</v>
      </c>
      <c r="F4727">
        <v>20.9921163604842</v>
      </c>
    </row>
    <row r="4728" spans="1:6">
      <c r="A4728" t="s">
        <v>676</v>
      </c>
      <c r="B4728" t="s">
        <v>677</v>
      </c>
      <c r="C4728">
        <v>2012</v>
      </c>
      <c r="D4728">
        <v>3.0003164256443799</v>
      </c>
      <c r="E4728">
        <v>83.174067153101106</v>
      </c>
      <c r="F4728">
        <v>21.487144020789799</v>
      </c>
    </row>
    <row r="4729" spans="1:6">
      <c r="A4729" t="s">
        <v>676</v>
      </c>
      <c r="B4729" t="s">
        <v>677</v>
      </c>
      <c r="C4729">
        <v>2013</v>
      </c>
      <c r="D4729">
        <v>2.9462514048695501</v>
      </c>
      <c r="E4729">
        <v>80.978967514061395</v>
      </c>
      <c r="F4729">
        <v>21.497164169604702</v>
      </c>
    </row>
    <row r="4730" spans="1:6">
      <c r="A4730" t="s">
        <v>676</v>
      </c>
      <c r="B4730" t="s">
        <v>677</v>
      </c>
      <c r="C4730">
        <v>2014</v>
      </c>
      <c r="D4730">
        <v>2.8917854628498301</v>
      </c>
      <c r="E4730">
        <v>80.277179345028003</v>
      </c>
      <c r="F4730">
        <v>20.7311732238392</v>
      </c>
    </row>
    <row r="4731" spans="1:6">
      <c r="A4731" t="s">
        <v>676</v>
      </c>
      <c r="B4731" t="s">
        <v>677</v>
      </c>
      <c r="C4731">
        <v>2015</v>
      </c>
      <c r="D4731">
        <v>2.83863939210887</v>
      </c>
      <c r="E4731">
        <v>77.923147268304007</v>
      </c>
      <c r="F4731">
        <v>21.052149080987501</v>
      </c>
    </row>
    <row r="4732" spans="1:6">
      <c r="A4732" t="s">
        <v>676</v>
      </c>
      <c r="B4732" t="s">
        <v>677</v>
      </c>
      <c r="C4732">
        <v>2016</v>
      </c>
      <c r="D4732">
        <v>2.79399850856211</v>
      </c>
      <c r="E4732">
        <v>75.787334734283803</v>
      </c>
      <c r="F4732">
        <v>21.142931145647399</v>
      </c>
    </row>
    <row r="4733" spans="1:6">
      <c r="A4733" t="s">
        <v>676</v>
      </c>
      <c r="B4733" t="s">
        <v>677</v>
      </c>
      <c r="C4733">
        <v>2017</v>
      </c>
      <c r="D4733">
        <v>2.76315491539737</v>
      </c>
      <c r="E4733">
        <v>74.042828014367501</v>
      </c>
      <c r="F4733">
        <v>21.4846690388624</v>
      </c>
    </row>
    <row r="4734" spans="1:6">
      <c r="A4734" t="s">
        <v>680</v>
      </c>
      <c r="B4734" t="s">
        <v>681</v>
      </c>
      <c r="C4734">
        <v>1990</v>
      </c>
      <c r="D4734">
        <v>0</v>
      </c>
      <c r="E4734">
        <v>46.095832437853701</v>
      </c>
      <c r="F4734">
        <v>32.175041596971603</v>
      </c>
    </row>
    <row r="4735" spans="1:6">
      <c r="A4735" t="s">
        <v>680</v>
      </c>
      <c r="B4735" t="s">
        <v>681</v>
      </c>
      <c r="C4735">
        <v>1991</v>
      </c>
      <c r="D4735">
        <v>0</v>
      </c>
      <c r="E4735">
        <v>43.875691178040398</v>
      </c>
      <c r="F4735">
        <v>33.178221626000301</v>
      </c>
    </row>
    <row r="4736" spans="1:6">
      <c r="A4736" t="s">
        <v>680</v>
      </c>
      <c r="B4736" t="s">
        <v>681</v>
      </c>
      <c r="C4736">
        <v>1992</v>
      </c>
      <c r="D4736">
        <v>0</v>
      </c>
      <c r="E4736">
        <v>41.612346489773302</v>
      </c>
      <c r="F4736">
        <v>34.107664318719301</v>
      </c>
    </row>
    <row r="4737" spans="1:6">
      <c r="A4737" t="s">
        <v>680</v>
      </c>
      <c r="B4737" t="s">
        <v>681</v>
      </c>
      <c r="C4737">
        <v>1993</v>
      </c>
      <c r="D4737">
        <v>0</v>
      </c>
      <c r="E4737">
        <v>39.049060978758497</v>
      </c>
      <c r="F4737">
        <v>34.141185205116301</v>
      </c>
    </row>
    <row r="4738" spans="1:6">
      <c r="A4738" t="s">
        <v>680</v>
      </c>
      <c r="B4738" t="s">
        <v>681</v>
      </c>
      <c r="C4738">
        <v>1994</v>
      </c>
      <c r="D4738">
        <v>0</v>
      </c>
      <c r="E4738">
        <v>36.676392968726802</v>
      </c>
      <c r="F4738">
        <v>35.094274024113098</v>
      </c>
    </row>
    <row r="4739" spans="1:6">
      <c r="A4739" t="s">
        <v>680</v>
      </c>
      <c r="B4739" t="s">
        <v>681</v>
      </c>
      <c r="C4739">
        <v>1995</v>
      </c>
      <c r="D4739">
        <v>0</v>
      </c>
      <c r="E4739">
        <v>33.610259182478998</v>
      </c>
      <c r="F4739">
        <v>35.445237562598102</v>
      </c>
    </row>
    <row r="4740" spans="1:6">
      <c r="A4740" t="s">
        <v>680</v>
      </c>
      <c r="B4740" t="s">
        <v>681</v>
      </c>
      <c r="C4740">
        <v>1996</v>
      </c>
      <c r="D4740">
        <v>0</v>
      </c>
      <c r="E4740">
        <v>30.420764319030301</v>
      </c>
      <c r="F4740">
        <v>35.999895500304604</v>
      </c>
    </row>
    <row r="4741" spans="1:6">
      <c r="A4741" t="s">
        <v>680</v>
      </c>
      <c r="B4741" t="s">
        <v>681</v>
      </c>
      <c r="C4741">
        <v>1997</v>
      </c>
      <c r="D4741">
        <v>0</v>
      </c>
      <c r="E4741">
        <v>27.2815640914949</v>
      </c>
      <c r="F4741">
        <v>36.369648089157501</v>
      </c>
    </row>
    <row r="4742" spans="1:6">
      <c r="A4742" t="s">
        <v>680</v>
      </c>
      <c r="B4742" t="s">
        <v>681</v>
      </c>
      <c r="C4742">
        <v>1998</v>
      </c>
      <c r="D4742">
        <v>0</v>
      </c>
      <c r="E4742">
        <v>24.367167352786701</v>
      </c>
      <c r="F4742">
        <v>36.053821193611697</v>
      </c>
    </row>
    <row r="4743" spans="1:6">
      <c r="A4743" t="s">
        <v>680</v>
      </c>
      <c r="B4743" t="s">
        <v>681</v>
      </c>
      <c r="C4743">
        <v>1999</v>
      </c>
      <c r="D4743">
        <v>0</v>
      </c>
      <c r="E4743">
        <v>21.819588390631299</v>
      </c>
      <c r="F4743">
        <v>35.574994898113097</v>
      </c>
    </row>
    <row r="4744" spans="1:6">
      <c r="A4744" t="s">
        <v>680</v>
      </c>
      <c r="B4744" t="s">
        <v>681</v>
      </c>
      <c r="C4744">
        <v>2000</v>
      </c>
      <c r="D4744">
        <v>0</v>
      </c>
      <c r="E4744">
        <v>19.848425628187499</v>
      </c>
      <c r="F4744">
        <v>34.891419158474598</v>
      </c>
    </row>
    <row r="4745" spans="1:6">
      <c r="A4745" t="s">
        <v>680</v>
      </c>
      <c r="B4745" t="s">
        <v>681</v>
      </c>
      <c r="C4745">
        <v>2001</v>
      </c>
      <c r="D4745">
        <v>0</v>
      </c>
      <c r="E4745">
        <v>18.306121001776699</v>
      </c>
      <c r="F4745">
        <v>35.046646394615003</v>
      </c>
    </row>
    <row r="4746" spans="1:6">
      <c r="A4746" t="s">
        <v>680</v>
      </c>
      <c r="B4746" t="s">
        <v>681</v>
      </c>
      <c r="C4746">
        <v>2002</v>
      </c>
      <c r="D4746">
        <v>0</v>
      </c>
      <c r="E4746">
        <v>17.481771147425299</v>
      </c>
      <c r="F4746">
        <v>36.157796139228402</v>
      </c>
    </row>
    <row r="4747" spans="1:6">
      <c r="A4747" t="s">
        <v>680</v>
      </c>
      <c r="B4747" t="s">
        <v>681</v>
      </c>
      <c r="C4747">
        <v>2003</v>
      </c>
      <c r="D4747">
        <v>0</v>
      </c>
      <c r="E4747">
        <v>16.670283910862501</v>
      </c>
      <c r="F4747">
        <v>37.319563878626901</v>
      </c>
    </row>
    <row r="4748" spans="1:6">
      <c r="A4748" t="s">
        <v>680</v>
      </c>
      <c r="B4748" t="s">
        <v>681</v>
      </c>
      <c r="C4748">
        <v>2004</v>
      </c>
      <c r="D4748">
        <v>0</v>
      </c>
      <c r="E4748">
        <v>15.5649382128722</v>
      </c>
      <c r="F4748">
        <v>37.607162594073301</v>
      </c>
    </row>
    <row r="4749" spans="1:6">
      <c r="A4749" t="s">
        <v>680</v>
      </c>
      <c r="B4749" t="s">
        <v>681</v>
      </c>
      <c r="C4749">
        <v>2005</v>
      </c>
      <c r="D4749">
        <v>0</v>
      </c>
      <c r="E4749">
        <v>14.217835832689699</v>
      </c>
      <c r="F4749">
        <v>37.102760985083698</v>
      </c>
    </row>
    <row r="4750" spans="1:6">
      <c r="A4750" t="s">
        <v>680</v>
      </c>
      <c r="B4750" t="s">
        <v>681</v>
      </c>
      <c r="C4750">
        <v>2006</v>
      </c>
      <c r="D4750">
        <v>0</v>
      </c>
      <c r="E4750">
        <v>12.830885033879101</v>
      </c>
      <c r="F4750">
        <v>36.608220822814701</v>
      </c>
    </row>
    <row r="4751" spans="1:6">
      <c r="A4751" t="s">
        <v>680</v>
      </c>
      <c r="B4751" t="s">
        <v>681</v>
      </c>
      <c r="C4751">
        <v>2007</v>
      </c>
      <c r="D4751">
        <v>0</v>
      </c>
      <c r="E4751">
        <v>11.386274908558899</v>
      </c>
      <c r="F4751">
        <v>35.849677878441902</v>
      </c>
    </row>
    <row r="4752" spans="1:6">
      <c r="A4752" t="s">
        <v>680</v>
      </c>
      <c r="B4752" t="s">
        <v>681</v>
      </c>
      <c r="C4752">
        <v>2008</v>
      </c>
      <c r="D4752">
        <v>0</v>
      </c>
      <c r="E4752">
        <v>10.017675160963099</v>
      </c>
      <c r="F4752">
        <v>34.741441980659701</v>
      </c>
    </row>
    <row r="4753" spans="1:6">
      <c r="A4753" t="s">
        <v>680</v>
      </c>
      <c r="B4753" t="s">
        <v>681</v>
      </c>
      <c r="C4753">
        <v>2009</v>
      </c>
      <c r="D4753">
        <v>0</v>
      </c>
      <c r="E4753">
        <v>9.0338334035401004</v>
      </c>
      <c r="F4753">
        <v>34.727028406689499</v>
      </c>
    </row>
    <row r="4754" spans="1:6">
      <c r="A4754" t="s">
        <v>680</v>
      </c>
      <c r="B4754" t="s">
        <v>681</v>
      </c>
      <c r="C4754">
        <v>2010</v>
      </c>
      <c r="D4754">
        <v>0</v>
      </c>
      <c r="E4754">
        <v>8.18585378995766</v>
      </c>
      <c r="F4754">
        <v>34.754715584510798</v>
      </c>
    </row>
    <row r="4755" spans="1:6">
      <c r="A4755" t="s">
        <v>680</v>
      </c>
      <c r="B4755" t="s">
        <v>681</v>
      </c>
      <c r="C4755">
        <v>2011</v>
      </c>
      <c r="D4755">
        <v>0</v>
      </c>
      <c r="E4755">
        <v>7.29398352292404</v>
      </c>
      <c r="F4755">
        <v>34.795279669165303</v>
      </c>
    </row>
    <row r="4756" spans="1:6">
      <c r="A4756" t="s">
        <v>680</v>
      </c>
      <c r="B4756" t="s">
        <v>681</v>
      </c>
      <c r="C4756">
        <v>2012</v>
      </c>
      <c r="D4756">
        <v>0</v>
      </c>
      <c r="E4756">
        <v>6.7164984195325301</v>
      </c>
      <c r="F4756">
        <v>33.855655755454301</v>
      </c>
    </row>
    <row r="4757" spans="1:6">
      <c r="A4757" t="s">
        <v>680</v>
      </c>
      <c r="B4757" t="s">
        <v>681</v>
      </c>
      <c r="C4757">
        <v>2013</v>
      </c>
      <c r="D4757">
        <v>0</v>
      </c>
      <c r="E4757">
        <v>6.4311983348456696</v>
      </c>
      <c r="F4757">
        <v>33.319403135956698</v>
      </c>
    </row>
    <row r="4758" spans="1:6">
      <c r="A4758" t="s">
        <v>680</v>
      </c>
      <c r="B4758" t="s">
        <v>681</v>
      </c>
      <c r="C4758">
        <v>2014</v>
      </c>
      <c r="D4758">
        <v>0</v>
      </c>
      <c r="E4758">
        <v>6.1227202742883096</v>
      </c>
      <c r="F4758">
        <v>33.204802601360498</v>
      </c>
    </row>
    <row r="4759" spans="1:6">
      <c r="A4759" t="s">
        <v>680</v>
      </c>
      <c r="B4759" t="s">
        <v>681</v>
      </c>
      <c r="C4759">
        <v>2015</v>
      </c>
      <c r="D4759">
        <v>0</v>
      </c>
      <c r="E4759">
        <v>5.7731039092495502</v>
      </c>
      <c r="F4759">
        <v>33.9534337126738</v>
      </c>
    </row>
    <row r="4760" spans="1:6">
      <c r="A4760" t="s">
        <v>680</v>
      </c>
      <c r="B4760" t="s">
        <v>681</v>
      </c>
      <c r="C4760">
        <v>2016</v>
      </c>
      <c r="D4760">
        <v>0</v>
      </c>
      <c r="E4760">
        <v>5.5812231017871303</v>
      </c>
      <c r="F4760">
        <v>33.290974979338202</v>
      </c>
    </row>
    <row r="4761" spans="1:6">
      <c r="A4761" t="s">
        <v>680</v>
      </c>
      <c r="B4761" t="s">
        <v>681</v>
      </c>
      <c r="C4761">
        <v>2017</v>
      </c>
      <c r="D4761">
        <v>0</v>
      </c>
      <c r="E4761">
        <v>5.21143282490738</v>
      </c>
      <c r="F4761">
        <v>33.999655117017497</v>
      </c>
    </row>
    <row r="4762" spans="1:6">
      <c r="A4762" t="s">
        <v>682</v>
      </c>
      <c r="B4762" t="s">
        <v>683</v>
      </c>
      <c r="C4762">
        <v>1990</v>
      </c>
      <c r="D4762">
        <v>1.51164611116184E-2</v>
      </c>
      <c r="E4762">
        <v>63.043497618266898</v>
      </c>
      <c r="F4762">
        <v>20.786208672785602</v>
      </c>
    </row>
    <row r="4763" spans="1:6">
      <c r="A4763" t="s">
        <v>682</v>
      </c>
      <c r="B4763" t="s">
        <v>683</v>
      </c>
      <c r="C4763">
        <v>1991</v>
      </c>
      <c r="D4763">
        <v>1.5605380982764899E-2</v>
      </c>
      <c r="E4763">
        <v>59.937486557231097</v>
      </c>
      <c r="F4763">
        <v>20.9200429908412</v>
      </c>
    </row>
    <row r="4764" spans="1:6">
      <c r="A4764" t="s">
        <v>682</v>
      </c>
      <c r="B4764" t="s">
        <v>683</v>
      </c>
      <c r="C4764">
        <v>1992</v>
      </c>
      <c r="D4764">
        <v>1.6155095636242699E-2</v>
      </c>
      <c r="E4764">
        <v>56.420934442521201</v>
      </c>
      <c r="F4764">
        <v>21.262226209025201</v>
      </c>
    </row>
    <row r="4765" spans="1:6">
      <c r="A4765" t="s">
        <v>682</v>
      </c>
      <c r="B4765" t="s">
        <v>683</v>
      </c>
      <c r="C4765">
        <v>1993</v>
      </c>
      <c r="D4765">
        <v>1.7348989112727399E-2</v>
      </c>
      <c r="E4765">
        <v>55.0904829975971</v>
      </c>
      <c r="F4765">
        <v>22.231724656309002</v>
      </c>
    </row>
    <row r="4766" spans="1:6">
      <c r="A4766" t="s">
        <v>682</v>
      </c>
      <c r="B4766" t="s">
        <v>683</v>
      </c>
      <c r="C4766">
        <v>1994</v>
      </c>
      <c r="D4766">
        <v>1.8306706170521301E-2</v>
      </c>
      <c r="E4766">
        <v>52.386951525108799</v>
      </c>
      <c r="F4766">
        <v>23.062251091238601</v>
      </c>
    </row>
    <row r="4767" spans="1:6">
      <c r="A4767" t="s">
        <v>682</v>
      </c>
      <c r="B4767" t="s">
        <v>683</v>
      </c>
      <c r="C4767">
        <v>1995</v>
      </c>
      <c r="D4767">
        <v>1.9329137363195099E-2</v>
      </c>
      <c r="E4767">
        <v>50.321018014934999</v>
      </c>
      <c r="F4767">
        <v>24.138151952289199</v>
      </c>
    </row>
    <row r="4768" spans="1:6">
      <c r="A4768" t="s">
        <v>682</v>
      </c>
      <c r="B4768" t="s">
        <v>683</v>
      </c>
      <c r="C4768">
        <v>1996</v>
      </c>
      <c r="D4768">
        <v>2.13956216710719E-2</v>
      </c>
      <c r="E4768">
        <v>49.611320627169498</v>
      </c>
      <c r="F4768">
        <v>26.228878984248102</v>
      </c>
    </row>
    <row r="4769" spans="1:6">
      <c r="A4769" t="s">
        <v>682</v>
      </c>
      <c r="B4769" t="s">
        <v>683</v>
      </c>
      <c r="C4769">
        <v>1997</v>
      </c>
      <c r="D4769">
        <v>2.3406967531077998E-2</v>
      </c>
      <c r="E4769">
        <v>47.719405941500497</v>
      </c>
      <c r="F4769">
        <v>28.235115154692998</v>
      </c>
    </row>
    <row r="4770" spans="1:6">
      <c r="A4770" t="s">
        <v>682</v>
      </c>
      <c r="B4770" t="s">
        <v>683</v>
      </c>
      <c r="C4770">
        <v>1998</v>
      </c>
      <c r="D4770">
        <v>2.5335215763172301E-2</v>
      </c>
      <c r="E4770">
        <v>45.0831822638619</v>
      </c>
      <c r="F4770">
        <v>29.5059672293003</v>
      </c>
    </row>
    <row r="4771" spans="1:6">
      <c r="A4771" t="s">
        <v>682</v>
      </c>
      <c r="B4771" t="s">
        <v>683</v>
      </c>
      <c r="C4771">
        <v>1999</v>
      </c>
      <c r="D4771">
        <v>2.69829486725938E-2</v>
      </c>
      <c r="E4771">
        <v>40.775597295291902</v>
      </c>
      <c r="F4771">
        <v>30.016570085965999</v>
      </c>
    </row>
    <row r="4772" spans="1:6">
      <c r="A4772" t="s">
        <v>682</v>
      </c>
      <c r="B4772" t="s">
        <v>683</v>
      </c>
      <c r="C4772">
        <v>2000</v>
      </c>
      <c r="D4772">
        <v>2.8158073338826601E-2</v>
      </c>
      <c r="E4772">
        <v>36.946189960841302</v>
      </c>
      <c r="F4772">
        <v>30.521193842493801</v>
      </c>
    </row>
    <row r="4773" spans="1:6">
      <c r="A4773" t="s">
        <v>682</v>
      </c>
      <c r="B4773" t="s">
        <v>683</v>
      </c>
      <c r="C4773">
        <v>2001</v>
      </c>
      <c r="D4773">
        <v>2.8278955274785401E-2</v>
      </c>
      <c r="E4773">
        <v>32.950563653283297</v>
      </c>
      <c r="F4773">
        <v>31.418492744650401</v>
      </c>
    </row>
    <row r="4774" spans="1:6">
      <c r="A4774" t="s">
        <v>682</v>
      </c>
      <c r="B4774" t="s">
        <v>683</v>
      </c>
      <c r="C4774">
        <v>2002</v>
      </c>
      <c r="D4774">
        <v>2.9036335110157099E-2</v>
      </c>
      <c r="E4774">
        <v>29.5046593311985</v>
      </c>
      <c r="F4774">
        <v>32.415041319199602</v>
      </c>
    </row>
    <row r="4775" spans="1:6">
      <c r="A4775" t="s">
        <v>682</v>
      </c>
      <c r="B4775" t="s">
        <v>683</v>
      </c>
      <c r="C4775">
        <v>2003</v>
      </c>
      <c r="D4775">
        <v>3.0047548284038599E-2</v>
      </c>
      <c r="E4775">
        <v>26.125840596372601</v>
      </c>
      <c r="F4775">
        <v>33.4543756974156</v>
      </c>
    </row>
    <row r="4776" spans="1:6">
      <c r="A4776" t="s">
        <v>682</v>
      </c>
      <c r="B4776" t="s">
        <v>683</v>
      </c>
      <c r="C4776">
        <v>2004</v>
      </c>
      <c r="D4776">
        <v>3.08392919850436E-2</v>
      </c>
      <c r="E4776">
        <v>23.849185235400299</v>
      </c>
      <c r="F4776">
        <v>34.652878858673297</v>
      </c>
    </row>
    <row r="4777" spans="1:6">
      <c r="A4777" t="s">
        <v>682</v>
      </c>
      <c r="B4777" t="s">
        <v>683</v>
      </c>
      <c r="C4777">
        <v>2005</v>
      </c>
      <c r="D4777">
        <v>3.07685177445392E-2</v>
      </c>
      <c r="E4777">
        <v>21.130434859148501</v>
      </c>
      <c r="F4777">
        <v>34.946016906526303</v>
      </c>
    </row>
    <row r="4778" spans="1:6">
      <c r="A4778" t="s">
        <v>682</v>
      </c>
      <c r="B4778" t="s">
        <v>683</v>
      </c>
      <c r="C4778">
        <v>2006</v>
      </c>
      <c r="D4778">
        <v>3.0677129112509301E-2</v>
      </c>
      <c r="E4778">
        <v>18.738014099176102</v>
      </c>
      <c r="F4778">
        <v>35.561558359183003</v>
      </c>
    </row>
    <row r="4779" spans="1:6">
      <c r="A4779" t="s">
        <v>682</v>
      </c>
      <c r="B4779" t="s">
        <v>683</v>
      </c>
      <c r="C4779">
        <v>2007</v>
      </c>
      <c r="D4779">
        <v>3.1075355427054498E-2</v>
      </c>
      <c r="E4779">
        <v>16.549729600057301</v>
      </c>
      <c r="F4779">
        <v>35.896899831903497</v>
      </c>
    </row>
    <row r="4780" spans="1:6">
      <c r="A4780" t="s">
        <v>682</v>
      </c>
      <c r="B4780" t="s">
        <v>683</v>
      </c>
      <c r="C4780">
        <v>2008</v>
      </c>
      <c r="D4780">
        <v>3.1526896845858403E-2</v>
      </c>
      <c r="E4780">
        <v>15.2005445876081</v>
      </c>
      <c r="F4780">
        <v>35.881173556725102</v>
      </c>
    </row>
    <row r="4781" spans="1:6">
      <c r="A4781" t="s">
        <v>682</v>
      </c>
      <c r="B4781" t="s">
        <v>683</v>
      </c>
      <c r="C4781">
        <v>2009</v>
      </c>
      <c r="D4781">
        <v>3.2620201739719697E-2</v>
      </c>
      <c r="E4781">
        <v>14.4597475825895</v>
      </c>
      <c r="F4781">
        <v>36.285069053736898</v>
      </c>
    </row>
    <row r="4782" spans="1:6">
      <c r="A4782" t="s">
        <v>682</v>
      </c>
      <c r="B4782" t="s">
        <v>683</v>
      </c>
      <c r="C4782">
        <v>2010</v>
      </c>
      <c r="D4782">
        <v>3.3911321716720101E-2</v>
      </c>
      <c r="E4782">
        <v>13.8464710863616</v>
      </c>
      <c r="F4782">
        <v>36.695504535491096</v>
      </c>
    </row>
    <row r="4783" spans="1:6">
      <c r="A4783" t="s">
        <v>682</v>
      </c>
      <c r="B4783" t="s">
        <v>683</v>
      </c>
      <c r="C4783">
        <v>2011</v>
      </c>
      <c r="D4783">
        <v>3.6056766128150099E-2</v>
      </c>
      <c r="E4783">
        <v>13.0673535583602</v>
      </c>
      <c r="F4783">
        <v>38.544090227105102</v>
      </c>
    </row>
    <row r="4784" spans="1:6">
      <c r="A4784" t="s">
        <v>682</v>
      </c>
      <c r="B4784" t="s">
        <v>683</v>
      </c>
      <c r="C4784">
        <v>2012</v>
      </c>
      <c r="D4784">
        <v>3.9400219569185199E-2</v>
      </c>
      <c r="E4784">
        <v>12.987326240022499</v>
      </c>
      <c r="F4784">
        <v>38.542554128331901</v>
      </c>
    </row>
    <row r="4785" spans="1:6">
      <c r="A4785" t="s">
        <v>682</v>
      </c>
      <c r="B4785" t="s">
        <v>683</v>
      </c>
      <c r="C4785">
        <v>2013</v>
      </c>
      <c r="D4785">
        <v>4.2959186631131699E-2</v>
      </c>
      <c r="E4785">
        <v>12.6581940574992</v>
      </c>
      <c r="F4785">
        <v>38.718031438734101</v>
      </c>
    </row>
    <row r="4786" spans="1:6">
      <c r="A4786" t="s">
        <v>682</v>
      </c>
      <c r="B4786" t="s">
        <v>683</v>
      </c>
      <c r="C4786">
        <v>2014</v>
      </c>
      <c r="D4786">
        <v>4.7564281517944403E-2</v>
      </c>
      <c r="E4786">
        <v>12.4092459173847</v>
      </c>
      <c r="F4786">
        <v>37.991441838717698</v>
      </c>
    </row>
    <row r="4787" spans="1:6">
      <c r="A4787" t="s">
        <v>682</v>
      </c>
      <c r="B4787" t="s">
        <v>683</v>
      </c>
      <c r="C4787">
        <v>2015</v>
      </c>
      <c r="D4787">
        <v>5.2829869465530199E-2</v>
      </c>
      <c r="E4787">
        <v>11.609974236217401</v>
      </c>
      <c r="F4787">
        <v>38.709684527111598</v>
      </c>
    </row>
    <row r="4788" spans="1:6">
      <c r="A4788" t="s">
        <v>682</v>
      </c>
      <c r="B4788" t="s">
        <v>683</v>
      </c>
      <c r="C4788">
        <v>2016</v>
      </c>
      <c r="D4788">
        <v>5.5426208227484002E-2</v>
      </c>
      <c r="E4788">
        <v>11.0732214124197</v>
      </c>
      <c r="F4788">
        <v>37.847883365034903</v>
      </c>
    </row>
    <row r="4789" spans="1:6">
      <c r="A4789" t="s">
        <v>682</v>
      </c>
      <c r="B4789" t="s">
        <v>683</v>
      </c>
      <c r="C4789">
        <v>2017</v>
      </c>
      <c r="D4789">
        <v>5.9680298622071103E-2</v>
      </c>
      <c r="E4789">
        <v>10.4142231313594</v>
      </c>
      <c r="F4789">
        <v>38.212714695338498</v>
      </c>
    </row>
    <row r="4790" spans="1:6">
      <c r="A4790" t="s">
        <v>1020</v>
      </c>
      <c r="B4790" t="s">
        <v>1021</v>
      </c>
      <c r="C4790">
        <v>1990</v>
      </c>
      <c r="D4790">
        <v>3.46486171255087E-2</v>
      </c>
      <c r="E4790">
        <v>71.763819503464802</v>
      </c>
      <c r="F4790">
        <v>17.091115282600502</v>
      </c>
    </row>
    <row r="4791" spans="1:6">
      <c r="A4791" t="s">
        <v>1020</v>
      </c>
      <c r="B4791" t="s">
        <v>1021</v>
      </c>
      <c r="C4791">
        <v>1991</v>
      </c>
      <c r="D4791">
        <v>3.4201192181174303E-2</v>
      </c>
      <c r="E4791">
        <v>71.321916202862297</v>
      </c>
      <c r="F4791">
        <v>17.263595860137301</v>
      </c>
    </row>
    <row r="4792" spans="1:6">
      <c r="A4792" t="s">
        <v>1020</v>
      </c>
      <c r="B4792" t="s">
        <v>1021</v>
      </c>
      <c r="C4792">
        <v>1992</v>
      </c>
      <c r="D4792">
        <v>3.3793816645957299E-2</v>
      </c>
      <c r="E4792">
        <v>71.475059238617305</v>
      </c>
      <c r="F4792">
        <v>17.2956051144205</v>
      </c>
    </row>
    <row r="4793" spans="1:6">
      <c r="A4793" t="s">
        <v>1020</v>
      </c>
      <c r="B4793" t="s">
        <v>1021</v>
      </c>
      <c r="C4793">
        <v>1993</v>
      </c>
      <c r="D4793">
        <v>3.3175974630683502E-2</v>
      </c>
      <c r="E4793">
        <v>71.516458227696702</v>
      </c>
      <c r="F4793">
        <v>17.214904542463699</v>
      </c>
    </row>
    <row r="4794" spans="1:6">
      <c r="A4794" t="s">
        <v>1020</v>
      </c>
      <c r="B4794" t="s">
        <v>1021</v>
      </c>
      <c r="C4794">
        <v>1994</v>
      </c>
      <c r="D4794">
        <v>3.2729463465376397E-2</v>
      </c>
      <c r="E4794">
        <v>71.5710259437882</v>
      </c>
      <c r="F4794">
        <v>17.280021521638499</v>
      </c>
    </row>
    <row r="4795" spans="1:6">
      <c r="A4795" t="s">
        <v>1020</v>
      </c>
      <c r="B4795" t="s">
        <v>1021</v>
      </c>
      <c r="C4795">
        <v>1995</v>
      </c>
      <c r="D4795">
        <v>3.2104568461330599E-2</v>
      </c>
      <c r="E4795">
        <v>71.340427674666202</v>
      </c>
      <c r="F4795">
        <v>17.3679658696066</v>
      </c>
    </row>
    <row r="4796" spans="1:6">
      <c r="A4796" t="s">
        <v>1020</v>
      </c>
      <c r="B4796" t="s">
        <v>1021</v>
      </c>
      <c r="C4796">
        <v>1996</v>
      </c>
      <c r="D4796">
        <v>3.1383166813150898E-2</v>
      </c>
      <c r="E4796">
        <v>72.047719994940195</v>
      </c>
      <c r="F4796">
        <v>17.763465876607999</v>
      </c>
    </row>
    <row r="4797" spans="1:6">
      <c r="A4797" t="s">
        <v>1020</v>
      </c>
      <c r="B4797" t="s">
        <v>1021</v>
      </c>
      <c r="C4797">
        <v>1997</v>
      </c>
      <c r="D4797">
        <v>2.92769654318559E-2</v>
      </c>
      <c r="E4797">
        <v>71.370709364523194</v>
      </c>
      <c r="F4797">
        <v>17.8799528562887</v>
      </c>
    </row>
    <row r="4798" spans="1:6">
      <c r="A4798" t="s">
        <v>1020</v>
      </c>
      <c r="B4798" t="s">
        <v>1021</v>
      </c>
      <c r="C4798">
        <v>1998</v>
      </c>
      <c r="D4798">
        <v>2.67885038017747E-2</v>
      </c>
      <c r="E4798">
        <v>70.553963048816698</v>
      </c>
      <c r="F4798">
        <v>17.942731399252999</v>
      </c>
    </row>
    <row r="4799" spans="1:6">
      <c r="A4799" t="s">
        <v>1020</v>
      </c>
      <c r="B4799" t="s">
        <v>1021</v>
      </c>
      <c r="C4799">
        <v>1999</v>
      </c>
      <c r="D4799">
        <v>2.41758916809225E-2</v>
      </c>
      <c r="E4799">
        <v>70.432120106451293</v>
      </c>
      <c r="F4799">
        <v>17.811382629038398</v>
      </c>
    </row>
    <row r="4800" spans="1:6">
      <c r="A4800" t="s">
        <v>1020</v>
      </c>
      <c r="B4800" t="s">
        <v>1021</v>
      </c>
      <c r="C4800">
        <v>2000</v>
      </c>
      <c r="D4800">
        <v>2.1583151586879099E-2</v>
      </c>
      <c r="E4800">
        <v>69.398309678036995</v>
      </c>
      <c r="F4800">
        <v>17.767543308967301</v>
      </c>
    </row>
    <row r="4801" spans="1:6">
      <c r="A4801" t="s">
        <v>1020</v>
      </c>
      <c r="B4801" t="s">
        <v>1021</v>
      </c>
      <c r="C4801">
        <v>2001</v>
      </c>
      <c r="D4801">
        <v>1.8900134391171899E-2</v>
      </c>
      <c r="E4801">
        <v>68.985820300487305</v>
      </c>
      <c r="F4801">
        <v>17.803569866927901</v>
      </c>
    </row>
    <row r="4802" spans="1:6">
      <c r="A4802" t="s">
        <v>1020</v>
      </c>
      <c r="B4802" t="s">
        <v>1021</v>
      </c>
      <c r="C4802">
        <v>2002</v>
      </c>
      <c r="D4802">
        <v>1.5910554466319799E-2</v>
      </c>
      <c r="E4802">
        <v>68.320111475272398</v>
      </c>
      <c r="F4802">
        <v>17.784339186090801</v>
      </c>
    </row>
    <row r="4803" spans="1:6">
      <c r="A4803" t="s">
        <v>1020</v>
      </c>
      <c r="B4803" t="s">
        <v>1021</v>
      </c>
      <c r="C4803">
        <v>2003</v>
      </c>
      <c r="D4803">
        <v>1.2975075819529801E-2</v>
      </c>
      <c r="E4803">
        <v>67.474382464497893</v>
      </c>
      <c r="F4803">
        <v>17.811351621917801</v>
      </c>
    </row>
    <row r="4804" spans="1:6">
      <c r="A4804" t="s">
        <v>1020</v>
      </c>
      <c r="B4804" t="s">
        <v>1021</v>
      </c>
      <c r="C4804">
        <v>2004</v>
      </c>
      <c r="D4804">
        <v>1.0381160716297201E-2</v>
      </c>
      <c r="E4804">
        <v>67.137519640367799</v>
      </c>
      <c r="F4804">
        <v>17.560290199844001</v>
      </c>
    </row>
    <row r="4805" spans="1:6">
      <c r="A4805" t="s">
        <v>1020</v>
      </c>
      <c r="B4805" t="s">
        <v>1021</v>
      </c>
      <c r="C4805">
        <v>2005</v>
      </c>
      <c r="D4805">
        <v>8.4175730847417096E-3</v>
      </c>
      <c r="E4805">
        <v>66.112375878992395</v>
      </c>
      <c r="F4805">
        <v>17.461869507704399</v>
      </c>
    </row>
    <row r="4806" spans="1:6">
      <c r="A4806" t="s">
        <v>1020</v>
      </c>
      <c r="B4806" t="s">
        <v>1021</v>
      </c>
      <c r="C4806">
        <v>2006</v>
      </c>
      <c r="D4806">
        <v>6.8498528931044498E-3</v>
      </c>
      <c r="E4806">
        <v>66.334632323247803</v>
      </c>
      <c r="F4806">
        <v>17.732845285277602</v>
      </c>
    </row>
    <row r="4807" spans="1:6">
      <c r="A4807" t="s">
        <v>1020</v>
      </c>
      <c r="B4807" t="s">
        <v>1021</v>
      </c>
      <c r="C4807">
        <v>2007</v>
      </c>
      <c r="D4807">
        <v>5.2901118795516599E-3</v>
      </c>
      <c r="E4807">
        <v>67.232954108312995</v>
      </c>
      <c r="F4807">
        <v>17.9304609432725</v>
      </c>
    </row>
    <row r="4808" spans="1:6">
      <c r="A4808" t="s">
        <v>1020</v>
      </c>
      <c r="B4808" t="s">
        <v>1021</v>
      </c>
      <c r="C4808">
        <v>2008</v>
      </c>
      <c r="D4808">
        <v>3.8347102578572198E-3</v>
      </c>
      <c r="E4808">
        <v>66.808420761746802</v>
      </c>
      <c r="F4808">
        <v>17.924016817783802</v>
      </c>
    </row>
    <row r="4809" spans="1:6">
      <c r="A4809" t="s">
        <v>1020</v>
      </c>
      <c r="B4809" t="s">
        <v>1021</v>
      </c>
      <c r="C4809">
        <v>2009</v>
      </c>
      <c r="D4809">
        <v>2.81749401759205E-3</v>
      </c>
      <c r="E4809">
        <v>68.205028973790704</v>
      </c>
      <c r="F4809">
        <v>18.145323647151599</v>
      </c>
    </row>
    <row r="4810" spans="1:6">
      <c r="A4810" t="s">
        <v>1020</v>
      </c>
      <c r="B4810" t="s">
        <v>1021</v>
      </c>
      <c r="C4810">
        <v>2010</v>
      </c>
      <c r="D4810">
        <v>2.3069287938248702E-3</v>
      </c>
      <c r="E4810">
        <v>67.409349971943101</v>
      </c>
      <c r="F4810">
        <v>18.185539987457101</v>
      </c>
    </row>
    <row r="4811" spans="1:6">
      <c r="A4811" t="s">
        <v>1020</v>
      </c>
      <c r="B4811" t="s">
        <v>1021</v>
      </c>
      <c r="C4811">
        <v>2011</v>
      </c>
      <c r="D4811">
        <v>2.1732800024303099E-3</v>
      </c>
      <c r="E4811">
        <v>67.055374985391197</v>
      </c>
      <c r="F4811">
        <v>18.830713425997601</v>
      </c>
    </row>
    <row r="4812" spans="1:6">
      <c r="A4812" t="s">
        <v>1020</v>
      </c>
      <c r="B4812" t="s">
        <v>1021</v>
      </c>
      <c r="C4812">
        <v>2012</v>
      </c>
      <c r="D4812">
        <v>2.04593540685576E-3</v>
      </c>
      <c r="E4812">
        <v>67.118107453602306</v>
      </c>
      <c r="F4812">
        <v>17.663257329474099</v>
      </c>
    </row>
    <row r="4813" spans="1:6">
      <c r="A4813" t="s">
        <v>1020</v>
      </c>
      <c r="B4813" t="s">
        <v>1021</v>
      </c>
      <c r="C4813">
        <v>2013</v>
      </c>
      <c r="D4813">
        <v>1.9342648443663301E-3</v>
      </c>
      <c r="E4813">
        <v>66.479402663252202</v>
      </c>
      <c r="F4813">
        <v>17.320214272108</v>
      </c>
    </row>
    <row r="4814" spans="1:6">
      <c r="A4814" t="s">
        <v>1020</v>
      </c>
      <c r="B4814" t="s">
        <v>1021</v>
      </c>
      <c r="C4814">
        <v>2014</v>
      </c>
      <c r="D4814">
        <v>1.8447547610065799E-3</v>
      </c>
      <c r="E4814">
        <v>65.193064432704304</v>
      </c>
      <c r="F4814">
        <v>16.683408323985098</v>
      </c>
    </row>
    <row r="4815" spans="1:6">
      <c r="A4815" t="s">
        <v>1020</v>
      </c>
      <c r="B4815" t="s">
        <v>1021</v>
      </c>
      <c r="C4815">
        <v>2015</v>
      </c>
      <c r="D4815">
        <v>1.77300431078247E-3</v>
      </c>
      <c r="E4815">
        <v>63.670962100232302</v>
      </c>
      <c r="F4815">
        <v>16.740490395527299</v>
      </c>
    </row>
    <row r="4816" spans="1:6">
      <c r="A4816" t="s">
        <v>1020</v>
      </c>
      <c r="B4816" t="s">
        <v>1021</v>
      </c>
      <c r="C4816">
        <v>2016</v>
      </c>
      <c r="D4816">
        <v>1.7223020213201501E-3</v>
      </c>
      <c r="E4816">
        <v>62.195990495774801</v>
      </c>
      <c r="F4816">
        <v>15.834059719284401</v>
      </c>
    </row>
    <row r="4817" spans="1:6">
      <c r="A4817" t="s">
        <v>1020</v>
      </c>
      <c r="B4817" t="s">
        <v>1021</v>
      </c>
      <c r="C4817">
        <v>2017</v>
      </c>
      <c r="D4817">
        <v>1.69924500064867E-3</v>
      </c>
      <c r="E4817">
        <v>60.585337529883901</v>
      </c>
      <c r="F4817">
        <v>16.247599166477698</v>
      </c>
    </row>
    <row r="4818" spans="1:6">
      <c r="A4818" t="s">
        <v>684</v>
      </c>
      <c r="B4818" t="s">
        <v>685</v>
      </c>
      <c r="C4818">
        <v>1990</v>
      </c>
      <c r="D4818">
        <v>1.3028269497948901</v>
      </c>
      <c r="E4818">
        <v>127.125954184462</v>
      </c>
      <c r="F4818">
        <v>17.763619666807099</v>
      </c>
    </row>
    <row r="4819" spans="1:6">
      <c r="A4819" t="s">
        <v>684</v>
      </c>
      <c r="B4819" t="s">
        <v>685</v>
      </c>
      <c r="C4819">
        <v>1991</v>
      </c>
      <c r="D4819">
        <v>1.3375881942545</v>
      </c>
      <c r="E4819">
        <v>127.375174155523</v>
      </c>
      <c r="F4819">
        <v>18.224691313811601</v>
      </c>
    </row>
    <row r="4820" spans="1:6">
      <c r="A4820" t="s">
        <v>684</v>
      </c>
      <c r="B4820" t="s">
        <v>685</v>
      </c>
      <c r="C4820">
        <v>1992</v>
      </c>
      <c r="D4820">
        <v>1.36730659090773</v>
      </c>
      <c r="E4820">
        <v>126.962558078367</v>
      </c>
      <c r="F4820">
        <v>18.7609999070615</v>
      </c>
    </row>
    <row r="4821" spans="1:6">
      <c r="A4821" t="s">
        <v>684</v>
      </c>
      <c r="B4821" t="s">
        <v>685</v>
      </c>
      <c r="C4821">
        <v>1993</v>
      </c>
      <c r="D4821">
        <v>1.4117084085942699</v>
      </c>
      <c r="E4821">
        <v>128.735017594884</v>
      </c>
      <c r="F4821">
        <v>18.8249659892792</v>
      </c>
    </row>
    <row r="4822" spans="1:6">
      <c r="A4822" t="s">
        <v>684</v>
      </c>
      <c r="B4822" t="s">
        <v>685</v>
      </c>
      <c r="C4822">
        <v>1994</v>
      </c>
      <c r="D4822">
        <v>1.4519121684985301</v>
      </c>
      <c r="E4822">
        <v>128.373336313653</v>
      </c>
      <c r="F4822">
        <v>19.574395777644298</v>
      </c>
    </row>
    <row r="4823" spans="1:6">
      <c r="A4823" t="s">
        <v>684</v>
      </c>
      <c r="B4823" t="s">
        <v>685</v>
      </c>
      <c r="C4823">
        <v>1995</v>
      </c>
      <c r="D4823">
        <v>1.5039926433083799</v>
      </c>
      <c r="E4823">
        <v>128.88656627882801</v>
      </c>
      <c r="F4823">
        <v>20.019267504280801</v>
      </c>
    </row>
    <row r="4824" spans="1:6">
      <c r="A4824" t="s">
        <v>684</v>
      </c>
      <c r="B4824" t="s">
        <v>685</v>
      </c>
      <c r="C4824">
        <v>1996</v>
      </c>
      <c r="D4824">
        <v>1.5817949019161499</v>
      </c>
      <c r="E4824">
        <v>129.97807688865899</v>
      </c>
      <c r="F4824">
        <v>20.6655439038115</v>
      </c>
    </row>
    <row r="4825" spans="1:6">
      <c r="A4825" t="s">
        <v>684</v>
      </c>
      <c r="B4825" t="s">
        <v>685</v>
      </c>
      <c r="C4825">
        <v>1997</v>
      </c>
      <c r="D4825">
        <v>1.6962311525215199</v>
      </c>
      <c r="E4825">
        <v>130.93803873138</v>
      </c>
      <c r="F4825">
        <v>21.530817616515201</v>
      </c>
    </row>
    <row r="4826" spans="1:6">
      <c r="A4826" t="s">
        <v>684</v>
      </c>
      <c r="B4826" t="s">
        <v>685</v>
      </c>
      <c r="C4826">
        <v>1998</v>
      </c>
      <c r="D4826">
        <v>1.81471456516481</v>
      </c>
      <c r="E4826">
        <v>130.54628719120001</v>
      </c>
      <c r="F4826">
        <v>22.333140420179699</v>
      </c>
    </row>
    <row r="4827" spans="1:6">
      <c r="A4827" t="s">
        <v>684</v>
      </c>
      <c r="B4827" t="s">
        <v>685</v>
      </c>
      <c r="C4827">
        <v>1999</v>
      </c>
      <c r="D4827">
        <v>1.90391103449488</v>
      </c>
      <c r="E4827">
        <v>128.11436449890499</v>
      </c>
      <c r="F4827">
        <v>22.603898707173801</v>
      </c>
    </row>
    <row r="4828" spans="1:6">
      <c r="A4828" t="s">
        <v>684</v>
      </c>
      <c r="B4828" t="s">
        <v>685</v>
      </c>
      <c r="C4828">
        <v>2000</v>
      </c>
      <c r="D4828">
        <v>1.9889032237172199</v>
      </c>
      <c r="E4828">
        <v>126.507845455224</v>
      </c>
      <c r="F4828">
        <v>23.165094409222998</v>
      </c>
    </row>
    <row r="4829" spans="1:6">
      <c r="A4829" t="s">
        <v>684</v>
      </c>
      <c r="B4829" t="s">
        <v>685</v>
      </c>
      <c r="C4829">
        <v>2001</v>
      </c>
      <c r="D4829">
        <v>2.0614704816546299</v>
      </c>
      <c r="E4829">
        <v>123.27476658061801</v>
      </c>
      <c r="F4829">
        <v>23.516939103734298</v>
      </c>
    </row>
    <row r="4830" spans="1:6">
      <c r="A4830" t="s">
        <v>684</v>
      </c>
      <c r="B4830" t="s">
        <v>685</v>
      </c>
      <c r="C4830">
        <v>2002</v>
      </c>
      <c r="D4830">
        <v>2.1432392641081699</v>
      </c>
      <c r="E4830">
        <v>119.954061349016</v>
      </c>
      <c r="F4830">
        <v>24.035687009005599</v>
      </c>
    </row>
    <row r="4831" spans="1:6">
      <c r="A4831" t="s">
        <v>684</v>
      </c>
      <c r="B4831" t="s">
        <v>685</v>
      </c>
      <c r="C4831">
        <v>2003</v>
      </c>
      <c r="D4831">
        <v>2.21566628453437</v>
      </c>
      <c r="E4831">
        <v>116.680087704191</v>
      </c>
      <c r="F4831">
        <v>24.356368589084202</v>
      </c>
    </row>
    <row r="4832" spans="1:6">
      <c r="A4832" t="s">
        <v>684</v>
      </c>
      <c r="B4832" t="s">
        <v>685</v>
      </c>
      <c r="C4832">
        <v>2004</v>
      </c>
      <c r="D4832">
        <v>2.3057680416209001</v>
      </c>
      <c r="E4832">
        <v>113.75610098333701</v>
      </c>
      <c r="F4832">
        <v>24.6608753779267</v>
      </c>
    </row>
    <row r="4833" spans="1:6">
      <c r="A4833" t="s">
        <v>684</v>
      </c>
      <c r="B4833" t="s">
        <v>685</v>
      </c>
      <c r="C4833">
        <v>2005</v>
      </c>
      <c r="D4833">
        <v>2.3761939479808798</v>
      </c>
      <c r="E4833">
        <v>109.01063586665499</v>
      </c>
      <c r="F4833">
        <v>24.803670552012999</v>
      </c>
    </row>
    <row r="4834" spans="1:6">
      <c r="A4834" t="s">
        <v>684</v>
      </c>
      <c r="B4834" t="s">
        <v>685</v>
      </c>
      <c r="C4834">
        <v>2006</v>
      </c>
      <c r="D4834">
        <v>2.4588913292695498</v>
      </c>
      <c r="E4834">
        <v>105.59562213664699</v>
      </c>
      <c r="F4834">
        <v>25.337214956691799</v>
      </c>
    </row>
    <row r="4835" spans="1:6">
      <c r="A4835" t="s">
        <v>684</v>
      </c>
      <c r="B4835" t="s">
        <v>685</v>
      </c>
      <c r="C4835">
        <v>2007</v>
      </c>
      <c r="D4835">
        <v>2.5120728612608199</v>
      </c>
      <c r="E4835">
        <v>101.107238736453</v>
      </c>
      <c r="F4835">
        <v>25.467624608749301</v>
      </c>
    </row>
    <row r="4836" spans="1:6">
      <c r="A4836" t="s">
        <v>684</v>
      </c>
      <c r="B4836" t="s">
        <v>685</v>
      </c>
      <c r="C4836">
        <v>2008</v>
      </c>
      <c r="D4836">
        <v>2.5815822819214098</v>
      </c>
      <c r="E4836">
        <v>97.740832591953904</v>
      </c>
      <c r="F4836">
        <v>25.701181012249599</v>
      </c>
    </row>
    <row r="4837" spans="1:6">
      <c r="A4837" t="s">
        <v>684</v>
      </c>
      <c r="B4837" t="s">
        <v>685</v>
      </c>
      <c r="C4837">
        <v>2009</v>
      </c>
      <c r="D4837">
        <v>2.7063797289014802</v>
      </c>
      <c r="E4837">
        <v>95.946015544184306</v>
      </c>
      <c r="F4837">
        <v>25.986797319463498</v>
      </c>
    </row>
    <row r="4838" spans="1:6">
      <c r="A4838" t="s">
        <v>684</v>
      </c>
      <c r="B4838" t="s">
        <v>685</v>
      </c>
      <c r="C4838">
        <v>2010</v>
      </c>
      <c r="D4838">
        <v>2.8393176343142899</v>
      </c>
      <c r="E4838">
        <v>93.572689966675696</v>
      </c>
      <c r="F4838">
        <v>26.394971287691501</v>
      </c>
    </row>
    <row r="4839" spans="1:6">
      <c r="A4839" t="s">
        <v>684</v>
      </c>
      <c r="B4839" t="s">
        <v>685</v>
      </c>
      <c r="C4839">
        <v>2011</v>
      </c>
      <c r="D4839">
        <v>2.9610157932003198</v>
      </c>
      <c r="E4839">
        <v>90.826934979996395</v>
      </c>
      <c r="F4839">
        <v>27.732905867350802</v>
      </c>
    </row>
    <row r="4840" spans="1:6">
      <c r="A4840" t="s">
        <v>684</v>
      </c>
      <c r="B4840" t="s">
        <v>685</v>
      </c>
      <c r="C4840">
        <v>2012</v>
      </c>
      <c r="D4840">
        <v>3.1331865456621601</v>
      </c>
      <c r="E4840">
        <v>89.934072300911595</v>
      </c>
      <c r="F4840">
        <v>27.4369405652327</v>
      </c>
    </row>
    <row r="4841" spans="1:6">
      <c r="A4841" t="s">
        <v>684</v>
      </c>
      <c r="B4841" t="s">
        <v>685</v>
      </c>
      <c r="C4841">
        <v>2013</v>
      </c>
      <c r="D4841">
        <v>3.24407239296964</v>
      </c>
      <c r="E4841">
        <v>86.312661043589799</v>
      </c>
      <c r="F4841">
        <v>29.4274703944801</v>
      </c>
    </row>
    <row r="4842" spans="1:6">
      <c r="A4842" t="s">
        <v>684</v>
      </c>
      <c r="B4842" t="s">
        <v>685</v>
      </c>
      <c r="C4842">
        <v>2014</v>
      </c>
      <c r="D4842">
        <v>3.3583493167186198</v>
      </c>
      <c r="E4842">
        <v>82.373151972370806</v>
      </c>
      <c r="F4842">
        <v>30.234176002014902</v>
      </c>
    </row>
    <row r="4843" spans="1:6">
      <c r="A4843" t="s">
        <v>684</v>
      </c>
      <c r="B4843" t="s">
        <v>685</v>
      </c>
      <c r="C4843">
        <v>2015</v>
      </c>
      <c r="D4843">
        <v>3.5019791401248801</v>
      </c>
      <c r="E4843">
        <v>78.890315180614294</v>
      </c>
      <c r="F4843">
        <v>31.550181227904201</v>
      </c>
    </row>
    <row r="4844" spans="1:6">
      <c r="A4844" t="s">
        <v>684</v>
      </c>
      <c r="B4844" t="s">
        <v>685</v>
      </c>
      <c r="C4844">
        <v>2016</v>
      </c>
      <c r="D4844">
        <v>3.6946622112013401</v>
      </c>
      <c r="E4844">
        <v>76.721230789312102</v>
      </c>
      <c r="F4844">
        <v>32.752274876510299</v>
      </c>
    </row>
    <row r="4845" spans="1:6">
      <c r="A4845" t="s">
        <v>684</v>
      </c>
      <c r="B4845" t="s">
        <v>685</v>
      </c>
      <c r="C4845">
        <v>2017</v>
      </c>
      <c r="D4845">
        <v>3.86001823755119</v>
      </c>
      <c r="E4845">
        <v>74.226185582882096</v>
      </c>
      <c r="F4845">
        <v>33.315773330681999</v>
      </c>
    </row>
    <row r="4846" spans="1:6">
      <c r="A4846" t="s">
        <v>686</v>
      </c>
      <c r="B4846" t="s">
        <v>687</v>
      </c>
      <c r="C4846">
        <v>1990</v>
      </c>
      <c r="D4846">
        <v>3.9218999758890698</v>
      </c>
      <c r="E4846">
        <v>15.282978760257</v>
      </c>
      <c r="F4846">
        <v>57.523383367225897</v>
      </c>
    </row>
    <row r="4847" spans="1:6">
      <c r="A4847" t="s">
        <v>686</v>
      </c>
      <c r="B4847" t="s">
        <v>687</v>
      </c>
      <c r="C4847">
        <v>1991</v>
      </c>
      <c r="D4847">
        <v>3.86858830709668</v>
      </c>
      <c r="E4847">
        <v>12.9877667461865</v>
      </c>
      <c r="F4847">
        <v>59.377763401426499</v>
      </c>
    </row>
    <row r="4848" spans="1:6">
      <c r="A4848" t="s">
        <v>686</v>
      </c>
      <c r="B4848" t="s">
        <v>687</v>
      </c>
      <c r="C4848">
        <v>1992</v>
      </c>
      <c r="D4848">
        <v>3.7988534001834902</v>
      </c>
      <c r="E4848">
        <v>10.9491727365627</v>
      </c>
      <c r="F4848">
        <v>60.378231376027998</v>
      </c>
    </row>
    <row r="4849" spans="1:6">
      <c r="A4849" t="s">
        <v>686</v>
      </c>
      <c r="B4849" t="s">
        <v>687</v>
      </c>
      <c r="C4849">
        <v>1993</v>
      </c>
      <c r="D4849">
        <v>3.7277063068261498</v>
      </c>
      <c r="E4849">
        <v>9.5779130412722893</v>
      </c>
      <c r="F4849">
        <v>60.605393770783202</v>
      </c>
    </row>
    <row r="4850" spans="1:6">
      <c r="A4850" t="s">
        <v>686</v>
      </c>
      <c r="B4850" t="s">
        <v>687</v>
      </c>
      <c r="C4850">
        <v>1994</v>
      </c>
      <c r="D4850">
        <v>3.6562846885772702</v>
      </c>
      <c r="E4850">
        <v>8.5287367551722504</v>
      </c>
      <c r="F4850">
        <v>60.353323212253002</v>
      </c>
    </row>
    <row r="4851" spans="1:6">
      <c r="A4851" t="s">
        <v>686</v>
      </c>
      <c r="B4851" t="s">
        <v>687</v>
      </c>
      <c r="C4851">
        <v>1995</v>
      </c>
      <c r="D4851">
        <v>3.5897502081800101</v>
      </c>
      <c r="E4851">
        <v>7.7292454660527801</v>
      </c>
      <c r="F4851">
        <v>59.740599888628999</v>
      </c>
    </row>
    <row r="4852" spans="1:6">
      <c r="A4852" t="s">
        <v>686</v>
      </c>
      <c r="B4852" t="s">
        <v>687</v>
      </c>
      <c r="C4852">
        <v>1996</v>
      </c>
      <c r="D4852">
        <v>3.5337009466401401</v>
      </c>
      <c r="E4852">
        <v>6.6141392373047001</v>
      </c>
      <c r="F4852">
        <v>60.571517767949501</v>
      </c>
    </row>
    <row r="4853" spans="1:6">
      <c r="A4853" t="s">
        <v>686</v>
      </c>
      <c r="B4853" t="s">
        <v>687</v>
      </c>
      <c r="C4853">
        <v>1997</v>
      </c>
      <c r="D4853">
        <v>3.4900703777258899</v>
      </c>
      <c r="E4853">
        <v>5.7672027509566304</v>
      </c>
      <c r="F4853">
        <v>61.011606535005598</v>
      </c>
    </row>
    <row r="4854" spans="1:6">
      <c r="A4854" t="s">
        <v>686</v>
      </c>
      <c r="B4854" t="s">
        <v>687</v>
      </c>
      <c r="C4854">
        <v>1998</v>
      </c>
      <c r="D4854">
        <v>3.4594415773055598</v>
      </c>
      <c r="E4854">
        <v>5.0751752742795704</v>
      </c>
      <c r="F4854">
        <v>61.298660997553498</v>
      </c>
    </row>
    <row r="4855" spans="1:6">
      <c r="A4855" t="s">
        <v>686</v>
      </c>
      <c r="B4855" t="s">
        <v>687</v>
      </c>
      <c r="C4855">
        <v>1999</v>
      </c>
      <c r="D4855">
        <v>3.4393918328451898</v>
      </c>
      <c r="E4855">
        <v>4.5848661599168103</v>
      </c>
      <c r="F4855">
        <v>61.281598699511697</v>
      </c>
    </row>
    <row r="4856" spans="1:6">
      <c r="A4856" t="s">
        <v>686</v>
      </c>
      <c r="B4856" t="s">
        <v>687</v>
      </c>
      <c r="C4856">
        <v>2000</v>
      </c>
      <c r="D4856">
        <v>3.4315695336743599</v>
      </c>
      <c r="E4856">
        <v>4.0510284601303601</v>
      </c>
      <c r="F4856">
        <v>61.213950797877601</v>
      </c>
    </row>
    <row r="4857" spans="1:6">
      <c r="A4857" t="s">
        <v>686</v>
      </c>
      <c r="B4857" t="s">
        <v>687</v>
      </c>
      <c r="C4857">
        <v>2001</v>
      </c>
      <c r="D4857">
        <v>3.2844166804931101</v>
      </c>
      <c r="E4857">
        <v>3.3224161485870201</v>
      </c>
      <c r="F4857">
        <v>61.261016948198701</v>
      </c>
    </row>
    <row r="4858" spans="1:6">
      <c r="A4858" t="s">
        <v>686</v>
      </c>
      <c r="B4858" t="s">
        <v>687</v>
      </c>
      <c r="C4858">
        <v>2002</v>
      </c>
      <c r="D4858">
        <v>3.2738165048071601</v>
      </c>
      <c r="E4858">
        <v>2.8770373021800202</v>
      </c>
      <c r="F4858">
        <v>63.148544616879597</v>
      </c>
    </row>
    <row r="4859" spans="1:6">
      <c r="A4859" t="s">
        <v>686</v>
      </c>
      <c r="B4859" t="s">
        <v>687</v>
      </c>
      <c r="C4859">
        <v>2003</v>
      </c>
      <c r="D4859">
        <v>3.2680208739507299</v>
      </c>
      <c r="E4859">
        <v>2.4532512945377198</v>
      </c>
      <c r="F4859">
        <v>63.979559926653899</v>
      </c>
    </row>
    <row r="4860" spans="1:6">
      <c r="A4860" t="s">
        <v>686</v>
      </c>
      <c r="B4860" t="s">
        <v>687</v>
      </c>
      <c r="C4860">
        <v>2004</v>
      </c>
      <c r="D4860">
        <v>3.2283975276210701</v>
      </c>
      <c r="E4860">
        <v>2.0982251314266702</v>
      </c>
      <c r="F4860">
        <v>64.4028988350736</v>
      </c>
    </row>
    <row r="4861" spans="1:6">
      <c r="A4861" t="s">
        <v>686</v>
      </c>
      <c r="B4861" t="s">
        <v>687</v>
      </c>
      <c r="C4861">
        <v>2005</v>
      </c>
      <c r="D4861">
        <v>3.24471777746836</v>
      </c>
      <c r="E4861">
        <v>1.85520480511893</v>
      </c>
      <c r="F4861">
        <v>65.952650348184804</v>
      </c>
    </row>
    <row r="4862" spans="1:6">
      <c r="A4862" t="s">
        <v>686</v>
      </c>
      <c r="B4862" t="s">
        <v>687</v>
      </c>
      <c r="C4862">
        <v>2006</v>
      </c>
      <c r="D4862">
        <v>3.2579534311064502</v>
      </c>
      <c r="E4862">
        <v>1.5300893828920401</v>
      </c>
      <c r="F4862">
        <v>68.020804849087298</v>
      </c>
    </row>
    <row r="4863" spans="1:6">
      <c r="A4863" t="s">
        <v>686</v>
      </c>
      <c r="B4863" t="s">
        <v>687</v>
      </c>
      <c r="C4863">
        <v>2007</v>
      </c>
      <c r="D4863">
        <v>3.2954310093267898</v>
      </c>
      <c r="E4863">
        <v>1.2549651572123199</v>
      </c>
      <c r="F4863">
        <v>69.665019658649499</v>
      </c>
    </row>
    <row r="4864" spans="1:6">
      <c r="A4864" t="s">
        <v>686</v>
      </c>
      <c r="B4864" t="s">
        <v>687</v>
      </c>
      <c r="C4864">
        <v>2008</v>
      </c>
      <c r="D4864">
        <v>3.3264928197291099</v>
      </c>
      <c r="E4864">
        <v>1.05006479054615</v>
      </c>
      <c r="F4864">
        <v>71.276076104272605</v>
      </c>
    </row>
    <row r="4865" spans="1:6">
      <c r="A4865" t="s">
        <v>686</v>
      </c>
      <c r="B4865" t="s">
        <v>687</v>
      </c>
      <c r="C4865">
        <v>2009</v>
      </c>
      <c r="D4865">
        <v>3.3403127387329699</v>
      </c>
      <c r="E4865">
        <v>0.87616735505245802</v>
      </c>
      <c r="F4865">
        <v>72.252962701983904</v>
      </c>
    </row>
    <row r="4866" spans="1:6">
      <c r="A4866" t="s">
        <v>686</v>
      </c>
      <c r="B4866" t="s">
        <v>687</v>
      </c>
      <c r="C4866">
        <v>2010</v>
      </c>
      <c r="D4866">
        <v>3.3429645712634701</v>
      </c>
      <c r="E4866">
        <v>0.73938654559577</v>
      </c>
      <c r="F4866">
        <v>72.5643794949127</v>
      </c>
    </row>
    <row r="4867" spans="1:6">
      <c r="A4867" t="s">
        <v>686</v>
      </c>
      <c r="B4867" t="s">
        <v>687</v>
      </c>
      <c r="C4867">
        <v>2011</v>
      </c>
      <c r="D4867">
        <v>3.31407062999524</v>
      </c>
      <c r="E4867">
        <v>0.58286222891776795</v>
      </c>
      <c r="F4867">
        <v>72.798856982115893</v>
      </c>
    </row>
    <row r="4868" spans="1:6">
      <c r="A4868" t="s">
        <v>686</v>
      </c>
      <c r="B4868" t="s">
        <v>687</v>
      </c>
      <c r="C4868">
        <v>2012</v>
      </c>
      <c r="D4868">
        <v>3.2247393732500398</v>
      </c>
      <c r="E4868">
        <v>0.45982993760685398</v>
      </c>
      <c r="F4868">
        <v>71.875101763383398</v>
      </c>
    </row>
    <row r="4869" spans="1:6">
      <c r="A4869" t="s">
        <v>686</v>
      </c>
      <c r="B4869" t="s">
        <v>687</v>
      </c>
      <c r="C4869">
        <v>2013</v>
      </c>
      <c r="D4869">
        <v>3.1174353433994999</v>
      </c>
      <c r="E4869">
        <v>0.37979662353153498</v>
      </c>
      <c r="F4869">
        <v>69.693031274117104</v>
      </c>
    </row>
    <row r="4870" spans="1:6">
      <c r="A4870" t="s">
        <v>686</v>
      </c>
      <c r="B4870" t="s">
        <v>687</v>
      </c>
      <c r="C4870">
        <v>2014</v>
      </c>
      <c r="D4870">
        <v>3.00603463750336</v>
      </c>
      <c r="E4870">
        <v>0.33178893198263398</v>
      </c>
      <c r="F4870">
        <v>65.519390717400896</v>
      </c>
    </row>
    <row r="4871" spans="1:6">
      <c r="A4871" t="s">
        <v>686</v>
      </c>
      <c r="B4871" t="s">
        <v>687</v>
      </c>
      <c r="C4871">
        <v>2015</v>
      </c>
      <c r="D4871">
        <v>2.8433138900437802</v>
      </c>
      <c r="E4871">
        <v>0.23389917794038301</v>
      </c>
      <c r="F4871">
        <v>67.274179889459901</v>
      </c>
    </row>
    <row r="4872" spans="1:6">
      <c r="A4872" t="s">
        <v>686</v>
      </c>
      <c r="B4872" t="s">
        <v>687</v>
      </c>
      <c r="C4872">
        <v>2016</v>
      </c>
      <c r="D4872">
        <v>2.7763069367105002</v>
      </c>
      <c r="E4872">
        <v>0.201587917790399</v>
      </c>
      <c r="F4872">
        <v>63.125473768360997</v>
      </c>
    </row>
    <row r="4873" spans="1:6">
      <c r="A4873" t="s">
        <v>686</v>
      </c>
      <c r="B4873" t="s">
        <v>687</v>
      </c>
      <c r="C4873">
        <v>2017</v>
      </c>
      <c r="D4873">
        <v>2.6963898995374902</v>
      </c>
      <c r="E4873">
        <v>0.16220596237270901</v>
      </c>
      <c r="F4873">
        <v>62.143096835635497</v>
      </c>
    </row>
    <row r="4874" spans="1:6">
      <c r="A4874" t="s">
        <v>1022</v>
      </c>
      <c r="C4874">
        <v>1990</v>
      </c>
      <c r="D4874">
        <v>1.81438062279104</v>
      </c>
      <c r="E4874">
        <v>11.780690943260501</v>
      </c>
      <c r="F4874">
        <v>30.776016553194999</v>
      </c>
    </row>
    <row r="4875" spans="1:6">
      <c r="A4875" t="s">
        <v>1022</v>
      </c>
      <c r="C4875">
        <v>1991</v>
      </c>
      <c r="D4875">
        <v>1.815193881166</v>
      </c>
      <c r="E4875">
        <v>10.3911861235558</v>
      </c>
      <c r="F4875">
        <v>30.380876402493001</v>
      </c>
    </row>
    <row r="4876" spans="1:6">
      <c r="A4876" t="s">
        <v>1022</v>
      </c>
      <c r="C4876">
        <v>1992</v>
      </c>
      <c r="D4876">
        <v>1.83396577463882</v>
      </c>
      <c r="E4876">
        <v>9.1151053277306495</v>
      </c>
      <c r="F4876">
        <v>30.1431916532141</v>
      </c>
    </row>
    <row r="4877" spans="1:6">
      <c r="A4877" t="s">
        <v>1022</v>
      </c>
      <c r="C4877">
        <v>1993</v>
      </c>
      <c r="D4877">
        <v>1.9282041607634</v>
      </c>
      <c r="E4877">
        <v>8.34345507544122</v>
      </c>
      <c r="F4877">
        <v>30.798207791100499</v>
      </c>
    </row>
    <row r="4878" spans="1:6">
      <c r="A4878" t="s">
        <v>1022</v>
      </c>
      <c r="C4878">
        <v>1994</v>
      </c>
      <c r="D4878">
        <v>1.87015190564418</v>
      </c>
      <c r="E4878">
        <v>7.0041069828534503</v>
      </c>
      <c r="F4878">
        <v>29.1913637645515</v>
      </c>
    </row>
    <row r="4879" spans="1:6">
      <c r="A4879" t="s">
        <v>1022</v>
      </c>
      <c r="C4879">
        <v>1995</v>
      </c>
      <c r="D4879">
        <v>1.91614398487985</v>
      </c>
      <c r="E4879">
        <v>6.1902129076056296</v>
      </c>
      <c r="F4879">
        <v>28.668283183883801</v>
      </c>
    </row>
    <row r="4880" spans="1:6">
      <c r="A4880" t="s">
        <v>1022</v>
      </c>
      <c r="C4880">
        <v>1996</v>
      </c>
      <c r="D4880">
        <v>1.97928902073779</v>
      </c>
      <c r="E4880">
        <v>5.66853428166361</v>
      </c>
      <c r="F4880">
        <v>28.724859359931401</v>
      </c>
    </row>
    <row r="4881" spans="1:6">
      <c r="A4881" t="s">
        <v>1022</v>
      </c>
      <c r="C4881">
        <v>1997</v>
      </c>
      <c r="D4881">
        <v>1.9867193665226199</v>
      </c>
      <c r="E4881">
        <v>4.9298632651506002</v>
      </c>
      <c r="F4881">
        <v>27.647467563820499</v>
      </c>
    </row>
    <row r="4882" spans="1:6">
      <c r="A4882" t="s">
        <v>1022</v>
      </c>
      <c r="C4882">
        <v>1998</v>
      </c>
      <c r="D4882">
        <v>2.0218732553884</v>
      </c>
      <c r="E4882">
        <v>4.41073370170957</v>
      </c>
      <c r="F4882">
        <v>26.933915829457501</v>
      </c>
    </row>
    <row r="4883" spans="1:6">
      <c r="A4883" t="s">
        <v>1022</v>
      </c>
      <c r="C4883">
        <v>1999</v>
      </c>
      <c r="D4883">
        <v>2.1015258675669699</v>
      </c>
      <c r="E4883">
        <v>3.9470457944320598</v>
      </c>
      <c r="F4883">
        <v>26.728391410264901</v>
      </c>
    </row>
    <row r="4884" spans="1:6">
      <c r="A4884" t="s">
        <v>1022</v>
      </c>
      <c r="C4884">
        <v>2000</v>
      </c>
      <c r="D4884">
        <v>2.0424373582310298</v>
      </c>
      <c r="E4884">
        <v>3.31440522878875</v>
      </c>
      <c r="F4884">
        <v>24.881807934189801</v>
      </c>
    </row>
    <row r="4885" spans="1:6">
      <c r="A4885" t="s">
        <v>1022</v>
      </c>
      <c r="C4885">
        <v>2001</v>
      </c>
      <c r="D4885">
        <v>2.0431592331498298</v>
      </c>
      <c r="E4885">
        <v>2.9398943744535999</v>
      </c>
      <c r="F4885">
        <v>24.401996828366901</v>
      </c>
    </row>
    <row r="4886" spans="1:6">
      <c r="A4886" t="s">
        <v>1022</v>
      </c>
      <c r="C4886">
        <v>2002</v>
      </c>
      <c r="D4886">
        <v>2.0746202165428098</v>
      </c>
      <c r="E4886">
        <v>2.6796658669334601</v>
      </c>
      <c r="F4886">
        <v>24.2540006194378</v>
      </c>
    </row>
    <row r="4887" spans="1:6">
      <c r="A4887" t="s">
        <v>1022</v>
      </c>
      <c r="C4887">
        <v>2003</v>
      </c>
      <c r="D4887">
        <v>2.0706167627585499</v>
      </c>
      <c r="E4887">
        <v>2.3478951836709698</v>
      </c>
      <c r="F4887">
        <v>23.674892981157399</v>
      </c>
    </row>
    <row r="4888" spans="1:6">
      <c r="A4888" t="s">
        <v>1022</v>
      </c>
      <c r="C4888">
        <v>2004</v>
      </c>
      <c r="D4888">
        <v>2.0009088073971899</v>
      </c>
      <c r="E4888">
        <v>2.0202992405276801</v>
      </c>
      <c r="F4888">
        <v>22.538708739535998</v>
      </c>
    </row>
    <row r="4889" spans="1:6">
      <c r="A4889" t="s">
        <v>1022</v>
      </c>
      <c r="C4889">
        <v>2005</v>
      </c>
      <c r="D4889">
        <v>1.96246586275421</v>
      </c>
      <c r="E4889">
        <v>1.7859119632550799</v>
      </c>
      <c r="F4889">
        <v>21.555618652479598</v>
      </c>
    </row>
    <row r="4890" spans="1:6">
      <c r="A4890" t="s">
        <v>1022</v>
      </c>
      <c r="C4890">
        <v>2006</v>
      </c>
      <c r="D4890">
        <v>1.9806780627526801</v>
      </c>
      <c r="E4890">
        <v>1.6387262283497901</v>
      </c>
      <c r="F4890">
        <v>21.5050671079177</v>
      </c>
    </row>
    <row r="4891" spans="1:6">
      <c r="A4891" t="s">
        <v>1022</v>
      </c>
      <c r="C4891">
        <v>2007</v>
      </c>
      <c r="D4891">
        <v>1.9591741845461801</v>
      </c>
      <c r="E4891">
        <v>1.4404741967714401</v>
      </c>
      <c r="F4891">
        <v>20.9743854980753</v>
      </c>
    </row>
    <row r="4892" spans="1:6">
      <c r="A4892" t="s">
        <v>1022</v>
      </c>
      <c r="C4892">
        <v>2008</v>
      </c>
      <c r="D4892">
        <v>1.94345627905092</v>
      </c>
      <c r="E4892">
        <v>1.3103318486762401</v>
      </c>
      <c r="F4892">
        <v>20.450719040590698</v>
      </c>
    </row>
    <row r="4893" spans="1:6">
      <c r="A4893" t="s">
        <v>1022</v>
      </c>
      <c r="C4893">
        <v>2009</v>
      </c>
      <c r="D4893">
        <v>1.8695599221830199</v>
      </c>
      <c r="E4893">
        <v>1.14052052155953</v>
      </c>
      <c r="F4893">
        <v>19.2163178191377</v>
      </c>
    </row>
    <row r="4894" spans="1:6">
      <c r="A4894" t="s">
        <v>1022</v>
      </c>
      <c r="C4894">
        <v>2010</v>
      </c>
      <c r="D4894">
        <v>1.8461051140506901</v>
      </c>
      <c r="E4894">
        <v>1.0254654087675199</v>
      </c>
      <c r="F4894">
        <v>18.536451851436802</v>
      </c>
    </row>
    <row r="4895" spans="1:6">
      <c r="A4895" t="s">
        <v>1022</v>
      </c>
      <c r="C4895">
        <v>2011</v>
      </c>
      <c r="D4895">
        <v>1.86091430065723</v>
      </c>
      <c r="E4895">
        <v>0.92603571921774797</v>
      </c>
      <c r="F4895">
        <v>18.7055869552422</v>
      </c>
    </row>
    <row r="4896" spans="1:6">
      <c r="A4896" t="s">
        <v>1022</v>
      </c>
      <c r="C4896">
        <v>2012</v>
      </c>
      <c r="D4896">
        <v>1.8630316800628699</v>
      </c>
      <c r="E4896">
        <v>0.86632794946629399</v>
      </c>
      <c r="F4896">
        <v>17.114281158766701</v>
      </c>
    </row>
    <row r="4897" spans="1:6">
      <c r="A4897" t="s">
        <v>1022</v>
      </c>
      <c r="C4897">
        <v>2013</v>
      </c>
      <c r="D4897">
        <v>1.8871329832191299</v>
      </c>
      <c r="E4897">
        <v>0.817899867455118</v>
      </c>
      <c r="F4897">
        <v>16.2027082569603</v>
      </c>
    </row>
    <row r="4898" spans="1:6">
      <c r="A4898" t="s">
        <v>1022</v>
      </c>
      <c r="C4898">
        <v>2014</v>
      </c>
      <c r="D4898">
        <v>1.8597683604397399</v>
      </c>
      <c r="E4898">
        <v>0.73403511637046404</v>
      </c>
      <c r="F4898">
        <v>15.0555233332319</v>
      </c>
    </row>
    <row r="4899" spans="1:6">
      <c r="A4899" t="s">
        <v>1022</v>
      </c>
      <c r="C4899">
        <v>2015</v>
      </c>
      <c r="D4899">
        <v>1.93257110927381</v>
      </c>
      <c r="E4899">
        <v>0.71775991873867195</v>
      </c>
      <c r="F4899">
        <v>15.047484046811601</v>
      </c>
    </row>
    <row r="4900" spans="1:6">
      <c r="A4900" t="s">
        <v>1022</v>
      </c>
      <c r="C4900">
        <v>2016</v>
      </c>
      <c r="D4900">
        <v>1.9664398837835</v>
      </c>
      <c r="E4900">
        <v>0.68122851067007295</v>
      </c>
      <c r="F4900">
        <v>14.2127869814994</v>
      </c>
    </row>
    <row r="4901" spans="1:6">
      <c r="A4901" t="s">
        <v>1022</v>
      </c>
      <c r="C4901">
        <v>2017</v>
      </c>
      <c r="D4901">
        <v>1.9524046586869299</v>
      </c>
      <c r="E4901">
        <v>0.64740909073047004</v>
      </c>
      <c r="F4901">
        <v>14.113348944769101</v>
      </c>
    </row>
    <row r="4902" spans="1:6">
      <c r="A4902" t="s">
        <v>688</v>
      </c>
      <c r="B4902" t="s">
        <v>689</v>
      </c>
      <c r="C4902">
        <v>1990</v>
      </c>
      <c r="D4902">
        <v>2.2384823947918902</v>
      </c>
      <c r="E4902">
        <v>123.60331022995599</v>
      </c>
      <c r="F4902">
        <v>22.253106039770199</v>
      </c>
    </row>
    <row r="4903" spans="1:6">
      <c r="A4903" t="s">
        <v>688</v>
      </c>
      <c r="B4903" t="s">
        <v>689</v>
      </c>
      <c r="C4903">
        <v>1991</v>
      </c>
      <c r="D4903">
        <v>2.1624003581195299</v>
      </c>
      <c r="E4903">
        <v>119.46471968643201</v>
      </c>
      <c r="F4903">
        <v>22.756722673399398</v>
      </c>
    </row>
    <row r="4904" spans="1:6">
      <c r="A4904" t="s">
        <v>688</v>
      </c>
      <c r="B4904" t="s">
        <v>689</v>
      </c>
      <c r="C4904">
        <v>1992</v>
      </c>
      <c r="D4904">
        <v>2.0826001875575999</v>
      </c>
      <c r="E4904">
        <v>116.47058461456299</v>
      </c>
      <c r="F4904">
        <v>22.999660910927801</v>
      </c>
    </row>
    <row r="4905" spans="1:6">
      <c r="A4905" t="s">
        <v>688</v>
      </c>
      <c r="B4905" t="s">
        <v>689</v>
      </c>
      <c r="C4905">
        <v>1993</v>
      </c>
      <c r="D4905">
        <v>1.99671981738085</v>
      </c>
      <c r="E4905">
        <v>113.072656133636</v>
      </c>
      <c r="F4905">
        <v>23.476484844555799</v>
      </c>
    </row>
    <row r="4906" spans="1:6">
      <c r="A4906" t="s">
        <v>688</v>
      </c>
      <c r="B4906" t="s">
        <v>689</v>
      </c>
      <c r="C4906">
        <v>1994</v>
      </c>
      <c r="D4906">
        <v>1.92191768163317</v>
      </c>
      <c r="E4906">
        <v>111.81477767817201</v>
      </c>
      <c r="F4906">
        <v>23.687334349197901</v>
      </c>
    </row>
    <row r="4907" spans="1:6">
      <c r="A4907" t="s">
        <v>688</v>
      </c>
      <c r="B4907" t="s">
        <v>689</v>
      </c>
      <c r="C4907">
        <v>1995</v>
      </c>
      <c r="D4907">
        <v>1.83317152899717</v>
      </c>
      <c r="E4907">
        <v>108.657204688685</v>
      </c>
      <c r="F4907">
        <v>24.237809603405299</v>
      </c>
    </row>
    <row r="4908" spans="1:6">
      <c r="A4908" t="s">
        <v>688</v>
      </c>
      <c r="B4908" t="s">
        <v>689</v>
      </c>
      <c r="C4908">
        <v>1996</v>
      </c>
      <c r="D4908">
        <v>1.7413581314475699</v>
      </c>
      <c r="E4908">
        <v>106.385855814092</v>
      </c>
      <c r="F4908">
        <v>24.572150960721</v>
      </c>
    </row>
    <row r="4909" spans="1:6">
      <c r="A4909" t="s">
        <v>688</v>
      </c>
      <c r="B4909" t="s">
        <v>689</v>
      </c>
      <c r="C4909">
        <v>1997</v>
      </c>
      <c r="D4909">
        <v>1.65120829001088</v>
      </c>
      <c r="E4909">
        <v>103.44192005744399</v>
      </c>
      <c r="F4909">
        <v>24.790550753624501</v>
      </c>
    </row>
    <row r="4910" spans="1:6">
      <c r="A4910" t="s">
        <v>688</v>
      </c>
      <c r="B4910" t="s">
        <v>689</v>
      </c>
      <c r="C4910">
        <v>1998</v>
      </c>
      <c r="D4910">
        <v>1.5702326749245501</v>
      </c>
      <c r="E4910">
        <v>100.09807372164499</v>
      </c>
      <c r="F4910">
        <v>25.0608411437582</v>
      </c>
    </row>
    <row r="4911" spans="1:6">
      <c r="A4911" t="s">
        <v>688</v>
      </c>
      <c r="B4911" t="s">
        <v>689</v>
      </c>
      <c r="C4911">
        <v>1999</v>
      </c>
      <c r="D4911">
        <v>1.5370313193742799</v>
      </c>
      <c r="E4911">
        <v>98.1002359151381</v>
      </c>
      <c r="F4911">
        <v>25.0854248099802</v>
      </c>
    </row>
    <row r="4912" spans="1:6">
      <c r="A4912" t="s">
        <v>688</v>
      </c>
      <c r="B4912" t="s">
        <v>689</v>
      </c>
      <c r="C4912">
        <v>2000</v>
      </c>
      <c r="D4912">
        <v>1.5260555232992601</v>
      </c>
      <c r="E4912">
        <v>95.846718272300706</v>
      </c>
      <c r="F4912">
        <v>25.042173206942199</v>
      </c>
    </row>
    <row r="4913" spans="1:6">
      <c r="A4913" t="s">
        <v>688</v>
      </c>
      <c r="B4913" t="s">
        <v>689</v>
      </c>
      <c r="C4913">
        <v>2001</v>
      </c>
      <c r="D4913">
        <v>1.52745372739801</v>
      </c>
      <c r="E4913">
        <v>93.978710464356894</v>
      </c>
      <c r="F4913">
        <v>24.981403532158101</v>
      </c>
    </row>
    <row r="4914" spans="1:6">
      <c r="A4914" t="s">
        <v>688</v>
      </c>
      <c r="B4914" t="s">
        <v>689</v>
      </c>
      <c r="C4914">
        <v>2002</v>
      </c>
      <c r="D4914">
        <v>1.5263471542726399</v>
      </c>
      <c r="E4914">
        <v>92.177750040705703</v>
      </c>
      <c r="F4914">
        <v>24.479217354239498</v>
      </c>
    </row>
    <row r="4915" spans="1:6">
      <c r="A4915" t="s">
        <v>688</v>
      </c>
      <c r="B4915" t="s">
        <v>689</v>
      </c>
      <c r="C4915">
        <v>2003</v>
      </c>
      <c r="D4915">
        <v>1.5301704466044901</v>
      </c>
      <c r="E4915">
        <v>91.944801725026494</v>
      </c>
      <c r="F4915">
        <v>23.206996351669201</v>
      </c>
    </row>
    <row r="4916" spans="1:6">
      <c r="A4916" t="s">
        <v>688</v>
      </c>
      <c r="B4916" t="s">
        <v>689</v>
      </c>
      <c r="C4916">
        <v>2004</v>
      </c>
      <c r="D4916">
        <v>1.5422263405291601</v>
      </c>
      <c r="E4916">
        <v>92.087185149578602</v>
      </c>
      <c r="F4916">
        <v>22.528480824698001</v>
      </c>
    </row>
    <row r="4917" spans="1:6">
      <c r="A4917" t="s">
        <v>688</v>
      </c>
      <c r="B4917" t="s">
        <v>689</v>
      </c>
      <c r="C4917">
        <v>2005</v>
      </c>
      <c r="D4917">
        <v>1.5478171112807799</v>
      </c>
      <c r="E4917">
        <v>91.455130383554803</v>
      </c>
      <c r="F4917">
        <v>21.776521926965401</v>
      </c>
    </row>
    <row r="4918" spans="1:6">
      <c r="A4918" t="s">
        <v>688</v>
      </c>
      <c r="B4918" t="s">
        <v>689</v>
      </c>
      <c r="C4918">
        <v>2006</v>
      </c>
      <c r="D4918">
        <v>1.55751583718831</v>
      </c>
      <c r="E4918">
        <v>90.729612104685302</v>
      </c>
      <c r="F4918">
        <v>21.4687082191369</v>
      </c>
    </row>
    <row r="4919" spans="1:6">
      <c r="A4919" t="s">
        <v>688</v>
      </c>
      <c r="B4919" t="s">
        <v>689</v>
      </c>
      <c r="C4919">
        <v>2007</v>
      </c>
      <c r="D4919">
        <v>1.5594682731309999</v>
      </c>
      <c r="E4919">
        <v>89.551386944547801</v>
      </c>
      <c r="F4919">
        <v>21.0194125514309</v>
      </c>
    </row>
    <row r="4920" spans="1:6">
      <c r="A4920" t="s">
        <v>688</v>
      </c>
      <c r="B4920" t="s">
        <v>689</v>
      </c>
      <c r="C4920">
        <v>2008</v>
      </c>
      <c r="D4920">
        <v>1.56144676132454</v>
      </c>
      <c r="E4920">
        <v>87.459661807255202</v>
      </c>
      <c r="F4920">
        <v>20.781261078899799</v>
      </c>
    </row>
    <row r="4921" spans="1:6">
      <c r="A4921" t="s">
        <v>688</v>
      </c>
      <c r="B4921" t="s">
        <v>689</v>
      </c>
      <c r="C4921">
        <v>2009</v>
      </c>
      <c r="D4921">
        <v>1.5775947768826699</v>
      </c>
      <c r="E4921">
        <v>86.571909048246397</v>
      </c>
      <c r="F4921">
        <v>20.313234813788299</v>
      </c>
    </row>
    <row r="4922" spans="1:6">
      <c r="A4922" t="s">
        <v>688</v>
      </c>
      <c r="B4922" t="s">
        <v>689</v>
      </c>
      <c r="C4922">
        <v>2010</v>
      </c>
      <c r="D4922">
        <v>1.6114833597762099</v>
      </c>
      <c r="E4922">
        <v>86.146291955161004</v>
      </c>
      <c r="F4922">
        <v>20.320961519055398</v>
      </c>
    </row>
    <row r="4923" spans="1:6">
      <c r="A4923" t="s">
        <v>688</v>
      </c>
      <c r="B4923" t="s">
        <v>689</v>
      </c>
      <c r="C4923">
        <v>2011</v>
      </c>
      <c r="D4923">
        <v>1.6521230364202899</v>
      </c>
      <c r="E4923">
        <v>86.163699604388896</v>
      </c>
      <c r="F4923">
        <v>20.708224058544001</v>
      </c>
    </row>
    <row r="4924" spans="1:6">
      <c r="A4924" t="s">
        <v>688</v>
      </c>
      <c r="B4924" t="s">
        <v>689</v>
      </c>
      <c r="C4924">
        <v>2012</v>
      </c>
      <c r="D4924">
        <v>1.68590743271707</v>
      </c>
      <c r="E4924">
        <v>85.656611731293296</v>
      </c>
      <c r="F4924">
        <v>20.869391095939999</v>
      </c>
    </row>
    <row r="4925" spans="1:6">
      <c r="A4925" t="s">
        <v>688</v>
      </c>
      <c r="B4925" t="s">
        <v>689</v>
      </c>
      <c r="C4925">
        <v>2013</v>
      </c>
      <c r="D4925">
        <v>1.73121107163975</v>
      </c>
      <c r="E4925">
        <v>85.964838290149302</v>
      </c>
      <c r="F4925">
        <v>19.9367330168972</v>
      </c>
    </row>
    <row r="4926" spans="1:6">
      <c r="A4926" t="s">
        <v>688</v>
      </c>
      <c r="B4926" t="s">
        <v>689</v>
      </c>
      <c r="C4926">
        <v>2014</v>
      </c>
      <c r="D4926">
        <v>1.7784810818833101</v>
      </c>
      <c r="E4926">
        <v>85.414602105972804</v>
      </c>
      <c r="F4926">
        <v>21.441850405058201</v>
      </c>
    </row>
    <row r="4927" spans="1:6">
      <c r="A4927" t="s">
        <v>688</v>
      </c>
      <c r="B4927" t="s">
        <v>689</v>
      </c>
      <c r="C4927">
        <v>2015</v>
      </c>
      <c r="D4927">
        <v>1.8204185867199401</v>
      </c>
      <c r="E4927">
        <v>82.554249979723195</v>
      </c>
      <c r="F4927">
        <v>25.060840473413201</v>
      </c>
    </row>
    <row r="4928" spans="1:6">
      <c r="A4928" t="s">
        <v>688</v>
      </c>
      <c r="B4928" t="s">
        <v>689</v>
      </c>
      <c r="C4928">
        <v>2016</v>
      </c>
      <c r="D4928">
        <v>1.86744360044268</v>
      </c>
      <c r="E4928">
        <v>83.432344164475396</v>
      </c>
      <c r="F4928">
        <v>22.563921564809899</v>
      </c>
    </row>
    <row r="4929" spans="1:6">
      <c r="A4929" t="s">
        <v>688</v>
      </c>
      <c r="B4929" t="s">
        <v>689</v>
      </c>
      <c r="C4929">
        <v>2017</v>
      </c>
      <c r="D4929">
        <v>1.89027056898902</v>
      </c>
      <c r="E4929">
        <v>81.365467102738805</v>
      </c>
      <c r="F4929">
        <v>23.599816677249699</v>
      </c>
    </row>
    <row r="4930" spans="1:6">
      <c r="A4930" t="s">
        <v>690</v>
      </c>
      <c r="B4930" t="s">
        <v>691</v>
      </c>
      <c r="C4930">
        <v>1990</v>
      </c>
      <c r="D4930">
        <v>3.0225638715506702</v>
      </c>
      <c r="E4930">
        <v>46.6760819215094</v>
      </c>
      <c r="F4930">
        <v>41.957361460952697</v>
      </c>
    </row>
    <row r="4931" spans="1:6">
      <c r="A4931" t="s">
        <v>690</v>
      </c>
      <c r="B4931" t="s">
        <v>691</v>
      </c>
      <c r="C4931">
        <v>1991</v>
      </c>
      <c r="D4931">
        <v>2.8681657363802699</v>
      </c>
      <c r="E4931">
        <v>42.6495691226988</v>
      </c>
      <c r="F4931">
        <v>40.048775471625</v>
      </c>
    </row>
    <row r="4932" spans="1:6">
      <c r="A4932" t="s">
        <v>690</v>
      </c>
      <c r="B4932" t="s">
        <v>691</v>
      </c>
      <c r="C4932">
        <v>1992</v>
      </c>
      <c r="D4932">
        <v>2.9924025770131601</v>
      </c>
      <c r="E4932">
        <v>44.680662242094598</v>
      </c>
      <c r="F4932">
        <v>42.194688104941399</v>
      </c>
    </row>
    <row r="4933" spans="1:6">
      <c r="A4933" t="s">
        <v>690</v>
      </c>
      <c r="B4933" t="s">
        <v>691</v>
      </c>
      <c r="C4933">
        <v>1993</v>
      </c>
      <c r="D4933">
        <v>3.0345791300800702</v>
      </c>
      <c r="E4933">
        <v>45.321207243818698</v>
      </c>
      <c r="F4933">
        <v>42.965567006138897</v>
      </c>
    </row>
    <row r="4934" spans="1:6">
      <c r="A4934" t="s">
        <v>690</v>
      </c>
      <c r="B4934" t="s">
        <v>691</v>
      </c>
      <c r="C4934">
        <v>1994</v>
      </c>
      <c r="D4934">
        <v>3.0753687107521199</v>
      </c>
      <c r="E4934">
        <v>46.414545102037003</v>
      </c>
      <c r="F4934">
        <v>43.396420719629397</v>
      </c>
    </row>
    <row r="4935" spans="1:6">
      <c r="A4935" t="s">
        <v>690</v>
      </c>
      <c r="B4935" t="s">
        <v>691</v>
      </c>
      <c r="C4935">
        <v>1995</v>
      </c>
      <c r="D4935">
        <v>3.1127221381860299</v>
      </c>
      <c r="E4935">
        <v>46.925006091805201</v>
      </c>
      <c r="F4935">
        <v>44.23453882295</v>
      </c>
    </row>
    <row r="4936" spans="1:6">
      <c r="A4936" t="s">
        <v>690</v>
      </c>
      <c r="B4936" t="s">
        <v>691</v>
      </c>
      <c r="C4936">
        <v>1996</v>
      </c>
      <c r="D4936">
        <v>3.12941099723266</v>
      </c>
      <c r="E4936">
        <v>46.439551664781099</v>
      </c>
      <c r="F4936">
        <v>44.832226685764198</v>
      </c>
    </row>
    <row r="4937" spans="1:6">
      <c r="A4937" t="s">
        <v>690</v>
      </c>
      <c r="B4937" t="s">
        <v>691</v>
      </c>
      <c r="C4937">
        <v>1997</v>
      </c>
      <c r="D4937">
        <v>3.1629053457284</v>
      </c>
      <c r="E4937">
        <v>45.744113365481198</v>
      </c>
      <c r="F4937">
        <v>45.839479604106103</v>
      </c>
    </row>
    <row r="4938" spans="1:6">
      <c r="A4938" t="s">
        <v>690</v>
      </c>
      <c r="B4938" t="s">
        <v>691</v>
      </c>
      <c r="C4938">
        <v>1998</v>
      </c>
      <c r="D4938">
        <v>2.9820409026562098</v>
      </c>
      <c r="E4938">
        <v>41.487972259821198</v>
      </c>
      <c r="F4938">
        <v>43.124258868483601</v>
      </c>
    </row>
    <row r="4939" spans="1:6">
      <c r="A4939" t="s">
        <v>690</v>
      </c>
      <c r="B4939" t="s">
        <v>691</v>
      </c>
      <c r="C4939">
        <v>1999</v>
      </c>
      <c r="D4939">
        <v>2.9678268371019501</v>
      </c>
      <c r="E4939">
        <v>41.365670325689202</v>
      </c>
      <c r="F4939">
        <v>43.110867156263197</v>
      </c>
    </row>
    <row r="4940" spans="1:6">
      <c r="A4940" t="s">
        <v>690</v>
      </c>
      <c r="B4940" t="s">
        <v>691</v>
      </c>
      <c r="C4940">
        <v>2000</v>
      </c>
      <c r="D4940">
        <v>2.96150268216102</v>
      </c>
      <c r="E4940">
        <v>39.991163487644698</v>
      </c>
      <c r="F4940">
        <v>43.613099386924098</v>
      </c>
    </row>
    <row r="4941" spans="1:6">
      <c r="A4941" t="s">
        <v>690</v>
      </c>
      <c r="B4941" t="s">
        <v>691</v>
      </c>
      <c r="C4941">
        <v>2001</v>
      </c>
      <c r="D4941">
        <v>2.8698254735250699</v>
      </c>
      <c r="E4941">
        <v>38.313533494347503</v>
      </c>
      <c r="F4941">
        <v>42.852589916622598</v>
      </c>
    </row>
    <row r="4942" spans="1:6">
      <c r="A4942" t="s">
        <v>690</v>
      </c>
      <c r="B4942" t="s">
        <v>691</v>
      </c>
      <c r="C4942">
        <v>2002</v>
      </c>
      <c r="D4942">
        <v>2.8756714178655001</v>
      </c>
      <c r="E4942">
        <v>37.353123377835097</v>
      </c>
      <c r="F4942">
        <v>43.213967235387599</v>
      </c>
    </row>
    <row r="4943" spans="1:6">
      <c r="A4943" t="s">
        <v>690</v>
      </c>
      <c r="B4943" t="s">
        <v>691</v>
      </c>
      <c r="C4943">
        <v>2003</v>
      </c>
      <c r="D4943">
        <v>2.9106499021715599</v>
      </c>
      <c r="E4943">
        <v>36.333146271802903</v>
      </c>
      <c r="F4943">
        <v>43.896096395277098</v>
      </c>
    </row>
    <row r="4944" spans="1:6">
      <c r="A4944" t="s">
        <v>690</v>
      </c>
      <c r="B4944" t="s">
        <v>691</v>
      </c>
      <c r="C4944">
        <v>2004</v>
      </c>
      <c r="D4944">
        <v>2.9191418071142099</v>
      </c>
      <c r="E4944">
        <v>34.879048913419602</v>
      </c>
      <c r="F4944">
        <v>44.017060157900197</v>
      </c>
    </row>
    <row r="4945" spans="1:6">
      <c r="A4945" t="s">
        <v>690</v>
      </c>
      <c r="B4945" t="s">
        <v>691</v>
      </c>
      <c r="C4945">
        <v>2005</v>
      </c>
      <c r="D4945">
        <v>2.9659211001601902</v>
      </c>
      <c r="E4945">
        <v>34.455579755301798</v>
      </c>
      <c r="F4945">
        <v>44.494339043401702</v>
      </c>
    </row>
    <row r="4946" spans="1:6">
      <c r="A4946" t="s">
        <v>690</v>
      </c>
      <c r="B4946" t="s">
        <v>691</v>
      </c>
      <c r="C4946">
        <v>2006</v>
      </c>
      <c r="D4946">
        <v>2.92288645959496</v>
      </c>
      <c r="E4946">
        <v>32.900072293868902</v>
      </c>
      <c r="F4946">
        <v>44.070505514964601</v>
      </c>
    </row>
    <row r="4947" spans="1:6">
      <c r="A4947" t="s">
        <v>690</v>
      </c>
      <c r="B4947" t="s">
        <v>691</v>
      </c>
      <c r="C4947">
        <v>2007</v>
      </c>
      <c r="D4947">
        <v>2.8797615668708501</v>
      </c>
      <c r="E4947">
        <v>31.417169176961298</v>
      </c>
      <c r="F4947">
        <v>43.196054610085703</v>
      </c>
    </row>
    <row r="4948" spans="1:6">
      <c r="A4948" t="s">
        <v>690</v>
      </c>
      <c r="B4948" t="s">
        <v>691</v>
      </c>
      <c r="C4948">
        <v>2008</v>
      </c>
      <c r="D4948">
        <v>2.9164377415462401</v>
      </c>
      <c r="E4948">
        <v>31.058757082012601</v>
      </c>
      <c r="F4948">
        <v>43.4275532906818</v>
      </c>
    </row>
    <row r="4949" spans="1:6">
      <c r="A4949" t="s">
        <v>690</v>
      </c>
      <c r="B4949" t="s">
        <v>691</v>
      </c>
      <c r="C4949">
        <v>2009</v>
      </c>
      <c r="D4949">
        <v>2.93365546227473</v>
      </c>
      <c r="E4949">
        <v>30.785643664668399</v>
      </c>
      <c r="F4949">
        <v>43.3348506884074</v>
      </c>
    </row>
    <row r="4950" spans="1:6">
      <c r="A4950" t="s">
        <v>690</v>
      </c>
      <c r="B4950" t="s">
        <v>691</v>
      </c>
      <c r="C4950">
        <v>2010</v>
      </c>
      <c r="D4950">
        <v>2.8948554764062702</v>
      </c>
      <c r="E4950">
        <v>29.702716452972499</v>
      </c>
      <c r="F4950">
        <v>42.216110680626898</v>
      </c>
    </row>
    <row r="4951" spans="1:6">
      <c r="A4951" t="s">
        <v>690</v>
      </c>
      <c r="B4951" t="s">
        <v>691</v>
      </c>
      <c r="C4951">
        <v>2011</v>
      </c>
      <c r="D4951">
        <v>2.9113907830020702</v>
      </c>
      <c r="E4951">
        <v>28.202862480758402</v>
      </c>
      <c r="F4951">
        <v>44.412613923562802</v>
      </c>
    </row>
    <row r="4952" spans="1:6">
      <c r="A4952" t="s">
        <v>690</v>
      </c>
      <c r="B4952" t="s">
        <v>691</v>
      </c>
      <c r="C4952">
        <v>2012</v>
      </c>
      <c r="D4952">
        <v>2.9110867595115999</v>
      </c>
      <c r="E4952">
        <v>28.0734157417427</v>
      </c>
      <c r="F4952">
        <v>42.610661841464299</v>
      </c>
    </row>
    <row r="4953" spans="1:6">
      <c r="A4953" t="s">
        <v>690</v>
      </c>
      <c r="B4953" t="s">
        <v>691</v>
      </c>
      <c r="C4953">
        <v>2013</v>
      </c>
      <c r="D4953">
        <v>2.8418751530835098</v>
      </c>
      <c r="E4953">
        <v>26.476974437178601</v>
      </c>
      <c r="F4953">
        <v>40.954720460572503</v>
      </c>
    </row>
    <row r="4954" spans="1:6">
      <c r="A4954" t="s">
        <v>690</v>
      </c>
      <c r="B4954" t="s">
        <v>691</v>
      </c>
      <c r="C4954">
        <v>2014</v>
      </c>
      <c r="D4954">
        <v>2.84780570019488</v>
      </c>
      <c r="E4954">
        <v>25.5506698902783</v>
      </c>
      <c r="F4954">
        <v>40.684662493850801</v>
      </c>
    </row>
    <row r="4955" spans="1:6">
      <c r="A4955" t="s">
        <v>690</v>
      </c>
      <c r="B4955" t="s">
        <v>691</v>
      </c>
      <c r="C4955">
        <v>2015</v>
      </c>
      <c r="D4955">
        <v>2.8767872771735599</v>
      </c>
      <c r="E4955">
        <v>24.653742038719901</v>
      </c>
      <c r="F4955">
        <v>41.427720161095401</v>
      </c>
    </row>
    <row r="4956" spans="1:6">
      <c r="A4956" t="s">
        <v>690</v>
      </c>
      <c r="B4956" t="s">
        <v>691</v>
      </c>
      <c r="C4956">
        <v>2016</v>
      </c>
      <c r="D4956">
        <v>2.78175874395779</v>
      </c>
      <c r="E4956">
        <v>23.757082106619901</v>
      </c>
      <c r="F4956">
        <v>38.187778751932001</v>
      </c>
    </row>
    <row r="4957" spans="1:6">
      <c r="A4957" t="s">
        <v>690</v>
      </c>
      <c r="B4957" t="s">
        <v>691</v>
      </c>
      <c r="C4957">
        <v>2017</v>
      </c>
      <c r="D4957">
        <v>2.7388789554395099</v>
      </c>
      <c r="E4957">
        <v>22.926748163718301</v>
      </c>
      <c r="F4957">
        <v>37.636554172481297</v>
      </c>
    </row>
    <row r="4958" spans="1:6">
      <c r="A4958" t="s">
        <v>1023</v>
      </c>
      <c r="B4958" t="s">
        <v>1024</v>
      </c>
      <c r="C4958">
        <v>1990</v>
      </c>
      <c r="D4958">
        <v>0.90598374569144002</v>
      </c>
      <c r="E4958">
        <v>26.074168918305599</v>
      </c>
      <c r="F4958">
        <v>39.473256775759502</v>
      </c>
    </row>
    <row r="4959" spans="1:6">
      <c r="A4959" t="s">
        <v>1023</v>
      </c>
      <c r="B4959" t="s">
        <v>1024</v>
      </c>
      <c r="C4959">
        <v>1991</v>
      </c>
      <c r="D4959">
        <v>0.92377159182413104</v>
      </c>
      <c r="E4959">
        <v>23.795713281818902</v>
      </c>
      <c r="F4959">
        <v>41.2200057548079</v>
      </c>
    </row>
    <row r="4960" spans="1:6">
      <c r="A4960" t="s">
        <v>1023</v>
      </c>
      <c r="B4960" t="s">
        <v>1024</v>
      </c>
      <c r="C4960">
        <v>1992</v>
      </c>
      <c r="D4960">
        <v>0.93725435325663597</v>
      </c>
      <c r="E4960">
        <v>21.626733221672801</v>
      </c>
      <c r="F4960">
        <v>42.512379479489503</v>
      </c>
    </row>
    <row r="4961" spans="1:6">
      <c r="A4961" t="s">
        <v>1023</v>
      </c>
      <c r="B4961" t="s">
        <v>1024</v>
      </c>
      <c r="C4961">
        <v>1993</v>
      </c>
      <c r="D4961">
        <v>0.945555540446954</v>
      </c>
      <c r="E4961">
        <v>19.424197475990201</v>
      </c>
      <c r="F4961">
        <v>43.355533427062198</v>
      </c>
    </row>
    <row r="4962" spans="1:6">
      <c r="A4962" t="s">
        <v>1023</v>
      </c>
      <c r="B4962" t="s">
        <v>1024</v>
      </c>
      <c r="C4962">
        <v>1994</v>
      </c>
      <c r="D4962">
        <v>0.95211892408947396</v>
      </c>
      <c r="E4962">
        <v>17.245482933649502</v>
      </c>
      <c r="F4962">
        <v>43.827508941219797</v>
      </c>
    </row>
    <row r="4963" spans="1:6">
      <c r="A4963" t="s">
        <v>1023</v>
      </c>
      <c r="B4963" t="s">
        <v>1024</v>
      </c>
      <c r="C4963">
        <v>1995</v>
      </c>
      <c r="D4963">
        <v>0.95941474916396097</v>
      </c>
      <c r="E4963">
        <v>15.328389561310299</v>
      </c>
      <c r="F4963">
        <v>44.065263449778499</v>
      </c>
    </row>
    <row r="4964" spans="1:6">
      <c r="A4964" t="s">
        <v>1023</v>
      </c>
      <c r="B4964" t="s">
        <v>1024</v>
      </c>
      <c r="C4964">
        <v>1996</v>
      </c>
      <c r="D4964">
        <v>0.96702853680553003</v>
      </c>
      <c r="E4964">
        <v>13.5446037565906</v>
      </c>
      <c r="F4964">
        <v>44.512606161564101</v>
      </c>
    </row>
    <row r="4965" spans="1:6">
      <c r="A4965" t="s">
        <v>1023</v>
      </c>
      <c r="B4965" t="s">
        <v>1024</v>
      </c>
      <c r="C4965">
        <v>1997</v>
      </c>
      <c r="D4965">
        <v>0.97531924087841304</v>
      </c>
      <c r="E4965">
        <v>11.8917699861095</v>
      </c>
      <c r="F4965">
        <v>44.617658441570498</v>
      </c>
    </row>
    <row r="4966" spans="1:6">
      <c r="A4966" t="s">
        <v>1023</v>
      </c>
      <c r="B4966" t="s">
        <v>1024</v>
      </c>
      <c r="C4966">
        <v>1998</v>
      </c>
      <c r="D4966">
        <v>0.98706442217091905</v>
      </c>
      <c r="E4966">
        <v>10.551075113459801</v>
      </c>
      <c r="F4966">
        <v>44.828255656305998</v>
      </c>
    </row>
    <row r="4967" spans="1:6">
      <c r="A4967" t="s">
        <v>1023</v>
      </c>
      <c r="B4967" t="s">
        <v>1024</v>
      </c>
      <c r="C4967">
        <v>1999</v>
      </c>
      <c r="D4967">
        <v>0.98108098818880995</v>
      </c>
      <c r="E4967">
        <v>9.1951922082251993</v>
      </c>
      <c r="F4967">
        <v>44.4176230729351</v>
      </c>
    </row>
    <row r="4968" spans="1:6">
      <c r="A4968" t="s">
        <v>1023</v>
      </c>
      <c r="B4968" t="s">
        <v>1024</v>
      </c>
      <c r="C4968">
        <v>2000</v>
      </c>
      <c r="D4968">
        <v>0.963481577044075</v>
      </c>
      <c r="E4968">
        <v>8.1803178370683707</v>
      </c>
      <c r="F4968">
        <v>43.770870141209997</v>
      </c>
    </row>
    <row r="4969" spans="1:6">
      <c r="A4969" t="s">
        <v>1023</v>
      </c>
      <c r="B4969" t="s">
        <v>1024</v>
      </c>
      <c r="C4969">
        <v>2001</v>
      </c>
      <c r="D4969">
        <v>0.93205415208627496</v>
      </c>
      <c r="E4969">
        <v>7.1816549744874898</v>
      </c>
      <c r="F4969">
        <v>43.346657302954597</v>
      </c>
    </row>
    <row r="4970" spans="1:6">
      <c r="A4970" t="s">
        <v>1023</v>
      </c>
      <c r="B4970" t="s">
        <v>1024</v>
      </c>
      <c r="C4970">
        <v>2002</v>
      </c>
      <c r="D4970">
        <v>0.90688272836278805</v>
      </c>
      <c r="E4970">
        <v>6.3513112180063098</v>
      </c>
      <c r="F4970">
        <v>43.422694724458403</v>
      </c>
    </row>
    <row r="4971" spans="1:6">
      <c r="A4971" t="s">
        <v>1023</v>
      </c>
      <c r="B4971" t="s">
        <v>1024</v>
      </c>
      <c r="C4971">
        <v>2003</v>
      </c>
      <c r="D4971">
        <v>0.87790075751458496</v>
      </c>
      <c r="E4971">
        <v>6.3271908319649803</v>
      </c>
      <c r="F4971">
        <v>43.100542809505399</v>
      </c>
    </row>
    <row r="4972" spans="1:6">
      <c r="A4972" t="s">
        <v>1023</v>
      </c>
      <c r="B4972" t="s">
        <v>1024</v>
      </c>
      <c r="C4972">
        <v>2004</v>
      </c>
      <c r="D4972">
        <v>0.84266131750220397</v>
      </c>
      <c r="E4972">
        <v>6.4053011055739502</v>
      </c>
      <c r="F4972">
        <v>42.828845987309101</v>
      </c>
    </row>
    <row r="4973" spans="1:6">
      <c r="A4973" t="s">
        <v>1023</v>
      </c>
      <c r="B4973" t="s">
        <v>1024</v>
      </c>
      <c r="C4973">
        <v>2005</v>
      </c>
      <c r="D4973">
        <v>0.82689270197998199</v>
      </c>
      <c r="E4973">
        <v>6.4043769945887998</v>
      </c>
      <c r="F4973">
        <v>42.861363870223897</v>
      </c>
    </row>
    <row r="4974" spans="1:6">
      <c r="A4974" t="s">
        <v>1023</v>
      </c>
      <c r="B4974" t="s">
        <v>1024</v>
      </c>
      <c r="C4974">
        <v>2006</v>
      </c>
      <c r="D4974">
        <v>0.78539011873624698</v>
      </c>
      <c r="E4974">
        <v>6.2662791173401002</v>
      </c>
      <c r="F4974">
        <v>42.142652399268101</v>
      </c>
    </row>
    <row r="4975" spans="1:6">
      <c r="A4975" t="s">
        <v>1023</v>
      </c>
      <c r="B4975" t="s">
        <v>1024</v>
      </c>
      <c r="C4975">
        <v>2007</v>
      </c>
      <c r="D4975">
        <v>0.73650169988480596</v>
      </c>
      <c r="E4975">
        <v>6.093996330965</v>
      </c>
      <c r="F4975">
        <v>41.262842839575903</v>
      </c>
    </row>
    <row r="4976" spans="1:6">
      <c r="A4976" t="s">
        <v>1023</v>
      </c>
      <c r="B4976" t="s">
        <v>1024</v>
      </c>
      <c r="C4976">
        <v>2008</v>
      </c>
      <c r="D4976">
        <v>0.70017275533621604</v>
      </c>
      <c r="E4976">
        <v>6.1065423890709001</v>
      </c>
      <c r="F4976">
        <v>41.032996305987503</v>
      </c>
    </row>
    <row r="4977" spans="1:6">
      <c r="A4977" t="s">
        <v>1023</v>
      </c>
      <c r="B4977" t="s">
        <v>1024</v>
      </c>
      <c r="C4977">
        <v>2009</v>
      </c>
      <c r="D4977">
        <v>0.67508800833161597</v>
      </c>
      <c r="E4977">
        <v>6.1237223547871196</v>
      </c>
      <c r="F4977">
        <v>40.842294743106997</v>
      </c>
    </row>
    <row r="4978" spans="1:6">
      <c r="A4978" t="s">
        <v>1023</v>
      </c>
      <c r="B4978" t="s">
        <v>1024</v>
      </c>
      <c r="C4978">
        <v>2010</v>
      </c>
      <c r="D4978">
        <v>0.64820714591072304</v>
      </c>
      <c r="E4978">
        <v>5.9397778761420499</v>
      </c>
      <c r="F4978">
        <v>40.180271178090699</v>
      </c>
    </row>
    <row r="4979" spans="1:6">
      <c r="A4979" t="s">
        <v>1023</v>
      </c>
      <c r="B4979" t="s">
        <v>1024</v>
      </c>
      <c r="C4979">
        <v>2011</v>
      </c>
      <c r="D4979">
        <v>0.628042895299048</v>
      </c>
      <c r="E4979">
        <v>5.6645403576980398</v>
      </c>
      <c r="F4979">
        <v>40.520329025944299</v>
      </c>
    </row>
    <row r="4980" spans="1:6">
      <c r="A4980" t="s">
        <v>1023</v>
      </c>
      <c r="B4980" t="s">
        <v>1024</v>
      </c>
      <c r="C4980">
        <v>2012</v>
      </c>
      <c r="D4980">
        <v>0.61630067054934201</v>
      </c>
      <c r="E4980">
        <v>5.41238057814898</v>
      </c>
      <c r="F4980">
        <v>40.383139177757201</v>
      </c>
    </row>
    <row r="4981" spans="1:6">
      <c r="A4981" t="s">
        <v>1023</v>
      </c>
      <c r="B4981" t="s">
        <v>1024</v>
      </c>
      <c r="C4981">
        <v>2013</v>
      </c>
      <c r="D4981">
        <v>0.59665380784521604</v>
      </c>
      <c r="E4981">
        <v>5.06174745443957</v>
      </c>
      <c r="F4981">
        <v>39.398571981364697</v>
      </c>
    </row>
    <row r="4982" spans="1:6">
      <c r="A4982" t="s">
        <v>1023</v>
      </c>
      <c r="B4982" t="s">
        <v>1024</v>
      </c>
      <c r="C4982">
        <v>2014</v>
      </c>
      <c r="D4982">
        <v>0.58162582741853097</v>
      </c>
      <c r="E4982">
        <v>4.6634208525238101</v>
      </c>
      <c r="F4982">
        <v>39.283220741972102</v>
      </c>
    </row>
    <row r="4983" spans="1:6">
      <c r="A4983" t="s">
        <v>1023</v>
      </c>
      <c r="B4983" t="s">
        <v>1024</v>
      </c>
      <c r="C4983">
        <v>2015</v>
      </c>
      <c r="D4983">
        <v>0.57099552588969904</v>
      </c>
      <c r="E4983">
        <v>4.42378424231969</v>
      </c>
      <c r="F4983">
        <v>38.321544005867501</v>
      </c>
    </row>
    <row r="4984" spans="1:6">
      <c r="A4984" t="s">
        <v>1023</v>
      </c>
      <c r="B4984" t="s">
        <v>1024</v>
      </c>
      <c r="C4984">
        <v>2016</v>
      </c>
      <c r="D4984">
        <v>0.56164853114713298</v>
      </c>
      <c r="E4984">
        <v>3.9685034498965601</v>
      </c>
      <c r="F4984">
        <v>38.712476706467001</v>
      </c>
    </row>
    <row r="4985" spans="1:6">
      <c r="A4985" t="s">
        <v>1023</v>
      </c>
      <c r="B4985" t="s">
        <v>1024</v>
      </c>
      <c r="C4985">
        <v>2017</v>
      </c>
      <c r="D4985">
        <v>0.55550928096569596</v>
      </c>
      <c r="E4985">
        <v>3.66067895864626</v>
      </c>
      <c r="F4985">
        <v>38.226857520111302</v>
      </c>
    </row>
    <row r="4986" spans="1:6">
      <c r="A4986" t="s">
        <v>692</v>
      </c>
      <c r="B4986" t="s">
        <v>693</v>
      </c>
      <c r="C4986">
        <v>1990</v>
      </c>
      <c r="D4986">
        <v>2.2601745572388898</v>
      </c>
      <c r="E4986">
        <v>197.20978594275999</v>
      </c>
      <c r="F4986">
        <v>13.341471254810401</v>
      </c>
    </row>
    <row r="4987" spans="1:6">
      <c r="A4987" t="s">
        <v>692</v>
      </c>
      <c r="B4987" t="s">
        <v>693</v>
      </c>
      <c r="C4987">
        <v>1991</v>
      </c>
      <c r="D4987">
        <v>2.1928324227679101</v>
      </c>
      <c r="E4987">
        <v>196.49399721158099</v>
      </c>
      <c r="F4987">
        <v>13.5619540061656</v>
      </c>
    </row>
    <row r="4988" spans="1:6">
      <c r="A4988" t="s">
        <v>692</v>
      </c>
      <c r="B4988" t="s">
        <v>693</v>
      </c>
      <c r="C4988">
        <v>1992</v>
      </c>
      <c r="D4988">
        <v>2.1324468632130298</v>
      </c>
      <c r="E4988">
        <v>195.27496449074201</v>
      </c>
      <c r="F4988">
        <v>13.2532336215094</v>
      </c>
    </row>
    <row r="4989" spans="1:6">
      <c r="A4989" t="s">
        <v>692</v>
      </c>
      <c r="B4989" t="s">
        <v>693</v>
      </c>
      <c r="C4989">
        <v>1993</v>
      </c>
      <c r="D4989">
        <v>2.0553937780324301</v>
      </c>
      <c r="E4989">
        <v>188.291800090647</v>
      </c>
      <c r="F4989">
        <v>13.012475474978601</v>
      </c>
    </row>
    <row r="4990" spans="1:6">
      <c r="A4990" t="s">
        <v>692</v>
      </c>
      <c r="B4990" t="s">
        <v>693</v>
      </c>
      <c r="C4990">
        <v>1994</v>
      </c>
      <c r="D4990">
        <v>1.98226557026401</v>
      </c>
      <c r="E4990">
        <v>185.67435858858499</v>
      </c>
      <c r="F4990">
        <v>12.841097745277199</v>
      </c>
    </row>
    <row r="4991" spans="1:6">
      <c r="A4991" t="s">
        <v>692</v>
      </c>
      <c r="B4991" t="s">
        <v>693</v>
      </c>
      <c r="C4991">
        <v>1995</v>
      </c>
      <c r="D4991">
        <v>1.9225810574889799</v>
      </c>
      <c r="E4991">
        <v>184.38412713812099</v>
      </c>
      <c r="F4991">
        <v>12.9170334531217</v>
      </c>
    </row>
    <row r="4992" spans="1:6">
      <c r="A4992" t="s">
        <v>692</v>
      </c>
      <c r="B4992" t="s">
        <v>693</v>
      </c>
      <c r="C4992">
        <v>1996</v>
      </c>
      <c r="D4992">
        <v>1.8569004397039099</v>
      </c>
      <c r="E4992">
        <v>182.42936283435</v>
      </c>
      <c r="F4992">
        <v>12.8409653954078</v>
      </c>
    </row>
    <row r="4993" spans="1:6">
      <c r="A4993" t="s">
        <v>692</v>
      </c>
      <c r="B4993" t="s">
        <v>693</v>
      </c>
      <c r="C4993">
        <v>1997</v>
      </c>
      <c r="D4993">
        <v>1.82217464759754</v>
      </c>
      <c r="E4993">
        <v>184.94881459863601</v>
      </c>
      <c r="F4993">
        <v>13.389853770755201</v>
      </c>
    </row>
    <row r="4994" spans="1:6">
      <c r="A4994" t="s">
        <v>692</v>
      </c>
      <c r="B4994" t="s">
        <v>693</v>
      </c>
      <c r="C4994">
        <v>1998</v>
      </c>
      <c r="D4994">
        <v>1.77096145240964</v>
      </c>
      <c r="E4994">
        <v>184.197276757183</v>
      </c>
      <c r="F4994">
        <v>13.5033355905679</v>
      </c>
    </row>
    <row r="4995" spans="1:6">
      <c r="A4995" t="s">
        <v>692</v>
      </c>
      <c r="B4995" t="s">
        <v>693</v>
      </c>
      <c r="C4995">
        <v>1999</v>
      </c>
      <c r="D4995">
        <v>1.7716427004642401</v>
      </c>
      <c r="E4995">
        <v>182.423684720762</v>
      </c>
      <c r="F4995">
        <v>13.5278614222768</v>
      </c>
    </row>
    <row r="4996" spans="1:6">
      <c r="A4996" t="s">
        <v>692</v>
      </c>
      <c r="B4996" t="s">
        <v>693</v>
      </c>
      <c r="C4996">
        <v>2000</v>
      </c>
      <c r="D4996">
        <v>1.79625209223039</v>
      </c>
      <c r="E4996">
        <v>181.42266550170399</v>
      </c>
      <c r="F4996">
        <v>13.7150683803745</v>
      </c>
    </row>
    <row r="4997" spans="1:6">
      <c r="A4997" t="s">
        <v>692</v>
      </c>
      <c r="B4997" t="s">
        <v>693</v>
      </c>
      <c r="C4997">
        <v>2001</v>
      </c>
      <c r="D4997">
        <v>1.8372913598043701</v>
      </c>
      <c r="E4997">
        <v>181.92703556123601</v>
      </c>
      <c r="F4997">
        <v>13.5617304254275</v>
      </c>
    </row>
    <row r="4998" spans="1:6">
      <c r="A4998" t="s">
        <v>692</v>
      </c>
      <c r="B4998" t="s">
        <v>693</v>
      </c>
      <c r="C4998">
        <v>2002</v>
      </c>
      <c r="D4998">
        <v>1.88783223201841</v>
      </c>
      <c r="E4998">
        <v>181.76035611945099</v>
      </c>
      <c r="F4998">
        <v>13.7445706192755</v>
      </c>
    </row>
    <row r="4999" spans="1:6">
      <c r="A4999" t="s">
        <v>692</v>
      </c>
      <c r="B4999" t="s">
        <v>693</v>
      </c>
      <c r="C4999">
        <v>2003</v>
      </c>
      <c r="D4999">
        <v>1.92577928682904</v>
      </c>
      <c r="E4999">
        <v>179.791228276325</v>
      </c>
      <c r="F4999">
        <v>13.8047828209685</v>
      </c>
    </row>
    <row r="5000" spans="1:6">
      <c r="A5000" t="s">
        <v>692</v>
      </c>
      <c r="B5000" t="s">
        <v>693</v>
      </c>
      <c r="C5000">
        <v>2004</v>
      </c>
      <c r="D5000">
        <v>1.9611224128190301</v>
      </c>
      <c r="E5000">
        <v>179.41898731933799</v>
      </c>
      <c r="F5000">
        <v>13.6810412695702</v>
      </c>
    </row>
    <row r="5001" spans="1:6">
      <c r="A5001" t="s">
        <v>692</v>
      </c>
      <c r="B5001" t="s">
        <v>693</v>
      </c>
      <c r="C5001">
        <v>2005</v>
      </c>
      <c r="D5001">
        <v>1.9946002384835599</v>
      </c>
      <c r="E5001">
        <v>177.502497659672</v>
      </c>
      <c r="F5001">
        <v>13.6649053041989</v>
      </c>
    </row>
    <row r="5002" spans="1:6">
      <c r="A5002" t="s">
        <v>692</v>
      </c>
      <c r="B5002" t="s">
        <v>693</v>
      </c>
      <c r="C5002">
        <v>2006</v>
      </c>
      <c r="D5002">
        <v>2.0232210158865001</v>
      </c>
      <c r="E5002">
        <v>175.139119695722</v>
      </c>
      <c r="F5002">
        <v>13.711582876314401</v>
      </c>
    </row>
    <row r="5003" spans="1:6">
      <c r="A5003" t="s">
        <v>692</v>
      </c>
      <c r="B5003" t="s">
        <v>693</v>
      </c>
      <c r="C5003">
        <v>2007</v>
      </c>
      <c r="D5003">
        <v>2.0576285175536402</v>
      </c>
      <c r="E5003">
        <v>172.82261099277</v>
      </c>
      <c r="F5003">
        <v>13.6074626866694</v>
      </c>
    </row>
    <row r="5004" spans="1:6">
      <c r="A5004" t="s">
        <v>692</v>
      </c>
      <c r="B5004" t="s">
        <v>693</v>
      </c>
      <c r="C5004">
        <v>2008</v>
      </c>
      <c r="D5004">
        <v>2.0779775762464601</v>
      </c>
      <c r="E5004">
        <v>168.000299834017</v>
      </c>
      <c r="F5004">
        <v>13.585204622275199</v>
      </c>
    </row>
    <row r="5005" spans="1:6">
      <c r="A5005" t="s">
        <v>692</v>
      </c>
      <c r="B5005" t="s">
        <v>693</v>
      </c>
      <c r="C5005">
        <v>2009</v>
      </c>
      <c r="D5005">
        <v>2.1101477422410202</v>
      </c>
      <c r="E5005">
        <v>164.71052640571699</v>
      </c>
      <c r="F5005">
        <v>13.7698590345874</v>
      </c>
    </row>
    <row r="5006" spans="1:6">
      <c r="A5006" t="s">
        <v>692</v>
      </c>
      <c r="B5006" t="s">
        <v>693</v>
      </c>
      <c r="C5006">
        <v>2010</v>
      </c>
      <c r="D5006">
        <v>2.1532077249973698</v>
      </c>
      <c r="E5006">
        <v>162.82850755286</v>
      </c>
      <c r="F5006">
        <v>13.908906836788701</v>
      </c>
    </row>
    <row r="5007" spans="1:6">
      <c r="A5007" t="s">
        <v>692</v>
      </c>
      <c r="B5007" t="s">
        <v>693</v>
      </c>
      <c r="C5007">
        <v>2011</v>
      </c>
      <c r="D5007">
        <v>2.1815288857624102</v>
      </c>
      <c r="E5007">
        <v>158.443849758955</v>
      </c>
      <c r="F5007">
        <v>14.182835523838</v>
      </c>
    </row>
    <row r="5008" spans="1:6">
      <c r="A5008" t="s">
        <v>692</v>
      </c>
      <c r="B5008" t="s">
        <v>693</v>
      </c>
      <c r="C5008">
        <v>2012</v>
      </c>
      <c r="D5008">
        <v>2.2087186813909701</v>
      </c>
      <c r="E5008">
        <v>154.34960669798099</v>
      </c>
      <c r="F5008">
        <v>15.1489797050479</v>
      </c>
    </row>
    <row r="5009" spans="1:6">
      <c r="A5009" t="s">
        <v>692</v>
      </c>
      <c r="B5009" t="s">
        <v>693</v>
      </c>
      <c r="C5009">
        <v>2013</v>
      </c>
      <c r="D5009">
        <v>2.2171580933611601</v>
      </c>
      <c r="E5009">
        <v>149.66252410713901</v>
      </c>
      <c r="F5009">
        <v>14.1824010961592</v>
      </c>
    </row>
    <row r="5010" spans="1:6">
      <c r="A5010" t="s">
        <v>692</v>
      </c>
      <c r="B5010" t="s">
        <v>693</v>
      </c>
      <c r="C5010">
        <v>2014</v>
      </c>
      <c r="D5010">
        <v>2.23447974380124</v>
      </c>
      <c r="E5010">
        <v>145.020931729794</v>
      </c>
      <c r="F5010">
        <v>13.8598615723675</v>
      </c>
    </row>
    <row r="5011" spans="1:6">
      <c r="A5011" t="s">
        <v>692</v>
      </c>
      <c r="B5011" t="s">
        <v>693</v>
      </c>
      <c r="C5011">
        <v>2015</v>
      </c>
      <c r="D5011">
        <v>2.2639312945424299</v>
      </c>
      <c r="E5011">
        <v>138.35466103205499</v>
      </c>
      <c r="F5011">
        <v>17.299434431684901</v>
      </c>
    </row>
    <row r="5012" spans="1:6">
      <c r="A5012" t="s">
        <v>692</v>
      </c>
      <c r="B5012" t="s">
        <v>693</v>
      </c>
      <c r="C5012">
        <v>2016</v>
      </c>
      <c r="D5012">
        <v>2.3019408444814999</v>
      </c>
      <c r="E5012">
        <v>135.22001112588501</v>
      </c>
      <c r="F5012">
        <v>16.3990964203409</v>
      </c>
    </row>
    <row r="5013" spans="1:6">
      <c r="A5013" t="s">
        <v>692</v>
      </c>
      <c r="B5013" t="s">
        <v>693</v>
      </c>
      <c r="C5013">
        <v>2017</v>
      </c>
      <c r="D5013">
        <v>2.3292019011776302</v>
      </c>
      <c r="E5013">
        <v>131.61150095456199</v>
      </c>
      <c r="F5013">
        <v>16.679889839617299</v>
      </c>
    </row>
    <row r="5014" spans="1:6">
      <c r="A5014" t="s">
        <v>694</v>
      </c>
      <c r="B5014" t="s">
        <v>695</v>
      </c>
      <c r="C5014">
        <v>1990</v>
      </c>
      <c r="D5014">
        <v>1.3605896897113601</v>
      </c>
      <c r="E5014">
        <v>2.89536841628493</v>
      </c>
      <c r="F5014">
        <v>48.9427523253676</v>
      </c>
    </row>
    <row r="5015" spans="1:6">
      <c r="A5015" t="s">
        <v>694</v>
      </c>
      <c r="B5015" t="s">
        <v>695</v>
      </c>
      <c r="C5015">
        <v>1991</v>
      </c>
      <c r="D5015">
        <v>1.30665731409242</v>
      </c>
      <c r="E5015">
        <v>2.1617783836891702</v>
      </c>
      <c r="F5015">
        <v>47.564976559561799</v>
      </c>
    </row>
    <row r="5016" spans="1:6">
      <c r="A5016" t="s">
        <v>694</v>
      </c>
      <c r="B5016" t="s">
        <v>695</v>
      </c>
      <c r="C5016">
        <v>1992</v>
      </c>
      <c r="D5016">
        <v>1.24482408476891</v>
      </c>
      <c r="E5016">
        <v>1.6634020580373401</v>
      </c>
      <c r="F5016">
        <v>46.482542683996101</v>
      </c>
    </row>
    <row r="5017" spans="1:6">
      <c r="A5017" t="s">
        <v>694</v>
      </c>
      <c r="B5017" t="s">
        <v>695</v>
      </c>
      <c r="C5017">
        <v>1993</v>
      </c>
      <c r="D5017">
        <v>1.1612269879388899</v>
      </c>
      <c r="E5017">
        <v>1.27594162319138</v>
      </c>
      <c r="F5017">
        <v>45.676661072485302</v>
      </c>
    </row>
    <row r="5018" spans="1:6">
      <c r="A5018" t="s">
        <v>694</v>
      </c>
      <c r="B5018" t="s">
        <v>695</v>
      </c>
      <c r="C5018">
        <v>1994</v>
      </c>
      <c r="D5018">
        <v>1.0943432942572</v>
      </c>
      <c r="E5018">
        <v>0.96597481918067496</v>
      </c>
      <c r="F5018">
        <v>45.293596077622297</v>
      </c>
    </row>
    <row r="5019" spans="1:6">
      <c r="A5019" t="s">
        <v>694</v>
      </c>
      <c r="B5019" t="s">
        <v>695</v>
      </c>
      <c r="C5019">
        <v>1995</v>
      </c>
      <c r="D5019">
        <v>1.0322272701969999</v>
      </c>
      <c r="E5019">
        <v>0.71956687476129799</v>
      </c>
      <c r="F5019">
        <v>44.748051936321403</v>
      </c>
    </row>
    <row r="5020" spans="1:6">
      <c r="A5020" t="s">
        <v>694</v>
      </c>
      <c r="B5020" t="s">
        <v>695</v>
      </c>
      <c r="C5020">
        <v>1996</v>
      </c>
      <c r="D5020">
        <v>0.95272032585563804</v>
      </c>
      <c r="E5020">
        <v>0.56404016801226897</v>
      </c>
      <c r="F5020">
        <v>42.991012037657299</v>
      </c>
    </row>
    <row r="5021" spans="1:6">
      <c r="A5021" t="s">
        <v>694</v>
      </c>
      <c r="B5021" t="s">
        <v>695</v>
      </c>
      <c r="C5021">
        <v>1997</v>
      </c>
      <c r="D5021">
        <v>0.88142049597931305</v>
      </c>
      <c r="E5021">
        <v>0.45199026286316901</v>
      </c>
      <c r="F5021">
        <v>40.908748403567998</v>
      </c>
    </row>
    <row r="5022" spans="1:6">
      <c r="A5022" t="s">
        <v>694</v>
      </c>
      <c r="B5022" t="s">
        <v>695</v>
      </c>
      <c r="C5022">
        <v>1998</v>
      </c>
      <c r="D5022">
        <v>0.84917185815402896</v>
      </c>
      <c r="E5022">
        <v>0.37002903633953499</v>
      </c>
      <c r="F5022">
        <v>39.931837105362703</v>
      </c>
    </row>
    <row r="5023" spans="1:6">
      <c r="A5023" t="s">
        <v>694</v>
      </c>
      <c r="B5023" t="s">
        <v>695</v>
      </c>
      <c r="C5023">
        <v>1999</v>
      </c>
      <c r="D5023">
        <v>0.81407101618017197</v>
      </c>
      <c r="E5023">
        <v>0.32380252309929303</v>
      </c>
      <c r="F5023">
        <v>38.518621995200903</v>
      </c>
    </row>
    <row r="5024" spans="1:6">
      <c r="A5024" t="s">
        <v>694</v>
      </c>
      <c r="B5024" t="s">
        <v>695</v>
      </c>
      <c r="C5024">
        <v>2000</v>
      </c>
      <c r="D5024">
        <v>0.806350128365108</v>
      </c>
      <c r="E5024">
        <v>0.28784804493588201</v>
      </c>
      <c r="F5024">
        <v>37.401703240298502</v>
      </c>
    </row>
    <row r="5025" spans="1:6">
      <c r="A5025" t="s">
        <v>694</v>
      </c>
      <c r="B5025" t="s">
        <v>695</v>
      </c>
      <c r="C5025">
        <v>2001</v>
      </c>
      <c r="D5025">
        <v>0.80527859416140801</v>
      </c>
      <c r="E5025">
        <v>0.24448711131558901</v>
      </c>
      <c r="F5025">
        <v>36.7386453046431</v>
      </c>
    </row>
    <row r="5026" spans="1:6">
      <c r="A5026" t="s">
        <v>694</v>
      </c>
      <c r="B5026" t="s">
        <v>695</v>
      </c>
      <c r="C5026">
        <v>2002</v>
      </c>
      <c r="D5026">
        <v>0.80496690712204599</v>
      </c>
      <c r="E5026">
        <v>0.21288895510602299</v>
      </c>
      <c r="F5026">
        <v>35.779008236446202</v>
      </c>
    </row>
    <row r="5027" spans="1:6">
      <c r="A5027" t="s">
        <v>694</v>
      </c>
      <c r="B5027" t="s">
        <v>695</v>
      </c>
      <c r="C5027">
        <v>2003</v>
      </c>
      <c r="D5027">
        <v>0.77358758900925395</v>
      </c>
      <c r="E5027">
        <v>0.17826879522384101</v>
      </c>
      <c r="F5027">
        <v>33.651871428724299</v>
      </c>
    </row>
    <row r="5028" spans="1:6">
      <c r="A5028" t="s">
        <v>694</v>
      </c>
      <c r="B5028" t="s">
        <v>695</v>
      </c>
      <c r="C5028">
        <v>2004</v>
      </c>
      <c r="D5028">
        <v>0.79054052124489804</v>
      </c>
      <c r="E5028">
        <v>0.16154966725804701</v>
      </c>
      <c r="F5028">
        <v>33.3141468582767</v>
      </c>
    </row>
    <row r="5029" spans="1:6">
      <c r="A5029" t="s">
        <v>694</v>
      </c>
      <c r="B5029" t="s">
        <v>695</v>
      </c>
      <c r="C5029">
        <v>2005</v>
      </c>
      <c r="D5029">
        <v>0.82675753965768595</v>
      </c>
      <c r="E5029">
        <v>0.14180586010832</v>
      </c>
      <c r="F5029">
        <v>32.516246244837603</v>
      </c>
    </row>
    <row r="5030" spans="1:6">
      <c r="A5030" t="s">
        <v>694</v>
      </c>
      <c r="B5030" t="s">
        <v>695</v>
      </c>
      <c r="C5030">
        <v>2006</v>
      </c>
      <c r="D5030">
        <v>0.80847491417014405</v>
      </c>
      <c r="E5030">
        <v>0.126206485896424</v>
      </c>
      <c r="F5030">
        <v>30.9555799780053</v>
      </c>
    </row>
    <row r="5031" spans="1:6">
      <c r="A5031" t="s">
        <v>694</v>
      </c>
      <c r="B5031" t="s">
        <v>695</v>
      </c>
      <c r="C5031">
        <v>2007</v>
      </c>
      <c r="D5031">
        <v>0.80136791139528896</v>
      </c>
      <c r="E5031">
        <v>0.10815662954633801</v>
      </c>
      <c r="F5031">
        <v>29.5584982166414</v>
      </c>
    </row>
    <row r="5032" spans="1:6">
      <c r="A5032" t="s">
        <v>694</v>
      </c>
      <c r="B5032" t="s">
        <v>695</v>
      </c>
      <c r="C5032">
        <v>2008</v>
      </c>
      <c r="D5032">
        <v>0.80719774768906905</v>
      </c>
      <c r="E5032">
        <v>9.4301493779600204E-2</v>
      </c>
      <c r="F5032">
        <v>28.451262598416399</v>
      </c>
    </row>
    <row r="5033" spans="1:6">
      <c r="A5033" t="s">
        <v>694</v>
      </c>
      <c r="B5033" t="s">
        <v>695</v>
      </c>
      <c r="C5033">
        <v>2009</v>
      </c>
      <c r="D5033">
        <v>0.77374328858937602</v>
      </c>
      <c r="E5033">
        <v>7.8484266169361494E-2</v>
      </c>
      <c r="F5033">
        <v>26.071375556369599</v>
      </c>
    </row>
    <row r="5034" spans="1:6">
      <c r="A5034" t="s">
        <v>694</v>
      </c>
      <c r="B5034" t="s">
        <v>695</v>
      </c>
      <c r="C5034">
        <v>2010</v>
      </c>
      <c r="D5034">
        <v>0.77226968999046597</v>
      </c>
      <c r="E5034">
        <v>6.9951421677543896E-2</v>
      </c>
      <c r="F5034">
        <v>24.773342668613999</v>
      </c>
    </row>
    <row r="5035" spans="1:6">
      <c r="A5035" t="s">
        <v>694</v>
      </c>
      <c r="B5035" t="s">
        <v>695</v>
      </c>
      <c r="C5035">
        <v>2011</v>
      </c>
      <c r="D5035">
        <v>0.77482813979165699</v>
      </c>
      <c r="E5035">
        <v>6.4137234662495601E-2</v>
      </c>
      <c r="F5035">
        <v>23.308220275691198</v>
      </c>
    </row>
    <row r="5036" spans="1:6">
      <c r="A5036" t="s">
        <v>694</v>
      </c>
      <c r="B5036" t="s">
        <v>695</v>
      </c>
      <c r="C5036">
        <v>2012</v>
      </c>
      <c r="D5036">
        <v>0.77463639011002094</v>
      </c>
      <c r="E5036">
        <v>5.65791250269186E-2</v>
      </c>
      <c r="F5036">
        <v>23.495680544715501</v>
      </c>
    </row>
    <row r="5037" spans="1:6">
      <c r="A5037" t="s">
        <v>694</v>
      </c>
      <c r="B5037" t="s">
        <v>695</v>
      </c>
      <c r="C5037">
        <v>2013</v>
      </c>
      <c r="D5037">
        <v>0.75960764079878995</v>
      </c>
      <c r="E5037">
        <v>5.1788339048870098E-2</v>
      </c>
      <c r="F5037">
        <v>21.279082440075499</v>
      </c>
    </row>
    <row r="5038" spans="1:6">
      <c r="A5038" t="s">
        <v>694</v>
      </c>
      <c r="B5038" t="s">
        <v>695</v>
      </c>
      <c r="C5038">
        <v>2014</v>
      </c>
      <c r="D5038">
        <v>0.74803233716482198</v>
      </c>
      <c r="E5038">
        <v>4.87775687540088E-2</v>
      </c>
      <c r="F5038">
        <v>19.742903119985002</v>
      </c>
    </row>
    <row r="5039" spans="1:6">
      <c r="A5039" t="s">
        <v>694</v>
      </c>
      <c r="B5039" t="s">
        <v>695</v>
      </c>
      <c r="C5039">
        <v>2015</v>
      </c>
      <c r="D5039">
        <v>0.76398837628243899</v>
      </c>
      <c r="E5039">
        <v>4.1458397030498598E-2</v>
      </c>
      <c r="F5039">
        <v>21.060794616097599</v>
      </c>
    </row>
    <row r="5040" spans="1:6">
      <c r="A5040" t="s">
        <v>694</v>
      </c>
      <c r="B5040" t="s">
        <v>695</v>
      </c>
      <c r="C5040">
        <v>2016</v>
      </c>
      <c r="D5040">
        <v>0.76029882807695304</v>
      </c>
      <c r="E5040">
        <v>3.8372383074365198E-2</v>
      </c>
      <c r="F5040">
        <v>19.2863998806076</v>
      </c>
    </row>
    <row r="5041" spans="1:6">
      <c r="A5041" t="s">
        <v>694</v>
      </c>
      <c r="B5041" t="s">
        <v>695</v>
      </c>
      <c r="C5041">
        <v>2017</v>
      </c>
      <c r="D5041">
        <v>0.80921575710620297</v>
      </c>
      <c r="E5041">
        <v>3.5673999231730397E-2</v>
      </c>
      <c r="F5041">
        <v>19.2983768906414</v>
      </c>
    </row>
    <row r="5042" spans="1:6">
      <c r="A5042" t="s">
        <v>696</v>
      </c>
      <c r="B5042" t="s">
        <v>697</v>
      </c>
      <c r="C5042">
        <v>1990</v>
      </c>
      <c r="D5042">
        <v>1.88921309854584</v>
      </c>
      <c r="E5042">
        <v>7.3870579323232999</v>
      </c>
      <c r="F5042">
        <v>69.646401825853303</v>
      </c>
    </row>
    <row r="5043" spans="1:6">
      <c r="A5043" t="s">
        <v>696</v>
      </c>
      <c r="B5043" t="s">
        <v>697</v>
      </c>
      <c r="C5043">
        <v>1991</v>
      </c>
      <c r="D5043">
        <v>1.82334639063454</v>
      </c>
      <c r="E5043">
        <v>6.9917837658767104</v>
      </c>
      <c r="F5043">
        <v>67.527917120967004</v>
      </c>
    </row>
    <row r="5044" spans="1:6">
      <c r="A5044" t="s">
        <v>696</v>
      </c>
      <c r="B5044" t="s">
        <v>697</v>
      </c>
      <c r="C5044">
        <v>1992</v>
      </c>
      <c r="D5044">
        <v>1.7657236351160901</v>
      </c>
      <c r="E5044">
        <v>6.4371840956364403</v>
      </c>
      <c r="F5044">
        <v>65.213236775902104</v>
      </c>
    </row>
    <row r="5045" spans="1:6">
      <c r="A5045" t="s">
        <v>696</v>
      </c>
      <c r="B5045" t="s">
        <v>697</v>
      </c>
      <c r="C5045">
        <v>1993</v>
      </c>
      <c r="D5045">
        <v>1.6718146854327101</v>
      </c>
      <c r="E5045">
        <v>5.9514924921185903</v>
      </c>
      <c r="F5045">
        <v>62.588481940001699</v>
      </c>
    </row>
    <row r="5046" spans="1:6">
      <c r="A5046" t="s">
        <v>696</v>
      </c>
      <c r="B5046" t="s">
        <v>697</v>
      </c>
      <c r="C5046">
        <v>1994</v>
      </c>
      <c r="D5046">
        <v>1.56935519929904</v>
      </c>
      <c r="E5046">
        <v>5.44651790812215</v>
      </c>
      <c r="F5046">
        <v>59.660864786588498</v>
      </c>
    </row>
    <row r="5047" spans="1:6">
      <c r="A5047" t="s">
        <v>696</v>
      </c>
      <c r="B5047" t="s">
        <v>697</v>
      </c>
      <c r="C5047">
        <v>1995</v>
      </c>
      <c r="D5047">
        <v>1.5643128918498299</v>
      </c>
      <c r="E5047">
        <v>5.1177211587946196</v>
      </c>
      <c r="F5047">
        <v>59.2891748766734</v>
      </c>
    </row>
    <row r="5048" spans="1:6">
      <c r="A5048" t="s">
        <v>696</v>
      </c>
      <c r="B5048" t="s">
        <v>697</v>
      </c>
      <c r="C5048">
        <v>1996</v>
      </c>
      <c r="D5048">
        <v>1.53521126028291</v>
      </c>
      <c r="E5048">
        <v>4.6615580811834496</v>
      </c>
      <c r="F5048">
        <v>56.782439369888102</v>
      </c>
    </row>
    <row r="5049" spans="1:6">
      <c r="A5049" t="s">
        <v>696</v>
      </c>
      <c r="B5049" t="s">
        <v>697</v>
      </c>
      <c r="C5049">
        <v>1997</v>
      </c>
      <c r="D5049">
        <v>1.59833884812093</v>
      </c>
      <c r="E5049">
        <v>4.5629214662619599</v>
      </c>
      <c r="F5049">
        <v>57.463901268518903</v>
      </c>
    </row>
    <row r="5050" spans="1:6">
      <c r="A5050" t="s">
        <v>696</v>
      </c>
      <c r="B5050" t="s">
        <v>697</v>
      </c>
      <c r="C5050">
        <v>1998</v>
      </c>
      <c r="D5050">
        <v>1.6831885656818</v>
      </c>
      <c r="E5050">
        <v>4.2499898388275001</v>
      </c>
      <c r="F5050">
        <v>56.739822985407301</v>
      </c>
    </row>
    <row r="5051" spans="1:6">
      <c r="A5051" t="s">
        <v>696</v>
      </c>
      <c r="B5051" t="s">
        <v>697</v>
      </c>
      <c r="C5051">
        <v>1999</v>
      </c>
      <c r="D5051">
        <v>1.70845582561686</v>
      </c>
      <c r="E5051">
        <v>3.9368109550035801</v>
      </c>
      <c r="F5051">
        <v>54.929949335981</v>
      </c>
    </row>
    <row r="5052" spans="1:6">
      <c r="A5052" t="s">
        <v>696</v>
      </c>
      <c r="B5052" t="s">
        <v>697</v>
      </c>
      <c r="C5052">
        <v>2000</v>
      </c>
      <c r="D5052">
        <v>1.69400166809678</v>
      </c>
      <c r="E5052">
        <v>3.6787863716497999</v>
      </c>
      <c r="F5052">
        <v>52.909037406596802</v>
      </c>
    </row>
    <row r="5053" spans="1:6">
      <c r="A5053" t="s">
        <v>696</v>
      </c>
      <c r="B5053" t="s">
        <v>697</v>
      </c>
      <c r="C5053">
        <v>2001</v>
      </c>
      <c r="D5053">
        <v>1.68198127113885</v>
      </c>
      <c r="E5053">
        <v>3.4353737902140802</v>
      </c>
      <c r="F5053">
        <v>52.183668167412002</v>
      </c>
    </row>
    <row r="5054" spans="1:6">
      <c r="A5054" t="s">
        <v>696</v>
      </c>
      <c r="B5054" t="s">
        <v>697</v>
      </c>
      <c r="C5054">
        <v>2002</v>
      </c>
      <c r="D5054">
        <v>1.6694150257659499</v>
      </c>
      <c r="E5054">
        <v>3.19802010831331</v>
      </c>
      <c r="F5054">
        <v>50.910227782180499</v>
      </c>
    </row>
    <row r="5055" spans="1:6">
      <c r="A5055" t="s">
        <v>696</v>
      </c>
      <c r="B5055" t="s">
        <v>697</v>
      </c>
      <c r="C5055">
        <v>2003</v>
      </c>
      <c r="D5055">
        <v>1.6733679656832099</v>
      </c>
      <c r="E5055">
        <v>3.0279816395227002</v>
      </c>
      <c r="F5055">
        <v>50.267662302013903</v>
      </c>
    </row>
    <row r="5056" spans="1:6">
      <c r="A5056" t="s">
        <v>696</v>
      </c>
      <c r="B5056" t="s">
        <v>697</v>
      </c>
      <c r="C5056">
        <v>2004</v>
      </c>
      <c r="D5056">
        <v>1.65040470887663</v>
      </c>
      <c r="E5056">
        <v>2.8952137917746001</v>
      </c>
      <c r="F5056">
        <v>48.858962747459998</v>
      </c>
    </row>
    <row r="5057" spans="1:6">
      <c r="A5057" t="s">
        <v>696</v>
      </c>
      <c r="B5057" t="s">
        <v>697</v>
      </c>
      <c r="C5057">
        <v>2005</v>
      </c>
      <c r="D5057">
        <v>1.6958661546652301</v>
      </c>
      <c r="E5057">
        <v>2.8751348212634298</v>
      </c>
      <c r="F5057">
        <v>49.204859240701403</v>
      </c>
    </row>
    <row r="5058" spans="1:6">
      <c r="A5058" t="s">
        <v>696</v>
      </c>
      <c r="B5058" t="s">
        <v>697</v>
      </c>
      <c r="C5058">
        <v>2006</v>
      </c>
      <c r="D5058">
        <v>1.69305285668422</v>
      </c>
      <c r="E5058">
        <v>2.7520521875455302</v>
      </c>
      <c r="F5058">
        <v>48.347142794619401</v>
      </c>
    </row>
    <row r="5059" spans="1:6">
      <c r="A5059" t="s">
        <v>696</v>
      </c>
      <c r="B5059" t="s">
        <v>697</v>
      </c>
      <c r="C5059">
        <v>2007</v>
      </c>
      <c r="D5059">
        <v>1.7277522638804499</v>
      </c>
      <c r="E5059">
        <v>2.6424505455244698</v>
      </c>
      <c r="F5059">
        <v>48.135420911547399</v>
      </c>
    </row>
    <row r="5060" spans="1:6">
      <c r="A5060" t="s">
        <v>696</v>
      </c>
      <c r="B5060" t="s">
        <v>697</v>
      </c>
      <c r="C5060">
        <v>2008</v>
      </c>
      <c r="D5060">
        <v>1.7173522896096001</v>
      </c>
      <c r="E5060">
        <v>2.4615499890503298</v>
      </c>
      <c r="F5060">
        <v>46.239836277568799</v>
      </c>
    </row>
    <row r="5061" spans="1:6">
      <c r="A5061" t="s">
        <v>696</v>
      </c>
      <c r="B5061" t="s">
        <v>697</v>
      </c>
      <c r="C5061">
        <v>2009</v>
      </c>
      <c r="D5061">
        <v>1.7254443487268301</v>
      </c>
      <c r="E5061">
        <v>2.3727158945584201</v>
      </c>
      <c r="F5061">
        <v>44.830623115676303</v>
      </c>
    </row>
    <row r="5062" spans="1:6">
      <c r="A5062" t="s">
        <v>696</v>
      </c>
      <c r="B5062" t="s">
        <v>697</v>
      </c>
      <c r="C5062">
        <v>2010</v>
      </c>
      <c r="D5062">
        <v>1.7287192687761299</v>
      </c>
      <c r="E5062">
        <v>2.2080923593713102</v>
      </c>
      <c r="F5062">
        <v>42.721242099937697</v>
      </c>
    </row>
    <row r="5063" spans="1:6">
      <c r="A5063" t="s">
        <v>696</v>
      </c>
      <c r="B5063" t="s">
        <v>697</v>
      </c>
      <c r="C5063">
        <v>2011</v>
      </c>
      <c r="D5063">
        <v>1.7229974181987999</v>
      </c>
      <c r="E5063">
        <v>2.0718273398180398</v>
      </c>
      <c r="F5063">
        <v>41.390614969529501</v>
      </c>
    </row>
    <row r="5064" spans="1:6">
      <c r="A5064" t="s">
        <v>696</v>
      </c>
      <c r="B5064" t="s">
        <v>697</v>
      </c>
      <c r="C5064">
        <v>2012</v>
      </c>
      <c r="D5064">
        <v>1.7244149973602501</v>
      </c>
      <c r="E5064">
        <v>1.99773816448488</v>
      </c>
      <c r="F5064">
        <v>38.125410713512998</v>
      </c>
    </row>
    <row r="5065" spans="1:6">
      <c r="A5065" t="s">
        <v>696</v>
      </c>
      <c r="B5065" t="s">
        <v>697</v>
      </c>
      <c r="C5065">
        <v>2013</v>
      </c>
      <c r="D5065">
        <v>1.6882752257710201</v>
      </c>
      <c r="E5065">
        <v>1.91257353238321</v>
      </c>
      <c r="F5065">
        <v>36.3544356429909</v>
      </c>
    </row>
    <row r="5066" spans="1:6">
      <c r="A5066" t="s">
        <v>696</v>
      </c>
      <c r="B5066" t="s">
        <v>697</v>
      </c>
      <c r="C5066">
        <v>2014</v>
      </c>
      <c r="D5066">
        <v>1.6595296709295699</v>
      </c>
      <c r="E5066">
        <v>1.86385940713033</v>
      </c>
      <c r="F5066">
        <v>34.487427845909799</v>
      </c>
    </row>
    <row r="5067" spans="1:6">
      <c r="A5067" t="s">
        <v>696</v>
      </c>
      <c r="B5067" t="s">
        <v>697</v>
      </c>
      <c r="C5067">
        <v>2015</v>
      </c>
      <c r="D5067">
        <v>1.67118313085674</v>
      </c>
      <c r="E5067">
        <v>1.7925318590002099</v>
      </c>
      <c r="F5067">
        <v>35.393152451815098</v>
      </c>
    </row>
    <row r="5068" spans="1:6">
      <c r="A5068" t="s">
        <v>696</v>
      </c>
      <c r="B5068" t="s">
        <v>697</v>
      </c>
      <c r="C5068">
        <v>2016</v>
      </c>
      <c r="D5068">
        <v>1.5976835057333101</v>
      </c>
      <c r="E5068">
        <v>1.74649693824555</v>
      </c>
      <c r="F5068">
        <v>32.777606138567101</v>
      </c>
    </row>
    <row r="5069" spans="1:6">
      <c r="A5069" t="s">
        <v>696</v>
      </c>
      <c r="B5069" t="s">
        <v>697</v>
      </c>
      <c r="C5069">
        <v>2017</v>
      </c>
      <c r="D5069">
        <v>1.56486002816231</v>
      </c>
      <c r="E5069">
        <v>1.629034884585</v>
      </c>
      <c r="F5069">
        <v>32.477740358327601</v>
      </c>
    </row>
    <row r="5070" spans="1:6">
      <c r="A5070" t="s">
        <v>698</v>
      </c>
      <c r="B5070" t="s">
        <v>699</v>
      </c>
      <c r="C5070">
        <v>1990</v>
      </c>
      <c r="D5070">
        <v>3.5040159406035101</v>
      </c>
      <c r="E5070">
        <v>10.9651996155284</v>
      </c>
      <c r="F5070">
        <v>34.344310430881798</v>
      </c>
    </row>
    <row r="5071" spans="1:6">
      <c r="A5071" t="s">
        <v>698</v>
      </c>
      <c r="B5071" t="s">
        <v>699</v>
      </c>
      <c r="C5071">
        <v>1991</v>
      </c>
      <c r="D5071">
        <v>3.6645248728969402</v>
      </c>
      <c r="E5071">
        <v>10.958414729481399</v>
      </c>
      <c r="F5071">
        <v>35.830052780533101</v>
      </c>
    </row>
    <row r="5072" spans="1:6">
      <c r="A5072" t="s">
        <v>698</v>
      </c>
      <c r="B5072" t="s">
        <v>699</v>
      </c>
      <c r="C5072">
        <v>1992</v>
      </c>
      <c r="D5072">
        <v>3.7614105170376599</v>
      </c>
      <c r="E5072">
        <v>10.736092094844601</v>
      </c>
      <c r="F5072">
        <v>36.510211396581902</v>
      </c>
    </row>
    <row r="5073" spans="1:6">
      <c r="A5073" t="s">
        <v>698</v>
      </c>
      <c r="B5073" t="s">
        <v>699</v>
      </c>
      <c r="C5073">
        <v>1993</v>
      </c>
      <c r="D5073">
        <v>3.8773715449783399</v>
      </c>
      <c r="E5073">
        <v>10.664331788912801</v>
      </c>
      <c r="F5073">
        <v>37.934667701471099</v>
      </c>
    </row>
    <row r="5074" spans="1:6">
      <c r="A5074" t="s">
        <v>698</v>
      </c>
      <c r="B5074" t="s">
        <v>699</v>
      </c>
      <c r="C5074">
        <v>1994</v>
      </c>
      <c r="D5074">
        <v>3.7564368904609702</v>
      </c>
      <c r="E5074">
        <v>10.0926605249267</v>
      </c>
      <c r="F5074">
        <v>36.964007952078198</v>
      </c>
    </row>
    <row r="5075" spans="1:6">
      <c r="A5075" t="s">
        <v>698</v>
      </c>
      <c r="B5075" t="s">
        <v>699</v>
      </c>
      <c r="C5075">
        <v>1995</v>
      </c>
      <c r="D5075">
        <v>3.6668994676723798</v>
      </c>
      <c r="E5075">
        <v>9.1206428978772394</v>
      </c>
      <c r="F5075">
        <v>35.3106173349803</v>
      </c>
    </row>
    <row r="5076" spans="1:6">
      <c r="A5076" t="s">
        <v>698</v>
      </c>
      <c r="B5076" t="s">
        <v>699</v>
      </c>
      <c r="C5076">
        <v>1996</v>
      </c>
      <c r="D5076">
        <v>3.6348225593571799</v>
      </c>
      <c r="E5076">
        <v>8.4476945579177105</v>
      </c>
      <c r="F5076">
        <v>34.598338775314701</v>
      </c>
    </row>
    <row r="5077" spans="1:6">
      <c r="A5077" t="s">
        <v>698</v>
      </c>
      <c r="B5077" t="s">
        <v>699</v>
      </c>
      <c r="C5077">
        <v>1997</v>
      </c>
      <c r="D5077">
        <v>3.6192710261905301</v>
      </c>
      <c r="E5077">
        <v>8.11286577459183</v>
      </c>
      <c r="F5077">
        <v>34.4399585562713</v>
      </c>
    </row>
    <row r="5078" spans="1:6">
      <c r="A5078" t="s">
        <v>698</v>
      </c>
      <c r="B5078" t="s">
        <v>699</v>
      </c>
      <c r="C5078">
        <v>1998</v>
      </c>
      <c r="D5078">
        <v>3.6124636130776202</v>
      </c>
      <c r="E5078">
        <v>7.58170196829714</v>
      </c>
      <c r="F5078">
        <v>33.854572161859501</v>
      </c>
    </row>
    <row r="5079" spans="1:6">
      <c r="A5079" t="s">
        <v>698</v>
      </c>
      <c r="B5079" t="s">
        <v>699</v>
      </c>
      <c r="C5079">
        <v>1999</v>
      </c>
      <c r="D5079">
        <v>3.5500287792927798</v>
      </c>
      <c r="E5079">
        <v>6.8493988238276904</v>
      </c>
      <c r="F5079">
        <v>32.6327025860286</v>
      </c>
    </row>
    <row r="5080" spans="1:6">
      <c r="A5080" t="s">
        <v>698</v>
      </c>
      <c r="B5080" t="s">
        <v>699</v>
      </c>
      <c r="C5080">
        <v>2000</v>
      </c>
      <c r="D5080">
        <v>3.3372921130382398</v>
      </c>
      <c r="E5080">
        <v>6.1014115801119297</v>
      </c>
      <c r="F5080">
        <v>30.877244261823702</v>
      </c>
    </row>
    <row r="5081" spans="1:6">
      <c r="A5081" t="s">
        <v>698</v>
      </c>
      <c r="B5081" t="s">
        <v>699</v>
      </c>
      <c r="C5081">
        <v>2001</v>
      </c>
      <c r="D5081">
        <v>3.2435828985094499</v>
      </c>
      <c r="E5081">
        <v>5.5241552448650504</v>
      </c>
      <c r="F5081">
        <v>30.337501175493401</v>
      </c>
    </row>
    <row r="5082" spans="1:6">
      <c r="A5082" t="s">
        <v>698</v>
      </c>
      <c r="B5082" t="s">
        <v>699</v>
      </c>
      <c r="C5082">
        <v>2002</v>
      </c>
      <c r="D5082">
        <v>3.0938910849711201</v>
      </c>
      <c r="E5082">
        <v>5.0101865917680399</v>
      </c>
      <c r="F5082">
        <v>29.511040028644999</v>
      </c>
    </row>
    <row r="5083" spans="1:6">
      <c r="A5083" t="s">
        <v>698</v>
      </c>
      <c r="B5083" t="s">
        <v>699</v>
      </c>
      <c r="C5083">
        <v>2003</v>
      </c>
      <c r="D5083">
        <v>3.0496053415151798</v>
      </c>
      <c r="E5083">
        <v>4.6907198200206599</v>
      </c>
      <c r="F5083">
        <v>29.739192109224799</v>
      </c>
    </row>
    <row r="5084" spans="1:6">
      <c r="A5084" t="s">
        <v>698</v>
      </c>
      <c r="B5084" t="s">
        <v>699</v>
      </c>
      <c r="C5084">
        <v>2004</v>
      </c>
      <c r="D5084">
        <v>2.77522805689643</v>
      </c>
      <c r="E5084">
        <v>4.20409919799053</v>
      </c>
      <c r="F5084">
        <v>28.017456746695</v>
      </c>
    </row>
    <row r="5085" spans="1:6">
      <c r="A5085" t="s">
        <v>698</v>
      </c>
      <c r="B5085" t="s">
        <v>699</v>
      </c>
      <c r="C5085">
        <v>2005</v>
      </c>
      <c r="D5085">
        <v>2.5688587671851599</v>
      </c>
      <c r="E5085">
        <v>3.6984594705973999</v>
      </c>
      <c r="F5085">
        <v>25.884756760982398</v>
      </c>
    </row>
    <row r="5086" spans="1:6">
      <c r="A5086" t="s">
        <v>698</v>
      </c>
      <c r="B5086" t="s">
        <v>699</v>
      </c>
      <c r="C5086">
        <v>2006</v>
      </c>
      <c r="D5086">
        <v>2.4120981927693599</v>
      </c>
      <c r="E5086">
        <v>3.2910394169769002</v>
      </c>
      <c r="F5086">
        <v>24.7930467266603</v>
      </c>
    </row>
    <row r="5087" spans="1:6">
      <c r="A5087" t="s">
        <v>698</v>
      </c>
      <c r="B5087" t="s">
        <v>699</v>
      </c>
      <c r="C5087">
        <v>2007</v>
      </c>
      <c r="D5087">
        <v>2.2850932112120801</v>
      </c>
      <c r="E5087">
        <v>3.0473441867342399</v>
      </c>
      <c r="F5087">
        <v>23.786047459348399</v>
      </c>
    </row>
    <row r="5088" spans="1:6">
      <c r="A5088" t="s">
        <v>698</v>
      </c>
      <c r="B5088" t="s">
        <v>699</v>
      </c>
      <c r="C5088">
        <v>2008</v>
      </c>
      <c r="D5088">
        <v>2.1797057645277098</v>
      </c>
      <c r="E5088">
        <v>2.7507831884792999</v>
      </c>
      <c r="F5088">
        <v>22.8378107183601</v>
      </c>
    </row>
    <row r="5089" spans="1:6">
      <c r="A5089" t="s">
        <v>698</v>
      </c>
      <c r="B5089" t="s">
        <v>699</v>
      </c>
      <c r="C5089">
        <v>2009</v>
      </c>
      <c r="D5089">
        <v>2.0777862539879499</v>
      </c>
      <c r="E5089">
        <v>2.53037171596455</v>
      </c>
      <c r="F5089">
        <v>21.829206865412399</v>
      </c>
    </row>
    <row r="5090" spans="1:6">
      <c r="A5090" t="s">
        <v>698</v>
      </c>
      <c r="B5090" t="s">
        <v>699</v>
      </c>
      <c r="C5090">
        <v>2010</v>
      </c>
      <c r="D5090">
        <v>1.9856816809220399</v>
      </c>
      <c r="E5090">
        <v>2.3187792399292499</v>
      </c>
      <c r="F5090">
        <v>20.847387494627</v>
      </c>
    </row>
    <row r="5091" spans="1:6">
      <c r="A5091" t="s">
        <v>698</v>
      </c>
      <c r="B5091" t="s">
        <v>699</v>
      </c>
      <c r="C5091">
        <v>2011</v>
      </c>
      <c r="D5091">
        <v>1.9149074001772699</v>
      </c>
      <c r="E5091">
        <v>2.1089107666343798</v>
      </c>
      <c r="F5091">
        <v>20.5709291348299</v>
      </c>
    </row>
    <row r="5092" spans="1:6">
      <c r="A5092" t="s">
        <v>698</v>
      </c>
      <c r="B5092" t="s">
        <v>699</v>
      </c>
      <c r="C5092">
        <v>2012</v>
      </c>
      <c r="D5092">
        <v>1.86346196365067</v>
      </c>
      <c r="E5092">
        <v>2.1101508775300899</v>
      </c>
      <c r="F5092">
        <v>19.502963190365399</v>
      </c>
    </row>
    <row r="5093" spans="1:6">
      <c r="A5093" t="s">
        <v>698</v>
      </c>
      <c r="B5093" t="s">
        <v>699</v>
      </c>
      <c r="C5093">
        <v>2013</v>
      </c>
      <c r="D5093">
        <v>1.80194667941732</v>
      </c>
      <c r="E5093">
        <v>1.9683685885253901</v>
      </c>
      <c r="F5093">
        <v>18.9816959417787</v>
      </c>
    </row>
    <row r="5094" spans="1:6">
      <c r="A5094" t="s">
        <v>698</v>
      </c>
      <c r="B5094" t="s">
        <v>699</v>
      </c>
      <c r="C5094">
        <v>2014</v>
      </c>
      <c r="D5094">
        <v>1.6871866803151701</v>
      </c>
      <c r="E5094">
        <v>1.7932236069771701</v>
      </c>
      <c r="F5094">
        <v>17.177073818096801</v>
      </c>
    </row>
    <row r="5095" spans="1:6">
      <c r="A5095" t="s">
        <v>698</v>
      </c>
      <c r="B5095" t="s">
        <v>699</v>
      </c>
      <c r="C5095">
        <v>2015</v>
      </c>
      <c r="D5095">
        <v>1.71270764465221</v>
      </c>
      <c r="E5095">
        <v>1.7056260091773801</v>
      </c>
      <c r="F5095">
        <v>17.736891505172299</v>
      </c>
    </row>
    <row r="5096" spans="1:6">
      <c r="A5096" t="s">
        <v>698</v>
      </c>
      <c r="B5096" t="s">
        <v>699</v>
      </c>
      <c r="C5096">
        <v>2016</v>
      </c>
      <c r="D5096">
        <v>1.67859183712963</v>
      </c>
      <c r="E5096">
        <v>1.6336504516446499</v>
      </c>
      <c r="F5096">
        <v>16.747235343161702</v>
      </c>
    </row>
    <row r="5097" spans="1:6">
      <c r="A5097" t="s">
        <v>698</v>
      </c>
      <c r="B5097" t="s">
        <v>699</v>
      </c>
      <c r="C5097">
        <v>2017</v>
      </c>
      <c r="D5097">
        <v>1.69101869685148</v>
      </c>
      <c r="E5097">
        <v>1.5656381503288499</v>
      </c>
      <c r="F5097">
        <v>16.790947813723601</v>
      </c>
    </row>
    <row r="5098" spans="1:6">
      <c r="A5098" t="s">
        <v>701</v>
      </c>
      <c r="B5098" t="s">
        <v>702</v>
      </c>
      <c r="C5098">
        <v>1990</v>
      </c>
      <c r="D5098">
        <v>2.7917573899469899E-2</v>
      </c>
      <c r="E5098">
        <v>234.91166476714901</v>
      </c>
      <c r="F5098">
        <v>17.634756771713899</v>
      </c>
    </row>
    <row r="5099" spans="1:6">
      <c r="A5099" t="s">
        <v>701</v>
      </c>
      <c r="B5099" t="s">
        <v>702</v>
      </c>
      <c r="C5099">
        <v>1991</v>
      </c>
      <c r="D5099">
        <v>2.8263187010228698E-2</v>
      </c>
      <c r="E5099">
        <v>232.58152293420201</v>
      </c>
      <c r="F5099">
        <v>17.493706529800399</v>
      </c>
    </row>
    <row r="5100" spans="1:6">
      <c r="A5100" t="s">
        <v>701</v>
      </c>
      <c r="B5100" t="s">
        <v>702</v>
      </c>
      <c r="C5100">
        <v>1992</v>
      </c>
      <c r="D5100">
        <v>2.8352431690756099E-2</v>
      </c>
      <c r="E5100">
        <v>228.29048457249999</v>
      </c>
      <c r="F5100">
        <v>17.541828172119299</v>
      </c>
    </row>
    <row r="5101" spans="1:6">
      <c r="A5101" t="s">
        <v>701</v>
      </c>
      <c r="B5101" t="s">
        <v>702</v>
      </c>
      <c r="C5101">
        <v>1993</v>
      </c>
      <c r="D5101">
        <v>2.8315811849729301E-2</v>
      </c>
      <c r="E5101">
        <v>224.64102804607001</v>
      </c>
      <c r="F5101">
        <v>17.474807072677098</v>
      </c>
    </row>
    <row r="5102" spans="1:6">
      <c r="A5102" t="s">
        <v>701</v>
      </c>
      <c r="B5102" t="s">
        <v>702</v>
      </c>
      <c r="C5102">
        <v>1994</v>
      </c>
      <c r="D5102">
        <v>2.81523395807124E-2</v>
      </c>
      <c r="E5102">
        <v>220.81060480659099</v>
      </c>
      <c r="F5102">
        <v>17.4650261357571</v>
      </c>
    </row>
    <row r="5103" spans="1:6">
      <c r="A5103" t="s">
        <v>701</v>
      </c>
      <c r="B5103" t="s">
        <v>702</v>
      </c>
      <c r="C5103">
        <v>1995</v>
      </c>
      <c r="D5103">
        <v>2.7890556264079699E-2</v>
      </c>
      <c r="E5103">
        <v>216.034372884346</v>
      </c>
      <c r="F5103">
        <v>17.564790678741101</v>
      </c>
    </row>
    <row r="5104" spans="1:6">
      <c r="A5104" t="s">
        <v>701</v>
      </c>
      <c r="B5104" t="s">
        <v>702</v>
      </c>
      <c r="C5104">
        <v>1996</v>
      </c>
      <c r="D5104">
        <v>2.7366561548799399E-2</v>
      </c>
      <c r="E5104">
        <v>212.74308739063301</v>
      </c>
      <c r="F5104">
        <v>17.778672429198998</v>
      </c>
    </row>
    <row r="5105" spans="1:6">
      <c r="A5105" t="s">
        <v>701</v>
      </c>
      <c r="B5105" t="s">
        <v>702</v>
      </c>
      <c r="C5105">
        <v>1997</v>
      </c>
      <c r="D5105">
        <v>2.64857892665009E-2</v>
      </c>
      <c r="E5105">
        <v>208.93334205912601</v>
      </c>
      <c r="F5105">
        <v>18.328493833000401</v>
      </c>
    </row>
    <row r="5106" spans="1:6">
      <c r="A5106" t="s">
        <v>701</v>
      </c>
      <c r="B5106" t="s">
        <v>702</v>
      </c>
      <c r="C5106">
        <v>1998</v>
      </c>
      <c r="D5106">
        <v>2.5429886466700899E-2</v>
      </c>
      <c r="E5106">
        <v>206.58047499175001</v>
      </c>
      <c r="F5106">
        <v>18.758775041198</v>
      </c>
    </row>
    <row r="5107" spans="1:6">
      <c r="A5107" t="s">
        <v>701</v>
      </c>
      <c r="B5107" t="s">
        <v>702</v>
      </c>
      <c r="C5107">
        <v>1999</v>
      </c>
      <c r="D5107">
        <v>2.44310297590364E-2</v>
      </c>
      <c r="E5107">
        <v>204.384577625281</v>
      </c>
      <c r="F5107">
        <v>18.983141175484999</v>
      </c>
    </row>
    <row r="5108" spans="1:6">
      <c r="A5108" t="s">
        <v>701</v>
      </c>
      <c r="B5108" t="s">
        <v>702</v>
      </c>
      <c r="C5108">
        <v>2000</v>
      </c>
      <c r="D5108">
        <v>2.3814432694809699E-2</v>
      </c>
      <c r="E5108">
        <v>203.12561030367101</v>
      </c>
      <c r="F5108">
        <v>19.2075412595592</v>
      </c>
    </row>
    <row r="5109" spans="1:6">
      <c r="A5109" t="s">
        <v>701</v>
      </c>
      <c r="B5109" t="s">
        <v>702</v>
      </c>
      <c r="C5109">
        <v>2001</v>
      </c>
      <c r="D5109">
        <v>2.3422050404513801E-2</v>
      </c>
      <c r="E5109">
        <v>202.85837866729301</v>
      </c>
      <c r="F5109">
        <v>19.384747285536299</v>
      </c>
    </row>
    <row r="5110" spans="1:6">
      <c r="A5110" t="s">
        <v>701</v>
      </c>
      <c r="B5110" t="s">
        <v>702</v>
      </c>
      <c r="C5110">
        <v>2002</v>
      </c>
      <c r="D5110">
        <v>2.30925870647418E-2</v>
      </c>
      <c r="E5110">
        <v>203.303786483919</v>
      </c>
      <c r="F5110">
        <v>19.361918555241601</v>
      </c>
    </row>
    <row r="5111" spans="1:6">
      <c r="A5111" t="s">
        <v>701</v>
      </c>
      <c r="B5111" t="s">
        <v>702</v>
      </c>
      <c r="C5111">
        <v>2003</v>
      </c>
      <c r="D5111">
        <v>2.2781572029810699E-2</v>
      </c>
      <c r="E5111">
        <v>202.40009992584999</v>
      </c>
      <c r="F5111">
        <v>19.436227509411999</v>
      </c>
    </row>
    <row r="5112" spans="1:6">
      <c r="A5112" t="s">
        <v>701</v>
      </c>
      <c r="B5112" t="s">
        <v>702</v>
      </c>
      <c r="C5112">
        <v>2004</v>
      </c>
      <c r="D5112">
        <v>2.2566430561108099E-2</v>
      </c>
      <c r="E5112">
        <v>200.62121430531599</v>
      </c>
      <c r="F5112">
        <v>19.632721052264198</v>
      </c>
    </row>
    <row r="5113" spans="1:6">
      <c r="A5113" t="s">
        <v>701</v>
      </c>
      <c r="B5113" t="s">
        <v>702</v>
      </c>
      <c r="C5113">
        <v>2005</v>
      </c>
      <c r="D5113">
        <v>2.24764710037707E-2</v>
      </c>
      <c r="E5113">
        <v>199.76523930494</v>
      </c>
      <c r="F5113">
        <v>19.4784475414206</v>
      </c>
    </row>
    <row r="5114" spans="1:6">
      <c r="A5114" t="s">
        <v>701</v>
      </c>
      <c r="B5114" t="s">
        <v>702</v>
      </c>
      <c r="C5114">
        <v>2006</v>
      </c>
      <c r="D5114">
        <v>2.26092558503341E-2</v>
      </c>
      <c r="E5114">
        <v>197.969912901204</v>
      </c>
      <c r="F5114">
        <v>19.6746873914548</v>
      </c>
    </row>
    <row r="5115" spans="1:6">
      <c r="A5115" t="s">
        <v>701</v>
      </c>
      <c r="B5115" t="s">
        <v>702</v>
      </c>
      <c r="C5115">
        <v>2007</v>
      </c>
      <c r="D5115">
        <v>2.29331395243666E-2</v>
      </c>
      <c r="E5115">
        <v>195.446024516721</v>
      </c>
      <c r="F5115">
        <v>19.870170061617198</v>
      </c>
    </row>
    <row r="5116" spans="1:6">
      <c r="A5116" t="s">
        <v>701</v>
      </c>
      <c r="B5116" t="s">
        <v>702</v>
      </c>
      <c r="C5116">
        <v>2008</v>
      </c>
      <c r="D5116">
        <v>2.3451221995625899E-2</v>
      </c>
      <c r="E5116">
        <v>192.28348744309699</v>
      </c>
      <c r="F5116">
        <v>20.026133110071498</v>
      </c>
    </row>
    <row r="5117" spans="1:6">
      <c r="A5117" t="s">
        <v>701</v>
      </c>
      <c r="B5117" t="s">
        <v>702</v>
      </c>
      <c r="C5117">
        <v>2009</v>
      </c>
      <c r="D5117">
        <v>2.4272538227186301E-2</v>
      </c>
      <c r="E5117">
        <v>189.35990816802601</v>
      </c>
      <c r="F5117">
        <v>20.147586943433801</v>
      </c>
    </row>
    <row r="5118" spans="1:6">
      <c r="A5118" t="s">
        <v>701</v>
      </c>
      <c r="B5118" t="s">
        <v>702</v>
      </c>
      <c r="C5118">
        <v>2010</v>
      </c>
      <c r="D5118">
        <v>2.5346039027014999E-2</v>
      </c>
      <c r="E5118">
        <v>186.89153397344501</v>
      </c>
      <c r="F5118">
        <v>20.031003370412598</v>
      </c>
    </row>
    <row r="5119" spans="1:6">
      <c r="A5119" t="s">
        <v>701</v>
      </c>
      <c r="B5119" t="s">
        <v>702</v>
      </c>
      <c r="C5119">
        <v>2011</v>
      </c>
      <c r="D5119">
        <v>2.9756889289152801E-2</v>
      </c>
      <c r="E5119">
        <v>182.677890078883</v>
      </c>
      <c r="F5119">
        <v>20.581171260309699</v>
      </c>
    </row>
    <row r="5120" spans="1:6">
      <c r="A5120" t="s">
        <v>701</v>
      </c>
      <c r="B5120" t="s">
        <v>702</v>
      </c>
      <c r="C5120">
        <v>2012</v>
      </c>
      <c r="D5120">
        <v>4.0111042591894797E-2</v>
      </c>
      <c r="E5120">
        <v>180.43691216079901</v>
      </c>
      <c r="F5120">
        <v>19.369022413855699</v>
      </c>
    </row>
    <row r="5121" spans="1:6">
      <c r="A5121" t="s">
        <v>701</v>
      </c>
      <c r="B5121" t="s">
        <v>702</v>
      </c>
      <c r="C5121">
        <v>2013</v>
      </c>
      <c r="D5121">
        <v>5.5421538104881297E-2</v>
      </c>
      <c r="E5121">
        <v>178.47022925598199</v>
      </c>
      <c r="F5121">
        <v>18.409022433550099</v>
      </c>
    </row>
    <row r="5122" spans="1:6">
      <c r="A5122" t="s">
        <v>701</v>
      </c>
      <c r="B5122" t="s">
        <v>702</v>
      </c>
      <c r="C5122">
        <v>2014</v>
      </c>
      <c r="D5122">
        <v>7.4783201910297095E-2</v>
      </c>
      <c r="E5122">
        <v>175.68913275792599</v>
      </c>
      <c r="F5122">
        <v>18.2579359913281</v>
      </c>
    </row>
    <row r="5123" spans="1:6">
      <c r="A5123" t="s">
        <v>701</v>
      </c>
      <c r="B5123" t="s">
        <v>702</v>
      </c>
      <c r="C5123">
        <v>2015</v>
      </c>
      <c r="D5123">
        <v>9.7288097642467805E-2</v>
      </c>
      <c r="E5123">
        <v>173.11704919427399</v>
      </c>
      <c r="F5123">
        <v>19.143703871583</v>
      </c>
    </row>
    <row r="5124" spans="1:6">
      <c r="A5124" t="s">
        <v>701</v>
      </c>
      <c r="B5124" t="s">
        <v>702</v>
      </c>
      <c r="C5124">
        <v>2016</v>
      </c>
      <c r="D5124">
        <v>0.12216650997157</v>
      </c>
      <c r="E5124">
        <v>171.25950212419599</v>
      </c>
      <c r="F5124">
        <v>18.1456319291899</v>
      </c>
    </row>
    <row r="5125" spans="1:6">
      <c r="A5125" t="s">
        <v>701</v>
      </c>
      <c r="B5125" t="s">
        <v>702</v>
      </c>
      <c r="C5125">
        <v>2017</v>
      </c>
      <c r="D5125">
        <v>0.14896473956766901</v>
      </c>
      <c r="E5125">
        <v>168.81778654307701</v>
      </c>
      <c r="F5125">
        <v>18.342997618557799</v>
      </c>
    </row>
    <row r="5126" spans="1:6">
      <c r="A5126" t="s">
        <v>703</v>
      </c>
      <c r="B5126" t="s">
        <v>704</v>
      </c>
      <c r="C5126">
        <v>1990</v>
      </c>
      <c r="D5126">
        <v>1.5988400720347899</v>
      </c>
      <c r="E5126">
        <v>214.19666615407399</v>
      </c>
      <c r="F5126">
        <v>17.699158030132399</v>
      </c>
    </row>
    <row r="5127" spans="1:6">
      <c r="A5127" t="s">
        <v>703</v>
      </c>
      <c r="B5127" t="s">
        <v>704</v>
      </c>
      <c r="C5127">
        <v>1991</v>
      </c>
      <c r="D5127">
        <v>1.58694635918942</v>
      </c>
      <c r="E5127">
        <v>220.63104615958699</v>
      </c>
      <c r="F5127">
        <v>18.1685413122391</v>
      </c>
    </row>
    <row r="5128" spans="1:6">
      <c r="A5128" t="s">
        <v>703</v>
      </c>
      <c r="B5128" t="s">
        <v>704</v>
      </c>
      <c r="C5128">
        <v>1992</v>
      </c>
      <c r="D5128">
        <v>1.5939022589421701</v>
      </c>
      <c r="E5128">
        <v>226.791199315261</v>
      </c>
      <c r="F5128">
        <v>18.1462741139954</v>
      </c>
    </row>
    <row r="5129" spans="1:6">
      <c r="A5129" t="s">
        <v>703</v>
      </c>
      <c r="B5129" t="s">
        <v>704</v>
      </c>
      <c r="C5129">
        <v>1993</v>
      </c>
      <c r="D5129">
        <v>1.59939728330671</v>
      </c>
      <c r="E5129">
        <v>229.190095022229</v>
      </c>
      <c r="F5129">
        <v>18.6767323287389</v>
      </c>
    </row>
    <row r="5130" spans="1:6">
      <c r="A5130" t="s">
        <v>703</v>
      </c>
      <c r="B5130" t="s">
        <v>704</v>
      </c>
      <c r="C5130">
        <v>1994</v>
      </c>
      <c r="D5130">
        <v>1.5984157242274599</v>
      </c>
      <c r="E5130">
        <v>231.974509585036</v>
      </c>
      <c r="F5130">
        <v>18.937407326845801</v>
      </c>
    </row>
    <row r="5131" spans="1:6">
      <c r="A5131" t="s">
        <v>703</v>
      </c>
      <c r="B5131" t="s">
        <v>704</v>
      </c>
      <c r="C5131">
        <v>1995</v>
      </c>
      <c r="D5131">
        <v>1.59500863259595</v>
      </c>
      <c r="E5131">
        <v>234.19856376360499</v>
      </c>
      <c r="F5131">
        <v>18.705550409376599</v>
      </c>
    </row>
    <row r="5132" spans="1:6">
      <c r="A5132" t="s">
        <v>703</v>
      </c>
      <c r="B5132" t="s">
        <v>704</v>
      </c>
      <c r="C5132">
        <v>1996</v>
      </c>
      <c r="D5132">
        <v>1.59278265788941</v>
      </c>
      <c r="E5132">
        <v>232.47977665527199</v>
      </c>
      <c r="F5132">
        <v>18.839333216152902</v>
      </c>
    </row>
    <row r="5133" spans="1:6">
      <c r="A5133" t="s">
        <v>703</v>
      </c>
      <c r="B5133" t="s">
        <v>704</v>
      </c>
      <c r="C5133">
        <v>1997</v>
      </c>
      <c r="D5133">
        <v>1.60477824508569</v>
      </c>
      <c r="E5133">
        <v>228.91115591435599</v>
      </c>
      <c r="F5133">
        <v>19.248435818466501</v>
      </c>
    </row>
    <row r="5134" spans="1:6">
      <c r="A5134" t="s">
        <v>703</v>
      </c>
      <c r="B5134" t="s">
        <v>704</v>
      </c>
      <c r="C5134">
        <v>1998</v>
      </c>
      <c r="D5134">
        <v>1.6162698395408599</v>
      </c>
      <c r="E5134">
        <v>224.55556780310101</v>
      </c>
      <c r="F5134">
        <v>19.184924665062901</v>
      </c>
    </row>
    <row r="5135" spans="1:6">
      <c r="A5135" t="s">
        <v>703</v>
      </c>
      <c r="B5135" t="s">
        <v>704</v>
      </c>
      <c r="C5135">
        <v>1999</v>
      </c>
      <c r="D5135">
        <v>1.6081342389473401</v>
      </c>
      <c r="E5135">
        <v>217.43612518335999</v>
      </c>
      <c r="F5135">
        <v>19.018576224665999</v>
      </c>
    </row>
    <row r="5136" spans="1:6">
      <c r="A5136" t="s">
        <v>703</v>
      </c>
      <c r="B5136" t="s">
        <v>704</v>
      </c>
      <c r="C5136">
        <v>2000</v>
      </c>
      <c r="D5136">
        <v>1.58818478080863</v>
      </c>
      <c r="E5136">
        <v>212.285857916726</v>
      </c>
      <c r="F5136">
        <v>18.317485391445601</v>
      </c>
    </row>
    <row r="5137" spans="1:6">
      <c r="A5137" t="s">
        <v>703</v>
      </c>
      <c r="B5137" t="s">
        <v>704</v>
      </c>
      <c r="C5137">
        <v>2001</v>
      </c>
      <c r="D5137">
        <v>1.5581671870615501</v>
      </c>
      <c r="E5137">
        <v>205.19328833908</v>
      </c>
      <c r="F5137">
        <v>17.791321520182699</v>
      </c>
    </row>
    <row r="5138" spans="1:6">
      <c r="A5138" t="s">
        <v>703</v>
      </c>
      <c r="B5138" t="s">
        <v>704</v>
      </c>
      <c r="C5138">
        <v>2002</v>
      </c>
      <c r="D5138">
        <v>1.53517070537845</v>
      </c>
      <c r="E5138">
        <v>200.04768423347099</v>
      </c>
      <c r="F5138">
        <v>17.118161560043799</v>
      </c>
    </row>
    <row r="5139" spans="1:6">
      <c r="A5139" t="s">
        <v>703</v>
      </c>
      <c r="B5139" t="s">
        <v>704</v>
      </c>
      <c r="C5139">
        <v>2003</v>
      </c>
      <c r="D5139">
        <v>1.51552854944185</v>
      </c>
      <c r="E5139">
        <v>194.29529744956099</v>
      </c>
      <c r="F5139">
        <v>16.712143382500798</v>
      </c>
    </row>
    <row r="5140" spans="1:6">
      <c r="A5140" t="s">
        <v>703</v>
      </c>
      <c r="B5140" t="s">
        <v>704</v>
      </c>
      <c r="C5140">
        <v>2004</v>
      </c>
      <c r="D5140">
        <v>1.49784266621576</v>
      </c>
      <c r="E5140">
        <v>189.336324730098</v>
      </c>
      <c r="F5140">
        <v>16.1815735472921</v>
      </c>
    </row>
    <row r="5141" spans="1:6">
      <c r="A5141" t="s">
        <v>703</v>
      </c>
      <c r="B5141" t="s">
        <v>704</v>
      </c>
      <c r="C5141">
        <v>2005</v>
      </c>
      <c r="D5141">
        <v>1.4841611659721801</v>
      </c>
      <c r="E5141">
        <v>184.40597621555099</v>
      </c>
      <c r="F5141">
        <v>15.7929518210202</v>
      </c>
    </row>
    <row r="5142" spans="1:6">
      <c r="A5142" t="s">
        <v>703</v>
      </c>
      <c r="B5142" t="s">
        <v>704</v>
      </c>
      <c r="C5142">
        <v>2006</v>
      </c>
      <c r="D5142">
        <v>1.4792391375548299</v>
      </c>
      <c r="E5142">
        <v>180.341088863339</v>
      </c>
      <c r="F5142">
        <v>15.841629997533399</v>
      </c>
    </row>
    <row r="5143" spans="1:6">
      <c r="A5143" t="s">
        <v>703</v>
      </c>
      <c r="B5143" t="s">
        <v>704</v>
      </c>
      <c r="C5143">
        <v>2007</v>
      </c>
      <c r="D5143">
        <v>1.47782075170907</v>
      </c>
      <c r="E5143">
        <v>178.075467753542</v>
      </c>
      <c r="F5143">
        <v>15.800647619603099</v>
      </c>
    </row>
    <row r="5144" spans="1:6">
      <c r="A5144" t="s">
        <v>703</v>
      </c>
      <c r="B5144" t="s">
        <v>704</v>
      </c>
      <c r="C5144">
        <v>2008</v>
      </c>
      <c r="D5144">
        <v>1.4783365549462699</v>
      </c>
      <c r="E5144">
        <v>175.86160096686299</v>
      </c>
      <c r="F5144">
        <v>15.984059694006</v>
      </c>
    </row>
    <row r="5145" spans="1:6">
      <c r="A5145" t="s">
        <v>703</v>
      </c>
      <c r="B5145" t="s">
        <v>704</v>
      </c>
      <c r="C5145">
        <v>2009</v>
      </c>
      <c r="D5145">
        <v>1.4799080100791899</v>
      </c>
      <c r="E5145">
        <v>172.30811843455601</v>
      </c>
      <c r="F5145">
        <v>15.881084145263401</v>
      </c>
    </row>
    <row r="5146" spans="1:6">
      <c r="A5146" t="s">
        <v>703</v>
      </c>
      <c r="B5146" t="s">
        <v>704</v>
      </c>
      <c r="C5146">
        <v>2010</v>
      </c>
      <c r="D5146">
        <v>1.4876070598307201</v>
      </c>
      <c r="E5146">
        <v>169.2213393074</v>
      </c>
      <c r="F5146">
        <v>15.7729226598863</v>
      </c>
    </row>
    <row r="5147" spans="1:6">
      <c r="A5147" t="s">
        <v>703</v>
      </c>
      <c r="B5147" t="s">
        <v>704</v>
      </c>
      <c r="C5147">
        <v>2011</v>
      </c>
      <c r="D5147">
        <v>1.49940884494696</v>
      </c>
      <c r="E5147">
        <v>165.473662551611</v>
      </c>
      <c r="F5147">
        <v>17.084664552395701</v>
      </c>
    </row>
    <row r="5148" spans="1:6">
      <c r="A5148" t="s">
        <v>703</v>
      </c>
      <c r="B5148" t="s">
        <v>704</v>
      </c>
      <c r="C5148">
        <v>2012</v>
      </c>
      <c r="D5148">
        <v>1.5137026991322899</v>
      </c>
      <c r="E5148">
        <v>162.85796861853601</v>
      </c>
      <c r="F5148">
        <v>17.107987880784599</v>
      </c>
    </row>
    <row r="5149" spans="1:6">
      <c r="A5149" t="s">
        <v>703</v>
      </c>
      <c r="B5149" t="s">
        <v>704</v>
      </c>
      <c r="C5149">
        <v>2013</v>
      </c>
      <c r="D5149">
        <v>1.52689940524943</v>
      </c>
      <c r="E5149">
        <v>160.938214854129</v>
      </c>
      <c r="F5149">
        <v>15.887189270767101</v>
      </c>
    </row>
    <row r="5150" spans="1:6">
      <c r="A5150" t="s">
        <v>703</v>
      </c>
      <c r="B5150" t="s">
        <v>704</v>
      </c>
      <c r="C5150">
        <v>2014</v>
      </c>
      <c r="D5150">
        <v>1.54365753095925</v>
      </c>
      <c r="E5150">
        <v>156.703222508349</v>
      </c>
      <c r="F5150">
        <v>16.519187334022298</v>
      </c>
    </row>
    <row r="5151" spans="1:6">
      <c r="A5151" t="s">
        <v>703</v>
      </c>
      <c r="B5151" t="s">
        <v>704</v>
      </c>
      <c r="C5151">
        <v>2015</v>
      </c>
      <c r="D5151">
        <v>1.5665240018611499</v>
      </c>
      <c r="E5151">
        <v>153.69606956084399</v>
      </c>
      <c r="F5151">
        <v>17.046601238274501</v>
      </c>
    </row>
    <row r="5152" spans="1:6">
      <c r="A5152" t="s">
        <v>703</v>
      </c>
      <c r="B5152" t="s">
        <v>704</v>
      </c>
      <c r="C5152">
        <v>2016</v>
      </c>
      <c r="D5152">
        <v>1.5918616363104801</v>
      </c>
      <c r="E5152">
        <v>150.11417549300501</v>
      </c>
      <c r="F5152">
        <v>17.316695767991298</v>
      </c>
    </row>
    <row r="5153" spans="1:6">
      <c r="A5153" t="s">
        <v>703</v>
      </c>
      <c r="B5153" t="s">
        <v>704</v>
      </c>
      <c r="C5153">
        <v>2017</v>
      </c>
      <c r="D5153">
        <v>1.6214096772047699</v>
      </c>
      <c r="E5153">
        <v>147.889487849604</v>
      </c>
      <c r="F5153">
        <v>17.1143411815384</v>
      </c>
    </row>
    <row r="5154" spans="1:6">
      <c r="A5154" t="s">
        <v>705</v>
      </c>
      <c r="B5154" t="s">
        <v>706</v>
      </c>
      <c r="C5154">
        <v>1990</v>
      </c>
      <c r="D5154">
        <v>2.8976283669578602</v>
      </c>
      <c r="E5154">
        <v>36.796842068686402</v>
      </c>
      <c r="F5154">
        <v>36.948328442421797</v>
      </c>
    </row>
    <row r="5155" spans="1:6">
      <c r="A5155" t="s">
        <v>705</v>
      </c>
      <c r="B5155" t="s">
        <v>706</v>
      </c>
      <c r="C5155">
        <v>1991</v>
      </c>
      <c r="D5155">
        <v>2.9166178545453998</v>
      </c>
      <c r="E5155">
        <v>35.965833193177801</v>
      </c>
      <c r="F5155">
        <v>37.005870423499303</v>
      </c>
    </row>
    <row r="5156" spans="1:6">
      <c r="A5156" t="s">
        <v>705</v>
      </c>
      <c r="B5156" t="s">
        <v>706</v>
      </c>
      <c r="C5156">
        <v>1992</v>
      </c>
      <c r="D5156">
        <v>3.0134491078480199</v>
      </c>
      <c r="E5156">
        <v>36.016471006848903</v>
      </c>
      <c r="F5156">
        <v>38.008273276288001</v>
      </c>
    </row>
    <row r="5157" spans="1:6">
      <c r="A5157" t="s">
        <v>705</v>
      </c>
      <c r="B5157" t="s">
        <v>706</v>
      </c>
      <c r="C5157">
        <v>1993</v>
      </c>
      <c r="D5157">
        <v>3.0549754201430002</v>
      </c>
      <c r="E5157">
        <v>35.527631407938301</v>
      </c>
      <c r="F5157">
        <v>37.5805210408055</v>
      </c>
    </row>
    <row r="5158" spans="1:6">
      <c r="A5158" t="s">
        <v>705</v>
      </c>
      <c r="B5158" t="s">
        <v>706</v>
      </c>
      <c r="C5158">
        <v>1994</v>
      </c>
      <c r="D5158">
        <v>3.24134853213907</v>
      </c>
      <c r="E5158">
        <v>36.765250918652001</v>
      </c>
      <c r="F5158">
        <v>39.529608542667198</v>
      </c>
    </row>
    <row r="5159" spans="1:6">
      <c r="A5159" t="s">
        <v>705</v>
      </c>
      <c r="B5159" t="s">
        <v>706</v>
      </c>
      <c r="C5159">
        <v>1995</v>
      </c>
      <c r="D5159">
        <v>3.3484436637587098</v>
      </c>
      <c r="E5159">
        <v>35.966138629411098</v>
      </c>
      <c r="F5159">
        <v>40.278146902538197</v>
      </c>
    </row>
    <row r="5160" spans="1:6">
      <c r="A5160" t="s">
        <v>705</v>
      </c>
      <c r="B5160" t="s">
        <v>706</v>
      </c>
      <c r="C5160">
        <v>1996</v>
      </c>
      <c r="D5160">
        <v>3.8446387147044598</v>
      </c>
      <c r="E5160">
        <v>40.995602325382002</v>
      </c>
      <c r="F5160">
        <v>45.029121577645498</v>
      </c>
    </row>
    <row r="5161" spans="1:6">
      <c r="A5161" t="s">
        <v>705</v>
      </c>
      <c r="B5161" t="s">
        <v>706</v>
      </c>
      <c r="C5161">
        <v>1997</v>
      </c>
      <c r="D5161">
        <v>4.2273937757438604</v>
      </c>
      <c r="E5161">
        <v>44.3127754429361</v>
      </c>
      <c r="F5161">
        <v>50.339655494650501</v>
      </c>
    </row>
    <row r="5162" spans="1:6">
      <c r="A5162" t="s">
        <v>705</v>
      </c>
      <c r="B5162" t="s">
        <v>706</v>
      </c>
      <c r="C5162">
        <v>1998</v>
      </c>
      <c r="D5162">
        <v>4.2778852278644104</v>
      </c>
      <c r="E5162">
        <v>45.105188803172297</v>
      </c>
      <c r="F5162">
        <v>51.753323019799303</v>
      </c>
    </row>
    <row r="5163" spans="1:6">
      <c r="A5163" t="s">
        <v>705</v>
      </c>
      <c r="B5163" t="s">
        <v>706</v>
      </c>
      <c r="C5163">
        <v>1999</v>
      </c>
      <c r="D5163">
        <v>4.1413711058005598</v>
      </c>
      <c r="E5163">
        <v>44.991734557331803</v>
      </c>
      <c r="F5163">
        <v>51.923632113871697</v>
      </c>
    </row>
    <row r="5164" spans="1:6">
      <c r="A5164" t="s">
        <v>705</v>
      </c>
      <c r="B5164" t="s">
        <v>706</v>
      </c>
      <c r="C5164">
        <v>2000</v>
      </c>
      <c r="D5164">
        <v>4.2024872486222096</v>
      </c>
      <c r="E5164">
        <v>47.286631282867397</v>
      </c>
      <c r="F5164">
        <v>54.230114621637803</v>
      </c>
    </row>
    <row r="5165" spans="1:6">
      <c r="A5165" t="s">
        <v>705</v>
      </c>
      <c r="B5165" t="s">
        <v>706</v>
      </c>
      <c r="C5165">
        <v>2001</v>
      </c>
      <c r="D5165">
        <v>3.99151803303495</v>
      </c>
      <c r="E5165">
        <v>45.183024866461302</v>
      </c>
      <c r="F5165">
        <v>53.022153406315603</v>
      </c>
    </row>
    <row r="5166" spans="1:6">
      <c r="A5166" t="s">
        <v>705</v>
      </c>
      <c r="B5166" t="s">
        <v>706</v>
      </c>
      <c r="C5166">
        <v>2002</v>
      </c>
      <c r="D5166">
        <v>3.8913320541995402</v>
      </c>
      <c r="E5166">
        <v>43.789904208858601</v>
      </c>
      <c r="F5166">
        <v>53.693597803100701</v>
      </c>
    </row>
    <row r="5167" spans="1:6">
      <c r="A5167" t="s">
        <v>705</v>
      </c>
      <c r="B5167" t="s">
        <v>706</v>
      </c>
      <c r="C5167">
        <v>2003</v>
      </c>
      <c r="D5167">
        <v>3.82900347128149</v>
      </c>
      <c r="E5167">
        <v>42.137499205965902</v>
      </c>
      <c r="F5167">
        <v>54.328398963293601</v>
      </c>
    </row>
    <row r="5168" spans="1:6">
      <c r="A5168" t="s">
        <v>705</v>
      </c>
      <c r="B5168" t="s">
        <v>706</v>
      </c>
      <c r="C5168">
        <v>2004</v>
      </c>
      <c r="D5168">
        <v>3.72666817674008</v>
      </c>
      <c r="E5168">
        <v>40.196236319067999</v>
      </c>
      <c r="F5168">
        <v>54.0526860313878</v>
      </c>
    </row>
    <row r="5169" spans="1:6">
      <c r="A5169" t="s">
        <v>705</v>
      </c>
      <c r="B5169" t="s">
        <v>706</v>
      </c>
      <c r="C5169">
        <v>2005</v>
      </c>
      <c r="D5169">
        <v>3.6909890709206001</v>
      </c>
      <c r="E5169">
        <v>38.675460238387302</v>
      </c>
      <c r="F5169">
        <v>54.196880352125497</v>
      </c>
    </row>
    <row r="5170" spans="1:6">
      <c r="A5170" t="s">
        <v>705</v>
      </c>
      <c r="B5170" t="s">
        <v>706</v>
      </c>
      <c r="C5170">
        <v>2006</v>
      </c>
      <c r="D5170">
        <v>3.6982982885171398</v>
      </c>
      <c r="E5170">
        <v>37.343570854164199</v>
      </c>
      <c r="F5170">
        <v>55.213338828461197</v>
      </c>
    </row>
    <row r="5171" spans="1:6">
      <c r="A5171" t="s">
        <v>705</v>
      </c>
      <c r="B5171" t="s">
        <v>706</v>
      </c>
      <c r="C5171">
        <v>2007</v>
      </c>
      <c r="D5171">
        <v>3.6411217912249501</v>
      </c>
      <c r="E5171">
        <v>34.376101935221001</v>
      </c>
      <c r="F5171">
        <v>55.458729465442602</v>
      </c>
    </row>
    <row r="5172" spans="1:6">
      <c r="A5172" t="s">
        <v>705</v>
      </c>
      <c r="B5172" t="s">
        <v>706</v>
      </c>
      <c r="C5172">
        <v>2008</v>
      </c>
      <c r="D5172">
        <v>3.57672981163104</v>
      </c>
      <c r="E5172">
        <v>31.300102997321002</v>
      </c>
      <c r="F5172">
        <v>55.618318396663298</v>
      </c>
    </row>
    <row r="5173" spans="1:6">
      <c r="A5173" t="s">
        <v>705</v>
      </c>
      <c r="B5173" t="s">
        <v>706</v>
      </c>
      <c r="C5173">
        <v>2009</v>
      </c>
      <c r="D5173">
        <v>3.5026059493495301</v>
      </c>
      <c r="E5173">
        <v>28.4755863477431</v>
      </c>
      <c r="F5173">
        <v>55.298562665863599</v>
      </c>
    </row>
    <row r="5174" spans="1:6">
      <c r="A5174" t="s">
        <v>705</v>
      </c>
      <c r="B5174" t="s">
        <v>706</v>
      </c>
      <c r="C5174">
        <v>2010</v>
      </c>
      <c r="D5174">
        <v>3.36997254265472</v>
      </c>
      <c r="E5174">
        <v>25.3258632667109</v>
      </c>
      <c r="F5174">
        <v>53.915990954710601</v>
      </c>
    </row>
    <row r="5175" spans="1:6">
      <c r="A5175" t="s">
        <v>705</v>
      </c>
      <c r="B5175" t="s">
        <v>706</v>
      </c>
      <c r="C5175">
        <v>2011</v>
      </c>
      <c r="D5175">
        <v>3.2462659180554501</v>
      </c>
      <c r="E5175">
        <v>22.650040088845099</v>
      </c>
      <c r="F5175">
        <v>51.5280809695344</v>
      </c>
    </row>
    <row r="5176" spans="1:6">
      <c r="A5176" t="s">
        <v>705</v>
      </c>
      <c r="B5176" t="s">
        <v>706</v>
      </c>
      <c r="C5176">
        <v>2012</v>
      </c>
      <c r="D5176">
        <v>3.1666906543489599</v>
      </c>
      <c r="E5176">
        <v>20.335119714650499</v>
      </c>
      <c r="F5176">
        <v>50.170031098985497</v>
      </c>
    </row>
    <row r="5177" spans="1:6">
      <c r="A5177" t="s">
        <v>705</v>
      </c>
      <c r="B5177" t="s">
        <v>706</v>
      </c>
      <c r="C5177">
        <v>2013</v>
      </c>
      <c r="D5177">
        <v>3.0974431261330002</v>
      </c>
      <c r="E5177">
        <v>18.142420828055698</v>
      </c>
      <c r="F5177">
        <v>49.177909497437199</v>
      </c>
    </row>
    <row r="5178" spans="1:6">
      <c r="A5178" t="s">
        <v>705</v>
      </c>
      <c r="B5178" t="s">
        <v>706</v>
      </c>
      <c r="C5178">
        <v>2014</v>
      </c>
      <c r="D5178">
        <v>3.0704119424413401</v>
      </c>
      <c r="E5178">
        <v>16.2783139174024</v>
      </c>
      <c r="F5178">
        <v>48.793299442064203</v>
      </c>
    </row>
    <row r="5179" spans="1:6">
      <c r="A5179" t="s">
        <v>705</v>
      </c>
      <c r="B5179" t="s">
        <v>706</v>
      </c>
      <c r="C5179">
        <v>2015</v>
      </c>
      <c r="D5179">
        <v>3.0931383784352802</v>
      </c>
      <c r="E5179">
        <v>14.797394553350401</v>
      </c>
      <c r="F5179">
        <v>48.541424187167301</v>
      </c>
    </row>
    <row r="5180" spans="1:6">
      <c r="A5180" t="s">
        <v>705</v>
      </c>
      <c r="B5180" t="s">
        <v>706</v>
      </c>
      <c r="C5180">
        <v>2016</v>
      </c>
      <c r="D5180">
        <v>3.0979383294261602</v>
      </c>
      <c r="E5180">
        <v>13.327024218673801</v>
      </c>
      <c r="F5180">
        <v>47.344596045681001</v>
      </c>
    </row>
    <row r="5181" spans="1:6">
      <c r="A5181" t="s">
        <v>705</v>
      </c>
      <c r="B5181" t="s">
        <v>706</v>
      </c>
      <c r="C5181">
        <v>2017</v>
      </c>
      <c r="D5181">
        <v>2.92328037151941</v>
      </c>
      <c r="E5181">
        <v>10.996902204113599</v>
      </c>
      <c r="F5181">
        <v>44.644446506016301</v>
      </c>
    </row>
    <row r="5182" spans="1:6">
      <c r="A5182" t="s">
        <v>707</v>
      </c>
      <c r="C5182">
        <v>1990</v>
      </c>
      <c r="D5182">
        <v>22.432785409296201</v>
      </c>
      <c r="E5182">
        <v>135.614402889833</v>
      </c>
      <c r="F5182">
        <v>52.0439926926326</v>
      </c>
    </row>
    <row r="5183" spans="1:6">
      <c r="A5183" t="s">
        <v>707</v>
      </c>
      <c r="C5183">
        <v>1991</v>
      </c>
      <c r="D5183">
        <v>22.3238823464166</v>
      </c>
      <c r="E5183">
        <v>132.90483031290799</v>
      </c>
      <c r="F5183">
        <v>52.839094518004799</v>
      </c>
    </row>
    <row r="5184" spans="1:6">
      <c r="A5184" t="s">
        <v>707</v>
      </c>
      <c r="C5184">
        <v>1992</v>
      </c>
      <c r="D5184">
        <v>22.228072763611401</v>
      </c>
      <c r="E5184">
        <v>130.41718267525701</v>
      </c>
      <c r="F5184">
        <v>53.751279000057302</v>
      </c>
    </row>
    <row r="5185" spans="1:6">
      <c r="A5185" t="s">
        <v>707</v>
      </c>
      <c r="C5185">
        <v>1993</v>
      </c>
      <c r="D5185">
        <v>21.723741495193899</v>
      </c>
      <c r="E5185">
        <v>125.73006090566</v>
      </c>
      <c r="F5185">
        <v>53.581834760152702</v>
      </c>
    </row>
    <row r="5186" spans="1:6">
      <c r="A5186" t="s">
        <v>707</v>
      </c>
      <c r="C5186">
        <v>1994</v>
      </c>
      <c r="D5186">
        <v>21.357965045650801</v>
      </c>
      <c r="E5186">
        <v>121.70779340978299</v>
      </c>
      <c r="F5186">
        <v>53.639230591676302</v>
      </c>
    </row>
    <row r="5187" spans="1:6">
      <c r="A5187" t="s">
        <v>707</v>
      </c>
      <c r="C5187">
        <v>1995</v>
      </c>
      <c r="D5187">
        <v>21.047138675703501</v>
      </c>
      <c r="E5187">
        <v>118.143607900981</v>
      </c>
      <c r="F5187">
        <v>53.675373022424601</v>
      </c>
    </row>
    <row r="5188" spans="1:6">
      <c r="A5188" t="s">
        <v>707</v>
      </c>
      <c r="C5188">
        <v>1996</v>
      </c>
      <c r="D5188">
        <v>20.9074554041756</v>
      </c>
      <c r="E5188">
        <v>114.98945211071</v>
      </c>
      <c r="F5188">
        <v>54.537270204690202</v>
      </c>
    </row>
    <row r="5189" spans="1:6">
      <c r="A5189" t="s">
        <v>707</v>
      </c>
      <c r="C5189">
        <v>1997</v>
      </c>
      <c r="D5189">
        <v>21.420487571591</v>
      </c>
      <c r="E5189">
        <v>115.754103375691</v>
      </c>
      <c r="F5189">
        <v>56.580161388737103</v>
      </c>
    </row>
    <row r="5190" spans="1:6">
      <c r="A5190" t="s">
        <v>707</v>
      </c>
      <c r="C5190">
        <v>1998</v>
      </c>
      <c r="D5190">
        <v>21.339592418199601</v>
      </c>
      <c r="E5190">
        <v>113.214670174559</v>
      </c>
      <c r="F5190">
        <v>56.818435646631002</v>
      </c>
    </row>
    <row r="5191" spans="1:6">
      <c r="A5191" t="s">
        <v>707</v>
      </c>
      <c r="C5191">
        <v>1999</v>
      </c>
      <c r="D5191">
        <v>20.3909402154652</v>
      </c>
      <c r="E5191">
        <v>107.08388194679399</v>
      </c>
      <c r="F5191">
        <v>55.731560117920502</v>
      </c>
    </row>
    <row r="5192" spans="1:6">
      <c r="A5192" t="s">
        <v>707</v>
      </c>
      <c r="C5192">
        <v>2000</v>
      </c>
      <c r="D5192">
        <v>19.917169035543498</v>
      </c>
      <c r="E5192">
        <v>103.205810937602</v>
      </c>
      <c r="F5192">
        <v>56.222747379257598</v>
      </c>
    </row>
    <row r="5193" spans="1:6">
      <c r="A5193" t="s">
        <v>707</v>
      </c>
      <c r="C5193">
        <v>2001</v>
      </c>
      <c r="D5193">
        <v>19.473138182548801</v>
      </c>
      <c r="E5193">
        <v>99.801692495710597</v>
      </c>
      <c r="F5193">
        <v>57.030480556455103</v>
      </c>
    </row>
    <row r="5194" spans="1:6">
      <c r="A5194" t="s">
        <v>707</v>
      </c>
      <c r="C5194">
        <v>2002</v>
      </c>
      <c r="D5194">
        <v>18.798737864115498</v>
      </c>
      <c r="E5194">
        <v>95.809673125555307</v>
      </c>
      <c r="F5194">
        <v>57.110545399163499</v>
      </c>
    </row>
    <row r="5195" spans="1:6">
      <c r="A5195" t="s">
        <v>707</v>
      </c>
      <c r="C5195">
        <v>2003</v>
      </c>
      <c r="D5195">
        <v>17.9843357230137</v>
      </c>
      <c r="E5195">
        <v>90.791834209449405</v>
      </c>
      <c r="F5195">
        <v>57.102032753015699</v>
      </c>
    </row>
    <row r="5196" spans="1:6">
      <c r="A5196" t="s">
        <v>707</v>
      </c>
      <c r="C5196">
        <v>2004</v>
      </c>
      <c r="D5196">
        <v>16.872555110890701</v>
      </c>
      <c r="E5196">
        <v>84.774155882753206</v>
      </c>
      <c r="F5196">
        <v>55.977004993487299</v>
      </c>
    </row>
    <row r="5197" spans="1:6">
      <c r="A5197" t="s">
        <v>707</v>
      </c>
      <c r="C5197">
        <v>2005</v>
      </c>
      <c r="D5197">
        <v>16.398787528623899</v>
      </c>
      <c r="E5197">
        <v>81.973305342415102</v>
      </c>
      <c r="F5197">
        <v>56.676203032630298</v>
      </c>
    </row>
    <row r="5198" spans="1:6">
      <c r="A5198" t="s">
        <v>707</v>
      </c>
      <c r="C5198">
        <v>2006</v>
      </c>
      <c r="D5198">
        <v>16.394536971826</v>
      </c>
      <c r="E5198">
        <v>80.035222877794396</v>
      </c>
      <c r="F5198">
        <v>58.3240779255148</v>
      </c>
    </row>
    <row r="5199" spans="1:6">
      <c r="A5199" t="s">
        <v>707</v>
      </c>
      <c r="C5199">
        <v>2007</v>
      </c>
      <c r="D5199">
        <v>16.350881571235298</v>
      </c>
      <c r="E5199">
        <v>78.2117925988547</v>
      </c>
      <c r="F5199">
        <v>59.761546507133403</v>
      </c>
    </row>
    <row r="5200" spans="1:6">
      <c r="A5200" t="s">
        <v>707</v>
      </c>
      <c r="C5200">
        <v>2008</v>
      </c>
      <c r="D5200">
        <v>16.286235890368001</v>
      </c>
      <c r="E5200">
        <v>76.057418977243998</v>
      </c>
      <c r="F5200">
        <v>61.247846030566897</v>
      </c>
    </row>
    <row r="5201" spans="1:6">
      <c r="A5201" t="s">
        <v>707</v>
      </c>
      <c r="C5201">
        <v>2009</v>
      </c>
      <c r="D5201">
        <v>16.159229907112699</v>
      </c>
      <c r="E5201">
        <v>73.557285412653698</v>
      </c>
      <c r="F5201">
        <v>62.172615590602902</v>
      </c>
    </row>
    <row r="5202" spans="1:6">
      <c r="A5202" t="s">
        <v>707</v>
      </c>
      <c r="C5202">
        <v>2010</v>
      </c>
      <c r="D5202">
        <v>16.099134032422299</v>
      </c>
      <c r="E5202">
        <v>71.649266842691901</v>
      </c>
      <c r="F5202">
        <v>63.259573823016503</v>
      </c>
    </row>
    <row r="5203" spans="1:6">
      <c r="A5203" t="s">
        <v>707</v>
      </c>
      <c r="C5203">
        <v>2011</v>
      </c>
      <c r="D5203">
        <v>15.9587484768659</v>
      </c>
      <c r="E5203">
        <v>69.225244965188097</v>
      </c>
      <c r="F5203">
        <v>64.478768821190798</v>
      </c>
    </row>
    <row r="5204" spans="1:6">
      <c r="A5204" t="s">
        <v>707</v>
      </c>
      <c r="C5204">
        <v>2012</v>
      </c>
      <c r="D5204">
        <v>15.785985529554999</v>
      </c>
      <c r="E5204">
        <v>68.0841709158246</v>
      </c>
      <c r="F5204">
        <v>62.235766704045702</v>
      </c>
    </row>
    <row r="5205" spans="1:6">
      <c r="A5205" t="s">
        <v>707</v>
      </c>
      <c r="C5205">
        <v>2013</v>
      </c>
      <c r="D5205">
        <v>15.7333546528754</v>
      </c>
      <c r="E5205">
        <v>64.176531869556001</v>
      </c>
      <c r="F5205">
        <v>63.990695848413402</v>
      </c>
    </row>
    <row r="5206" spans="1:6">
      <c r="A5206" t="s">
        <v>707</v>
      </c>
      <c r="C5206">
        <v>2014</v>
      </c>
      <c r="D5206">
        <v>15.7977539965528</v>
      </c>
      <c r="E5206">
        <v>61.000363810452797</v>
      </c>
      <c r="F5206">
        <v>64.775013982481198</v>
      </c>
    </row>
    <row r="5207" spans="1:6">
      <c r="A5207" t="s">
        <v>707</v>
      </c>
      <c r="C5207">
        <v>2015</v>
      </c>
      <c r="D5207">
        <v>15.836615244515199</v>
      </c>
      <c r="E5207">
        <v>58.062442661635401</v>
      </c>
      <c r="F5207">
        <v>65.975493853587906</v>
      </c>
    </row>
    <row r="5208" spans="1:6">
      <c r="A5208" t="s">
        <v>707</v>
      </c>
      <c r="C5208">
        <v>2016</v>
      </c>
      <c r="D5208">
        <v>15.898912952897099</v>
      </c>
      <c r="E5208">
        <v>55.664944311679598</v>
      </c>
      <c r="F5208">
        <v>66.250833776991001</v>
      </c>
    </row>
    <row r="5209" spans="1:6">
      <c r="A5209" t="s">
        <v>707</v>
      </c>
      <c r="C5209">
        <v>2017</v>
      </c>
      <c r="D5209">
        <v>15.8387788149409</v>
      </c>
      <c r="E5209">
        <v>52.538057490975703</v>
      </c>
      <c r="F5209">
        <v>66.900526738833307</v>
      </c>
    </row>
    <row r="5210" spans="1:6">
      <c r="A5210" t="s">
        <v>709</v>
      </c>
      <c r="B5210" t="s">
        <v>710</v>
      </c>
      <c r="C5210">
        <v>1990</v>
      </c>
      <c r="D5210">
        <v>2.9761910251674299</v>
      </c>
      <c r="E5210">
        <v>1.8273141282787899</v>
      </c>
      <c r="F5210">
        <v>50.350675948787497</v>
      </c>
    </row>
    <row r="5211" spans="1:6">
      <c r="A5211" t="s">
        <v>709</v>
      </c>
      <c r="B5211" t="s">
        <v>710</v>
      </c>
      <c r="C5211">
        <v>1991</v>
      </c>
      <c r="D5211">
        <v>3.0533537950029301</v>
      </c>
      <c r="E5211">
        <v>1.3174752795355</v>
      </c>
      <c r="F5211">
        <v>49.012320877428103</v>
      </c>
    </row>
    <row r="5212" spans="1:6">
      <c r="A5212" t="s">
        <v>709</v>
      </c>
      <c r="B5212" t="s">
        <v>710</v>
      </c>
      <c r="C5212">
        <v>1992</v>
      </c>
      <c r="D5212">
        <v>3.05770952747854</v>
      </c>
      <c r="E5212">
        <v>0.92133400082319405</v>
      </c>
      <c r="F5212">
        <v>46.011376837860603</v>
      </c>
    </row>
    <row r="5213" spans="1:6">
      <c r="A5213" t="s">
        <v>709</v>
      </c>
      <c r="B5213" t="s">
        <v>710</v>
      </c>
      <c r="C5213">
        <v>1993</v>
      </c>
      <c r="D5213">
        <v>3.16023517684705</v>
      </c>
      <c r="E5213">
        <v>0.65319479176376605</v>
      </c>
      <c r="F5213">
        <v>44.372604694726498</v>
      </c>
    </row>
    <row r="5214" spans="1:6">
      <c r="A5214" t="s">
        <v>709</v>
      </c>
      <c r="B5214" t="s">
        <v>710</v>
      </c>
      <c r="C5214">
        <v>1994</v>
      </c>
      <c r="D5214">
        <v>3.27487773613686</v>
      </c>
      <c r="E5214">
        <v>0.46399064534360501</v>
      </c>
      <c r="F5214">
        <v>43.647484529327002</v>
      </c>
    </row>
    <row r="5215" spans="1:6">
      <c r="A5215" t="s">
        <v>709</v>
      </c>
      <c r="B5215" t="s">
        <v>710</v>
      </c>
      <c r="C5215">
        <v>1995</v>
      </c>
      <c r="D5215">
        <v>3.2794179688374698</v>
      </c>
      <c r="E5215">
        <v>0.31872461830409798</v>
      </c>
      <c r="F5215">
        <v>41.244362603075899</v>
      </c>
    </row>
    <row r="5216" spans="1:6">
      <c r="A5216" t="s">
        <v>709</v>
      </c>
      <c r="B5216" t="s">
        <v>710</v>
      </c>
      <c r="C5216">
        <v>1996</v>
      </c>
      <c r="D5216">
        <v>3.25844155868409</v>
      </c>
      <c r="E5216">
        <v>0.24122785946439701</v>
      </c>
      <c r="F5216">
        <v>39.442166466362501</v>
      </c>
    </row>
    <row r="5217" spans="1:6">
      <c r="A5217" t="s">
        <v>709</v>
      </c>
      <c r="B5217" t="s">
        <v>710</v>
      </c>
      <c r="C5217">
        <v>1997</v>
      </c>
      <c r="D5217">
        <v>3.3249629983120901</v>
      </c>
      <c r="E5217">
        <v>0.186627960840097</v>
      </c>
      <c r="F5217">
        <v>38.659125289490497</v>
      </c>
    </row>
    <row r="5218" spans="1:6">
      <c r="A5218" t="s">
        <v>709</v>
      </c>
      <c r="B5218" t="s">
        <v>710</v>
      </c>
      <c r="C5218">
        <v>1998</v>
      </c>
      <c r="D5218">
        <v>3.36844119792914</v>
      </c>
      <c r="E5218">
        <v>0.14794256385365201</v>
      </c>
      <c r="F5218">
        <v>38.582239997312399</v>
      </c>
    </row>
    <row r="5219" spans="1:6">
      <c r="A5219" t="s">
        <v>709</v>
      </c>
      <c r="B5219" t="s">
        <v>710</v>
      </c>
      <c r="C5219">
        <v>1999</v>
      </c>
      <c r="D5219">
        <v>3.5373781030264002</v>
      </c>
      <c r="E5219">
        <v>0.12945098052587001</v>
      </c>
      <c r="F5219">
        <v>38.748997455636903</v>
      </c>
    </row>
    <row r="5220" spans="1:6">
      <c r="A5220" t="s">
        <v>709</v>
      </c>
      <c r="B5220" t="s">
        <v>710</v>
      </c>
      <c r="C5220">
        <v>2000</v>
      </c>
      <c r="D5220">
        <v>3.71019793306345</v>
      </c>
      <c r="E5220">
        <v>0.113639206310965</v>
      </c>
      <c r="F5220">
        <v>38.511621399998901</v>
      </c>
    </row>
    <row r="5221" spans="1:6">
      <c r="A5221" t="s">
        <v>709</v>
      </c>
      <c r="B5221" t="s">
        <v>710</v>
      </c>
      <c r="C5221">
        <v>2001</v>
      </c>
      <c r="D5221">
        <v>3.65353763628063</v>
      </c>
      <c r="E5221">
        <v>9.3418958907943203E-2</v>
      </c>
      <c r="F5221">
        <v>37.139072655471097</v>
      </c>
    </row>
    <row r="5222" spans="1:6">
      <c r="A5222" t="s">
        <v>709</v>
      </c>
      <c r="B5222" t="s">
        <v>710</v>
      </c>
      <c r="C5222">
        <v>2002</v>
      </c>
      <c r="D5222">
        <v>3.6517274877891399</v>
      </c>
      <c r="E5222">
        <v>8.1022045979141005E-2</v>
      </c>
      <c r="F5222">
        <v>36.357850906557402</v>
      </c>
    </row>
    <row r="5223" spans="1:6">
      <c r="A5223" t="s">
        <v>709</v>
      </c>
      <c r="B5223" t="s">
        <v>710</v>
      </c>
      <c r="C5223">
        <v>2003</v>
      </c>
      <c r="D5223">
        <v>3.4955043493536202</v>
      </c>
      <c r="E5223">
        <v>6.8667662534189502E-2</v>
      </c>
      <c r="F5223">
        <v>35.284256185708301</v>
      </c>
    </row>
    <row r="5224" spans="1:6">
      <c r="A5224" t="s">
        <v>709</v>
      </c>
      <c r="B5224" t="s">
        <v>710</v>
      </c>
      <c r="C5224">
        <v>2004</v>
      </c>
      <c r="D5224">
        <v>3.3076227572719601</v>
      </c>
      <c r="E5224">
        <v>5.9814193699248702E-2</v>
      </c>
      <c r="F5224">
        <v>33.955127908023698</v>
      </c>
    </row>
    <row r="5225" spans="1:6">
      <c r="A5225" t="s">
        <v>709</v>
      </c>
      <c r="B5225" t="s">
        <v>710</v>
      </c>
      <c r="C5225">
        <v>2005</v>
      </c>
      <c r="D5225">
        <v>3.0895284145135098</v>
      </c>
      <c r="E5225">
        <v>5.0991517098660399E-2</v>
      </c>
      <c r="F5225">
        <v>32.375868921088703</v>
      </c>
    </row>
    <row r="5226" spans="1:6">
      <c r="A5226" t="s">
        <v>709</v>
      </c>
      <c r="B5226" t="s">
        <v>710</v>
      </c>
      <c r="C5226">
        <v>2006</v>
      </c>
      <c r="D5226">
        <v>2.8815438568737699</v>
      </c>
      <c r="E5226">
        <v>4.3427132382606003E-2</v>
      </c>
      <c r="F5226">
        <v>30.6191358337948</v>
      </c>
    </row>
    <row r="5227" spans="1:6">
      <c r="A5227" t="s">
        <v>709</v>
      </c>
      <c r="B5227" t="s">
        <v>710</v>
      </c>
      <c r="C5227">
        <v>2007</v>
      </c>
      <c r="D5227">
        <v>2.72845929504685</v>
      </c>
      <c r="E5227">
        <v>3.7266515321997103E-2</v>
      </c>
      <c r="F5227">
        <v>29.125944337455898</v>
      </c>
    </row>
    <row r="5228" spans="1:6">
      <c r="A5228" t="s">
        <v>709</v>
      </c>
      <c r="B5228" t="s">
        <v>710</v>
      </c>
      <c r="C5228">
        <v>2008</v>
      </c>
      <c r="D5228">
        <v>2.5687237328797399</v>
      </c>
      <c r="E5228">
        <v>3.2330796981173998E-2</v>
      </c>
      <c r="F5228">
        <v>27.6750269697771</v>
      </c>
    </row>
    <row r="5229" spans="1:6">
      <c r="A5229" t="s">
        <v>709</v>
      </c>
      <c r="B5229" t="s">
        <v>710</v>
      </c>
      <c r="C5229">
        <v>2009</v>
      </c>
      <c r="D5229">
        <v>2.4172735896865798</v>
      </c>
      <c r="E5229">
        <v>2.83917496253909E-2</v>
      </c>
      <c r="F5229">
        <v>26.4969477765449</v>
      </c>
    </row>
    <row r="5230" spans="1:6">
      <c r="A5230" t="s">
        <v>709</v>
      </c>
      <c r="B5230" t="s">
        <v>710</v>
      </c>
      <c r="C5230">
        <v>2010</v>
      </c>
      <c r="D5230">
        <v>2.33045118736637</v>
      </c>
      <c r="E5230">
        <v>2.6121467398916701E-2</v>
      </c>
      <c r="F5230">
        <v>25.797013680168401</v>
      </c>
    </row>
    <row r="5231" spans="1:6">
      <c r="A5231" t="s">
        <v>709</v>
      </c>
      <c r="B5231" t="s">
        <v>710</v>
      </c>
      <c r="C5231">
        <v>2011</v>
      </c>
      <c r="D5231">
        <v>2.27345859823548</v>
      </c>
      <c r="E5231">
        <v>2.3338775029729801E-2</v>
      </c>
      <c r="F5231">
        <v>25.338766824215298</v>
      </c>
    </row>
    <row r="5232" spans="1:6">
      <c r="A5232" t="s">
        <v>709</v>
      </c>
      <c r="B5232" t="s">
        <v>710</v>
      </c>
      <c r="C5232">
        <v>2012</v>
      </c>
      <c r="D5232">
        <v>2.2034798006160901</v>
      </c>
      <c r="E5232">
        <v>2.22308259029638E-2</v>
      </c>
      <c r="F5232">
        <v>24.246846937207302</v>
      </c>
    </row>
    <row r="5233" spans="1:6">
      <c r="A5233" t="s">
        <v>709</v>
      </c>
      <c r="B5233" t="s">
        <v>710</v>
      </c>
      <c r="C5233">
        <v>2013</v>
      </c>
      <c r="D5233">
        <v>2.1028409748666199</v>
      </c>
      <c r="E5233">
        <v>1.9361372480640099E-2</v>
      </c>
      <c r="F5233">
        <v>23.694724878992002</v>
      </c>
    </row>
    <row r="5234" spans="1:6">
      <c r="A5234" t="s">
        <v>709</v>
      </c>
      <c r="B5234" t="s">
        <v>710</v>
      </c>
      <c r="C5234">
        <v>2014</v>
      </c>
      <c r="D5234">
        <v>1.9999914625309201</v>
      </c>
      <c r="E5234">
        <v>1.8094333147435599E-2</v>
      </c>
      <c r="F5234">
        <v>22.0118482483864</v>
      </c>
    </row>
    <row r="5235" spans="1:6">
      <c r="A5235" t="s">
        <v>709</v>
      </c>
      <c r="B5235" t="s">
        <v>710</v>
      </c>
      <c r="C5235">
        <v>2015</v>
      </c>
      <c r="D5235">
        <v>2.0024961868981399</v>
      </c>
      <c r="E5235">
        <v>1.6493102560404201E-2</v>
      </c>
      <c r="F5235">
        <v>21.935468541534</v>
      </c>
    </row>
    <row r="5236" spans="1:6">
      <c r="A5236" t="s">
        <v>709</v>
      </c>
      <c r="B5236" t="s">
        <v>710</v>
      </c>
      <c r="C5236">
        <v>2016</v>
      </c>
      <c r="D5236">
        <v>1.9945717657850699</v>
      </c>
      <c r="E5236">
        <v>1.5850735217132698E-2</v>
      </c>
      <c r="F5236">
        <v>20.3294850277512</v>
      </c>
    </row>
    <row r="5237" spans="1:6">
      <c r="A5237" t="s">
        <v>709</v>
      </c>
      <c r="B5237" t="s">
        <v>710</v>
      </c>
      <c r="C5237">
        <v>2017</v>
      </c>
      <c r="D5237">
        <v>2.0204681805617701</v>
      </c>
      <c r="E5237">
        <v>1.5175743790891301E-2</v>
      </c>
      <c r="F5237">
        <v>20.123075108002201</v>
      </c>
    </row>
    <row r="5238" spans="1:6">
      <c r="A5238" t="s">
        <v>711</v>
      </c>
      <c r="B5238" t="s">
        <v>712</v>
      </c>
      <c r="C5238">
        <v>1990</v>
      </c>
      <c r="D5238">
        <v>4.3118451329231702</v>
      </c>
      <c r="E5238">
        <v>179.56934503531701</v>
      </c>
      <c r="F5238">
        <v>23.911361540298</v>
      </c>
    </row>
    <row r="5239" spans="1:6">
      <c r="A5239" t="s">
        <v>711</v>
      </c>
      <c r="B5239" t="s">
        <v>712</v>
      </c>
      <c r="C5239">
        <v>1991</v>
      </c>
      <c r="D5239">
        <v>4.2998592841908998</v>
      </c>
      <c r="E5239">
        <v>178.52144463083201</v>
      </c>
      <c r="F5239">
        <v>24.295695461309201</v>
      </c>
    </row>
    <row r="5240" spans="1:6">
      <c r="A5240" t="s">
        <v>711</v>
      </c>
      <c r="B5240" t="s">
        <v>712</v>
      </c>
      <c r="C5240">
        <v>1992</v>
      </c>
      <c r="D5240">
        <v>4.3342699877640003</v>
      </c>
      <c r="E5240">
        <v>181.00989285017201</v>
      </c>
      <c r="F5240">
        <v>24.420174774260801</v>
      </c>
    </row>
    <row r="5241" spans="1:6">
      <c r="A5241" t="s">
        <v>711</v>
      </c>
      <c r="B5241" t="s">
        <v>712</v>
      </c>
      <c r="C5241">
        <v>1993</v>
      </c>
      <c r="D5241">
        <v>4.3597117295969099</v>
      </c>
      <c r="E5241">
        <v>181.74370733602001</v>
      </c>
      <c r="F5241">
        <v>25.013234897032699</v>
      </c>
    </row>
    <row r="5242" spans="1:6">
      <c r="A5242" t="s">
        <v>711</v>
      </c>
      <c r="B5242" t="s">
        <v>712</v>
      </c>
      <c r="C5242">
        <v>1994</v>
      </c>
      <c r="D5242">
        <v>4.3599778989978697</v>
      </c>
      <c r="E5242">
        <v>181.87175953326701</v>
      </c>
      <c r="F5242">
        <v>25.1355256123678</v>
      </c>
    </row>
    <row r="5243" spans="1:6">
      <c r="A5243" t="s">
        <v>711</v>
      </c>
      <c r="B5243" t="s">
        <v>712</v>
      </c>
      <c r="C5243">
        <v>1995</v>
      </c>
      <c r="D5243">
        <v>4.3622977803568901</v>
      </c>
      <c r="E5243">
        <v>183.21913516248</v>
      </c>
      <c r="F5243">
        <v>24.590145419920301</v>
      </c>
    </row>
    <row r="5244" spans="1:6">
      <c r="A5244" t="s">
        <v>711</v>
      </c>
      <c r="B5244" t="s">
        <v>712</v>
      </c>
      <c r="C5244">
        <v>1996</v>
      </c>
      <c r="D5244">
        <v>4.3396069714693004</v>
      </c>
      <c r="E5244">
        <v>181.89303892882799</v>
      </c>
      <c r="F5244">
        <v>24.628766801576901</v>
      </c>
    </row>
    <row r="5245" spans="1:6">
      <c r="A5245" t="s">
        <v>711</v>
      </c>
      <c r="B5245" t="s">
        <v>712</v>
      </c>
      <c r="C5245">
        <v>1997</v>
      </c>
      <c r="D5245">
        <v>4.2706119828698696</v>
      </c>
      <c r="E5245">
        <v>176.878916342118</v>
      </c>
      <c r="F5245">
        <v>24.464803454944501</v>
      </c>
    </row>
    <row r="5246" spans="1:6">
      <c r="A5246" t="s">
        <v>711</v>
      </c>
      <c r="B5246" t="s">
        <v>712</v>
      </c>
      <c r="C5246">
        <v>1998</v>
      </c>
      <c r="D5246">
        <v>4.2295842212728401</v>
      </c>
      <c r="E5246">
        <v>174.313016599148</v>
      </c>
      <c r="F5246">
        <v>24.2696935483823</v>
      </c>
    </row>
    <row r="5247" spans="1:6">
      <c r="A5247" t="s">
        <v>711</v>
      </c>
      <c r="B5247" t="s">
        <v>712</v>
      </c>
      <c r="C5247">
        <v>1999</v>
      </c>
      <c r="D5247">
        <v>4.1325555433104704</v>
      </c>
      <c r="E5247">
        <v>170.10155826540199</v>
      </c>
      <c r="F5247">
        <v>23.519809287859701</v>
      </c>
    </row>
    <row r="5248" spans="1:6">
      <c r="A5248" t="s">
        <v>711</v>
      </c>
      <c r="B5248" t="s">
        <v>712</v>
      </c>
      <c r="C5248">
        <v>2000</v>
      </c>
      <c r="D5248">
        <v>4.0403701825442102</v>
      </c>
      <c r="E5248">
        <v>165.99605616672201</v>
      </c>
      <c r="F5248">
        <v>22.9812846893814</v>
      </c>
    </row>
    <row r="5249" spans="1:6">
      <c r="A5249" t="s">
        <v>711</v>
      </c>
      <c r="B5249" t="s">
        <v>712</v>
      </c>
      <c r="C5249">
        <v>2001</v>
      </c>
      <c r="D5249">
        <v>3.9204155610274198</v>
      </c>
      <c r="E5249">
        <v>159.812744713521</v>
      </c>
      <c r="F5249">
        <v>22.584571550775301</v>
      </c>
    </row>
    <row r="5250" spans="1:6">
      <c r="A5250" t="s">
        <v>711</v>
      </c>
      <c r="B5250" t="s">
        <v>712</v>
      </c>
      <c r="C5250">
        <v>2002</v>
      </c>
      <c r="D5250">
        <v>3.8451551352783402</v>
      </c>
      <c r="E5250">
        <v>155.354226939976</v>
      </c>
      <c r="F5250">
        <v>22.481320556111498</v>
      </c>
    </row>
    <row r="5251" spans="1:6">
      <c r="A5251" t="s">
        <v>711</v>
      </c>
      <c r="B5251" t="s">
        <v>712</v>
      </c>
      <c r="C5251">
        <v>2003</v>
      </c>
      <c r="D5251">
        <v>3.8148878682285901</v>
      </c>
      <c r="E5251">
        <v>152.76186307922799</v>
      </c>
      <c r="F5251">
        <v>22.638868207238399</v>
      </c>
    </row>
    <row r="5252" spans="1:6">
      <c r="A5252" t="s">
        <v>711</v>
      </c>
      <c r="B5252" t="s">
        <v>712</v>
      </c>
      <c r="C5252">
        <v>2004</v>
      </c>
      <c r="D5252">
        <v>3.7855191023749599</v>
      </c>
      <c r="E5252">
        <v>151.53510755524701</v>
      </c>
      <c r="F5252">
        <v>22.661797891877299</v>
      </c>
    </row>
    <row r="5253" spans="1:6">
      <c r="A5253" t="s">
        <v>711</v>
      </c>
      <c r="B5253" t="s">
        <v>712</v>
      </c>
      <c r="C5253">
        <v>2005</v>
      </c>
      <c r="D5253">
        <v>3.74312009566101</v>
      </c>
      <c r="E5253">
        <v>150.17945039645301</v>
      </c>
      <c r="F5253">
        <v>22.6985342748705</v>
      </c>
    </row>
    <row r="5254" spans="1:6">
      <c r="A5254" t="s">
        <v>711</v>
      </c>
      <c r="B5254" t="s">
        <v>712</v>
      </c>
      <c r="C5254">
        <v>2006</v>
      </c>
      <c r="D5254">
        <v>3.7356188064562601</v>
      </c>
      <c r="E5254">
        <v>150.334757742916</v>
      </c>
      <c r="F5254">
        <v>23.111064448572101</v>
      </c>
    </row>
    <row r="5255" spans="1:6">
      <c r="A5255" t="s">
        <v>711</v>
      </c>
      <c r="B5255" t="s">
        <v>712</v>
      </c>
      <c r="C5255">
        <v>2007</v>
      </c>
      <c r="D5255">
        <v>3.7034265339456298</v>
      </c>
      <c r="E5255">
        <v>148.14585729866201</v>
      </c>
      <c r="F5255">
        <v>23.569909198379701</v>
      </c>
    </row>
    <row r="5256" spans="1:6">
      <c r="A5256" t="s">
        <v>711</v>
      </c>
      <c r="B5256" t="s">
        <v>712</v>
      </c>
      <c r="C5256">
        <v>2008</v>
      </c>
      <c r="D5256">
        <v>3.66046876153221</v>
      </c>
      <c r="E5256">
        <v>146.241098567986</v>
      </c>
      <c r="F5256">
        <v>23.551430976306001</v>
      </c>
    </row>
    <row r="5257" spans="1:6">
      <c r="A5257" t="s">
        <v>711</v>
      </c>
      <c r="B5257" t="s">
        <v>712</v>
      </c>
      <c r="C5257">
        <v>2009</v>
      </c>
      <c r="D5257">
        <v>3.61459490974041</v>
      </c>
      <c r="E5257">
        <v>143.64647644459899</v>
      </c>
      <c r="F5257">
        <v>23.291251718534301</v>
      </c>
    </row>
    <row r="5258" spans="1:6">
      <c r="A5258" t="s">
        <v>711</v>
      </c>
      <c r="B5258" t="s">
        <v>712</v>
      </c>
      <c r="C5258">
        <v>2010</v>
      </c>
      <c r="D5258">
        <v>3.5791446621659899</v>
      </c>
      <c r="E5258">
        <v>141.074987877979</v>
      </c>
      <c r="F5258">
        <v>22.9050149369167</v>
      </c>
    </row>
    <row r="5259" spans="1:6">
      <c r="A5259" t="s">
        <v>711</v>
      </c>
      <c r="B5259" t="s">
        <v>712</v>
      </c>
      <c r="C5259">
        <v>2011</v>
      </c>
      <c r="D5259">
        <v>3.5509206488254499</v>
      </c>
      <c r="E5259">
        <v>137.92249885881901</v>
      </c>
      <c r="F5259">
        <v>23.573650565398999</v>
      </c>
    </row>
    <row r="5260" spans="1:6">
      <c r="A5260" t="s">
        <v>711</v>
      </c>
      <c r="B5260" t="s">
        <v>712</v>
      </c>
      <c r="C5260">
        <v>2012</v>
      </c>
      <c r="D5260">
        <v>3.5317863387289199</v>
      </c>
      <c r="E5260">
        <v>135.98247327112301</v>
      </c>
      <c r="F5260">
        <v>23.2891483440504</v>
      </c>
    </row>
    <row r="5261" spans="1:6">
      <c r="A5261" t="s">
        <v>711</v>
      </c>
      <c r="B5261" t="s">
        <v>712</v>
      </c>
      <c r="C5261">
        <v>2013</v>
      </c>
      <c r="D5261">
        <v>3.51376130933888</v>
      </c>
      <c r="E5261">
        <v>136.530845423443</v>
      </c>
      <c r="F5261">
        <v>22.902363832835299</v>
      </c>
    </row>
    <row r="5262" spans="1:6">
      <c r="A5262" t="s">
        <v>711</v>
      </c>
      <c r="B5262" t="s">
        <v>712</v>
      </c>
      <c r="C5262">
        <v>2014</v>
      </c>
      <c r="D5262">
        <v>3.4951894719188101</v>
      </c>
      <c r="E5262">
        <v>135.53508555072801</v>
      </c>
      <c r="F5262">
        <v>22.663099077012099</v>
      </c>
    </row>
    <row r="5263" spans="1:6">
      <c r="A5263" t="s">
        <v>711</v>
      </c>
      <c r="B5263" t="s">
        <v>712</v>
      </c>
      <c r="C5263">
        <v>2015</v>
      </c>
      <c r="D5263">
        <v>3.4803008344960902</v>
      </c>
      <c r="E5263">
        <v>133.46760107662999</v>
      </c>
      <c r="F5263">
        <v>25.634709680803802</v>
      </c>
    </row>
    <row r="5264" spans="1:6">
      <c r="A5264" t="s">
        <v>711</v>
      </c>
      <c r="B5264" t="s">
        <v>712</v>
      </c>
      <c r="C5264">
        <v>2016</v>
      </c>
      <c r="D5264">
        <v>3.4874055052147801</v>
      </c>
      <c r="E5264">
        <v>132.69698105936899</v>
      </c>
      <c r="F5264">
        <v>24.547646375938299</v>
      </c>
    </row>
    <row r="5265" spans="1:6">
      <c r="A5265" t="s">
        <v>711</v>
      </c>
      <c r="B5265" t="s">
        <v>712</v>
      </c>
      <c r="C5265">
        <v>2017</v>
      </c>
      <c r="D5265">
        <v>3.48970445956363</v>
      </c>
      <c r="E5265">
        <v>129.423785759803</v>
      </c>
      <c r="F5265">
        <v>24.923562442870701</v>
      </c>
    </row>
    <row r="5266" spans="1:6">
      <c r="A5266" t="s">
        <v>1025</v>
      </c>
      <c r="C5266">
        <v>1990</v>
      </c>
      <c r="D5266">
        <v>3.3930733860042199</v>
      </c>
      <c r="E5266">
        <v>90.534525202698703</v>
      </c>
      <c r="F5266">
        <v>25.057360766017599</v>
      </c>
    </row>
    <row r="5267" spans="1:6">
      <c r="A5267" t="s">
        <v>1025</v>
      </c>
      <c r="C5267">
        <v>1991</v>
      </c>
      <c r="D5267">
        <v>3.3933498785889502</v>
      </c>
      <c r="E5267">
        <v>87.305322455855105</v>
      </c>
      <c r="F5267">
        <v>25.4821066135694</v>
      </c>
    </row>
    <row r="5268" spans="1:6">
      <c r="A5268" t="s">
        <v>1025</v>
      </c>
      <c r="C5268">
        <v>1992</v>
      </c>
      <c r="D5268">
        <v>3.3925611490630598</v>
      </c>
      <c r="E5268">
        <v>84.609424834359302</v>
      </c>
      <c r="F5268">
        <v>26.0346126057016</v>
      </c>
    </row>
    <row r="5269" spans="1:6">
      <c r="A5269" t="s">
        <v>1025</v>
      </c>
      <c r="C5269">
        <v>1993</v>
      </c>
      <c r="D5269">
        <v>3.3888704883418201</v>
      </c>
      <c r="E5269">
        <v>81.605463298848903</v>
      </c>
      <c r="F5269">
        <v>26.4202008015261</v>
      </c>
    </row>
    <row r="5270" spans="1:6">
      <c r="A5270" t="s">
        <v>1025</v>
      </c>
      <c r="C5270">
        <v>1994</v>
      </c>
      <c r="D5270">
        <v>3.3714506357701599</v>
      </c>
      <c r="E5270">
        <v>78.613074100220302</v>
      </c>
      <c r="F5270">
        <v>26.786349357453901</v>
      </c>
    </row>
    <row r="5271" spans="1:6">
      <c r="A5271" t="s">
        <v>1025</v>
      </c>
      <c r="C5271">
        <v>1995</v>
      </c>
      <c r="D5271">
        <v>3.3627089973651301</v>
      </c>
      <c r="E5271">
        <v>75.991670014576997</v>
      </c>
      <c r="F5271">
        <v>27.254508881152201</v>
      </c>
    </row>
    <row r="5272" spans="1:6">
      <c r="A5272" t="s">
        <v>1025</v>
      </c>
      <c r="C5272">
        <v>1996</v>
      </c>
      <c r="D5272">
        <v>3.36688779779942</v>
      </c>
      <c r="E5272">
        <v>73.359485293213794</v>
      </c>
      <c r="F5272">
        <v>27.830060673585301</v>
      </c>
    </row>
    <row r="5273" spans="1:6">
      <c r="A5273" t="s">
        <v>1025</v>
      </c>
      <c r="C5273">
        <v>1997</v>
      </c>
      <c r="D5273">
        <v>3.3536032546331702</v>
      </c>
      <c r="E5273">
        <v>70.755407981026593</v>
      </c>
      <c r="F5273">
        <v>28.0201549707078</v>
      </c>
    </row>
    <row r="5274" spans="1:6">
      <c r="A5274" t="s">
        <v>1025</v>
      </c>
      <c r="C5274">
        <v>1998</v>
      </c>
      <c r="D5274">
        <v>3.3537316067669201</v>
      </c>
      <c r="E5274">
        <v>68.406957268298996</v>
      </c>
      <c r="F5274">
        <v>28.159794619915999</v>
      </c>
    </row>
    <row r="5275" spans="1:6">
      <c r="A5275" t="s">
        <v>1025</v>
      </c>
      <c r="C5275">
        <v>1999</v>
      </c>
      <c r="D5275">
        <v>3.36321095710491</v>
      </c>
      <c r="E5275">
        <v>66.674053615461304</v>
      </c>
      <c r="F5275">
        <v>28.573002907982499</v>
      </c>
    </row>
    <row r="5276" spans="1:6">
      <c r="A5276" t="s">
        <v>1025</v>
      </c>
      <c r="C5276">
        <v>2000</v>
      </c>
      <c r="D5276">
        <v>3.3510505812893401</v>
      </c>
      <c r="E5276">
        <v>64.796909419556798</v>
      </c>
      <c r="F5276">
        <v>28.870696702550799</v>
      </c>
    </row>
    <row r="5277" spans="1:6">
      <c r="A5277" t="s">
        <v>1025</v>
      </c>
      <c r="C5277">
        <v>2001</v>
      </c>
      <c r="D5277">
        <v>3.3186895747217999</v>
      </c>
      <c r="E5277">
        <v>62.821627011191801</v>
      </c>
      <c r="F5277">
        <v>29.220785249734298</v>
      </c>
    </row>
    <row r="5278" spans="1:6">
      <c r="A5278" t="s">
        <v>1025</v>
      </c>
      <c r="C5278">
        <v>2002</v>
      </c>
      <c r="D5278">
        <v>3.2954836117124802</v>
      </c>
      <c r="E5278">
        <v>60.999741518082097</v>
      </c>
      <c r="F5278">
        <v>29.835156978601201</v>
      </c>
    </row>
    <row r="5279" spans="1:6">
      <c r="A5279" t="s">
        <v>1025</v>
      </c>
      <c r="C5279">
        <v>2003</v>
      </c>
      <c r="D5279">
        <v>3.2660795856197602</v>
      </c>
      <c r="E5279">
        <v>59.247899240326198</v>
      </c>
      <c r="F5279">
        <v>30.304547584788299</v>
      </c>
    </row>
    <row r="5280" spans="1:6">
      <c r="A5280" t="s">
        <v>1025</v>
      </c>
      <c r="C5280">
        <v>2004</v>
      </c>
      <c r="D5280">
        <v>3.2394313071283798</v>
      </c>
      <c r="E5280">
        <v>57.721608592062204</v>
      </c>
      <c r="F5280">
        <v>30.651450018267699</v>
      </c>
    </row>
    <row r="5281" spans="1:6">
      <c r="A5281" t="s">
        <v>1025</v>
      </c>
      <c r="C5281">
        <v>2005</v>
      </c>
      <c r="D5281">
        <v>3.2058312080652001</v>
      </c>
      <c r="E5281">
        <v>56.0457224204211</v>
      </c>
      <c r="F5281">
        <v>30.857809509898701</v>
      </c>
    </row>
    <row r="5282" spans="1:6">
      <c r="A5282" t="s">
        <v>1025</v>
      </c>
      <c r="C5282">
        <v>2006</v>
      </c>
      <c r="D5282">
        <v>3.17360507684573</v>
      </c>
      <c r="E5282">
        <v>54.337334972060397</v>
      </c>
      <c r="F5282">
        <v>31.218080579711899</v>
      </c>
    </row>
    <row r="5283" spans="1:6">
      <c r="A5283" t="s">
        <v>1025</v>
      </c>
      <c r="C5283">
        <v>2007</v>
      </c>
      <c r="D5283">
        <v>3.1343197497999902</v>
      </c>
      <c r="E5283">
        <v>52.428791681855699</v>
      </c>
      <c r="F5283">
        <v>31.492548815841602</v>
      </c>
    </row>
    <row r="5284" spans="1:6">
      <c r="A5284" t="s">
        <v>1025</v>
      </c>
      <c r="C5284">
        <v>2008</v>
      </c>
      <c r="D5284">
        <v>3.0472933321863498</v>
      </c>
      <c r="E5284">
        <v>50.7082270811255</v>
      </c>
      <c r="F5284">
        <v>31.845592471771099</v>
      </c>
    </row>
    <row r="5285" spans="1:6">
      <c r="A5285" t="s">
        <v>1025</v>
      </c>
      <c r="C5285">
        <v>2009</v>
      </c>
      <c r="D5285">
        <v>2.9750867373743302</v>
      </c>
      <c r="E5285">
        <v>48.9134189361721</v>
      </c>
      <c r="F5285">
        <v>31.838460095775201</v>
      </c>
    </row>
    <row r="5286" spans="1:6">
      <c r="A5286" t="s">
        <v>1025</v>
      </c>
      <c r="C5286">
        <v>2010</v>
      </c>
      <c r="D5286">
        <v>2.9188347032769699</v>
      </c>
      <c r="E5286">
        <v>46.909800629097802</v>
      </c>
      <c r="F5286">
        <v>31.9012009042887</v>
      </c>
    </row>
    <row r="5287" spans="1:6">
      <c r="A5287" t="s">
        <v>1025</v>
      </c>
      <c r="C5287">
        <v>2011</v>
      </c>
      <c r="D5287">
        <v>2.8796498039097398</v>
      </c>
      <c r="E5287">
        <v>45.086854753522204</v>
      </c>
      <c r="F5287">
        <v>31.864805528422099</v>
      </c>
    </row>
    <row r="5288" spans="1:6">
      <c r="A5288" t="s">
        <v>1025</v>
      </c>
      <c r="C5288">
        <v>2012</v>
      </c>
      <c r="D5288">
        <v>2.8375578867847602</v>
      </c>
      <c r="E5288">
        <v>43.016953324804497</v>
      </c>
      <c r="F5288">
        <v>32.012829786137203</v>
      </c>
    </row>
    <row r="5289" spans="1:6">
      <c r="A5289" t="s">
        <v>1025</v>
      </c>
      <c r="C5289">
        <v>2013</v>
      </c>
      <c r="D5289">
        <v>2.79996414198731</v>
      </c>
      <c r="E5289">
        <v>41.228368491972901</v>
      </c>
      <c r="F5289">
        <v>31.392815606800301</v>
      </c>
    </row>
    <row r="5290" spans="1:6">
      <c r="A5290" t="s">
        <v>1025</v>
      </c>
      <c r="C5290">
        <v>2014</v>
      </c>
      <c r="D5290">
        <v>2.77902906250026</v>
      </c>
      <c r="E5290">
        <v>39.737080039440499</v>
      </c>
      <c r="F5290">
        <v>30.8681030208766</v>
      </c>
    </row>
    <row r="5291" spans="1:6">
      <c r="A5291" t="s">
        <v>1025</v>
      </c>
      <c r="C5291">
        <v>2015</v>
      </c>
      <c r="D5291">
        <v>2.7841194312668902</v>
      </c>
      <c r="E5291">
        <v>38.257193206805297</v>
      </c>
      <c r="F5291">
        <v>30.748067754449899</v>
      </c>
    </row>
    <row r="5292" spans="1:6">
      <c r="A5292" t="s">
        <v>1025</v>
      </c>
      <c r="C5292">
        <v>2016</v>
      </c>
      <c r="D5292">
        <v>2.7954326202150201</v>
      </c>
      <c r="E5292">
        <v>36.765937265269201</v>
      </c>
      <c r="F5292">
        <v>29.792777013598901</v>
      </c>
    </row>
    <row r="5293" spans="1:6">
      <c r="A5293" t="s">
        <v>1025</v>
      </c>
      <c r="C5293">
        <v>2017</v>
      </c>
      <c r="D5293">
        <v>2.8097893560865099</v>
      </c>
      <c r="E5293">
        <v>35.016602366394601</v>
      </c>
      <c r="F5293">
        <v>29.8931859020222</v>
      </c>
    </row>
    <row r="5294" spans="1:6">
      <c r="A5294" t="s">
        <v>1026</v>
      </c>
      <c r="C5294">
        <v>1990</v>
      </c>
      <c r="D5294">
        <v>27.489961544162501</v>
      </c>
      <c r="E5294">
        <v>103.165498425089</v>
      </c>
      <c r="F5294">
        <v>48.253352412994602</v>
      </c>
    </row>
    <row r="5295" spans="1:6">
      <c r="A5295" t="s">
        <v>1026</v>
      </c>
      <c r="C5295">
        <v>1991</v>
      </c>
      <c r="D5295">
        <v>27.271324945711601</v>
      </c>
      <c r="E5295">
        <v>99.188724631774406</v>
      </c>
      <c r="F5295">
        <v>49.529513754312397</v>
      </c>
    </row>
    <row r="5296" spans="1:6">
      <c r="A5296" t="s">
        <v>1026</v>
      </c>
      <c r="C5296">
        <v>1992</v>
      </c>
      <c r="D5296">
        <v>26.752899661123099</v>
      </c>
      <c r="E5296">
        <v>94.851836146598203</v>
      </c>
      <c r="F5296">
        <v>50.137926420171603</v>
      </c>
    </row>
    <row r="5297" spans="1:6">
      <c r="A5297" t="s">
        <v>1026</v>
      </c>
      <c r="C5297">
        <v>1993</v>
      </c>
      <c r="D5297">
        <v>26.2049066003927</v>
      </c>
      <c r="E5297">
        <v>90.329700638987106</v>
      </c>
      <c r="F5297">
        <v>50.603879209703599</v>
      </c>
    </row>
    <row r="5298" spans="1:6">
      <c r="A5298" t="s">
        <v>1026</v>
      </c>
      <c r="C5298">
        <v>1994</v>
      </c>
      <c r="D5298">
        <v>25.618075807892499</v>
      </c>
      <c r="E5298">
        <v>85.909263312752401</v>
      </c>
      <c r="F5298">
        <v>50.895499848723702</v>
      </c>
    </row>
    <row r="5299" spans="1:6">
      <c r="A5299" t="s">
        <v>1026</v>
      </c>
      <c r="C5299">
        <v>1995</v>
      </c>
      <c r="D5299">
        <v>24.6922458201607</v>
      </c>
      <c r="E5299">
        <v>81.119879117623299</v>
      </c>
      <c r="F5299">
        <v>51.021929642062297</v>
      </c>
    </row>
    <row r="5300" spans="1:6">
      <c r="A5300" t="s">
        <v>1026</v>
      </c>
      <c r="C5300">
        <v>1996</v>
      </c>
      <c r="D5300">
        <v>23.895458713274198</v>
      </c>
      <c r="E5300">
        <v>76.613290344640603</v>
      </c>
      <c r="F5300">
        <v>51.624706871768602</v>
      </c>
    </row>
    <row r="5301" spans="1:6">
      <c r="A5301" t="s">
        <v>1026</v>
      </c>
      <c r="C5301">
        <v>1997</v>
      </c>
      <c r="D5301">
        <v>22.990868285901101</v>
      </c>
      <c r="E5301">
        <v>72.200847962080303</v>
      </c>
      <c r="F5301">
        <v>51.792482596514297</v>
      </c>
    </row>
    <row r="5302" spans="1:6">
      <c r="A5302" t="s">
        <v>1026</v>
      </c>
      <c r="C5302">
        <v>1998</v>
      </c>
      <c r="D5302">
        <v>22.2048018556012</v>
      </c>
      <c r="E5302">
        <v>68.380746181932295</v>
      </c>
      <c r="F5302">
        <v>52.039718358109297</v>
      </c>
    </row>
    <row r="5303" spans="1:6">
      <c r="A5303" t="s">
        <v>1026</v>
      </c>
      <c r="C5303">
        <v>1999</v>
      </c>
      <c r="D5303">
        <v>20.9756742265116</v>
      </c>
      <c r="E5303">
        <v>64.338482773586193</v>
      </c>
      <c r="F5303">
        <v>51.566958345367098</v>
      </c>
    </row>
    <row r="5304" spans="1:6">
      <c r="A5304" t="s">
        <v>1026</v>
      </c>
      <c r="C5304">
        <v>2000</v>
      </c>
      <c r="D5304">
        <v>19.956454873327498</v>
      </c>
      <c r="E5304">
        <v>60.982698450461001</v>
      </c>
      <c r="F5304">
        <v>51.425700829125702</v>
      </c>
    </row>
    <row r="5305" spans="1:6">
      <c r="A5305" t="s">
        <v>1026</v>
      </c>
      <c r="C5305">
        <v>2001</v>
      </c>
      <c r="D5305">
        <v>18.944068174612699</v>
      </c>
      <c r="E5305">
        <v>57.361162234923697</v>
      </c>
      <c r="F5305">
        <v>51.602493001804703</v>
      </c>
    </row>
    <row r="5306" spans="1:6">
      <c r="A5306" t="s">
        <v>1026</v>
      </c>
      <c r="C5306">
        <v>2002</v>
      </c>
      <c r="D5306">
        <v>18.196596983575699</v>
      </c>
      <c r="E5306">
        <v>54.520427695709401</v>
      </c>
      <c r="F5306">
        <v>52.356718914280499</v>
      </c>
    </row>
    <row r="5307" spans="1:6">
      <c r="A5307" t="s">
        <v>1026</v>
      </c>
      <c r="C5307">
        <v>2003</v>
      </c>
      <c r="D5307">
        <v>17.5091029730842</v>
      </c>
      <c r="E5307">
        <v>51.875031835571797</v>
      </c>
      <c r="F5307">
        <v>53.244548090498398</v>
      </c>
    </row>
    <row r="5308" spans="1:6">
      <c r="A5308" t="s">
        <v>1026</v>
      </c>
      <c r="C5308">
        <v>2004</v>
      </c>
      <c r="D5308">
        <v>16.600703256681701</v>
      </c>
      <c r="E5308">
        <v>48.799248281363703</v>
      </c>
      <c r="F5308">
        <v>53.383660428259297</v>
      </c>
    </row>
    <row r="5309" spans="1:6">
      <c r="A5309" t="s">
        <v>1026</v>
      </c>
      <c r="C5309">
        <v>2005</v>
      </c>
      <c r="D5309">
        <v>15.4251789357014</v>
      </c>
      <c r="E5309">
        <v>45.1771604473442</v>
      </c>
      <c r="F5309">
        <v>52.373007897099797</v>
      </c>
    </row>
    <row r="5310" spans="1:6">
      <c r="A5310" t="s">
        <v>1026</v>
      </c>
      <c r="C5310">
        <v>2006</v>
      </c>
      <c r="D5310">
        <v>14.0342789661862</v>
      </c>
      <c r="E5310">
        <v>40.9635265217306</v>
      </c>
      <c r="F5310">
        <v>50.773359220065203</v>
      </c>
    </row>
    <row r="5311" spans="1:6">
      <c r="A5311" t="s">
        <v>1026</v>
      </c>
      <c r="C5311">
        <v>2007</v>
      </c>
      <c r="D5311">
        <v>13.115155562928701</v>
      </c>
      <c r="E5311">
        <v>37.803790128139397</v>
      </c>
      <c r="F5311">
        <v>50.243089178979702</v>
      </c>
    </row>
    <row r="5312" spans="1:6">
      <c r="A5312" t="s">
        <v>1026</v>
      </c>
      <c r="C5312">
        <v>2008</v>
      </c>
      <c r="D5312">
        <v>12.565531057497299</v>
      </c>
      <c r="E5312">
        <v>35.542082606429098</v>
      </c>
      <c r="F5312">
        <v>50.684774137114701</v>
      </c>
    </row>
    <row r="5313" spans="1:6">
      <c r="A5313" t="s">
        <v>1026</v>
      </c>
      <c r="C5313">
        <v>2009</v>
      </c>
      <c r="D5313">
        <v>12.206612177299901</v>
      </c>
      <c r="E5313">
        <v>33.585901076514297</v>
      </c>
      <c r="F5313">
        <v>51.467664935231603</v>
      </c>
    </row>
    <row r="5314" spans="1:6">
      <c r="A5314" t="s">
        <v>1026</v>
      </c>
      <c r="C5314">
        <v>2010</v>
      </c>
      <c r="D5314">
        <v>11.8572860813844</v>
      </c>
      <c r="E5314">
        <v>31.639323261010301</v>
      </c>
      <c r="F5314">
        <v>52.134986192072397</v>
      </c>
    </row>
    <row r="5315" spans="1:6">
      <c r="A5315" t="s">
        <v>1026</v>
      </c>
      <c r="C5315">
        <v>2011</v>
      </c>
      <c r="D5315">
        <v>11.304511280877</v>
      </c>
      <c r="E5315">
        <v>29.514482264198001</v>
      </c>
      <c r="F5315">
        <v>52.378876044047999</v>
      </c>
    </row>
    <row r="5316" spans="1:6">
      <c r="A5316" t="s">
        <v>1026</v>
      </c>
      <c r="C5316">
        <v>2012</v>
      </c>
      <c r="D5316">
        <v>10.705789578951199</v>
      </c>
      <c r="E5316">
        <v>28.1274480220887</v>
      </c>
      <c r="F5316">
        <v>49.841851320610701</v>
      </c>
    </row>
    <row r="5317" spans="1:6">
      <c r="A5317" t="s">
        <v>1026</v>
      </c>
      <c r="C5317">
        <v>2013</v>
      </c>
      <c r="D5317">
        <v>10.0121026006991</v>
      </c>
      <c r="E5317">
        <v>25.953976745256899</v>
      </c>
      <c r="F5317">
        <v>48.800888640502102</v>
      </c>
    </row>
    <row r="5318" spans="1:6">
      <c r="A5318" t="s">
        <v>1026</v>
      </c>
      <c r="C5318">
        <v>2014</v>
      </c>
      <c r="D5318">
        <v>9.7389315407531694</v>
      </c>
      <c r="E5318">
        <v>24.828313779790101</v>
      </c>
      <c r="F5318">
        <v>47.450428643852597</v>
      </c>
    </row>
    <row r="5319" spans="1:6">
      <c r="A5319" t="s">
        <v>1026</v>
      </c>
      <c r="C5319">
        <v>2015</v>
      </c>
      <c r="D5319">
        <v>9.6037360565397805</v>
      </c>
      <c r="E5319">
        <v>23.8475469710224</v>
      </c>
      <c r="F5319">
        <v>47.575835936505399</v>
      </c>
    </row>
    <row r="5320" spans="1:6">
      <c r="A5320" t="s">
        <v>1026</v>
      </c>
      <c r="C5320">
        <v>2016</v>
      </c>
      <c r="D5320">
        <v>9.4808247742356908</v>
      </c>
      <c r="E5320">
        <v>23.2093779517378</v>
      </c>
      <c r="F5320">
        <v>44.9238485971225</v>
      </c>
    </row>
    <row r="5321" spans="1:6">
      <c r="A5321" t="s">
        <v>1026</v>
      </c>
      <c r="C5321">
        <v>2017</v>
      </c>
      <c r="D5321">
        <v>9.4734609857672201</v>
      </c>
      <c r="E5321">
        <v>21.254221024727801</v>
      </c>
      <c r="F5321">
        <v>44.908321835093702</v>
      </c>
    </row>
    <row r="5322" spans="1:6">
      <c r="A5322" t="s">
        <v>1027</v>
      </c>
      <c r="C5322">
        <v>1990</v>
      </c>
      <c r="D5322">
        <v>0.81276197248868998</v>
      </c>
      <c r="E5322">
        <v>14.4318041210208</v>
      </c>
      <c r="F5322">
        <v>31.605995984177699</v>
      </c>
    </row>
    <row r="5323" spans="1:6">
      <c r="A5323" t="s">
        <v>1027</v>
      </c>
      <c r="C5323">
        <v>1991</v>
      </c>
      <c r="D5323">
        <v>0.79705328586653501</v>
      </c>
      <c r="E5323">
        <v>14.1320762854655</v>
      </c>
      <c r="F5323">
        <v>30.635424606743801</v>
      </c>
    </row>
    <row r="5324" spans="1:6">
      <c r="A5324" t="s">
        <v>1027</v>
      </c>
      <c r="C5324">
        <v>1992</v>
      </c>
      <c r="D5324">
        <v>0.82358334674945999</v>
      </c>
      <c r="E5324">
        <v>13.503167184184999</v>
      </c>
      <c r="F5324">
        <v>31.145109724975701</v>
      </c>
    </row>
    <row r="5325" spans="1:6">
      <c r="A5325" t="s">
        <v>1027</v>
      </c>
      <c r="C5325">
        <v>1993</v>
      </c>
      <c r="D5325">
        <v>0.83843549078777002</v>
      </c>
      <c r="E5325">
        <v>12.863568143629299</v>
      </c>
      <c r="F5325">
        <v>31.0855525188298</v>
      </c>
    </row>
    <row r="5326" spans="1:6">
      <c r="A5326" t="s">
        <v>1027</v>
      </c>
      <c r="C5326">
        <v>1994</v>
      </c>
      <c r="D5326">
        <v>0.83780442679025702</v>
      </c>
      <c r="E5326">
        <v>12.049714593683101</v>
      </c>
      <c r="F5326">
        <v>30.4432809421766</v>
      </c>
    </row>
    <row r="5327" spans="1:6">
      <c r="A5327" t="s">
        <v>1027</v>
      </c>
      <c r="C5327">
        <v>1995</v>
      </c>
      <c r="D5327">
        <v>0.87346952819487</v>
      </c>
      <c r="E5327">
        <v>11.527992273105401</v>
      </c>
      <c r="F5327">
        <v>30.3562567452446</v>
      </c>
    </row>
    <row r="5328" spans="1:6">
      <c r="A5328" t="s">
        <v>1027</v>
      </c>
      <c r="C5328">
        <v>1996</v>
      </c>
      <c r="D5328">
        <v>0.90934148344356402</v>
      </c>
      <c r="E5328">
        <v>10.91673157716</v>
      </c>
      <c r="F5328">
        <v>31.087970139086899</v>
      </c>
    </row>
    <row r="5329" spans="1:6">
      <c r="A5329" t="s">
        <v>1027</v>
      </c>
      <c r="C5329">
        <v>1997</v>
      </c>
      <c r="D5329">
        <v>0.98093650762749995</v>
      </c>
      <c r="E5329">
        <v>10.455637729516599</v>
      </c>
      <c r="F5329">
        <v>31.580302438736101</v>
      </c>
    </row>
    <row r="5330" spans="1:6">
      <c r="A5330" t="s">
        <v>1027</v>
      </c>
      <c r="C5330">
        <v>1998</v>
      </c>
      <c r="D5330">
        <v>1.05120179632365</v>
      </c>
      <c r="E5330">
        <v>10.0297336519745</v>
      </c>
      <c r="F5330">
        <v>32.3074233561019</v>
      </c>
    </row>
    <row r="5331" spans="1:6">
      <c r="A5331" t="s">
        <v>1027</v>
      </c>
      <c r="C5331">
        <v>1999</v>
      </c>
      <c r="D5331">
        <v>1.10376512465076</v>
      </c>
      <c r="E5331">
        <v>9.7304514116203702</v>
      </c>
      <c r="F5331">
        <v>32.609083378998498</v>
      </c>
    </row>
    <row r="5332" spans="1:6">
      <c r="A5332" t="s">
        <v>1027</v>
      </c>
      <c r="C5332">
        <v>2000</v>
      </c>
      <c r="D5332">
        <v>1.07190904024002</v>
      </c>
      <c r="E5332">
        <v>8.8923058037870604</v>
      </c>
      <c r="F5332">
        <v>30.657787712057399</v>
      </c>
    </row>
    <row r="5333" spans="1:6">
      <c r="A5333" t="s">
        <v>1027</v>
      </c>
      <c r="C5333">
        <v>2001</v>
      </c>
      <c r="D5333">
        <v>1.10383516723416</v>
      </c>
      <c r="E5333">
        <v>8.5645687889309698</v>
      </c>
      <c r="F5333">
        <v>31.137708540358801</v>
      </c>
    </row>
    <row r="5334" spans="1:6">
      <c r="A5334" t="s">
        <v>1027</v>
      </c>
      <c r="C5334">
        <v>2002</v>
      </c>
      <c r="D5334">
        <v>1.13479059013911</v>
      </c>
      <c r="E5334">
        <v>7.9499082446323799</v>
      </c>
      <c r="F5334">
        <v>31.418955806864901</v>
      </c>
    </row>
    <row r="5335" spans="1:6">
      <c r="A5335" t="s">
        <v>1027</v>
      </c>
      <c r="C5335">
        <v>2003</v>
      </c>
      <c r="D5335">
        <v>1.1788742758793</v>
      </c>
      <c r="E5335">
        <v>7.4230685007889496</v>
      </c>
      <c r="F5335">
        <v>31.735528293780099</v>
      </c>
    </row>
    <row r="5336" spans="1:6">
      <c r="A5336" t="s">
        <v>1027</v>
      </c>
      <c r="C5336">
        <v>2004</v>
      </c>
      <c r="D5336">
        <v>1.1700993481936901</v>
      </c>
      <c r="E5336">
        <v>6.6384429747717197</v>
      </c>
      <c r="F5336">
        <v>30.6425591486115</v>
      </c>
    </row>
    <row r="5337" spans="1:6">
      <c r="A5337" t="s">
        <v>1027</v>
      </c>
      <c r="C5337">
        <v>2005</v>
      </c>
      <c r="D5337">
        <v>1.1687226343708601</v>
      </c>
      <c r="E5337">
        <v>5.9093765259745199</v>
      </c>
      <c r="F5337">
        <v>29.517629945034599</v>
      </c>
    </row>
    <row r="5338" spans="1:6">
      <c r="A5338" t="s">
        <v>1027</v>
      </c>
      <c r="C5338">
        <v>2006</v>
      </c>
      <c r="D5338">
        <v>1.1808274964991501</v>
      </c>
      <c r="E5338">
        <v>5.3837129534478896</v>
      </c>
      <c r="F5338">
        <v>29.670820569967699</v>
      </c>
    </row>
    <row r="5339" spans="1:6">
      <c r="A5339" t="s">
        <v>1027</v>
      </c>
      <c r="C5339">
        <v>2007</v>
      </c>
      <c r="D5339">
        <v>1.25152235236735</v>
      </c>
      <c r="E5339">
        <v>5.0694335367330696</v>
      </c>
      <c r="F5339">
        <v>30.659237211760701</v>
      </c>
    </row>
    <row r="5340" spans="1:6">
      <c r="A5340" t="s">
        <v>1027</v>
      </c>
      <c r="C5340">
        <v>2008</v>
      </c>
      <c r="D5340">
        <v>1.2229243344746299</v>
      </c>
      <c r="E5340">
        <v>4.4414992698346998</v>
      </c>
      <c r="F5340">
        <v>29.4755056356436</v>
      </c>
    </row>
    <row r="5341" spans="1:6">
      <c r="A5341" t="s">
        <v>1027</v>
      </c>
      <c r="C5341">
        <v>2009</v>
      </c>
      <c r="D5341">
        <v>1.2608194258122001</v>
      </c>
      <c r="E5341">
        <v>4.1469166689878101</v>
      </c>
      <c r="F5341">
        <v>29.560426558150802</v>
      </c>
    </row>
    <row r="5342" spans="1:6">
      <c r="A5342" t="s">
        <v>1027</v>
      </c>
      <c r="C5342">
        <v>2010</v>
      </c>
      <c r="D5342">
        <v>1.31819708003416</v>
      </c>
      <c r="E5342">
        <v>3.8440042579010498</v>
      </c>
      <c r="F5342">
        <v>29.336595909249699</v>
      </c>
    </row>
    <row r="5343" spans="1:6">
      <c r="A5343" t="s">
        <v>1027</v>
      </c>
      <c r="C5343">
        <v>2011</v>
      </c>
      <c r="D5343">
        <v>1.3633523966871399</v>
      </c>
      <c r="E5343">
        <v>3.4227970326308799</v>
      </c>
      <c r="F5343">
        <v>29.9032714599341</v>
      </c>
    </row>
    <row r="5344" spans="1:6">
      <c r="A5344" t="s">
        <v>1027</v>
      </c>
      <c r="C5344">
        <v>2012</v>
      </c>
      <c r="D5344">
        <v>1.3830883211210401</v>
      </c>
      <c r="E5344">
        <v>3.22288412314199</v>
      </c>
      <c r="F5344">
        <v>28.404693898747201</v>
      </c>
    </row>
    <row r="5345" spans="1:6">
      <c r="A5345" t="s">
        <v>1027</v>
      </c>
      <c r="C5345">
        <v>2013</v>
      </c>
      <c r="D5345">
        <v>1.4062210316080801</v>
      </c>
      <c r="E5345">
        <v>3.00904639776794</v>
      </c>
      <c r="F5345">
        <v>27.7033377154108</v>
      </c>
    </row>
    <row r="5346" spans="1:6">
      <c r="A5346" t="s">
        <v>1027</v>
      </c>
      <c r="C5346">
        <v>2014</v>
      </c>
      <c r="D5346">
        <v>1.4171228800908</v>
      </c>
      <c r="E5346">
        <v>2.8185974267333198</v>
      </c>
      <c r="F5346">
        <v>26.140379930830001</v>
      </c>
    </row>
    <row r="5347" spans="1:6">
      <c r="A5347" t="s">
        <v>1027</v>
      </c>
      <c r="C5347">
        <v>2015</v>
      </c>
      <c r="D5347">
        <v>1.47683864095203</v>
      </c>
      <c r="E5347">
        <v>2.6048630329090301</v>
      </c>
      <c r="F5347">
        <v>26.121704977499899</v>
      </c>
    </row>
    <row r="5348" spans="1:6">
      <c r="A5348" t="s">
        <v>1027</v>
      </c>
      <c r="C5348">
        <v>2016</v>
      </c>
      <c r="D5348">
        <v>1.53073394780691</v>
      </c>
      <c r="E5348">
        <v>2.4953450971842899</v>
      </c>
      <c r="F5348">
        <v>25.072202215953499</v>
      </c>
    </row>
    <row r="5349" spans="1:6">
      <c r="A5349" t="s">
        <v>1027</v>
      </c>
      <c r="C5349">
        <v>2017</v>
      </c>
      <c r="D5349">
        <v>1.5794133376377699</v>
      </c>
      <c r="E5349">
        <v>2.3729095829578002</v>
      </c>
      <c r="F5349">
        <v>24.714856242177799</v>
      </c>
    </row>
    <row r="5350" spans="1:6">
      <c r="A5350" t="s">
        <v>1028</v>
      </c>
      <c r="C5350">
        <v>1990</v>
      </c>
      <c r="D5350">
        <v>3.4272081123198999</v>
      </c>
      <c r="E5350">
        <v>50.296179301387099</v>
      </c>
      <c r="F5350">
        <v>33.194548937687003</v>
      </c>
    </row>
    <row r="5351" spans="1:6">
      <c r="A5351" t="s">
        <v>1028</v>
      </c>
      <c r="C5351">
        <v>1991</v>
      </c>
      <c r="D5351">
        <v>3.4098607211484602</v>
      </c>
      <c r="E5351">
        <v>48.568715899867001</v>
      </c>
      <c r="F5351">
        <v>33.267047394314403</v>
      </c>
    </row>
    <row r="5352" spans="1:6">
      <c r="A5352" t="s">
        <v>1028</v>
      </c>
      <c r="C5352">
        <v>1992</v>
      </c>
      <c r="D5352">
        <v>3.47277591086754</v>
      </c>
      <c r="E5352">
        <v>47.983223720921401</v>
      </c>
      <c r="F5352">
        <v>34.160731495689497</v>
      </c>
    </row>
    <row r="5353" spans="1:6">
      <c r="A5353" t="s">
        <v>1028</v>
      </c>
      <c r="C5353">
        <v>1993</v>
      </c>
      <c r="D5353">
        <v>3.4938645548970202</v>
      </c>
      <c r="E5353">
        <v>47.095598624732297</v>
      </c>
      <c r="F5353">
        <v>33.953087040888903</v>
      </c>
    </row>
    <row r="5354" spans="1:6">
      <c r="A5354" t="s">
        <v>1028</v>
      </c>
      <c r="C5354">
        <v>1994</v>
      </c>
      <c r="D5354">
        <v>3.63866477676393</v>
      </c>
      <c r="E5354">
        <v>47.789745053323699</v>
      </c>
      <c r="F5354">
        <v>35.594900704703797</v>
      </c>
    </row>
    <row r="5355" spans="1:6">
      <c r="A5355" t="s">
        <v>1028</v>
      </c>
      <c r="C5355">
        <v>1995</v>
      </c>
      <c r="D5355">
        <v>3.7308624858872399</v>
      </c>
      <c r="E5355">
        <v>47.271631701892801</v>
      </c>
      <c r="F5355">
        <v>36.363038944169297</v>
      </c>
    </row>
    <row r="5356" spans="1:6">
      <c r="A5356" t="s">
        <v>1028</v>
      </c>
      <c r="C5356">
        <v>1996</v>
      </c>
      <c r="D5356">
        <v>4.1131625799963096</v>
      </c>
      <c r="E5356">
        <v>50.900001185552902</v>
      </c>
      <c r="F5356">
        <v>40.259322068844703</v>
      </c>
    </row>
    <row r="5357" spans="1:6">
      <c r="A5357" t="s">
        <v>1028</v>
      </c>
      <c r="C5357">
        <v>1997</v>
      </c>
      <c r="D5357">
        <v>4.4225149339130896</v>
      </c>
      <c r="E5357">
        <v>53.722437997438902</v>
      </c>
      <c r="F5357">
        <v>44.631316382044702</v>
      </c>
    </row>
    <row r="5358" spans="1:6">
      <c r="A5358" t="s">
        <v>1028</v>
      </c>
      <c r="C5358">
        <v>1998</v>
      </c>
      <c r="D5358">
        <v>4.4992291400040099</v>
      </c>
      <c r="E5358">
        <v>55.313917326739997</v>
      </c>
      <c r="F5358">
        <v>46.160707215183301</v>
      </c>
    </row>
    <row r="5359" spans="1:6">
      <c r="A5359" t="s">
        <v>1028</v>
      </c>
      <c r="C5359">
        <v>1999</v>
      </c>
      <c r="D5359">
        <v>4.4294279593672297</v>
      </c>
      <c r="E5359">
        <v>56.539631926895602</v>
      </c>
      <c r="F5359">
        <v>46.747521621409</v>
      </c>
    </row>
    <row r="5360" spans="1:6">
      <c r="A5360" t="s">
        <v>1028</v>
      </c>
      <c r="C5360">
        <v>2000</v>
      </c>
      <c r="D5360">
        <v>4.52706182547512</v>
      </c>
      <c r="E5360">
        <v>59.696864681422298</v>
      </c>
      <c r="F5360">
        <v>49.011512030430403</v>
      </c>
    </row>
    <row r="5361" spans="1:6">
      <c r="A5361" t="s">
        <v>1028</v>
      </c>
      <c r="C5361">
        <v>2001</v>
      </c>
      <c r="D5361">
        <v>4.3854866394068397</v>
      </c>
      <c r="E5361">
        <v>58.749870986741598</v>
      </c>
      <c r="F5361">
        <v>48.412104532750497</v>
      </c>
    </row>
    <row r="5362" spans="1:6">
      <c r="A5362" t="s">
        <v>1028</v>
      </c>
      <c r="C5362">
        <v>2002</v>
      </c>
      <c r="D5362">
        <v>4.3371277867303002</v>
      </c>
      <c r="E5362">
        <v>58.470701383107397</v>
      </c>
      <c r="F5362">
        <v>49.351937556680099</v>
      </c>
    </row>
    <row r="5363" spans="1:6">
      <c r="A5363" t="s">
        <v>1028</v>
      </c>
      <c r="C5363">
        <v>2003</v>
      </c>
      <c r="D5363">
        <v>4.2878894248899</v>
      </c>
      <c r="E5363">
        <v>57.506412579943202</v>
      </c>
      <c r="F5363">
        <v>50.014865813119798</v>
      </c>
    </row>
    <row r="5364" spans="1:6">
      <c r="A5364" t="s">
        <v>1028</v>
      </c>
      <c r="C5364">
        <v>2004</v>
      </c>
      <c r="D5364">
        <v>4.2045607321184599</v>
      </c>
      <c r="E5364">
        <v>56.142384383938101</v>
      </c>
      <c r="F5364">
        <v>49.9247529341065</v>
      </c>
    </row>
    <row r="5365" spans="1:6">
      <c r="A5365" t="s">
        <v>1028</v>
      </c>
      <c r="C5365">
        <v>2005</v>
      </c>
      <c r="D5365">
        <v>4.1651728062859599</v>
      </c>
      <c r="E5365">
        <v>55.035254915487002</v>
      </c>
      <c r="F5365">
        <v>50.057235953136399</v>
      </c>
    </row>
    <row r="5366" spans="1:6">
      <c r="A5366" t="s">
        <v>1028</v>
      </c>
      <c r="C5366">
        <v>2006</v>
      </c>
      <c r="D5366">
        <v>4.1450303690626997</v>
      </c>
      <c r="E5366">
        <v>53.6974060087162</v>
      </c>
      <c r="F5366">
        <v>50.969941896841</v>
      </c>
    </row>
    <row r="5367" spans="1:6">
      <c r="A5367" t="s">
        <v>1028</v>
      </c>
      <c r="C5367">
        <v>2007</v>
      </c>
      <c r="D5367">
        <v>4.0690716882853399</v>
      </c>
      <c r="E5367">
        <v>51.196538878799799</v>
      </c>
      <c r="F5367">
        <v>51.212989247822399</v>
      </c>
    </row>
    <row r="5368" spans="1:6">
      <c r="A5368" t="s">
        <v>1028</v>
      </c>
      <c r="C5368">
        <v>2008</v>
      </c>
      <c r="D5368">
        <v>3.9984510098583401</v>
      </c>
      <c r="E5368">
        <v>48.888882569800501</v>
      </c>
      <c r="F5368">
        <v>51.413203542075699</v>
      </c>
    </row>
    <row r="5369" spans="1:6">
      <c r="A5369" t="s">
        <v>1028</v>
      </c>
      <c r="C5369">
        <v>2009</v>
      </c>
      <c r="D5369">
        <v>3.9112607960415402</v>
      </c>
      <c r="E5369">
        <v>46.340407082583297</v>
      </c>
      <c r="F5369">
        <v>51.179623289316602</v>
      </c>
    </row>
    <row r="5370" spans="1:6">
      <c r="A5370" t="s">
        <v>1028</v>
      </c>
      <c r="C5370">
        <v>2010</v>
      </c>
      <c r="D5370">
        <v>3.77111701158982</v>
      </c>
      <c r="E5370">
        <v>43.235697272305302</v>
      </c>
      <c r="F5370">
        <v>50.031068290169898</v>
      </c>
    </row>
    <row r="5371" spans="1:6">
      <c r="A5371" t="s">
        <v>1028</v>
      </c>
      <c r="C5371">
        <v>2011</v>
      </c>
      <c r="D5371">
        <v>3.6328951337872799</v>
      </c>
      <c r="E5371">
        <v>40.131734169545602</v>
      </c>
      <c r="F5371">
        <v>48.026797997922102</v>
      </c>
    </row>
    <row r="5372" spans="1:6">
      <c r="A5372" t="s">
        <v>1028</v>
      </c>
      <c r="C5372">
        <v>2012</v>
      </c>
      <c r="D5372">
        <v>3.5381550006858302</v>
      </c>
      <c r="E5372">
        <v>37.184017771808897</v>
      </c>
      <c r="F5372">
        <v>46.885088102147101</v>
      </c>
    </row>
    <row r="5373" spans="1:6">
      <c r="A5373" t="s">
        <v>1028</v>
      </c>
      <c r="C5373">
        <v>2013</v>
      </c>
      <c r="D5373">
        <v>3.4561538684084199</v>
      </c>
      <c r="E5373">
        <v>34.370478655529197</v>
      </c>
      <c r="F5373">
        <v>46.117063103788901</v>
      </c>
    </row>
    <row r="5374" spans="1:6">
      <c r="A5374" t="s">
        <v>1028</v>
      </c>
      <c r="C5374">
        <v>2014</v>
      </c>
      <c r="D5374">
        <v>3.4113301484724201</v>
      </c>
      <c r="E5374">
        <v>31.975481689759899</v>
      </c>
      <c r="F5374">
        <v>45.726892314570101</v>
      </c>
    </row>
    <row r="5375" spans="1:6">
      <c r="A5375" t="s">
        <v>1028</v>
      </c>
      <c r="C5375">
        <v>2015</v>
      </c>
      <c r="D5375">
        <v>3.4117726263642001</v>
      </c>
      <c r="E5375">
        <v>29.982398535501499</v>
      </c>
      <c r="F5375">
        <v>45.407227875001297</v>
      </c>
    </row>
    <row r="5376" spans="1:6">
      <c r="A5376" t="s">
        <v>1028</v>
      </c>
      <c r="C5376">
        <v>2016</v>
      </c>
      <c r="D5376">
        <v>3.3952320979647501</v>
      </c>
      <c r="E5376">
        <v>28.037926530967098</v>
      </c>
      <c r="F5376">
        <v>44.3138193574325</v>
      </c>
    </row>
    <row r="5377" spans="1:6">
      <c r="A5377" t="s">
        <v>1028</v>
      </c>
      <c r="C5377">
        <v>2017</v>
      </c>
      <c r="D5377">
        <v>3.2341342899538499</v>
      </c>
      <c r="E5377">
        <v>25.338791216779502</v>
      </c>
      <c r="F5377">
        <v>42.131275469608099</v>
      </c>
    </row>
    <row r="5378" spans="1:6">
      <c r="A5378" t="s">
        <v>713</v>
      </c>
      <c r="B5378" t="s">
        <v>714</v>
      </c>
      <c r="C5378">
        <v>1990</v>
      </c>
      <c r="D5378">
        <v>3.9505791415631601</v>
      </c>
      <c r="E5378">
        <v>5.1149190041950297</v>
      </c>
      <c r="F5378">
        <v>23.770325635079299</v>
      </c>
    </row>
    <row r="5379" spans="1:6">
      <c r="A5379" t="s">
        <v>713</v>
      </c>
      <c r="B5379" t="s">
        <v>714</v>
      </c>
      <c r="C5379">
        <v>1991</v>
      </c>
      <c r="D5379">
        <v>4.0015570330230501</v>
      </c>
      <c r="E5379">
        <v>4.5610635828328903</v>
      </c>
      <c r="F5379">
        <v>23.7570622443743</v>
      </c>
    </row>
    <row r="5380" spans="1:6">
      <c r="A5380" t="s">
        <v>713</v>
      </c>
      <c r="B5380" t="s">
        <v>714</v>
      </c>
      <c r="C5380">
        <v>1992</v>
      </c>
      <c r="D5380">
        <v>3.9183388027764599</v>
      </c>
      <c r="E5380">
        <v>3.95424455865105</v>
      </c>
      <c r="F5380">
        <v>22.978927027233699</v>
      </c>
    </row>
    <row r="5381" spans="1:6">
      <c r="A5381" t="s">
        <v>713</v>
      </c>
      <c r="B5381" t="s">
        <v>714</v>
      </c>
      <c r="C5381">
        <v>1993</v>
      </c>
      <c r="D5381">
        <v>3.92560167816114</v>
      </c>
      <c r="E5381">
        <v>3.4810946208554898</v>
      </c>
      <c r="F5381">
        <v>22.635301342151301</v>
      </c>
    </row>
    <row r="5382" spans="1:6">
      <c r="A5382" t="s">
        <v>713</v>
      </c>
      <c r="B5382" t="s">
        <v>714</v>
      </c>
      <c r="C5382">
        <v>1994</v>
      </c>
      <c r="D5382">
        <v>3.9213638382091802</v>
      </c>
      <c r="E5382">
        <v>3.0765532981769299</v>
      </c>
      <c r="F5382">
        <v>22.2417385737287</v>
      </c>
    </row>
    <row r="5383" spans="1:6">
      <c r="A5383" t="s">
        <v>713</v>
      </c>
      <c r="B5383" t="s">
        <v>714</v>
      </c>
      <c r="C5383">
        <v>1995</v>
      </c>
      <c r="D5383">
        <v>4.0007037801345797</v>
      </c>
      <c r="E5383">
        <v>2.7611319572340198</v>
      </c>
      <c r="F5383">
        <v>22.195137604189799</v>
      </c>
    </row>
    <row r="5384" spans="1:6">
      <c r="A5384" t="s">
        <v>713</v>
      </c>
      <c r="B5384" t="s">
        <v>714</v>
      </c>
      <c r="C5384">
        <v>1996</v>
      </c>
      <c r="D5384">
        <v>4.0516227674931597</v>
      </c>
      <c r="E5384">
        <v>2.4916612800059599</v>
      </c>
      <c r="F5384">
        <v>22.086556359647101</v>
      </c>
    </row>
    <row r="5385" spans="1:6">
      <c r="A5385" t="s">
        <v>713</v>
      </c>
      <c r="B5385" t="s">
        <v>714</v>
      </c>
      <c r="C5385">
        <v>1997</v>
      </c>
      <c r="D5385">
        <v>3.9995828789985199</v>
      </c>
      <c r="E5385">
        <v>2.2050280866441998</v>
      </c>
      <c r="F5385">
        <v>21.409612477544201</v>
      </c>
    </row>
    <row r="5386" spans="1:6">
      <c r="A5386" t="s">
        <v>713</v>
      </c>
      <c r="B5386" t="s">
        <v>714</v>
      </c>
      <c r="C5386">
        <v>1998</v>
      </c>
      <c r="D5386">
        <v>4.1080685926721996</v>
      </c>
      <c r="E5386">
        <v>2.0151907098717001</v>
      </c>
      <c r="F5386">
        <v>21.483388259177101</v>
      </c>
    </row>
    <row r="5387" spans="1:6">
      <c r="A5387" t="s">
        <v>713</v>
      </c>
      <c r="B5387" t="s">
        <v>714</v>
      </c>
      <c r="C5387">
        <v>1999</v>
      </c>
      <c r="D5387">
        <v>4.2350012385051503</v>
      </c>
      <c r="E5387">
        <v>1.87997842708362</v>
      </c>
      <c r="F5387">
        <v>21.6204771862343</v>
      </c>
    </row>
    <row r="5388" spans="1:6">
      <c r="A5388" t="s">
        <v>713</v>
      </c>
      <c r="B5388" t="s">
        <v>714</v>
      </c>
      <c r="C5388">
        <v>2000</v>
      </c>
      <c r="D5388">
        <v>3.9827483448869998</v>
      </c>
      <c r="E5388">
        <v>1.6149518216704799</v>
      </c>
      <c r="F5388">
        <v>20.324083773594001</v>
      </c>
    </row>
    <row r="5389" spans="1:6">
      <c r="A5389" t="s">
        <v>713</v>
      </c>
      <c r="B5389" t="s">
        <v>714</v>
      </c>
      <c r="C5389">
        <v>2001</v>
      </c>
      <c r="D5389">
        <v>3.8345589858364302</v>
      </c>
      <c r="E5389">
        <v>1.4474598900925999</v>
      </c>
      <c r="F5389">
        <v>19.749206242811301</v>
      </c>
    </row>
    <row r="5390" spans="1:6">
      <c r="A5390" t="s">
        <v>713</v>
      </c>
      <c r="B5390" t="s">
        <v>714</v>
      </c>
      <c r="C5390">
        <v>2002</v>
      </c>
      <c r="D5390">
        <v>3.8156613572787901</v>
      </c>
      <c r="E5390">
        <v>1.32472998178523</v>
      </c>
      <c r="F5390">
        <v>19.5003254930099</v>
      </c>
    </row>
    <row r="5391" spans="1:6">
      <c r="A5391" t="s">
        <v>713</v>
      </c>
      <c r="B5391" t="s">
        <v>714</v>
      </c>
      <c r="C5391">
        <v>2003</v>
      </c>
      <c r="D5391">
        <v>3.82666342648605</v>
      </c>
      <c r="E5391">
        <v>1.2397532037529799</v>
      </c>
      <c r="F5391">
        <v>19.518846815344101</v>
      </c>
    </row>
    <row r="5392" spans="1:6">
      <c r="A5392" t="s">
        <v>713</v>
      </c>
      <c r="B5392" t="s">
        <v>714</v>
      </c>
      <c r="C5392">
        <v>2004</v>
      </c>
      <c r="D5392">
        <v>3.65024813302642</v>
      </c>
      <c r="E5392">
        <v>1.1047824511464199</v>
      </c>
      <c r="F5392">
        <v>18.56373994002</v>
      </c>
    </row>
    <row r="5393" spans="1:6">
      <c r="A5393" t="s">
        <v>713</v>
      </c>
      <c r="B5393" t="s">
        <v>714</v>
      </c>
      <c r="C5393">
        <v>2005</v>
      </c>
      <c r="D5393">
        <v>3.61692542098104</v>
      </c>
      <c r="E5393">
        <v>1.01426810898813</v>
      </c>
      <c r="F5393">
        <v>18.155386883637401</v>
      </c>
    </row>
    <row r="5394" spans="1:6">
      <c r="A5394" t="s">
        <v>713</v>
      </c>
      <c r="B5394" t="s">
        <v>714</v>
      </c>
      <c r="C5394">
        <v>2006</v>
      </c>
      <c r="D5394">
        <v>3.40247625150884</v>
      </c>
      <c r="E5394">
        <v>0.905619994234107</v>
      </c>
      <c r="F5394">
        <v>17.274631864187199</v>
      </c>
    </row>
    <row r="5395" spans="1:6">
      <c r="A5395" t="s">
        <v>713</v>
      </c>
      <c r="B5395" t="s">
        <v>714</v>
      </c>
      <c r="C5395">
        <v>2007</v>
      </c>
      <c r="D5395">
        <v>3.3636854589938601</v>
      </c>
      <c r="E5395">
        <v>0.84899294490372801</v>
      </c>
      <c r="F5395">
        <v>16.971786724060099</v>
      </c>
    </row>
    <row r="5396" spans="1:6">
      <c r="A5396" t="s">
        <v>713</v>
      </c>
      <c r="B5396" t="s">
        <v>714</v>
      </c>
      <c r="C5396">
        <v>2008</v>
      </c>
      <c r="D5396">
        <v>3.2687962798553101</v>
      </c>
      <c r="E5396">
        <v>0.77716925580965202</v>
      </c>
      <c r="F5396">
        <v>16.408302307061501</v>
      </c>
    </row>
    <row r="5397" spans="1:6">
      <c r="A5397" t="s">
        <v>713</v>
      </c>
      <c r="B5397" t="s">
        <v>714</v>
      </c>
      <c r="C5397">
        <v>2009</v>
      </c>
      <c r="D5397">
        <v>3.1395088448546402</v>
      </c>
      <c r="E5397">
        <v>0.68430554897179396</v>
      </c>
      <c r="F5397">
        <v>15.5456458508041</v>
      </c>
    </row>
    <row r="5398" spans="1:6">
      <c r="A5398" t="s">
        <v>713</v>
      </c>
      <c r="B5398" t="s">
        <v>714</v>
      </c>
      <c r="C5398">
        <v>2010</v>
      </c>
      <c r="D5398">
        <v>3.0338292867199601</v>
      </c>
      <c r="E5398">
        <v>0.62136948835919203</v>
      </c>
      <c r="F5398">
        <v>14.7768726232174</v>
      </c>
    </row>
    <row r="5399" spans="1:6">
      <c r="A5399" t="s">
        <v>713</v>
      </c>
      <c r="B5399" t="s">
        <v>714</v>
      </c>
      <c r="C5399">
        <v>2011</v>
      </c>
      <c r="D5399">
        <v>3.0143340233167</v>
      </c>
      <c r="E5399">
        <v>0.57742073484441103</v>
      </c>
      <c r="F5399">
        <v>15.040427212251201</v>
      </c>
    </row>
    <row r="5400" spans="1:6">
      <c r="A5400" t="s">
        <v>713</v>
      </c>
      <c r="B5400" t="s">
        <v>714</v>
      </c>
      <c r="C5400">
        <v>2012</v>
      </c>
      <c r="D5400">
        <v>2.9946555110269801</v>
      </c>
      <c r="E5400">
        <v>0.55177884319099202</v>
      </c>
      <c r="F5400">
        <v>14.0682495141094</v>
      </c>
    </row>
    <row r="5401" spans="1:6">
      <c r="A5401" t="s">
        <v>713</v>
      </c>
      <c r="B5401" t="s">
        <v>714</v>
      </c>
      <c r="C5401">
        <v>2013</v>
      </c>
      <c r="D5401">
        <v>2.8757149785493699</v>
      </c>
      <c r="E5401">
        <v>0.51393742278197996</v>
      </c>
      <c r="F5401">
        <v>13.1373059396856</v>
      </c>
    </row>
    <row r="5402" spans="1:6">
      <c r="A5402" t="s">
        <v>713</v>
      </c>
      <c r="B5402" t="s">
        <v>714</v>
      </c>
      <c r="C5402">
        <v>2014</v>
      </c>
      <c r="D5402">
        <v>2.8598377009685101</v>
      </c>
      <c r="E5402">
        <v>0.49818728071403401</v>
      </c>
      <c r="F5402">
        <v>12.369865374066899</v>
      </c>
    </row>
    <row r="5403" spans="1:6">
      <c r="A5403" t="s">
        <v>713</v>
      </c>
      <c r="B5403" t="s">
        <v>714</v>
      </c>
      <c r="C5403">
        <v>2015</v>
      </c>
      <c r="D5403">
        <v>2.9873838684368099</v>
      </c>
      <c r="E5403">
        <v>0.48972201006560001</v>
      </c>
      <c r="F5403">
        <v>12.941654472684901</v>
      </c>
    </row>
    <row r="5404" spans="1:6">
      <c r="A5404" t="s">
        <v>713</v>
      </c>
      <c r="B5404" t="s">
        <v>714</v>
      </c>
      <c r="C5404">
        <v>2016</v>
      </c>
      <c r="D5404">
        <v>2.8766335685672</v>
      </c>
      <c r="E5404">
        <v>0.46494020028524302</v>
      </c>
      <c r="F5404">
        <v>11.837273238497501</v>
      </c>
    </row>
    <row r="5405" spans="1:6">
      <c r="A5405" t="s">
        <v>713</v>
      </c>
      <c r="B5405" t="s">
        <v>714</v>
      </c>
      <c r="C5405">
        <v>2017</v>
      </c>
      <c r="D5405">
        <v>2.8389567962445401</v>
      </c>
      <c r="E5405">
        <v>0.43964446514598499</v>
      </c>
      <c r="F5405">
        <v>11.5983441717965</v>
      </c>
    </row>
    <row r="5406" spans="1:6">
      <c r="A5406" t="s">
        <v>715</v>
      </c>
      <c r="B5406" t="s">
        <v>716</v>
      </c>
      <c r="C5406">
        <v>1990</v>
      </c>
      <c r="D5406">
        <v>0.39756092129174703</v>
      </c>
      <c r="E5406">
        <v>69.479442950302698</v>
      </c>
      <c r="F5406">
        <v>23.350102730557801</v>
      </c>
    </row>
    <row r="5407" spans="1:6">
      <c r="A5407" t="s">
        <v>715</v>
      </c>
      <c r="B5407" t="s">
        <v>716</v>
      </c>
      <c r="C5407">
        <v>1991</v>
      </c>
      <c r="D5407">
        <v>0.36964257047681398</v>
      </c>
      <c r="E5407">
        <v>62.859957879917097</v>
      </c>
      <c r="F5407">
        <v>21.905297999295101</v>
      </c>
    </row>
    <row r="5408" spans="1:6">
      <c r="A5408" t="s">
        <v>715</v>
      </c>
      <c r="B5408" t="s">
        <v>716</v>
      </c>
      <c r="C5408">
        <v>1992</v>
      </c>
      <c r="D5408">
        <v>0.36618237612798599</v>
      </c>
      <c r="E5408">
        <v>61.021050443322999</v>
      </c>
      <c r="F5408">
        <v>21.929415241038601</v>
      </c>
    </row>
    <row r="5409" spans="1:6">
      <c r="A5409" t="s">
        <v>715</v>
      </c>
      <c r="B5409" t="s">
        <v>716</v>
      </c>
      <c r="C5409">
        <v>1993</v>
      </c>
      <c r="D5409">
        <v>0.35949347150559102</v>
      </c>
      <c r="E5409">
        <v>58.336982362000001</v>
      </c>
      <c r="F5409">
        <v>21.619964280609601</v>
      </c>
    </row>
    <row r="5410" spans="1:6">
      <c r="A5410" t="s">
        <v>715</v>
      </c>
      <c r="B5410" t="s">
        <v>716</v>
      </c>
      <c r="C5410">
        <v>1994</v>
      </c>
      <c r="D5410">
        <v>0.37262369579562798</v>
      </c>
      <c r="E5410">
        <v>58.686585952136198</v>
      </c>
      <c r="F5410">
        <v>22.757868069276601</v>
      </c>
    </row>
    <row r="5411" spans="1:6">
      <c r="A5411" t="s">
        <v>715</v>
      </c>
      <c r="B5411" t="s">
        <v>716</v>
      </c>
      <c r="C5411">
        <v>1995</v>
      </c>
      <c r="D5411">
        <v>0.39553538210910399</v>
      </c>
      <c r="E5411">
        <v>59.739651315083897</v>
      </c>
      <c r="F5411">
        <v>24.496763203938499</v>
      </c>
    </row>
    <row r="5412" spans="1:6">
      <c r="A5412" t="s">
        <v>715</v>
      </c>
      <c r="B5412" t="s">
        <v>716</v>
      </c>
      <c r="C5412">
        <v>1996</v>
      </c>
      <c r="D5412">
        <v>0.39915465874160699</v>
      </c>
      <c r="E5412">
        <v>59.407829096398302</v>
      </c>
      <c r="F5412">
        <v>25.6283738508175</v>
      </c>
    </row>
    <row r="5413" spans="1:6">
      <c r="A5413" t="s">
        <v>715</v>
      </c>
      <c r="B5413" t="s">
        <v>716</v>
      </c>
      <c r="C5413">
        <v>1997</v>
      </c>
      <c r="D5413">
        <v>0.39951403217376502</v>
      </c>
      <c r="E5413">
        <v>59.716890581297498</v>
      </c>
      <c r="F5413">
        <v>27.218858344063001</v>
      </c>
    </row>
    <row r="5414" spans="1:6">
      <c r="A5414" t="s">
        <v>715</v>
      </c>
      <c r="B5414" t="s">
        <v>716</v>
      </c>
      <c r="C5414">
        <v>1998</v>
      </c>
      <c r="D5414">
        <v>0.37376410488935202</v>
      </c>
      <c r="E5414">
        <v>54.453374368747603</v>
      </c>
      <c r="F5414">
        <v>26.003672067836</v>
      </c>
    </row>
    <row r="5415" spans="1:6">
      <c r="A5415" t="s">
        <v>715</v>
      </c>
      <c r="B5415" t="s">
        <v>716</v>
      </c>
      <c r="C5415">
        <v>1999</v>
      </c>
      <c r="D5415">
        <v>0.37408090602377198</v>
      </c>
      <c r="E5415">
        <v>52.787692947331898</v>
      </c>
      <c r="F5415">
        <v>26.358981279066899</v>
      </c>
    </row>
    <row r="5416" spans="1:6">
      <c r="A5416" t="s">
        <v>715</v>
      </c>
      <c r="B5416" t="s">
        <v>716</v>
      </c>
      <c r="C5416">
        <v>2000</v>
      </c>
      <c r="D5416">
        <v>0.38096724416872302</v>
      </c>
      <c r="E5416">
        <v>51.059042721921003</v>
      </c>
      <c r="F5416">
        <v>26.764752234467199</v>
      </c>
    </row>
    <row r="5417" spans="1:6">
      <c r="A5417" t="s">
        <v>715</v>
      </c>
      <c r="B5417" t="s">
        <v>716</v>
      </c>
      <c r="C5417">
        <v>2001</v>
      </c>
      <c r="D5417">
        <v>0.36699090830543801</v>
      </c>
      <c r="E5417">
        <v>46.6689730340468</v>
      </c>
      <c r="F5417">
        <v>25.254578554254401</v>
      </c>
    </row>
    <row r="5418" spans="1:6">
      <c r="A5418" t="s">
        <v>715</v>
      </c>
      <c r="B5418" t="s">
        <v>716</v>
      </c>
      <c r="C5418">
        <v>2002</v>
      </c>
      <c r="D5418">
        <v>0.365784772984381</v>
      </c>
      <c r="E5418">
        <v>43.5976676830523</v>
      </c>
      <c r="F5418">
        <v>24.739001961160799</v>
      </c>
    </row>
    <row r="5419" spans="1:6">
      <c r="A5419" t="s">
        <v>715</v>
      </c>
      <c r="B5419" t="s">
        <v>716</v>
      </c>
      <c r="C5419">
        <v>2003</v>
      </c>
      <c r="D5419">
        <v>0.38300886745732998</v>
      </c>
      <c r="E5419">
        <v>42.690108255922397</v>
      </c>
      <c r="F5419">
        <v>25.2439142183012</v>
      </c>
    </row>
    <row r="5420" spans="1:6">
      <c r="A5420" t="s">
        <v>715</v>
      </c>
      <c r="B5420" t="s">
        <v>716</v>
      </c>
      <c r="C5420">
        <v>2004</v>
      </c>
      <c r="D5420">
        <v>0.39455190862495099</v>
      </c>
      <c r="E5420">
        <v>41.364811830060098</v>
      </c>
      <c r="F5420">
        <v>25.178221003889998</v>
      </c>
    </row>
    <row r="5421" spans="1:6">
      <c r="A5421" t="s">
        <v>715</v>
      </c>
      <c r="B5421" t="s">
        <v>716</v>
      </c>
      <c r="C5421">
        <v>2005</v>
      </c>
      <c r="D5421">
        <v>0.40228943370567699</v>
      </c>
      <c r="E5421">
        <v>40.545525689232697</v>
      </c>
      <c r="F5421">
        <v>25.4907487796307</v>
      </c>
    </row>
    <row r="5422" spans="1:6">
      <c r="A5422" t="s">
        <v>715</v>
      </c>
      <c r="B5422" t="s">
        <v>716</v>
      </c>
      <c r="C5422">
        <v>2006</v>
      </c>
      <c r="D5422">
        <v>0.41065606017831802</v>
      </c>
      <c r="E5422">
        <v>39.6485368156102</v>
      </c>
      <c r="F5422">
        <v>26.123072672436901</v>
      </c>
    </row>
    <row r="5423" spans="1:6">
      <c r="A5423" t="s">
        <v>715</v>
      </c>
      <c r="B5423" t="s">
        <v>716</v>
      </c>
      <c r="C5423">
        <v>2007</v>
      </c>
      <c r="D5423">
        <v>0.432330488327063</v>
      </c>
      <c r="E5423">
        <v>38.981767015532</v>
      </c>
      <c r="F5423">
        <v>26.789551706682701</v>
      </c>
    </row>
    <row r="5424" spans="1:6">
      <c r="A5424" t="s">
        <v>715</v>
      </c>
      <c r="B5424" t="s">
        <v>716</v>
      </c>
      <c r="C5424">
        <v>2008</v>
      </c>
      <c r="D5424">
        <v>0.448975611038476</v>
      </c>
      <c r="E5424">
        <v>38.239691724135298</v>
      </c>
      <c r="F5424">
        <v>27.655059391670601</v>
      </c>
    </row>
    <row r="5425" spans="1:6">
      <c r="A5425" t="s">
        <v>715</v>
      </c>
      <c r="B5425" t="s">
        <v>716</v>
      </c>
      <c r="C5425">
        <v>2009</v>
      </c>
      <c r="D5425">
        <v>0.43760112507562499</v>
      </c>
      <c r="E5425">
        <v>35.234832315361302</v>
      </c>
      <c r="F5425">
        <v>26.7778644909822</v>
      </c>
    </row>
    <row r="5426" spans="1:6">
      <c r="A5426" t="s">
        <v>715</v>
      </c>
      <c r="B5426" t="s">
        <v>716</v>
      </c>
      <c r="C5426">
        <v>2010</v>
      </c>
      <c r="D5426">
        <v>0.45539254545993002</v>
      </c>
      <c r="E5426">
        <v>33.827143728869899</v>
      </c>
      <c r="F5426">
        <v>27.085559850373599</v>
      </c>
    </row>
    <row r="5427" spans="1:6">
      <c r="A5427" t="s">
        <v>715</v>
      </c>
      <c r="B5427" t="s">
        <v>716</v>
      </c>
      <c r="C5427">
        <v>2011</v>
      </c>
      <c r="D5427">
        <v>0.47887855727643103</v>
      </c>
      <c r="E5427">
        <v>32.2526481903462</v>
      </c>
      <c r="F5427">
        <v>28.339283478818299</v>
      </c>
    </row>
    <row r="5428" spans="1:6">
      <c r="A5428" t="s">
        <v>715</v>
      </c>
      <c r="B5428" t="s">
        <v>716</v>
      </c>
      <c r="C5428">
        <v>2012</v>
      </c>
      <c r="D5428">
        <v>0.499225420516337</v>
      </c>
      <c r="E5428">
        <v>30.7468795027557</v>
      </c>
      <c r="F5428">
        <v>28.133538495557101</v>
      </c>
    </row>
    <row r="5429" spans="1:6">
      <c r="A5429" t="s">
        <v>715</v>
      </c>
      <c r="B5429" t="s">
        <v>716</v>
      </c>
      <c r="C5429">
        <v>2013</v>
      </c>
      <c r="D5429">
        <v>0.52136516263227095</v>
      </c>
      <c r="E5429">
        <v>29.4335145731979</v>
      </c>
      <c r="F5429">
        <v>27.571066774674399</v>
      </c>
    </row>
    <row r="5430" spans="1:6">
      <c r="A5430" t="s">
        <v>715</v>
      </c>
      <c r="B5430" t="s">
        <v>716</v>
      </c>
      <c r="C5430">
        <v>2014</v>
      </c>
      <c r="D5430">
        <v>0.53875078807375698</v>
      </c>
      <c r="E5430">
        <v>27.924962786600499</v>
      </c>
      <c r="F5430">
        <v>26.701983340296099</v>
      </c>
    </row>
    <row r="5431" spans="1:6">
      <c r="A5431" t="s">
        <v>715</v>
      </c>
      <c r="B5431" t="s">
        <v>716</v>
      </c>
      <c r="C5431">
        <v>2015</v>
      </c>
      <c r="D5431">
        <v>0.55440099252108899</v>
      </c>
      <c r="E5431">
        <v>26.4280517135441</v>
      </c>
      <c r="F5431">
        <v>25.745907623338699</v>
      </c>
    </row>
    <row r="5432" spans="1:6">
      <c r="A5432" t="s">
        <v>715</v>
      </c>
      <c r="B5432" t="s">
        <v>716</v>
      </c>
      <c r="C5432">
        <v>2016</v>
      </c>
      <c r="D5432">
        <v>0.57637356970000897</v>
      </c>
      <c r="E5432">
        <v>26.903919346082802</v>
      </c>
      <c r="F5432">
        <v>15.929086422519299</v>
      </c>
    </row>
    <row r="5433" spans="1:6">
      <c r="A5433" t="s">
        <v>715</v>
      </c>
      <c r="B5433" t="s">
        <v>716</v>
      </c>
      <c r="C5433">
        <v>2017</v>
      </c>
      <c r="D5433">
        <v>0.59724013860026703</v>
      </c>
      <c r="E5433">
        <v>25.162099659600901</v>
      </c>
      <c r="F5433">
        <v>12.832796978689499</v>
      </c>
    </row>
    <row r="5434" spans="1:6">
      <c r="A5434" t="s">
        <v>717</v>
      </c>
      <c r="C5434">
        <v>1990</v>
      </c>
      <c r="D5434">
        <v>3.1140651826966099</v>
      </c>
      <c r="E5434">
        <v>124.72887837346499</v>
      </c>
      <c r="F5434">
        <v>28.683295031210299</v>
      </c>
    </row>
    <row r="5435" spans="1:6">
      <c r="A5435" t="s">
        <v>717</v>
      </c>
      <c r="C5435">
        <v>1991</v>
      </c>
      <c r="D5435">
        <v>3.0819374925381999</v>
      </c>
      <c r="E5435">
        <v>122.93816996237101</v>
      </c>
      <c r="F5435">
        <v>29.0357085898717</v>
      </c>
    </row>
    <row r="5436" spans="1:6">
      <c r="A5436" t="s">
        <v>717</v>
      </c>
      <c r="C5436">
        <v>1992</v>
      </c>
      <c r="D5436">
        <v>3.0650881090848201</v>
      </c>
      <c r="E5436">
        <v>121.97395342472601</v>
      </c>
      <c r="F5436">
        <v>29.399060640260299</v>
      </c>
    </row>
    <row r="5437" spans="1:6">
      <c r="A5437" t="s">
        <v>717</v>
      </c>
      <c r="C5437">
        <v>1993</v>
      </c>
      <c r="D5437">
        <v>3.0368629309066</v>
      </c>
      <c r="E5437">
        <v>121.198509994462</v>
      </c>
      <c r="F5437">
        <v>29.4382776199012</v>
      </c>
    </row>
    <row r="5438" spans="1:6">
      <c r="A5438" t="s">
        <v>717</v>
      </c>
      <c r="C5438">
        <v>1994</v>
      </c>
      <c r="D5438">
        <v>3.0259150990113199</v>
      </c>
      <c r="E5438">
        <v>120.800013112907</v>
      </c>
      <c r="F5438">
        <v>29.483342748590299</v>
      </c>
    </row>
    <row r="5439" spans="1:6">
      <c r="A5439" t="s">
        <v>717</v>
      </c>
      <c r="C5439">
        <v>1995</v>
      </c>
      <c r="D5439">
        <v>3.0049082336860198</v>
      </c>
      <c r="E5439">
        <v>120.561563552314</v>
      </c>
      <c r="F5439">
        <v>29.124664477015202</v>
      </c>
    </row>
    <row r="5440" spans="1:6">
      <c r="A5440" t="s">
        <v>717</v>
      </c>
      <c r="C5440">
        <v>1996</v>
      </c>
      <c r="D5440">
        <v>3.0311425551653302</v>
      </c>
      <c r="E5440">
        <v>120.64834273383499</v>
      </c>
      <c r="F5440">
        <v>29.8462252626828</v>
      </c>
    </row>
    <row r="5441" spans="1:6">
      <c r="A5441" t="s">
        <v>717</v>
      </c>
      <c r="C5441">
        <v>1997</v>
      </c>
      <c r="D5441">
        <v>3.0288518879929298</v>
      </c>
      <c r="E5441">
        <v>120.14660181739001</v>
      </c>
      <c r="F5441">
        <v>30.384022554544501</v>
      </c>
    </row>
    <row r="5442" spans="1:6">
      <c r="A5442" t="s">
        <v>717</v>
      </c>
      <c r="C5442">
        <v>1998</v>
      </c>
      <c r="D5442">
        <v>2.99949072125137</v>
      </c>
      <c r="E5442">
        <v>119.559296056398</v>
      </c>
      <c r="F5442">
        <v>30.3535013395785</v>
      </c>
    </row>
    <row r="5443" spans="1:6">
      <c r="A5443" t="s">
        <v>717</v>
      </c>
      <c r="C5443">
        <v>1999</v>
      </c>
      <c r="D5443">
        <v>2.9522883699904701</v>
      </c>
      <c r="E5443">
        <v>118.216471331287</v>
      </c>
      <c r="F5443">
        <v>29.960864953531701</v>
      </c>
    </row>
    <row r="5444" spans="1:6">
      <c r="A5444" t="s">
        <v>717</v>
      </c>
      <c r="C5444">
        <v>2000</v>
      </c>
      <c r="D5444">
        <v>2.9467362624989102</v>
      </c>
      <c r="E5444">
        <v>117.245736534651</v>
      </c>
      <c r="F5444">
        <v>29.735807139558499</v>
      </c>
    </row>
    <row r="5445" spans="1:6">
      <c r="A5445" t="s">
        <v>717</v>
      </c>
      <c r="C5445">
        <v>2001</v>
      </c>
      <c r="D5445">
        <v>2.90249014343072</v>
      </c>
      <c r="E5445">
        <v>114.59085314854001</v>
      </c>
      <c r="F5445">
        <v>29.4267130151053</v>
      </c>
    </row>
    <row r="5446" spans="1:6">
      <c r="A5446" t="s">
        <v>717</v>
      </c>
      <c r="C5446">
        <v>2002</v>
      </c>
      <c r="D5446">
        <v>2.8795093835167802</v>
      </c>
      <c r="E5446">
        <v>112.32222230673401</v>
      </c>
      <c r="F5446">
        <v>29.149304032133202</v>
      </c>
    </row>
    <row r="5447" spans="1:6">
      <c r="A5447" t="s">
        <v>717</v>
      </c>
      <c r="C5447">
        <v>2003</v>
      </c>
      <c r="D5447">
        <v>2.8675896913333201</v>
      </c>
      <c r="E5447">
        <v>110.118078995254</v>
      </c>
      <c r="F5447">
        <v>28.698832945662101</v>
      </c>
    </row>
    <row r="5448" spans="1:6">
      <c r="A5448" t="s">
        <v>717</v>
      </c>
      <c r="C5448">
        <v>2004</v>
      </c>
      <c r="D5448">
        <v>2.8436751479562901</v>
      </c>
      <c r="E5448">
        <v>107.710004189855</v>
      </c>
      <c r="F5448">
        <v>28.050216258926302</v>
      </c>
    </row>
    <row r="5449" spans="1:6">
      <c r="A5449" t="s">
        <v>717</v>
      </c>
      <c r="C5449">
        <v>2005</v>
      </c>
      <c r="D5449">
        <v>2.8142776440679702</v>
      </c>
      <c r="E5449">
        <v>104.824745534337</v>
      </c>
      <c r="F5449">
        <v>27.446566727437201</v>
      </c>
    </row>
    <row r="5450" spans="1:6">
      <c r="A5450" t="s">
        <v>717</v>
      </c>
      <c r="C5450">
        <v>2006</v>
      </c>
      <c r="D5450">
        <v>2.7945185714279099</v>
      </c>
      <c r="E5450">
        <v>102.30688059609599</v>
      </c>
      <c r="F5450">
        <v>27.6684675321059</v>
      </c>
    </row>
    <row r="5451" spans="1:6">
      <c r="A5451" t="s">
        <v>717</v>
      </c>
      <c r="C5451">
        <v>2007</v>
      </c>
      <c r="D5451">
        <v>2.7641472120161801</v>
      </c>
      <c r="E5451">
        <v>99.347941566235306</v>
      </c>
      <c r="F5451">
        <v>27.671676563629401</v>
      </c>
    </row>
    <row r="5452" spans="1:6">
      <c r="A5452" t="s">
        <v>717</v>
      </c>
      <c r="C5452">
        <v>2008</v>
      </c>
      <c r="D5452">
        <v>2.7362819995271499</v>
      </c>
      <c r="E5452">
        <v>96.248392883974702</v>
      </c>
      <c r="F5452">
        <v>27.5205722315035</v>
      </c>
    </row>
    <row r="5453" spans="1:6">
      <c r="A5453" t="s">
        <v>717</v>
      </c>
      <c r="C5453">
        <v>2009</v>
      </c>
      <c r="D5453">
        <v>2.7115204231944698</v>
      </c>
      <c r="E5453">
        <v>93.567060612497102</v>
      </c>
      <c r="F5453">
        <v>27.295602676484201</v>
      </c>
    </row>
    <row r="5454" spans="1:6">
      <c r="A5454" t="s">
        <v>717</v>
      </c>
      <c r="C5454">
        <v>2010</v>
      </c>
      <c r="D5454">
        <v>2.6866122652548698</v>
      </c>
      <c r="E5454">
        <v>90.890589626932197</v>
      </c>
      <c r="F5454">
        <v>26.932381633997</v>
      </c>
    </row>
    <row r="5455" spans="1:6">
      <c r="A5455" t="s">
        <v>717</v>
      </c>
      <c r="C5455">
        <v>2011</v>
      </c>
      <c r="D5455">
        <v>2.6686518355403401</v>
      </c>
      <c r="E5455">
        <v>88.119474988098204</v>
      </c>
      <c r="F5455">
        <v>26.689060811106799</v>
      </c>
    </row>
    <row r="5456" spans="1:6">
      <c r="A5456" t="s">
        <v>717</v>
      </c>
      <c r="C5456">
        <v>2012</v>
      </c>
      <c r="D5456">
        <v>2.6590574439403301</v>
      </c>
      <c r="E5456">
        <v>85.118872394121993</v>
      </c>
      <c r="F5456">
        <v>27.308686876814601</v>
      </c>
    </row>
    <row r="5457" spans="1:6">
      <c r="A5457" t="s">
        <v>717</v>
      </c>
      <c r="C5457">
        <v>2013</v>
      </c>
      <c r="D5457">
        <v>2.65234040511822</v>
      </c>
      <c r="E5457">
        <v>82.866628676355106</v>
      </c>
      <c r="F5457">
        <v>26.599499413808999</v>
      </c>
    </row>
    <row r="5458" spans="1:6">
      <c r="A5458" t="s">
        <v>717</v>
      </c>
      <c r="C5458">
        <v>2014</v>
      </c>
      <c r="D5458">
        <v>2.6533521400656501</v>
      </c>
      <c r="E5458">
        <v>80.542344046467093</v>
      </c>
      <c r="F5458">
        <v>26.499554417334899</v>
      </c>
    </row>
    <row r="5459" spans="1:6">
      <c r="A5459" t="s">
        <v>717</v>
      </c>
      <c r="C5459">
        <v>2015</v>
      </c>
      <c r="D5459">
        <v>2.65576987377084</v>
      </c>
      <c r="E5459">
        <v>76.472385469171698</v>
      </c>
      <c r="F5459">
        <v>29.535539094512998</v>
      </c>
    </row>
    <row r="5460" spans="1:6">
      <c r="A5460" t="s">
        <v>717</v>
      </c>
      <c r="C5460">
        <v>2016</v>
      </c>
      <c r="D5460">
        <v>2.6723832239796601</v>
      </c>
      <c r="E5460">
        <v>74.495247205016895</v>
      </c>
      <c r="F5460">
        <v>29.226426719787199</v>
      </c>
    </row>
    <row r="5461" spans="1:6">
      <c r="A5461" t="s">
        <v>717</v>
      </c>
      <c r="C5461">
        <v>2017</v>
      </c>
      <c r="D5461">
        <v>2.6604924638297498</v>
      </c>
      <c r="E5461">
        <v>72.187394627674294</v>
      </c>
      <c r="F5461">
        <v>28.935964187790098</v>
      </c>
    </row>
    <row r="5462" spans="1:6">
      <c r="A5462" t="s">
        <v>720</v>
      </c>
      <c r="B5462" t="s">
        <v>721</v>
      </c>
      <c r="C5462">
        <v>1990</v>
      </c>
      <c r="D5462">
        <v>2.5770503867786099</v>
      </c>
      <c r="E5462">
        <v>149.646937107018</v>
      </c>
      <c r="F5462">
        <v>31.590105022624002</v>
      </c>
    </row>
    <row r="5463" spans="1:6">
      <c r="A5463" t="s">
        <v>720</v>
      </c>
      <c r="B5463" t="s">
        <v>721</v>
      </c>
      <c r="C5463">
        <v>1991</v>
      </c>
      <c r="D5463">
        <v>2.56339876262565</v>
      </c>
      <c r="E5463">
        <v>144.69884841313001</v>
      </c>
      <c r="F5463">
        <v>32.731931009913701</v>
      </c>
    </row>
    <row r="5464" spans="1:6">
      <c r="A5464" t="s">
        <v>720</v>
      </c>
      <c r="B5464" t="s">
        <v>721</v>
      </c>
      <c r="C5464">
        <v>1992</v>
      </c>
      <c r="D5464">
        <v>2.5516852202159201</v>
      </c>
      <c r="E5464">
        <v>140.66769324465699</v>
      </c>
      <c r="F5464">
        <v>33.250558803670003</v>
      </c>
    </row>
    <row r="5465" spans="1:6">
      <c r="A5465" t="s">
        <v>720</v>
      </c>
      <c r="B5465" t="s">
        <v>721</v>
      </c>
      <c r="C5465">
        <v>1993</v>
      </c>
      <c r="D5465">
        <v>2.5367081944996399</v>
      </c>
      <c r="E5465">
        <v>138.91026694021599</v>
      </c>
      <c r="F5465">
        <v>33.2309425458227</v>
      </c>
    </row>
    <row r="5466" spans="1:6">
      <c r="A5466" t="s">
        <v>720</v>
      </c>
      <c r="B5466" t="s">
        <v>721</v>
      </c>
      <c r="C5466">
        <v>1994</v>
      </c>
      <c r="D5466">
        <v>2.5252966417456002</v>
      </c>
      <c r="E5466">
        <v>137.36064110482701</v>
      </c>
      <c r="F5466">
        <v>32.908964129139299</v>
      </c>
    </row>
    <row r="5467" spans="1:6">
      <c r="A5467" t="s">
        <v>720</v>
      </c>
      <c r="B5467" t="s">
        <v>721</v>
      </c>
      <c r="C5467">
        <v>1995</v>
      </c>
      <c r="D5467">
        <v>2.5140547857009699</v>
      </c>
      <c r="E5467">
        <v>136.183529970113</v>
      </c>
      <c r="F5467">
        <v>32.066757755974798</v>
      </c>
    </row>
    <row r="5468" spans="1:6">
      <c r="A5468" t="s">
        <v>720</v>
      </c>
      <c r="B5468" t="s">
        <v>721</v>
      </c>
      <c r="C5468">
        <v>1996</v>
      </c>
      <c r="D5468">
        <v>2.5042347342889002</v>
      </c>
      <c r="E5468">
        <v>133.928521822302</v>
      </c>
      <c r="F5468">
        <v>32.1523851231115</v>
      </c>
    </row>
    <row r="5469" spans="1:6">
      <c r="A5469" t="s">
        <v>720</v>
      </c>
      <c r="B5469" t="s">
        <v>721</v>
      </c>
      <c r="C5469">
        <v>1997</v>
      </c>
      <c r="D5469">
        <v>2.48899891305203</v>
      </c>
      <c r="E5469">
        <v>130.90930471976301</v>
      </c>
      <c r="F5469">
        <v>31.9764996409343</v>
      </c>
    </row>
    <row r="5470" spans="1:6">
      <c r="A5470" t="s">
        <v>720</v>
      </c>
      <c r="B5470" t="s">
        <v>721</v>
      </c>
      <c r="C5470">
        <v>1998</v>
      </c>
      <c r="D5470">
        <v>2.4729635108424302</v>
      </c>
      <c r="E5470">
        <v>128.19012774410299</v>
      </c>
      <c r="F5470">
        <v>31.508276438195601</v>
      </c>
    </row>
    <row r="5471" spans="1:6">
      <c r="A5471" t="s">
        <v>720</v>
      </c>
      <c r="B5471" t="s">
        <v>721</v>
      </c>
      <c r="C5471">
        <v>1999</v>
      </c>
      <c r="D5471">
        <v>2.46201313644075</v>
      </c>
      <c r="E5471">
        <v>125.553535034614</v>
      </c>
      <c r="F5471">
        <v>30.866248613696801</v>
      </c>
    </row>
    <row r="5472" spans="1:6">
      <c r="A5472" t="s">
        <v>720</v>
      </c>
      <c r="B5472" t="s">
        <v>721</v>
      </c>
      <c r="C5472">
        <v>2000</v>
      </c>
      <c r="D5472">
        <v>2.4512055338238699</v>
      </c>
      <c r="E5472">
        <v>120.98324560131501</v>
      </c>
      <c r="F5472">
        <v>30.6759286685703</v>
      </c>
    </row>
    <row r="5473" spans="1:6">
      <c r="A5473" t="s">
        <v>720</v>
      </c>
      <c r="B5473" t="s">
        <v>721</v>
      </c>
      <c r="C5473">
        <v>2001</v>
      </c>
      <c r="D5473">
        <v>2.4495426856570401</v>
      </c>
      <c r="E5473">
        <v>116.601669795601</v>
      </c>
      <c r="F5473">
        <v>31.170408849542401</v>
      </c>
    </row>
    <row r="5474" spans="1:6">
      <c r="A5474" t="s">
        <v>720</v>
      </c>
      <c r="B5474" t="s">
        <v>721</v>
      </c>
      <c r="C5474">
        <v>2002</v>
      </c>
      <c r="D5474">
        <v>2.4478763126508598</v>
      </c>
      <c r="E5474">
        <v>111.858386151179</v>
      </c>
      <c r="F5474">
        <v>31.857397727396201</v>
      </c>
    </row>
    <row r="5475" spans="1:6">
      <c r="A5475" t="s">
        <v>720</v>
      </c>
      <c r="B5475" t="s">
        <v>721</v>
      </c>
      <c r="C5475">
        <v>2003</v>
      </c>
      <c r="D5475">
        <v>2.44453574734885</v>
      </c>
      <c r="E5475">
        <v>107.250162943322</v>
      </c>
      <c r="F5475">
        <v>32.322999266443702</v>
      </c>
    </row>
    <row r="5476" spans="1:6">
      <c r="A5476" t="s">
        <v>720</v>
      </c>
      <c r="B5476" t="s">
        <v>721</v>
      </c>
      <c r="C5476">
        <v>2004</v>
      </c>
      <c r="D5476">
        <v>2.4427808796378598</v>
      </c>
      <c r="E5476">
        <v>103.12378394241399</v>
      </c>
      <c r="F5476">
        <v>32.5389356127897</v>
      </c>
    </row>
    <row r="5477" spans="1:6">
      <c r="A5477" t="s">
        <v>720</v>
      </c>
      <c r="B5477" t="s">
        <v>721</v>
      </c>
      <c r="C5477">
        <v>2005</v>
      </c>
      <c r="D5477">
        <v>2.44350225739141</v>
      </c>
      <c r="E5477">
        <v>99.954837943606094</v>
      </c>
      <c r="F5477">
        <v>32.687705230773297</v>
      </c>
    </row>
    <row r="5478" spans="1:6">
      <c r="A5478" t="s">
        <v>720</v>
      </c>
      <c r="B5478" t="s">
        <v>721</v>
      </c>
      <c r="C5478">
        <v>2006</v>
      </c>
      <c r="D5478">
        <v>2.4272384483204501</v>
      </c>
      <c r="E5478">
        <v>95.097416852666697</v>
      </c>
      <c r="F5478">
        <v>33.6526479406349</v>
      </c>
    </row>
    <row r="5479" spans="1:6">
      <c r="A5479" t="s">
        <v>720</v>
      </c>
      <c r="B5479" t="s">
        <v>721</v>
      </c>
      <c r="C5479">
        <v>2007</v>
      </c>
      <c r="D5479">
        <v>2.4040272123144399</v>
      </c>
      <c r="E5479">
        <v>89.886615372914505</v>
      </c>
      <c r="F5479">
        <v>34.403424037813302</v>
      </c>
    </row>
    <row r="5480" spans="1:6">
      <c r="A5480" t="s">
        <v>720</v>
      </c>
      <c r="B5480" t="s">
        <v>721</v>
      </c>
      <c r="C5480">
        <v>2008</v>
      </c>
      <c r="D5480">
        <v>2.38114248649297</v>
      </c>
      <c r="E5480">
        <v>85.908204358901401</v>
      </c>
      <c r="F5480">
        <v>34.414782461740799</v>
      </c>
    </row>
    <row r="5481" spans="1:6">
      <c r="A5481" t="s">
        <v>720</v>
      </c>
      <c r="B5481" t="s">
        <v>721</v>
      </c>
      <c r="C5481">
        <v>2009</v>
      </c>
      <c r="D5481">
        <v>2.3628854336393501</v>
      </c>
      <c r="E5481">
        <v>81.455420465076401</v>
      </c>
      <c r="F5481">
        <v>34.596260129058699</v>
      </c>
    </row>
    <row r="5482" spans="1:6">
      <c r="A5482" t="s">
        <v>720</v>
      </c>
      <c r="B5482" t="s">
        <v>721</v>
      </c>
      <c r="C5482">
        <v>2010</v>
      </c>
      <c r="D5482">
        <v>2.3520920035294601</v>
      </c>
      <c r="E5482">
        <v>77.082270789285701</v>
      </c>
      <c r="F5482">
        <v>34.4924242140182</v>
      </c>
    </row>
    <row r="5483" spans="1:6">
      <c r="A5483" t="s">
        <v>720</v>
      </c>
      <c r="B5483" t="s">
        <v>721</v>
      </c>
      <c r="C5483">
        <v>2011</v>
      </c>
      <c r="D5483">
        <v>2.3499070121993402</v>
      </c>
      <c r="E5483">
        <v>71.927174421983295</v>
      </c>
      <c r="F5483">
        <v>36.983028759686597</v>
      </c>
    </row>
    <row r="5484" spans="1:6">
      <c r="A5484" t="s">
        <v>720</v>
      </c>
      <c r="B5484" t="s">
        <v>721</v>
      </c>
      <c r="C5484">
        <v>2012</v>
      </c>
      <c r="D5484">
        <v>2.3506709798343799</v>
      </c>
      <c r="E5484">
        <v>68.713243692367797</v>
      </c>
      <c r="F5484">
        <v>36.764254218490599</v>
      </c>
    </row>
    <row r="5485" spans="1:6">
      <c r="A5485" t="s">
        <v>720</v>
      </c>
      <c r="B5485" t="s">
        <v>721</v>
      </c>
      <c r="C5485">
        <v>2013</v>
      </c>
      <c r="D5485">
        <v>2.3521098251747801</v>
      </c>
      <c r="E5485">
        <v>65.738393332513795</v>
      </c>
      <c r="F5485">
        <v>36.456193871827402</v>
      </c>
    </row>
    <row r="5486" spans="1:6">
      <c r="A5486" t="s">
        <v>720</v>
      </c>
      <c r="B5486" t="s">
        <v>721</v>
      </c>
      <c r="C5486">
        <v>2014</v>
      </c>
      <c r="D5486">
        <v>2.3600139178521302</v>
      </c>
      <c r="E5486">
        <v>62.891814177510199</v>
      </c>
      <c r="F5486">
        <v>36.661802647670903</v>
      </c>
    </row>
    <row r="5487" spans="1:6">
      <c r="A5487" t="s">
        <v>720</v>
      </c>
      <c r="B5487" t="s">
        <v>721</v>
      </c>
      <c r="C5487">
        <v>2015</v>
      </c>
      <c r="D5487">
        <v>2.3544900543502898</v>
      </c>
      <c r="E5487">
        <v>57.006830183457303</v>
      </c>
      <c r="F5487">
        <v>42.092788295902402</v>
      </c>
    </row>
    <row r="5488" spans="1:6">
      <c r="A5488" t="s">
        <v>720</v>
      </c>
      <c r="B5488" t="s">
        <v>721</v>
      </c>
      <c r="C5488">
        <v>2016</v>
      </c>
      <c r="D5488">
        <v>2.37424042181883</v>
      </c>
      <c r="E5488">
        <v>55.300520037627599</v>
      </c>
      <c r="F5488">
        <v>40.5880266240666</v>
      </c>
    </row>
    <row r="5489" spans="1:6">
      <c r="A5489" t="s">
        <v>720</v>
      </c>
      <c r="B5489" t="s">
        <v>721</v>
      </c>
      <c r="C5489">
        <v>2017</v>
      </c>
      <c r="D5489">
        <v>2.4048039078741299</v>
      </c>
      <c r="E5489">
        <v>52.4308326293961</v>
      </c>
      <c r="F5489">
        <v>41.764316572238499</v>
      </c>
    </row>
    <row r="5490" spans="1:6">
      <c r="A5490" t="s">
        <v>722</v>
      </c>
      <c r="B5490" t="s">
        <v>723</v>
      </c>
      <c r="C5490">
        <v>1990</v>
      </c>
      <c r="D5490">
        <v>0.308492854609346</v>
      </c>
      <c r="E5490">
        <v>32.952758724896903</v>
      </c>
      <c r="F5490">
        <v>37.023571612658799</v>
      </c>
    </row>
    <row r="5491" spans="1:6">
      <c r="A5491" t="s">
        <v>722</v>
      </c>
      <c r="B5491" t="s">
        <v>723</v>
      </c>
      <c r="C5491">
        <v>1991</v>
      </c>
      <c r="D5491">
        <v>0.30830730561190201</v>
      </c>
      <c r="E5491">
        <v>31.456636273126801</v>
      </c>
      <c r="F5491">
        <v>37.9932415023139</v>
      </c>
    </row>
    <row r="5492" spans="1:6">
      <c r="A5492" t="s">
        <v>722</v>
      </c>
      <c r="B5492" t="s">
        <v>723</v>
      </c>
      <c r="C5492">
        <v>1992</v>
      </c>
      <c r="D5492">
        <v>0.31269852936418002</v>
      </c>
      <c r="E5492">
        <v>30.277165019956801</v>
      </c>
      <c r="F5492">
        <v>38.651548752206097</v>
      </c>
    </row>
    <row r="5493" spans="1:6">
      <c r="A5493" t="s">
        <v>722</v>
      </c>
      <c r="B5493" t="s">
        <v>723</v>
      </c>
      <c r="C5493">
        <v>1993</v>
      </c>
      <c r="D5493">
        <v>0.32569348789331398</v>
      </c>
      <c r="E5493">
        <v>30.0970922453646</v>
      </c>
      <c r="F5493">
        <v>39.887282272896101</v>
      </c>
    </row>
    <row r="5494" spans="1:6">
      <c r="A5494" t="s">
        <v>722</v>
      </c>
      <c r="B5494" t="s">
        <v>723</v>
      </c>
      <c r="C5494">
        <v>1994</v>
      </c>
      <c r="D5494">
        <v>0.31187635212942499</v>
      </c>
      <c r="E5494">
        <v>27.7981414666428</v>
      </c>
      <c r="F5494">
        <v>38.008264707117299</v>
      </c>
    </row>
    <row r="5495" spans="1:6">
      <c r="A5495" t="s">
        <v>722</v>
      </c>
      <c r="B5495" t="s">
        <v>723</v>
      </c>
      <c r="C5495">
        <v>1995</v>
      </c>
      <c r="D5495">
        <v>0.28974679673498499</v>
      </c>
      <c r="E5495">
        <v>25.2333971098709</v>
      </c>
      <c r="F5495">
        <v>34.963441649912802</v>
      </c>
    </row>
    <row r="5496" spans="1:6">
      <c r="A5496" t="s">
        <v>722</v>
      </c>
      <c r="B5496" t="s">
        <v>723</v>
      </c>
      <c r="C5496">
        <v>1996</v>
      </c>
      <c r="D5496">
        <v>0.29947871483809302</v>
      </c>
      <c r="E5496">
        <v>24.6905798733391</v>
      </c>
      <c r="F5496">
        <v>35.627971380457602</v>
      </c>
    </row>
    <row r="5497" spans="1:6">
      <c r="A5497" t="s">
        <v>722</v>
      </c>
      <c r="B5497" t="s">
        <v>723</v>
      </c>
      <c r="C5497">
        <v>1997</v>
      </c>
      <c r="D5497">
        <v>0.317715172274038</v>
      </c>
      <c r="E5497">
        <v>24.0838558393833</v>
      </c>
      <c r="F5497">
        <v>36.6522993583512</v>
      </c>
    </row>
    <row r="5498" spans="1:6">
      <c r="A5498" t="s">
        <v>722</v>
      </c>
      <c r="B5498" t="s">
        <v>723</v>
      </c>
      <c r="C5498">
        <v>1998</v>
      </c>
      <c r="D5498">
        <v>0.34645407413235701</v>
      </c>
      <c r="E5498">
        <v>23.613432560306499</v>
      </c>
      <c r="F5498">
        <v>37.316475836075597</v>
      </c>
    </row>
    <row r="5499" spans="1:6">
      <c r="A5499" t="s">
        <v>722</v>
      </c>
      <c r="B5499" t="s">
        <v>723</v>
      </c>
      <c r="C5499">
        <v>1999</v>
      </c>
      <c r="D5499">
        <v>0.37549932793923502</v>
      </c>
      <c r="E5499">
        <v>23.465607021485599</v>
      </c>
      <c r="F5499">
        <v>38.238344262975801</v>
      </c>
    </row>
    <row r="5500" spans="1:6">
      <c r="A5500" t="s">
        <v>722</v>
      </c>
      <c r="B5500" t="s">
        <v>723</v>
      </c>
      <c r="C5500">
        <v>2000</v>
      </c>
      <c r="D5500">
        <v>0.39217593668200401</v>
      </c>
      <c r="E5500">
        <v>22.5958945976335</v>
      </c>
      <c r="F5500">
        <v>38.205260240724698</v>
      </c>
    </row>
    <row r="5501" spans="1:6">
      <c r="A5501" t="s">
        <v>722</v>
      </c>
      <c r="B5501" t="s">
        <v>723</v>
      </c>
      <c r="C5501">
        <v>2001</v>
      </c>
      <c r="D5501">
        <v>0.39993719222857199</v>
      </c>
      <c r="E5501">
        <v>21.347674990256198</v>
      </c>
      <c r="F5501">
        <v>38.944347263877098</v>
      </c>
    </row>
    <row r="5502" spans="1:6">
      <c r="A5502" t="s">
        <v>722</v>
      </c>
      <c r="B5502" t="s">
        <v>723</v>
      </c>
      <c r="C5502">
        <v>2002</v>
      </c>
      <c r="D5502">
        <v>0.40796942242956602</v>
      </c>
      <c r="E5502">
        <v>20.446035733633099</v>
      </c>
      <c r="F5502">
        <v>40.224717480589</v>
      </c>
    </row>
    <row r="5503" spans="1:6">
      <c r="A5503" t="s">
        <v>722</v>
      </c>
      <c r="B5503" t="s">
        <v>723</v>
      </c>
      <c r="C5503">
        <v>2003</v>
      </c>
      <c r="D5503">
        <v>0.410845398213808</v>
      </c>
      <c r="E5503">
        <v>19.501590257648399</v>
      </c>
      <c r="F5503">
        <v>40.774434033376799</v>
      </c>
    </row>
    <row r="5504" spans="1:6">
      <c r="A5504" t="s">
        <v>722</v>
      </c>
      <c r="B5504" t="s">
        <v>723</v>
      </c>
      <c r="C5504">
        <v>2004</v>
      </c>
      <c r="D5504">
        <v>0.42131660898558099</v>
      </c>
      <c r="E5504">
        <v>18.654713539258601</v>
      </c>
      <c r="F5504">
        <v>41.279800213332898</v>
      </c>
    </row>
    <row r="5505" spans="1:6">
      <c r="A5505" t="s">
        <v>722</v>
      </c>
      <c r="B5505" t="s">
        <v>723</v>
      </c>
      <c r="C5505">
        <v>2005</v>
      </c>
      <c r="D5505">
        <v>0.42237396757874501</v>
      </c>
      <c r="E5505">
        <v>17.924211072475</v>
      </c>
      <c r="F5505">
        <v>40.722522703963698</v>
      </c>
    </row>
    <row r="5506" spans="1:6">
      <c r="A5506" t="s">
        <v>722</v>
      </c>
      <c r="B5506" t="s">
        <v>723</v>
      </c>
      <c r="C5506">
        <v>2006</v>
      </c>
      <c r="D5506">
        <v>0.42675615346262502</v>
      </c>
      <c r="E5506">
        <v>16.864886421924901</v>
      </c>
      <c r="F5506">
        <v>40.3554155745868</v>
      </c>
    </row>
    <row r="5507" spans="1:6">
      <c r="A5507" t="s">
        <v>722</v>
      </c>
      <c r="B5507" t="s">
        <v>723</v>
      </c>
      <c r="C5507">
        <v>2007</v>
      </c>
      <c r="D5507">
        <v>0.42188781305318002</v>
      </c>
      <c r="E5507">
        <v>15.925637208939399</v>
      </c>
      <c r="F5507">
        <v>39.7357624074981</v>
      </c>
    </row>
    <row r="5508" spans="1:6">
      <c r="A5508" t="s">
        <v>722</v>
      </c>
      <c r="B5508" t="s">
        <v>723</v>
      </c>
      <c r="C5508">
        <v>2008</v>
      </c>
      <c r="D5508">
        <v>0.41407872186316702</v>
      </c>
      <c r="E5508">
        <v>15.062571237198799</v>
      </c>
      <c r="F5508">
        <v>38.906398566815099</v>
      </c>
    </row>
    <row r="5509" spans="1:6">
      <c r="A5509" t="s">
        <v>722</v>
      </c>
      <c r="B5509" t="s">
        <v>723</v>
      </c>
      <c r="C5509">
        <v>2009</v>
      </c>
      <c r="D5509">
        <v>0.40976588804770497</v>
      </c>
      <c r="E5509">
        <v>14.440292228316901</v>
      </c>
      <c r="F5509">
        <v>37.800098676957198</v>
      </c>
    </row>
    <row r="5510" spans="1:6">
      <c r="A5510" t="s">
        <v>722</v>
      </c>
      <c r="B5510" t="s">
        <v>723</v>
      </c>
      <c r="C5510">
        <v>2010</v>
      </c>
      <c r="D5510">
        <v>0.42921931838629601</v>
      </c>
      <c r="E5510">
        <v>14.084792492165199</v>
      </c>
      <c r="F5510">
        <v>37.604689790989298</v>
      </c>
    </row>
    <row r="5511" spans="1:6">
      <c r="A5511" t="s">
        <v>722</v>
      </c>
      <c r="B5511" t="s">
        <v>723</v>
      </c>
      <c r="C5511">
        <v>2011</v>
      </c>
      <c r="D5511">
        <v>0.44262186231902001</v>
      </c>
      <c r="E5511">
        <v>13.1364005760397</v>
      </c>
      <c r="F5511">
        <v>38.457174601909699</v>
      </c>
    </row>
    <row r="5512" spans="1:6">
      <c r="A5512" t="s">
        <v>722</v>
      </c>
      <c r="B5512" t="s">
        <v>723</v>
      </c>
      <c r="C5512">
        <v>2012</v>
      </c>
      <c r="D5512">
        <v>0.45820393111937102</v>
      </c>
      <c r="E5512">
        <v>12.798738164537101</v>
      </c>
      <c r="F5512">
        <v>36.797044770156504</v>
      </c>
    </row>
    <row r="5513" spans="1:6">
      <c r="A5513" t="s">
        <v>722</v>
      </c>
      <c r="B5513" t="s">
        <v>723</v>
      </c>
      <c r="C5513">
        <v>2013</v>
      </c>
      <c r="D5513">
        <v>0.48097590731203299</v>
      </c>
      <c r="E5513">
        <v>12.3254227489355</v>
      </c>
      <c r="F5513">
        <v>37.250868686992497</v>
      </c>
    </row>
    <row r="5514" spans="1:6">
      <c r="A5514" t="s">
        <v>722</v>
      </c>
      <c r="B5514" t="s">
        <v>723</v>
      </c>
      <c r="C5514">
        <v>2014</v>
      </c>
      <c r="D5514">
        <v>0.51667439960105799</v>
      </c>
      <c r="E5514">
        <v>12.5457674994525</v>
      </c>
      <c r="F5514">
        <v>36.277135174996502</v>
      </c>
    </row>
    <row r="5515" spans="1:6">
      <c r="A5515" t="s">
        <v>722</v>
      </c>
      <c r="B5515" t="s">
        <v>723</v>
      </c>
      <c r="C5515">
        <v>2015</v>
      </c>
      <c r="D5515">
        <v>0.55973767623716497</v>
      </c>
      <c r="E5515">
        <v>12.3278382330782</v>
      </c>
      <c r="F5515">
        <v>37.860426175305498</v>
      </c>
    </row>
    <row r="5516" spans="1:6">
      <c r="A5516" t="s">
        <v>722</v>
      </c>
      <c r="B5516" t="s">
        <v>723</v>
      </c>
      <c r="C5516">
        <v>2016</v>
      </c>
      <c r="D5516">
        <v>0.57867623822132896</v>
      </c>
      <c r="E5516">
        <v>11.9933601443451</v>
      </c>
      <c r="F5516">
        <v>37.664967514107502</v>
      </c>
    </row>
    <row r="5517" spans="1:6">
      <c r="A5517" t="s">
        <v>722</v>
      </c>
      <c r="B5517" t="s">
        <v>723</v>
      </c>
      <c r="C5517">
        <v>2017</v>
      </c>
      <c r="D5517">
        <v>0.58234298534042805</v>
      </c>
      <c r="E5517">
        <v>11.351051551281101</v>
      </c>
      <c r="F5517">
        <v>36.9200198113192</v>
      </c>
    </row>
    <row r="5518" spans="1:6">
      <c r="A5518" t="s">
        <v>724</v>
      </c>
      <c r="B5518" t="s">
        <v>725</v>
      </c>
      <c r="C5518">
        <v>1990</v>
      </c>
      <c r="D5518">
        <v>6.7884721525018801</v>
      </c>
      <c r="E5518">
        <v>129.199247598684</v>
      </c>
      <c r="F5518">
        <v>21.497462674638701</v>
      </c>
    </row>
    <row r="5519" spans="1:6">
      <c r="A5519" t="s">
        <v>724</v>
      </c>
      <c r="B5519" t="s">
        <v>725</v>
      </c>
      <c r="C5519">
        <v>1991</v>
      </c>
      <c r="D5519">
        <v>6.6776928139015101</v>
      </c>
      <c r="E5519">
        <v>125.60013357131</v>
      </c>
      <c r="F5519">
        <v>21.6904862160345</v>
      </c>
    </row>
    <row r="5520" spans="1:6">
      <c r="A5520" t="s">
        <v>724</v>
      </c>
      <c r="B5520" t="s">
        <v>725</v>
      </c>
      <c r="C5520">
        <v>1992</v>
      </c>
      <c r="D5520">
        <v>6.5235419549674099</v>
      </c>
      <c r="E5520">
        <v>121.132675305044</v>
      </c>
      <c r="F5520">
        <v>21.762426385420898</v>
      </c>
    </row>
    <row r="5521" spans="1:6">
      <c r="A5521" t="s">
        <v>724</v>
      </c>
      <c r="B5521" t="s">
        <v>725</v>
      </c>
      <c r="C5521">
        <v>1993</v>
      </c>
      <c r="D5521">
        <v>6.37441942175876</v>
      </c>
      <c r="E5521">
        <v>116.734272639338</v>
      </c>
      <c r="F5521">
        <v>21.796180724107199</v>
      </c>
    </row>
    <row r="5522" spans="1:6">
      <c r="A5522" t="s">
        <v>724</v>
      </c>
      <c r="B5522" t="s">
        <v>725</v>
      </c>
      <c r="C5522">
        <v>1994</v>
      </c>
      <c r="D5522">
        <v>6.3797059600176702</v>
      </c>
      <c r="E5522">
        <v>115.29073008276499</v>
      </c>
      <c r="F5522">
        <v>22.3646132477081</v>
      </c>
    </row>
    <row r="5523" spans="1:6">
      <c r="A5523" t="s">
        <v>724</v>
      </c>
      <c r="B5523" t="s">
        <v>725</v>
      </c>
      <c r="C5523">
        <v>1995</v>
      </c>
      <c r="D5523">
        <v>6.5078707457191598</v>
      </c>
      <c r="E5523">
        <v>116.31367263872001</v>
      </c>
      <c r="F5523">
        <v>23.363449248499499</v>
      </c>
    </row>
    <row r="5524" spans="1:6">
      <c r="A5524" t="s">
        <v>724</v>
      </c>
      <c r="B5524" t="s">
        <v>725</v>
      </c>
      <c r="C5524">
        <v>1996</v>
      </c>
      <c r="D5524">
        <v>6.6525684041815998</v>
      </c>
      <c r="E5524">
        <v>116.784088236195</v>
      </c>
      <c r="F5524">
        <v>24.454905447937701</v>
      </c>
    </row>
    <row r="5525" spans="1:6">
      <c r="A5525" t="s">
        <v>724</v>
      </c>
      <c r="B5525" t="s">
        <v>725</v>
      </c>
      <c r="C5525">
        <v>1997</v>
      </c>
      <c r="D5525">
        <v>6.6710086146071497</v>
      </c>
      <c r="E5525">
        <v>115.325513424896</v>
      </c>
      <c r="F5525">
        <v>25.141958570531401</v>
      </c>
    </row>
    <row r="5526" spans="1:6">
      <c r="A5526" t="s">
        <v>724</v>
      </c>
      <c r="B5526" t="s">
        <v>725</v>
      </c>
      <c r="C5526">
        <v>1998</v>
      </c>
      <c r="D5526">
        <v>6.8301584337283199</v>
      </c>
      <c r="E5526">
        <v>117.866142542303</v>
      </c>
      <c r="F5526">
        <v>26.467606238384299</v>
      </c>
    </row>
    <row r="5527" spans="1:6">
      <c r="A5527" t="s">
        <v>724</v>
      </c>
      <c r="B5527" t="s">
        <v>725</v>
      </c>
      <c r="C5527">
        <v>1999</v>
      </c>
      <c r="D5527">
        <v>6.9680992959696404</v>
      </c>
      <c r="E5527">
        <v>121.13067012488</v>
      </c>
      <c r="F5527">
        <v>28.079479282490301</v>
      </c>
    </row>
    <row r="5528" spans="1:6">
      <c r="A5528" t="s">
        <v>724</v>
      </c>
      <c r="B5528" t="s">
        <v>725</v>
      </c>
      <c r="C5528">
        <v>2000</v>
      </c>
      <c r="D5528">
        <v>7.2478533129863196</v>
      </c>
      <c r="E5528">
        <v>128.09396153009899</v>
      </c>
      <c r="F5528">
        <v>30.255419716710801</v>
      </c>
    </row>
    <row r="5529" spans="1:6">
      <c r="A5529" t="s">
        <v>724</v>
      </c>
      <c r="B5529" t="s">
        <v>725</v>
      </c>
      <c r="C5529">
        <v>2001</v>
      </c>
      <c r="D5529">
        <v>7.3783872985139398</v>
      </c>
      <c r="E5529">
        <v>131.72360717945699</v>
      </c>
      <c r="F5529">
        <v>32.164795868398599</v>
      </c>
    </row>
    <row r="5530" spans="1:6">
      <c r="A5530" t="s">
        <v>724</v>
      </c>
      <c r="B5530" t="s">
        <v>725</v>
      </c>
      <c r="C5530">
        <v>2002</v>
      </c>
      <c r="D5530">
        <v>7.4847873868957304</v>
      </c>
      <c r="E5530">
        <v>135.54246692055301</v>
      </c>
      <c r="F5530">
        <v>33.804689179875602</v>
      </c>
    </row>
    <row r="5531" spans="1:6">
      <c r="A5531" t="s">
        <v>724</v>
      </c>
      <c r="B5531" t="s">
        <v>725</v>
      </c>
      <c r="C5531">
        <v>2003</v>
      </c>
      <c r="D5531">
        <v>7.4547817675723396</v>
      </c>
      <c r="E5531">
        <v>134.96452540088401</v>
      </c>
      <c r="F5531">
        <v>35.003780957447901</v>
      </c>
    </row>
    <row r="5532" spans="1:6">
      <c r="A5532" t="s">
        <v>724</v>
      </c>
      <c r="B5532" t="s">
        <v>725</v>
      </c>
      <c r="C5532">
        <v>2004</v>
      </c>
      <c r="D5532">
        <v>7.40763676787937</v>
      </c>
      <c r="E5532">
        <v>134.44289220622801</v>
      </c>
      <c r="F5532">
        <v>35.709555121519799</v>
      </c>
    </row>
    <row r="5533" spans="1:6">
      <c r="A5533" t="s">
        <v>724</v>
      </c>
      <c r="B5533" t="s">
        <v>725</v>
      </c>
      <c r="C5533">
        <v>2005</v>
      </c>
      <c r="D5533">
        <v>7.3738370771844597</v>
      </c>
      <c r="E5533">
        <v>132.334218879215</v>
      </c>
      <c r="F5533">
        <v>36.988255618696698</v>
      </c>
    </row>
    <row r="5534" spans="1:6">
      <c r="A5534" t="s">
        <v>724</v>
      </c>
      <c r="B5534" t="s">
        <v>725</v>
      </c>
      <c r="C5534">
        <v>2006</v>
      </c>
      <c r="D5534">
        <v>7.1696729907447798</v>
      </c>
      <c r="E5534">
        <v>127.189653603759</v>
      </c>
      <c r="F5534">
        <v>37.628879113854097</v>
      </c>
    </row>
    <row r="5535" spans="1:6">
      <c r="A5535" t="s">
        <v>724</v>
      </c>
      <c r="B5535" t="s">
        <v>725</v>
      </c>
      <c r="C5535">
        <v>2007</v>
      </c>
      <c r="D5535">
        <v>6.9692144825084501</v>
      </c>
      <c r="E5535">
        <v>121.270877933478</v>
      </c>
      <c r="F5535">
        <v>38.794805835280798</v>
      </c>
    </row>
    <row r="5536" spans="1:6">
      <c r="A5536" t="s">
        <v>724</v>
      </c>
      <c r="B5536" t="s">
        <v>725</v>
      </c>
      <c r="C5536">
        <v>2008</v>
      </c>
      <c r="D5536">
        <v>6.8197973468420701</v>
      </c>
      <c r="E5536">
        <v>116.993042433893</v>
      </c>
      <c r="F5536">
        <v>39.859367252708203</v>
      </c>
    </row>
    <row r="5537" spans="1:6">
      <c r="A5537" t="s">
        <v>724</v>
      </c>
      <c r="B5537" t="s">
        <v>725</v>
      </c>
      <c r="C5537">
        <v>2009</v>
      </c>
      <c r="D5537">
        <v>6.6657819763057198</v>
      </c>
      <c r="E5537">
        <v>111.420319418654</v>
      </c>
      <c r="F5537">
        <v>41.058647630723001</v>
      </c>
    </row>
    <row r="5538" spans="1:6">
      <c r="A5538" t="s">
        <v>724</v>
      </c>
      <c r="B5538" t="s">
        <v>725</v>
      </c>
      <c r="C5538">
        <v>2010</v>
      </c>
      <c r="D5538">
        <v>6.4762304026962001</v>
      </c>
      <c r="E5538">
        <v>104.39473110742</v>
      </c>
      <c r="F5538">
        <v>41.896484952137698</v>
      </c>
    </row>
    <row r="5539" spans="1:6">
      <c r="A5539" t="s">
        <v>724</v>
      </c>
      <c r="B5539" t="s">
        <v>725</v>
      </c>
      <c r="C5539">
        <v>2011</v>
      </c>
      <c r="D5539">
        <v>6.2632371818041603</v>
      </c>
      <c r="E5539">
        <v>97.313668315921902</v>
      </c>
      <c r="F5539">
        <v>41.697937514175699</v>
      </c>
    </row>
    <row r="5540" spans="1:6">
      <c r="A5540" t="s">
        <v>724</v>
      </c>
      <c r="B5540" t="s">
        <v>725</v>
      </c>
      <c r="C5540">
        <v>2012</v>
      </c>
      <c r="D5540">
        <v>6.12686176609634</v>
      </c>
      <c r="E5540">
        <v>91.408697860381494</v>
      </c>
      <c r="F5540">
        <v>42.854233845067</v>
      </c>
    </row>
    <row r="5541" spans="1:6">
      <c r="A5541" t="s">
        <v>724</v>
      </c>
      <c r="B5541" t="s">
        <v>725</v>
      </c>
      <c r="C5541">
        <v>2013</v>
      </c>
      <c r="D5541">
        <v>5.98083442359715</v>
      </c>
      <c r="E5541">
        <v>85.570421072795</v>
      </c>
      <c r="F5541">
        <v>43.433498555319503</v>
      </c>
    </row>
    <row r="5542" spans="1:6">
      <c r="A5542" t="s">
        <v>724</v>
      </c>
      <c r="B5542" t="s">
        <v>725</v>
      </c>
      <c r="C5542">
        <v>2014</v>
      </c>
      <c r="D5542">
        <v>5.7764042523984003</v>
      </c>
      <c r="E5542">
        <v>79.270879721369297</v>
      </c>
      <c r="F5542">
        <v>42.544827326147299</v>
      </c>
    </row>
    <row r="5543" spans="1:6">
      <c r="A5543" t="s">
        <v>724</v>
      </c>
      <c r="B5543" t="s">
        <v>725</v>
      </c>
      <c r="C5543">
        <v>2015</v>
      </c>
      <c r="D5543">
        <v>5.5274068232770803</v>
      </c>
      <c r="E5543">
        <v>72.643338845867106</v>
      </c>
      <c r="F5543">
        <v>41.867387488587703</v>
      </c>
    </row>
    <row r="5544" spans="1:6">
      <c r="A5544" t="s">
        <v>724</v>
      </c>
      <c r="B5544" t="s">
        <v>725</v>
      </c>
      <c r="C5544">
        <v>2016</v>
      </c>
      <c r="D5544">
        <v>5.3259468630377702</v>
      </c>
      <c r="E5544">
        <v>67.776326932525706</v>
      </c>
      <c r="F5544">
        <v>39.855044797679803</v>
      </c>
    </row>
    <row r="5545" spans="1:6">
      <c r="A5545" t="s">
        <v>724</v>
      </c>
      <c r="B5545" t="s">
        <v>725</v>
      </c>
      <c r="C5545">
        <v>2017</v>
      </c>
      <c r="D5545">
        <v>5.1648789489247902</v>
      </c>
      <c r="E5545">
        <v>63.451877100982699</v>
      </c>
      <c r="F5545">
        <v>39.074582293467699</v>
      </c>
    </row>
    <row r="5546" spans="1:6">
      <c r="A5546" t="s">
        <v>726</v>
      </c>
      <c r="B5546" t="s">
        <v>727</v>
      </c>
      <c r="C5546">
        <v>1990</v>
      </c>
      <c r="D5546">
        <v>0.87338582804516196</v>
      </c>
      <c r="E5546">
        <v>1.4412175010397601</v>
      </c>
      <c r="F5546">
        <v>20.334175700097799</v>
      </c>
    </row>
    <row r="5547" spans="1:6">
      <c r="A5547" t="s">
        <v>726</v>
      </c>
      <c r="B5547" t="s">
        <v>727</v>
      </c>
      <c r="C5547">
        <v>1991</v>
      </c>
      <c r="D5547">
        <v>0.91126106249321803</v>
      </c>
      <c r="E5547">
        <v>1.3719523889535199</v>
      </c>
      <c r="F5547">
        <v>20.192229794278699</v>
      </c>
    </row>
    <row r="5548" spans="1:6">
      <c r="A5548" t="s">
        <v>726</v>
      </c>
      <c r="B5548" t="s">
        <v>727</v>
      </c>
      <c r="C5548">
        <v>1992</v>
      </c>
      <c r="D5548">
        <v>0.92762160560611595</v>
      </c>
      <c r="E5548">
        <v>1.2526573169717901</v>
      </c>
      <c r="F5548">
        <v>19.337605300740901</v>
      </c>
    </row>
    <row r="5549" spans="1:6">
      <c r="A5549" t="s">
        <v>726</v>
      </c>
      <c r="B5549" t="s">
        <v>727</v>
      </c>
      <c r="C5549">
        <v>1993</v>
      </c>
      <c r="D5549">
        <v>0.97028574004535395</v>
      </c>
      <c r="E5549">
        <v>1.1519159332557101</v>
      </c>
      <c r="F5549">
        <v>18.8916109175948</v>
      </c>
    </row>
    <row r="5550" spans="1:6">
      <c r="A5550" t="s">
        <v>726</v>
      </c>
      <c r="B5550" t="s">
        <v>727</v>
      </c>
      <c r="C5550">
        <v>1994</v>
      </c>
      <c r="D5550">
        <v>0.96830894055917804</v>
      </c>
      <c r="E5550">
        <v>1.0276114981816</v>
      </c>
      <c r="F5550">
        <v>17.7189865271366</v>
      </c>
    </row>
    <row r="5551" spans="1:6">
      <c r="A5551" t="s">
        <v>726</v>
      </c>
      <c r="B5551" t="s">
        <v>727</v>
      </c>
      <c r="C5551">
        <v>1995</v>
      </c>
      <c r="D5551">
        <v>1.0141775291472499</v>
      </c>
      <c r="E5551">
        <v>0.948212570316462</v>
      </c>
      <c r="F5551">
        <v>17.381416662657301</v>
      </c>
    </row>
    <row r="5552" spans="1:6">
      <c r="A5552" t="s">
        <v>726</v>
      </c>
      <c r="B5552" t="s">
        <v>727</v>
      </c>
      <c r="C5552">
        <v>1996</v>
      </c>
      <c r="D5552">
        <v>1.0515227387435999</v>
      </c>
      <c r="E5552">
        <v>0.90551220971885504</v>
      </c>
      <c r="F5552">
        <v>17.138932078244299</v>
      </c>
    </row>
    <row r="5553" spans="1:6">
      <c r="A5553" t="s">
        <v>726</v>
      </c>
      <c r="B5553" t="s">
        <v>727</v>
      </c>
      <c r="C5553">
        <v>1997</v>
      </c>
      <c r="D5553">
        <v>1.0860960285958701</v>
      </c>
      <c r="E5553">
        <v>0.82086410645083596</v>
      </c>
      <c r="F5553">
        <v>16.771826779739001</v>
      </c>
    </row>
    <row r="5554" spans="1:6">
      <c r="A5554" t="s">
        <v>726</v>
      </c>
      <c r="B5554" t="s">
        <v>727</v>
      </c>
      <c r="C5554">
        <v>1998</v>
      </c>
      <c r="D5554">
        <v>1.13498232791686</v>
      </c>
      <c r="E5554">
        <v>0.77781176438121402</v>
      </c>
      <c r="F5554">
        <v>16.5102719656944</v>
      </c>
    </row>
    <row r="5555" spans="1:6">
      <c r="A5555" t="s">
        <v>726</v>
      </c>
      <c r="B5555" t="s">
        <v>727</v>
      </c>
      <c r="C5555">
        <v>1999</v>
      </c>
      <c r="D5555">
        <v>1.17986512036711</v>
      </c>
      <c r="E5555">
        <v>0.73252294474642798</v>
      </c>
      <c r="F5555">
        <v>16.284952919784399</v>
      </c>
    </row>
    <row r="5556" spans="1:6">
      <c r="A5556" t="s">
        <v>726</v>
      </c>
      <c r="B5556" t="s">
        <v>727</v>
      </c>
      <c r="C5556">
        <v>2000</v>
      </c>
      <c r="D5556">
        <v>1.19354283356285</v>
      </c>
      <c r="E5556">
        <v>0.678225562586244</v>
      </c>
      <c r="F5556">
        <v>15.6458344395308</v>
      </c>
    </row>
    <row r="5557" spans="1:6">
      <c r="A5557" t="s">
        <v>726</v>
      </c>
      <c r="B5557" t="s">
        <v>727</v>
      </c>
      <c r="C5557">
        <v>2001</v>
      </c>
      <c r="D5557">
        <v>1.2169712850279</v>
      </c>
      <c r="E5557">
        <v>0.64465510535758097</v>
      </c>
      <c r="F5557">
        <v>15.4246571055847</v>
      </c>
    </row>
    <row r="5558" spans="1:6">
      <c r="A5558" t="s">
        <v>726</v>
      </c>
      <c r="B5558" t="s">
        <v>727</v>
      </c>
      <c r="C5558">
        <v>2002</v>
      </c>
      <c r="D5558">
        <v>1.2379260782834001</v>
      </c>
      <c r="E5558">
        <v>0.61451970327858696</v>
      </c>
      <c r="F5558">
        <v>14.9211614949799</v>
      </c>
    </row>
    <row r="5559" spans="1:6">
      <c r="A5559" t="s">
        <v>726</v>
      </c>
      <c r="B5559" t="s">
        <v>727</v>
      </c>
      <c r="C5559">
        <v>2003</v>
      </c>
      <c r="D5559">
        <v>1.24228061099336</v>
      </c>
      <c r="E5559">
        <v>0.55478451965958797</v>
      </c>
      <c r="F5559">
        <v>14.1852843744746</v>
      </c>
    </row>
    <row r="5560" spans="1:6">
      <c r="A5560" t="s">
        <v>726</v>
      </c>
      <c r="B5560" t="s">
        <v>727</v>
      </c>
      <c r="C5560">
        <v>2004</v>
      </c>
      <c r="D5560">
        <v>1.2725470015309399</v>
      </c>
      <c r="E5560">
        <v>0.51403328086926803</v>
      </c>
      <c r="F5560">
        <v>13.784056568551501</v>
      </c>
    </row>
    <row r="5561" spans="1:6">
      <c r="A5561" t="s">
        <v>726</v>
      </c>
      <c r="B5561" t="s">
        <v>727</v>
      </c>
      <c r="C5561">
        <v>2005</v>
      </c>
      <c r="D5561">
        <v>1.2671581732930499</v>
      </c>
      <c r="E5561">
        <v>0.45283541578651798</v>
      </c>
      <c r="F5561">
        <v>12.9552089399098</v>
      </c>
    </row>
    <row r="5562" spans="1:6">
      <c r="A5562" t="s">
        <v>726</v>
      </c>
      <c r="B5562" t="s">
        <v>727</v>
      </c>
      <c r="C5562">
        <v>2006</v>
      </c>
      <c r="D5562">
        <v>1.27079694371112</v>
      </c>
      <c r="E5562">
        <v>0.42782694418886202</v>
      </c>
      <c r="F5562">
        <v>12.8305453535738</v>
      </c>
    </row>
    <row r="5563" spans="1:6">
      <c r="A5563" t="s">
        <v>726</v>
      </c>
      <c r="B5563" t="s">
        <v>727</v>
      </c>
      <c r="C5563">
        <v>2007</v>
      </c>
      <c r="D5563">
        <v>1.27779654084084</v>
      </c>
      <c r="E5563">
        <v>0.39667306336278502</v>
      </c>
      <c r="F5563">
        <v>12.6867868489228</v>
      </c>
    </row>
    <row r="5564" spans="1:6">
      <c r="A5564" t="s">
        <v>726</v>
      </c>
      <c r="B5564" t="s">
        <v>727</v>
      </c>
      <c r="C5564">
        <v>2008</v>
      </c>
      <c r="D5564">
        <v>1.2823545091044899</v>
      </c>
      <c r="E5564">
        <v>0.37505420003856599</v>
      </c>
      <c r="F5564">
        <v>12.3987448742091</v>
      </c>
    </row>
    <row r="5565" spans="1:6">
      <c r="A5565" t="s">
        <v>726</v>
      </c>
      <c r="B5565" t="s">
        <v>727</v>
      </c>
      <c r="C5565">
        <v>2009</v>
      </c>
      <c r="D5565">
        <v>1.2866686413577999</v>
      </c>
      <c r="E5565">
        <v>0.34036747531114397</v>
      </c>
      <c r="F5565">
        <v>12.044321496221</v>
      </c>
    </row>
    <row r="5566" spans="1:6">
      <c r="A5566" t="s">
        <v>726</v>
      </c>
      <c r="B5566" t="s">
        <v>727</v>
      </c>
      <c r="C5566">
        <v>2010</v>
      </c>
      <c r="D5566">
        <v>1.2703688035037399</v>
      </c>
      <c r="E5566">
        <v>0.30386805653696197</v>
      </c>
      <c r="F5566">
        <v>11.4049686844245</v>
      </c>
    </row>
    <row r="5567" spans="1:6">
      <c r="A5567" t="s">
        <v>726</v>
      </c>
      <c r="B5567" t="s">
        <v>727</v>
      </c>
      <c r="C5567">
        <v>2011</v>
      </c>
      <c r="D5567">
        <v>1.2918878282783099</v>
      </c>
      <c r="E5567">
        <v>0.28299777982081198</v>
      </c>
      <c r="F5567">
        <v>11.547863066444499</v>
      </c>
    </row>
    <row r="5568" spans="1:6">
      <c r="A5568" t="s">
        <v>726</v>
      </c>
      <c r="B5568" t="s">
        <v>727</v>
      </c>
      <c r="C5568">
        <v>2012</v>
      </c>
      <c r="D5568">
        <v>1.2901033121574199</v>
      </c>
      <c r="E5568">
        <v>0.25601333243100299</v>
      </c>
      <c r="F5568">
        <v>9.7878324766367797</v>
      </c>
    </row>
    <row r="5569" spans="1:6">
      <c r="A5569" t="s">
        <v>726</v>
      </c>
      <c r="B5569" t="s">
        <v>727</v>
      </c>
      <c r="C5569">
        <v>2013</v>
      </c>
      <c r="D5569">
        <v>1.2890952368645101</v>
      </c>
      <c r="E5569">
        <v>0.23362957886369201</v>
      </c>
      <c r="F5569">
        <v>9.1490703420746602</v>
      </c>
    </row>
    <row r="5570" spans="1:6">
      <c r="A5570" t="s">
        <v>726</v>
      </c>
      <c r="B5570" t="s">
        <v>727</v>
      </c>
      <c r="C5570">
        <v>2014</v>
      </c>
      <c r="D5570">
        <v>1.2862846415872899</v>
      </c>
      <c r="E5570">
        <v>0.226489042504638</v>
      </c>
      <c r="F5570">
        <v>9.9125360695532407</v>
      </c>
    </row>
    <row r="5571" spans="1:6">
      <c r="A5571" t="s">
        <v>726</v>
      </c>
      <c r="B5571" t="s">
        <v>727</v>
      </c>
      <c r="C5571">
        <v>2015</v>
      </c>
      <c r="D5571">
        <v>1.28624860839551</v>
      </c>
      <c r="E5571">
        <v>0.200319591842607</v>
      </c>
      <c r="F5571">
        <v>8.4777846038659508</v>
      </c>
    </row>
    <row r="5572" spans="1:6">
      <c r="A5572" t="s">
        <v>726</v>
      </c>
      <c r="B5572" t="s">
        <v>727</v>
      </c>
      <c r="C5572">
        <v>2016</v>
      </c>
      <c r="D5572">
        <v>1.29426122022018</v>
      </c>
      <c r="E5572">
        <v>0.181382970273336</v>
      </c>
      <c r="F5572">
        <v>7.9131342839951202</v>
      </c>
    </row>
    <row r="5573" spans="1:6">
      <c r="A5573" t="s">
        <v>726</v>
      </c>
      <c r="B5573" t="s">
        <v>727</v>
      </c>
      <c r="C5573">
        <v>2017</v>
      </c>
      <c r="D5573">
        <v>1.2898080360029001</v>
      </c>
      <c r="E5573">
        <v>0.17539701595297399</v>
      </c>
      <c r="F5573">
        <v>8.0409523588722092</v>
      </c>
    </row>
    <row r="5574" spans="1:6">
      <c r="A5574" t="s">
        <v>728</v>
      </c>
      <c r="B5574" t="s">
        <v>729</v>
      </c>
      <c r="C5574">
        <v>1990</v>
      </c>
      <c r="D5574">
        <v>2.5921574377613599</v>
      </c>
      <c r="E5574">
        <v>0.94802791855864699</v>
      </c>
      <c r="F5574">
        <v>27.644631644734702</v>
      </c>
    </row>
    <row r="5575" spans="1:6">
      <c r="A5575" t="s">
        <v>728</v>
      </c>
      <c r="B5575" t="s">
        <v>729</v>
      </c>
      <c r="C5575">
        <v>1991</v>
      </c>
      <c r="D5575">
        <v>2.5846197764793999</v>
      </c>
      <c r="E5575">
        <v>0.93425696757273502</v>
      </c>
      <c r="F5575">
        <v>27.1957246317601</v>
      </c>
    </row>
    <row r="5576" spans="1:6">
      <c r="A5576" t="s">
        <v>728</v>
      </c>
      <c r="B5576" t="s">
        <v>729</v>
      </c>
      <c r="C5576">
        <v>1992</v>
      </c>
      <c r="D5576">
        <v>2.5319404126509202</v>
      </c>
      <c r="E5576">
        <v>0.90181106963923496</v>
      </c>
      <c r="F5576">
        <v>26.116801104380698</v>
      </c>
    </row>
    <row r="5577" spans="1:6">
      <c r="A5577" t="s">
        <v>728</v>
      </c>
      <c r="B5577" t="s">
        <v>729</v>
      </c>
      <c r="C5577">
        <v>1993</v>
      </c>
      <c r="D5577">
        <v>2.4929359997696001</v>
      </c>
      <c r="E5577">
        <v>0.86819673898858396</v>
      </c>
      <c r="F5577">
        <v>25.0338815688444</v>
      </c>
    </row>
    <row r="5578" spans="1:6">
      <c r="A5578" t="s">
        <v>728</v>
      </c>
      <c r="B5578" t="s">
        <v>729</v>
      </c>
      <c r="C5578">
        <v>1994</v>
      </c>
      <c r="D5578">
        <v>2.4999132182139698</v>
      </c>
      <c r="E5578">
        <v>0.83009339705058305</v>
      </c>
      <c r="F5578">
        <v>24.3001899839423</v>
      </c>
    </row>
    <row r="5579" spans="1:6">
      <c r="A5579" t="s">
        <v>728</v>
      </c>
      <c r="B5579" t="s">
        <v>729</v>
      </c>
      <c r="C5579">
        <v>1995</v>
      </c>
      <c r="D5579">
        <v>2.52442118168443</v>
      </c>
      <c r="E5579">
        <v>0.81105777039897198</v>
      </c>
      <c r="F5579">
        <v>23.6151777214255</v>
      </c>
    </row>
    <row r="5580" spans="1:6">
      <c r="A5580" t="s">
        <v>728</v>
      </c>
      <c r="B5580" t="s">
        <v>729</v>
      </c>
      <c r="C5580">
        <v>1996</v>
      </c>
      <c r="D5580">
        <v>2.46159190413114</v>
      </c>
      <c r="E5580">
        <v>0.76632175954307102</v>
      </c>
      <c r="F5580">
        <v>22.286304508915499</v>
      </c>
    </row>
    <row r="5581" spans="1:6">
      <c r="A5581" t="s">
        <v>728</v>
      </c>
      <c r="B5581" t="s">
        <v>729</v>
      </c>
      <c r="C5581">
        <v>1997</v>
      </c>
      <c r="D5581">
        <v>2.4995988600255199</v>
      </c>
      <c r="E5581">
        <v>0.74946270347673305</v>
      </c>
      <c r="F5581">
        <v>21.989143020858801</v>
      </c>
    </row>
    <row r="5582" spans="1:6">
      <c r="A5582" t="s">
        <v>728</v>
      </c>
      <c r="B5582" t="s">
        <v>729</v>
      </c>
      <c r="C5582">
        <v>1998</v>
      </c>
      <c r="D5582">
        <v>2.48132729555847</v>
      </c>
      <c r="E5582">
        <v>0.71765133136347803</v>
      </c>
      <c r="F5582">
        <v>21.239663860414201</v>
      </c>
    </row>
    <row r="5583" spans="1:6">
      <c r="A5583" t="s">
        <v>728</v>
      </c>
      <c r="B5583" t="s">
        <v>729</v>
      </c>
      <c r="C5583">
        <v>1999</v>
      </c>
      <c r="D5583">
        <v>2.41945010748984</v>
      </c>
      <c r="E5583">
        <v>0.67995469399622899</v>
      </c>
      <c r="F5583">
        <v>20.224967921183101</v>
      </c>
    </row>
    <row r="5584" spans="1:6">
      <c r="A5584" t="s">
        <v>728</v>
      </c>
      <c r="B5584" t="s">
        <v>729</v>
      </c>
      <c r="C5584">
        <v>2000</v>
      </c>
      <c r="D5584">
        <v>2.3784579067020299</v>
      </c>
      <c r="E5584">
        <v>0.654297066472454</v>
      </c>
      <c r="F5584">
        <v>19.804188846527602</v>
      </c>
    </row>
    <row r="5585" spans="1:6">
      <c r="A5585" t="s">
        <v>728</v>
      </c>
      <c r="B5585" t="s">
        <v>729</v>
      </c>
      <c r="C5585">
        <v>2001</v>
      </c>
      <c r="D5585">
        <v>2.26166327177511</v>
      </c>
      <c r="E5585">
        <v>0.60606721601640801</v>
      </c>
      <c r="F5585">
        <v>18.792789878838501</v>
      </c>
    </row>
    <row r="5586" spans="1:6">
      <c r="A5586" t="s">
        <v>728</v>
      </c>
      <c r="B5586" t="s">
        <v>729</v>
      </c>
      <c r="C5586">
        <v>2002</v>
      </c>
      <c r="D5586">
        <v>2.2348621188361499</v>
      </c>
      <c r="E5586">
        <v>0.58716664379247696</v>
      </c>
      <c r="F5586">
        <v>18.452413390432199</v>
      </c>
    </row>
    <row r="5587" spans="1:6">
      <c r="A5587" t="s">
        <v>728</v>
      </c>
      <c r="B5587" t="s">
        <v>729</v>
      </c>
      <c r="C5587">
        <v>2003</v>
      </c>
      <c r="D5587">
        <v>2.2319316443759099</v>
      </c>
      <c r="E5587">
        <v>0.54830570901864695</v>
      </c>
      <c r="F5587">
        <v>18.153365651409999</v>
      </c>
    </row>
    <row r="5588" spans="1:6">
      <c r="A5588" t="s">
        <v>728</v>
      </c>
      <c r="B5588" t="s">
        <v>729</v>
      </c>
      <c r="C5588">
        <v>2004</v>
      </c>
      <c r="D5588">
        <v>2.12699441477023</v>
      </c>
      <c r="E5588">
        <v>0.49146155475154801</v>
      </c>
      <c r="F5588">
        <v>17.0863241934332</v>
      </c>
    </row>
    <row r="5589" spans="1:6">
      <c r="A5589" t="s">
        <v>728</v>
      </c>
      <c r="B5589" t="s">
        <v>729</v>
      </c>
      <c r="C5589">
        <v>2005</v>
      </c>
      <c r="D5589">
        <v>2.0903139959515502</v>
      </c>
      <c r="E5589">
        <v>0.44606420450288897</v>
      </c>
      <c r="F5589">
        <v>16.4362834363376</v>
      </c>
    </row>
    <row r="5590" spans="1:6">
      <c r="A5590" t="s">
        <v>728</v>
      </c>
      <c r="B5590" t="s">
        <v>729</v>
      </c>
      <c r="C5590">
        <v>2006</v>
      </c>
      <c r="D5590">
        <v>2.0588300540176698</v>
      </c>
      <c r="E5590">
        <v>0.41929652655968402</v>
      </c>
      <c r="F5590">
        <v>15.9286441448864</v>
      </c>
    </row>
    <row r="5591" spans="1:6">
      <c r="A5591" t="s">
        <v>728</v>
      </c>
      <c r="B5591" t="s">
        <v>729</v>
      </c>
      <c r="C5591">
        <v>2007</v>
      </c>
      <c r="D5591">
        <v>2.0361633182740699</v>
      </c>
      <c r="E5591">
        <v>0.37828097182009601</v>
      </c>
      <c r="F5591">
        <v>15.4722550238991</v>
      </c>
    </row>
    <row r="5592" spans="1:6">
      <c r="A5592" t="s">
        <v>728</v>
      </c>
      <c r="B5592" t="s">
        <v>729</v>
      </c>
      <c r="C5592">
        <v>2008</v>
      </c>
      <c r="D5592">
        <v>2.0063688909478699</v>
      </c>
      <c r="E5592">
        <v>0.347299194196655</v>
      </c>
      <c r="F5592">
        <v>14.886283113610199</v>
      </c>
    </row>
    <row r="5593" spans="1:6">
      <c r="A5593" t="s">
        <v>728</v>
      </c>
      <c r="B5593" t="s">
        <v>729</v>
      </c>
      <c r="C5593">
        <v>2009</v>
      </c>
      <c r="D5593">
        <v>2.0359239641164302</v>
      </c>
      <c r="E5593">
        <v>0.32343761705437302</v>
      </c>
      <c r="F5593">
        <v>14.691993825958299</v>
      </c>
    </row>
    <row r="5594" spans="1:6">
      <c r="A5594" t="s">
        <v>728</v>
      </c>
      <c r="B5594" t="s">
        <v>729</v>
      </c>
      <c r="C5594">
        <v>2010</v>
      </c>
      <c r="D5594">
        <v>2.0020870538811</v>
      </c>
      <c r="E5594">
        <v>0.29124242751067198</v>
      </c>
      <c r="F5594">
        <v>14.0977454214361</v>
      </c>
    </row>
    <row r="5595" spans="1:6">
      <c r="A5595" t="s">
        <v>728</v>
      </c>
      <c r="B5595" t="s">
        <v>729</v>
      </c>
      <c r="C5595">
        <v>2011</v>
      </c>
      <c r="D5595">
        <v>1.93628588990876</v>
      </c>
      <c r="E5595">
        <v>0.264350885610453</v>
      </c>
      <c r="F5595">
        <v>13.498034089658001</v>
      </c>
    </row>
    <row r="5596" spans="1:6">
      <c r="A5596" t="s">
        <v>728</v>
      </c>
      <c r="B5596" t="s">
        <v>729</v>
      </c>
      <c r="C5596">
        <v>2012</v>
      </c>
      <c r="D5596">
        <v>1.92642760285147</v>
      </c>
      <c r="E5596">
        <v>0.25263476595293499</v>
      </c>
      <c r="F5596">
        <v>12.834649166491999</v>
      </c>
    </row>
    <row r="5597" spans="1:6">
      <c r="A5597" t="s">
        <v>728</v>
      </c>
      <c r="B5597" t="s">
        <v>729</v>
      </c>
      <c r="C5597">
        <v>2013</v>
      </c>
      <c r="D5597">
        <v>1.9120851056205099</v>
      </c>
      <c r="E5597">
        <v>0.23884856583553901</v>
      </c>
      <c r="F5597">
        <v>12.300612645705</v>
      </c>
    </row>
    <row r="5598" spans="1:6">
      <c r="A5598" t="s">
        <v>728</v>
      </c>
      <c r="B5598" t="s">
        <v>729</v>
      </c>
      <c r="C5598">
        <v>2014</v>
      </c>
      <c r="D5598">
        <v>1.8468143776611301</v>
      </c>
      <c r="E5598">
        <v>0.222798508022722</v>
      </c>
      <c r="F5598">
        <v>11.483214012548901</v>
      </c>
    </row>
    <row r="5599" spans="1:6">
      <c r="A5599" t="s">
        <v>728</v>
      </c>
      <c r="B5599" t="s">
        <v>729</v>
      </c>
      <c r="C5599">
        <v>2015</v>
      </c>
      <c r="D5599">
        <v>1.84061674685372</v>
      </c>
      <c r="E5599">
        <v>0.20730641141623399</v>
      </c>
      <c r="F5599">
        <v>11.1498003900104</v>
      </c>
    </row>
    <row r="5600" spans="1:6">
      <c r="A5600" t="s">
        <v>728</v>
      </c>
      <c r="B5600" t="s">
        <v>729</v>
      </c>
      <c r="C5600">
        <v>2016</v>
      </c>
      <c r="D5600">
        <v>1.7651448373503</v>
      </c>
      <c r="E5600">
        <v>0.20006790328395499</v>
      </c>
      <c r="F5600">
        <v>10.2735770371833</v>
      </c>
    </row>
    <row r="5601" spans="1:6">
      <c r="A5601" t="s">
        <v>728</v>
      </c>
      <c r="B5601" t="s">
        <v>729</v>
      </c>
      <c r="C5601">
        <v>2017</v>
      </c>
      <c r="D5601">
        <v>1.72948826072492</v>
      </c>
      <c r="E5601">
        <v>0.18824793503993401</v>
      </c>
      <c r="F5601">
        <v>10.039488487282499</v>
      </c>
    </row>
    <row r="5602" spans="1:6">
      <c r="A5602" t="s">
        <v>1029</v>
      </c>
      <c r="B5602" t="s">
        <v>1030</v>
      </c>
      <c r="C5602">
        <v>1990</v>
      </c>
      <c r="D5602">
        <v>3.4619297565030598</v>
      </c>
      <c r="E5602">
        <v>1.3209079545565601</v>
      </c>
      <c r="F5602">
        <v>87.258709659713105</v>
      </c>
    </row>
    <row r="5603" spans="1:6">
      <c r="A5603" t="s">
        <v>1029</v>
      </c>
      <c r="B5603" t="s">
        <v>1030</v>
      </c>
      <c r="C5603">
        <v>1991</v>
      </c>
      <c r="D5603">
        <v>3.55676377844213</v>
      </c>
      <c r="E5603">
        <v>1.1832881434182101</v>
      </c>
      <c r="F5603">
        <v>88.815215159054901</v>
      </c>
    </row>
    <row r="5604" spans="1:6">
      <c r="A5604" t="s">
        <v>1029</v>
      </c>
      <c r="B5604" t="s">
        <v>1030</v>
      </c>
      <c r="C5604">
        <v>1992</v>
      </c>
      <c r="D5604">
        <v>3.6794725493847098</v>
      </c>
      <c r="E5604">
        <v>1.0482759010937399</v>
      </c>
      <c r="F5604">
        <v>90.904654118192994</v>
      </c>
    </row>
    <row r="5605" spans="1:6">
      <c r="A5605" t="s">
        <v>1029</v>
      </c>
      <c r="B5605" t="s">
        <v>1030</v>
      </c>
      <c r="C5605">
        <v>1993</v>
      </c>
      <c r="D5605">
        <v>3.6528892312151799</v>
      </c>
      <c r="E5605">
        <v>0.91133124953781797</v>
      </c>
      <c r="F5605">
        <v>88.733751002039995</v>
      </c>
    </row>
    <row r="5606" spans="1:6">
      <c r="A5606" t="s">
        <v>1029</v>
      </c>
      <c r="B5606" t="s">
        <v>1030</v>
      </c>
      <c r="C5606">
        <v>1994</v>
      </c>
      <c r="D5606">
        <v>3.72418438457338</v>
      </c>
      <c r="E5606">
        <v>0.88388123570580102</v>
      </c>
      <c r="F5606">
        <v>88.317732322768805</v>
      </c>
    </row>
    <row r="5607" spans="1:6">
      <c r="A5607" t="s">
        <v>1029</v>
      </c>
      <c r="B5607" t="s">
        <v>1030</v>
      </c>
      <c r="C5607">
        <v>1995</v>
      </c>
      <c r="D5607">
        <v>3.7426664304718802</v>
      </c>
      <c r="E5607">
        <v>0.87963439206960803</v>
      </c>
      <c r="F5607">
        <v>86.916675113513605</v>
      </c>
    </row>
    <row r="5608" spans="1:6">
      <c r="A5608" t="s">
        <v>1029</v>
      </c>
      <c r="B5608" t="s">
        <v>1030</v>
      </c>
      <c r="C5608">
        <v>1996</v>
      </c>
      <c r="D5608">
        <v>3.7577568866083202</v>
      </c>
      <c r="E5608">
        <v>0.84169118662978104</v>
      </c>
      <c r="F5608">
        <v>86.206654143143297</v>
      </c>
    </row>
    <row r="5609" spans="1:6">
      <c r="A5609" t="s">
        <v>1029</v>
      </c>
      <c r="B5609" t="s">
        <v>1030</v>
      </c>
      <c r="C5609">
        <v>1997</v>
      </c>
      <c r="D5609">
        <v>3.7938073065625399</v>
      </c>
      <c r="E5609">
        <v>0.82014114214455502</v>
      </c>
      <c r="F5609">
        <v>85.539227938658001</v>
      </c>
    </row>
    <row r="5610" spans="1:6">
      <c r="A5610" t="s">
        <v>1029</v>
      </c>
      <c r="B5610" t="s">
        <v>1030</v>
      </c>
      <c r="C5610">
        <v>1998</v>
      </c>
      <c r="D5610">
        <v>3.7412228484799699</v>
      </c>
      <c r="E5610">
        <v>0.79713351924096898</v>
      </c>
      <c r="F5610">
        <v>83.361820562589003</v>
      </c>
    </row>
    <row r="5611" spans="1:6">
      <c r="A5611" t="s">
        <v>1029</v>
      </c>
      <c r="B5611" t="s">
        <v>1030</v>
      </c>
      <c r="C5611">
        <v>1999</v>
      </c>
      <c r="D5611">
        <v>3.6208300169205798</v>
      </c>
      <c r="E5611">
        <v>0.76913552861067702</v>
      </c>
      <c r="F5611">
        <v>79.742294820675298</v>
      </c>
    </row>
    <row r="5612" spans="1:6">
      <c r="A5612" t="s">
        <v>1029</v>
      </c>
      <c r="B5612" t="s">
        <v>1030</v>
      </c>
      <c r="C5612">
        <v>2000</v>
      </c>
      <c r="D5612">
        <v>3.49180309783736</v>
      </c>
      <c r="E5612">
        <v>0.73339885623467505</v>
      </c>
      <c r="F5612">
        <v>76.787662791371602</v>
      </c>
    </row>
    <row r="5613" spans="1:6">
      <c r="A5613" t="s">
        <v>1029</v>
      </c>
      <c r="B5613" t="s">
        <v>1030</v>
      </c>
      <c r="C5613">
        <v>2001</v>
      </c>
      <c r="D5613">
        <v>3.3308921816046002</v>
      </c>
      <c r="E5613">
        <v>0.66502718563997698</v>
      </c>
      <c r="F5613">
        <v>73.443032128590204</v>
      </c>
    </row>
    <row r="5614" spans="1:6">
      <c r="A5614" t="s">
        <v>1029</v>
      </c>
      <c r="B5614" t="s">
        <v>1030</v>
      </c>
      <c r="C5614">
        <v>2002</v>
      </c>
      <c r="D5614">
        <v>3.2712972888761902</v>
      </c>
      <c r="E5614">
        <v>0.62215703432069402</v>
      </c>
      <c r="F5614">
        <v>71.920238613622502</v>
      </c>
    </row>
    <row r="5615" spans="1:6">
      <c r="A5615" t="s">
        <v>1029</v>
      </c>
      <c r="B5615" t="s">
        <v>1030</v>
      </c>
      <c r="C5615">
        <v>2003</v>
      </c>
      <c r="D5615">
        <v>3.0414438394764902</v>
      </c>
      <c r="E5615">
        <v>0.56531641138300903</v>
      </c>
      <c r="F5615">
        <v>67.997861322371506</v>
      </c>
    </row>
    <row r="5616" spans="1:6">
      <c r="A5616" t="s">
        <v>1029</v>
      </c>
      <c r="B5616" t="s">
        <v>1030</v>
      </c>
      <c r="C5616">
        <v>2004</v>
      </c>
      <c r="D5616">
        <v>2.9533362760681299</v>
      </c>
      <c r="E5616">
        <v>0.51782111863567304</v>
      </c>
      <c r="F5616">
        <v>66.645714715568701</v>
      </c>
    </row>
    <row r="5617" spans="1:6">
      <c r="A5617" t="s">
        <v>1029</v>
      </c>
      <c r="B5617" t="s">
        <v>1030</v>
      </c>
      <c r="C5617">
        <v>2005</v>
      </c>
      <c r="D5617">
        <v>2.94152689161767</v>
      </c>
      <c r="E5617">
        <v>0.47280750449676501</v>
      </c>
      <c r="F5617">
        <v>65.005715661510905</v>
      </c>
    </row>
    <row r="5618" spans="1:6">
      <c r="A5618" t="s">
        <v>1029</v>
      </c>
      <c r="B5618" t="s">
        <v>1030</v>
      </c>
      <c r="C5618">
        <v>2006</v>
      </c>
      <c r="D5618">
        <v>2.8784082024605899</v>
      </c>
      <c r="E5618">
        <v>0.413773369941974</v>
      </c>
      <c r="F5618">
        <v>63.4610319364687</v>
      </c>
    </row>
    <row r="5619" spans="1:6">
      <c r="A5619" t="s">
        <v>1029</v>
      </c>
      <c r="B5619" t="s">
        <v>1030</v>
      </c>
      <c r="C5619">
        <v>2007</v>
      </c>
      <c r="D5619">
        <v>2.89308308034841</v>
      </c>
      <c r="E5619">
        <v>0.36409833777663098</v>
      </c>
      <c r="F5619">
        <v>63.620646893103597</v>
      </c>
    </row>
    <row r="5620" spans="1:6">
      <c r="A5620" t="s">
        <v>1029</v>
      </c>
      <c r="B5620" t="s">
        <v>1030</v>
      </c>
      <c r="C5620">
        <v>2008</v>
      </c>
      <c r="D5620">
        <v>2.9717463993915301</v>
      </c>
      <c r="E5620">
        <v>0.32174193384530497</v>
      </c>
      <c r="F5620">
        <v>64.771602188148506</v>
      </c>
    </row>
    <row r="5621" spans="1:6">
      <c r="A5621" t="s">
        <v>1029</v>
      </c>
      <c r="B5621" t="s">
        <v>1030</v>
      </c>
      <c r="C5621">
        <v>2009</v>
      </c>
      <c r="D5621">
        <v>3.00757135619545</v>
      </c>
      <c r="E5621">
        <v>0.27933204927215299</v>
      </c>
      <c r="F5621">
        <v>64.422530662775401</v>
      </c>
    </row>
    <row r="5622" spans="1:6">
      <c r="A5622" t="s">
        <v>1029</v>
      </c>
      <c r="B5622" t="s">
        <v>1030</v>
      </c>
      <c r="C5622">
        <v>2010</v>
      </c>
      <c r="D5622">
        <v>2.8806581936761502</v>
      </c>
      <c r="E5622">
        <v>0.24258679218392501</v>
      </c>
      <c r="F5622">
        <v>63.720942463302798</v>
      </c>
    </row>
    <row r="5623" spans="1:6">
      <c r="A5623" t="s">
        <v>1029</v>
      </c>
      <c r="B5623" t="s">
        <v>1030</v>
      </c>
      <c r="C5623">
        <v>2011</v>
      </c>
      <c r="D5623">
        <v>2.87454809457348</v>
      </c>
      <c r="E5623">
        <v>0.21296787887362201</v>
      </c>
      <c r="F5623">
        <v>62.501182638236003</v>
      </c>
    </row>
    <row r="5624" spans="1:6">
      <c r="A5624" t="s">
        <v>1029</v>
      </c>
      <c r="B5624" t="s">
        <v>1030</v>
      </c>
      <c r="C5624">
        <v>2012</v>
      </c>
      <c r="D5624">
        <v>2.85029329629453</v>
      </c>
      <c r="E5624">
        <v>0.18309532228583</v>
      </c>
      <c r="F5624">
        <v>62.000391011763298</v>
      </c>
    </row>
    <row r="5625" spans="1:6">
      <c r="A5625" t="s">
        <v>1029</v>
      </c>
      <c r="B5625" t="s">
        <v>1030</v>
      </c>
      <c r="C5625">
        <v>2013</v>
      </c>
      <c r="D5625">
        <v>2.8511900723940999</v>
      </c>
      <c r="E5625">
        <v>0.16153470865827799</v>
      </c>
      <c r="F5625">
        <v>62.390094475232303</v>
      </c>
    </row>
    <row r="5626" spans="1:6">
      <c r="A5626" t="s">
        <v>1029</v>
      </c>
      <c r="B5626" t="s">
        <v>1030</v>
      </c>
      <c r="C5626">
        <v>2014</v>
      </c>
      <c r="D5626">
        <v>2.8579281528329998</v>
      </c>
      <c r="E5626">
        <v>0.14179244729320201</v>
      </c>
      <c r="F5626">
        <v>62.298876962935601</v>
      </c>
    </row>
    <row r="5627" spans="1:6">
      <c r="A5627" t="s">
        <v>1029</v>
      </c>
      <c r="B5627" t="s">
        <v>1030</v>
      </c>
      <c r="C5627">
        <v>2015</v>
      </c>
      <c r="D5627">
        <v>2.8470886148518701</v>
      </c>
      <c r="E5627">
        <v>0.119973231593894</v>
      </c>
      <c r="F5627">
        <v>62.968819499372799</v>
      </c>
    </row>
    <row r="5628" spans="1:6">
      <c r="A5628" t="s">
        <v>1029</v>
      </c>
      <c r="B5628" t="s">
        <v>1030</v>
      </c>
      <c r="C5628">
        <v>2016</v>
      </c>
      <c r="D5628">
        <v>2.8664013549954301</v>
      </c>
      <c r="E5628">
        <v>0.10277748086926999</v>
      </c>
      <c r="F5628">
        <v>62.667221071101999</v>
      </c>
    </row>
    <row r="5629" spans="1:6">
      <c r="A5629" t="s">
        <v>1029</v>
      </c>
      <c r="B5629" t="s">
        <v>1030</v>
      </c>
      <c r="C5629">
        <v>2017</v>
      </c>
      <c r="D5629">
        <v>2.8749321393010101</v>
      </c>
      <c r="E5629">
        <v>8.8204618161908693E-2</v>
      </c>
      <c r="F5629">
        <v>62.061240742088003</v>
      </c>
    </row>
    <row r="5630" spans="1:6">
      <c r="A5630" t="s">
        <v>1031</v>
      </c>
      <c r="B5630" t="s">
        <v>1032</v>
      </c>
      <c r="C5630">
        <v>1990</v>
      </c>
      <c r="D5630">
        <v>5.80479724847131</v>
      </c>
      <c r="E5630">
        <v>20.394635624955601</v>
      </c>
      <c r="F5630">
        <v>31.842053853475601</v>
      </c>
    </row>
    <row r="5631" spans="1:6">
      <c r="A5631" t="s">
        <v>1031</v>
      </c>
      <c r="B5631" t="s">
        <v>1032</v>
      </c>
      <c r="C5631">
        <v>1991</v>
      </c>
      <c r="D5631">
        <v>5.6865721952830501</v>
      </c>
      <c r="E5631">
        <v>18.359941717934699</v>
      </c>
      <c r="F5631">
        <v>31.988938010759099</v>
      </c>
    </row>
    <row r="5632" spans="1:6">
      <c r="A5632" t="s">
        <v>1031</v>
      </c>
      <c r="B5632" t="s">
        <v>1032</v>
      </c>
      <c r="C5632">
        <v>1992</v>
      </c>
      <c r="D5632">
        <v>5.6257055360376</v>
      </c>
      <c r="E5632">
        <v>16.694078832588001</v>
      </c>
      <c r="F5632">
        <v>32.283234372669497</v>
      </c>
    </row>
    <row r="5633" spans="1:6">
      <c r="A5633" t="s">
        <v>1031</v>
      </c>
      <c r="B5633" t="s">
        <v>1032</v>
      </c>
      <c r="C5633">
        <v>1993</v>
      </c>
      <c r="D5633">
        <v>5.6124944185733501</v>
      </c>
      <c r="E5633">
        <v>15.1599182786517</v>
      </c>
      <c r="F5633">
        <v>32.869995273095803</v>
      </c>
    </row>
    <row r="5634" spans="1:6">
      <c r="A5634" t="s">
        <v>1031</v>
      </c>
      <c r="B5634" t="s">
        <v>1032</v>
      </c>
      <c r="C5634">
        <v>1994</v>
      </c>
      <c r="D5634">
        <v>5.6820608478782297</v>
      </c>
      <c r="E5634">
        <v>13.8939221213866</v>
      </c>
      <c r="F5634">
        <v>33.516062100386897</v>
      </c>
    </row>
    <row r="5635" spans="1:6">
      <c r="A5635" t="s">
        <v>1031</v>
      </c>
      <c r="B5635" t="s">
        <v>1032</v>
      </c>
      <c r="C5635">
        <v>1995</v>
      </c>
      <c r="D5635">
        <v>5.7575754341038401</v>
      </c>
      <c r="E5635">
        <v>12.760075174578001</v>
      </c>
      <c r="F5635">
        <v>34.213809594104802</v>
      </c>
    </row>
    <row r="5636" spans="1:6">
      <c r="A5636" t="s">
        <v>1031</v>
      </c>
      <c r="B5636" t="s">
        <v>1032</v>
      </c>
      <c r="C5636">
        <v>1996</v>
      </c>
      <c r="D5636">
        <v>5.76997942275207</v>
      </c>
      <c r="E5636">
        <v>11.637958010661601</v>
      </c>
      <c r="F5636">
        <v>35.052901125341499</v>
      </c>
    </row>
    <row r="5637" spans="1:6">
      <c r="A5637" t="s">
        <v>1031</v>
      </c>
      <c r="B5637" t="s">
        <v>1032</v>
      </c>
      <c r="C5637">
        <v>1997</v>
      </c>
      <c r="D5637">
        <v>5.6976154612515204</v>
      </c>
      <c r="E5637">
        <v>10.052436396011201</v>
      </c>
      <c r="F5637">
        <v>35.150878606898999</v>
      </c>
    </row>
    <row r="5638" spans="1:6">
      <c r="A5638" t="s">
        <v>1031</v>
      </c>
      <c r="B5638" t="s">
        <v>1032</v>
      </c>
      <c r="C5638">
        <v>1998</v>
      </c>
      <c r="D5638">
        <v>5.6660242759385904</v>
      </c>
      <c r="E5638">
        <v>8.76476715468573</v>
      </c>
      <c r="F5638">
        <v>35.5457584903872</v>
      </c>
    </row>
    <row r="5639" spans="1:6">
      <c r="A5639" t="s">
        <v>1031</v>
      </c>
      <c r="B5639" t="s">
        <v>1032</v>
      </c>
      <c r="C5639">
        <v>1999</v>
      </c>
      <c r="D5639">
        <v>5.5349870494780404</v>
      </c>
      <c r="E5639">
        <v>7.8217338299186601</v>
      </c>
      <c r="F5639">
        <v>35.130820014676502</v>
      </c>
    </row>
    <row r="5640" spans="1:6">
      <c r="A5640" t="s">
        <v>1031</v>
      </c>
      <c r="B5640" t="s">
        <v>1032</v>
      </c>
      <c r="C5640">
        <v>2000</v>
      </c>
      <c r="D5640">
        <v>5.3994105473178697</v>
      </c>
      <c r="E5640">
        <v>6.9158078529296896</v>
      </c>
      <c r="F5640">
        <v>35.072337179186597</v>
      </c>
    </row>
    <row r="5641" spans="1:6">
      <c r="A5641" t="s">
        <v>1031</v>
      </c>
      <c r="B5641" t="s">
        <v>1032</v>
      </c>
      <c r="C5641">
        <v>2001</v>
      </c>
      <c r="D5641">
        <v>5.2653789286956396</v>
      </c>
      <c r="E5641">
        <v>6.1301202154351602</v>
      </c>
      <c r="F5641">
        <v>35.084226217245103</v>
      </c>
    </row>
    <row r="5642" spans="1:6">
      <c r="A5642" t="s">
        <v>1031</v>
      </c>
      <c r="B5642" t="s">
        <v>1032</v>
      </c>
      <c r="C5642">
        <v>2002</v>
      </c>
      <c r="D5642">
        <v>5.0206674276931897</v>
      </c>
      <c r="E5642">
        <v>5.3467279194828397</v>
      </c>
      <c r="F5642">
        <v>34.465268641171498</v>
      </c>
    </row>
    <row r="5643" spans="1:6">
      <c r="A5643" t="s">
        <v>1031</v>
      </c>
      <c r="B5643" t="s">
        <v>1032</v>
      </c>
      <c r="C5643">
        <v>2003</v>
      </c>
      <c r="D5643">
        <v>4.89148262267648</v>
      </c>
      <c r="E5643">
        <v>4.8930347925268602</v>
      </c>
      <c r="F5643">
        <v>34.636215254208103</v>
      </c>
    </row>
    <row r="5644" spans="1:6">
      <c r="A5644" t="s">
        <v>1031</v>
      </c>
      <c r="B5644" t="s">
        <v>1032</v>
      </c>
      <c r="C5644">
        <v>2004</v>
      </c>
      <c r="D5644">
        <v>4.7989795076294097</v>
      </c>
      <c r="E5644">
        <v>4.4873975045049601</v>
      </c>
      <c r="F5644">
        <v>34.815421114497497</v>
      </c>
    </row>
    <row r="5645" spans="1:6">
      <c r="A5645" t="s">
        <v>1031</v>
      </c>
      <c r="B5645" t="s">
        <v>1032</v>
      </c>
      <c r="C5645">
        <v>2005</v>
      </c>
      <c r="D5645">
        <v>4.6757906383024102</v>
      </c>
      <c r="E5645">
        <v>4.1244810014821196</v>
      </c>
      <c r="F5645">
        <v>34.992683780046598</v>
      </c>
    </row>
    <row r="5646" spans="1:6">
      <c r="A5646" t="s">
        <v>1031</v>
      </c>
      <c r="B5646" t="s">
        <v>1032</v>
      </c>
      <c r="C5646">
        <v>2006</v>
      </c>
      <c r="D5646">
        <v>4.3708981323934797</v>
      </c>
      <c r="E5646">
        <v>3.6102823665946202</v>
      </c>
      <c r="F5646">
        <v>33.737823646235498</v>
      </c>
    </row>
    <row r="5647" spans="1:6">
      <c r="A5647" t="s">
        <v>1031</v>
      </c>
      <c r="B5647" t="s">
        <v>1032</v>
      </c>
      <c r="C5647">
        <v>2007</v>
      </c>
      <c r="D5647">
        <v>4.2352285426082901</v>
      </c>
      <c r="E5647">
        <v>3.2484541699070801</v>
      </c>
      <c r="F5647">
        <v>33.418031579580799</v>
      </c>
    </row>
    <row r="5648" spans="1:6">
      <c r="A5648" t="s">
        <v>1031</v>
      </c>
      <c r="B5648" t="s">
        <v>1032</v>
      </c>
      <c r="C5648">
        <v>2008</v>
      </c>
      <c r="D5648">
        <v>4.1833860183688403</v>
      </c>
      <c r="E5648">
        <v>3.0655731162176201</v>
      </c>
      <c r="F5648">
        <v>33.229282434066803</v>
      </c>
    </row>
    <row r="5649" spans="1:6">
      <c r="A5649" t="s">
        <v>1031</v>
      </c>
      <c r="B5649" t="s">
        <v>1032</v>
      </c>
      <c r="C5649">
        <v>2009</v>
      </c>
      <c r="D5649">
        <v>4.0202810951218204</v>
      </c>
      <c r="E5649">
        <v>2.7231550595830001</v>
      </c>
      <c r="F5649">
        <v>32.342967244199798</v>
      </c>
    </row>
    <row r="5650" spans="1:6">
      <c r="A5650" t="s">
        <v>1031</v>
      </c>
      <c r="B5650" t="s">
        <v>1032</v>
      </c>
      <c r="C5650">
        <v>2010</v>
      </c>
      <c r="D5650">
        <v>3.9665051929678001</v>
      </c>
      <c r="E5650">
        <v>2.4703039421120701</v>
      </c>
      <c r="F5650">
        <v>31.8811629635481</v>
      </c>
    </row>
    <row r="5651" spans="1:6">
      <c r="A5651" t="s">
        <v>1031</v>
      </c>
      <c r="B5651" t="s">
        <v>1032</v>
      </c>
      <c r="C5651">
        <v>2011</v>
      </c>
      <c r="D5651">
        <v>4.0967456886587597</v>
      </c>
      <c r="E5651">
        <v>2.2835178227106199</v>
      </c>
      <c r="F5651">
        <v>33.040477465332302</v>
      </c>
    </row>
    <row r="5652" spans="1:6">
      <c r="A5652" t="s">
        <v>1031</v>
      </c>
      <c r="B5652" t="s">
        <v>1032</v>
      </c>
      <c r="C5652">
        <v>2012</v>
      </c>
      <c r="D5652">
        <v>3.9570252857177701</v>
      </c>
      <c r="E5652">
        <v>2.1836856982878201</v>
      </c>
      <c r="F5652">
        <v>30.972400822424799</v>
      </c>
    </row>
    <row r="5653" spans="1:6">
      <c r="A5653" t="s">
        <v>1031</v>
      </c>
      <c r="B5653" t="s">
        <v>1032</v>
      </c>
      <c r="C5653">
        <v>2013</v>
      </c>
      <c r="D5653">
        <v>3.8427629693241299</v>
      </c>
      <c r="E5653">
        <v>1.9303080396266601</v>
      </c>
      <c r="F5653">
        <v>30.300195681732198</v>
      </c>
    </row>
    <row r="5654" spans="1:6">
      <c r="A5654" t="s">
        <v>1031</v>
      </c>
      <c r="B5654" t="s">
        <v>1032</v>
      </c>
      <c r="C5654">
        <v>2014</v>
      </c>
      <c r="D5654">
        <v>3.8419913989353698</v>
      </c>
      <c r="E5654">
        <v>1.85135662907929</v>
      </c>
      <c r="F5654">
        <v>29.795963079084601</v>
      </c>
    </row>
    <row r="5655" spans="1:6">
      <c r="A5655" t="s">
        <v>1031</v>
      </c>
      <c r="B5655" t="s">
        <v>1032</v>
      </c>
      <c r="C5655">
        <v>2015</v>
      </c>
      <c r="D5655">
        <v>3.7441412099005502</v>
      </c>
      <c r="E5655">
        <v>1.72858492127109</v>
      </c>
      <c r="F5655">
        <v>28.7306984652826</v>
      </c>
    </row>
    <row r="5656" spans="1:6">
      <c r="A5656" t="s">
        <v>1031</v>
      </c>
      <c r="B5656" t="s">
        <v>1032</v>
      </c>
      <c r="C5656">
        <v>2016</v>
      </c>
      <c r="D5656">
        <v>3.7650180472911701</v>
      </c>
      <c r="E5656">
        <v>1.69980426891818</v>
      </c>
      <c r="F5656">
        <v>28.1791645204205</v>
      </c>
    </row>
    <row r="5657" spans="1:6">
      <c r="A5657" t="s">
        <v>1031</v>
      </c>
      <c r="B5657" t="s">
        <v>1032</v>
      </c>
      <c r="C5657">
        <v>2017</v>
      </c>
      <c r="D5657">
        <v>3.7912934674122698</v>
      </c>
      <c r="E5657">
        <v>1.5837054918517699</v>
      </c>
      <c r="F5657">
        <v>28.2161191664106</v>
      </c>
    </row>
    <row r="5658" spans="1:6">
      <c r="A5658" t="s">
        <v>731</v>
      </c>
      <c r="B5658" t="s">
        <v>732</v>
      </c>
      <c r="C5658">
        <v>1990</v>
      </c>
      <c r="D5658">
        <v>5.2379860434575498</v>
      </c>
      <c r="E5658">
        <v>79.081191132202406</v>
      </c>
      <c r="F5658">
        <v>46.802642577239098</v>
      </c>
    </row>
    <row r="5659" spans="1:6">
      <c r="A5659" t="s">
        <v>731</v>
      </c>
      <c r="B5659" t="s">
        <v>732</v>
      </c>
      <c r="C5659">
        <v>1991</v>
      </c>
      <c r="D5659">
        <v>5.3325816001463098</v>
      </c>
      <c r="E5659">
        <v>78.568010652560105</v>
      </c>
      <c r="F5659">
        <v>49.407486137164902</v>
      </c>
    </row>
    <row r="5660" spans="1:6">
      <c r="A5660" t="s">
        <v>731</v>
      </c>
      <c r="B5660" t="s">
        <v>732</v>
      </c>
      <c r="C5660">
        <v>1992</v>
      </c>
      <c r="D5660">
        <v>5.5335274874477296</v>
      </c>
      <c r="E5660">
        <v>80.503829806700296</v>
      </c>
      <c r="F5660">
        <v>52.700797250094503</v>
      </c>
    </row>
    <row r="5661" spans="1:6">
      <c r="A5661" t="s">
        <v>731</v>
      </c>
      <c r="B5661" t="s">
        <v>732</v>
      </c>
      <c r="C5661">
        <v>1993</v>
      </c>
      <c r="D5661">
        <v>5.4816440993885802</v>
      </c>
      <c r="E5661">
        <v>81.009949837681404</v>
      </c>
      <c r="F5661">
        <v>54.181631653812502</v>
      </c>
    </row>
    <row r="5662" spans="1:6">
      <c r="A5662" t="s">
        <v>731</v>
      </c>
      <c r="B5662" t="s">
        <v>732</v>
      </c>
      <c r="C5662">
        <v>1994</v>
      </c>
      <c r="D5662">
        <v>5.66585914462528</v>
      </c>
      <c r="E5662">
        <v>85.476753075264099</v>
      </c>
      <c r="F5662">
        <v>57.697505845796599</v>
      </c>
    </row>
    <row r="5663" spans="1:6">
      <c r="A5663" t="s">
        <v>731</v>
      </c>
      <c r="B5663" t="s">
        <v>732</v>
      </c>
      <c r="C5663">
        <v>1995</v>
      </c>
      <c r="D5663">
        <v>5.3871764709881003</v>
      </c>
      <c r="E5663">
        <v>84.989366924246696</v>
      </c>
      <c r="F5663">
        <v>56.587068053945998</v>
      </c>
    </row>
    <row r="5664" spans="1:6">
      <c r="A5664" t="s">
        <v>731</v>
      </c>
      <c r="B5664" t="s">
        <v>732</v>
      </c>
      <c r="C5664">
        <v>1996</v>
      </c>
      <c r="D5664">
        <v>5.0752489726519698</v>
      </c>
      <c r="E5664">
        <v>83.334515771354305</v>
      </c>
      <c r="F5664">
        <v>55.2368442541825</v>
      </c>
    </row>
    <row r="5665" spans="1:6">
      <c r="A5665" t="s">
        <v>731</v>
      </c>
      <c r="B5665" t="s">
        <v>732</v>
      </c>
      <c r="C5665">
        <v>1997</v>
      </c>
      <c r="D5665">
        <v>4.6146711890372103</v>
      </c>
      <c r="E5665">
        <v>79.162617141218007</v>
      </c>
      <c r="F5665">
        <v>52.477616353442002</v>
      </c>
    </row>
    <row r="5666" spans="1:6">
      <c r="A5666" t="s">
        <v>731</v>
      </c>
      <c r="B5666" t="s">
        <v>732</v>
      </c>
      <c r="C5666">
        <v>1998</v>
      </c>
      <c r="D5666">
        <v>4.3392203849911803</v>
      </c>
      <c r="E5666">
        <v>75.8245205109409</v>
      </c>
      <c r="F5666">
        <v>50.0033481865837</v>
      </c>
    </row>
    <row r="5667" spans="1:6">
      <c r="A5667" t="s">
        <v>731</v>
      </c>
      <c r="B5667" t="s">
        <v>732</v>
      </c>
      <c r="C5667">
        <v>1999</v>
      </c>
      <c r="D5667">
        <v>4.1268087855129796</v>
      </c>
      <c r="E5667">
        <v>73.449528889542705</v>
      </c>
      <c r="F5667">
        <v>47.736242331264798</v>
      </c>
    </row>
    <row r="5668" spans="1:6">
      <c r="A5668" t="s">
        <v>731</v>
      </c>
      <c r="B5668" t="s">
        <v>732</v>
      </c>
      <c r="C5668">
        <v>2000</v>
      </c>
      <c r="D5668">
        <v>3.98846877575239</v>
      </c>
      <c r="E5668">
        <v>70.880803961264306</v>
      </c>
      <c r="F5668">
        <v>46.276769720355198</v>
      </c>
    </row>
    <row r="5669" spans="1:6">
      <c r="A5669" t="s">
        <v>731</v>
      </c>
      <c r="B5669" t="s">
        <v>732</v>
      </c>
      <c r="C5669">
        <v>2001</v>
      </c>
      <c r="D5669">
        <v>3.9205444035049402</v>
      </c>
      <c r="E5669">
        <v>68.161905607602193</v>
      </c>
      <c r="F5669">
        <v>46.357376265938299</v>
      </c>
    </row>
    <row r="5670" spans="1:6">
      <c r="A5670" t="s">
        <v>731</v>
      </c>
      <c r="B5670" t="s">
        <v>732</v>
      </c>
      <c r="C5670">
        <v>2002</v>
      </c>
      <c r="D5670">
        <v>3.8563496791240599</v>
      </c>
      <c r="E5670">
        <v>65.239790937695403</v>
      </c>
      <c r="F5670">
        <v>46.386271053348302</v>
      </c>
    </row>
    <row r="5671" spans="1:6">
      <c r="A5671" t="s">
        <v>731</v>
      </c>
      <c r="B5671" t="s">
        <v>732</v>
      </c>
      <c r="C5671">
        <v>2003</v>
      </c>
      <c r="D5671">
        <v>3.8025080278603398</v>
      </c>
      <c r="E5671">
        <v>61.758672970191199</v>
      </c>
      <c r="F5671">
        <v>46.723021019915102</v>
      </c>
    </row>
    <row r="5672" spans="1:6">
      <c r="A5672" t="s">
        <v>731</v>
      </c>
      <c r="B5672" t="s">
        <v>732</v>
      </c>
      <c r="C5672">
        <v>2004</v>
      </c>
      <c r="D5672">
        <v>3.7358048216274198</v>
      </c>
      <c r="E5672">
        <v>58.764228691166203</v>
      </c>
      <c r="F5672">
        <v>46.994411968119699</v>
      </c>
    </row>
    <row r="5673" spans="1:6">
      <c r="A5673" t="s">
        <v>731</v>
      </c>
      <c r="B5673" t="s">
        <v>732</v>
      </c>
      <c r="C5673">
        <v>2005</v>
      </c>
      <c r="D5673">
        <v>3.7507980710273898</v>
      </c>
      <c r="E5673">
        <v>57.865459253632501</v>
      </c>
      <c r="F5673">
        <v>47.747433405277803</v>
      </c>
    </row>
    <row r="5674" spans="1:6">
      <c r="A5674" t="s">
        <v>731</v>
      </c>
      <c r="B5674" t="s">
        <v>732</v>
      </c>
      <c r="C5674">
        <v>2006</v>
      </c>
      <c r="D5674">
        <v>3.7021097227428599</v>
      </c>
      <c r="E5674">
        <v>54.542147772366</v>
      </c>
      <c r="F5674">
        <v>49.441357056305399</v>
      </c>
    </row>
    <row r="5675" spans="1:6">
      <c r="A5675" t="s">
        <v>731</v>
      </c>
      <c r="B5675" t="s">
        <v>732</v>
      </c>
      <c r="C5675">
        <v>2007</v>
      </c>
      <c r="D5675">
        <v>3.6689695654063299</v>
      </c>
      <c r="E5675">
        <v>51.851064685477297</v>
      </c>
      <c r="F5675">
        <v>51.103934522058999</v>
      </c>
    </row>
    <row r="5676" spans="1:6">
      <c r="A5676" t="s">
        <v>731</v>
      </c>
      <c r="B5676" t="s">
        <v>732</v>
      </c>
      <c r="C5676">
        <v>2008</v>
      </c>
      <c r="D5676">
        <v>3.5981107562110801</v>
      </c>
      <c r="E5676">
        <v>49.710867206444298</v>
      </c>
      <c r="F5676">
        <v>51.864746519876498</v>
      </c>
    </row>
    <row r="5677" spans="1:6">
      <c r="A5677" t="s">
        <v>731</v>
      </c>
      <c r="B5677" t="s">
        <v>732</v>
      </c>
      <c r="C5677">
        <v>2009</v>
      </c>
      <c r="D5677">
        <v>3.50350718953782</v>
      </c>
      <c r="E5677">
        <v>47.417983135086899</v>
      </c>
      <c r="F5677">
        <v>52.347475920903499</v>
      </c>
    </row>
    <row r="5678" spans="1:6">
      <c r="A5678" t="s">
        <v>731</v>
      </c>
      <c r="B5678" t="s">
        <v>732</v>
      </c>
      <c r="C5678">
        <v>2010</v>
      </c>
      <c r="D5678">
        <v>3.4076541387767101</v>
      </c>
      <c r="E5678">
        <v>45.361929225953197</v>
      </c>
      <c r="F5678">
        <v>52.864291888064898</v>
      </c>
    </row>
    <row r="5679" spans="1:6">
      <c r="A5679" t="s">
        <v>731</v>
      </c>
      <c r="B5679" t="s">
        <v>732</v>
      </c>
      <c r="C5679">
        <v>2011</v>
      </c>
      <c r="D5679">
        <v>3.3157094664298201</v>
      </c>
      <c r="E5679">
        <v>42.628094688633702</v>
      </c>
      <c r="F5679">
        <v>56.220003409489301</v>
      </c>
    </row>
    <row r="5680" spans="1:6">
      <c r="A5680" t="s">
        <v>731</v>
      </c>
      <c r="B5680" t="s">
        <v>732</v>
      </c>
      <c r="C5680">
        <v>2012</v>
      </c>
      <c r="D5680">
        <v>3.2100570394436398</v>
      </c>
      <c r="E5680">
        <v>42.5265148284753</v>
      </c>
      <c r="F5680">
        <v>52.723357385269502</v>
      </c>
    </row>
    <row r="5681" spans="1:6">
      <c r="A5681" t="s">
        <v>731</v>
      </c>
      <c r="B5681" t="s">
        <v>732</v>
      </c>
      <c r="C5681">
        <v>2013</v>
      </c>
      <c r="D5681">
        <v>3.0950968840663999</v>
      </c>
      <c r="E5681">
        <v>41.048386640583303</v>
      </c>
      <c r="F5681">
        <v>53.353999799231701</v>
      </c>
    </row>
    <row r="5682" spans="1:6">
      <c r="A5682" t="s">
        <v>731</v>
      </c>
      <c r="B5682" t="s">
        <v>732</v>
      </c>
      <c r="C5682">
        <v>2014</v>
      </c>
      <c r="D5682">
        <v>3.0255145210112002</v>
      </c>
      <c r="E5682">
        <v>41.303281464576798</v>
      </c>
      <c r="F5682">
        <v>51.881483506821802</v>
      </c>
    </row>
    <row r="5683" spans="1:6">
      <c r="A5683" t="s">
        <v>731</v>
      </c>
      <c r="B5683" t="s">
        <v>732</v>
      </c>
      <c r="C5683">
        <v>2015</v>
      </c>
      <c r="D5683">
        <v>2.9848083963871601</v>
      </c>
      <c r="E5683">
        <v>40.337626342061803</v>
      </c>
      <c r="F5683">
        <v>53.661645121015802</v>
      </c>
    </row>
    <row r="5684" spans="1:6">
      <c r="A5684" t="s">
        <v>731</v>
      </c>
      <c r="B5684" t="s">
        <v>732</v>
      </c>
      <c r="C5684">
        <v>2016</v>
      </c>
      <c r="D5684">
        <v>2.91026939768917</v>
      </c>
      <c r="E5684">
        <v>41.2703428063516</v>
      </c>
      <c r="F5684">
        <v>51.187294446262598</v>
      </c>
    </row>
    <row r="5685" spans="1:6">
      <c r="A5685" t="s">
        <v>731</v>
      </c>
      <c r="B5685" t="s">
        <v>732</v>
      </c>
      <c r="C5685">
        <v>2017</v>
      </c>
      <c r="D5685">
        <v>2.9445088896457698</v>
      </c>
      <c r="E5685">
        <v>39.953465354597597</v>
      </c>
      <c r="F5685">
        <v>52.361813177362798</v>
      </c>
    </row>
    <row r="5686" spans="1:6">
      <c r="A5686" t="s">
        <v>733</v>
      </c>
      <c r="B5686" t="s">
        <v>734</v>
      </c>
      <c r="C5686">
        <v>1990</v>
      </c>
      <c r="D5686">
        <v>1.42845257116831</v>
      </c>
      <c r="E5686">
        <v>137.91179698492499</v>
      </c>
      <c r="F5686">
        <v>17.005806050304301</v>
      </c>
    </row>
    <row r="5687" spans="1:6">
      <c r="A5687" t="s">
        <v>733</v>
      </c>
      <c r="B5687" t="s">
        <v>734</v>
      </c>
      <c r="C5687">
        <v>1991</v>
      </c>
      <c r="D5687">
        <v>1.42047814614442</v>
      </c>
      <c r="E5687">
        <v>135.27816026677701</v>
      </c>
      <c r="F5687">
        <v>17.0150780851767</v>
      </c>
    </row>
    <row r="5688" spans="1:6">
      <c r="A5688" t="s">
        <v>733</v>
      </c>
      <c r="B5688" t="s">
        <v>734</v>
      </c>
      <c r="C5688">
        <v>1992</v>
      </c>
      <c r="D5688">
        <v>1.42497061262769</v>
      </c>
      <c r="E5688">
        <v>134.87225708239001</v>
      </c>
      <c r="F5688">
        <v>16.8369090062798</v>
      </c>
    </row>
    <row r="5689" spans="1:6">
      <c r="A5689" t="s">
        <v>733</v>
      </c>
      <c r="B5689" t="s">
        <v>734</v>
      </c>
      <c r="C5689">
        <v>1993</v>
      </c>
      <c r="D5689">
        <v>1.42949198824626</v>
      </c>
      <c r="E5689">
        <v>133.00866877284</v>
      </c>
      <c r="F5689">
        <v>17.129329366079698</v>
      </c>
    </row>
    <row r="5690" spans="1:6">
      <c r="A5690" t="s">
        <v>733</v>
      </c>
      <c r="B5690" t="s">
        <v>734</v>
      </c>
      <c r="C5690">
        <v>1994</v>
      </c>
      <c r="D5690">
        <v>1.4385465763701699</v>
      </c>
      <c r="E5690">
        <v>132.46721750430399</v>
      </c>
      <c r="F5690">
        <v>16.9935119074411</v>
      </c>
    </row>
    <row r="5691" spans="1:6">
      <c r="A5691" t="s">
        <v>733</v>
      </c>
      <c r="B5691" t="s">
        <v>734</v>
      </c>
      <c r="C5691">
        <v>1995</v>
      </c>
      <c r="D5691">
        <v>1.44089683772974</v>
      </c>
      <c r="E5691">
        <v>130.55804773780201</v>
      </c>
      <c r="F5691">
        <v>16.828329018001899</v>
      </c>
    </row>
    <row r="5692" spans="1:6">
      <c r="A5692" t="s">
        <v>733</v>
      </c>
      <c r="B5692" t="s">
        <v>734</v>
      </c>
      <c r="C5692">
        <v>1996</v>
      </c>
      <c r="D5692">
        <v>1.42835518817152</v>
      </c>
      <c r="E5692">
        <v>128.28418585947099</v>
      </c>
      <c r="F5692">
        <v>16.9193269102262</v>
      </c>
    </row>
    <row r="5693" spans="1:6">
      <c r="A5693" t="s">
        <v>733</v>
      </c>
      <c r="B5693" t="s">
        <v>734</v>
      </c>
      <c r="C5693">
        <v>1997</v>
      </c>
      <c r="D5693">
        <v>1.4200224560300401</v>
      </c>
      <c r="E5693">
        <v>126.125318921657</v>
      </c>
      <c r="F5693">
        <v>16.996027645951798</v>
      </c>
    </row>
    <row r="5694" spans="1:6">
      <c r="A5694" t="s">
        <v>733</v>
      </c>
      <c r="B5694" t="s">
        <v>734</v>
      </c>
      <c r="C5694">
        <v>1998</v>
      </c>
      <c r="D5694">
        <v>1.4094856099888999</v>
      </c>
      <c r="E5694">
        <v>123.831305961656</v>
      </c>
      <c r="F5694">
        <v>17.000813157016101</v>
      </c>
    </row>
    <row r="5695" spans="1:6">
      <c r="A5695" t="s">
        <v>733</v>
      </c>
      <c r="B5695" t="s">
        <v>734</v>
      </c>
      <c r="C5695">
        <v>1999</v>
      </c>
      <c r="D5695">
        <v>1.40319399249176</v>
      </c>
      <c r="E5695">
        <v>119.975161543407</v>
      </c>
      <c r="F5695">
        <v>16.659059405314</v>
      </c>
    </row>
    <row r="5696" spans="1:6">
      <c r="A5696" t="s">
        <v>733</v>
      </c>
      <c r="B5696" t="s">
        <v>734</v>
      </c>
      <c r="C5696">
        <v>2000</v>
      </c>
      <c r="D5696">
        <v>1.3839550002535801</v>
      </c>
      <c r="E5696">
        <v>114.638901199918</v>
      </c>
      <c r="F5696">
        <v>16.300246180176</v>
      </c>
    </row>
    <row r="5697" spans="1:6">
      <c r="A5697" t="s">
        <v>733</v>
      </c>
      <c r="B5697" t="s">
        <v>734</v>
      </c>
      <c r="C5697">
        <v>2001</v>
      </c>
      <c r="D5697">
        <v>1.3581917117231199</v>
      </c>
      <c r="E5697">
        <v>109.682083180094</v>
      </c>
      <c r="F5697">
        <v>16.036596756321401</v>
      </c>
    </row>
    <row r="5698" spans="1:6">
      <c r="A5698" t="s">
        <v>733</v>
      </c>
      <c r="B5698" t="s">
        <v>734</v>
      </c>
      <c r="C5698">
        <v>2002</v>
      </c>
      <c r="D5698">
        <v>1.33228868401486</v>
      </c>
      <c r="E5698">
        <v>106.151021924208</v>
      </c>
      <c r="F5698">
        <v>15.878592273549399</v>
      </c>
    </row>
    <row r="5699" spans="1:6">
      <c r="A5699" t="s">
        <v>733</v>
      </c>
      <c r="B5699" t="s">
        <v>734</v>
      </c>
      <c r="C5699">
        <v>2003</v>
      </c>
      <c r="D5699">
        <v>1.3192340116116501</v>
      </c>
      <c r="E5699">
        <v>103.86103549313501</v>
      </c>
      <c r="F5699">
        <v>15.8153331934914</v>
      </c>
    </row>
    <row r="5700" spans="1:6">
      <c r="A5700" t="s">
        <v>733</v>
      </c>
      <c r="B5700" t="s">
        <v>734</v>
      </c>
      <c r="C5700">
        <v>2004</v>
      </c>
      <c r="D5700">
        <v>1.30817419814653</v>
      </c>
      <c r="E5700">
        <v>100.776458960697</v>
      </c>
      <c r="F5700">
        <v>15.8163438584342</v>
      </c>
    </row>
    <row r="5701" spans="1:6">
      <c r="A5701" t="s">
        <v>733</v>
      </c>
      <c r="B5701" t="s">
        <v>734</v>
      </c>
      <c r="C5701">
        <v>2005</v>
      </c>
      <c r="D5701">
        <v>1.3010260662939599</v>
      </c>
      <c r="E5701">
        <v>97.781103561813097</v>
      </c>
      <c r="F5701">
        <v>15.620840337948801</v>
      </c>
    </row>
    <row r="5702" spans="1:6">
      <c r="A5702" t="s">
        <v>733</v>
      </c>
      <c r="B5702" t="s">
        <v>734</v>
      </c>
      <c r="C5702">
        <v>2006</v>
      </c>
      <c r="D5702">
        <v>1.29878263278891</v>
      </c>
      <c r="E5702">
        <v>96.348850524924103</v>
      </c>
      <c r="F5702">
        <v>15.507755716599799</v>
      </c>
    </row>
    <row r="5703" spans="1:6">
      <c r="A5703" t="s">
        <v>733</v>
      </c>
      <c r="B5703" t="s">
        <v>734</v>
      </c>
      <c r="C5703">
        <v>2007</v>
      </c>
      <c r="D5703">
        <v>1.3042901436641801</v>
      </c>
      <c r="E5703">
        <v>94.251184107560306</v>
      </c>
      <c r="F5703">
        <v>15.783782151504999</v>
      </c>
    </row>
    <row r="5704" spans="1:6">
      <c r="A5704" t="s">
        <v>733</v>
      </c>
      <c r="B5704" t="s">
        <v>734</v>
      </c>
      <c r="C5704">
        <v>2008</v>
      </c>
      <c r="D5704">
        <v>1.3085434920100401</v>
      </c>
      <c r="E5704">
        <v>92.661050139282906</v>
      </c>
      <c r="F5704">
        <v>15.6264491924323</v>
      </c>
    </row>
    <row r="5705" spans="1:6">
      <c r="A5705" t="s">
        <v>733</v>
      </c>
      <c r="B5705" t="s">
        <v>734</v>
      </c>
      <c r="C5705">
        <v>2009</v>
      </c>
      <c r="D5705">
        <v>1.3134044153541</v>
      </c>
      <c r="E5705">
        <v>90.784938654721998</v>
      </c>
      <c r="F5705">
        <v>15.601759286727599</v>
      </c>
    </row>
    <row r="5706" spans="1:6">
      <c r="A5706" t="s">
        <v>733</v>
      </c>
      <c r="B5706" t="s">
        <v>734</v>
      </c>
      <c r="C5706">
        <v>2010</v>
      </c>
      <c r="D5706">
        <v>1.31967829247186</v>
      </c>
      <c r="E5706">
        <v>89.204189476427104</v>
      </c>
      <c r="F5706">
        <v>15.2901407472429</v>
      </c>
    </row>
    <row r="5707" spans="1:6">
      <c r="A5707" t="s">
        <v>733</v>
      </c>
      <c r="B5707" t="s">
        <v>734</v>
      </c>
      <c r="C5707">
        <v>2011</v>
      </c>
      <c r="D5707">
        <v>1.3304388281997299</v>
      </c>
      <c r="E5707">
        <v>87.056293638467196</v>
      </c>
      <c r="F5707">
        <v>15.463299591683899</v>
      </c>
    </row>
    <row r="5708" spans="1:6">
      <c r="A5708" t="s">
        <v>733</v>
      </c>
      <c r="B5708" t="s">
        <v>734</v>
      </c>
      <c r="C5708">
        <v>2012</v>
      </c>
      <c r="D5708">
        <v>1.3586986565889001</v>
      </c>
      <c r="E5708">
        <v>85.899212947785401</v>
      </c>
      <c r="F5708">
        <v>16.276021194998801</v>
      </c>
    </row>
    <row r="5709" spans="1:6">
      <c r="A5709" t="s">
        <v>733</v>
      </c>
      <c r="B5709" t="s">
        <v>734</v>
      </c>
      <c r="C5709">
        <v>2013</v>
      </c>
      <c r="D5709">
        <v>1.3905141892553401</v>
      </c>
      <c r="E5709">
        <v>84.770584964653295</v>
      </c>
      <c r="F5709">
        <v>16.1444491899362</v>
      </c>
    </row>
    <row r="5710" spans="1:6">
      <c r="A5710" t="s">
        <v>733</v>
      </c>
      <c r="B5710" t="s">
        <v>734</v>
      </c>
      <c r="C5710">
        <v>2014</v>
      </c>
      <c r="D5710">
        <v>1.4183811595895801</v>
      </c>
      <c r="E5710">
        <v>82.969514292283606</v>
      </c>
      <c r="F5710">
        <v>16.1623626482506</v>
      </c>
    </row>
    <row r="5711" spans="1:6">
      <c r="A5711" t="s">
        <v>733</v>
      </c>
      <c r="B5711" t="s">
        <v>734</v>
      </c>
      <c r="C5711">
        <v>2015</v>
      </c>
      <c r="D5711">
        <v>1.4497454632165601</v>
      </c>
      <c r="E5711">
        <v>82.211678549334806</v>
      </c>
      <c r="F5711">
        <v>16.104763423722801</v>
      </c>
    </row>
    <row r="5712" spans="1:6">
      <c r="A5712" t="s">
        <v>733</v>
      </c>
      <c r="B5712" t="s">
        <v>734</v>
      </c>
      <c r="C5712">
        <v>2016</v>
      </c>
      <c r="D5712">
        <v>1.4836916524247299</v>
      </c>
      <c r="E5712">
        <v>80.286973168839907</v>
      </c>
      <c r="F5712">
        <v>16.5237538250583</v>
      </c>
    </row>
    <row r="5713" spans="1:6">
      <c r="A5713" t="s">
        <v>733</v>
      </c>
      <c r="B5713" t="s">
        <v>734</v>
      </c>
      <c r="C5713">
        <v>2017</v>
      </c>
      <c r="D5713">
        <v>1.5164074604447599</v>
      </c>
      <c r="E5713">
        <v>78.767304558162905</v>
      </c>
      <c r="F5713">
        <v>16.891037406360699</v>
      </c>
    </row>
    <row r="5714" spans="1:6">
      <c r="A5714" t="s">
        <v>735</v>
      </c>
      <c r="B5714" t="s">
        <v>736</v>
      </c>
      <c r="C5714">
        <v>1990</v>
      </c>
      <c r="D5714">
        <v>2.5988577489946398</v>
      </c>
      <c r="E5714">
        <v>54.1744994874038</v>
      </c>
      <c r="F5714">
        <v>25.013084334029301</v>
      </c>
    </row>
    <row r="5715" spans="1:6">
      <c r="A5715" t="s">
        <v>735</v>
      </c>
      <c r="B5715" t="s">
        <v>736</v>
      </c>
      <c r="C5715">
        <v>1991</v>
      </c>
      <c r="D5715">
        <v>2.6113346896221499</v>
      </c>
      <c r="E5715">
        <v>51.866505146809999</v>
      </c>
      <c r="F5715">
        <v>26.023738343882201</v>
      </c>
    </row>
    <row r="5716" spans="1:6">
      <c r="A5716" t="s">
        <v>735</v>
      </c>
      <c r="B5716" t="s">
        <v>736</v>
      </c>
      <c r="C5716">
        <v>1992</v>
      </c>
      <c r="D5716">
        <v>2.6304706178079398</v>
      </c>
      <c r="E5716">
        <v>50.003290938048998</v>
      </c>
      <c r="F5716">
        <v>26.781423316613299</v>
      </c>
    </row>
    <row r="5717" spans="1:6">
      <c r="A5717" t="s">
        <v>735</v>
      </c>
      <c r="B5717" t="s">
        <v>736</v>
      </c>
      <c r="C5717">
        <v>1993</v>
      </c>
      <c r="D5717">
        <v>2.6592078348980199</v>
      </c>
      <c r="E5717">
        <v>48.314343498443598</v>
      </c>
      <c r="F5717">
        <v>27.729723476030301</v>
      </c>
    </row>
    <row r="5718" spans="1:6">
      <c r="A5718" t="s">
        <v>735</v>
      </c>
      <c r="B5718" t="s">
        <v>736</v>
      </c>
      <c r="C5718">
        <v>1994</v>
      </c>
      <c r="D5718">
        <v>2.5846841510340499</v>
      </c>
      <c r="E5718">
        <v>45.358893820562997</v>
      </c>
      <c r="F5718">
        <v>27.835713694595398</v>
      </c>
    </row>
    <row r="5719" spans="1:6">
      <c r="A5719" t="s">
        <v>735</v>
      </c>
      <c r="B5719" t="s">
        <v>736</v>
      </c>
      <c r="C5719">
        <v>1995</v>
      </c>
      <c r="D5719">
        <v>2.5227000176926899</v>
      </c>
      <c r="E5719">
        <v>42.502574384274098</v>
      </c>
      <c r="F5719">
        <v>28.010839812131898</v>
      </c>
    </row>
    <row r="5720" spans="1:6">
      <c r="A5720" t="s">
        <v>735</v>
      </c>
      <c r="B5720" t="s">
        <v>736</v>
      </c>
      <c r="C5720">
        <v>1996</v>
      </c>
      <c r="D5720">
        <v>2.5061967691204701</v>
      </c>
      <c r="E5720">
        <v>40.335008976207298</v>
      </c>
      <c r="F5720">
        <v>28.787060746142998</v>
      </c>
    </row>
    <row r="5721" spans="1:6">
      <c r="A5721" t="s">
        <v>735</v>
      </c>
      <c r="B5721" t="s">
        <v>736</v>
      </c>
      <c r="C5721">
        <v>1997</v>
      </c>
      <c r="D5721">
        <v>2.3339661035299502</v>
      </c>
      <c r="E5721">
        <v>36.039733792887603</v>
      </c>
      <c r="F5721">
        <v>27.204609591863701</v>
      </c>
    </row>
    <row r="5722" spans="1:6">
      <c r="A5722" t="s">
        <v>735</v>
      </c>
      <c r="B5722" t="s">
        <v>736</v>
      </c>
      <c r="C5722">
        <v>1998</v>
      </c>
      <c r="D5722">
        <v>2.2425129732170399</v>
      </c>
      <c r="E5722">
        <v>33.082560762592998</v>
      </c>
      <c r="F5722">
        <v>26.6392422966297</v>
      </c>
    </row>
    <row r="5723" spans="1:6">
      <c r="A5723" t="s">
        <v>735</v>
      </c>
      <c r="B5723" t="s">
        <v>736</v>
      </c>
      <c r="C5723">
        <v>1999</v>
      </c>
      <c r="D5723">
        <v>2.2115253709263798</v>
      </c>
      <c r="E5723">
        <v>32.194902131288003</v>
      </c>
      <c r="F5723">
        <v>27.5041037682218</v>
      </c>
    </row>
    <row r="5724" spans="1:6">
      <c r="A5724" t="s">
        <v>735</v>
      </c>
      <c r="B5724" t="s">
        <v>736</v>
      </c>
      <c r="C5724">
        <v>2000</v>
      </c>
      <c r="D5724">
        <v>2.0805009129040202</v>
      </c>
      <c r="E5724">
        <v>29.733958870662399</v>
      </c>
      <c r="F5724">
        <v>27.252607454860598</v>
      </c>
    </row>
    <row r="5725" spans="1:6">
      <c r="A5725" t="s">
        <v>735</v>
      </c>
      <c r="B5725" t="s">
        <v>736</v>
      </c>
      <c r="C5725">
        <v>2001</v>
      </c>
      <c r="D5725">
        <v>1.89296199714274</v>
      </c>
      <c r="E5725">
        <v>26.1916843398655</v>
      </c>
      <c r="F5725">
        <v>26.582081117805799</v>
      </c>
    </row>
    <row r="5726" spans="1:6">
      <c r="A5726" t="s">
        <v>735</v>
      </c>
      <c r="B5726" t="s">
        <v>736</v>
      </c>
      <c r="C5726">
        <v>2002</v>
      </c>
      <c r="D5726">
        <v>1.8158657805138401</v>
      </c>
      <c r="E5726">
        <v>24.613152966090201</v>
      </c>
      <c r="F5726">
        <v>27.118108035693702</v>
      </c>
    </row>
    <row r="5727" spans="1:6">
      <c r="A5727" t="s">
        <v>735</v>
      </c>
      <c r="B5727" t="s">
        <v>736</v>
      </c>
      <c r="C5727">
        <v>2003</v>
      </c>
      <c r="D5727">
        <v>1.71576329627723</v>
      </c>
      <c r="E5727">
        <v>22.5550784685908</v>
      </c>
      <c r="F5727">
        <v>26.880551361738402</v>
      </c>
    </row>
    <row r="5728" spans="1:6">
      <c r="A5728" t="s">
        <v>735</v>
      </c>
      <c r="B5728" t="s">
        <v>736</v>
      </c>
      <c r="C5728">
        <v>2004</v>
      </c>
      <c r="D5728">
        <v>1.6418152122637999</v>
      </c>
      <c r="E5728">
        <v>20.852825865029601</v>
      </c>
      <c r="F5728">
        <v>27.0163790704494</v>
      </c>
    </row>
    <row r="5729" spans="1:6">
      <c r="A5729" t="s">
        <v>735</v>
      </c>
      <c r="B5729" t="s">
        <v>736</v>
      </c>
      <c r="C5729">
        <v>2005</v>
      </c>
      <c r="D5729">
        <v>1.57788390214385</v>
      </c>
      <c r="E5729">
        <v>19.473506049238601</v>
      </c>
      <c r="F5729">
        <v>26.9101352514826</v>
      </c>
    </row>
    <row r="5730" spans="1:6">
      <c r="A5730" t="s">
        <v>735</v>
      </c>
      <c r="B5730" t="s">
        <v>736</v>
      </c>
      <c r="C5730">
        <v>2006</v>
      </c>
      <c r="D5730">
        <v>1.4854580547223599</v>
      </c>
      <c r="E5730">
        <v>17.874451807417199</v>
      </c>
      <c r="F5730">
        <v>27.086497692255001</v>
      </c>
    </row>
    <row r="5731" spans="1:6">
      <c r="A5731" t="s">
        <v>735</v>
      </c>
      <c r="B5731" t="s">
        <v>736</v>
      </c>
      <c r="C5731">
        <v>2007</v>
      </c>
      <c r="D5731">
        <v>1.3968352350639699</v>
      </c>
      <c r="E5731">
        <v>16.4692493999483</v>
      </c>
      <c r="F5731">
        <v>27.1730464259116</v>
      </c>
    </row>
    <row r="5732" spans="1:6">
      <c r="A5732" t="s">
        <v>735</v>
      </c>
      <c r="B5732" t="s">
        <v>736</v>
      </c>
      <c r="C5732">
        <v>2008</v>
      </c>
      <c r="D5732">
        <v>1.3118128279522101</v>
      </c>
      <c r="E5732">
        <v>15.0111322885204</v>
      </c>
      <c r="F5732">
        <v>27.201155001766601</v>
      </c>
    </row>
    <row r="5733" spans="1:6">
      <c r="A5733" t="s">
        <v>735</v>
      </c>
      <c r="B5733" t="s">
        <v>736</v>
      </c>
      <c r="C5733">
        <v>2009</v>
      </c>
      <c r="D5733">
        <v>1.21640771791233</v>
      </c>
      <c r="E5733">
        <v>13.623978325686901</v>
      </c>
      <c r="F5733">
        <v>26.563079575040199</v>
      </c>
    </row>
    <row r="5734" spans="1:6">
      <c r="A5734" t="s">
        <v>735</v>
      </c>
      <c r="B5734" t="s">
        <v>736</v>
      </c>
      <c r="C5734">
        <v>2010</v>
      </c>
      <c r="D5734">
        <v>1.1741241847008901</v>
      </c>
      <c r="E5734">
        <v>12.725928678910901</v>
      </c>
      <c r="F5734">
        <v>26.932334164891099</v>
      </c>
    </row>
    <row r="5735" spans="1:6">
      <c r="A5735" t="s">
        <v>735</v>
      </c>
      <c r="B5735" t="s">
        <v>736</v>
      </c>
      <c r="C5735">
        <v>2011</v>
      </c>
      <c r="D5735">
        <v>1.1137516340223901</v>
      </c>
      <c r="E5735">
        <v>11.4519906374197</v>
      </c>
      <c r="F5735">
        <v>27.03483754841</v>
      </c>
    </row>
    <row r="5736" spans="1:6">
      <c r="A5736" t="s">
        <v>735</v>
      </c>
      <c r="B5736" t="s">
        <v>736</v>
      </c>
      <c r="C5736">
        <v>2012</v>
      </c>
      <c r="D5736">
        <v>1.03076510106787</v>
      </c>
      <c r="E5736">
        <v>10.1695032119956</v>
      </c>
      <c r="F5736">
        <v>26.7484935288612</v>
      </c>
    </row>
    <row r="5737" spans="1:6">
      <c r="A5737" t="s">
        <v>735</v>
      </c>
      <c r="B5737" t="s">
        <v>736</v>
      </c>
      <c r="C5737">
        <v>2013</v>
      </c>
      <c r="D5737">
        <v>0.94566251939490198</v>
      </c>
      <c r="E5737">
        <v>9.0653234798372608</v>
      </c>
      <c r="F5737">
        <v>26.153428352783699</v>
      </c>
    </row>
    <row r="5738" spans="1:6">
      <c r="A5738" t="s">
        <v>735</v>
      </c>
      <c r="B5738" t="s">
        <v>736</v>
      </c>
      <c r="C5738">
        <v>2014</v>
      </c>
      <c r="D5738">
        <v>0.90111414655774302</v>
      </c>
      <c r="E5738">
        <v>8.4082719720460393</v>
      </c>
      <c r="F5738">
        <v>25.576971967587099</v>
      </c>
    </row>
    <row r="5739" spans="1:6">
      <c r="A5739" t="s">
        <v>735</v>
      </c>
      <c r="B5739" t="s">
        <v>736</v>
      </c>
      <c r="C5739">
        <v>2015</v>
      </c>
      <c r="D5739">
        <v>0.85587433824977399</v>
      </c>
      <c r="E5739">
        <v>7.8247278704290704</v>
      </c>
      <c r="F5739">
        <v>24.8648670534965</v>
      </c>
    </row>
    <row r="5740" spans="1:6">
      <c r="A5740" t="s">
        <v>735</v>
      </c>
      <c r="B5740" t="s">
        <v>736</v>
      </c>
      <c r="C5740">
        <v>2016</v>
      </c>
      <c r="D5740">
        <v>0.85775100439156704</v>
      </c>
      <c r="E5740">
        <v>7.30736991725239</v>
      </c>
      <c r="F5740">
        <v>25.108170678905299</v>
      </c>
    </row>
    <row r="5741" spans="1:6">
      <c r="A5741" t="s">
        <v>735</v>
      </c>
      <c r="B5741" t="s">
        <v>736</v>
      </c>
      <c r="C5741">
        <v>2017</v>
      </c>
      <c r="D5741">
        <v>0.87757681025058398</v>
      </c>
      <c r="E5741">
        <v>6.7045818331543501</v>
      </c>
      <c r="F5741">
        <v>25.447831113968199</v>
      </c>
    </row>
    <row r="5742" spans="1:6">
      <c r="A5742" t="s">
        <v>737</v>
      </c>
      <c r="B5742" t="s">
        <v>738</v>
      </c>
      <c r="C5742">
        <v>1990</v>
      </c>
      <c r="D5742">
        <v>0.75340314094804695</v>
      </c>
      <c r="E5742">
        <v>173.666033408852</v>
      </c>
      <c r="F5742">
        <v>16.4280463582</v>
      </c>
    </row>
    <row r="5743" spans="1:6">
      <c r="A5743" t="s">
        <v>737</v>
      </c>
      <c r="B5743" t="s">
        <v>738</v>
      </c>
      <c r="C5743">
        <v>1991</v>
      </c>
      <c r="D5743">
        <v>0.758016248961773</v>
      </c>
      <c r="E5743">
        <v>168.605183086388</v>
      </c>
      <c r="F5743">
        <v>16.429038220818398</v>
      </c>
    </row>
    <row r="5744" spans="1:6">
      <c r="A5744" t="s">
        <v>737</v>
      </c>
      <c r="B5744" t="s">
        <v>738</v>
      </c>
      <c r="C5744">
        <v>1992</v>
      </c>
      <c r="D5744">
        <v>0.76370564597287205</v>
      </c>
      <c r="E5744">
        <v>163.806088103555</v>
      </c>
      <c r="F5744">
        <v>16.537594572860499</v>
      </c>
    </row>
    <row r="5745" spans="1:6">
      <c r="A5745" t="s">
        <v>737</v>
      </c>
      <c r="B5745" t="s">
        <v>738</v>
      </c>
      <c r="C5745">
        <v>1993</v>
      </c>
      <c r="D5745">
        <v>0.76895515931500802</v>
      </c>
      <c r="E5745">
        <v>159.10296182855501</v>
      </c>
      <c r="F5745">
        <v>16.491824360827199</v>
      </c>
    </row>
    <row r="5746" spans="1:6">
      <c r="A5746" t="s">
        <v>737</v>
      </c>
      <c r="B5746" t="s">
        <v>738</v>
      </c>
      <c r="C5746">
        <v>1994</v>
      </c>
      <c r="D5746">
        <v>0.77337200415059304</v>
      </c>
      <c r="E5746">
        <v>154.01931645142301</v>
      </c>
      <c r="F5746">
        <v>16.430882879738402</v>
      </c>
    </row>
    <row r="5747" spans="1:6">
      <c r="A5747" t="s">
        <v>737</v>
      </c>
      <c r="B5747" t="s">
        <v>738</v>
      </c>
      <c r="C5747">
        <v>1995</v>
      </c>
      <c r="D5747">
        <v>0.77600304305774903</v>
      </c>
      <c r="E5747">
        <v>149.381004692179</v>
      </c>
      <c r="F5747">
        <v>16.139831209135799</v>
      </c>
    </row>
    <row r="5748" spans="1:6">
      <c r="A5748" t="s">
        <v>737</v>
      </c>
      <c r="B5748" t="s">
        <v>738</v>
      </c>
      <c r="C5748">
        <v>1996</v>
      </c>
      <c r="D5748">
        <v>0.77199964978361202</v>
      </c>
      <c r="E5748">
        <v>143.01659083001999</v>
      </c>
      <c r="F5748">
        <v>16.314388990710601</v>
      </c>
    </row>
    <row r="5749" spans="1:6">
      <c r="A5749" t="s">
        <v>737</v>
      </c>
      <c r="B5749" t="s">
        <v>738</v>
      </c>
      <c r="C5749">
        <v>1997</v>
      </c>
      <c r="D5749">
        <v>0.766987460021336</v>
      </c>
      <c r="E5749">
        <v>136.96483517099901</v>
      </c>
      <c r="F5749">
        <v>16.049931545367301</v>
      </c>
    </row>
    <row r="5750" spans="1:6">
      <c r="A5750" t="s">
        <v>737</v>
      </c>
      <c r="B5750" t="s">
        <v>738</v>
      </c>
      <c r="C5750">
        <v>1998</v>
      </c>
      <c r="D5750">
        <v>0.76803832599981703</v>
      </c>
      <c r="E5750">
        <v>131.762543329507</v>
      </c>
      <c r="F5750">
        <v>16.0286045465174</v>
      </c>
    </row>
    <row r="5751" spans="1:6">
      <c r="A5751" t="s">
        <v>737</v>
      </c>
      <c r="B5751" t="s">
        <v>738</v>
      </c>
      <c r="C5751">
        <v>1999</v>
      </c>
      <c r="D5751">
        <v>0.776376551574118</v>
      </c>
      <c r="E5751">
        <v>129.68612301306899</v>
      </c>
      <c r="F5751">
        <v>15.452113569084201</v>
      </c>
    </row>
    <row r="5752" spans="1:6">
      <c r="A5752" t="s">
        <v>737</v>
      </c>
      <c r="B5752" t="s">
        <v>738</v>
      </c>
      <c r="C5752">
        <v>2000</v>
      </c>
      <c r="D5752">
        <v>0.78508824808065103</v>
      </c>
      <c r="E5752">
        <v>126.400812429856</v>
      </c>
      <c r="F5752">
        <v>15.130652102029901</v>
      </c>
    </row>
    <row r="5753" spans="1:6">
      <c r="A5753" t="s">
        <v>737</v>
      </c>
      <c r="B5753" t="s">
        <v>738</v>
      </c>
      <c r="C5753">
        <v>2001</v>
      </c>
      <c r="D5753">
        <v>0.79384987266496798</v>
      </c>
      <c r="E5753">
        <v>121.334468341722</v>
      </c>
      <c r="F5753">
        <v>14.9442939673718</v>
      </c>
    </row>
    <row r="5754" spans="1:6">
      <c r="A5754" t="s">
        <v>737</v>
      </c>
      <c r="B5754" t="s">
        <v>738</v>
      </c>
      <c r="C5754">
        <v>2002</v>
      </c>
      <c r="D5754">
        <v>0.81068565607377296</v>
      </c>
      <c r="E5754">
        <v>117.193816954705</v>
      </c>
      <c r="F5754">
        <v>15.0031707148646</v>
      </c>
    </row>
    <row r="5755" spans="1:6">
      <c r="A5755" t="s">
        <v>737</v>
      </c>
      <c r="B5755" t="s">
        <v>738</v>
      </c>
      <c r="C5755">
        <v>2003</v>
      </c>
      <c r="D5755">
        <v>0.83617082281218702</v>
      </c>
      <c r="E5755">
        <v>113.94536625935901</v>
      </c>
      <c r="F5755">
        <v>15.3219680469387</v>
      </c>
    </row>
    <row r="5756" spans="1:6">
      <c r="A5756" t="s">
        <v>737</v>
      </c>
      <c r="B5756" t="s">
        <v>738</v>
      </c>
      <c r="C5756">
        <v>2004</v>
      </c>
      <c r="D5756">
        <v>0.86226617098049796</v>
      </c>
      <c r="E5756">
        <v>110.24639952458</v>
      </c>
      <c r="F5756">
        <v>15.7773058476791</v>
      </c>
    </row>
    <row r="5757" spans="1:6">
      <c r="A5757" t="s">
        <v>737</v>
      </c>
      <c r="B5757" t="s">
        <v>738</v>
      </c>
      <c r="C5757">
        <v>2005</v>
      </c>
      <c r="D5757">
        <v>0.88791824792259699</v>
      </c>
      <c r="E5757">
        <v>105.415542623871</v>
      </c>
      <c r="F5757">
        <v>16.1384946039901</v>
      </c>
    </row>
    <row r="5758" spans="1:6">
      <c r="A5758" t="s">
        <v>737</v>
      </c>
      <c r="B5758" t="s">
        <v>738</v>
      </c>
      <c r="C5758">
        <v>2006</v>
      </c>
      <c r="D5758">
        <v>0.91765578183604002</v>
      </c>
      <c r="E5758">
        <v>99.414072066191295</v>
      </c>
      <c r="F5758">
        <v>16.672281429772202</v>
      </c>
    </row>
    <row r="5759" spans="1:6">
      <c r="A5759" t="s">
        <v>737</v>
      </c>
      <c r="B5759" t="s">
        <v>738</v>
      </c>
      <c r="C5759">
        <v>2007</v>
      </c>
      <c r="D5759">
        <v>0.95449471030438204</v>
      </c>
      <c r="E5759">
        <v>94.591034748727296</v>
      </c>
      <c r="F5759">
        <v>17.435279460158199</v>
      </c>
    </row>
    <row r="5760" spans="1:6">
      <c r="A5760" t="s">
        <v>737</v>
      </c>
      <c r="B5760" t="s">
        <v>738</v>
      </c>
      <c r="C5760">
        <v>2008</v>
      </c>
      <c r="D5760">
        <v>0.99619552196288996</v>
      </c>
      <c r="E5760">
        <v>90.125659332467805</v>
      </c>
      <c r="F5760">
        <v>18.003464930263402</v>
      </c>
    </row>
    <row r="5761" spans="1:6">
      <c r="A5761" t="s">
        <v>737</v>
      </c>
      <c r="B5761" t="s">
        <v>738</v>
      </c>
      <c r="C5761">
        <v>2009</v>
      </c>
      <c r="D5761">
        <v>1.04948186447018</v>
      </c>
      <c r="E5761">
        <v>87.351080660329302</v>
      </c>
      <c r="F5761">
        <v>18.1779759515018</v>
      </c>
    </row>
    <row r="5762" spans="1:6">
      <c r="A5762" t="s">
        <v>737</v>
      </c>
      <c r="B5762" t="s">
        <v>738</v>
      </c>
      <c r="C5762">
        <v>2010</v>
      </c>
      <c r="D5762">
        <v>1.11105593615145</v>
      </c>
      <c r="E5762">
        <v>84.660028843868204</v>
      </c>
      <c r="F5762">
        <v>18.521901346213902</v>
      </c>
    </row>
    <row r="5763" spans="1:6">
      <c r="A5763" t="s">
        <v>737</v>
      </c>
      <c r="B5763" t="s">
        <v>738</v>
      </c>
      <c r="C5763">
        <v>2011</v>
      </c>
      <c r="D5763">
        <v>1.1826348084320599</v>
      </c>
      <c r="E5763">
        <v>81.937630156525003</v>
      </c>
      <c r="F5763">
        <v>19.193792510425499</v>
      </c>
    </row>
    <row r="5764" spans="1:6">
      <c r="A5764" t="s">
        <v>737</v>
      </c>
      <c r="B5764" t="s">
        <v>738</v>
      </c>
      <c r="C5764">
        <v>2012</v>
      </c>
      <c r="D5764">
        <v>1.2701325913257999</v>
      </c>
      <c r="E5764">
        <v>80.528933383509795</v>
      </c>
      <c r="F5764">
        <v>18.810603132635102</v>
      </c>
    </row>
    <row r="5765" spans="1:6">
      <c r="A5765" t="s">
        <v>737</v>
      </c>
      <c r="B5765" t="s">
        <v>738</v>
      </c>
      <c r="C5765">
        <v>2013</v>
      </c>
      <c r="D5765">
        <v>1.3760547821277</v>
      </c>
      <c r="E5765">
        <v>79.515616776318694</v>
      </c>
      <c r="F5765">
        <v>18.946268695245902</v>
      </c>
    </row>
    <row r="5766" spans="1:6">
      <c r="A5766" t="s">
        <v>737</v>
      </c>
      <c r="B5766" t="s">
        <v>738</v>
      </c>
      <c r="C5766">
        <v>2014</v>
      </c>
      <c r="D5766">
        <v>1.49591985427122</v>
      </c>
      <c r="E5766">
        <v>79.781634217430707</v>
      </c>
      <c r="F5766">
        <v>18.328834866589901</v>
      </c>
    </row>
    <row r="5767" spans="1:6">
      <c r="A5767" t="s">
        <v>737</v>
      </c>
      <c r="B5767" t="s">
        <v>738</v>
      </c>
      <c r="C5767">
        <v>2015</v>
      </c>
      <c r="D5767">
        <v>1.61429516076813</v>
      </c>
      <c r="E5767">
        <v>78.879694274989902</v>
      </c>
      <c r="F5767">
        <v>18.7674791121898</v>
      </c>
    </row>
    <row r="5768" spans="1:6">
      <c r="A5768" t="s">
        <v>737</v>
      </c>
      <c r="B5768" t="s">
        <v>738</v>
      </c>
      <c r="C5768">
        <v>2016</v>
      </c>
      <c r="D5768">
        <v>1.74044682025815</v>
      </c>
      <c r="E5768">
        <v>78.451343611226804</v>
      </c>
      <c r="F5768">
        <v>18.522374455881501</v>
      </c>
    </row>
    <row r="5769" spans="1:6">
      <c r="A5769" t="s">
        <v>737</v>
      </c>
      <c r="B5769" t="s">
        <v>738</v>
      </c>
      <c r="C5769">
        <v>2017</v>
      </c>
      <c r="D5769">
        <v>1.8883411551526701</v>
      </c>
      <c r="E5769">
        <v>78.417319412455399</v>
      </c>
      <c r="F5769">
        <v>18.039690526757202</v>
      </c>
    </row>
    <row r="5770" spans="1:6">
      <c r="A5770" t="s">
        <v>739</v>
      </c>
      <c r="B5770" t="s">
        <v>740</v>
      </c>
      <c r="C5770">
        <v>1990</v>
      </c>
      <c r="D5770">
        <v>2.65517102173389</v>
      </c>
      <c r="E5770">
        <v>140.264876574802</v>
      </c>
      <c r="F5770">
        <v>21.050450273189298</v>
      </c>
    </row>
    <row r="5771" spans="1:6">
      <c r="A5771" t="s">
        <v>739</v>
      </c>
      <c r="B5771" t="s">
        <v>740</v>
      </c>
      <c r="C5771">
        <v>1991</v>
      </c>
      <c r="D5771">
        <v>2.6081047070203498</v>
      </c>
      <c r="E5771">
        <v>138.421698444464</v>
      </c>
      <c r="F5771">
        <v>21.5120575225279</v>
      </c>
    </row>
    <row r="5772" spans="1:6">
      <c r="A5772" t="s">
        <v>739</v>
      </c>
      <c r="B5772" t="s">
        <v>740</v>
      </c>
      <c r="C5772">
        <v>1992</v>
      </c>
      <c r="D5772">
        <v>2.5533523529078002</v>
      </c>
      <c r="E5772">
        <v>136.73949015162501</v>
      </c>
      <c r="F5772">
        <v>21.932609482358</v>
      </c>
    </row>
    <row r="5773" spans="1:6">
      <c r="A5773" t="s">
        <v>739</v>
      </c>
      <c r="B5773" t="s">
        <v>740</v>
      </c>
      <c r="C5773">
        <v>1993</v>
      </c>
      <c r="D5773">
        <v>2.5018674618420098</v>
      </c>
      <c r="E5773">
        <v>136.41056405360899</v>
      </c>
      <c r="F5773">
        <v>22.264007175844899</v>
      </c>
    </row>
    <row r="5774" spans="1:6">
      <c r="A5774" t="s">
        <v>739</v>
      </c>
      <c r="B5774" t="s">
        <v>740</v>
      </c>
      <c r="C5774">
        <v>1994</v>
      </c>
      <c r="D5774">
        <v>2.4348761082588002</v>
      </c>
      <c r="E5774">
        <v>136.31133431383199</v>
      </c>
      <c r="F5774">
        <v>22.315834837483099</v>
      </c>
    </row>
    <row r="5775" spans="1:6">
      <c r="A5775" t="s">
        <v>739</v>
      </c>
      <c r="B5775" t="s">
        <v>740</v>
      </c>
      <c r="C5775">
        <v>1995</v>
      </c>
      <c r="D5775">
        <v>2.3448861137610102</v>
      </c>
      <c r="E5775">
        <v>134.524987660676</v>
      </c>
      <c r="F5775">
        <v>22.536410139941601</v>
      </c>
    </row>
    <row r="5776" spans="1:6">
      <c r="A5776" t="s">
        <v>739</v>
      </c>
      <c r="B5776" t="s">
        <v>740</v>
      </c>
      <c r="C5776">
        <v>1996</v>
      </c>
      <c r="D5776">
        <v>2.2678469543478998</v>
      </c>
      <c r="E5776">
        <v>133.64261815700999</v>
      </c>
      <c r="F5776">
        <v>22.9381441254328</v>
      </c>
    </row>
    <row r="5777" spans="1:6">
      <c r="A5777" t="s">
        <v>739</v>
      </c>
      <c r="B5777" t="s">
        <v>740</v>
      </c>
      <c r="C5777">
        <v>1997</v>
      </c>
      <c r="D5777">
        <v>2.1979723684150101</v>
      </c>
      <c r="E5777">
        <v>132.50727873582301</v>
      </c>
      <c r="F5777">
        <v>23.7093606311408</v>
      </c>
    </row>
    <row r="5778" spans="1:6">
      <c r="A5778" t="s">
        <v>739</v>
      </c>
      <c r="B5778" t="s">
        <v>740</v>
      </c>
      <c r="C5778">
        <v>1998</v>
      </c>
      <c r="D5778">
        <v>2.14233111740351</v>
      </c>
      <c r="E5778">
        <v>132.688037740271</v>
      </c>
      <c r="F5778">
        <v>23.850223323576198</v>
      </c>
    </row>
    <row r="5779" spans="1:6">
      <c r="A5779" t="s">
        <v>739</v>
      </c>
      <c r="B5779" t="s">
        <v>740</v>
      </c>
      <c r="C5779">
        <v>1999</v>
      </c>
      <c r="D5779">
        <v>2.0871094444664302</v>
      </c>
      <c r="E5779">
        <v>129.20507216983199</v>
      </c>
      <c r="F5779">
        <v>23.9311691638915</v>
      </c>
    </row>
    <row r="5780" spans="1:6">
      <c r="A5780" t="s">
        <v>739</v>
      </c>
      <c r="B5780" t="s">
        <v>740</v>
      </c>
      <c r="C5780">
        <v>2000</v>
      </c>
      <c r="D5780">
        <v>2.0829716429272902</v>
      </c>
      <c r="E5780">
        <v>128.21818341958601</v>
      </c>
      <c r="F5780">
        <v>23.570007565274199</v>
      </c>
    </row>
    <row r="5781" spans="1:6">
      <c r="A5781" t="s">
        <v>739</v>
      </c>
      <c r="B5781" t="s">
        <v>740</v>
      </c>
      <c r="C5781">
        <v>2001</v>
      </c>
      <c r="D5781">
        <v>2.1005258891567702</v>
      </c>
      <c r="E5781">
        <v>127.129734447595</v>
      </c>
      <c r="F5781">
        <v>23.602294383458599</v>
      </c>
    </row>
    <row r="5782" spans="1:6">
      <c r="A5782" t="s">
        <v>739</v>
      </c>
      <c r="B5782" t="s">
        <v>740</v>
      </c>
      <c r="C5782">
        <v>2002</v>
      </c>
      <c r="D5782">
        <v>2.11785758883912</v>
      </c>
      <c r="E5782">
        <v>126.682383938093</v>
      </c>
      <c r="F5782">
        <v>23.0407785885197</v>
      </c>
    </row>
    <row r="5783" spans="1:6">
      <c r="A5783" t="s">
        <v>739</v>
      </c>
      <c r="B5783" t="s">
        <v>740</v>
      </c>
      <c r="C5783">
        <v>2003</v>
      </c>
      <c r="D5783">
        <v>2.1599078737139701</v>
      </c>
      <c r="E5783">
        <v>126.93411347428101</v>
      </c>
      <c r="F5783">
        <v>22.1788675796879</v>
      </c>
    </row>
    <row r="5784" spans="1:6">
      <c r="A5784" t="s">
        <v>739</v>
      </c>
      <c r="B5784" t="s">
        <v>740</v>
      </c>
      <c r="C5784">
        <v>2004</v>
      </c>
      <c r="D5784">
        <v>2.1543358616238</v>
      </c>
      <c r="E5784">
        <v>123.946653729831</v>
      </c>
      <c r="F5784">
        <v>21.0958853724918</v>
      </c>
    </row>
    <row r="5785" spans="1:6">
      <c r="A5785" t="s">
        <v>739</v>
      </c>
      <c r="B5785" t="s">
        <v>740</v>
      </c>
      <c r="C5785">
        <v>2005</v>
      </c>
      <c r="D5785">
        <v>2.1684722719778402</v>
      </c>
      <c r="E5785">
        <v>122.691929538767</v>
      </c>
      <c r="F5785">
        <v>20.472017120836099</v>
      </c>
    </row>
    <row r="5786" spans="1:6">
      <c r="A5786" t="s">
        <v>739</v>
      </c>
      <c r="B5786" t="s">
        <v>740</v>
      </c>
      <c r="C5786">
        <v>2006</v>
      </c>
      <c r="D5786">
        <v>2.1765090865102001</v>
      </c>
      <c r="E5786">
        <v>120.043470268671</v>
      </c>
      <c r="F5786">
        <v>20.579792720169099</v>
      </c>
    </row>
    <row r="5787" spans="1:6">
      <c r="A5787" t="s">
        <v>739</v>
      </c>
      <c r="B5787" t="s">
        <v>740</v>
      </c>
      <c r="C5787">
        <v>2007</v>
      </c>
      <c r="D5787">
        <v>2.1932287597414599</v>
      </c>
      <c r="E5787">
        <v>118.426880848067</v>
      </c>
      <c r="F5787">
        <v>20.5748437521429</v>
      </c>
    </row>
    <row r="5788" spans="1:6">
      <c r="A5788" t="s">
        <v>739</v>
      </c>
      <c r="B5788" t="s">
        <v>740</v>
      </c>
      <c r="C5788">
        <v>2008</v>
      </c>
      <c r="D5788">
        <v>2.2171879842272202</v>
      </c>
      <c r="E5788">
        <v>116.830152440522</v>
      </c>
      <c r="F5788">
        <v>20.786010917125299</v>
      </c>
    </row>
    <row r="5789" spans="1:6">
      <c r="A5789" t="s">
        <v>739</v>
      </c>
      <c r="B5789" t="s">
        <v>740</v>
      </c>
      <c r="C5789">
        <v>2009</v>
      </c>
      <c r="D5789">
        <v>2.2216440481498698</v>
      </c>
      <c r="E5789">
        <v>114.75202649600701</v>
      </c>
      <c r="F5789">
        <v>20.727078721631699</v>
      </c>
    </row>
    <row r="5790" spans="1:6">
      <c r="A5790" t="s">
        <v>739</v>
      </c>
      <c r="B5790" t="s">
        <v>740</v>
      </c>
      <c r="C5790">
        <v>2010</v>
      </c>
      <c r="D5790">
        <v>2.23705891983274</v>
      </c>
      <c r="E5790">
        <v>112.733707882819</v>
      </c>
      <c r="F5790">
        <v>20.7340513090383</v>
      </c>
    </row>
    <row r="5791" spans="1:6">
      <c r="A5791" t="s">
        <v>739</v>
      </c>
      <c r="B5791" t="s">
        <v>740</v>
      </c>
      <c r="C5791">
        <v>2011</v>
      </c>
      <c r="D5791">
        <v>2.25405224370185</v>
      </c>
      <c r="E5791">
        <v>110.338298988093</v>
      </c>
      <c r="F5791">
        <v>21.023087575462601</v>
      </c>
    </row>
    <row r="5792" spans="1:6">
      <c r="A5792" t="s">
        <v>739</v>
      </c>
      <c r="B5792" t="s">
        <v>740</v>
      </c>
      <c r="C5792">
        <v>2012</v>
      </c>
      <c r="D5792">
        <v>2.2653000314989198</v>
      </c>
      <c r="E5792">
        <v>107.410066058646</v>
      </c>
      <c r="F5792">
        <v>21.345209478621999</v>
      </c>
    </row>
    <row r="5793" spans="1:6">
      <c r="A5793" t="s">
        <v>739</v>
      </c>
      <c r="B5793" t="s">
        <v>740</v>
      </c>
      <c r="C5793">
        <v>2013</v>
      </c>
      <c r="D5793">
        <v>2.2727177176252602</v>
      </c>
      <c r="E5793">
        <v>105.261966987416</v>
      </c>
      <c r="F5793">
        <v>20.218905301292001</v>
      </c>
    </row>
    <row r="5794" spans="1:6">
      <c r="A5794" t="s">
        <v>739</v>
      </c>
      <c r="B5794" t="s">
        <v>740</v>
      </c>
      <c r="C5794">
        <v>2014</v>
      </c>
      <c r="D5794">
        <v>2.28384643177331</v>
      </c>
      <c r="E5794">
        <v>101.74795881261799</v>
      </c>
      <c r="F5794">
        <v>19.9706894710577</v>
      </c>
    </row>
    <row r="5795" spans="1:6">
      <c r="A5795" t="s">
        <v>739</v>
      </c>
      <c r="B5795" t="s">
        <v>740</v>
      </c>
      <c r="C5795">
        <v>2015</v>
      </c>
      <c r="D5795">
        <v>2.2870372427042098</v>
      </c>
      <c r="E5795">
        <v>94.876158265862003</v>
      </c>
      <c r="F5795">
        <v>24.976620032223899</v>
      </c>
    </row>
    <row r="5796" spans="1:6">
      <c r="A5796" t="s">
        <v>739</v>
      </c>
      <c r="B5796" t="s">
        <v>740</v>
      </c>
      <c r="C5796">
        <v>2016</v>
      </c>
      <c r="D5796">
        <v>2.3098151860804199</v>
      </c>
      <c r="E5796">
        <v>92.306349391370205</v>
      </c>
      <c r="F5796">
        <v>24.527751797405202</v>
      </c>
    </row>
    <row r="5797" spans="1:6">
      <c r="A5797" t="s">
        <v>739</v>
      </c>
      <c r="B5797" t="s">
        <v>740</v>
      </c>
      <c r="C5797">
        <v>2017</v>
      </c>
      <c r="D5797">
        <v>2.3206472506881699</v>
      </c>
      <c r="E5797">
        <v>89.883975958865307</v>
      </c>
      <c r="F5797">
        <v>24.0062769352553</v>
      </c>
    </row>
    <row r="5798" spans="1:6">
      <c r="A5798" t="s">
        <v>1033</v>
      </c>
      <c r="B5798" t="s">
        <v>1034</v>
      </c>
      <c r="C5798">
        <v>1990</v>
      </c>
      <c r="D5798">
        <v>1.6368079248542899E-2</v>
      </c>
      <c r="E5798">
        <v>91.989657241127304</v>
      </c>
      <c r="F5798">
        <v>17.8327032340556</v>
      </c>
    </row>
    <row r="5799" spans="1:6">
      <c r="A5799" t="s">
        <v>1033</v>
      </c>
      <c r="B5799" t="s">
        <v>1034</v>
      </c>
      <c r="C5799">
        <v>1991</v>
      </c>
      <c r="D5799">
        <v>1.49187384990995E-2</v>
      </c>
      <c r="E5799">
        <v>90.362756506036504</v>
      </c>
      <c r="F5799">
        <v>18.319758637202401</v>
      </c>
    </row>
    <row r="5800" spans="1:6">
      <c r="A5800" t="s">
        <v>1033</v>
      </c>
      <c r="B5800" t="s">
        <v>1034</v>
      </c>
      <c r="C5800">
        <v>1992</v>
      </c>
      <c r="D5800">
        <v>1.34022526001022E-2</v>
      </c>
      <c r="E5800">
        <v>87.974807740025</v>
      </c>
      <c r="F5800">
        <v>18.5856966652666</v>
      </c>
    </row>
    <row r="5801" spans="1:6">
      <c r="A5801" t="s">
        <v>1033</v>
      </c>
      <c r="B5801" t="s">
        <v>1034</v>
      </c>
      <c r="C5801">
        <v>1993</v>
      </c>
      <c r="D5801">
        <v>1.21936994582962E-2</v>
      </c>
      <c r="E5801">
        <v>86.347058780559607</v>
      </c>
      <c r="F5801">
        <v>18.810780065923598</v>
      </c>
    </row>
    <row r="5802" spans="1:6">
      <c r="A5802" t="s">
        <v>1033</v>
      </c>
      <c r="B5802" t="s">
        <v>1034</v>
      </c>
      <c r="C5802">
        <v>1994</v>
      </c>
      <c r="D5802">
        <v>1.13624571782402E-2</v>
      </c>
      <c r="E5802">
        <v>84.450510365189999</v>
      </c>
      <c r="F5802">
        <v>19.047540717195499</v>
      </c>
    </row>
    <row r="5803" spans="1:6">
      <c r="A5803" t="s">
        <v>1033</v>
      </c>
      <c r="B5803" t="s">
        <v>1034</v>
      </c>
      <c r="C5803">
        <v>1995</v>
      </c>
      <c r="D5803">
        <v>1.09436188861049E-2</v>
      </c>
      <c r="E5803">
        <v>82.115732018013901</v>
      </c>
      <c r="F5803">
        <v>19.178881689159901</v>
      </c>
    </row>
    <row r="5804" spans="1:6">
      <c r="A5804" t="s">
        <v>1033</v>
      </c>
      <c r="B5804" t="s">
        <v>1034</v>
      </c>
      <c r="C5804">
        <v>1996</v>
      </c>
      <c r="D5804">
        <v>1.0529384746014199E-2</v>
      </c>
      <c r="E5804">
        <v>81.099030297725093</v>
      </c>
      <c r="F5804">
        <v>19.554338064673502</v>
      </c>
    </row>
    <row r="5805" spans="1:6">
      <c r="A5805" t="s">
        <v>1033</v>
      </c>
      <c r="B5805" t="s">
        <v>1034</v>
      </c>
      <c r="C5805">
        <v>1997</v>
      </c>
      <c r="D5805">
        <v>1.00183616839256E-2</v>
      </c>
      <c r="E5805">
        <v>79.576899744929705</v>
      </c>
      <c r="F5805">
        <v>19.9280860154477</v>
      </c>
    </row>
    <row r="5806" spans="1:6">
      <c r="A5806" t="s">
        <v>1033</v>
      </c>
      <c r="B5806" t="s">
        <v>1034</v>
      </c>
      <c r="C5806">
        <v>1998</v>
      </c>
      <c r="D5806">
        <v>9.5905384716286294E-3</v>
      </c>
      <c r="E5806">
        <v>78.566836748850605</v>
      </c>
      <c r="F5806">
        <v>20.164609440246998</v>
      </c>
    </row>
    <row r="5807" spans="1:6">
      <c r="A5807" t="s">
        <v>1033</v>
      </c>
      <c r="B5807" t="s">
        <v>1034</v>
      </c>
      <c r="C5807">
        <v>1999</v>
      </c>
      <c r="D5807">
        <v>9.2065902556506801E-3</v>
      </c>
      <c r="E5807">
        <v>77.546822480484096</v>
      </c>
      <c r="F5807">
        <v>20.816972826437301</v>
      </c>
    </row>
    <row r="5808" spans="1:6">
      <c r="A5808" t="s">
        <v>1033</v>
      </c>
      <c r="B5808" t="s">
        <v>1034</v>
      </c>
      <c r="C5808">
        <v>2000</v>
      </c>
      <c r="D5808">
        <v>8.8312703770210606E-3</v>
      </c>
      <c r="E5808">
        <v>75.152835505885804</v>
      </c>
      <c r="F5808">
        <v>20.970513644569099</v>
      </c>
    </row>
    <row r="5809" spans="1:6">
      <c r="A5809" t="s">
        <v>1033</v>
      </c>
      <c r="B5809" t="s">
        <v>1034</v>
      </c>
      <c r="C5809">
        <v>2001</v>
      </c>
      <c r="D5809">
        <v>8.53082628815445E-3</v>
      </c>
      <c r="E5809">
        <v>73.744463502737005</v>
      </c>
      <c r="F5809">
        <v>21.520181437785201</v>
      </c>
    </row>
    <row r="5810" spans="1:6">
      <c r="A5810" t="s">
        <v>1033</v>
      </c>
      <c r="B5810" t="s">
        <v>1034</v>
      </c>
      <c r="C5810">
        <v>2002</v>
      </c>
      <c r="D5810">
        <v>8.1080907977765897E-3</v>
      </c>
      <c r="E5810">
        <v>72.160197989236806</v>
      </c>
      <c r="F5810">
        <v>22.314658346946899</v>
      </c>
    </row>
    <row r="5811" spans="1:6">
      <c r="A5811" t="s">
        <v>1033</v>
      </c>
      <c r="B5811" t="s">
        <v>1034</v>
      </c>
      <c r="C5811">
        <v>2003</v>
      </c>
      <c r="D5811">
        <v>7.6722393773458099E-3</v>
      </c>
      <c r="E5811">
        <v>70.236348340230805</v>
      </c>
      <c r="F5811">
        <v>23.086661083649499</v>
      </c>
    </row>
    <row r="5812" spans="1:6">
      <c r="A5812" t="s">
        <v>1033</v>
      </c>
      <c r="B5812" t="s">
        <v>1034</v>
      </c>
      <c r="C5812">
        <v>2004</v>
      </c>
      <c r="D5812">
        <v>7.2147637284180203E-3</v>
      </c>
      <c r="E5812">
        <v>67.873052023304098</v>
      </c>
      <c r="F5812">
        <v>23.7791228373639</v>
      </c>
    </row>
    <row r="5813" spans="1:6">
      <c r="A5813" t="s">
        <v>1033</v>
      </c>
      <c r="B5813" t="s">
        <v>1034</v>
      </c>
      <c r="C5813">
        <v>2005</v>
      </c>
      <c r="D5813">
        <v>6.7810130953900802E-3</v>
      </c>
      <c r="E5813">
        <v>65.356542081542798</v>
      </c>
      <c r="F5813">
        <v>24.195984981719398</v>
      </c>
    </row>
    <row r="5814" spans="1:6">
      <c r="A5814" t="s">
        <v>1033</v>
      </c>
      <c r="B5814" t="s">
        <v>1034</v>
      </c>
      <c r="C5814">
        <v>2006</v>
      </c>
      <c r="D5814">
        <v>5.9626216749564497E-3</v>
      </c>
      <c r="E5814">
        <v>63.760208415433297</v>
      </c>
      <c r="F5814">
        <v>24.8914392400964</v>
      </c>
    </row>
    <row r="5815" spans="1:6">
      <c r="A5815" t="s">
        <v>1033</v>
      </c>
      <c r="B5815" t="s">
        <v>1034</v>
      </c>
      <c r="C5815">
        <v>2007</v>
      </c>
      <c r="D5815">
        <v>4.5284276146398102E-3</v>
      </c>
      <c r="E5815">
        <v>62.246251322610398</v>
      </c>
      <c r="F5815">
        <v>25.562193534964301</v>
      </c>
    </row>
    <row r="5816" spans="1:6">
      <c r="A5816" t="s">
        <v>1033</v>
      </c>
      <c r="B5816" t="s">
        <v>1034</v>
      </c>
      <c r="C5816">
        <v>2008</v>
      </c>
      <c r="D5816">
        <v>2.9457388849946E-3</v>
      </c>
      <c r="E5816">
        <v>60.330868645981397</v>
      </c>
      <c r="F5816">
        <v>26.003077191598901</v>
      </c>
    </row>
    <row r="5817" spans="1:6">
      <c r="A5817" t="s">
        <v>1033</v>
      </c>
      <c r="B5817" t="s">
        <v>1034</v>
      </c>
      <c r="C5817">
        <v>2009</v>
      </c>
      <c r="D5817">
        <v>1.6557447467141701E-3</v>
      </c>
      <c r="E5817">
        <v>58.641550488499199</v>
      </c>
      <c r="F5817">
        <v>26.336347515843201</v>
      </c>
    </row>
    <row r="5818" spans="1:6">
      <c r="A5818" t="s">
        <v>1033</v>
      </c>
      <c r="B5818" t="s">
        <v>1034</v>
      </c>
      <c r="C5818">
        <v>2010</v>
      </c>
      <c r="D5818">
        <v>1.1095022455325199E-3</v>
      </c>
      <c r="E5818">
        <v>56.724766021899299</v>
      </c>
      <c r="F5818">
        <v>26.840489998952901</v>
      </c>
    </row>
    <row r="5819" spans="1:6">
      <c r="A5819" t="s">
        <v>1033</v>
      </c>
      <c r="B5819" t="s">
        <v>1034</v>
      </c>
      <c r="C5819">
        <v>2011</v>
      </c>
      <c r="D5819">
        <v>1.0481635018917701E-3</v>
      </c>
      <c r="E5819">
        <v>55.010313594800898</v>
      </c>
      <c r="F5819">
        <v>27.2218797058866</v>
      </c>
    </row>
    <row r="5820" spans="1:6">
      <c r="A5820" t="s">
        <v>1033</v>
      </c>
      <c r="B5820" t="s">
        <v>1034</v>
      </c>
      <c r="C5820">
        <v>2012</v>
      </c>
      <c r="D5820">
        <v>1.00678011800534E-3</v>
      </c>
      <c r="E5820">
        <v>53.810747949182499</v>
      </c>
      <c r="F5820">
        <v>25.681845311076501</v>
      </c>
    </row>
    <row r="5821" spans="1:6">
      <c r="A5821" t="s">
        <v>1033</v>
      </c>
      <c r="B5821" t="s">
        <v>1034</v>
      </c>
      <c r="C5821">
        <v>2013</v>
      </c>
      <c r="D5821">
        <v>9.9727438748827197E-4</v>
      </c>
      <c r="E5821">
        <v>52.349641162467996</v>
      </c>
      <c r="F5821">
        <v>25.735966538182598</v>
      </c>
    </row>
    <row r="5822" spans="1:6">
      <c r="A5822" t="s">
        <v>1033</v>
      </c>
      <c r="B5822" t="s">
        <v>1034</v>
      </c>
      <c r="C5822">
        <v>2014</v>
      </c>
      <c r="D5822">
        <v>1.0283804994923799E-3</v>
      </c>
      <c r="E5822">
        <v>50.949194454653899</v>
      </c>
      <c r="F5822">
        <v>26.037370915222802</v>
      </c>
    </row>
    <row r="5823" spans="1:6">
      <c r="A5823" t="s">
        <v>1033</v>
      </c>
      <c r="B5823" t="s">
        <v>1034</v>
      </c>
      <c r="C5823">
        <v>2015</v>
      </c>
      <c r="D5823">
        <v>1.11052214523017E-3</v>
      </c>
      <c r="E5823">
        <v>49.694898665560103</v>
      </c>
      <c r="F5823">
        <v>25.0237575282306</v>
      </c>
    </row>
    <row r="5824" spans="1:6">
      <c r="A5824" t="s">
        <v>1033</v>
      </c>
      <c r="B5824" t="s">
        <v>1034</v>
      </c>
      <c r="C5824">
        <v>2016</v>
      </c>
      <c r="D5824">
        <v>1.2528104194632201E-3</v>
      </c>
      <c r="E5824">
        <v>47.814720296230902</v>
      </c>
      <c r="F5824">
        <v>24.629763061742</v>
      </c>
    </row>
    <row r="5825" spans="1:6">
      <c r="A5825" t="s">
        <v>1033</v>
      </c>
      <c r="B5825" t="s">
        <v>1034</v>
      </c>
      <c r="C5825">
        <v>2017</v>
      </c>
      <c r="D5825">
        <v>1.4749574441551699E-3</v>
      </c>
      <c r="E5825">
        <v>46.125490561377603</v>
      </c>
      <c r="F5825">
        <v>24.602742398890399</v>
      </c>
    </row>
    <row r="5826" spans="1:6">
      <c r="A5826" t="s">
        <v>741</v>
      </c>
      <c r="B5826" t="s">
        <v>742</v>
      </c>
      <c r="C5826">
        <v>1990</v>
      </c>
      <c r="D5826">
        <v>0.50459006617441704</v>
      </c>
      <c r="E5826">
        <v>6.0670152937278496</v>
      </c>
      <c r="F5826">
        <v>76.440822311741499</v>
      </c>
    </row>
    <row r="5827" spans="1:6">
      <c r="A5827" t="s">
        <v>741</v>
      </c>
      <c r="B5827" t="s">
        <v>742</v>
      </c>
      <c r="C5827">
        <v>1991</v>
      </c>
      <c r="D5827">
        <v>0.49585708246029903</v>
      </c>
      <c r="E5827">
        <v>5.5193941678265901</v>
      </c>
      <c r="F5827">
        <v>76.833142527276905</v>
      </c>
    </row>
    <row r="5828" spans="1:6">
      <c r="A5828" t="s">
        <v>741</v>
      </c>
      <c r="B5828" t="s">
        <v>742</v>
      </c>
      <c r="C5828">
        <v>1992</v>
      </c>
      <c r="D5828">
        <v>0.49933935243389899</v>
      </c>
      <c r="E5828">
        <v>5.0292437521315501</v>
      </c>
      <c r="F5828">
        <v>78.2758306766613</v>
      </c>
    </row>
    <row r="5829" spans="1:6">
      <c r="A5829" t="s">
        <v>741</v>
      </c>
      <c r="B5829" t="s">
        <v>742</v>
      </c>
      <c r="C5829">
        <v>1993</v>
      </c>
      <c r="D5829">
        <v>0.50946602664014795</v>
      </c>
      <c r="E5829">
        <v>4.7706063064832103</v>
      </c>
      <c r="F5829">
        <v>81.005194976706207</v>
      </c>
    </row>
    <row r="5830" spans="1:6">
      <c r="A5830" t="s">
        <v>741</v>
      </c>
      <c r="B5830" t="s">
        <v>742</v>
      </c>
      <c r="C5830">
        <v>1994</v>
      </c>
      <c r="D5830">
        <v>0.52087416867050496</v>
      </c>
      <c r="E5830">
        <v>4.4845268676857497</v>
      </c>
      <c r="F5830">
        <v>82.751420326633607</v>
      </c>
    </row>
    <row r="5831" spans="1:6">
      <c r="A5831" t="s">
        <v>741</v>
      </c>
      <c r="B5831" t="s">
        <v>742</v>
      </c>
      <c r="C5831">
        <v>1995</v>
      </c>
      <c r="D5831">
        <v>0.49148989598986098</v>
      </c>
      <c r="E5831">
        <v>4.08904327130724</v>
      </c>
      <c r="F5831">
        <v>78.540657150141996</v>
      </c>
    </row>
    <row r="5832" spans="1:6">
      <c r="A5832" t="s">
        <v>741</v>
      </c>
      <c r="B5832" t="s">
        <v>742</v>
      </c>
      <c r="C5832">
        <v>1996</v>
      </c>
      <c r="D5832">
        <v>0.50145094695591497</v>
      </c>
      <c r="E5832">
        <v>3.6554878820481198</v>
      </c>
      <c r="F5832">
        <v>79.950071259107304</v>
      </c>
    </row>
    <row r="5833" spans="1:6">
      <c r="A5833" t="s">
        <v>741</v>
      </c>
      <c r="B5833" t="s">
        <v>742</v>
      </c>
      <c r="C5833">
        <v>1997</v>
      </c>
      <c r="D5833">
        <v>0.45510249051313201</v>
      </c>
      <c r="E5833">
        <v>3.1708927805821898</v>
      </c>
      <c r="F5833">
        <v>76.347286726792206</v>
      </c>
    </row>
    <row r="5834" spans="1:6">
      <c r="A5834" t="s">
        <v>741</v>
      </c>
      <c r="B5834" t="s">
        <v>742</v>
      </c>
      <c r="C5834">
        <v>1998</v>
      </c>
      <c r="D5834">
        <v>0.466531111636169</v>
      </c>
      <c r="E5834">
        <v>3.0097545123130298</v>
      </c>
      <c r="F5834">
        <v>78.132855396080302</v>
      </c>
    </row>
    <row r="5835" spans="1:6">
      <c r="A5835" t="s">
        <v>741</v>
      </c>
      <c r="B5835" t="s">
        <v>742</v>
      </c>
      <c r="C5835">
        <v>1999</v>
      </c>
      <c r="D5835">
        <v>0.49050589940291001</v>
      </c>
      <c r="E5835">
        <v>2.7968669969993298</v>
      </c>
      <c r="F5835">
        <v>77.359363116487899</v>
      </c>
    </row>
    <row r="5836" spans="1:6">
      <c r="A5836" t="s">
        <v>741</v>
      </c>
      <c r="B5836" t="s">
        <v>742</v>
      </c>
      <c r="C5836">
        <v>2000</v>
      </c>
      <c r="D5836">
        <v>0.45612955498524499</v>
      </c>
      <c r="E5836">
        <v>2.4524595777795701</v>
      </c>
      <c r="F5836">
        <v>71.612613630762098</v>
      </c>
    </row>
    <row r="5837" spans="1:6">
      <c r="A5837" t="s">
        <v>741</v>
      </c>
      <c r="B5837" t="s">
        <v>742</v>
      </c>
      <c r="C5837">
        <v>2001</v>
      </c>
      <c r="D5837">
        <v>0.444260271548927</v>
      </c>
      <c r="E5837">
        <v>2.1104511166390698</v>
      </c>
      <c r="F5837">
        <v>70.521725965103101</v>
      </c>
    </row>
    <row r="5838" spans="1:6">
      <c r="A5838" t="s">
        <v>741</v>
      </c>
      <c r="B5838" t="s">
        <v>742</v>
      </c>
      <c r="C5838">
        <v>2002</v>
      </c>
      <c r="D5838">
        <v>0.44299315587738602</v>
      </c>
      <c r="E5838">
        <v>1.7868629462185399</v>
      </c>
      <c r="F5838">
        <v>67.941052404768897</v>
      </c>
    </row>
    <row r="5839" spans="1:6">
      <c r="A5839" t="s">
        <v>741</v>
      </c>
      <c r="B5839" t="s">
        <v>742</v>
      </c>
      <c r="C5839">
        <v>2003</v>
      </c>
      <c r="D5839">
        <v>0.45839359976225003</v>
      </c>
      <c r="E5839">
        <v>1.6205688051935601</v>
      </c>
      <c r="F5839">
        <v>69.142733030091904</v>
      </c>
    </row>
    <row r="5840" spans="1:6">
      <c r="A5840" t="s">
        <v>741</v>
      </c>
      <c r="B5840" t="s">
        <v>742</v>
      </c>
      <c r="C5840">
        <v>2004</v>
      </c>
      <c r="D5840">
        <v>0.44461185606204801</v>
      </c>
      <c r="E5840">
        <v>1.4083131028249301</v>
      </c>
      <c r="F5840">
        <v>66.900135313847301</v>
      </c>
    </row>
    <row r="5841" spans="1:6">
      <c r="A5841" t="s">
        <v>741</v>
      </c>
      <c r="B5841" t="s">
        <v>742</v>
      </c>
      <c r="C5841">
        <v>2005</v>
      </c>
      <c r="D5841">
        <v>0.43283278648596002</v>
      </c>
      <c r="E5841">
        <v>1.24285233793644</v>
      </c>
      <c r="F5841">
        <v>63.872247306644098</v>
      </c>
    </row>
    <row r="5842" spans="1:6">
      <c r="A5842" t="s">
        <v>741</v>
      </c>
      <c r="B5842" t="s">
        <v>742</v>
      </c>
      <c r="C5842">
        <v>2006</v>
      </c>
      <c r="D5842">
        <v>0.41860912111027299</v>
      </c>
      <c r="E5842">
        <v>1.04144445256747</v>
      </c>
      <c r="F5842">
        <v>61.108848707677403</v>
      </c>
    </row>
    <row r="5843" spans="1:6">
      <c r="A5843" t="s">
        <v>741</v>
      </c>
      <c r="B5843" t="s">
        <v>742</v>
      </c>
      <c r="C5843">
        <v>2007</v>
      </c>
      <c r="D5843">
        <v>0.41473893730105199</v>
      </c>
      <c r="E5843">
        <v>0.97941111866007402</v>
      </c>
      <c r="F5843">
        <v>59.857553915125202</v>
      </c>
    </row>
    <row r="5844" spans="1:6">
      <c r="A5844" t="s">
        <v>741</v>
      </c>
      <c r="B5844" t="s">
        <v>742</v>
      </c>
      <c r="C5844">
        <v>2008</v>
      </c>
      <c r="D5844">
        <v>0.44122978850796901</v>
      </c>
      <c r="E5844">
        <v>0.96598017935866698</v>
      </c>
      <c r="F5844">
        <v>60.777170697807897</v>
      </c>
    </row>
    <row r="5845" spans="1:6">
      <c r="A5845" t="s">
        <v>741</v>
      </c>
      <c r="B5845" t="s">
        <v>742</v>
      </c>
      <c r="C5845">
        <v>2009</v>
      </c>
      <c r="D5845">
        <v>0.42902416017113698</v>
      </c>
      <c r="E5845">
        <v>0.930878635074886</v>
      </c>
      <c r="F5845">
        <v>57.101423124964398</v>
      </c>
    </row>
    <row r="5846" spans="1:6">
      <c r="A5846" t="s">
        <v>741</v>
      </c>
      <c r="B5846" t="s">
        <v>742</v>
      </c>
      <c r="C5846">
        <v>2010</v>
      </c>
      <c r="D5846">
        <v>0.44219397091171098</v>
      </c>
      <c r="E5846">
        <v>0.90243047453652103</v>
      </c>
      <c r="F5846">
        <v>53.459121536244197</v>
      </c>
    </row>
    <row r="5847" spans="1:6">
      <c r="A5847" t="s">
        <v>741</v>
      </c>
      <c r="B5847" t="s">
        <v>742</v>
      </c>
      <c r="C5847">
        <v>2011</v>
      </c>
      <c r="D5847">
        <v>0.42251708126645998</v>
      </c>
      <c r="E5847">
        <v>0.82271608102801297</v>
      </c>
      <c r="F5847">
        <v>50.601356091690498</v>
      </c>
    </row>
    <row r="5848" spans="1:6">
      <c r="A5848" t="s">
        <v>741</v>
      </c>
      <c r="B5848" t="s">
        <v>742</v>
      </c>
      <c r="C5848">
        <v>2012</v>
      </c>
      <c r="D5848">
        <v>0.41422114575136798</v>
      </c>
      <c r="E5848">
        <v>0.83224454113652302</v>
      </c>
      <c r="F5848">
        <v>49.061176091128097</v>
      </c>
    </row>
    <row r="5849" spans="1:6">
      <c r="A5849" t="s">
        <v>741</v>
      </c>
      <c r="B5849" t="s">
        <v>742</v>
      </c>
      <c r="C5849">
        <v>2013</v>
      </c>
      <c r="D5849">
        <v>0.43690430474847902</v>
      </c>
      <c r="E5849">
        <v>0.862889657239856</v>
      </c>
      <c r="F5849">
        <v>50.203752608921803</v>
      </c>
    </row>
    <row r="5850" spans="1:6">
      <c r="A5850" t="s">
        <v>741</v>
      </c>
      <c r="B5850" t="s">
        <v>742</v>
      </c>
      <c r="C5850">
        <v>2014</v>
      </c>
      <c r="D5850">
        <v>0.44687939323324899</v>
      </c>
      <c r="E5850">
        <v>0.90460952876026801</v>
      </c>
      <c r="F5850">
        <v>49.395939510494699</v>
      </c>
    </row>
    <row r="5851" spans="1:6">
      <c r="A5851" t="s">
        <v>741</v>
      </c>
      <c r="B5851" t="s">
        <v>742</v>
      </c>
      <c r="C5851">
        <v>2015</v>
      </c>
      <c r="D5851">
        <v>0.45887967832532101</v>
      </c>
      <c r="E5851">
        <v>0.88175119088496101</v>
      </c>
      <c r="F5851">
        <v>49.391520529742102</v>
      </c>
    </row>
    <row r="5852" spans="1:6">
      <c r="A5852" t="s">
        <v>741</v>
      </c>
      <c r="B5852" t="s">
        <v>742</v>
      </c>
      <c r="C5852">
        <v>2016</v>
      </c>
      <c r="D5852">
        <v>0.48088478163727599</v>
      </c>
      <c r="E5852">
        <v>0.89509827186481705</v>
      </c>
      <c r="F5852">
        <v>50.306911965941303</v>
      </c>
    </row>
    <row r="5853" spans="1:6">
      <c r="A5853" t="s">
        <v>741</v>
      </c>
      <c r="B5853" t="s">
        <v>742</v>
      </c>
      <c r="C5853">
        <v>2017</v>
      </c>
      <c r="D5853">
        <v>0.49778648970603101</v>
      </c>
      <c r="E5853">
        <v>0.87047180656013201</v>
      </c>
      <c r="F5853">
        <v>50.5498688680279</v>
      </c>
    </row>
    <row r="5854" spans="1:6">
      <c r="A5854" t="s">
        <v>1035</v>
      </c>
      <c r="C5854">
        <v>1990</v>
      </c>
      <c r="D5854">
        <v>3.28339153988337</v>
      </c>
      <c r="E5854">
        <v>44.371994111879303</v>
      </c>
      <c r="F5854">
        <v>27.896103345162398</v>
      </c>
    </row>
    <row r="5855" spans="1:6">
      <c r="A5855" t="s">
        <v>1035</v>
      </c>
      <c r="C5855">
        <v>1991</v>
      </c>
      <c r="D5855">
        <v>3.2256002738151599</v>
      </c>
      <c r="E5855">
        <v>41.444915829809602</v>
      </c>
      <c r="F5855">
        <v>27.462687740048899</v>
      </c>
    </row>
    <row r="5856" spans="1:6">
      <c r="A5856" t="s">
        <v>1035</v>
      </c>
      <c r="C5856">
        <v>1992</v>
      </c>
      <c r="D5856">
        <v>3.2734102413574</v>
      </c>
      <c r="E5856">
        <v>39.440325367102297</v>
      </c>
      <c r="F5856">
        <v>27.926462227363899</v>
      </c>
    </row>
    <row r="5857" spans="1:6">
      <c r="A5857" t="s">
        <v>1035</v>
      </c>
      <c r="C5857">
        <v>1993</v>
      </c>
      <c r="D5857">
        <v>3.3905724632282199</v>
      </c>
      <c r="E5857">
        <v>37.823877440007699</v>
      </c>
      <c r="F5857">
        <v>28.920388865618499</v>
      </c>
    </row>
    <row r="5858" spans="1:6">
      <c r="A5858" t="s">
        <v>1035</v>
      </c>
      <c r="C5858">
        <v>1994</v>
      </c>
      <c r="D5858">
        <v>3.3960297068861802</v>
      </c>
      <c r="E5858">
        <v>35.123843911209903</v>
      </c>
      <c r="F5858">
        <v>29.047958669174498</v>
      </c>
    </row>
    <row r="5859" spans="1:6">
      <c r="A5859" t="s">
        <v>1035</v>
      </c>
      <c r="C5859">
        <v>1995</v>
      </c>
      <c r="D5859">
        <v>3.37896487043125</v>
      </c>
      <c r="E5859">
        <v>32.156948038636799</v>
      </c>
      <c r="F5859">
        <v>28.788444710278501</v>
      </c>
    </row>
    <row r="5860" spans="1:6">
      <c r="A5860" t="s">
        <v>1035</v>
      </c>
      <c r="C5860">
        <v>1996</v>
      </c>
      <c r="D5860">
        <v>3.33912606866043</v>
      </c>
      <c r="E5860">
        <v>29.521297787538899</v>
      </c>
      <c r="F5860">
        <v>28.6264313636498</v>
      </c>
    </row>
    <row r="5861" spans="1:6">
      <c r="A5861" t="s">
        <v>1035</v>
      </c>
      <c r="C5861">
        <v>1997</v>
      </c>
      <c r="D5861">
        <v>3.2521960177970701</v>
      </c>
      <c r="E5861">
        <v>26.965770907909199</v>
      </c>
      <c r="F5861">
        <v>28.195389261866801</v>
      </c>
    </row>
    <row r="5862" spans="1:6">
      <c r="A5862" t="s">
        <v>1035</v>
      </c>
      <c r="C5862">
        <v>1998</v>
      </c>
      <c r="D5862">
        <v>3.2339587341237799</v>
      </c>
      <c r="E5862">
        <v>25.103253629814599</v>
      </c>
      <c r="F5862">
        <v>28.254894920701499</v>
      </c>
    </row>
    <row r="5863" spans="1:6">
      <c r="A5863" t="s">
        <v>1035</v>
      </c>
      <c r="C5863">
        <v>1999</v>
      </c>
      <c r="D5863">
        <v>3.15420605959347</v>
      </c>
      <c r="E5863">
        <v>23.111933733354999</v>
      </c>
      <c r="F5863">
        <v>28.071465124801499</v>
      </c>
    </row>
    <row r="5864" spans="1:6">
      <c r="A5864" t="s">
        <v>1035</v>
      </c>
      <c r="C5864">
        <v>2000</v>
      </c>
      <c r="D5864">
        <v>3.0315476656287199</v>
      </c>
      <c r="E5864">
        <v>21.370885346419499</v>
      </c>
      <c r="F5864">
        <v>27.364754463507801</v>
      </c>
    </row>
    <row r="5865" spans="1:6">
      <c r="A5865" t="s">
        <v>1035</v>
      </c>
      <c r="C5865">
        <v>2001</v>
      </c>
      <c r="D5865">
        <v>2.9188134422165</v>
      </c>
      <c r="E5865">
        <v>20.133163846907799</v>
      </c>
      <c r="F5865">
        <v>27.148949935168499</v>
      </c>
    </row>
    <row r="5866" spans="1:6">
      <c r="A5866" t="s">
        <v>1035</v>
      </c>
      <c r="C5866">
        <v>2002</v>
      </c>
      <c r="D5866">
        <v>2.8346666188046501</v>
      </c>
      <c r="E5866">
        <v>18.974342067658601</v>
      </c>
      <c r="F5866">
        <v>26.970263756045</v>
      </c>
    </row>
    <row r="5867" spans="1:6">
      <c r="A5867" t="s">
        <v>1035</v>
      </c>
      <c r="C5867">
        <v>2003</v>
      </c>
      <c r="D5867">
        <v>2.77423273319984</v>
      </c>
      <c r="E5867">
        <v>17.907118582688</v>
      </c>
      <c r="F5867">
        <v>26.936494560187199</v>
      </c>
    </row>
    <row r="5868" spans="1:6">
      <c r="A5868" t="s">
        <v>1035</v>
      </c>
      <c r="C5868">
        <v>2004</v>
      </c>
      <c r="D5868">
        <v>2.6792661962612998</v>
      </c>
      <c r="E5868">
        <v>16.738272668100699</v>
      </c>
      <c r="F5868">
        <v>26.628220831736101</v>
      </c>
    </row>
    <row r="5869" spans="1:6">
      <c r="A5869" t="s">
        <v>1035</v>
      </c>
      <c r="C5869">
        <v>2005</v>
      </c>
      <c r="D5869">
        <v>2.5131801974392398</v>
      </c>
      <c r="E5869">
        <v>15.169106879118001</v>
      </c>
      <c r="F5869">
        <v>25.652158531930201</v>
      </c>
    </row>
    <row r="5870" spans="1:6">
      <c r="A5870" t="s">
        <v>1035</v>
      </c>
      <c r="C5870">
        <v>2006</v>
      </c>
      <c r="D5870">
        <v>2.4146896720526301</v>
      </c>
      <c r="E5870">
        <v>14.1146350618728</v>
      </c>
      <c r="F5870">
        <v>25.785273129710799</v>
      </c>
    </row>
    <row r="5871" spans="1:6">
      <c r="A5871" t="s">
        <v>1035</v>
      </c>
      <c r="C5871">
        <v>2007</v>
      </c>
      <c r="D5871">
        <v>2.32828707597363</v>
      </c>
      <c r="E5871">
        <v>13.0343976085243</v>
      </c>
      <c r="F5871">
        <v>25.851035705954001</v>
      </c>
    </row>
    <row r="5872" spans="1:6">
      <c r="A5872" t="s">
        <v>1035</v>
      </c>
      <c r="C5872">
        <v>2008</v>
      </c>
      <c r="D5872">
        <v>2.25180626105112</v>
      </c>
      <c r="E5872">
        <v>12.012677508777699</v>
      </c>
      <c r="F5872">
        <v>25.909597492579302</v>
      </c>
    </row>
    <row r="5873" spans="1:6">
      <c r="A5873" t="s">
        <v>1035</v>
      </c>
      <c r="C5873">
        <v>2009</v>
      </c>
      <c r="D5873">
        <v>2.2108881266061702</v>
      </c>
      <c r="E5873">
        <v>11.1174371318927</v>
      </c>
      <c r="F5873">
        <v>26.109066956869501</v>
      </c>
    </row>
    <row r="5874" spans="1:6">
      <c r="A5874" t="s">
        <v>1035</v>
      </c>
      <c r="C5874">
        <v>2010</v>
      </c>
      <c r="D5874">
        <v>2.1923416093178698</v>
      </c>
      <c r="E5874">
        <v>10.215233631761601</v>
      </c>
      <c r="F5874">
        <v>26.271857423609401</v>
      </c>
    </row>
    <row r="5875" spans="1:6">
      <c r="A5875" t="s">
        <v>1035</v>
      </c>
      <c r="C5875">
        <v>2011</v>
      </c>
      <c r="D5875">
        <v>2.1734144569189602</v>
      </c>
      <c r="E5875">
        <v>9.4916420781129194</v>
      </c>
      <c r="F5875">
        <v>26.429571289351799</v>
      </c>
    </row>
    <row r="5876" spans="1:6">
      <c r="A5876" t="s">
        <v>1035</v>
      </c>
      <c r="C5876">
        <v>2012</v>
      </c>
      <c r="D5876">
        <v>2.1122708728193902</v>
      </c>
      <c r="E5876">
        <v>8.7090365145063409</v>
      </c>
      <c r="F5876">
        <v>25.301429130814899</v>
      </c>
    </row>
    <row r="5877" spans="1:6">
      <c r="A5877" t="s">
        <v>1035</v>
      </c>
      <c r="C5877">
        <v>2013</v>
      </c>
      <c r="D5877">
        <v>2.0867281376589899</v>
      </c>
      <c r="E5877">
        <v>8.0680233501908702</v>
      </c>
      <c r="F5877">
        <v>24.5810165829376</v>
      </c>
    </row>
    <row r="5878" spans="1:6">
      <c r="A5878" t="s">
        <v>1035</v>
      </c>
      <c r="C5878">
        <v>2014</v>
      </c>
      <c r="D5878">
        <v>2.05225698788407</v>
      </c>
      <c r="E5878">
        <v>7.3754513631652996</v>
      </c>
      <c r="F5878">
        <v>23.693421994561099</v>
      </c>
    </row>
    <row r="5879" spans="1:6">
      <c r="A5879" t="s">
        <v>1035</v>
      </c>
      <c r="C5879">
        <v>2015</v>
      </c>
      <c r="D5879">
        <v>2.05937146530708</v>
      </c>
      <c r="E5879">
        <v>6.8732220263084596</v>
      </c>
      <c r="F5879">
        <v>23.250777845750001</v>
      </c>
    </row>
    <row r="5880" spans="1:6">
      <c r="A5880" t="s">
        <v>1035</v>
      </c>
      <c r="C5880">
        <v>2016</v>
      </c>
      <c r="D5880">
        <v>2.0867449393320401</v>
      </c>
      <c r="E5880">
        <v>6.4675187967943497</v>
      </c>
      <c r="F5880">
        <v>22.425300291442401</v>
      </c>
    </row>
    <row r="5881" spans="1:6">
      <c r="A5881" t="s">
        <v>1035</v>
      </c>
      <c r="C5881">
        <v>2017</v>
      </c>
      <c r="D5881">
        <v>2.1319732174522601</v>
      </c>
      <c r="E5881">
        <v>6.0514605335485001</v>
      </c>
      <c r="F5881">
        <v>22.754606033965899</v>
      </c>
    </row>
    <row r="5882" spans="1:6">
      <c r="A5882" t="s">
        <v>743</v>
      </c>
      <c r="B5882" t="s">
        <v>744</v>
      </c>
      <c r="C5882">
        <v>1990</v>
      </c>
      <c r="D5882">
        <v>3.3129682683251498</v>
      </c>
      <c r="E5882">
        <v>18.198017016483</v>
      </c>
      <c r="F5882">
        <v>52.742148621008901</v>
      </c>
    </row>
    <row r="5883" spans="1:6">
      <c r="A5883" t="s">
        <v>743</v>
      </c>
      <c r="B5883" t="s">
        <v>744</v>
      </c>
      <c r="C5883">
        <v>1991</v>
      </c>
      <c r="D5883">
        <v>3.3431542731430399</v>
      </c>
      <c r="E5883">
        <v>16.057790431540202</v>
      </c>
      <c r="F5883">
        <v>54.688858469610302</v>
      </c>
    </row>
    <row r="5884" spans="1:6">
      <c r="A5884" t="s">
        <v>743</v>
      </c>
      <c r="B5884" t="s">
        <v>744</v>
      </c>
      <c r="C5884">
        <v>1992</v>
      </c>
      <c r="D5884">
        <v>3.3790237345348801</v>
      </c>
      <c r="E5884">
        <v>14.2650131906039</v>
      </c>
      <c r="F5884">
        <v>56.533494649673301</v>
      </c>
    </row>
    <row r="5885" spans="1:6">
      <c r="A5885" t="s">
        <v>743</v>
      </c>
      <c r="B5885" t="s">
        <v>744</v>
      </c>
      <c r="C5885">
        <v>1993</v>
      </c>
      <c r="D5885">
        <v>3.3876593750527801</v>
      </c>
      <c r="E5885">
        <v>12.703809891320599</v>
      </c>
      <c r="F5885">
        <v>57.4413753139929</v>
      </c>
    </row>
    <row r="5886" spans="1:6">
      <c r="A5886" t="s">
        <v>743</v>
      </c>
      <c r="B5886" t="s">
        <v>744</v>
      </c>
      <c r="C5886">
        <v>1994</v>
      </c>
      <c r="D5886">
        <v>3.3750636405038601</v>
      </c>
      <c r="E5886">
        <v>11.2196338152312</v>
      </c>
      <c r="F5886">
        <v>57.780586708652002</v>
      </c>
    </row>
    <row r="5887" spans="1:6">
      <c r="A5887" t="s">
        <v>743</v>
      </c>
      <c r="B5887" t="s">
        <v>744</v>
      </c>
      <c r="C5887">
        <v>1995</v>
      </c>
      <c r="D5887">
        <v>3.40836558951694</v>
      </c>
      <c r="E5887">
        <v>9.9343032745518904</v>
      </c>
      <c r="F5887">
        <v>58.4861002904834</v>
      </c>
    </row>
    <row r="5888" spans="1:6">
      <c r="A5888" t="s">
        <v>743</v>
      </c>
      <c r="B5888" t="s">
        <v>744</v>
      </c>
      <c r="C5888">
        <v>1996</v>
      </c>
      <c r="D5888">
        <v>3.3727535214671498</v>
      </c>
      <c r="E5888">
        <v>8.5068282537857201</v>
      </c>
      <c r="F5888">
        <v>58.8500984604904</v>
      </c>
    </row>
    <row r="5889" spans="1:6">
      <c r="A5889" t="s">
        <v>743</v>
      </c>
      <c r="B5889" t="s">
        <v>744</v>
      </c>
      <c r="C5889">
        <v>1997</v>
      </c>
      <c r="D5889">
        <v>3.4371513171527099</v>
      </c>
      <c r="E5889">
        <v>7.6139726899125302</v>
      </c>
      <c r="F5889">
        <v>61.166691558512603</v>
      </c>
    </row>
    <row r="5890" spans="1:6">
      <c r="A5890" t="s">
        <v>743</v>
      </c>
      <c r="B5890" t="s">
        <v>744</v>
      </c>
      <c r="C5890">
        <v>1998</v>
      </c>
      <c r="D5890">
        <v>3.4349402546699599</v>
      </c>
      <c r="E5890">
        <v>6.5587556220070002</v>
      </c>
      <c r="F5890">
        <v>61.875184814470899</v>
      </c>
    </row>
    <row r="5891" spans="1:6">
      <c r="A5891" t="s">
        <v>743</v>
      </c>
      <c r="B5891" t="s">
        <v>744</v>
      </c>
      <c r="C5891">
        <v>1999</v>
      </c>
      <c r="D5891">
        <v>3.3774820402085601</v>
      </c>
      <c r="E5891">
        <v>5.5918742666401098</v>
      </c>
      <c r="F5891">
        <v>61.115989643462797</v>
      </c>
    </row>
    <row r="5892" spans="1:6">
      <c r="A5892" t="s">
        <v>743</v>
      </c>
      <c r="B5892" t="s">
        <v>744</v>
      </c>
      <c r="C5892">
        <v>2000</v>
      </c>
      <c r="D5892">
        <v>3.29268017519593</v>
      </c>
      <c r="E5892">
        <v>4.6428471401360998</v>
      </c>
      <c r="F5892">
        <v>59.450224614560597</v>
      </c>
    </row>
    <row r="5893" spans="1:6">
      <c r="A5893" t="s">
        <v>743</v>
      </c>
      <c r="B5893" t="s">
        <v>744</v>
      </c>
      <c r="C5893">
        <v>2001</v>
      </c>
      <c r="D5893">
        <v>3.2260632036775401</v>
      </c>
      <c r="E5893">
        <v>3.8340821252635</v>
      </c>
      <c r="F5893">
        <v>58.535961896433903</v>
      </c>
    </row>
    <row r="5894" spans="1:6">
      <c r="A5894" t="s">
        <v>743</v>
      </c>
      <c r="B5894" t="s">
        <v>744</v>
      </c>
      <c r="C5894">
        <v>2002</v>
      </c>
      <c r="D5894">
        <v>3.1636329476907501</v>
      </c>
      <c r="E5894">
        <v>3.2004737285644902</v>
      </c>
      <c r="F5894">
        <v>57.406629303436503</v>
      </c>
    </row>
    <row r="5895" spans="1:6">
      <c r="A5895" t="s">
        <v>743</v>
      </c>
      <c r="B5895" t="s">
        <v>744</v>
      </c>
      <c r="C5895">
        <v>2003</v>
      </c>
      <c r="D5895">
        <v>3.0648387263438699</v>
      </c>
      <c r="E5895">
        <v>2.6199453457025998</v>
      </c>
      <c r="F5895">
        <v>55.281379664740399</v>
      </c>
    </row>
    <row r="5896" spans="1:6">
      <c r="A5896" t="s">
        <v>743</v>
      </c>
      <c r="B5896" t="s">
        <v>744</v>
      </c>
      <c r="C5896">
        <v>2004</v>
      </c>
      <c r="D5896">
        <v>3.0085993644397901</v>
      </c>
      <c r="E5896">
        <v>2.0856165329935998</v>
      </c>
      <c r="F5896">
        <v>54.115926360389899</v>
      </c>
    </row>
    <row r="5897" spans="1:6">
      <c r="A5897" t="s">
        <v>743</v>
      </c>
      <c r="B5897" t="s">
        <v>744</v>
      </c>
      <c r="C5897">
        <v>2005</v>
      </c>
      <c r="D5897">
        <v>2.9605747220151701</v>
      </c>
      <c r="E5897">
        <v>1.6824149281054299</v>
      </c>
      <c r="F5897">
        <v>53.233610019112298</v>
      </c>
    </row>
    <row r="5898" spans="1:6">
      <c r="A5898" t="s">
        <v>743</v>
      </c>
      <c r="B5898" t="s">
        <v>744</v>
      </c>
      <c r="C5898">
        <v>2006</v>
      </c>
      <c r="D5898">
        <v>2.92137805368173</v>
      </c>
      <c r="E5898">
        <v>1.33135081634897</v>
      </c>
      <c r="F5898">
        <v>52.741900864091598</v>
      </c>
    </row>
    <row r="5899" spans="1:6">
      <c r="A5899" t="s">
        <v>743</v>
      </c>
      <c r="B5899" t="s">
        <v>744</v>
      </c>
      <c r="C5899">
        <v>2007</v>
      </c>
      <c r="D5899">
        <v>2.8897623804185599</v>
      </c>
      <c r="E5899">
        <v>1.09106792176127</v>
      </c>
      <c r="F5899">
        <v>52.3102019627418</v>
      </c>
    </row>
    <row r="5900" spans="1:6">
      <c r="A5900" t="s">
        <v>743</v>
      </c>
      <c r="B5900" t="s">
        <v>744</v>
      </c>
      <c r="C5900">
        <v>2008</v>
      </c>
      <c r="D5900">
        <v>2.86028438282111</v>
      </c>
      <c r="E5900">
        <v>0.885621543992545</v>
      </c>
      <c r="F5900">
        <v>51.889770498269797</v>
      </c>
    </row>
    <row r="5901" spans="1:6">
      <c r="A5901" t="s">
        <v>743</v>
      </c>
      <c r="B5901" t="s">
        <v>744</v>
      </c>
      <c r="C5901">
        <v>2009</v>
      </c>
      <c r="D5901">
        <v>2.8314704596556299</v>
      </c>
      <c r="E5901">
        <v>0.73673138000129901</v>
      </c>
      <c r="F5901">
        <v>51.390690555469497</v>
      </c>
    </row>
    <row r="5902" spans="1:6">
      <c r="A5902" t="s">
        <v>743</v>
      </c>
      <c r="B5902" t="s">
        <v>744</v>
      </c>
      <c r="C5902">
        <v>2010</v>
      </c>
      <c r="D5902">
        <v>2.8053033647948702</v>
      </c>
      <c r="E5902">
        <v>0.60812351413287902</v>
      </c>
      <c r="F5902">
        <v>50.905371417397497</v>
      </c>
    </row>
    <row r="5903" spans="1:6">
      <c r="A5903" t="s">
        <v>743</v>
      </c>
      <c r="B5903" t="s">
        <v>744</v>
      </c>
      <c r="C5903">
        <v>2011</v>
      </c>
      <c r="D5903">
        <v>2.7990528487028801</v>
      </c>
      <c r="E5903">
        <v>0.52046482262661398</v>
      </c>
      <c r="F5903">
        <v>49.664026690637399</v>
      </c>
    </row>
    <row r="5904" spans="1:6">
      <c r="A5904" t="s">
        <v>743</v>
      </c>
      <c r="B5904" t="s">
        <v>744</v>
      </c>
      <c r="C5904">
        <v>2012</v>
      </c>
      <c r="D5904">
        <v>2.8016002262136999</v>
      </c>
      <c r="E5904">
        <v>0.44766987313311302</v>
      </c>
      <c r="F5904">
        <v>48.884356801343102</v>
      </c>
    </row>
    <row r="5905" spans="1:6">
      <c r="A5905" t="s">
        <v>743</v>
      </c>
      <c r="B5905" t="s">
        <v>744</v>
      </c>
      <c r="C5905">
        <v>2013</v>
      </c>
      <c r="D5905">
        <v>2.8048052024202601</v>
      </c>
      <c r="E5905">
        <v>0.36720125833436501</v>
      </c>
      <c r="F5905">
        <v>49.863889054903197</v>
      </c>
    </row>
    <row r="5906" spans="1:6">
      <c r="A5906" t="s">
        <v>743</v>
      </c>
      <c r="B5906" t="s">
        <v>744</v>
      </c>
      <c r="C5906">
        <v>2014</v>
      </c>
      <c r="D5906">
        <v>2.8130929984270701</v>
      </c>
      <c r="E5906">
        <v>0.315631850567133</v>
      </c>
      <c r="F5906">
        <v>49.258878090878</v>
      </c>
    </row>
    <row r="5907" spans="1:6">
      <c r="A5907" t="s">
        <v>743</v>
      </c>
      <c r="B5907" t="s">
        <v>744</v>
      </c>
      <c r="C5907">
        <v>2015</v>
      </c>
      <c r="D5907">
        <v>2.8165956970380099</v>
      </c>
      <c r="E5907">
        <v>0.26484040132054398</v>
      </c>
      <c r="F5907">
        <v>49.558241857660001</v>
      </c>
    </row>
    <row r="5908" spans="1:6">
      <c r="A5908" t="s">
        <v>743</v>
      </c>
      <c r="B5908" t="s">
        <v>744</v>
      </c>
      <c r="C5908">
        <v>2016</v>
      </c>
      <c r="D5908">
        <v>2.8172501261135299</v>
      </c>
      <c r="E5908">
        <v>0.217244945162724</v>
      </c>
      <c r="F5908">
        <v>50.132332602428399</v>
      </c>
    </row>
    <row r="5909" spans="1:6">
      <c r="A5909" t="s">
        <v>743</v>
      </c>
      <c r="B5909" t="s">
        <v>744</v>
      </c>
      <c r="C5909">
        <v>2017</v>
      </c>
      <c r="D5909">
        <v>2.8123745143610202</v>
      </c>
      <c r="E5909">
        <v>0.189651652579819</v>
      </c>
      <c r="F5909">
        <v>49.354613220718903</v>
      </c>
    </row>
    <row r="5910" spans="1:6">
      <c r="A5910" t="s">
        <v>745</v>
      </c>
      <c r="B5910" t="s">
        <v>746</v>
      </c>
      <c r="C5910">
        <v>1990</v>
      </c>
      <c r="D5910">
        <v>5.8080359271936102</v>
      </c>
      <c r="E5910">
        <v>24.4533959671232</v>
      </c>
      <c r="F5910">
        <v>67.019686553614605</v>
      </c>
    </row>
    <row r="5911" spans="1:6">
      <c r="A5911" t="s">
        <v>745</v>
      </c>
      <c r="B5911" t="s">
        <v>746</v>
      </c>
      <c r="C5911">
        <v>1991</v>
      </c>
      <c r="D5911">
        <v>5.7721442560465501</v>
      </c>
      <c r="E5911">
        <v>22.198953011397801</v>
      </c>
      <c r="F5911">
        <v>67.680911347711401</v>
      </c>
    </row>
    <row r="5912" spans="1:6">
      <c r="A5912" t="s">
        <v>745</v>
      </c>
      <c r="B5912" t="s">
        <v>746</v>
      </c>
      <c r="C5912">
        <v>1992</v>
      </c>
      <c r="D5912">
        <v>5.6729928066647997</v>
      </c>
      <c r="E5912">
        <v>20.064318333801801</v>
      </c>
      <c r="F5912">
        <v>67.480841121625303</v>
      </c>
    </row>
    <row r="5913" spans="1:6">
      <c r="A5913" t="s">
        <v>745</v>
      </c>
      <c r="B5913" t="s">
        <v>746</v>
      </c>
      <c r="C5913">
        <v>1993</v>
      </c>
      <c r="D5913">
        <v>5.57632215601868</v>
      </c>
      <c r="E5913">
        <v>18.140285964564701</v>
      </c>
      <c r="F5913">
        <v>67.206535915259494</v>
      </c>
    </row>
    <row r="5914" spans="1:6">
      <c r="A5914" t="s">
        <v>745</v>
      </c>
      <c r="B5914" t="s">
        <v>746</v>
      </c>
      <c r="C5914">
        <v>1994</v>
      </c>
      <c r="D5914">
        <v>5.5237094885714004</v>
      </c>
      <c r="E5914">
        <v>16.816833192234199</v>
      </c>
      <c r="F5914">
        <v>67.052768957054596</v>
      </c>
    </row>
    <row r="5915" spans="1:6">
      <c r="A5915" t="s">
        <v>745</v>
      </c>
      <c r="B5915" t="s">
        <v>746</v>
      </c>
      <c r="C5915">
        <v>1995</v>
      </c>
      <c r="D5915">
        <v>5.3847532555340303</v>
      </c>
      <c r="E5915">
        <v>15.303319325211699</v>
      </c>
      <c r="F5915">
        <v>66.026122405176395</v>
      </c>
    </row>
    <row r="5916" spans="1:6">
      <c r="A5916" t="s">
        <v>745</v>
      </c>
      <c r="B5916" t="s">
        <v>746</v>
      </c>
      <c r="C5916">
        <v>1996</v>
      </c>
      <c r="D5916">
        <v>5.1176820258018303</v>
      </c>
      <c r="E5916">
        <v>13.4823710363356</v>
      </c>
      <c r="F5916">
        <v>64.197558853103004</v>
      </c>
    </row>
    <row r="5917" spans="1:6">
      <c r="A5917" t="s">
        <v>745</v>
      </c>
      <c r="B5917" t="s">
        <v>746</v>
      </c>
      <c r="C5917">
        <v>1997</v>
      </c>
      <c r="D5917">
        <v>4.9124533393587404</v>
      </c>
      <c r="E5917">
        <v>12.0283595645429</v>
      </c>
      <c r="F5917">
        <v>62.7852064843213</v>
      </c>
    </row>
    <row r="5918" spans="1:6">
      <c r="A5918" t="s">
        <v>745</v>
      </c>
      <c r="B5918" t="s">
        <v>746</v>
      </c>
      <c r="C5918">
        <v>1998</v>
      </c>
      <c r="D5918">
        <v>4.73016016131489</v>
      </c>
      <c r="E5918">
        <v>10.672070938900101</v>
      </c>
      <c r="F5918">
        <v>61.111538175693603</v>
      </c>
    </row>
    <row r="5919" spans="1:6">
      <c r="A5919" t="s">
        <v>745</v>
      </c>
      <c r="B5919" t="s">
        <v>746</v>
      </c>
      <c r="C5919">
        <v>1999</v>
      </c>
      <c r="D5919">
        <v>4.5835008933587504</v>
      </c>
      <c r="E5919">
        <v>9.4790738848903899</v>
      </c>
      <c r="F5919">
        <v>58.771821989090697</v>
      </c>
    </row>
    <row r="5920" spans="1:6">
      <c r="A5920" t="s">
        <v>745</v>
      </c>
      <c r="B5920" t="s">
        <v>746</v>
      </c>
      <c r="C5920">
        <v>2000</v>
      </c>
      <c r="D5920">
        <v>4.3554467827010503</v>
      </c>
      <c r="E5920">
        <v>7.7420012840533898</v>
      </c>
      <c r="F5920">
        <v>54.9771118817293</v>
      </c>
    </row>
    <row r="5921" spans="1:6">
      <c r="A5921" t="s">
        <v>745</v>
      </c>
      <c r="B5921" t="s">
        <v>746</v>
      </c>
      <c r="C5921">
        <v>2001</v>
      </c>
      <c r="D5921">
        <v>4.2309961584981597</v>
      </c>
      <c r="E5921">
        <v>6.4217100861445902</v>
      </c>
      <c r="F5921">
        <v>52.697273022077503</v>
      </c>
    </row>
    <row r="5922" spans="1:6">
      <c r="A5922" t="s">
        <v>745</v>
      </c>
      <c r="B5922" t="s">
        <v>746</v>
      </c>
      <c r="C5922">
        <v>2002</v>
      </c>
      <c r="D5922">
        <v>4.1104706740086696</v>
      </c>
      <c r="E5922">
        <v>5.3348949244156296</v>
      </c>
      <c r="F5922">
        <v>50.675711711490599</v>
      </c>
    </row>
    <row r="5923" spans="1:6">
      <c r="A5923" t="s">
        <v>745</v>
      </c>
      <c r="B5923" t="s">
        <v>746</v>
      </c>
      <c r="C5923">
        <v>2003</v>
      </c>
      <c r="D5923">
        <v>4.20137850417058</v>
      </c>
      <c r="E5923">
        <v>4.5246447742575597</v>
      </c>
      <c r="F5923">
        <v>49.001394273881502</v>
      </c>
    </row>
    <row r="5924" spans="1:6">
      <c r="A5924" t="s">
        <v>745</v>
      </c>
      <c r="B5924" t="s">
        <v>746</v>
      </c>
      <c r="C5924">
        <v>2004</v>
      </c>
      <c r="D5924">
        <v>4.2274340749829697</v>
      </c>
      <c r="E5924">
        <v>3.7339585992676998</v>
      </c>
      <c r="F5924">
        <v>47.144116414391902</v>
      </c>
    </row>
    <row r="5925" spans="1:6">
      <c r="A5925" t="s">
        <v>745</v>
      </c>
      <c r="B5925" t="s">
        <v>746</v>
      </c>
      <c r="C5925">
        <v>2005</v>
      </c>
      <c r="D5925">
        <v>4.4024339141820299</v>
      </c>
      <c r="E5925">
        <v>3.1660157450904598</v>
      </c>
      <c r="F5925">
        <v>46.879406548799302</v>
      </c>
    </row>
    <row r="5926" spans="1:6">
      <c r="A5926" t="s">
        <v>745</v>
      </c>
      <c r="B5926" t="s">
        <v>746</v>
      </c>
      <c r="C5926">
        <v>2006</v>
      </c>
      <c r="D5926">
        <v>4.4985551657394298</v>
      </c>
      <c r="E5926">
        <v>2.65331125589899</v>
      </c>
      <c r="F5926">
        <v>46.713142613977297</v>
      </c>
    </row>
    <row r="5927" spans="1:6">
      <c r="A5927" t="s">
        <v>745</v>
      </c>
      <c r="B5927" t="s">
        <v>746</v>
      </c>
      <c r="C5927">
        <v>2007</v>
      </c>
      <c r="D5927">
        <v>4.4951750622708202</v>
      </c>
      <c r="E5927">
        <v>2.1673346872188</v>
      </c>
      <c r="F5927">
        <v>46.071245927069597</v>
      </c>
    </row>
    <row r="5928" spans="1:6">
      <c r="A5928" t="s">
        <v>745</v>
      </c>
      <c r="B5928" t="s">
        <v>746</v>
      </c>
      <c r="C5928">
        <v>2008</v>
      </c>
      <c r="D5928">
        <v>4.5146152203737797</v>
      </c>
      <c r="E5928">
        <v>1.7965033402213799</v>
      </c>
      <c r="F5928">
        <v>45.745874906164403</v>
      </c>
    </row>
    <row r="5929" spans="1:6">
      <c r="A5929" t="s">
        <v>745</v>
      </c>
      <c r="B5929" t="s">
        <v>746</v>
      </c>
      <c r="C5929">
        <v>2009</v>
      </c>
      <c r="D5929">
        <v>4.7190517681351203</v>
      </c>
      <c r="E5929">
        <v>1.5684387333237499</v>
      </c>
      <c r="F5929">
        <v>47.468160669674397</v>
      </c>
    </row>
    <row r="5930" spans="1:6">
      <c r="A5930" t="s">
        <v>745</v>
      </c>
      <c r="B5930" t="s">
        <v>746</v>
      </c>
      <c r="C5930">
        <v>2010</v>
      </c>
      <c r="D5930">
        <v>4.76970982612852</v>
      </c>
      <c r="E5930">
        <v>1.3319294993006501</v>
      </c>
      <c r="F5930">
        <v>47.638213642599403</v>
      </c>
    </row>
    <row r="5931" spans="1:6">
      <c r="A5931" t="s">
        <v>745</v>
      </c>
      <c r="B5931" t="s">
        <v>746</v>
      </c>
      <c r="C5931">
        <v>2011</v>
      </c>
      <c r="D5931">
        <v>4.8366130249769803</v>
      </c>
      <c r="E5931">
        <v>1.1542676992615799</v>
      </c>
      <c r="F5931">
        <v>45.906157788972301</v>
      </c>
    </row>
    <row r="5932" spans="1:6">
      <c r="A5932" t="s">
        <v>745</v>
      </c>
      <c r="B5932" t="s">
        <v>746</v>
      </c>
      <c r="C5932">
        <v>2012</v>
      </c>
      <c r="D5932">
        <v>4.8445714880228499</v>
      </c>
      <c r="E5932">
        <v>0.94381991540714005</v>
      </c>
      <c r="F5932">
        <v>45.803174662379298</v>
      </c>
    </row>
    <row r="5933" spans="1:6">
      <c r="A5933" t="s">
        <v>745</v>
      </c>
      <c r="B5933" t="s">
        <v>746</v>
      </c>
      <c r="C5933">
        <v>2013</v>
      </c>
      <c r="D5933">
        <v>4.8631039193502898</v>
      </c>
      <c r="E5933">
        <v>0.80413310295320795</v>
      </c>
      <c r="F5933">
        <v>45.682838367743699</v>
      </c>
    </row>
    <row r="5934" spans="1:6">
      <c r="A5934" t="s">
        <v>745</v>
      </c>
      <c r="B5934" t="s">
        <v>746</v>
      </c>
      <c r="C5934">
        <v>2014</v>
      </c>
      <c r="D5934">
        <v>4.8827683024923196</v>
      </c>
      <c r="E5934">
        <v>0.68489373930883501</v>
      </c>
      <c r="F5934">
        <v>45.887339881141898</v>
      </c>
    </row>
    <row r="5935" spans="1:6">
      <c r="A5935" t="s">
        <v>745</v>
      </c>
      <c r="B5935" t="s">
        <v>746</v>
      </c>
      <c r="C5935">
        <v>2015</v>
      </c>
      <c r="D5935">
        <v>4.7747162009788902</v>
      </c>
      <c r="E5935">
        <v>0.54994702030218601</v>
      </c>
      <c r="F5935">
        <v>45.750674817881702</v>
      </c>
    </row>
    <row r="5936" spans="1:6">
      <c r="A5936" t="s">
        <v>745</v>
      </c>
      <c r="B5936" t="s">
        <v>746</v>
      </c>
      <c r="C5936">
        <v>2016</v>
      </c>
      <c r="D5936">
        <v>4.6279372713307598</v>
      </c>
      <c r="E5936">
        <v>0.461408389129565</v>
      </c>
      <c r="F5936">
        <v>44.101867543962598</v>
      </c>
    </row>
    <row r="5937" spans="1:6">
      <c r="A5937" t="s">
        <v>745</v>
      </c>
      <c r="B5937" t="s">
        <v>746</v>
      </c>
      <c r="C5937">
        <v>2017</v>
      </c>
      <c r="D5937">
        <v>4.5266150415155799</v>
      </c>
      <c r="E5937">
        <v>0.40005868886823398</v>
      </c>
      <c r="F5937">
        <v>43.126372670117398</v>
      </c>
    </row>
    <row r="5938" spans="1:6">
      <c r="A5938" t="s">
        <v>747</v>
      </c>
      <c r="B5938" t="s">
        <v>748</v>
      </c>
      <c r="C5938">
        <v>1990</v>
      </c>
      <c r="D5938">
        <v>5.0989824434811704</v>
      </c>
      <c r="E5938">
        <v>3.2803483134461402</v>
      </c>
      <c r="F5938">
        <v>86.020307990450107</v>
      </c>
    </row>
    <row r="5939" spans="1:6">
      <c r="A5939" t="s">
        <v>747</v>
      </c>
      <c r="B5939" t="s">
        <v>748</v>
      </c>
      <c r="C5939">
        <v>1991</v>
      </c>
      <c r="D5939">
        <v>4.9077613032577201</v>
      </c>
      <c r="E5939">
        <v>3.0965527382896201</v>
      </c>
      <c r="F5939">
        <v>89.124713594334594</v>
      </c>
    </row>
    <row r="5940" spans="1:6">
      <c r="A5940" t="s">
        <v>747</v>
      </c>
      <c r="B5940" t="s">
        <v>748</v>
      </c>
      <c r="C5940">
        <v>1992</v>
      </c>
      <c r="D5940">
        <v>4.7939344536651802</v>
      </c>
      <c r="E5940">
        <v>2.9947737051462999</v>
      </c>
      <c r="F5940">
        <v>92.605237580918399</v>
      </c>
    </row>
    <row r="5941" spans="1:6">
      <c r="A5941" t="s">
        <v>747</v>
      </c>
      <c r="B5941" t="s">
        <v>748</v>
      </c>
      <c r="C5941">
        <v>1993</v>
      </c>
      <c r="D5941">
        <v>4.86018014479236</v>
      </c>
      <c r="E5941">
        <v>3.03622404134574</v>
      </c>
      <c r="F5941">
        <v>100.482910239913</v>
      </c>
    </row>
    <row r="5942" spans="1:6">
      <c r="A5942" t="s">
        <v>747</v>
      </c>
      <c r="B5942" t="s">
        <v>748</v>
      </c>
      <c r="C5942">
        <v>1994</v>
      </c>
      <c r="D5942">
        <v>4.9982640154413698</v>
      </c>
      <c r="E5942">
        <v>3.0139236305680601</v>
      </c>
      <c r="F5942">
        <v>103.7929929158</v>
      </c>
    </row>
    <row r="5943" spans="1:6">
      <c r="A5943" t="s">
        <v>747</v>
      </c>
      <c r="B5943" t="s">
        <v>748</v>
      </c>
      <c r="C5943">
        <v>1995</v>
      </c>
      <c r="D5943">
        <v>4.87474315994137</v>
      </c>
      <c r="E5943">
        <v>2.95470492140096</v>
      </c>
      <c r="F5943">
        <v>103.73005820388801</v>
      </c>
    </row>
    <row r="5944" spans="1:6">
      <c r="A5944" t="s">
        <v>747</v>
      </c>
      <c r="B5944" t="s">
        <v>748</v>
      </c>
      <c r="C5944">
        <v>1996</v>
      </c>
      <c r="D5944">
        <v>4.7719464566278402</v>
      </c>
      <c r="E5944">
        <v>2.7988218760155301</v>
      </c>
      <c r="F5944">
        <v>107.547476189535</v>
      </c>
    </row>
    <row r="5945" spans="1:6">
      <c r="A5945" t="s">
        <v>747</v>
      </c>
      <c r="B5945" t="s">
        <v>748</v>
      </c>
      <c r="C5945">
        <v>1997</v>
      </c>
      <c r="D5945">
        <v>4.5281797280029998</v>
      </c>
      <c r="E5945">
        <v>2.6132493206371001</v>
      </c>
      <c r="F5945">
        <v>107.201458407422</v>
      </c>
    </row>
    <row r="5946" spans="1:6">
      <c r="A5946" t="s">
        <v>747</v>
      </c>
      <c r="B5946" t="s">
        <v>748</v>
      </c>
      <c r="C5946">
        <v>1998</v>
      </c>
      <c r="D5946">
        <v>4.1975043266998098</v>
      </c>
      <c r="E5946">
        <v>2.4409870030361001</v>
      </c>
      <c r="F5946">
        <v>103.98319946874599</v>
      </c>
    </row>
    <row r="5947" spans="1:6">
      <c r="A5947" t="s">
        <v>747</v>
      </c>
      <c r="B5947" t="s">
        <v>748</v>
      </c>
      <c r="C5947">
        <v>1999</v>
      </c>
      <c r="D5947">
        <v>3.4237657210184098</v>
      </c>
      <c r="E5947">
        <v>2.2340565848059599</v>
      </c>
      <c r="F5947">
        <v>98.373570437238698</v>
      </c>
    </row>
    <row r="5948" spans="1:6">
      <c r="A5948" t="s">
        <v>747</v>
      </c>
      <c r="B5948" t="s">
        <v>748</v>
      </c>
      <c r="C5948">
        <v>2000</v>
      </c>
      <c r="D5948">
        <v>2.8813886754786102</v>
      </c>
      <c r="E5948">
        <v>2.00997861771536</v>
      </c>
      <c r="F5948">
        <v>92.2171352772137</v>
      </c>
    </row>
    <row r="5949" spans="1:6">
      <c r="A5949" t="s">
        <v>747</v>
      </c>
      <c r="B5949" t="s">
        <v>748</v>
      </c>
      <c r="C5949">
        <v>2001</v>
      </c>
      <c r="D5949">
        <v>2.5150424285875399</v>
      </c>
      <c r="E5949">
        <v>2.0001148749808499</v>
      </c>
      <c r="F5949">
        <v>91.216469791388704</v>
      </c>
    </row>
    <row r="5950" spans="1:6">
      <c r="A5950" t="s">
        <v>747</v>
      </c>
      <c r="B5950" t="s">
        <v>748</v>
      </c>
      <c r="C5950">
        <v>2002</v>
      </c>
      <c r="D5950">
        <v>2.3877062179669202</v>
      </c>
      <c r="E5950">
        <v>2.0213632236133501</v>
      </c>
      <c r="F5950">
        <v>92.354683401563193</v>
      </c>
    </row>
    <row r="5951" spans="1:6">
      <c r="A5951" t="s">
        <v>747</v>
      </c>
      <c r="B5951" t="s">
        <v>748</v>
      </c>
      <c r="C5951">
        <v>2003</v>
      </c>
      <c r="D5951">
        <v>2.3358607320126401</v>
      </c>
      <c r="E5951">
        <v>2.0533458687445498</v>
      </c>
      <c r="F5951">
        <v>93.737723040571296</v>
      </c>
    </row>
    <row r="5952" spans="1:6">
      <c r="A5952" t="s">
        <v>747</v>
      </c>
      <c r="B5952" t="s">
        <v>748</v>
      </c>
      <c r="C5952">
        <v>2004</v>
      </c>
      <c r="D5952">
        <v>2.3310413942020798</v>
      </c>
      <c r="E5952">
        <v>2.0768526585610401</v>
      </c>
      <c r="F5952">
        <v>95.533149720899601</v>
      </c>
    </row>
    <row r="5953" spans="1:6">
      <c r="A5953" t="s">
        <v>747</v>
      </c>
      <c r="B5953" t="s">
        <v>748</v>
      </c>
      <c r="C5953">
        <v>2005</v>
      </c>
      <c r="D5953">
        <v>2.3506567346090601</v>
      </c>
      <c r="E5953">
        <v>2.11484626120762</v>
      </c>
      <c r="F5953">
        <v>96.473808874551594</v>
      </c>
    </row>
    <row r="5954" spans="1:6">
      <c r="A5954" t="s">
        <v>747</v>
      </c>
      <c r="B5954" t="s">
        <v>748</v>
      </c>
      <c r="C5954">
        <v>2006</v>
      </c>
      <c r="D5954">
        <v>2.2717964711426299</v>
      </c>
      <c r="E5954">
        <v>1.9019436984968101</v>
      </c>
      <c r="F5954">
        <v>96.369276020060397</v>
      </c>
    </row>
    <row r="5955" spans="1:6">
      <c r="A5955" t="s">
        <v>747</v>
      </c>
      <c r="B5955" t="s">
        <v>748</v>
      </c>
      <c r="C5955">
        <v>2007</v>
      </c>
      <c r="D5955">
        <v>2.1489145367422999</v>
      </c>
      <c r="E5955">
        <v>1.67028806109272</v>
      </c>
      <c r="F5955">
        <v>93.420400833552705</v>
      </c>
    </row>
    <row r="5956" spans="1:6">
      <c r="A5956" t="s">
        <v>747</v>
      </c>
      <c r="B5956" t="s">
        <v>748</v>
      </c>
      <c r="C5956">
        <v>2008</v>
      </c>
      <c r="D5956">
        <v>1.9590230963789099</v>
      </c>
      <c r="E5956">
        <v>1.41594260457092</v>
      </c>
      <c r="F5956">
        <v>86.871445181204393</v>
      </c>
    </row>
    <row r="5957" spans="1:6">
      <c r="A5957" t="s">
        <v>747</v>
      </c>
      <c r="B5957" t="s">
        <v>748</v>
      </c>
      <c r="C5957">
        <v>2009</v>
      </c>
      <c r="D5957">
        <v>1.72635865001878</v>
      </c>
      <c r="E5957">
        <v>1.16637517865895</v>
      </c>
      <c r="F5957">
        <v>77.674314269442505</v>
      </c>
    </row>
    <row r="5958" spans="1:6">
      <c r="A5958" t="s">
        <v>747</v>
      </c>
      <c r="B5958" t="s">
        <v>748</v>
      </c>
      <c r="C5958">
        <v>2010</v>
      </c>
      <c r="D5958">
        <v>1.57718867896305</v>
      </c>
      <c r="E5958">
        <v>0.99375188988400998</v>
      </c>
      <c r="F5958">
        <v>71.527052752347103</v>
      </c>
    </row>
    <row r="5959" spans="1:6">
      <c r="A5959" t="s">
        <v>747</v>
      </c>
      <c r="B5959" t="s">
        <v>748</v>
      </c>
      <c r="C5959">
        <v>2011</v>
      </c>
      <c r="D5959">
        <v>1.5221007225976899</v>
      </c>
      <c r="E5959">
        <v>0.85462869668842201</v>
      </c>
      <c r="F5959">
        <v>70.6996383658403</v>
      </c>
    </row>
    <row r="5960" spans="1:6">
      <c r="A5960" t="s">
        <v>747</v>
      </c>
      <c r="B5960" t="s">
        <v>748</v>
      </c>
      <c r="C5960">
        <v>2012</v>
      </c>
      <c r="D5960">
        <v>1.4762726600093199</v>
      </c>
      <c r="E5960">
        <v>0.789552722541911</v>
      </c>
      <c r="F5960">
        <v>68.492464884982894</v>
      </c>
    </row>
    <row r="5961" spans="1:6">
      <c r="A5961" t="s">
        <v>747</v>
      </c>
      <c r="B5961" t="s">
        <v>748</v>
      </c>
      <c r="C5961">
        <v>2013</v>
      </c>
      <c r="D5961">
        <v>1.48667985495965</v>
      </c>
      <c r="E5961">
        <v>0.67530234511988196</v>
      </c>
      <c r="F5961">
        <v>68.963420677275096</v>
      </c>
    </row>
    <row r="5962" spans="1:6">
      <c r="A5962" t="s">
        <v>747</v>
      </c>
      <c r="B5962" t="s">
        <v>748</v>
      </c>
      <c r="C5962">
        <v>2014</v>
      </c>
      <c r="D5962">
        <v>1.48357996529963</v>
      </c>
      <c r="E5962">
        <v>0.60798313251451697</v>
      </c>
      <c r="F5962">
        <v>66.953947556333901</v>
      </c>
    </row>
    <row r="5963" spans="1:6">
      <c r="A5963" t="s">
        <v>747</v>
      </c>
      <c r="B5963" t="s">
        <v>748</v>
      </c>
      <c r="C5963">
        <v>2015</v>
      </c>
      <c r="D5963">
        <v>1.4787051831387601</v>
      </c>
      <c r="E5963">
        <v>0.49839169344685802</v>
      </c>
      <c r="F5963">
        <v>68.067807184984702</v>
      </c>
    </row>
    <row r="5964" spans="1:6">
      <c r="A5964" t="s">
        <v>747</v>
      </c>
      <c r="B5964" t="s">
        <v>748</v>
      </c>
      <c r="C5964">
        <v>2016</v>
      </c>
      <c r="D5964">
        <v>1.48363377700988</v>
      </c>
      <c r="E5964">
        <v>0.474995630928287</v>
      </c>
      <c r="F5964">
        <v>65.699858140173504</v>
      </c>
    </row>
    <row r="5965" spans="1:6">
      <c r="A5965" t="s">
        <v>747</v>
      </c>
      <c r="B5965" t="s">
        <v>748</v>
      </c>
      <c r="C5965">
        <v>2017</v>
      </c>
      <c r="D5965">
        <v>1.50588181712986</v>
      </c>
      <c r="E5965">
        <v>0.44489673172917299</v>
      </c>
      <c r="F5965">
        <v>65.656942250441205</v>
      </c>
    </row>
    <row r="5966" spans="1:6">
      <c r="A5966" t="s">
        <v>749</v>
      </c>
      <c r="B5966" t="s">
        <v>750</v>
      </c>
      <c r="C5966">
        <v>1990</v>
      </c>
      <c r="D5966">
        <v>2.59857903272218</v>
      </c>
      <c r="E5966">
        <v>127.41270651524</v>
      </c>
      <c r="F5966">
        <v>16.018663149736099</v>
      </c>
    </row>
    <row r="5967" spans="1:6">
      <c r="A5967" t="s">
        <v>749</v>
      </c>
      <c r="B5967" t="s">
        <v>750</v>
      </c>
      <c r="C5967">
        <v>1991</v>
      </c>
      <c r="D5967">
        <v>2.6580889525006799</v>
      </c>
      <c r="E5967">
        <v>128.78825167468</v>
      </c>
      <c r="F5967">
        <v>16.742009496898699</v>
      </c>
    </row>
    <row r="5968" spans="1:6">
      <c r="A5968" t="s">
        <v>749</v>
      </c>
      <c r="B5968" t="s">
        <v>750</v>
      </c>
      <c r="C5968">
        <v>1992</v>
      </c>
      <c r="D5968">
        <v>2.6956481118507298</v>
      </c>
      <c r="E5968">
        <v>129.69976069369901</v>
      </c>
      <c r="F5968">
        <v>16.963242708261699</v>
      </c>
    </row>
    <row r="5969" spans="1:6">
      <c r="A5969" t="s">
        <v>749</v>
      </c>
      <c r="B5969" t="s">
        <v>750</v>
      </c>
      <c r="C5969">
        <v>1993</v>
      </c>
      <c r="D5969">
        <v>2.7598629863527502</v>
      </c>
      <c r="E5969">
        <v>131.57310854157501</v>
      </c>
      <c r="F5969">
        <v>17.6183138547167</v>
      </c>
    </row>
    <row r="5970" spans="1:6">
      <c r="A5970" t="s">
        <v>749</v>
      </c>
      <c r="B5970" t="s">
        <v>750</v>
      </c>
      <c r="C5970">
        <v>1994</v>
      </c>
      <c r="D5970">
        <v>2.8184912718974702</v>
      </c>
      <c r="E5970">
        <v>133.476908677577</v>
      </c>
      <c r="F5970">
        <v>18.1945103634236</v>
      </c>
    </row>
    <row r="5971" spans="1:6">
      <c r="A5971" t="s">
        <v>749</v>
      </c>
      <c r="B5971" t="s">
        <v>750</v>
      </c>
      <c r="C5971">
        <v>1995</v>
      </c>
      <c r="D5971">
        <v>2.8628884743149299</v>
      </c>
      <c r="E5971">
        <v>135.24878604098899</v>
      </c>
      <c r="F5971">
        <v>18.550781431185701</v>
      </c>
    </row>
    <row r="5972" spans="1:6">
      <c r="A5972" t="s">
        <v>749</v>
      </c>
      <c r="B5972" t="s">
        <v>750</v>
      </c>
      <c r="C5972">
        <v>1996</v>
      </c>
      <c r="D5972">
        <v>2.8871884532180401</v>
      </c>
      <c r="E5972">
        <v>135.77582149194899</v>
      </c>
      <c r="F5972">
        <v>19.2904171479606</v>
      </c>
    </row>
    <row r="5973" spans="1:6">
      <c r="A5973" t="s">
        <v>749</v>
      </c>
      <c r="B5973" t="s">
        <v>750</v>
      </c>
      <c r="C5973">
        <v>1997</v>
      </c>
      <c r="D5973">
        <v>2.8763963093292499</v>
      </c>
      <c r="E5973">
        <v>134.70918942394201</v>
      </c>
      <c r="F5973">
        <v>19.844903590629599</v>
      </c>
    </row>
    <row r="5974" spans="1:6">
      <c r="A5974" t="s">
        <v>749</v>
      </c>
      <c r="B5974" t="s">
        <v>750</v>
      </c>
      <c r="C5974">
        <v>1998</v>
      </c>
      <c r="D5974">
        <v>2.86768792384605</v>
      </c>
      <c r="E5974">
        <v>134.37670710838799</v>
      </c>
      <c r="F5974">
        <v>20.240388433440199</v>
      </c>
    </row>
    <row r="5975" spans="1:6">
      <c r="A5975" t="s">
        <v>749</v>
      </c>
      <c r="B5975" t="s">
        <v>750</v>
      </c>
      <c r="C5975">
        <v>1999</v>
      </c>
      <c r="D5975">
        <v>2.83760884837803</v>
      </c>
      <c r="E5975">
        <v>132.26347929392401</v>
      </c>
      <c r="F5975">
        <v>20.549156610974599</v>
      </c>
    </row>
    <row r="5976" spans="1:6">
      <c r="A5976" t="s">
        <v>749</v>
      </c>
      <c r="B5976" t="s">
        <v>750</v>
      </c>
      <c r="C5976">
        <v>2000</v>
      </c>
      <c r="D5976">
        <v>2.8200141747265302</v>
      </c>
      <c r="E5976">
        <v>131.31373997788501</v>
      </c>
      <c r="F5976">
        <v>20.517324603114201</v>
      </c>
    </row>
    <row r="5977" spans="1:6">
      <c r="A5977" t="s">
        <v>749</v>
      </c>
      <c r="B5977" t="s">
        <v>750</v>
      </c>
      <c r="C5977">
        <v>2001</v>
      </c>
      <c r="D5977">
        <v>2.81909670150297</v>
      </c>
      <c r="E5977">
        <v>129.01741929318899</v>
      </c>
      <c r="F5977">
        <v>21.630414993782502</v>
      </c>
    </row>
    <row r="5978" spans="1:6">
      <c r="A5978" t="s">
        <v>749</v>
      </c>
      <c r="B5978" t="s">
        <v>750</v>
      </c>
      <c r="C5978">
        <v>2002</v>
      </c>
      <c r="D5978">
        <v>2.8033034743827998</v>
      </c>
      <c r="E5978">
        <v>125.84218430203499</v>
      </c>
      <c r="F5978">
        <v>22.047494616746999</v>
      </c>
    </row>
    <row r="5979" spans="1:6">
      <c r="A5979" t="s">
        <v>749</v>
      </c>
      <c r="B5979" t="s">
        <v>750</v>
      </c>
      <c r="C5979">
        <v>2003</v>
      </c>
      <c r="D5979">
        <v>2.7778412847962199</v>
      </c>
      <c r="E5979">
        <v>122.060463155864</v>
      </c>
      <c r="F5979">
        <v>22.053208501425601</v>
      </c>
    </row>
    <row r="5980" spans="1:6">
      <c r="A5980" t="s">
        <v>749</v>
      </c>
      <c r="B5980" t="s">
        <v>750</v>
      </c>
      <c r="C5980">
        <v>2004</v>
      </c>
      <c r="D5980">
        <v>2.7515120159383502</v>
      </c>
      <c r="E5980">
        <v>117.39531400212999</v>
      </c>
      <c r="F5980">
        <v>22.432143562056599</v>
      </c>
    </row>
    <row r="5981" spans="1:6">
      <c r="A5981" t="s">
        <v>749</v>
      </c>
      <c r="B5981" t="s">
        <v>750</v>
      </c>
      <c r="C5981">
        <v>2005</v>
      </c>
      <c r="D5981">
        <v>2.7205010930748599</v>
      </c>
      <c r="E5981">
        <v>112.97383774173301</v>
      </c>
      <c r="F5981">
        <v>22.262210024225901</v>
      </c>
    </row>
    <row r="5982" spans="1:6">
      <c r="A5982" t="s">
        <v>749</v>
      </c>
      <c r="B5982" t="s">
        <v>750</v>
      </c>
      <c r="C5982">
        <v>2006</v>
      </c>
      <c r="D5982">
        <v>2.6662928423852299</v>
      </c>
      <c r="E5982">
        <v>108.312901131582</v>
      </c>
      <c r="F5982">
        <v>22.0310694000243</v>
      </c>
    </row>
    <row r="5983" spans="1:6">
      <c r="A5983" t="s">
        <v>749</v>
      </c>
      <c r="B5983" t="s">
        <v>750</v>
      </c>
      <c r="C5983">
        <v>2007</v>
      </c>
      <c r="D5983">
        <v>2.6023899642917798</v>
      </c>
      <c r="E5983">
        <v>102.772614916679</v>
      </c>
      <c r="F5983">
        <v>21.988400998185401</v>
      </c>
    </row>
    <row r="5984" spans="1:6">
      <c r="A5984" t="s">
        <v>749</v>
      </c>
      <c r="B5984" t="s">
        <v>750</v>
      </c>
      <c r="C5984">
        <v>2008</v>
      </c>
      <c r="D5984">
        <v>2.5311540543903601</v>
      </c>
      <c r="E5984">
        <v>97.165186025418095</v>
      </c>
      <c r="F5984">
        <v>21.768743197761498</v>
      </c>
    </row>
    <row r="5985" spans="1:6">
      <c r="A5985" t="s">
        <v>749</v>
      </c>
      <c r="B5985" t="s">
        <v>750</v>
      </c>
      <c r="C5985">
        <v>2009</v>
      </c>
      <c r="D5985">
        <v>2.4748985717364098</v>
      </c>
      <c r="E5985">
        <v>92.512682213163302</v>
      </c>
      <c r="F5985">
        <v>21.461600112638699</v>
      </c>
    </row>
    <row r="5986" spans="1:6">
      <c r="A5986" t="s">
        <v>749</v>
      </c>
      <c r="B5986" t="s">
        <v>750</v>
      </c>
      <c r="C5986">
        <v>2010</v>
      </c>
      <c r="D5986">
        <v>2.4284762613950202</v>
      </c>
      <c r="E5986">
        <v>88.283217406267497</v>
      </c>
      <c r="F5986">
        <v>21.114335370292999</v>
      </c>
    </row>
    <row r="5987" spans="1:6">
      <c r="A5987" t="s">
        <v>749</v>
      </c>
      <c r="B5987" t="s">
        <v>750</v>
      </c>
      <c r="C5987">
        <v>2011</v>
      </c>
      <c r="D5987">
        <v>2.4056402813358901</v>
      </c>
      <c r="E5987">
        <v>84.311689022066304</v>
      </c>
      <c r="F5987">
        <v>21.809599846453398</v>
      </c>
    </row>
    <row r="5988" spans="1:6">
      <c r="A5988" t="s">
        <v>749</v>
      </c>
      <c r="B5988" t="s">
        <v>750</v>
      </c>
      <c r="C5988">
        <v>2012</v>
      </c>
      <c r="D5988">
        <v>2.3948514246703398</v>
      </c>
      <c r="E5988">
        <v>80.927549112242204</v>
      </c>
      <c r="F5988">
        <v>22.791569133754901</v>
      </c>
    </row>
    <row r="5989" spans="1:6">
      <c r="A5989" t="s">
        <v>749</v>
      </c>
      <c r="B5989" t="s">
        <v>750</v>
      </c>
      <c r="C5989">
        <v>2013</v>
      </c>
      <c r="D5989">
        <v>2.4033945528755098</v>
      </c>
      <c r="E5989">
        <v>79.370669692761695</v>
      </c>
      <c r="F5989">
        <v>22.328366139769901</v>
      </c>
    </row>
    <row r="5990" spans="1:6">
      <c r="A5990" t="s">
        <v>749</v>
      </c>
      <c r="B5990" t="s">
        <v>750</v>
      </c>
      <c r="C5990">
        <v>2014</v>
      </c>
      <c r="D5990">
        <v>2.4083337804170601</v>
      </c>
      <c r="E5990">
        <v>77.433107289668996</v>
      </c>
      <c r="F5990">
        <v>22.010372763500399</v>
      </c>
    </row>
    <row r="5991" spans="1:6">
      <c r="A5991" t="s">
        <v>749</v>
      </c>
      <c r="B5991" t="s">
        <v>750</v>
      </c>
      <c r="C5991">
        <v>2015</v>
      </c>
      <c r="D5991">
        <v>2.4016787624925602</v>
      </c>
      <c r="E5991">
        <v>73.903690595090396</v>
      </c>
      <c r="F5991">
        <v>22.616065430308101</v>
      </c>
    </row>
    <row r="5992" spans="1:6">
      <c r="A5992" t="s">
        <v>749</v>
      </c>
      <c r="B5992" t="s">
        <v>750</v>
      </c>
      <c r="C5992">
        <v>2016</v>
      </c>
      <c r="D5992">
        <v>2.4123876692947799</v>
      </c>
      <c r="E5992">
        <v>70.772996703558206</v>
      </c>
      <c r="F5992">
        <v>23.431313392632799</v>
      </c>
    </row>
    <row r="5993" spans="1:6">
      <c r="A5993" t="s">
        <v>749</v>
      </c>
      <c r="B5993" t="s">
        <v>750</v>
      </c>
      <c r="C5993">
        <v>2017</v>
      </c>
      <c r="D5993">
        <v>2.4362077624238601</v>
      </c>
      <c r="E5993">
        <v>69.222269586126302</v>
      </c>
      <c r="F5993">
        <v>23.139230629107001</v>
      </c>
    </row>
    <row r="5994" spans="1:6">
      <c r="A5994" t="s">
        <v>751</v>
      </c>
      <c r="B5994" t="s">
        <v>752</v>
      </c>
      <c r="C5994">
        <v>1990</v>
      </c>
      <c r="D5994">
        <v>4.9956096448465201</v>
      </c>
      <c r="E5994">
        <v>13.0035307563509</v>
      </c>
      <c r="F5994">
        <v>65.422947774404193</v>
      </c>
    </row>
    <row r="5995" spans="1:6">
      <c r="A5995" t="s">
        <v>751</v>
      </c>
      <c r="B5995" t="s">
        <v>752</v>
      </c>
      <c r="C5995">
        <v>1991</v>
      </c>
      <c r="D5995">
        <v>5.1380292473917697</v>
      </c>
      <c r="E5995">
        <v>12.8184060363506</v>
      </c>
      <c r="F5995">
        <v>69.203517832700697</v>
      </c>
    </row>
    <row r="5996" spans="1:6">
      <c r="A5996" t="s">
        <v>751</v>
      </c>
      <c r="B5996" t="s">
        <v>752</v>
      </c>
      <c r="C5996">
        <v>1992</v>
      </c>
      <c r="D5996">
        <v>5.2767829559216297</v>
      </c>
      <c r="E5996">
        <v>12.9303629810518</v>
      </c>
      <c r="F5996">
        <v>72.640486769458207</v>
      </c>
    </row>
    <row r="5997" spans="1:6">
      <c r="A5997" t="s">
        <v>751</v>
      </c>
      <c r="B5997" t="s">
        <v>752</v>
      </c>
      <c r="C5997">
        <v>1993</v>
      </c>
      <c r="D5997">
        <v>5.3981105905030198</v>
      </c>
      <c r="E5997">
        <v>13.2142728125724</v>
      </c>
      <c r="F5997">
        <v>75.960871138276801</v>
      </c>
    </row>
    <row r="5998" spans="1:6">
      <c r="A5998" t="s">
        <v>751</v>
      </c>
      <c r="B5998" t="s">
        <v>752</v>
      </c>
      <c r="C5998">
        <v>1994</v>
      </c>
      <c r="D5998">
        <v>5.5187196784671197</v>
      </c>
      <c r="E5998">
        <v>13.460159404416</v>
      </c>
      <c r="F5998">
        <v>79.033705690627698</v>
      </c>
    </row>
    <row r="5999" spans="1:6">
      <c r="A5999" t="s">
        <v>751</v>
      </c>
      <c r="B5999" t="s">
        <v>752</v>
      </c>
      <c r="C5999">
        <v>1995</v>
      </c>
      <c r="D5999">
        <v>5.7853613151620698</v>
      </c>
      <c r="E5999">
        <v>14.3780830628583</v>
      </c>
      <c r="F5999">
        <v>84.091142945826505</v>
      </c>
    </row>
    <row r="6000" spans="1:6">
      <c r="A6000" t="s">
        <v>751</v>
      </c>
      <c r="B6000" t="s">
        <v>752</v>
      </c>
      <c r="C6000">
        <v>1996</v>
      </c>
      <c r="D6000">
        <v>5.4749887099845198</v>
      </c>
      <c r="E6000">
        <v>13.587684071786301</v>
      </c>
      <c r="F6000">
        <v>83.167644951488299</v>
      </c>
    </row>
    <row r="6001" spans="1:6">
      <c r="A6001" t="s">
        <v>751</v>
      </c>
      <c r="B6001" t="s">
        <v>752</v>
      </c>
      <c r="C6001">
        <v>1997</v>
      </c>
      <c r="D6001">
        <v>4.9497746423627298</v>
      </c>
      <c r="E6001">
        <v>12.5920454648857</v>
      </c>
      <c r="F6001">
        <v>78.382991334903195</v>
      </c>
    </row>
    <row r="6002" spans="1:6">
      <c r="A6002" t="s">
        <v>751</v>
      </c>
      <c r="B6002" t="s">
        <v>752</v>
      </c>
      <c r="C6002">
        <v>1998</v>
      </c>
      <c r="D6002">
        <v>4.3987388249628596</v>
      </c>
      <c r="E6002">
        <v>11.692839438142901</v>
      </c>
      <c r="F6002">
        <v>72.559883662000502</v>
      </c>
    </row>
    <row r="6003" spans="1:6">
      <c r="A6003" t="s">
        <v>751</v>
      </c>
      <c r="B6003" t="s">
        <v>752</v>
      </c>
      <c r="C6003">
        <v>1999</v>
      </c>
      <c r="D6003">
        <v>4.2703958662390296</v>
      </c>
      <c r="E6003">
        <v>11.957982890623599</v>
      </c>
      <c r="F6003">
        <v>73.921638879974793</v>
      </c>
    </row>
    <row r="6004" spans="1:6">
      <c r="A6004" t="s">
        <v>751</v>
      </c>
      <c r="B6004" t="s">
        <v>752</v>
      </c>
      <c r="C6004">
        <v>2000</v>
      </c>
      <c r="D6004">
        <v>4.09514813137194</v>
      </c>
      <c r="E6004">
        <v>11.979211216078401</v>
      </c>
      <c r="F6004">
        <v>74.699865847572298</v>
      </c>
    </row>
    <row r="6005" spans="1:6">
      <c r="A6005" t="s">
        <v>751</v>
      </c>
      <c r="B6005" t="s">
        <v>752</v>
      </c>
      <c r="C6005">
        <v>2001</v>
      </c>
      <c r="D6005">
        <v>3.70703365091769</v>
      </c>
      <c r="E6005">
        <v>11.489796848283101</v>
      </c>
      <c r="F6005">
        <v>73.490459268778494</v>
      </c>
    </row>
    <row r="6006" spans="1:6">
      <c r="A6006" t="s">
        <v>751</v>
      </c>
      <c r="B6006" t="s">
        <v>752</v>
      </c>
      <c r="C6006">
        <v>2002</v>
      </c>
      <c r="D6006">
        <v>3.4577431742032099</v>
      </c>
      <c r="E6006">
        <v>11.3028993915438</v>
      </c>
      <c r="F6006">
        <v>74.556888663125505</v>
      </c>
    </row>
    <row r="6007" spans="1:6">
      <c r="A6007" t="s">
        <v>751</v>
      </c>
      <c r="B6007" t="s">
        <v>752</v>
      </c>
      <c r="C6007">
        <v>2003</v>
      </c>
      <c r="D6007">
        <v>3.16019977820583</v>
      </c>
      <c r="E6007">
        <v>10.9103456738814</v>
      </c>
      <c r="F6007">
        <v>74.241734500454797</v>
      </c>
    </row>
    <row r="6008" spans="1:6">
      <c r="A6008" t="s">
        <v>751</v>
      </c>
      <c r="B6008" t="s">
        <v>752</v>
      </c>
      <c r="C6008">
        <v>2004</v>
      </c>
      <c r="D6008">
        <v>2.9356999786334201</v>
      </c>
      <c r="E6008">
        <v>10.6489461024492</v>
      </c>
      <c r="F6008">
        <v>74.981288107160793</v>
      </c>
    </row>
    <row r="6009" spans="1:6">
      <c r="A6009" t="s">
        <v>751</v>
      </c>
      <c r="B6009" t="s">
        <v>752</v>
      </c>
      <c r="C6009">
        <v>2005</v>
      </c>
      <c r="D6009">
        <v>2.6691505264630999</v>
      </c>
      <c r="E6009">
        <v>10.381343874893799</v>
      </c>
      <c r="F6009">
        <v>74.616988758635102</v>
      </c>
    </row>
    <row r="6010" spans="1:6">
      <c r="A6010" t="s">
        <v>751</v>
      </c>
      <c r="B6010" t="s">
        <v>752</v>
      </c>
      <c r="C6010">
        <v>2006</v>
      </c>
      <c r="D6010">
        <v>2.3313478712099198</v>
      </c>
      <c r="E6010">
        <v>9.02057980117368</v>
      </c>
      <c r="F6010">
        <v>71.874527530383403</v>
      </c>
    </row>
    <row r="6011" spans="1:6">
      <c r="A6011" t="s">
        <v>751</v>
      </c>
      <c r="B6011" t="s">
        <v>752</v>
      </c>
      <c r="C6011">
        <v>2007</v>
      </c>
      <c r="D6011">
        <v>2.2070266442609801</v>
      </c>
      <c r="E6011">
        <v>8.5334857070653793</v>
      </c>
      <c r="F6011">
        <v>73.706684655968701</v>
      </c>
    </row>
    <row r="6012" spans="1:6">
      <c r="A6012" t="s">
        <v>751</v>
      </c>
      <c r="B6012" t="s">
        <v>752</v>
      </c>
      <c r="C6012">
        <v>2008</v>
      </c>
      <c r="D6012">
        <v>2.0614504467962198</v>
      </c>
      <c r="E6012">
        <v>8.04528417361335</v>
      </c>
      <c r="F6012">
        <v>73.556864097139297</v>
      </c>
    </row>
    <row r="6013" spans="1:6">
      <c r="A6013" t="s">
        <v>751</v>
      </c>
      <c r="B6013" t="s">
        <v>752</v>
      </c>
      <c r="C6013">
        <v>2009</v>
      </c>
      <c r="D6013">
        <v>1.78362728681365</v>
      </c>
      <c r="E6013">
        <v>7.0403963118364699</v>
      </c>
      <c r="F6013">
        <v>66.159349228201194</v>
      </c>
    </row>
    <row r="6014" spans="1:6">
      <c r="A6014" t="s">
        <v>751</v>
      </c>
      <c r="B6014" t="s">
        <v>752</v>
      </c>
      <c r="C6014">
        <v>2010</v>
      </c>
      <c r="D6014">
        <v>1.6498596454663399</v>
      </c>
      <c r="E6014">
        <v>6.5777587880296604</v>
      </c>
      <c r="F6014">
        <v>63.038183641811102</v>
      </c>
    </row>
    <row r="6015" spans="1:6">
      <c r="A6015" t="s">
        <v>751</v>
      </c>
      <c r="B6015" t="s">
        <v>752</v>
      </c>
      <c r="C6015">
        <v>2011</v>
      </c>
      <c r="D6015">
        <v>1.5300841726460901</v>
      </c>
      <c r="E6015">
        <v>5.9472128996982798</v>
      </c>
      <c r="F6015">
        <v>60.831207602899198</v>
      </c>
    </row>
    <row r="6016" spans="1:6">
      <c r="A6016" t="s">
        <v>751</v>
      </c>
      <c r="B6016" t="s">
        <v>752</v>
      </c>
      <c r="C6016">
        <v>2012</v>
      </c>
      <c r="D6016">
        <v>1.4457031710144199</v>
      </c>
      <c r="E6016">
        <v>5.8014935872116</v>
      </c>
      <c r="F6016">
        <v>58.875951820180198</v>
      </c>
    </row>
    <row r="6017" spans="1:6">
      <c r="A6017" t="s">
        <v>751</v>
      </c>
      <c r="B6017" t="s">
        <v>752</v>
      </c>
      <c r="C6017">
        <v>2013</v>
      </c>
      <c r="D6017">
        <v>1.37844684752448</v>
      </c>
      <c r="E6017">
        <v>5.5614730642873704</v>
      </c>
      <c r="F6017">
        <v>57.366031214036298</v>
      </c>
    </row>
    <row r="6018" spans="1:6">
      <c r="A6018" t="s">
        <v>751</v>
      </c>
      <c r="B6018" t="s">
        <v>752</v>
      </c>
      <c r="C6018">
        <v>2014</v>
      </c>
      <c r="D6018">
        <v>1.29211092684104</v>
      </c>
      <c r="E6018">
        <v>5.2011243296870298</v>
      </c>
      <c r="F6018">
        <v>53.690203270545702</v>
      </c>
    </row>
    <row r="6019" spans="1:6">
      <c r="A6019" t="s">
        <v>751</v>
      </c>
      <c r="B6019" t="s">
        <v>752</v>
      </c>
      <c r="C6019">
        <v>2015</v>
      </c>
      <c r="D6019">
        <v>1.51954530261738</v>
      </c>
      <c r="E6019">
        <v>5.5623186774356901</v>
      </c>
      <c r="F6019">
        <v>64.2541594082833</v>
      </c>
    </row>
    <row r="6020" spans="1:6">
      <c r="A6020" t="s">
        <v>751</v>
      </c>
      <c r="B6020" t="s">
        <v>752</v>
      </c>
      <c r="C6020">
        <v>2016</v>
      </c>
      <c r="D6020">
        <v>1.4751390146642001</v>
      </c>
      <c r="E6020">
        <v>5.2350800025157103</v>
      </c>
      <c r="F6020">
        <v>61.364557148870396</v>
      </c>
    </row>
    <row r="6021" spans="1:6">
      <c r="A6021" t="s">
        <v>751</v>
      </c>
      <c r="B6021" t="s">
        <v>752</v>
      </c>
      <c r="C6021">
        <v>2017</v>
      </c>
      <c r="D6021">
        <v>1.45841626288188</v>
      </c>
      <c r="E6021">
        <v>4.8752433947920197</v>
      </c>
      <c r="F6021">
        <v>57.8528053052095</v>
      </c>
    </row>
    <row r="6022" spans="1:6">
      <c r="A6022" t="s">
        <v>753</v>
      </c>
      <c r="B6022" t="s">
        <v>754</v>
      </c>
      <c r="C6022">
        <v>1990</v>
      </c>
      <c r="D6022">
        <v>4.8081906180525698</v>
      </c>
      <c r="E6022">
        <v>4.58884351974634</v>
      </c>
      <c r="F6022">
        <v>79.685002559177704</v>
      </c>
    </row>
    <row r="6023" spans="1:6">
      <c r="A6023" t="s">
        <v>753</v>
      </c>
      <c r="B6023" t="s">
        <v>754</v>
      </c>
      <c r="C6023">
        <v>1991</v>
      </c>
      <c r="D6023">
        <v>4.8534817620295003</v>
      </c>
      <c r="E6023">
        <v>3.8461492078235602</v>
      </c>
      <c r="F6023">
        <v>80.207841751759304</v>
      </c>
    </row>
    <row r="6024" spans="1:6">
      <c r="A6024" t="s">
        <v>753</v>
      </c>
      <c r="B6024" t="s">
        <v>754</v>
      </c>
      <c r="C6024">
        <v>1992</v>
      </c>
      <c r="D6024">
        <v>4.8925497567294602</v>
      </c>
      <c r="E6024">
        <v>3.2730315231672602</v>
      </c>
      <c r="F6024">
        <v>80.658776991597506</v>
      </c>
    </row>
    <row r="6025" spans="1:6">
      <c r="A6025" t="s">
        <v>753</v>
      </c>
      <c r="B6025" t="s">
        <v>754</v>
      </c>
      <c r="C6025">
        <v>1993</v>
      </c>
      <c r="D6025">
        <v>4.9230249236608801</v>
      </c>
      <c r="E6025">
        <v>2.91433340966493</v>
      </c>
      <c r="F6025">
        <v>80.715554023278102</v>
      </c>
    </row>
    <row r="6026" spans="1:6">
      <c r="A6026" t="s">
        <v>753</v>
      </c>
      <c r="B6026" t="s">
        <v>754</v>
      </c>
      <c r="C6026">
        <v>1994</v>
      </c>
      <c r="D6026">
        <v>4.9656653443413497</v>
      </c>
      <c r="E6026">
        <v>2.6331763131550998</v>
      </c>
      <c r="F6026">
        <v>80.664026326525402</v>
      </c>
    </row>
    <row r="6027" spans="1:6">
      <c r="A6027" t="s">
        <v>753</v>
      </c>
      <c r="B6027" t="s">
        <v>754</v>
      </c>
      <c r="C6027">
        <v>1995</v>
      </c>
      <c r="D6027">
        <v>5.0350677521855101</v>
      </c>
      <c r="E6027">
        <v>2.41554091243859</v>
      </c>
      <c r="F6027">
        <v>80.940332142065898</v>
      </c>
    </row>
    <row r="6028" spans="1:6">
      <c r="A6028" t="s">
        <v>753</v>
      </c>
      <c r="B6028" t="s">
        <v>754</v>
      </c>
      <c r="C6028">
        <v>1996</v>
      </c>
      <c r="D6028">
        <v>5.0636488729656399</v>
      </c>
      <c r="E6028">
        <v>2.1629376651582</v>
      </c>
      <c r="F6028">
        <v>80.799094150666605</v>
      </c>
    </row>
    <row r="6029" spans="1:6">
      <c r="A6029" t="s">
        <v>753</v>
      </c>
      <c r="B6029" t="s">
        <v>754</v>
      </c>
      <c r="C6029">
        <v>1997</v>
      </c>
      <c r="D6029">
        <v>5.0897238159733096</v>
      </c>
      <c r="E6029">
        <v>1.9910899029531499</v>
      </c>
      <c r="F6029">
        <v>80.300888508784595</v>
      </c>
    </row>
    <row r="6030" spans="1:6">
      <c r="A6030" t="s">
        <v>753</v>
      </c>
      <c r="B6030" t="s">
        <v>754</v>
      </c>
      <c r="C6030">
        <v>1998</v>
      </c>
      <c r="D6030">
        <v>5.3479947737145199</v>
      </c>
      <c r="E6030">
        <v>1.92010054244943</v>
      </c>
      <c r="F6030">
        <v>83.758741322611101</v>
      </c>
    </row>
    <row r="6031" spans="1:6">
      <c r="A6031" t="s">
        <v>753</v>
      </c>
      <c r="B6031" t="s">
        <v>754</v>
      </c>
      <c r="C6031">
        <v>1999</v>
      </c>
      <c r="D6031">
        <v>5.5628453697389002</v>
      </c>
      <c r="E6031">
        <v>1.8782999648566301</v>
      </c>
      <c r="F6031">
        <v>86.388151590918199</v>
      </c>
    </row>
    <row r="6032" spans="1:6">
      <c r="A6032" t="s">
        <v>753</v>
      </c>
      <c r="B6032" t="s">
        <v>754</v>
      </c>
      <c r="C6032">
        <v>2000</v>
      </c>
      <c r="D6032">
        <v>5.7158070773130403</v>
      </c>
      <c r="E6032">
        <v>1.72740442683355</v>
      </c>
      <c r="F6032">
        <v>87.371018423043495</v>
      </c>
    </row>
    <row r="6033" spans="1:6">
      <c r="A6033" t="s">
        <v>753</v>
      </c>
      <c r="B6033" t="s">
        <v>754</v>
      </c>
      <c r="C6033">
        <v>2001</v>
      </c>
      <c r="D6033">
        <v>5.7338730637180699</v>
      </c>
      <c r="E6033">
        <v>1.53056086297454</v>
      </c>
      <c r="F6033">
        <v>87.523939096090601</v>
      </c>
    </row>
    <row r="6034" spans="1:6">
      <c r="A6034" t="s">
        <v>753</v>
      </c>
      <c r="B6034" t="s">
        <v>754</v>
      </c>
      <c r="C6034">
        <v>2002</v>
      </c>
      <c r="D6034">
        <v>5.4985505256007103</v>
      </c>
      <c r="E6034">
        <v>1.3026328775804701</v>
      </c>
      <c r="F6034">
        <v>83.763826958435502</v>
      </c>
    </row>
    <row r="6035" spans="1:6">
      <c r="A6035" t="s">
        <v>753</v>
      </c>
      <c r="B6035" t="s">
        <v>754</v>
      </c>
      <c r="C6035">
        <v>2003</v>
      </c>
      <c r="D6035">
        <v>5.5544698954726401</v>
      </c>
      <c r="E6035">
        <v>1.1828532032061101</v>
      </c>
      <c r="F6035">
        <v>84.197995082725498</v>
      </c>
    </row>
    <row r="6036" spans="1:6">
      <c r="A6036" t="s">
        <v>753</v>
      </c>
      <c r="B6036" t="s">
        <v>754</v>
      </c>
      <c r="C6036">
        <v>2004</v>
      </c>
      <c r="D6036">
        <v>5.52982119774342</v>
      </c>
      <c r="E6036">
        <v>1.06036410279325</v>
      </c>
      <c r="F6036">
        <v>83.196790231470899</v>
      </c>
    </row>
    <row r="6037" spans="1:6">
      <c r="A6037" t="s">
        <v>753</v>
      </c>
      <c r="B6037" t="s">
        <v>754</v>
      </c>
      <c r="C6037">
        <v>2005</v>
      </c>
      <c r="D6037">
        <v>5.3160816245255997</v>
      </c>
      <c r="E6037">
        <v>0.91676004423480395</v>
      </c>
      <c r="F6037">
        <v>79.029498103820799</v>
      </c>
    </row>
    <row r="6038" spans="1:6">
      <c r="A6038" t="s">
        <v>753</v>
      </c>
      <c r="B6038" t="s">
        <v>754</v>
      </c>
      <c r="C6038">
        <v>2006</v>
      </c>
      <c r="D6038">
        <v>5.3548978012149</v>
      </c>
      <c r="E6038">
        <v>0.81189031562791603</v>
      </c>
      <c r="F6038">
        <v>78.402475902983198</v>
      </c>
    </row>
    <row r="6039" spans="1:6">
      <c r="A6039" t="s">
        <v>753</v>
      </c>
      <c r="B6039" t="s">
        <v>754</v>
      </c>
      <c r="C6039">
        <v>2007</v>
      </c>
      <c r="D6039">
        <v>5.4058552120280199</v>
      </c>
      <c r="E6039">
        <v>0.71995820145461897</v>
      </c>
      <c r="F6039">
        <v>77.672891595721197</v>
      </c>
    </row>
    <row r="6040" spans="1:6">
      <c r="A6040" t="s">
        <v>753</v>
      </c>
      <c r="B6040" t="s">
        <v>754</v>
      </c>
      <c r="C6040">
        <v>2008</v>
      </c>
      <c r="D6040">
        <v>5.3168932075223401</v>
      </c>
      <c r="E6040">
        <v>0.639574724749852</v>
      </c>
      <c r="F6040">
        <v>75.249728952012305</v>
      </c>
    </row>
    <row r="6041" spans="1:6">
      <c r="A6041" t="s">
        <v>753</v>
      </c>
      <c r="B6041" t="s">
        <v>754</v>
      </c>
      <c r="C6041">
        <v>2009</v>
      </c>
      <c r="D6041">
        <v>5.3590821581331598</v>
      </c>
      <c r="E6041">
        <v>0.57583612947860097</v>
      </c>
      <c r="F6041">
        <v>74.680903931514607</v>
      </c>
    </row>
    <row r="6042" spans="1:6">
      <c r="A6042" t="s">
        <v>753</v>
      </c>
      <c r="B6042" t="s">
        <v>754</v>
      </c>
      <c r="C6042">
        <v>2010</v>
      </c>
      <c r="D6042">
        <v>5.4493219435452103</v>
      </c>
      <c r="E6042">
        <v>0.53556661758784496</v>
      </c>
      <c r="F6042">
        <v>74.511098568110995</v>
      </c>
    </row>
    <row r="6043" spans="1:6">
      <c r="A6043" t="s">
        <v>753</v>
      </c>
      <c r="B6043" t="s">
        <v>754</v>
      </c>
      <c r="C6043">
        <v>2011</v>
      </c>
      <c r="D6043">
        <v>5.4412774259737899</v>
      </c>
      <c r="E6043">
        <v>0.48148105195400698</v>
      </c>
      <c r="F6043">
        <v>74.546311667873695</v>
      </c>
    </row>
    <row r="6044" spans="1:6">
      <c r="A6044" t="s">
        <v>753</v>
      </c>
      <c r="B6044" t="s">
        <v>754</v>
      </c>
      <c r="C6044">
        <v>2012</v>
      </c>
      <c r="D6044">
        <v>5.4293786744930097</v>
      </c>
      <c r="E6044">
        <v>0.43076488218831999</v>
      </c>
      <c r="F6044">
        <v>74.518951408928203</v>
      </c>
    </row>
    <row r="6045" spans="1:6">
      <c r="A6045" t="s">
        <v>753</v>
      </c>
      <c r="B6045" t="s">
        <v>754</v>
      </c>
      <c r="C6045">
        <v>2013</v>
      </c>
      <c r="D6045">
        <v>5.4080228638072301</v>
      </c>
      <c r="E6045">
        <v>0.39234352321689903</v>
      </c>
      <c r="F6045">
        <v>74.386092945427293</v>
      </c>
    </row>
    <row r="6046" spans="1:6">
      <c r="A6046" t="s">
        <v>753</v>
      </c>
      <c r="B6046" t="s">
        <v>754</v>
      </c>
      <c r="C6046">
        <v>2014</v>
      </c>
      <c r="D6046">
        <v>5.39508282155417</v>
      </c>
      <c r="E6046">
        <v>0.385602180671335</v>
      </c>
      <c r="F6046">
        <v>73.271757294568005</v>
      </c>
    </row>
    <row r="6047" spans="1:6">
      <c r="A6047" t="s">
        <v>753</v>
      </c>
      <c r="B6047" t="s">
        <v>754</v>
      </c>
      <c r="C6047">
        <v>2015</v>
      </c>
      <c r="D6047">
        <v>5.34861995022343</v>
      </c>
      <c r="E6047">
        <v>0.32865383789712199</v>
      </c>
      <c r="F6047">
        <v>75.215920082589406</v>
      </c>
    </row>
    <row r="6048" spans="1:6">
      <c r="A6048" t="s">
        <v>753</v>
      </c>
      <c r="B6048" t="s">
        <v>754</v>
      </c>
      <c r="C6048">
        <v>2016</v>
      </c>
      <c r="D6048">
        <v>5.3206637019161303</v>
      </c>
      <c r="E6048">
        <v>0.30785243718898198</v>
      </c>
      <c r="F6048">
        <v>73.931517849166696</v>
      </c>
    </row>
    <row r="6049" spans="1:6">
      <c r="A6049" t="s">
        <v>753</v>
      </c>
      <c r="B6049" t="s">
        <v>754</v>
      </c>
      <c r="C6049">
        <v>2017</v>
      </c>
      <c r="D6049">
        <v>5.2927420322624901</v>
      </c>
      <c r="E6049">
        <v>0.27838520731942901</v>
      </c>
      <c r="F6049">
        <v>73.723272541442498</v>
      </c>
    </row>
    <row r="6050" spans="1:6">
      <c r="A6050" t="s">
        <v>353</v>
      </c>
      <c r="B6050" t="s">
        <v>755</v>
      </c>
      <c r="C6050">
        <v>1990</v>
      </c>
      <c r="D6050">
        <v>1.9193915928846801</v>
      </c>
      <c r="E6050">
        <v>3.7765373225290202</v>
      </c>
      <c r="F6050">
        <v>37.339574135938797</v>
      </c>
    </row>
    <row r="6051" spans="1:6">
      <c r="A6051" t="s">
        <v>353</v>
      </c>
      <c r="B6051" t="s">
        <v>755</v>
      </c>
      <c r="C6051">
        <v>1991</v>
      </c>
      <c r="D6051">
        <v>1.9060452934358501</v>
      </c>
      <c r="E6051">
        <v>3.3271421331263</v>
      </c>
      <c r="F6051">
        <v>36.577189676781103</v>
      </c>
    </row>
    <row r="6052" spans="1:6">
      <c r="A6052" t="s">
        <v>353</v>
      </c>
      <c r="B6052" t="s">
        <v>755</v>
      </c>
      <c r="C6052">
        <v>1992</v>
      </c>
      <c r="D6052">
        <v>1.8868212473098001</v>
      </c>
      <c r="E6052">
        <v>2.9167626906092798</v>
      </c>
      <c r="F6052">
        <v>35.717262958961001</v>
      </c>
    </row>
    <row r="6053" spans="1:6">
      <c r="A6053" t="s">
        <v>353</v>
      </c>
      <c r="B6053" t="s">
        <v>755</v>
      </c>
      <c r="C6053">
        <v>1993</v>
      </c>
      <c r="D6053">
        <v>1.9205093520891601</v>
      </c>
      <c r="E6053">
        <v>2.65115493075495</v>
      </c>
      <c r="F6053">
        <v>36.004920438821301</v>
      </c>
    </row>
    <row r="6054" spans="1:6">
      <c r="A6054" t="s">
        <v>353</v>
      </c>
      <c r="B6054" t="s">
        <v>755</v>
      </c>
      <c r="C6054">
        <v>1994</v>
      </c>
      <c r="D6054">
        <v>1.8549621950730899</v>
      </c>
      <c r="E6054">
        <v>2.2722856779329601</v>
      </c>
      <c r="F6054">
        <v>34.4192189300202</v>
      </c>
    </row>
    <row r="6055" spans="1:6">
      <c r="A6055" t="s">
        <v>353</v>
      </c>
      <c r="B6055" t="s">
        <v>755</v>
      </c>
      <c r="C6055">
        <v>1995</v>
      </c>
      <c r="D6055">
        <v>1.8823842939194599</v>
      </c>
      <c r="E6055">
        <v>2.0475409072557098</v>
      </c>
      <c r="F6055">
        <v>34.247169133629498</v>
      </c>
    </row>
    <row r="6056" spans="1:6">
      <c r="A6056" t="s">
        <v>353</v>
      </c>
      <c r="B6056" t="s">
        <v>755</v>
      </c>
      <c r="C6056">
        <v>1996</v>
      </c>
      <c r="D6056">
        <v>1.8587590694103799</v>
      </c>
      <c r="E6056">
        <v>1.83907612809655</v>
      </c>
      <c r="F6056">
        <v>33.264068591221502</v>
      </c>
    </row>
    <row r="6057" spans="1:6">
      <c r="A6057" t="s">
        <v>353</v>
      </c>
      <c r="B6057" t="s">
        <v>755</v>
      </c>
      <c r="C6057">
        <v>1997</v>
      </c>
      <c r="D6057">
        <v>1.8426831770401799</v>
      </c>
      <c r="E6057">
        <v>1.6307091833826</v>
      </c>
      <c r="F6057">
        <v>32.127564121041601</v>
      </c>
    </row>
    <row r="6058" spans="1:6">
      <c r="A6058" t="s">
        <v>353</v>
      </c>
      <c r="B6058" t="s">
        <v>755</v>
      </c>
      <c r="C6058">
        <v>1998</v>
      </c>
      <c r="D6058">
        <v>1.84501568434182</v>
      </c>
      <c r="E6058">
        <v>1.4606075874200399</v>
      </c>
      <c r="F6058">
        <v>31.333284477683701</v>
      </c>
    </row>
    <row r="6059" spans="1:6">
      <c r="A6059" t="s">
        <v>353</v>
      </c>
      <c r="B6059" t="s">
        <v>755</v>
      </c>
      <c r="C6059">
        <v>1999</v>
      </c>
      <c r="D6059">
        <v>1.86152132225494</v>
      </c>
      <c r="E6059">
        <v>1.30210772022691</v>
      </c>
      <c r="F6059">
        <v>30.339624350542199</v>
      </c>
    </row>
    <row r="6060" spans="1:6">
      <c r="A6060" t="s">
        <v>353</v>
      </c>
      <c r="B6060" t="s">
        <v>755</v>
      </c>
      <c r="C6060">
        <v>2000</v>
      </c>
      <c r="D6060">
        <v>1.83053553048349</v>
      </c>
      <c r="E6060">
        <v>1.1270336211755301</v>
      </c>
      <c r="F6060">
        <v>28.716924162838499</v>
      </c>
    </row>
    <row r="6061" spans="1:6">
      <c r="A6061" t="s">
        <v>353</v>
      </c>
      <c r="B6061" t="s">
        <v>755</v>
      </c>
      <c r="C6061">
        <v>2001</v>
      </c>
      <c r="D6061">
        <v>1.82406803171029</v>
      </c>
      <c r="E6061">
        <v>0.99193077679256203</v>
      </c>
      <c r="F6061">
        <v>27.3545078318501</v>
      </c>
    </row>
    <row r="6062" spans="1:6">
      <c r="A6062" t="s">
        <v>353</v>
      </c>
      <c r="B6062" t="s">
        <v>755</v>
      </c>
      <c r="C6062">
        <v>2002</v>
      </c>
      <c r="D6062">
        <v>1.85465126800812</v>
      </c>
      <c r="E6062">
        <v>0.90199788621568899</v>
      </c>
      <c r="F6062">
        <v>26.808848597099001</v>
      </c>
    </row>
    <row r="6063" spans="1:6">
      <c r="A6063" t="s">
        <v>353</v>
      </c>
      <c r="B6063" t="s">
        <v>755</v>
      </c>
      <c r="C6063">
        <v>2003</v>
      </c>
      <c r="D6063">
        <v>1.8750561963021199</v>
      </c>
      <c r="E6063">
        <v>0.80457905610449398</v>
      </c>
      <c r="F6063">
        <v>26.099831602720201</v>
      </c>
    </row>
    <row r="6064" spans="1:6">
      <c r="A6064" t="s">
        <v>353</v>
      </c>
      <c r="B6064" t="s">
        <v>755</v>
      </c>
      <c r="C6064">
        <v>2004</v>
      </c>
      <c r="D6064">
        <v>1.80383428477323</v>
      </c>
      <c r="E6064">
        <v>0.69185489080946205</v>
      </c>
      <c r="F6064">
        <v>24.360457538506701</v>
      </c>
    </row>
    <row r="6065" spans="1:6">
      <c r="A6065" t="s">
        <v>353</v>
      </c>
      <c r="B6065" t="s">
        <v>755</v>
      </c>
      <c r="C6065">
        <v>2005</v>
      </c>
      <c r="D6065">
        <v>1.7825860714295001</v>
      </c>
      <c r="E6065">
        <v>0.61214650571465301</v>
      </c>
      <c r="F6065">
        <v>23.268311497266499</v>
      </c>
    </row>
    <row r="6066" spans="1:6">
      <c r="A6066" t="s">
        <v>353</v>
      </c>
      <c r="B6066" t="s">
        <v>755</v>
      </c>
      <c r="C6066">
        <v>2006</v>
      </c>
      <c r="D6066">
        <v>1.7713039850394401</v>
      </c>
      <c r="E6066">
        <v>0.55233045288062199</v>
      </c>
      <c r="F6066">
        <v>22.603439558879199</v>
      </c>
    </row>
    <row r="6067" spans="1:6">
      <c r="A6067" t="s">
        <v>353</v>
      </c>
      <c r="B6067" t="s">
        <v>755</v>
      </c>
      <c r="C6067">
        <v>2007</v>
      </c>
      <c r="D6067">
        <v>1.7433611727879901</v>
      </c>
      <c r="E6067">
        <v>0.49285601017207398</v>
      </c>
      <c r="F6067">
        <v>21.676513200078102</v>
      </c>
    </row>
    <row r="6068" spans="1:6">
      <c r="A6068" t="s">
        <v>353</v>
      </c>
      <c r="B6068" t="s">
        <v>755</v>
      </c>
      <c r="C6068">
        <v>2008</v>
      </c>
      <c r="D6068">
        <v>1.74539334069327</v>
      </c>
      <c r="E6068">
        <v>0.45054426249327001</v>
      </c>
      <c r="F6068">
        <v>21.170139377832601</v>
      </c>
    </row>
    <row r="6069" spans="1:6">
      <c r="A6069" t="s">
        <v>353</v>
      </c>
      <c r="B6069" t="s">
        <v>755</v>
      </c>
      <c r="C6069">
        <v>2009</v>
      </c>
      <c r="D6069">
        <v>1.6944246670077101</v>
      </c>
      <c r="E6069">
        <v>0.39999630130724001</v>
      </c>
      <c r="F6069">
        <v>20.079310266115002</v>
      </c>
    </row>
    <row r="6070" spans="1:6">
      <c r="A6070" t="s">
        <v>353</v>
      </c>
      <c r="B6070" t="s">
        <v>755</v>
      </c>
      <c r="C6070">
        <v>2010</v>
      </c>
      <c r="D6070">
        <v>1.67869425797995</v>
      </c>
      <c r="E6070">
        <v>0.36329938571530801</v>
      </c>
      <c r="F6070">
        <v>19.3460197822276</v>
      </c>
    </row>
    <row r="6071" spans="1:6">
      <c r="A6071" t="s">
        <v>353</v>
      </c>
      <c r="B6071" t="s">
        <v>755</v>
      </c>
      <c r="C6071">
        <v>2011</v>
      </c>
      <c r="D6071">
        <v>1.66292420289085</v>
      </c>
      <c r="E6071">
        <v>0.32462572507137999</v>
      </c>
      <c r="F6071">
        <v>19.109069181720599</v>
      </c>
    </row>
    <row r="6072" spans="1:6">
      <c r="A6072" t="s">
        <v>353</v>
      </c>
      <c r="B6072" t="s">
        <v>755</v>
      </c>
      <c r="C6072">
        <v>2012</v>
      </c>
      <c r="D6072">
        <v>1.6676370944769301</v>
      </c>
      <c r="E6072">
        <v>0.30912007935471603</v>
      </c>
      <c r="F6072">
        <v>17.773262627289501</v>
      </c>
    </row>
    <row r="6073" spans="1:6">
      <c r="A6073" t="s">
        <v>353</v>
      </c>
      <c r="B6073" t="s">
        <v>755</v>
      </c>
      <c r="C6073">
        <v>2013</v>
      </c>
      <c r="D6073">
        <v>1.7003653189818599</v>
      </c>
      <c r="E6073">
        <v>0.29417017665441197</v>
      </c>
      <c r="F6073">
        <v>17.558559110445501</v>
      </c>
    </row>
    <row r="6074" spans="1:6">
      <c r="A6074" t="s">
        <v>353</v>
      </c>
      <c r="B6074" t="s">
        <v>755</v>
      </c>
      <c r="C6074">
        <v>2014</v>
      </c>
      <c r="D6074">
        <v>1.6703811186288999</v>
      </c>
      <c r="E6074">
        <v>0.27711507089033599</v>
      </c>
      <c r="F6074">
        <v>16.3849361768102</v>
      </c>
    </row>
    <row r="6075" spans="1:6">
      <c r="A6075" t="s">
        <v>353</v>
      </c>
      <c r="B6075" t="s">
        <v>755</v>
      </c>
      <c r="C6075">
        <v>2015</v>
      </c>
      <c r="D6075">
        <v>1.72037849947277</v>
      </c>
      <c r="E6075">
        <v>0.268776901265113</v>
      </c>
      <c r="F6075">
        <v>16.509079169727201</v>
      </c>
    </row>
    <row r="6076" spans="1:6">
      <c r="A6076" t="s">
        <v>353</v>
      </c>
      <c r="B6076" t="s">
        <v>755</v>
      </c>
      <c r="C6076">
        <v>2016</v>
      </c>
      <c r="D6076">
        <v>1.73813125094084</v>
      </c>
      <c r="E6076">
        <v>0.25913733500994302</v>
      </c>
      <c r="F6076">
        <v>16.145949176307699</v>
      </c>
    </row>
    <row r="6077" spans="1:6">
      <c r="A6077" t="s">
        <v>353</v>
      </c>
      <c r="B6077" t="s">
        <v>755</v>
      </c>
      <c r="C6077">
        <v>2017</v>
      </c>
      <c r="D6077">
        <v>1.73845758510046</v>
      </c>
      <c r="E6077">
        <v>0.24883254606769101</v>
      </c>
      <c r="F6077">
        <v>16.047669252964699</v>
      </c>
    </row>
    <row r="6078" spans="1:6">
      <c r="A6078" t="s">
        <v>756</v>
      </c>
      <c r="B6078" t="s">
        <v>757</v>
      </c>
      <c r="C6078">
        <v>1990</v>
      </c>
      <c r="D6078">
        <v>3.28170252941077</v>
      </c>
      <c r="E6078">
        <v>0.28339589788047098</v>
      </c>
      <c r="F6078">
        <v>28.084035007754</v>
      </c>
    </row>
    <row r="6079" spans="1:6">
      <c r="A6079" t="s">
        <v>756</v>
      </c>
      <c r="B6079" t="s">
        <v>757</v>
      </c>
      <c r="C6079">
        <v>1991</v>
      </c>
      <c r="D6079">
        <v>3.34816423108271</v>
      </c>
      <c r="E6079">
        <v>0.27122544357525402</v>
      </c>
      <c r="F6079">
        <v>27.700241429931999</v>
      </c>
    </row>
    <row r="6080" spans="1:6">
      <c r="A6080" t="s">
        <v>756</v>
      </c>
      <c r="B6080" t="s">
        <v>757</v>
      </c>
      <c r="C6080">
        <v>1992</v>
      </c>
      <c r="D6080">
        <v>3.3831407322142102</v>
      </c>
      <c r="E6080">
        <v>0.25700708838256398</v>
      </c>
      <c r="F6080">
        <v>27.106770771022202</v>
      </c>
    </row>
    <row r="6081" spans="1:6">
      <c r="A6081" t="s">
        <v>756</v>
      </c>
      <c r="B6081" t="s">
        <v>757</v>
      </c>
      <c r="C6081">
        <v>1993</v>
      </c>
      <c r="D6081">
        <v>3.5412853577205401</v>
      </c>
      <c r="E6081">
        <v>0.25234331906190899</v>
      </c>
      <c r="F6081">
        <v>27.4472509745232</v>
      </c>
    </row>
    <row r="6082" spans="1:6">
      <c r="A6082" t="s">
        <v>756</v>
      </c>
      <c r="B6082" t="s">
        <v>757</v>
      </c>
      <c r="C6082">
        <v>1994</v>
      </c>
      <c r="D6082">
        <v>3.6061603923515602</v>
      </c>
      <c r="E6082">
        <v>0.24127995944565001</v>
      </c>
      <c r="F6082">
        <v>27.122679386532599</v>
      </c>
    </row>
    <row r="6083" spans="1:6">
      <c r="A6083" t="s">
        <v>756</v>
      </c>
      <c r="B6083" t="s">
        <v>757</v>
      </c>
      <c r="C6083">
        <v>1995</v>
      </c>
      <c r="D6083">
        <v>3.6907479029566699</v>
      </c>
      <c r="E6083">
        <v>0.23024617483562901</v>
      </c>
      <c r="F6083">
        <v>26.934291649329499</v>
      </c>
    </row>
    <row r="6084" spans="1:6">
      <c r="A6084" t="s">
        <v>756</v>
      </c>
      <c r="B6084" t="s">
        <v>757</v>
      </c>
      <c r="C6084">
        <v>1996</v>
      </c>
      <c r="D6084">
        <v>3.7175843738702699</v>
      </c>
      <c r="E6084">
        <v>0.21864227989511101</v>
      </c>
      <c r="F6084">
        <v>26.566354308860799</v>
      </c>
    </row>
    <row r="6085" spans="1:6">
      <c r="A6085" t="s">
        <v>756</v>
      </c>
      <c r="B6085" t="s">
        <v>757</v>
      </c>
      <c r="C6085">
        <v>1997</v>
      </c>
      <c r="D6085">
        <v>3.7612685088605402</v>
      </c>
      <c r="E6085">
        <v>0.21056203575428001</v>
      </c>
      <c r="F6085">
        <v>26.185737311873101</v>
      </c>
    </row>
    <row r="6086" spans="1:6">
      <c r="A6086" t="s">
        <v>756</v>
      </c>
      <c r="B6086" t="s">
        <v>757</v>
      </c>
      <c r="C6086">
        <v>1998</v>
      </c>
      <c r="D6086">
        <v>3.8385092105912899</v>
      </c>
      <c r="E6086">
        <v>0.201732086245272</v>
      </c>
      <c r="F6086">
        <v>25.9063570758093</v>
      </c>
    </row>
    <row r="6087" spans="1:6">
      <c r="A6087" t="s">
        <v>756</v>
      </c>
      <c r="B6087" t="s">
        <v>757</v>
      </c>
      <c r="C6087">
        <v>1999</v>
      </c>
      <c r="D6087">
        <v>3.9890327628545101</v>
      </c>
      <c r="E6087">
        <v>0.19534092416948701</v>
      </c>
      <c r="F6087">
        <v>25.895214812817699</v>
      </c>
    </row>
    <row r="6088" spans="1:6">
      <c r="A6088" t="s">
        <v>756</v>
      </c>
      <c r="B6088" t="s">
        <v>757</v>
      </c>
      <c r="C6088">
        <v>2000</v>
      </c>
      <c r="D6088">
        <v>4.0293254525547697</v>
      </c>
      <c r="E6088">
        <v>0.18594840024229201</v>
      </c>
      <c r="F6088">
        <v>25.441814192243601</v>
      </c>
    </row>
    <row r="6089" spans="1:6">
      <c r="A6089" t="s">
        <v>756</v>
      </c>
      <c r="B6089" t="s">
        <v>757</v>
      </c>
      <c r="C6089">
        <v>2001</v>
      </c>
      <c r="D6089">
        <v>4.06875481961979</v>
      </c>
      <c r="E6089">
        <v>0.17687081046679001</v>
      </c>
      <c r="F6089">
        <v>25.2428440942567</v>
      </c>
    </row>
    <row r="6090" spans="1:6">
      <c r="A6090" t="s">
        <v>756</v>
      </c>
      <c r="B6090" t="s">
        <v>757</v>
      </c>
      <c r="C6090">
        <v>2002</v>
      </c>
      <c r="D6090">
        <v>4.0976562989448997</v>
      </c>
      <c r="E6090">
        <v>0.16893614799120399</v>
      </c>
      <c r="F6090">
        <v>24.948041699462799</v>
      </c>
    </row>
    <row r="6091" spans="1:6">
      <c r="A6091" t="s">
        <v>756</v>
      </c>
      <c r="B6091" t="s">
        <v>757</v>
      </c>
      <c r="C6091">
        <v>2003</v>
      </c>
      <c r="D6091">
        <v>4.1081536081880499</v>
      </c>
      <c r="E6091">
        <v>0.16055754019952301</v>
      </c>
      <c r="F6091">
        <v>24.424312058121501</v>
      </c>
    </row>
    <row r="6092" spans="1:6">
      <c r="A6092" t="s">
        <v>756</v>
      </c>
      <c r="B6092" t="s">
        <v>757</v>
      </c>
      <c r="C6092">
        <v>2004</v>
      </c>
      <c r="D6092">
        <v>4.03195873530266</v>
      </c>
      <c r="E6092">
        <v>0.148604244632631</v>
      </c>
      <c r="F6092">
        <v>23.340182694890299</v>
      </c>
    </row>
    <row r="6093" spans="1:6">
      <c r="A6093" t="s">
        <v>756</v>
      </c>
      <c r="B6093" t="s">
        <v>757</v>
      </c>
      <c r="C6093">
        <v>2005</v>
      </c>
      <c r="D6093">
        <v>4.10220513679982</v>
      </c>
      <c r="E6093">
        <v>0.14412873399576201</v>
      </c>
      <c r="F6093">
        <v>22.951629224018799</v>
      </c>
    </row>
    <row r="6094" spans="1:6">
      <c r="A6094" t="s">
        <v>756</v>
      </c>
      <c r="B6094" t="s">
        <v>757</v>
      </c>
      <c r="C6094">
        <v>2006</v>
      </c>
      <c r="D6094">
        <v>4.0703333955409704</v>
      </c>
      <c r="E6094">
        <v>0.13840427042956999</v>
      </c>
      <c r="F6094">
        <v>22.285619277168301</v>
      </c>
    </row>
    <row r="6095" spans="1:6">
      <c r="A6095" t="s">
        <v>756</v>
      </c>
      <c r="B6095" t="s">
        <v>757</v>
      </c>
      <c r="C6095">
        <v>2007</v>
      </c>
      <c r="D6095">
        <v>4.0484963168235204</v>
      </c>
      <c r="E6095">
        <v>0.13077047071445799</v>
      </c>
      <c r="F6095">
        <v>21.4956690509668</v>
      </c>
    </row>
    <row r="6096" spans="1:6">
      <c r="A6096" t="s">
        <v>756</v>
      </c>
      <c r="B6096" t="s">
        <v>757</v>
      </c>
      <c r="C6096">
        <v>2008</v>
      </c>
      <c r="D6096">
        <v>4.0926026693129502</v>
      </c>
      <c r="E6096">
        <v>0.12416656891465699</v>
      </c>
      <c r="F6096">
        <v>20.999778503957799</v>
      </c>
    </row>
    <row r="6097" spans="1:6">
      <c r="A6097" t="s">
        <v>756</v>
      </c>
      <c r="B6097" t="s">
        <v>757</v>
      </c>
      <c r="C6097">
        <v>2009</v>
      </c>
      <c r="D6097">
        <v>4.0716197236885296</v>
      </c>
      <c r="E6097">
        <v>0.11667254564853199</v>
      </c>
      <c r="F6097">
        <v>20.298196024326401</v>
      </c>
    </row>
    <row r="6098" spans="1:6">
      <c r="A6098" t="s">
        <v>756</v>
      </c>
      <c r="B6098" t="s">
        <v>757</v>
      </c>
      <c r="C6098">
        <v>2010</v>
      </c>
      <c r="D6098">
        <v>4.0166145342379904</v>
      </c>
      <c r="E6098">
        <v>0.108381829837736</v>
      </c>
      <c r="F6098">
        <v>19.3897012977983</v>
      </c>
    </row>
    <row r="6099" spans="1:6">
      <c r="A6099" t="s">
        <v>756</v>
      </c>
      <c r="B6099" t="s">
        <v>757</v>
      </c>
      <c r="C6099">
        <v>2011</v>
      </c>
      <c r="D6099">
        <v>4.0859446847756198</v>
      </c>
      <c r="E6099">
        <v>0.10445338555207299</v>
      </c>
      <c r="F6099">
        <v>19.773824419965202</v>
      </c>
    </row>
    <row r="6100" spans="1:6">
      <c r="A6100" t="s">
        <v>756</v>
      </c>
      <c r="B6100" t="s">
        <v>757</v>
      </c>
      <c r="C6100">
        <v>2012</v>
      </c>
      <c r="D6100">
        <v>4.0761918085291597</v>
      </c>
      <c r="E6100">
        <v>0.10161170335184699</v>
      </c>
      <c r="F6100">
        <v>18.338930526595998</v>
      </c>
    </row>
    <row r="6101" spans="1:6">
      <c r="A6101" t="s">
        <v>756</v>
      </c>
      <c r="B6101" t="s">
        <v>757</v>
      </c>
      <c r="C6101">
        <v>2013</v>
      </c>
      <c r="D6101">
        <v>4.0917888490242103</v>
      </c>
      <c r="E6101">
        <v>9.8259769086201501E-2</v>
      </c>
      <c r="F6101">
        <v>17.6103704392611</v>
      </c>
    </row>
    <row r="6102" spans="1:6">
      <c r="A6102" t="s">
        <v>756</v>
      </c>
      <c r="B6102" t="s">
        <v>757</v>
      </c>
      <c r="C6102">
        <v>2014</v>
      </c>
      <c r="D6102">
        <v>4.09284205457765</v>
      </c>
      <c r="E6102">
        <v>9.5734982394277204E-2</v>
      </c>
      <c r="F6102">
        <v>16.577096489603399</v>
      </c>
    </row>
    <row r="6103" spans="1:6">
      <c r="A6103" t="s">
        <v>756</v>
      </c>
      <c r="B6103" t="s">
        <v>757</v>
      </c>
      <c r="C6103">
        <v>2015</v>
      </c>
      <c r="D6103">
        <v>4.1156649362658797</v>
      </c>
      <c r="E6103">
        <v>9.2758725537689005E-2</v>
      </c>
      <c r="F6103">
        <v>16.232599604038999</v>
      </c>
    </row>
    <row r="6104" spans="1:6">
      <c r="A6104" t="s">
        <v>756</v>
      </c>
      <c r="B6104" t="s">
        <v>757</v>
      </c>
      <c r="C6104">
        <v>2016</v>
      </c>
      <c r="D6104">
        <v>4.1226491499398197</v>
      </c>
      <c r="E6104">
        <v>9.0755681737290095E-2</v>
      </c>
      <c r="F6104">
        <v>15.0417880926379</v>
      </c>
    </row>
    <row r="6105" spans="1:6">
      <c r="A6105" t="s">
        <v>756</v>
      </c>
      <c r="B6105" t="s">
        <v>757</v>
      </c>
      <c r="C6105">
        <v>2017</v>
      </c>
      <c r="D6105">
        <v>4.1422185567757301</v>
      </c>
      <c r="E6105">
        <v>8.9135041424502501E-2</v>
      </c>
      <c r="F6105">
        <v>15.043925112616201</v>
      </c>
    </row>
    <row r="6106" spans="1:6">
      <c r="A6106" t="s">
        <v>1036</v>
      </c>
      <c r="B6106" t="s">
        <v>1037</v>
      </c>
      <c r="C6106">
        <v>1990</v>
      </c>
      <c r="D6106">
        <v>0.24437754154906899</v>
      </c>
      <c r="E6106">
        <v>4.81916115279423</v>
      </c>
      <c r="F6106">
        <v>31.446251818759901</v>
      </c>
    </row>
    <row r="6107" spans="1:6">
      <c r="A6107" t="s">
        <v>1036</v>
      </c>
      <c r="B6107" t="s">
        <v>1037</v>
      </c>
      <c r="C6107">
        <v>1991</v>
      </c>
      <c r="D6107">
        <v>0.240443957614802</v>
      </c>
      <c r="E6107">
        <v>4.4651697575768603</v>
      </c>
      <c r="F6107">
        <v>30.8170788945183</v>
      </c>
    </row>
    <row r="6108" spans="1:6">
      <c r="A6108" t="s">
        <v>1036</v>
      </c>
      <c r="B6108" t="s">
        <v>1037</v>
      </c>
      <c r="C6108">
        <v>1992</v>
      </c>
      <c r="D6108">
        <v>0.23957172224686801</v>
      </c>
      <c r="E6108">
        <v>4.1938085270037799</v>
      </c>
      <c r="F6108">
        <v>30.6441105007939</v>
      </c>
    </row>
    <row r="6109" spans="1:6">
      <c r="A6109" t="s">
        <v>1036</v>
      </c>
      <c r="B6109" t="s">
        <v>1037</v>
      </c>
      <c r="C6109">
        <v>1993</v>
      </c>
      <c r="D6109">
        <v>0.239700959485977</v>
      </c>
      <c r="E6109">
        <v>3.9574839665541499</v>
      </c>
      <c r="F6109">
        <v>30.672452691323301</v>
      </c>
    </row>
    <row r="6110" spans="1:6">
      <c r="A6110" t="s">
        <v>1036</v>
      </c>
      <c r="B6110" t="s">
        <v>1037</v>
      </c>
      <c r="C6110">
        <v>1994</v>
      </c>
      <c r="D6110">
        <v>0.24117009562310501</v>
      </c>
      <c r="E6110">
        <v>3.7466529063236602</v>
      </c>
      <c r="F6110">
        <v>31.027341425841399</v>
      </c>
    </row>
    <row r="6111" spans="1:6">
      <c r="A6111" t="s">
        <v>1036</v>
      </c>
      <c r="B6111" t="s">
        <v>1037</v>
      </c>
      <c r="C6111">
        <v>1995</v>
      </c>
      <c r="D6111">
        <v>0.23881638650891601</v>
      </c>
      <c r="E6111">
        <v>3.5360581665550899</v>
      </c>
      <c r="F6111">
        <v>30.818124180580401</v>
      </c>
    </row>
    <row r="6112" spans="1:6">
      <c r="A6112" t="s">
        <v>1036</v>
      </c>
      <c r="B6112" t="s">
        <v>1037</v>
      </c>
      <c r="C6112">
        <v>1996</v>
      </c>
      <c r="D6112">
        <v>0.24236093826174801</v>
      </c>
      <c r="E6112">
        <v>3.3334327967250501</v>
      </c>
      <c r="F6112">
        <v>31.386519213537198</v>
      </c>
    </row>
    <row r="6113" spans="1:6">
      <c r="A6113" t="s">
        <v>1036</v>
      </c>
      <c r="B6113" t="s">
        <v>1037</v>
      </c>
      <c r="C6113">
        <v>1997</v>
      </c>
      <c r="D6113">
        <v>0.241879145963766</v>
      </c>
      <c r="E6113">
        <v>3.03864215377877</v>
      </c>
      <c r="F6113">
        <v>32.068221419529301</v>
      </c>
    </row>
    <row r="6114" spans="1:6">
      <c r="A6114" t="s">
        <v>1036</v>
      </c>
      <c r="B6114" t="s">
        <v>1037</v>
      </c>
      <c r="C6114">
        <v>1998</v>
      </c>
      <c r="D6114">
        <v>0.24437299266544499</v>
      </c>
      <c r="E6114">
        <v>2.8194568803823801</v>
      </c>
      <c r="F6114">
        <v>32.980314630299198</v>
      </c>
    </row>
    <row r="6115" spans="1:6">
      <c r="A6115" t="s">
        <v>1036</v>
      </c>
      <c r="B6115" t="s">
        <v>1037</v>
      </c>
      <c r="C6115">
        <v>1999</v>
      </c>
      <c r="D6115">
        <v>0.24998937188214701</v>
      </c>
      <c r="E6115">
        <v>2.6411721027165802</v>
      </c>
      <c r="F6115">
        <v>33.994055471442401</v>
      </c>
    </row>
    <row r="6116" spans="1:6">
      <c r="A6116" t="s">
        <v>1036</v>
      </c>
      <c r="B6116" t="s">
        <v>1037</v>
      </c>
      <c r="C6116">
        <v>2000</v>
      </c>
      <c r="D6116">
        <v>0.24966844651832201</v>
      </c>
      <c r="E6116">
        <v>2.52055329027649</v>
      </c>
      <c r="F6116">
        <v>34.091935416199703</v>
      </c>
    </row>
    <row r="6117" spans="1:6">
      <c r="A6117" t="s">
        <v>1036</v>
      </c>
      <c r="B6117" t="s">
        <v>1037</v>
      </c>
      <c r="C6117">
        <v>2001</v>
      </c>
      <c r="D6117">
        <v>0.25387777537051198</v>
      </c>
      <c r="E6117">
        <v>2.3879567194808602</v>
      </c>
      <c r="F6117">
        <v>33.9402414061448</v>
      </c>
    </row>
    <row r="6118" spans="1:6">
      <c r="A6118" t="s">
        <v>1036</v>
      </c>
      <c r="B6118" t="s">
        <v>1037</v>
      </c>
      <c r="C6118">
        <v>2002</v>
      </c>
      <c r="D6118">
        <v>0.25148619112390402</v>
      </c>
      <c r="E6118">
        <v>2.2095680800750199</v>
      </c>
      <c r="F6118">
        <v>33.345297693617603</v>
      </c>
    </row>
    <row r="6119" spans="1:6">
      <c r="A6119" t="s">
        <v>1036</v>
      </c>
      <c r="B6119" t="s">
        <v>1037</v>
      </c>
      <c r="C6119">
        <v>2003</v>
      </c>
      <c r="D6119">
        <v>0.25144262383589899</v>
      </c>
      <c r="E6119">
        <v>2.0490486365085001</v>
      </c>
      <c r="F6119">
        <v>32.946511875506197</v>
      </c>
    </row>
    <row r="6120" spans="1:6">
      <c r="A6120" t="s">
        <v>1036</v>
      </c>
      <c r="B6120" t="s">
        <v>1037</v>
      </c>
      <c r="C6120">
        <v>2004</v>
      </c>
      <c r="D6120">
        <v>0.249533344325339</v>
      </c>
      <c r="E6120">
        <v>1.9200159824332299</v>
      </c>
      <c r="F6120">
        <v>32.686668287738001</v>
      </c>
    </row>
    <row r="6121" spans="1:6">
      <c r="A6121" t="s">
        <v>1036</v>
      </c>
      <c r="B6121" t="s">
        <v>1037</v>
      </c>
      <c r="C6121">
        <v>2005</v>
      </c>
      <c r="D6121">
        <v>0.24634983386131501</v>
      </c>
      <c r="E6121">
        <v>1.78210561382807</v>
      </c>
      <c r="F6121">
        <v>32.297490570259697</v>
      </c>
    </row>
    <row r="6122" spans="1:6">
      <c r="A6122" t="s">
        <v>1036</v>
      </c>
      <c r="B6122" t="s">
        <v>1037</v>
      </c>
      <c r="C6122">
        <v>2006</v>
      </c>
      <c r="D6122">
        <v>0.24416667273774101</v>
      </c>
      <c r="E6122">
        <v>1.6604752123284601</v>
      </c>
      <c r="F6122">
        <v>31.996902691675</v>
      </c>
    </row>
    <row r="6123" spans="1:6">
      <c r="A6123" t="s">
        <v>1036</v>
      </c>
      <c r="B6123" t="s">
        <v>1037</v>
      </c>
      <c r="C6123">
        <v>2007</v>
      </c>
      <c r="D6123">
        <v>0.245176748603599</v>
      </c>
      <c r="E6123">
        <v>1.5609765472466901</v>
      </c>
      <c r="F6123">
        <v>31.807862554683599</v>
      </c>
    </row>
    <row r="6124" spans="1:6">
      <c r="A6124" t="s">
        <v>1036</v>
      </c>
      <c r="B6124" t="s">
        <v>1037</v>
      </c>
      <c r="C6124">
        <v>2008</v>
      </c>
      <c r="D6124">
        <v>0.24403312453106901</v>
      </c>
      <c r="E6124">
        <v>1.51401403681432</v>
      </c>
      <c r="F6124">
        <v>31.759168463992399</v>
      </c>
    </row>
    <row r="6125" spans="1:6">
      <c r="A6125" t="s">
        <v>1036</v>
      </c>
      <c r="B6125" t="s">
        <v>1037</v>
      </c>
      <c r="C6125">
        <v>2009</v>
      </c>
      <c r="D6125">
        <v>0.246672082280953</v>
      </c>
      <c r="E6125">
        <v>1.42950560956308</v>
      </c>
      <c r="F6125">
        <v>31.563009465305701</v>
      </c>
    </row>
    <row r="6126" spans="1:6">
      <c r="A6126" t="s">
        <v>1036</v>
      </c>
      <c r="B6126" t="s">
        <v>1037</v>
      </c>
      <c r="C6126">
        <v>2010</v>
      </c>
      <c r="D6126">
        <v>0.24875117169997699</v>
      </c>
      <c r="E6126">
        <v>1.4041694407220899</v>
      </c>
      <c r="F6126">
        <v>31.3694122647162</v>
      </c>
    </row>
    <row r="6127" spans="1:6">
      <c r="A6127" t="s">
        <v>1036</v>
      </c>
      <c r="B6127" t="s">
        <v>1037</v>
      </c>
      <c r="C6127">
        <v>2011</v>
      </c>
      <c r="D6127">
        <v>0.249834249340737</v>
      </c>
      <c r="E6127">
        <v>1.29781390859859</v>
      </c>
      <c r="F6127">
        <v>31.037940945824499</v>
      </c>
    </row>
    <row r="6128" spans="1:6">
      <c r="A6128" t="s">
        <v>1036</v>
      </c>
      <c r="B6128" t="s">
        <v>1037</v>
      </c>
      <c r="C6128">
        <v>2012</v>
      </c>
      <c r="D6128">
        <v>0.25446823490327403</v>
      </c>
      <c r="E6128">
        <v>1.27936166712009</v>
      </c>
      <c r="F6128">
        <v>30.007402546910601</v>
      </c>
    </row>
    <row r="6129" spans="1:6">
      <c r="A6129" t="s">
        <v>1036</v>
      </c>
      <c r="B6129" t="s">
        <v>1037</v>
      </c>
      <c r="C6129">
        <v>2013</v>
      </c>
      <c r="D6129">
        <v>0.25949229458117401</v>
      </c>
      <c r="E6129">
        <v>1.27597748900269</v>
      </c>
      <c r="F6129">
        <v>29.982421818227898</v>
      </c>
    </row>
    <row r="6130" spans="1:6">
      <c r="A6130" t="s">
        <v>1036</v>
      </c>
      <c r="B6130" t="s">
        <v>1037</v>
      </c>
      <c r="C6130">
        <v>2014</v>
      </c>
      <c r="D6130">
        <v>0.26893075040932801</v>
      </c>
      <c r="E6130">
        <v>1.2890895473569399</v>
      </c>
      <c r="F6130">
        <v>29.187185986899799</v>
      </c>
    </row>
    <row r="6131" spans="1:6">
      <c r="A6131" t="s">
        <v>1036</v>
      </c>
      <c r="B6131" t="s">
        <v>1037</v>
      </c>
      <c r="C6131">
        <v>2015</v>
      </c>
      <c r="D6131">
        <v>0.282169416929823</v>
      </c>
      <c r="E6131">
        <v>1.28912531172566</v>
      </c>
      <c r="F6131">
        <v>29.503635676552602</v>
      </c>
    </row>
    <row r="6132" spans="1:6">
      <c r="A6132" t="s">
        <v>1036</v>
      </c>
      <c r="B6132" t="s">
        <v>1037</v>
      </c>
      <c r="C6132">
        <v>2016</v>
      </c>
      <c r="D6132">
        <v>0.28795735131116901</v>
      </c>
      <c r="E6132">
        <v>1.24990288216729</v>
      </c>
      <c r="F6132">
        <v>27.961916700584201</v>
      </c>
    </row>
    <row r="6133" spans="1:6">
      <c r="A6133" t="s">
        <v>1036</v>
      </c>
      <c r="B6133" t="s">
        <v>1037</v>
      </c>
      <c r="C6133">
        <v>2017</v>
      </c>
      <c r="D6133">
        <v>0.30377420517710102</v>
      </c>
      <c r="E6133">
        <v>1.2270881067435999</v>
      </c>
      <c r="F6133">
        <v>28.261105115651802</v>
      </c>
    </row>
    <row r="6134" spans="1:6">
      <c r="A6134" t="s">
        <v>759</v>
      </c>
      <c r="B6134" t="s">
        <v>760</v>
      </c>
      <c r="C6134">
        <v>1990</v>
      </c>
      <c r="D6134">
        <v>0.66700045866687696</v>
      </c>
      <c r="E6134">
        <v>7.1408731535716301</v>
      </c>
      <c r="F6134">
        <v>26.330506118185099</v>
      </c>
    </row>
    <row r="6135" spans="1:6">
      <c r="A6135" t="s">
        <v>759</v>
      </c>
      <c r="B6135" t="s">
        <v>760</v>
      </c>
      <c r="C6135">
        <v>1991</v>
      </c>
      <c r="D6135">
        <v>0.59863194581263701</v>
      </c>
      <c r="E6135">
        <v>6.35490599135401</v>
      </c>
      <c r="F6135">
        <v>24.624777978068</v>
      </c>
    </row>
    <row r="6136" spans="1:6">
      <c r="A6136" t="s">
        <v>759</v>
      </c>
      <c r="B6136" t="s">
        <v>760</v>
      </c>
      <c r="C6136">
        <v>1992</v>
      </c>
      <c r="D6136">
        <v>0.70243823769218705</v>
      </c>
      <c r="E6136">
        <v>6.2298757791029802</v>
      </c>
      <c r="F6136">
        <v>25.7698634234733</v>
      </c>
    </row>
    <row r="6137" spans="1:6">
      <c r="A6137" t="s">
        <v>759</v>
      </c>
      <c r="B6137" t="s">
        <v>760</v>
      </c>
      <c r="C6137">
        <v>1993</v>
      </c>
      <c r="D6137">
        <v>0.767129578433564</v>
      </c>
      <c r="E6137">
        <v>6.0963495205204801</v>
      </c>
      <c r="F6137">
        <v>26.634597112078701</v>
      </c>
    </row>
    <row r="6138" spans="1:6">
      <c r="A6138" t="s">
        <v>759</v>
      </c>
      <c r="B6138" t="s">
        <v>760</v>
      </c>
      <c r="C6138">
        <v>1994</v>
      </c>
      <c r="D6138">
        <v>0.79250065818605897</v>
      </c>
      <c r="E6138">
        <v>5.6123330929780204</v>
      </c>
      <c r="F6138">
        <v>26.033987903564</v>
      </c>
    </row>
    <row r="6139" spans="1:6">
      <c r="A6139" t="s">
        <v>759</v>
      </c>
      <c r="B6139" t="s">
        <v>760</v>
      </c>
      <c r="C6139">
        <v>1995</v>
      </c>
      <c r="D6139">
        <v>0.84132845006037105</v>
      </c>
      <c r="E6139">
        <v>5.2783646248143503</v>
      </c>
      <c r="F6139">
        <v>25.949240209877399</v>
      </c>
    </row>
    <row r="6140" spans="1:6">
      <c r="A6140" t="s">
        <v>759</v>
      </c>
      <c r="B6140" t="s">
        <v>760</v>
      </c>
      <c r="C6140">
        <v>1996</v>
      </c>
      <c r="D6140">
        <v>0.86880938457216095</v>
      </c>
      <c r="E6140">
        <v>4.9065917261445096</v>
      </c>
      <c r="F6140">
        <v>25.778482804964899</v>
      </c>
    </row>
    <row r="6141" spans="1:6">
      <c r="A6141" t="s">
        <v>759</v>
      </c>
      <c r="B6141" t="s">
        <v>760</v>
      </c>
      <c r="C6141">
        <v>1997</v>
      </c>
      <c r="D6141">
        <v>0.92661792144180599</v>
      </c>
      <c r="E6141">
        <v>4.5117791363948996</v>
      </c>
      <c r="F6141">
        <v>25.771515672435399</v>
      </c>
    </row>
    <row r="6142" spans="1:6">
      <c r="A6142" t="s">
        <v>759</v>
      </c>
      <c r="B6142" t="s">
        <v>760</v>
      </c>
      <c r="C6142">
        <v>1998</v>
      </c>
      <c r="D6142">
        <v>1.0175895649319999</v>
      </c>
      <c r="E6142">
        <v>4.3572273171770304</v>
      </c>
      <c r="F6142">
        <v>26.785163133060198</v>
      </c>
    </row>
    <row r="6143" spans="1:6">
      <c r="A6143" t="s">
        <v>759</v>
      </c>
      <c r="B6143" t="s">
        <v>760</v>
      </c>
      <c r="C6143">
        <v>1999</v>
      </c>
      <c r="D6143">
        <v>1.0645908114578599</v>
      </c>
      <c r="E6143">
        <v>4.04974207781967</v>
      </c>
      <c r="F6143">
        <v>26.8055378000678</v>
      </c>
    </row>
    <row r="6144" spans="1:6">
      <c r="A6144" t="s">
        <v>759</v>
      </c>
      <c r="B6144" t="s">
        <v>760</v>
      </c>
      <c r="C6144">
        <v>2000</v>
      </c>
      <c r="D6144">
        <v>1.04510680169867</v>
      </c>
      <c r="E6144">
        <v>3.6729266084607901</v>
      </c>
      <c r="F6144">
        <v>25.6088489883786</v>
      </c>
    </row>
    <row r="6145" spans="1:6">
      <c r="A6145" t="s">
        <v>759</v>
      </c>
      <c r="B6145" t="s">
        <v>760</v>
      </c>
      <c r="C6145">
        <v>2001</v>
      </c>
      <c r="D6145">
        <v>1.0575659593701401</v>
      </c>
      <c r="E6145">
        <v>3.5164958150791801</v>
      </c>
      <c r="F6145">
        <v>25.0087962980217</v>
      </c>
    </row>
    <row r="6146" spans="1:6">
      <c r="A6146" t="s">
        <v>759</v>
      </c>
      <c r="B6146" t="s">
        <v>760</v>
      </c>
      <c r="C6146">
        <v>2002</v>
      </c>
      <c r="D6146">
        <v>1.0817622646918399</v>
      </c>
      <c r="E6146">
        <v>3.4395206826907598</v>
      </c>
      <c r="F6146">
        <v>24.910278995738999</v>
      </c>
    </row>
    <row r="6147" spans="1:6">
      <c r="A6147" t="s">
        <v>759</v>
      </c>
      <c r="B6147" t="s">
        <v>760</v>
      </c>
      <c r="C6147">
        <v>2003</v>
      </c>
      <c r="D6147">
        <v>1.1309855099289701</v>
      </c>
      <c r="E6147">
        <v>3.37574504518494</v>
      </c>
      <c r="F6147">
        <v>24.830470276827</v>
      </c>
    </row>
    <row r="6148" spans="1:6">
      <c r="A6148" t="s">
        <v>759</v>
      </c>
      <c r="B6148" t="s">
        <v>760</v>
      </c>
      <c r="C6148">
        <v>2004</v>
      </c>
      <c r="D6148">
        <v>1.1468065169338799</v>
      </c>
      <c r="E6148">
        <v>3.2409352062193402</v>
      </c>
      <c r="F6148">
        <v>24.290652409776801</v>
      </c>
    </row>
    <row r="6149" spans="1:6">
      <c r="A6149" t="s">
        <v>759</v>
      </c>
      <c r="B6149" t="s">
        <v>760</v>
      </c>
      <c r="C6149">
        <v>2005</v>
      </c>
      <c r="D6149">
        <v>1.14014681339901</v>
      </c>
      <c r="E6149">
        <v>3.05051818212559</v>
      </c>
      <c r="F6149">
        <v>23.218125353041</v>
      </c>
    </row>
    <row r="6150" spans="1:6">
      <c r="A6150" t="s">
        <v>759</v>
      </c>
      <c r="B6150" t="s">
        <v>760</v>
      </c>
      <c r="C6150">
        <v>2006</v>
      </c>
      <c r="D6150">
        <v>1.1263619818733399</v>
      </c>
      <c r="E6150">
        <v>2.8516518700432099</v>
      </c>
      <c r="F6150">
        <v>22.325448776069798</v>
      </c>
    </row>
    <row r="6151" spans="1:6">
      <c r="A6151" t="s">
        <v>759</v>
      </c>
      <c r="B6151" t="s">
        <v>760</v>
      </c>
      <c r="C6151">
        <v>2007</v>
      </c>
      <c r="D6151">
        <v>1.22959562997238</v>
      </c>
      <c r="E6151">
        <v>2.8419878746993201</v>
      </c>
      <c r="F6151">
        <v>23.444931807602799</v>
      </c>
    </row>
    <row r="6152" spans="1:6">
      <c r="A6152" t="s">
        <v>759</v>
      </c>
      <c r="B6152" t="s">
        <v>760</v>
      </c>
      <c r="C6152">
        <v>2008</v>
      </c>
      <c r="D6152">
        <v>1.1858144276040701</v>
      </c>
      <c r="E6152">
        <v>2.49308820477121</v>
      </c>
      <c r="F6152">
        <v>21.999716601236599</v>
      </c>
    </row>
    <row r="6153" spans="1:6">
      <c r="A6153" t="s">
        <v>759</v>
      </c>
      <c r="B6153" t="s">
        <v>760</v>
      </c>
      <c r="C6153">
        <v>2009</v>
      </c>
      <c r="D6153">
        <v>1.1977180945952299</v>
      </c>
      <c r="E6153">
        <v>2.2100879730124499</v>
      </c>
      <c r="F6153">
        <v>21.2699728510601</v>
      </c>
    </row>
    <row r="6154" spans="1:6">
      <c r="A6154" t="s">
        <v>759</v>
      </c>
      <c r="B6154" t="s">
        <v>760</v>
      </c>
      <c r="C6154">
        <v>2010</v>
      </c>
      <c r="D6154">
        <v>1.23851833652956</v>
      </c>
      <c r="E6154">
        <v>2.0434675807056899</v>
      </c>
      <c r="F6154">
        <v>21.063842584180701</v>
      </c>
    </row>
    <row r="6155" spans="1:6">
      <c r="A6155" t="s">
        <v>759</v>
      </c>
      <c r="B6155" t="s">
        <v>760</v>
      </c>
      <c r="C6155">
        <v>2011</v>
      </c>
      <c r="D6155">
        <v>1.3193630270383601</v>
      </c>
      <c r="E6155">
        <v>1.8910717749961601</v>
      </c>
      <c r="F6155">
        <v>22.036787647873901</v>
      </c>
    </row>
    <row r="6156" spans="1:6">
      <c r="A6156" t="s">
        <v>759</v>
      </c>
      <c r="B6156" t="s">
        <v>760</v>
      </c>
      <c r="C6156">
        <v>2012</v>
      </c>
      <c r="D6156">
        <v>1.3618977689523899</v>
      </c>
      <c r="E6156">
        <v>1.76889312701459</v>
      </c>
      <c r="F6156">
        <v>20.635523571400601</v>
      </c>
    </row>
    <row r="6157" spans="1:6">
      <c r="A6157" t="s">
        <v>759</v>
      </c>
      <c r="B6157" t="s">
        <v>760</v>
      </c>
      <c r="C6157">
        <v>2013</v>
      </c>
      <c r="D6157">
        <v>1.3775059631678099</v>
      </c>
      <c r="E6157">
        <v>1.6218514203373</v>
      </c>
      <c r="F6157">
        <v>19.956792647139501</v>
      </c>
    </row>
    <row r="6158" spans="1:6">
      <c r="A6158" t="s">
        <v>759</v>
      </c>
      <c r="B6158" t="s">
        <v>760</v>
      </c>
      <c r="C6158">
        <v>2014</v>
      </c>
      <c r="D6158">
        <v>1.38179420716916</v>
      </c>
      <c r="E6158">
        <v>1.4812730982717599</v>
      </c>
      <c r="F6158">
        <v>18.554957044737002</v>
      </c>
    </row>
    <row r="6159" spans="1:6">
      <c r="A6159" t="s">
        <v>759</v>
      </c>
      <c r="B6159" t="s">
        <v>760</v>
      </c>
      <c r="C6159">
        <v>2015</v>
      </c>
      <c r="D6159">
        <v>1.45204616377656</v>
      </c>
      <c r="E6159">
        <v>1.3934122591707001</v>
      </c>
      <c r="F6159">
        <v>18.186336825603</v>
      </c>
    </row>
    <row r="6160" spans="1:6">
      <c r="A6160" t="s">
        <v>759</v>
      </c>
      <c r="B6160" t="s">
        <v>760</v>
      </c>
      <c r="C6160">
        <v>2016</v>
      </c>
      <c r="D6160">
        <v>1.4881647177455599</v>
      </c>
      <c r="E6160">
        <v>1.3257937932460999</v>
      </c>
      <c r="F6160">
        <v>17.612758592962201</v>
      </c>
    </row>
    <row r="6161" spans="1:6">
      <c r="A6161" t="s">
        <v>759</v>
      </c>
      <c r="B6161" t="s">
        <v>760</v>
      </c>
      <c r="C6161">
        <v>2017</v>
      </c>
      <c r="D6161">
        <v>1.5412339592683899</v>
      </c>
      <c r="E6161">
        <v>1.25798039006214</v>
      </c>
      <c r="F6161">
        <v>17.8103913966013</v>
      </c>
    </row>
    <row r="6162" spans="1:6">
      <c r="A6162" t="s">
        <v>761</v>
      </c>
      <c r="B6162" t="s">
        <v>762</v>
      </c>
      <c r="C6162">
        <v>1990</v>
      </c>
      <c r="D6162">
        <v>4.0908405037998596</v>
      </c>
      <c r="E6162">
        <v>52.462811892514999</v>
      </c>
      <c r="F6162">
        <v>46.930451359812302</v>
      </c>
    </row>
    <row r="6163" spans="1:6">
      <c r="A6163" t="s">
        <v>761</v>
      </c>
      <c r="B6163" t="s">
        <v>762</v>
      </c>
      <c r="C6163">
        <v>1991</v>
      </c>
      <c r="D6163">
        <v>4.0769163493428602</v>
      </c>
      <c r="E6163">
        <v>52.260545257975203</v>
      </c>
      <c r="F6163">
        <v>49.584123346937602</v>
      </c>
    </row>
    <row r="6164" spans="1:6">
      <c r="A6164" t="s">
        <v>761</v>
      </c>
      <c r="B6164" t="s">
        <v>762</v>
      </c>
      <c r="C6164">
        <v>1992</v>
      </c>
      <c r="D6164">
        <v>4.1692542652051596</v>
      </c>
      <c r="E6164">
        <v>53.563044735318101</v>
      </c>
      <c r="F6164">
        <v>52.829604299331599</v>
      </c>
    </row>
    <row r="6165" spans="1:6">
      <c r="A6165" t="s">
        <v>761</v>
      </c>
      <c r="B6165" t="s">
        <v>762</v>
      </c>
      <c r="C6165">
        <v>1993</v>
      </c>
      <c r="D6165">
        <v>4.3748505711007102</v>
      </c>
      <c r="E6165">
        <v>55.238834578076897</v>
      </c>
      <c r="F6165">
        <v>56.931629728088502</v>
      </c>
    </row>
    <row r="6166" spans="1:6">
      <c r="A6166" t="s">
        <v>761</v>
      </c>
      <c r="B6166" t="s">
        <v>762</v>
      </c>
      <c r="C6166">
        <v>1994</v>
      </c>
      <c r="D6166">
        <v>4.5604550871260496</v>
      </c>
      <c r="E6166">
        <v>55.635555222795603</v>
      </c>
      <c r="F6166">
        <v>59.816593271112197</v>
      </c>
    </row>
    <row r="6167" spans="1:6">
      <c r="A6167" t="s">
        <v>761</v>
      </c>
      <c r="B6167" t="s">
        <v>762</v>
      </c>
      <c r="C6167">
        <v>1995</v>
      </c>
      <c r="D6167">
        <v>4.5618132732178696</v>
      </c>
      <c r="E6167">
        <v>54.079717544511702</v>
      </c>
      <c r="F6167">
        <v>60.115285576474498</v>
      </c>
    </row>
    <row r="6168" spans="1:6">
      <c r="A6168" t="s">
        <v>761</v>
      </c>
      <c r="B6168" t="s">
        <v>762</v>
      </c>
      <c r="C6168">
        <v>1996</v>
      </c>
      <c r="D6168">
        <v>4.6016882284764602</v>
      </c>
      <c r="E6168">
        <v>52.430028549416903</v>
      </c>
      <c r="F6168">
        <v>62.052512266931998</v>
      </c>
    </row>
    <row r="6169" spans="1:6">
      <c r="A6169" t="s">
        <v>761</v>
      </c>
      <c r="B6169" t="s">
        <v>762</v>
      </c>
      <c r="C6169">
        <v>1997</v>
      </c>
      <c r="D6169">
        <v>4.6143185112699197</v>
      </c>
      <c r="E6169">
        <v>51.031672370623099</v>
      </c>
      <c r="F6169">
        <v>63.555656971374503</v>
      </c>
    </row>
    <row r="6170" spans="1:6">
      <c r="A6170" t="s">
        <v>761</v>
      </c>
      <c r="B6170" t="s">
        <v>762</v>
      </c>
      <c r="C6170">
        <v>1998</v>
      </c>
      <c r="D6170">
        <v>4.7218984833673403</v>
      </c>
      <c r="E6170">
        <v>51.0105716875699</v>
      </c>
      <c r="F6170">
        <v>66.156688036423702</v>
      </c>
    </row>
    <row r="6171" spans="1:6">
      <c r="A6171" t="s">
        <v>761</v>
      </c>
      <c r="B6171" t="s">
        <v>762</v>
      </c>
      <c r="C6171">
        <v>1999</v>
      </c>
      <c r="D6171">
        <v>4.5999584435643897</v>
      </c>
      <c r="E6171">
        <v>49.806563067740697</v>
      </c>
      <c r="F6171">
        <v>66.248177963699902</v>
      </c>
    </row>
    <row r="6172" spans="1:6">
      <c r="A6172" t="s">
        <v>761</v>
      </c>
      <c r="B6172" t="s">
        <v>762</v>
      </c>
      <c r="C6172">
        <v>2000</v>
      </c>
      <c r="D6172">
        <v>4.4774835321252597</v>
      </c>
      <c r="E6172">
        <v>48.714910706941701</v>
      </c>
      <c r="F6172">
        <v>66.771906016853606</v>
      </c>
    </row>
    <row r="6173" spans="1:6">
      <c r="A6173" t="s">
        <v>761</v>
      </c>
      <c r="B6173" t="s">
        <v>762</v>
      </c>
      <c r="C6173">
        <v>2001</v>
      </c>
      <c r="D6173">
        <v>4.3095431062234999</v>
      </c>
      <c r="E6173">
        <v>47.924015425032998</v>
      </c>
      <c r="F6173">
        <v>70.284800446850298</v>
      </c>
    </row>
    <row r="6174" spans="1:6">
      <c r="A6174" t="s">
        <v>761</v>
      </c>
      <c r="B6174" t="s">
        <v>762</v>
      </c>
      <c r="C6174">
        <v>2002</v>
      </c>
      <c r="D6174">
        <v>4.12031210957303</v>
      </c>
      <c r="E6174">
        <v>47.770865928026801</v>
      </c>
      <c r="F6174">
        <v>74.454775915864801</v>
      </c>
    </row>
    <row r="6175" spans="1:6">
      <c r="A6175" t="s">
        <v>761</v>
      </c>
      <c r="B6175" t="s">
        <v>762</v>
      </c>
      <c r="C6175">
        <v>2003</v>
      </c>
      <c r="D6175">
        <v>3.9787583605800001</v>
      </c>
      <c r="E6175">
        <v>48.062718396488997</v>
      </c>
      <c r="F6175">
        <v>78.034630328083793</v>
      </c>
    </row>
    <row r="6176" spans="1:6">
      <c r="A6176" t="s">
        <v>761</v>
      </c>
      <c r="B6176" t="s">
        <v>762</v>
      </c>
      <c r="C6176">
        <v>2004</v>
      </c>
      <c r="D6176">
        <v>3.7149847618096299</v>
      </c>
      <c r="E6176">
        <v>47.838550233398799</v>
      </c>
      <c r="F6176">
        <v>81.871358270331797</v>
      </c>
    </row>
    <row r="6177" spans="1:6">
      <c r="A6177" t="s">
        <v>761</v>
      </c>
      <c r="B6177" t="s">
        <v>762</v>
      </c>
      <c r="C6177">
        <v>2005</v>
      </c>
      <c r="D6177">
        <v>3.5330162269527201</v>
      </c>
      <c r="E6177">
        <v>46.926541546553899</v>
      </c>
      <c r="F6177">
        <v>83.361279678184303</v>
      </c>
    </row>
    <row r="6178" spans="1:6">
      <c r="A6178" t="s">
        <v>761</v>
      </c>
      <c r="B6178" t="s">
        <v>762</v>
      </c>
      <c r="C6178">
        <v>2006</v>
      </c>
      <c r="D6178">
        <v>3.1197074823988502</v>
      </c>
      <c r="E6178">
        <v>43.770212819091398</v>
      </c>
      <c r="F6178">
        <v>83.574189452512499</v>
      </c>
    </row>
    <row r="6179" spans="1:6">
      <c r="A6179" t="s">
        <v>761</v>
      </c>
      <c r="B6179" t="s">
        <v>762</v>
      </c>
      <c r="C6179">
        <v>2007</v>
      </c>
      <c r="D6179">
        <v>2.7947787040925198</v>
      </c>
      <c r="E6179">
        <v>41.363381721517598</v>
      </c>
      <c r="F6179">
        <v>84.521224704378994</v>
      </c>
    </row>
    <row r="6180" spans="1:6">
      <c r="A6180" t="s">
        <v>761</v>
      </c>
      <c r="B6180" t="s">
        <v>762</v>
      </c>
      <c r="C6180">
        <v>2008</v>
      </c>
      <c r="D6180">
        <v>2.5174320654042899</v>
      </c>
      <c r="E6180">
        <v>39.914635239990801</v>
      </c>
      <c r="F6180">
        <v>85.835694071802806</v>
      </c>
    </row>
    <row r="6181" spans="1:6">
      <c r="A6181" t="s">
        <v>761</v>
      </c>
      <c r="B6181" t="s">
        <v>762</v>
      </c>
      <c r="C6181">
        <v>2009</v>
      </c>
      <c r="D6181">
        <v>2.2060473655616502</v>
      </c>
      <c r="E6181">
        <v>37.712302336105303</v>
      </c>
      <c r="F6181">
        <v>84.796496978182205</v>
      </c>
    </row>
    <row r="6182" spans="1:6">
      <c r="A6182" t="s">
        <v>761</v>
      </c>
      <c r="B6182" t="s">
        <v>762</v>
      </c>
      <c r="C6182">
        <v>2010</v>
      </c>
      <c r="D6182">
        <v>2.06569225194893</v>
      </c>
      <c r="E6182">
        <v>35.803296326612298</v>
      </c>
      <c r="F6182">
        <v>84.237328771883298</v>
      </c>
    </row>
    <row r="6183" spans="1:6">
      <c r="A6183" t="s">
        <v>761</v>
      </c>
      <c r="B6183" t="s">
        <v>762</v>
      </c>
      <c r="C6183">
        <v>2011</v>
      </c>
      <c r="D6183">
        <v>2.0226934732662101</v>
      </c>
      <c r="E6183">
        <v>32.771094468324499</v>
      </c>
      <c r="F6183">
        <v>87.099594944809297</v>
      </c>
    </row>
    <row r="6184" spans="1:6">
      <c r="A6184" t="s">
        <v>761</v>
      </c>
      <c r="B6184" t="s">
        <v>762</v>
      </c>
      <c r="C6184">
        <v>2012</v>
      </c>
      <c r="D6184">
        <v>1.99000101960694</v>
      </c>
      <c r="E6184">
        <v>32.387512072201801</v>
      </c>
      <c r="F6184">
        <v>84.059584740218796</v>
      </c>
    </row>
    <row r="6185" spans="1:6">
      <c r="A6185" t="s">
        <v>761</v>
      </c>
      <c r="B6185" t="s">
        <v>762</v>
      </c>
      <c r="C6185">
        <v>2013</v>
      </c>
      <c r="D6185">
        <v>2.0819309976521798</v>
      </c>
      <c r="E6185">
        <v>30.726338609486898</v>
      </c>
      <c r="F6185">
        <v>84.110943705247706</v>
      </c>
    </row>
    <row r="6186" spans="1:6">
      <c r="A6186" t="s">
        <v>761</v>
      </c>
      <c r="B6186" t="s">
        <v>762</v>
      </c>
      <c r="C6186">
        <v>2014</v>
      </c>
      <c r="D6186">
        <v>2.14660242918313</v>
      </c>
      <c r="E6186">
        <v>29.071308708572001</v>
      </c>
      <c r="F6186">
        <v>80.496821590644998</v>
      </c>
    </row>
    <row r="6187" spans="1:6">
      <c r="A6187" t="s">
        <v>761</v>
      </c>
      <c r="B6187" t="s">
        <v>762</v>
      </c>
      <c r="C6187">
        <v>2015</v>
      </c>
      <c r="D6187">
        <v>2.1902564628521</v>
      </c>
      <c r="E6187">
        <v>26.220176832026699</v>
      </c>
      <c r="F6187">
        <v>83.218565337487604</v>
      </c>
    </row>
    <row r="6188" spans="1:6">
      <c r="A6188" t="s">
        <v>761</v>
      </c>
      <c r="B6188" t="s">
        <v>762</v>
      </c>
      <c r="C6188">
        <v>2016</v>
      </c>
      <c r="D6188">
        <v>2.19159306733739</v>
      </c>
      <c r="E6188">
        <v>25.4341074485571</v>
      </c>
      <c r="F6188">
        <v>78.724989911512907</v>
      </c>
    </row>
    <row r="6189" spans="1:6">
      <c r="A6189" t="s">
        <v>761</v>
      </c>
      <c r="B6189" t="s">
        <v>762</v>
      </c>
      <c r="C6189">
        <v>2017</v>
      </c>
      <c r="D6189">
        <v>2.2167875989280099</v>
      </c>
      <c r="E6189">
        <v>23.6335065765896</v>
      </c>
      <c r="F6189">
        <v>79.784632995717402</v>
      </c>
    </row>
    <row r="6190" spans="1:6">
      <c r="A6190" t="s">
        <v>763</v>
      </c>
      <c r="B6190" t="s">
        <v>764</v>
      </c>
      <c r="C6190">
        <v>1990</v>
      </c>
      <c r="D6190">
        <v>0.73421445724205103</v>
      </c>
      <c r="E6190">
        <v>167.34279126628999</v>
      </c>
      <c r="F6190">
        <v>17.571315430412501</v>
      </c>
    </row>
    <row r="6191" spans="1:6">
      <c r="A6191" t="s">
        <v>763</v>
      </c>
      <c r="B6191" t="s">
        <v>764</v>
      </c>
      <c r="C6191">
        <v>1991</v>
      </c>
      <c r="D6191">
        <v>0.73159038143502297</v>
      </c>
      <c r="E6191">
        <v>165.67708191061499</v>
      </c>
      <c r="F6191">
        <v>17.592417629844</v>
      </c>
    </row>
    <row r="6192" spans="1:6">
      <c r="A6192" t="s">
        <v>763</v>
      </c>
      <c r="B6192" t="s">
        <v>764</v>
      </c>
      <c r="C6192">
        <v>1992</v>
      </c>
      <c r="D6192">
        <v>0.72614811072329399</v>
      </c>
      <c r="E6192">
        <v>163.29804842296801</v>
      </c>
      <c r="F6192">
        <v>17.8608155424293</v>
      </c>
    </row>
    <row r="6193" spans="1:6">
      <c r="A6193" t="s">
        <v>763</v>
      </c>
      <c r="B6193" t="s">
        <v>764</v>
      </c>
      <c r="C6193">
        <v>1993</v>
      </c>
      <c r="D6193">
        <v>0.71865912834454304</v>
      </c>
      <c r="E6193">
        <v>161.41890121938999</v>
      </c>
      <c r="F6193">
        <v>17.888049333007501</v>
      </c>
    </row>
    <row r="6194" spans="1:6">
      <c r="A6194" t="s">
        <v>763</v>
      </c>
      <c r="B6194" t="s">
        <v>764</v>
      </c>
      <c r="C6194">
        <v>1994</v>
      </c>
      <c r="D6194">
        <v>0.70901627703557102</v>
      </c>
      <c r="E6194">
        <v>159.532041654398</v>
      </c>
      <c r="F6194">
        <v>17.794973238515599</v>
      </c>
    </row>
    <row r="6195" spans="1:6">
      <c r="A6195" t="s">
        <v>763</v>
      </c>
      <c r="B6195" t="s">
        <v>764</v>
      </c>
      <c r="C6195">
        <v>1995</v>
      </c>
      <c r="D6195">
        <v>0.69926217573204996</v>
      </c>
      <c r="E6195">
        <v>157.08215927321501</v>
      </c>
      <c r="F6195">
        <v>17.846493972930901</v>
      </c>
    </row>
    <row r="6196" spans="1:6">
      <c r="A6196" t="s">
        <v>763</v>
      </c>
      <c r="B6196" t="s">
        <v>764</v>
      </c>
      <c r="C6196">
        <v>1996</v>
      </c>
      <c r="D6196">
        <v>0.68431711419737495</v>
      </c>
      <c r="E6196">
        <v>155.14609273719299</v>
      </c>
      <c r="F6196">
        <v>18.1059653871602</v>
      </c>
    </row>
    <row r="6197" spans="1:6">
      <c r="A6197" t="s">
        <v>763</v>
      </c>
      <c r="B6197" t="s">
        <v>764</v>
      </c>
      <c r="C6197">
        <v>1997</v>
      </c>
      <c r="D6197">
        <v>0.66649334571088303</v>
      </c>
      <c r="E6197">
        <v>153.609086059742</v>
      </c>
      <c r="F6197">
        <v>18.317255282645402</v>
      </c>
    </row>
    <row r="6198" spans="1:6">
      <c r="A6198" t="s">
        <v>763</v>
      </c>
      <c r="B6198" t="s">
        <v>764</v>
      </c>
      <c r="C6198">
        <v>1998</v>
      </c>
      <c r="D6198">
        <v>0.64737590859222205</v>
      </c>
      <c r="E6198">
        <v>151.708053057233</v>
      </c>
      <c r="F6198">
        <v>18.598716740925799</v>
      </c>
    </row>
    <row r="6199" spans="1:6">
      <c r="A6199" t="s">
        <v>763</v>
      </c>
      <c r="B6199" t="s">
        <v>764</v>
      </c>
      <c r="C6199">
        <v>1999</v>
      </c>
      <c r="D6199">
        <v>0.62866945915388395</v>
      </c>
      <c r="E6199">
        <v>150.37430693778501</v>
      </c>
      <c r="F6199">
        <v>18.822288430867999</v>
      </c>
    </row>
    <row r="6200" spans="1:6">
      <c r="A6200" t="s">
        <v>763</v>
      </c>
      <c r="B6200" t="s">
        <v>764</v>
      </c>
      <c r="C6200">
        <v>2000</v>
      </c>
      <c r="D6200">
        <v>0.61081939511357897</v>
      </c>
      <c r="E6200">
        <v>148.65008157574101</v>
      </c>
      <c r="F6200">
        <v>18.8291393856978</v>
      </c>
    </row>
    <row r="6201" spans="1:6">
      <c r="A6201" t="s">
        <v>763</v>
      </c>
      <c r="B6201" t="s">
        <v>764</v>
      </c>
      <c r="C6201">
        <v>2001</v>
      </c>
      <c r="D6201">
        <v>0.59728588968631002</v>
      </c>
      <c r="E6201">
        <v>147.546177087464</v>
      </c>
      <c r="F6201">
        <v>19.157691937027501</v>
      </c>
    </row>
    <row r="6202" spans="1:6">
      <c r="A6202" t="s">
        <v>763</v>
      </c>
      <c r="B6202" t="s">
        <v>764</v>
      </c>
      <c r="C6202">
        <v>2002</v>
      </c>
      <c r="D6202">
        <v>0.58547106355979905</v>
      </c>
      <c r="E6202">
        <v>146.88545171331199</v>
      </c>
      <c r="F6202">
        <v>19.4420937389553</v>
      </c>
    </row>
    <row r="6203" spans="1:6">
      <c r="A6203" t="s">
        <v>763</v>
      </c>
      <c r="B6203" t="s">
        <v>764</v>
      </c>
      <c r="C6203">
        <v>2003</v>
      </c>
      <c r="D6203">
        <v>0.57286369932316505</v>
      </c>
      <c r="E6203">
        <v>145.564268948544</v>
      </c>
      <c r="F6203">
        <v>19.6410117805959</v>
      </c>
    </row>
    <row r="6204" spans="1:6">
      <c r="A6204" t="s">
        <v>763</v>
      </c>
      <c r="B6204" t="s">
        <v>764</v>
      </c>
      <c r="C6204">
        <v>2004</v>
      </c>
      <c r="D6204">
        <v>0.56120403373985395</v>
      </c>
      <c r="E6204">
        <v>144.00863514190999</v>
      </c>
      <c r="F6204">
        <v>19.742838374958701</v>
      </c>
    </row>
    <row r="6205" spans="1:6">
      <c r="A6205" t="s">
        <v>763</v>
      </c>
      <c r="B6205" t="s">
        <v>764</v>
      </c>
      <c r="C6205">
        <v>2005</v>
      </c>
      <c r="D6205">
        <v>0.55011807593858197</v>
      </c>
      <c r="E6205">
        <v>143.08174321953899</v>
      </c>
      <c r="F6205">
        <v>19.7265098502711</v>
      </c>
    </row>
    <row r="6206" spans="1:6">
      <c r="A6206" t="s">
        <v>763</v>
      </c>
      <c r="B6206" t="s">
        <v>764</v>
      </c>
      <c r="C6206">
        <v>2006</v>
      </c>
      <c r="D6206">
        <v>0.536253224918391</v>
      </c>
      <c r="E6206">
        <v>141.57729068027999</v>
      </c>
      <c r="F6206">
        <v>19.9687640060137</v>
      </c>
    </row>
    <row r="6207" spans="1:6">
      <c r="A6207" t="s">
        <v>763</v>
      </c>
      <c r="B6207" t="s">
        <v>764</v>
      </c>
      <c r="C6207">
        <v>2007</v>
      </c>
      <c r="D6207">
        <v>0.52001538452343998</v>
      </c>
      <c r="E6207">
        <v>140.276985349591</v>
      </c>
      <c r="F6207">
        <v>20.194831578338</v>
      </c>
    </row>
    <row r="6208" spans="1:6">
      <c r="A6208" t="s">
        <v>763</v>
      </c>
      <c r="B6208" t="s">
        <v>764</v>
      </c>
      <c r="C6208">
        <v>2008</v>
      </c>
      <c r="D6208">
        <v>0.50252157263168296</v>
      </c>
      <c r="E6208">
        <v>137.810564479204</v>
      </c>
      <c r="F6208">
        <v>20.460908373030701</v>
      </c>
    </row>
    <row r="6209" spans="1:6">
      <c r="A6209" t="s">
        <v>763</v>
      </c>
      <c r="B6209" t="s">
        <v>764</v>
      </c>
      <c r="C6209">
        <v>2009</v>
      </c>
      <c r="D6209">
        <v>0.48833726851707498</v>
      </c>
      <c r="E6209">
        <v>135.26299821419201</v>
      </c>
      <c r="F6209">
        <v>20.638478077630602</v>
      </c>
    </row>
    <row r="6210" spans="1:6">
      <c r="A6210" t="s">
        <v>763</v>
      </c>
      <c r="B6210" t="s">
        <v>764</v>
      </c>
      <c r="C6210">
        <v>2010</v>
      </c>
      <c r="D6210">
        <v>0.479363823928532</v>
      </c>
      <c r="E6210">
        <v>132.942896569152</v>
      </c>
      <c r="F6210">
        <v>20.515252959498799</v>
      </c>
    </row>
    <row r="6211" spans="1:6">
      <c r="A6211" t="s">
        <v>763</v>
      </c>
      <c r="B6211" t="s">
        <v>764</v>
      </c>
      <c r="C6211">
        <v>2011</v>
      </c>
      <c r="D6211">
        <v>0.47560238944033301</v>
      </c>
      <c r="E6211">
        <v>130.326118559343</v>
      </c>
      <c r="F6211">
        <v>21.128177029108102</v>
      </c>
    </row>
    <row r="6212" spans="1:6">
      <c r="A6212" t="s">
        <v>763</v>
      </c>
      <c r="B6212" t="s">
        <v>764</v>
      </c>
      <c r="C6212">
        <v>2012</v>
      </c>
      <c r="D6212">
        <v>0.47527913322972598</v>
      </c>
      <c r="E6212">
        <v>128.55578627181001</v>
      </c>
      <c r="F6212">
        <v>19.867535954484701</v>
      </c>
    </row>
    <row r="6213" spans="1:6">
      <c r="A6213" t="s">
        <v>763</v>
      </c>
      <c r="B6213" t="s">
        <v>764</v>
      </c>
      <c r="C6213">
        <v>2013</v>
      </c>
      <c r="D6213">
        <v>0.47781696168528398</v>
      </c>
      <c r="E6213">
        <v>126.55057815099801</v>
      </c>
      <c r="F6213">
        <v>19.470804245389001</v>
      </c>
    </row>
    <row r="6214" spans="1:6">
      <c r="A6214" t="s">
        <v>763</v>
      </c>
      <c r="B6214" t="s">
        <v>764</v>
      </c>
      <c r="C6214">
        <v>2014</v>
      </c>
      <c r="D6214">
        <v>0.48352759222115799</v>
      </c>
      <c r="E6214">
        <v>125.326894694614</v>
      </c>
      <c r="F6214">
        <v>18.503793155665001</v>
      </c>
    </row>
    <row r="6215" spans="1:6">
      <c r="A6215" t="s">
        <v>763</v>
      </c>
      <c r="B6215" t="s">
        <v>764</v>
      </c>
      <c r="C6215">
        <v>2015</v>
      </c>
      <c r="D6215">
        <v>0.49273520652790698</v>
      </c>
      <c r="E6215">
        <v>123.396759446747</v>
      </c>
      <c r="F6215">
        <v>19.038761341227701</v>
      </c>
    </row>
    <row r="6216" spans="1:6">
      <c r="A6216" t="s">
        <v>763</v>
      </c>
      <c r="B6216" t="s">
        <v>764</v>
      </c>
      <c r="C6216">
        <v>2016</v>
      </c>
      <c r="D6216">
        <v>0.50458983765201404</v>
      </c>
      <c r="E6216">
        <v>122.024816923534</v>
      </c>
      <c r="F6216">
        <v>18.643100710252099</v>
      </c>
    </row>
    <row r="6217" spans="1:6">
      <c r="A6217" t="s">
        <v>763</v>
      </c>
      <c r="B6217" t="s">
        <v>764</v>
      </c>
      <c r="C6217">
        <v>2017</v>
      </c>
      <c r="D6217">
        <v>0.52037372428059903</v>
      </c>
      <c r="E6217">
        <v>120.497641745994</v>
      </c>
      <c r="F6217">
        <v>18.803947078697099</v>
      </c>
    </row>
    <row r="6218" spans="1:6">
      <c r="A6218" t="s">
        <v>765</v>
      </c>
      <c r="B6218" t="s">
        <v>766</v>
      </c>
      <c r="C6218">
        <v>1990</v>
      </c>
      <c r="D6218">
        <v>1.0328672367518701</v>
      </c>
      <c r="E6218">
        <v>6.18918748988398</v>
      </c>
      <c r="F6218">
        <v>42.232876164399599</v>
      </c>
    </row>
    <row r="6219" spans="1:6">
      <c r="A6219" t="s">
        <v>765</v>
      </c>
      <c r="B6219" t="s">
        <v>766</v>
      </c>
      <c r="C6219">
        <v>1991</v>
      </c>
      <c r="D6219">
        <v>1.04501718528212</v>
      </c>
      <c r="E6219">
        <v>5.4184925990531996</v>
      </c>
      <c r="F6219">
        <v>42.801038442403303</v>
      </c>
    </row>
    <row r="6220" spans="1:6">
      <c r="A6220" t="s">
        <v>765</v>
      </c>
      <c r="B6220" t="s">
        <v>766</v>
      </c>
      <c r="C6220">
        <v>1992</v>
      </c>
      <c r="D6220">
        <v>1.04656325376277</v>
      </c>
      <c r="E6220">
        <v>4.6314541360642298</v>
      </c>
      <c r="F6220">
        <v>43.482972622513202</v>
      </c>
    </row>
    <row r="6221" spans="1:6">
      <c r="A6221" t="s">
        <v>765</v>
      </c>
      <c r="B6221" t="s">
        <v>766</v>
      </c>
      <c r="C6221">
        <v>1993</v>
      </c>
      <c r="D6221">
        <v>1.05590959679149</v>
      </c>
      <c r="E6221">
        <v>4.0314324406619697</v>
      </c>
      <c r="F6221">
        <v>43.3093919886037</v>
      </c>
    </row>
    <row r="6222" spans="1:6">
      <c r="A6222" t="s">
        <v>765</v>
      </c>
      <c r="B6222" t="s">
        <v>766</v>
      </c>
      <c r="C6222">
        <v>1994</v>
      </c>
      <c r="D6222">
        <v>1.1028650018686299</v>
      </c>
      <c r="E6222">
        <v>3.6728515377483699</v>
      </c>
      <c r="F6222">
        <v>44.225462234197998</v>
      </c>
    </row>
    <row r="6223" spans="1:6">
      <c r="A6223" t="s">
        <v>765</v>
      </c>
      <c r="B6223" t="s">
        <v>766</v>
      </c>
      <c r="C6223">
        <v>1995</v>
      </c>
      <c r="D6223">
        <v>1.16761250377029</v>
      </c>
      <c r="E6223">
        <v>3.09411575260222</v>
      </c>
      <c r="F6223">
        <v>43.038996543679502</v>
      </c>
    </row>
    <row r="6224" spans="1:6">
      <c r="A6224" t="s">
        <v>765</v>
      </c>
      <c r="B6224" t="s">
        <v>766</v>
      </c>
      <c r="C6224">
        <v>1996</v>
      </c>
      <c r="D6224">
        <v>1.1926175746293199</v>
      </c>
      <c r="E6224">
        <v>2.5065750462481402</v>
      </c>
      <c r="F6224">
        <v>41.342029033943497</v>
      </c>
    </row>
    <row r="6225" spans="1:6">
      <c r="A6225" t="s">
        <v>765</v>
      </c>
      <c r="B6225" t="s">
        <v>766</v>
      </c>
      <c r="C6225">
        <v>1997</v>
      </c>
      <c r="D6225">
        <v>1.19787575063822</v>
      </c>
      <c r="E6225">
        <v>2.1222305439639699</v>
      </c>
      <c r="F6225">
        <v>39.589819502970897</v>
      </c>
    </row>
    <row r="6226" spans="1:6">
      <c r="A6226" t="s">
        <v>765</v>
      </c>
      <c r="B6226" t="s">
        <v>766</v>
      </c>
      <c r="C6226">
        <v>1998</v>
      </c>
      <c r="D6226">
        <v>1.26931332042748</v>
      </c>
      <c r="E6226">
        <v>1.90561422301378</v>
      </c>
      <c r="F6226">
        <v>39.708903732503302</v>
      </c>
    </row>
    <row r="6227" spans="1:6">
      <c r="A6227" t="s">
        <v>765</v>
      </c>
      <c r="B6227" t="s">
        <v>766</v>
      </c>
      <c r="C6227">
        <v>1999</v>
      </c>
      <c r="D6227">
        <v>1.2709997656162899</v>
      </c>
      <c r="E6227">
        <v>1.7280644647568599</v>
      </c>
      <c r="F6227">
        <v>38.559457933066099</v>
      </c>
    </row>
    <row r="6228" spans="1:6">
      <c r="A6228" t="s">
        <v>765</v>
      </c>
      <c r="B6228" t="s">
        <v>766</v>
      </c>
      <c r="C6228">
        <v>2000</v>
      </c>
      <c r="D6228">
        <v>1.2716680295967</v>
      </c>
      <c r="E6228">
        <v>1.52276978461648</v>
      </c>
      <c r="F6228">
        <v>37.690651867579099</v>
      </c>
    </row>
    <row r="6229" spans="1:6">
      <c r="A6229" t="s">
        <v>765</v>
      </c>
      <c r="B6229" t="s">
        <v>766</v>
      </c>
      <c r="C6229">
        <v>2001</v>
      </c>
      <c r="D6229">
        <v>1.2984920443730601</v>
      </c>
      <c r="E6229">
        <v>1.23884904173501</v>
      </c>
      <c r="F6229">
        <v>38.170210629996497</v>
      </c>
    </row>
    <row r="6230" spans="1:6">
      <c r="A6230" t="s">
        <v>765</v>
      </c>
      <c r="B6230" t="s">
        <v>766</v>
      </c>
      <c r="C6230">
        <v>2002</v>
      </c>
      <c r="D6230">
        <v>1.2815375871703301</v>
      </c>
      <c r="E6230">
        <v>1.1907509033505199</v>
      </c>
      <c r="F6230">
        <v>38.080365046651501</v>
      </c>
    </row>
    <row r="6231" spans="1:6">
      <c r="A6231" t="s">
        <v>765</v>
      </c>
      <c r="B6231" t="s">
        <v>766</v>
      </c>
      <c r="C6231">
        <v>2003</v>
      </c>
      <c r="D6231">
        <v>1.31791408330781</v>
      </c>
      <c r="E6231">
        <v>1.22373054497526</v>
      </c>
      <c r="F6231">
        <v>38.958933830214797</v>
      </c>
    </row>
    <row r="6232" spans="1:6">
      <c r="A6232" t="s">
        <v>765</v>
      </c>
      <c r="B6232" t="s">
        <v>766</v>
      </c>
      <c r="C6232">
        <v>2004</v>
      </c>
      <c r="D6232">
        <v>1.25064501903453</v>
      </c>
      <c r="E6232">
        <v>1.15064193972371</v>
      </c>
      <c r="F6232">
        <v>36.301053341620303</v>
      </c>
    </row>
    <row r="6233" spans="1:6">
      <c r="A6233" t="s">
        <v>765</v>
      </c>
      <c r="B6233" t="s">
        <v>766</v>
      </c>
      <c r="C6233">
        <v>2005</v>
      </c>
      <c r="D6233">
        <v>1.23111295889147</v>
      </c>
      <c r="E6233">
        <v>1.0816019834149899</v>
      </c>
      <c r="F6233">
        <v>34.898181705619898</v>
      </c>
    </row>
    <row r="6234" spans="1:6">
      <c r="A6234" t="s">
        <v>765</v>
      </c>
      <c r="B6234" t="s">
        <v>766</v>
      </c>
      <c r="C6234">
        <v>2006</v>
      </c>
      <c r="D6234">
        <v>1.2332017109272599</v>
      </c>
      <c r="E6234">
        <v>0.955900239562405</v>
      </c>
      <c r="F6234">
        <v>35.423396204145497</v>
      </c>
    </row>
    <row r="6235" spans="1:6">
      <c r="A6235" t="s">
        <v>765</v>
      </c>
      <c r="B6235" t="s">
        <v>766</v>
      </c>
      <c r="C6235">
        <v>2007</v>
      </c>
      <c r="D6235">
        <v>1.2424532110341</v>
      </c>
      <c r="E6235">
        <v>0.84649027456848003</v>
      </c>
      <c r="F6235">
        <v>35.943325193581401</v>
      </c>
    </row>
    <row r="6236" spans="1:6">
      <c r="A6236" t="s">
        <v>765</v>
      </c>
      <c r="B6236" t="s">
        <v>766</v>
      </c>
      <c r="C6236">
        <v>2008</v>
      </c>
      <c r="D6236">
        <v>1.2634737076484801</v>
      </c>
      <c r="E6236">
        <v>0.79168136837776903</v>
      </c>
      <c r="F6236">
        <v>36.767993449221002</v>
      </c>
    </row>
    <row r="6237" spans="1:6">
      <c r="A6237" t="s">
        <v>765</v>
      </c>
      <c r="B6237" t="s">
        <v>766</v>
      </c>
      <c r="C6237">
        <v>2009</v>
      </c>
      <c r="D6237">
        <v>1.2585832288702801</v>
      </c>
      <c r="E6237">
        <v>0.74014159756583997</v>
      </c>
      <c r="F6237">
        <v>36.363486083973697</v>
      </c>
    </row>
    <row r="6238" spans="1:6">
      <c r="A6238" t="s">
        <v>765</v>
      </c>
      <c r="B6238" t="s">
        <v>766</v>
      </c>
      <c r="C6238">
        <v>2010</v>
      </c>
      <c r="D6238">
        <v>1.25322762273872</v>
      </c>
      <c r="E6238">
        <v>0.69080504679540899</v>
      </c>
      <c r="F6238">
        <v>35.082841469825603</v>
      </c>
    </row>
    <row r="6239" spans="1:6">
      <c r="A6239" t="s">
        <v>765</v>
      </c>
      <c r="B6239" t="s">
        <v>766</v>
      </c>
      <c r="C6239">
        <v>2011</v>
      </c>
      <c r="D6239">
        <v>1.28164577306102</v>
      </c>
      <c r="E6239">
        <v>0.63814174289765901</v>
      </c>
      <c r="F6239">
        <v>35.4694636087793</v>
      </c>
    </row>
    <row r="6240" spans="1:6">
      <c r="A6240" t="s">
        <v>765</v>
      </c>
      <c r="B6240" t="s">
        <v>766</v>
      </c>
      <c r="C6240">
        <v>2012</v>
      </c>
      <c r="D6240">
        <v>1.31472990301218</v>
      </c>
      <c r="E6240">
        <v>0.59078495758398497</v>
      </c>
      <c r="F6240">
        <v>35.671010137693202</v>
      </c>
    </row>
    <row r="6241" spans="1:6">
      <c r="A6241" t="s">
        <v>765</v>
      </c>
      <c r="B6241" t="s">
        <v>766</v>
      </c>
      <c r="C6241">
        <v>2013</v>
      </c>
      <c r="D6241">
        <v>1.36658662171136</v>
      </c>
      <c r="E6241">
        <v>0.56706948234511501</v>
      </c>
      <c r="F6241">
        <v>35.540297204308303</v>
      </c>
    </row>
    <row r="6242" spans="1:6">
      <c r="A6242" t="s">
        <v>765</v>
      </c>
      <c r="B6242" t="s">
        <v>766</v>
      </c>
      <c r="C6242">
        <v>2014</v>
      </c>
      <c r="D6242">
        <v>1.4798108647997399</v>
      </c>
      <c r="E6242">
        <v>0.56908802887225896</v>
      </c>
      <c r="F6242">
        <v>35.912133308433098</v>
      </c>
    </row>
    <row r="6243" spans="1:6">
      <c r="A6243" t="s">
        <v>765</v>
      </c>
      <c r="B6243" t="s">
        <v>766</v>
      </c>
      <c r="C6243">
        <v>2015</v>
      </c>
      <c r="D6243">
        <v>1.5400515727478199</v>
      </c>
      <c r="E6243">
        <v>0.54512635666033304</v>
      </c>
      <c r="F6243">
        <v>35.635684006714001</v>
      </c>
    </row>
    <row r="6244" spans="1:6">
      <c r="A6244" t="s">
        <v>765</v>
      </c>
      <c r="B6244" t="s">
        <v>766</v>
      </c>
      <c r="C6244">
        <v>2016</v>
      </c>
      <c r="D6244">
        <v>1.4641693774343001</v>
      </c>
      <c r="E6244">
        <v>0.50232593496306799</v>
      </c>
      <c r="F6244">
        <v>32.732740127341799</v>
      </c>
    </row>
    <row r="6245" spans="1:6">
      <c r="A6245" t="s">
        <v>765</v>
      </c>
      <c r="B6245" t="s">
        <v>766</v>
      </c>
      <c r="C6245">
        <v>2017</v>
      </c>
      <c r="D6245">
        <v>1.50171907296059</v>
      </c>
      <c r="E6245">
        <v>0.47298089438176899</v>
      </c>
      <c r="F6245">
        <v>33.052263900633498</v>
      </c>
    </row>
    <row r="6246" spans="1:6">
      <c r="A6246" t="s">
        <v>346</v>
      </c>
      <c r="B6246" t="s">
        <v>767</v>
      </c>
      <c r="C6246">
        <v>1990</v>
      </c>
      <c r="D6246">
        <v>2.80419522043502</v>
      </c>
      <c r="E6246">
        <v>78.947507405763204</v>
      </c>
      <c r="F6246">
        <v>22.663950445982699</v>
      </c>
    </row>
    <row r="6247" spans="1:6">
      <c r="A6247" t="s">
        <v>346</v>
      </c>
      <c r="B6247" t="s">
        <v>767</v>
      </c>
      <c r="C6247">
        <v>1991</v>
      </c>
      <c r="D6247">
        <v>2.8180835994099702</v>
      </c>
      <c r="E6247">
        <v>77.176098538213694</v>
      </c>
      <c r="F6247">
        <v>22.832145603944799</v>
      </c>
    </row>
    <row r="6248" spans="1:6">
      <c r="A6248" t="s">
        <v>346</v>
      </c>
      <c r="B6248" t="s">
        <v>767</v>
      </c>
      <c r="C6248">
        <v>1992</v>
      </c>
      <c r="D6248">
        <v>2.83270428322496</v>
      </c>
      <c r="E6248">
        <v>75.063240754053595</v>
      </c>
      <c r="F6248">
        <v>23.163712308009</v>
      </c>
    </row>
    <row r="6249" spans="1:6">
      <c r="A6249" t="s">
        <v>346</v>
      </c>
      <c r="B6249" t="s">
        <v>767</v>
      </c>
      <c r="C6249">
        <v>1993</v>
      </c>
      <c r="D6249">
        <v>2.8426683184035499</v>
      </c>
      <c r="E6249">
        <v>73.038536793899496</v>
      </c>
      <c r="F6249">
        <v>23.352714501366901</v>
      </c>
    </row>
    <row r="6250" spans="1:6">
      <c r="A6250" t="s">
        <v>346</v>
      </c>
      <c r="B6250" t="s">
        <v>767</v>
      </c>
      <c r="C6250">
        <v>1994</v>
      </c>
      <c r="D6250">
        <v>2.85310537015439</v>
      </c>
      <c r="E6250">
        <v>70.517278639300002</v>
      </c>
      <c r="F6250">
        <v>23.676627690623899</v>
      </c>
    </row>
    <row r="6251" spans="1:6">
      <c r="A6251" t="s">
        <v>346</v>
      </c>
      <c r="B6251" t="s">
        <v>767</v>
      </c>
      <c r="C6251">
        <v>1995</v>
      </c>
      <c r="D6251">
        <v>2.8588150157289101</v>
      </c>
      <c r="E6251">
        <v>68.095126094362698</v>
      </c>
      <c r="F6251">
        <v>23.914949251018399</v>
      </c>
    </row>
    <row r="6252" spans="1:6">
      <c r="A6252" t="s">
        <v>346</v>
      </c>
      <c r="B6252" t="s">
        <v>767</v>
      </c>
      <c r="C6252">
        <v>1996</v>
      </c>
      <c r="D6252">
        <v>2.85805029378067</v>
      </c>
      <c r="E6252">
        <v>65.615215371100504</v>
      </c>
      <c r="F6252">
        <v>24.325623420810899</v>
      </c>
    </row>
    <row r="6253" spans="1:6">
      <c r="A6253" t="s">
        <v>346</v>
      </c>
      <c r="B6253" t="s">
        <v>767</v>
      </c>
      <c r="C6253">
        <v>1997</v>
      </c>
      <c r="D6253">
        <v>2.86129476019899</v>
      </c>
      <c r="E6253">
        <v>63.595916498525597</v>
      </c>
      <c r="F6253">
        <v>24.708644200452198</v>
      </c>
    </row>
    <row r="6254" spans="1:6">
      <c r="A6254" t="s">
        <v>346</v>
      </c>
      <c r="B6254" t="s">
        <v>767</v>
      </c>
      <c r="C6254">
        <v>1998</v>
      </c>
      <c r="D6254">
        <v>2.8711594824081401</v>
      </c>
      <c r="E6254">
        <v>61.629815640190998</v>
      </c>
      <c r="F6254">
        <v>25.282920122826098</v>
      </c>
    </row>
    <row r="6255" spans="1:6">
      <c r="A6255" t="s">
        <v>346</v>
      </c>
      <c r="B6255" t="s">
        <v>767</v>
      </c>
      <c r="C6255">
        <v>1999</v>
      </c>
      <c r="D6255">
        <v>2.8953286451435698</v>
      </c>
      <c r="E6255">
        <v>60.149258141613899</v>
      </c>
      <c r="F6255">
        <v>25.8706508214492</v>
      </c>
    </row>
    <row r="6256" spans="1:6">
      <c r="A6256" t="s">
        <v>346</v>
      </c>
      <c r="B6256" t="s">
        <v>767</v>
      </c>
      <c r="C6256">
        <v>2000</v>
      </c>
      <c r="D6256">
        <v>2.9439390148632198</v>
      </c>
      <c r="E6256">
        <v>59.0392924012097</v>
      </c>
      <c r="F6256">
        <v>26.359673706599999</v>
      </c>
    </row>
    <row r="6257" spans="1:6">
      <c r="A6257" t="s">
        <v>346</v>
      </c>
      <c r="B6257" t="s">
        <v>767</v>
      </c>
      <c r="C6257">
        <v>2001</v>
      </c>
      <c r="D6257">
        <v>2.9709999185371401</v>
      </c>
      <c r="E6257">
        <v>57.240221322412999</v>
      </c>
      <c r="F6257">
        <v>27.3318280147429</v>
      </c>
    </row>
    <row r="6258" spans="1:6">
      <c r="A6258" t="s">
        <v>346</v>
      </c>
      <c r="B6258" t="s">
        <v>767</v>
      </c>
      <c r="C6258">
        <v>2002</v>
      </c>
      <c r="D6258">
        <v>2.97149322253293</v>
      </c>
      <c r="E6258">
        <v>55.437418729930599</v>
      </c>
      <c r="F6258">
        <v>27.9996837607221</v>
      </c>
    </row>
    <row r="6259" spans="1:6">
      <c r="A6259" t="s">
        <v>346</v>
      </c>
      <c r="B6259" t="s">
        <v>767</v>
      </c>
      <c r="C6259">
        <v>2003</v>
      </c>
      <c r="D6259">
        <v>2.9600991278526898</v>
      </c>
      <c r="E6259">
        <v>53.288668317304797</v>
      </c>
      <c r="F6259">
        <v>28.848015747702</v>
      </c>
    </row>
    <row r="6260" spans="1:6">
      <c r="A6260" t="s">
        <v>346</v>
      </c>
      <c r="B6260" t="s">
        <v>767</v>
      </c>
      <c r="C6260">
        <v>2004</v>
      </c>
      <c r="D6260">
        <v>2.94240162787169</v>
      </c>
      <c r="E6260">
        <v>51.539783668408496</v>
      </c>
      <c r="F6260">
        <v>29.4009641072488</v>
      </c>
    </row>
    <row r="6261" spans="1:6">
      <c r="A6261" t="s">
        <v>346</v>
      </c>
      <c r="B6261" t="s">
        <v>767</v>
      </c>
      <c r="C6261">
        <v>2005</v>
      </c>
      <c r="D6261">
        <v>2.9144700021249599</v>
      </c>
      <c r="E6261">
        <v>49.013831220278298</v>
      </c>
      <c r="F6261">
        <v>30.0690438888542</v>
      </c>
    </row>
    <row r="6262" spans="1:6">
      <c r="A6262" t="s">
        <v>346</v>
      </c>
      <c r="B6262" t="s">
        <v>767</v>
      </c>
      <c r="C6262">
        <v>2006</v>
      </c>
      <c r="D6262">
        <v>2.8773449489983198</v>
      </c>
      <c r="E6262">
        <v>46.669211621348701</v>
      </c>
      <c r="F6262">
        <v>30.914500016650099</v>
      </c>
    </row>
    <row r="6263" spans="1:6">
      <c r="A6263" t="s">
        <v>346</v>
      </c>
      <c r="B6263" t="s">
        <v>767</v>
      </c>
      <c r="C6263">
        <v>2007</v>
      </c>
      <c r="D6263">
        <v>2.8258802087441999</v>
      </c>
      <c r="E6263">
        <v>43.827606712653697</v>
      </c>
      <c r="F6263">
        <v>31.8972397593142</v>
      </c>
    </row>
    <row r="6264" spans="1:6">
      <c r="A6264" t="s">
        <v>346</v>
      </c>
      <c r="B6264" t="s">
        <v>767</v>
      </c>
      <c r="C6264">
        <v>2008</v>
      </c>
      <c r="D6264">
        <v>2.7732848572917699</v>
      </c>
      <c r="E6264">
        <v>41.397562881392503</v>
      </c>
      <c r="F6264">
        <v>32.636937650225697</v>
      </c>
    </row>
    <row r="6265" spans="1:6">
      <c r="A6265" t="s">
        <v>346</v>
      </c>
      <c r="B6265" t="s">
        <v>767</v>
      </c>
      <c r="C6265">
        <v>2009</v>
      </c>
      <c r="D6265">
        <v>2.7179938413166602</v>
      </c>
      <c r="E6265">
        <v>39.091924157906298</v>
      </c>
      <c r="F6265">
        <v>33.241626741917898</v>
      </c>
    </row>
    <row r="6266" spans="1:6">
      <c r="A6266" t="s">
        <v>346</v>
      </c>
      <c r="B6266" t="s">
        <v>767</v>
      </c>
      <c r="C6266">
        <v>2010</v>
      </c>
      <c r="D6266">
        <v>2.67190544644173</v>
      </c>
      <c r="E6266">
        <v>36.324407448409801</v>
      </c>
      <c r="F6266">
        <v>33.949407579930799</v>
      </c>
    </row>
    <row r="6267" spans="1:6">
      <c r="A6267" t="s">
        <v>346</v>
      </c>
      <c r="B6267" t="s">
        <v>767</v>
      </c>
      <c r="C6267">
        <v>2011</v>
      </c>
      <c r="D6267">
        <v>2.64241862711006</v>
      </c>
      <c r="E6267">
        <v>34.263459550674398</v>
      </c>
      <c r="F6267">
        <v>34.0953451939424</v>
      </c>
    </row>
    <row r="6268" spans="1:6">
      <c r="A6268" t="s">
        <v>346</v>
      </c>
      <c r="B6268" t="s">
        <v>767</v>
      </c>
      <c r="C6268">
        <v>2012</v>
      </c>
      <c r="D6268">
        <v>2.62076148888658</v>
      </c>
      <c r="E6268">
        <v>32.215685333040298</v>
      </c>
      <c r="F6268">
        <v>34.092531550640302</v>
      </c>
    </row>
    <row r="6269" spans="1:6">
      <c r="A6269" t="s">
        <v>346</v>
      </c>
      <c r="B6269" t="s">
        <v>767</v>
      </c>
      <c r="C6269">
        <v>2013</v>
      </c>
      <c r="D6269">
        <v>2.6093301468542101</v>
      </c>
      <c r="E6269">
        <v>30.245713927798</v>
      </c>
      <c r="F6269">
        <v>34.643170566157401</v>
      </c>
    </row>
    <row r="6270" spans="1:6">
      <c r="A6270" t="s">
        <v>346</v>
      </c>
      <c r="B6270" t="s">
        <v>767</v>
      </c>
      <c r="C6270">
        <v>2014</v>
      </c>
      <c r="D6270">
        <v>2.60943514723456</v>
      </c>
      <c r="E6270">
        <v>28.944477089952599</v>
      </c>
      <c r="F6270">
        <v>34.258951599426901</v>
      </c>
    </row>
    <row r="6271" spans="1:6">
      <c r="A6271" t="s">
        <v>346</v>
      </c>
      <c r="B6271" t="s">
        <v>767</v>
      </c>
      <c r="C6271">
        <v>2015</v>
      </c>
      <c r="D6271">
        <v>2.6138886169691702</v>
      </c>
      <c r="E6271">
        <v>27.907673237803301</v>
      </c>
      <c r="F6271">
        <v>33.395132154464399</v>
      </c>
    </row>
    <row r="6272" spans="1:6">
      <c r="A6272" t="s">
        <v>346</v>
      </c>
      <c r="B6272" t="s">
        <v>767</v>
      </c>
      <c r="C6272">
        <v>2016</v>
      </c>
      <c r="D6272">
        <v>2.6251005254542901</v>
      </c>
      <c r="E6272">
        <v>27.064413074312998</v>
      </c>
      <c r="F6272">
        <v>32.546951355713801</v>
      </c>
    </row>
    <row r="6273" spans="1:6">
      <c r="A6273" t="s">
        <v>346</v>
      </c>
      <c r="B6273" t="s">
        <v>767</v>
      </c>
      <c r="C6273">
        <v>2017</v>
      </c>
      <c r="D6273">
        <v>2.6344339909792098</v>
      </c>
      <c r="E6273">
        <v>25.636263883472001</v>
      </c>
      <c r="F6273">
        <v>32.800211045466803</v>
      </c>
    </row>
    <row r="6274" spans="1:6">
      <c r="A6274" t="s">
        <v>1038</v>
      </c>
      <c r="C6274">
        <v>1990</v>
      </c>
      <c r="D6274">
        <v>2.03960522328323</v>
      </c>
      <c r="E6274">
        <v>8.9703908607379095</v>
      </c>
      <c r="F6274">
        <v>31.6836913265814</v>
      </c>
    </row>
    <row r="6275" spans="1:6">
      <c r="A6275" t="s">
        <v>1038</v>
      </c>
      <c r="C6275">
        <v>1991</v>
      </c>
      <c r="D6275">
        <v>2.0286443269211998</v>
      </c>
      <c r="E6275">
        <v>7.7642558785573499</v>
      </c>
      <c r="F6275">
        <v>31.535388450744598</v>
      </c>
    </row>
    <row r="6276" spans="1:6">
      <c r="A6276" t="s">
        <v>1038</v>
      </c>
      <c r="C6276">
        <v>1992</v>
      </c>
      <c r="D6276">
        <v>2.0342481956445702</v>
      </c>
      <c r="E6276">
        <v>6.6720792649970297</v>
      </c>
      <c r="F6276">
        <v>31.5733976959364</v>
      </c>
    </row>
    <row r="6277" spans="1:6">
      <c r="A6277" t="s">
        <v>1038</v>
      </c>
      <c r="C6277">
        <v>1993</v>
      </c>
      <c r="D6277">
        <v>2.0694061605283198</v>
      </c>
      <c r="E6277">
        <v>5.9705102106135204</v>
      </c>
      <c r="F6277">
        <v>32.224609618780903</v>
      </c>
    </row>
    <row r="6278" spans="1:6">
      <c r="A6278" t="s">
        <v>1038</v>
      </c>
      <c r="C6278">
        <v>1994</v>
      </c>
      <c r="D6278">
        <v>2.0269761683011098</v>
      </c>
      <c r="E6278">
        <v>5.0588012834893101</v>
      </c>
      <c r="F6278">
        <v>31.470635287358</v>
      </c>
    </row>
    <row r="6279" spans="1:6">
      <c r="A6279" t="s">
        <v>1038</v>
      </c>
      <c r="C6279">
        <v>1995</v>
      </c>
      <c r="D6279">
        <v>2.10573282271847</v>
      </c>
      <c r="E6279">
        <v>4.4838493099070504</v>
      </c>
      <c r="F6279">
        <v>31.7559758191301</v>
      </c>
    </row>
    <row r="6280" spans="1:6">
      <c r="A6280" t="s">
        <v>1038</v>
      </c>
      <c r="C6280">
        <v>1996</v>
      </c>
      <c r="D6280">
        <v>2.0841284889675298</v>
      </c>
      <c r="E6280">
        <v>3.8866120583349599</v>
      </c>
      <c r="F6280">
        <v>31.1548699476763</v>
      </c>
    </row>
    <row r="6281" spans="1:6">
      <c r="A6281" t="s">
        <v>1038</v>
      </c>
      <c r="C6281">
        <v>1997</v>
      </c>
      <c r="D6281">
        <v>2.0807988833183799</v>
      </c>
      <c r="E6281">
        <v>3.4054289213409099</v>
      </c>
      <c r="F6281">
        <v>30.5032249571262</v>
      </c>
    </row>
    <row r="6282" spans="1:6">
      <c r="A6282" t="s">
        <v>1038</v>
      </c>
      <c r="C6282">
        <v>1998</v>
      </c>
      <c r="D6282">
        <v>2.0577517491605901</v>
      </c>
      <c r="E6282">
        <v>2.9491753023010601</v>
      </c>
      <c r="F6282">
        <v>29.836109603097999</v>
      </c>
    </row>
    <row r="6283" spans="1:6">
      <c r="A6283" t="s">
        <v>1038</v>
      </c>
      <c r="C6283">
        <v>1999</v>
      </c>
      <c r="D6283">
        <v>2.1082312942402899</v>
      </c>
      <c r="E6283">
        <v>2.5881101780146798</v>
      </c>
      <c r="F6283">
        <v>29.461536140101298</v>
      </c>
    </row>
    <row r="6284" spans="1:6">
      <c r="A6284" t="s">
        <v>1038</v>
      </c>
      <c r="C6284">
        <v>2000</v>
      </c>
      <c r="D6284">
        <v>2.0560795268202501</v>
      </c>
      <c r="E6284">
        <v>2.18974100228152</v>
      </c>
      <c r="F6284">
        <v>28.026485494037701</v>
      </c>
    </row>
    <row r="6285" spans="1:6">
      <c r="A6285" t="s">
        <v>1038</v>
      </c>
      <c r="C6285">
        <v>2001</v>
      </c>
      <c r="D6285">
        <v>1.99527702075353</v>
      </c>
      <c r="E6285">
        <v>1.8556091981859799</v>
      </c>
      <c r="F6285">
        <v>26.768795474777299</v>
      </c>
    </row>
    <row r="6286" spans="1:6">
      <c r="A6286" t="s">
        <v>1038</v>
      </c>
      <c r="C6286">
        <v>2002</v>
      </c>
      <c r="D6286">
        <v>1.99689067156153</v>
      </c>
      <c r="E6286">
        <v>1.6364612334547299</v>
      </c>
      <c r="F6286">
        <v>26.255491190818098</v>
      </c>
    </row>
    <row r="6287" spans="1:6">
      <c r="A6287" t="s">
        <v>1038</v>
      </c>
      <c r="C6287">
        <v>2003</v>
      </c>
      <c r="D6287">
        <v>2.0079936226278199</v>
      </c>
      <c r="E6287">
        <v>1.4495740861780599</v>
      </c>
      <c r="F6287">
        <v>25.665499722344201</v>
      </c>
    </row>
    <row r="6288" spans="1:6">
      <c r="A6288" t="s">
        <v>1038</v>
      </c>
      <c r="C6288">
        <v>2004</v>
      </c>
      <c r="D6288">
        <v>1.93442627209013</v>
      </c>
      <c r="E6288">
        <v>1.2207821394124401</v>
      </c>
      <c r="F6288">
        <v>24.281528011128898</v>
      </c>
    </row>
    <row r="6289" spans="1:6">
      <c r="A6289" t="s">
        <v>1038</v>
      </c>
      <c r="C6289">
        <v>2005</v>
      </c>
      <c r="D6289">
        <v>1.8869240027867999</v>
      </c>
      <c r="E6289">
        <v>1.0517642071064399</v>
      </c>
      <c r="F6289">
        <v>23.224823625395299</v>
      </c>
    </row>
    <row r="6290" spans="1:6">
      <c r="A6290" t="s">
        <v>1038</v>
      </c>
      <c r="C6290">
        <v>2006</v>
      </c>
      <c r="D6290">
        <v>1.83814071255583</v>
      </c>
      <c r="E6290">
        <v>0.90945454943555104</v>
      </c>
      <c r="F6290">
        <v>22.4134395103105</v>
      </c>
    </row>
    <row r="6291" spans="1:6">
      <c r="A6291" t="s">
        <v>1038</v>
      </c>
      <c r="C6291">
        <v>2007</v>
      </c>
      <c r="D6291">
        <v>1.8227922160221299</v>
      </c>
      <c r="E6291">
        <v>0.81026868237458205</v>
      </c>
      <c r="F6291">
        <v>21.812499745410001</v>
      </c>
    </row>
    <row r="6292" spans="1:6">
      <c r="A6292" t="s">
        <v>1038</v>
      </c>
      <c r="C6292">
        <v>2008</v>
      </c>
      <c r="D6292">
        <v>1.81526985629844</v>
      </c>
      <c r="E6292">
        <v>0.72241310084746302</v>
      </c>
      <c r="F6292">
        <v>21.290077076046799</v>
      </c>
    </row>
    <row r="6293" spans="1:6">
      <c r="A6293" t="s">
        <v>1038</v>
      </c>
      <c r="C6293">
        <v>2009</v>
      </c>
      <c r="D6293">
        <v>1.7717804271040001</v>
      </c>
      <c r="E6293">
        <v>0.64587749222229995</v>
      </c>
      <c r="F6293">
        <v>20.3387395181859</v>
      </c>
    </row>
    <row r="6294" spans="1:6">
      <c r="A6294" t="s">
        <v>1038</v>
      </c>
      <c r="C6294">
        <v>2010</v>
      </c>
      <c r="D6294">
        <v>1.7360498043080901</v>
      </c>
      <c r="E6294">
        <v>0.57436383580139305</v>
      </c>
      <c r="F6294">
        <v>19.483033976034999</v>
      </c>
    </row>
    <row r="6295" spans="1:6">
      <c r="A6295" t="s">
        <v>1038</v>
      </c>
      <c r="C6295">
        <v>2011</v>
      </c>
      <c r="D6295">
        <v>1.72975751627031</v>
      </c>
      <c r="E6295">
        <v>0.51852634684088506</v>
      </c>
      <c r="F6295">
        <v>19.333968274333699</v>
      </c>
    </row>
    <row r="6296" spans="1:6">
      <c r="A6296" t="s">
        <v>1038</v>
      </c>
      <c r="C6296">
        <v>2012</v>
      </c>
      <c r="D6296">
        <v>1.73836224451058</v>
      </c>
      <c r="E6296">
        <v>0.49334545265712898</v>
      </c>
      <c r="F6296">
        <v>18.153319310325799</v>
      </c>
    </row>
    <row r="6297" spans="1:6">
      <c r="A6297" t="s">
        <v>1038</v>
      </c>
      <c r="C6297">
        <v>2013</v>
      </c>
      <c r="D6297">
        <v>1.7805379886099799</v>
      </c>
      <c r="E6297">
        <v>0.46867851905883801</v>
      </c>
      <c r="F6297">
        <v>18.0611212681514</v>
      </c>
    </row>
    <row r="6298" spans="1:6">
      <c r="A6298" t="s">
        <v>1038</v>
      </c>
      <c r="C6298">
        <v>2014</v>
      </c>
      <c r="D6298">
        <v>1.74376036997407</v>
      </c>
      <c r="E6298">
        <v>0.44758398049134002</v>
      </c>
      <c r="F6298">
        <v>16.5534544033194</v>
      </c>
    </row>
    <row r="6299" spans="1:6">
      <c r="A6299" t="s">
        <v>1038</v>
      </c>
      <c r="C6299">
        <v>2015</v>
      </c>
      <c r="D6299">
        <v>1.8169711424747801</v>
      </c>
      <c r="E6299">
        <v>0.43096195829952499</v>
      </c>
      <c r="F6299">
        <v>16.8658051771834</v>
      </c>
    </row>
    <row r="6300" spans="1:6">
      <c r="A6300" t="s">
        <v>1038</v>
      </c>
      <c r="C6300">
        <v>2016</v>
      </c>
      <c r="D6300">
        <v>1.8396284144235899</v>
      </c>
      <c r="E6300">
        <v>0.42188711686221703</v>
      </c>
      <c r="F6300">
        <v>16.498393298327201</v>
      </c>
    </row>
    <row r="6301" spans="1:6">
      <c r="A6301" t="s">
        <v>1038</v>
      </c>
      <c r="C6301">
        <v>2017</v>
      </c>
      <c r="D6301">
        <v>1.84607695661652</v>
      </c>
      <c r="E6301">
        <v>0.40871381666009199</v>
      </c>
      <c r="F6301">
        <v>16.598608498491199</v>
      </c>
    </row>
    <row r="6302" spans="1:6">
      <c r="A6302" t="s">
        <v>1039</v>
      </c>
      <c r="C6302">
        <v>1990</v>
      </c>
      <c r="D6302">
        <v>2.62633741012126</v>
      </c>
      <c r="E6302">
        <v>2.3479405258050101</v>
      </c>
      <c r="F6302">
        <v>31.847357491292399</v>
      </c>
    </row>
    <row r="6303" spans="1:6">
      <c r="A6303" t="s">
        <v>1039</v>
      </c>
      <c r="C6303">
        <v>1991</v>
      </c>
      <c r="D6303">
        <v>2.6099007077513399</v>
      </c>
      <c r="E6303">
        <v>2.1192700958744299</v>
      </c>
      <c r="F6303">
        <v>31.2542509823136</v>
      </c>
    </row>
    <row r="6304" spans="1:6">
      <c r="A6304" t="s">
        <v>1039</v>
      </c>
      <c r="C6304">
        <v>1992</v>
      </c>
      <c r="D6304">
        <v>2.56148489077288</v>
      </c>
      <c r="E6304">
        <v>1.8879770905078299</v>
      </c>
      <c r="F6304">
        <v>30.2842960050003</v>
      </c>
    </row>
    <row r="6305" spans="1:6">
      <c r="A6305" t="s">
        <v>1039</v>
      </c>
      <c r="C6305">
        <v>1993</v>
      </c>
      <c r="D6305">
        <v>2.5617963835224602</v>
      </c>
      <c r="E6305">
        <v>1.7153932663937901</v>
      </c>
      <c r="F6305">
        <v>29.847416923737399</v>
      </c>
    </row>
    <row r="6306" spans="1:6">
      <c r="A6306" t="s">
        <v>1039</v>
      </c>
      <c r="C6306">
        <v>1994</v>
      </c>
      <c r="D6306">
        <v>2.5214352365121599</v>
      </c>
      <c r="E6306">
        <v>1.5232938008526899</v>
      </c>
      <c r="F6306">
        <v>28.8543237568636</v>
      </c>
    </row>
    <row r="6307" spans="1:6">
      <c r="A6307" t="s">
        <v>1039</v>
      </c>
      <c r="C6307">
        <v>1995</v>
      </c>
      <c r="D6307">
        <v>2.5258511685235301</v>
      </c>
      <c r="E6307">
        <v>1.39366300697083</v>
      </c>
      <c r="F6307">
        <v>28.309000011605502</v>
      </c>
    </row>
    <row r="6308" spans="1:6">
      <c r="A6308" t="s">
        <v>1039</v>
      </c>
      <c r="C6308">
        <v>1996</v>
      </c>
      <c r="D6308">
        <v>2.51140048401906</v>
      </c>
      <c r="E6308">
        <v>1.2770905948807001</v>
      </c>
      <c r="F6308">
        <v>27.6740498237357</v>
      </c>
    </row>
    <row r="6309" spans="1:6">
      <c r="A6309" t="s">
        <v>1039</v>
      </c>
      <c r="C6309">
        <v>1997</v>
      </c>
      <c r="D6309">
        <v>2.4745677342237098</v>
      </c>
      <c r="E6309">
        <v>1.15843573953028</v>
      </c>
      <c r="F6309">
        <v>26.810670992582299</v>
      </c>
    </row>
    <row r="6310" spans="1:6">
      <c r="A6310" t="s">
        <v>1039</v>
      </c>
      <c r="C6310">
        <v>1998</v>
      </c>
      <c r="D6310">
        <v>2.4724102008081399</v>
      </c>
      <c r="E6310">
        <v>1.06034746922242</v>
      </c>
      <c r="F6310">
        <v>26.282578635304301</v>
      </c>
    </row>
    <row r="6311" spans="1:6">
      <c r="A6311" t="s">
        <v>1039</v>
      </c>
      <c r="C6311">
        <v>1999</v>
      </c>
      <c r="D6311">
        <v>2.4654180580293099</v>
      </c>
      <c r="E6311">
        <v>0.97894124007719296</v>
      </c>
      <c r="F6311">
        <v>25.636646687605602</v>
      </c>
    </row>
    <row r="6312" spans="1:6">
      <c r="A6312" t="s">
        <v>1039</v>
      </c>
      <c r="C6312">
        <v>2000</v>
      </c>
      <c r="D6312">
        <v>2.3861884145397099</v>
      </c>
      <c r="E6312">
        <v>0.87934300422409994</v>
      </c>
      <c r="F6312">
        <v>24.614266251473701</v>
      </c>
    </row>
    <row r="6313" spans="1:6">
      <c r="A6313" t="s">
        <v>1039</v>
      </c>
      <c r="C6313">
        <v>2001</v>
      </c>
      <c r="D6313">
        <v>2.3282306062927201</v>
      </c>
      <c r="E6313">
        <v>0.79157518568054297</v>
      </c>
      <c r="F6313">
        <v>23.789545227189901</v>
      </c>
    </row>
    <row r="6314" spans="1:6">
      <c r="A6314" t="s">
        <v>1039</v>
      </c>
      <c r="C6314">
        <v>2002</v>
      </c>
      <c r="D6314">
        <v>2.3344118925223101</v>
      </c>
      <c r="E6314">
        <v>0.73370158133710905</v>
      </c>
      <c r="F6314">
        <v>23.403173318489699</v>
      </c>
    </row>
    <row r="6315" spans="1:6">
      <c r="A6315" t="s">
        <v>1039</v>
      </c>
      <c r="C6315">
        <v>2003</v>
      </c>
      <c r="D6315">
        <v>2.3535318385270299</v>
      </c>
      <c r="E6315">
        <v>0.67477444957117605</v>
      </c>
      <c r="F6315">
        <v>23.025107434868701</v>
      </c>
    </row>
    <row r="6316" spans="1:6">
      <c r="A6316" t="s">
        <v>1039</v>
      </c>
      <c r="C6316">
        <v>2004</v>
      </c>
      <c r="D6316">
        <v>2.2415831730716</v>
      </c>
      <c r="E6316">
        <v>0.59043723518274804</v>
      </c>
      <c r="F6316">
        <v>21.5950101118449</v>
      </c>
    </row>
    <row r="6317" spans="1:6">
      <c r="A6317" t="s">
        <v>1039</v>
      </c>
      <c r="C6317">
        <v>2005</v>
      </c>
      <c r="D6317">
        <v>2.2179906904739202</v>
      </c>
      <c r="E6317">
        <v>0.53523691279972196</v>
      </c>
      <c r="F6317">
        <v>20.868002823517401</v>
      </c>
    </row>
    <row r="6318" spans="1:6">
      <c r="A6318" t="s">
        <v>1039</v>
      </c>
      <c r="C6318">
        <v>2006</v>
      </c>
      <c r="D6318">
        <v>2.1649028536577601</v>
      </c>
      <c r="E6318">
        <v>0.48205775143750101</v>
      </c>
      <c r="F6318">
        <v>20.1370981774513</v>
      </c>
    </row>
    <row r="6319" spans="1:6">
      <c r="A6319" t="s">
        <v>1039</v>
      </c>
      <c r="C6319">
        <v>2007</v>
      </c>
      <c r="D6319">
        <v>2.15600626836566</v>
      </c>
      <c r="E6319">
        <v>0.44219241137125398</v>
      </c>
      <c r="F6319">
        <v>19.681478113718601</v>
      </c>
    </row>
    <row r="6320" spans="1:6">
      <c r="A6320" t="s">
        <v>1039</v>
      </c>
      <c r="C6320">
        <v>2008</v>
      </c>
      <c r="D6320">
        <v>2.1452551767936998</v>
      </c>
      <c r="E6320">
        <v>0.40643606653908199</v>
      </c>
      <c r="F6320">
        <v>19.294822906557901</v>
      </c>
    </row>
    <row r="6321" spans="1:6">
      <c r="A6321" t="s">
        <v>1039</v>
      </c>
      <c r="C6321">
        <v>2009</v>
      </c>
      <c r="D6321">
        <v>2.1332022865473999</v>
      </c>
      <c r="E6321">
        <v>0.37180477872471301</v>
      </c>
      <c r="F6321">
        <v>18.8351341981198</v>
      </c>
    </row>
    <row r="6322" spans="1:6">
      <c r="A6322" t="s">
        <v>1039</v>
      </c>
      <c r="C6322">
        <v>2010</v>
      </c>
      <c r="D6322">
        <v>2.1028423730011299</v>
      </c>
      <c r="E6322">
        <v>0.33675856726289399</v>
      </c>
      <c r="F6322">
        <v>18.204039511365199</v>
      </c>
    </row>
    <row r="6323" spans="1:6">
      <c r="A6323" t="s">
        <v>1039</v>
      </c>
      <c r="C6323">
        <v>2011</v>
      </c>
      <c r="D6323">
        <v>2.0917051633989598</v>
      </c>
      <c r="E6323">
        <v>0.31088700448651402</v>
      </c>
      <c r="F6323">
        <v>17.995738445307701</v>
      </c>
    </row>
    <row r="6324" spans="1:6">
      <c r="A6324" t="s">
        <v>1039</v>
      </c>
      <c r="C6324">
        <v>2012</v>
      </c>
      <c r="D6324">
        <v>2.07452882535345</v>
      </c>
      <c r="E6324">
        <v>0.29856739808717098</v>
      </c>
      <c r="F6324">
        <v>16.857579030436401</v>
      </c>
    </row>
    <row r="6325" spans="1:6">
      <c r="A6325" t="s">
        <v>1039</v>
      </c>
      <c r="C6325">
        <v>2013</v>
      </c>
      <c r="D6325">
        <v>2.0520440307593302</v>
      </c>
      <c r="E6325">
        <v>0.28192371839977698</v>
      </c>
      <c r="F6325">
        <v>16.2904778897325</v>
      </c>
    </row>
    <row r="6326" spans="1:6">
      <c r="A6326" t="s">
        <v>1039</v>
      </c>
      <c r="C6326">
        <v>2014</v>
      </c>
      <c r="D6326">
        <v>2.00379386507506</v>
      </c>
      <c r="E6326">
        <v>0.26464748136722599</v>
      </c>
      <c r="F6326">
        <v>15.363284881157901</v>
      </c>
    </row>
    <row r="6327" spans="1:6">
      <c r="A6327" t="s">
        <v>1039</v>
      </c>
      <c r="C6327">
        <v>2015</v>
      </c>
      <c r="D6327">
        <v>2.0587378006007899</v>
      </c>
      <c r="E6327">
        <v>0.25821499527112501</v>
      </c>
      <c r="F6327">
        <v>15.5809915323462</v>
      </c>
    </row>
    <row r="6328" spans="1:6">
      <c r="A6328" t="s">
        <v>1039</v>
      </c>
      <c r="C6328">
        <v>2016</v>
      </c>
      <c r="D6328">
        <v>2.0296365251484598</v>
      </c>
      <c r="E6328">
        <v>0.249305615576152</v>
      </c>
      <c r="F6328">
        <v>14.7633034694489</v>
      </c>
    </row>
    <row r="6329" spans="1:6">
      <c r="A6329" t="s">
        <v>1039</v>
      </c>
      <c r="C6329">
        <v>2017</v>
      </c>
      <c r="D6329">
        <v>2.0152227934276401</v>
      </c>
      <c r="E6329">
        <v>0.237111234968159</v>
      </c>
      <c r="F6329">
        <v>14.6203745367484</v>
      </c>
    </row>
    <row r="6330" spans="1:6">
      <c r="A6330" t="s">
        <v>1040</v>
      </c>
      <c r="C6330">
        <v>1990</v>
      </c>
      <c r="D6330">
        <v>2.7634836652389398</v>
      </c>
      <c r="E6330">
        <v>125.31339131083701</v>
      </c>
      <c r="F6330">
        <v>31.2553724487192</v>
      </c>
    </row>
    <row r="6331" spans="1:6">
      <c r="A6331" t="s">
        <v>1040</v>
      </c>
      <c r="C6331">
        <v>1991</v>
      </c>
      <c r="D6331">
        <v>2.6849364224253298</v>
      </c>
      <c r="E6331">
        <v>123.122716736615</v>
      </c>
      <c r="F6331">
        <v>31.4319570457276</v>
      </c>
    </row>
    <row r="6332" spans="1:6">
      <c r="A6332" t="s">
        <v>1040</v>
      </c>
      <c r="C6332">
        <v>1992</v>
      </c>
      <c r="D6332">
        <v>2.6091679197630802</v>
      </c>
      <c r="E6332">
        <v>121.459795549021</v>
      </c>
      <c r="F6332">
        <v>31.584808239055</v>
      </c>
    </row>
    <row r="6333" spans="1:6">
      <c r="A6333" t="s">
        <v>1040</v>
      </c>
      <c r="C6333">
        <v>1993</v>
      </c>
      <c r="D6333">
        <v>2.5241134592021699</v>
      </c>
      <c r="E6333">
        <v>119.711741684462</v>
      </c>
      <c r="F6333">
        <v>31.557488948779799</v>
      </c>
    </row>
    <row r="6334" spans="1:6">
      <c r="A6334" t="s">
        <v>1040</v>
      </c>
      <c r="C6334">
        <v>1994</v>
      </c>
      <c r="D6334">
        <v>2.4366427694384298</v>
      </c>
      <c r="E6334">
        <v>118.600849829693</v>
      </c>
      <c r="F6334">
        <v>31.312029054326398</v>
      </c>
    </row>
    <row r="6335" spans="1:6">
      <c r="A6335" t="s">
        <v>1040</v>
      </c>
      <c r="C6335">
        <v>1995</v>
      </c>
      <c r="D6335">
        <v>2.3460194934740102</v>
      </c>
      <c r="E6335">
        <v>117.32161089707201</v>
      </c>
      <c r="F6335">
        <v>31.038562071852201</v>
      </c>
    </row>
    <row r="6336" spans="1:6">
      <c r="A6336" t="s">
        <v>1040</v>
      </c>
      <c r="C6336">
        <v>1996</v>
      </c>
      <c r="D6336">
        <v>2.2484932249428602</v>
      </c>
      <c r="E6336">
        <v>115.532284410785</v>
      </c>
      <c r="F6336">
        <v>31.634023103707101</v>
      </c>
    </row>
    <row r="6337" spans="1:6">
      <c r="A6337" t="s">
        <v>1040</v>
      </c>
      <c r="C6337">
        <v>1997</v>
      </c>
      <c r="D6337">
        <v>2.1556145485280598</v>
      </c>
      <c r="E6337">
        <v>113.901991811898</v>
      </c>
      <c r="F6337">
        <v>31.904342739420802</v>
      </c>
    </row>
    <row r="6338" spans="1:6">
      <c r="A6338" t="s">
        <v>1040</v>
      </c>
      <c r="C6338">
        <v>1998</v>
      </c>
      <c r="D6338">
        <v>2.0759687012584598</v>
      </c>
      <c r="E6338">
        <v>112.192672334202</v>
      </c>
      <c r="F6338">
        <v>31.849892956268999</v>
      </c>
    </row>
    <row r="6339" spans="1:6">
      <c r="A6339" t="s">
        <v>1040</v>
      </c>
      <c r="C6339">
        <v>1999</v>
      </c>
      <c r="D6339">
        <v>2.0383815956696898</v>
      </c>
      <c r="E6339">
        <v>110.70926944455</v>
      </c>
      <c r="F6339">
        <v>31.6276530443286</v>
      </c>
    </row>
    <row r="6340" spans="1:6">
      <c r="A6340" t="s">
        <v>1040</v>
      </c>
      <c r="C6340">
        <v>2000</v>
      </c>
      <c r="D6340">
        <v>2.0342010581866101</v>
      </c>
      <c r="E6340">
        <v>109.78368038545101</v>
      </c>
      <c r="F6340">
        <v>31.1084220345485</v>
      </c>
    </row>
    <row r="6341" spans="1:6">
      <c r="A6341" t="s">
        <v>1040</v>
      </c>
      <c r="C6341">
        <v>2001</v>
      </c>
      <c r="D6341">
        <v>2.0274043883859298</v>
      </c>
      <c r="E6341">
        <v>107.481794660229</v>
      </c>
      <c r="F6341">
        <v>30.995510476762298</v>
      </c>
    </row>
    <row r="6342" spans="1:6">
      <c r="A6342" t="s">
        <v>1040</v>
      </c>
      <c r="C6342">
        <v>2002</v>
      </c>
      <c r="D6342">
        <v>2.0254452214858798</v>
      </c>
      <c r="E6342">
        <v>105.49151996983301</v>
      </c>
      <c r="F6342">
        <v>30.5099921278788</v>
      </c>
    </row>
    <row r="6343" spans="1:6">
      <c r="A6343" t="s">
        <v>1040</v>
      </c>
      <c r="C6343">
        <v>2003</v>
      </c>
      <c r="D6343">
        <v>2.0244106156805399</v>
      </c>
      <c r="E6343">
        <v>103.216755929218</v>
      </c>
      <c r="F6343">
        <v>29.543372006502601</v>
      </c>
    </row>
    <row r="6344" spans="1:6">
      <c r="A6344" t="s">
        <v>1040</v>
      </c>
      <c r="C6344">
        <v>2004</v>
      </c>
      <c r="D6344">
        <v>2.0203754583524498</v>
      </c>
      <c r="E6344">
        <v>101.059932221464</v>
      </c>
      <c r="F6344">
        <v>28.403645712527901</v>
      </c>
    </row>
    <row r="6345" spans="1:6">
      <c r="A6345" t="s">
        <v>1040</v>
      </c>
      <c r="C6345">
        <v>2005</v>
      </c>
      <c r="D6345">
        <v>2.0075588285629302</v>
      </c>
      <c r="E6345">
        <v>98.667221151291002</v>
      </c>
      <c r="F6345">
        <v>27.324308205350299</v>
      </c>
    </row>
    <row r="6346" spans="1:6">
      <c r="A6346" t="s">
        <v>1040</v>
      </c>
      <c r="C6346">
        <v>2006</v>
      </c>
      <c r="D6346">
        <v>2.0036121859008298</v>
      </c>
      <c r="E6346">
        <v>96.3236609635794</v>
      </c>
      <c r="F6346">
        <v>27.6270351041473</v>
      </c>
    </row>
    <row r="6347" spans="1:6">
      <c r="A6347" t="s">
        <v>1040</v>
      </c>
      <c r="C6347">
        <v>2007</v>
      </c>
      <c r="D6347">
        <v>2.0007686521900099</v>
      </c>
      <c r="E6347">
        <v>93.829310179718902</v>
      </c>
      <c r="F6347">
        <v>27.528851400318501</v>
      </c>
    </row>
    <row r="6348" spans="1:6">
      <c r="A6348" t="s">
        <v>1040</v>
      </c>
      <c r="C6348">
        <v>2008</v>
      </c>
      <c r="D6348">
        <v>1.99086931653557</v>
      </c>
      <c r="E6348">
        <v>90.536200987238999</v>
      </c>
      <c r="F6348">
        <v>27.1147030990948</v>
      </c>
    </row>
    <row r="6349" spans="1:6">
      <c r="A6349" t="s">
        <v>1040</v>
      </c>
      <c r="C6349">
        <v>2009</v>
      </c>
      <c r="D6349">
        <v>1.99203648801373</v>
      </c>
      <c r="E6349">
        <v>88.269639576785906</v>
      </c>
      <c r="F6349">
        <v>26.7566694744385</v>
      </c>
    </row>
    <row r="6350" spans="1:6">
      <c r="A6350" t="s">
        <v>1040</v>
      </c>
      <c r="C6350">
        <v>2010</v>
      </c>
      <c r="D6350">
        <v>2.0008038565214799</v>
      </c>
      <c r="E6350">
        <v>86.273020087740207</v>
      </c>
      <c r="F6350">
        <v>26.321366375834401</v>
      </c>
    </row>
    <row r="6351" spans="1:6">
      <c r="A6351" t="s">
        <v>1040</v>
      </c>
      <c r="C6351">
        <v>2011</v>
      </c>
      <c r="D6351">
        <v>2.01386241921869</v>
      </c>
      <c r="E6351">
        <v>84.3060300780093</v>
      </c>
      <c r="F6351">
        <v>26.0870436959766</v>
      </c>
    </row>
    <row r="6352" spans="1:6">
      <c r="A6352" t="s">
        <v>1040</v>
      </c>
      <c r="C6352">
        <v>2012</v>
      </c>
      <c r="D6352">
        <v>2.0303164898513599</v>
      </c>
      <c r="E6352">
        <v>81.658810881720001</v>
      </c>
      <c r="F6352">
        <v>27.382771667851699</v>
      </c>
    </row>
    <row r="6353" spans="1:6">
      <c r="A6353" t="s">
        <v>1040</v>
      </c>
      <c r="C6353">
        <v>2013</v>
      </c>
      <c r="D6353">
        <v>2.0543752764886198</v>
      </c>
      <c r="E6353">
        <v>80.763969483824198</v>
      </c>
      <c r="F6353">
        <v>25.817193537351599</v>
      </c>
    </row>
    <row r="6354" spans="1:6">
      <c r="A6354" t="s">
        <v>1040</v>
      </c>
      <c r="C6354">
        <v>2014</v>
      </c>
      <c r="D6354">
        <v>2.0828024476363001</v>
      </c>
      <c r="E6354">
        <v>79.111643297584493</v>
      </c>
      <c r="F6354">
        <v>25.939703780125399</v>
      </c>
    </row>
    <row r="6355" spans="1:6">
      <c r="A6355" t="s">
        <v>1040</v>
      </c>
      <c r="C6355">
        <v>2015</v>
      </c>
      <c r="D6355">
        <v>2.0896715806983899</v>
      </c>
      <c r="E6355">
        <v>73.501033769055994</v>
      </c>
      <c r="F6355">
        <v>32.448590128426098</v>
      </c>
    </row>
    <row r="6356" spans="1:6">
      <c r="A6356" t="s">
        <v>1040</v>
      </c>
      <c r="C6356">
        <v>2016</v>
      </c>
      <c r="D6356">
        <v>2.1223383234244801</v>
      </c>
      <c r="E6356">
        <v>72.4646255849933</v>
      </c>
      <c r="F6356">
        <v>31.868083225632201</v>
      </c>
    </row>
    <row r="6357" spans="1:6">
      <c r="A6357" t="s">
        <v>1040</v>
      </c>
      <c r="C6357">
        <v>2017</v>
      </c>
      <c r="D6357">
        <v>2.1347780533846099</v>
      </c>
      <c r="E6357">
        <v>70.140706315559299</v>
      </c>
      <c r="F6357">
        <v>31.8642059939631</v>
      </c>
    </row>
    <row r="6358" spans="1:6">
      <c r="A6358" t="s">
        <v>331</v>
      </c>
      <c r="B6358" t="s">
        <v>370</v>
      </c>
      <c r="C6358">
        <v>1990</v>
      </c>
      <c r="D6358">
        <v>10.881087134351199</v>
      </c>
      <c r="E6358">
        <v>61.114112925587001</v>
      </c>
      <c r="F6358">
        <v>43.678401739506398</v>
      </c>
    </row>
    <row r="6359" spans="1:6">
      <c r="A6359" t="s">
        <v>331</v>
      </c>
      <c r="B6359" t="s">
        <v>370</v>
      </c>
      <c r="C6359">
        <v>1991</v>
      </c>
      <c r="D6359">
        <v>10.855326228022401</v>
      </c>
      <c r="E6359">
        <v>59.4997389740725</v>
      </c>
      <c r="F6359">
        <v>44.068894461202397</v>
      </c>
    </row>
    <row r="6360" spans="1:6">
      <c r="A6360" t="s">
        <v>331</v>
      </c>
      <c r="B6360" t="s">
        <v>370</v>
      </c>
      <c r="C6360">
        <v>1992</v>
      </c>
      <c r="D6360">
        <v>10.777760501122501</v>
      </c>
      <c r="E6360">
        <v>58.014348531330199</v>
      </c>
      <c r="F6360">
        <v>44.386467366743503</v>
      </c>
    </row>
    <row r="6361" spans="1:6">
      <c r="A6361" t="s">
        <v>331</v>
      </c>
      <c r="B6361" t="s">
        <v>370</v>
      </c>
      <c r="C6361">
        <v>1993</v>
      </c>
      <c r="D6361">
        <v>10.6772039629336</v>
      </c>
      <c r="E6361">
        <v>56.252559073773398</v>
      </c>
      <c r="F6361">
        <v>45.031516876547002</v>
      </c>
    </row>
    <row r="6362" spans="1:6">
      <c r="A6362" t="s">
        <v>331</v>
      </c>
      <c r="B6362" t="s">
        <v>370</v>
      </c>
      <c r="C6362">
        <v>1994</v>
      </c>
      <c r="D6362">
        <v>10.550625941293699</v>
      </c>
      <c r="E6362">
        <v>54.576168703130897</v>
      </c>
      <c r="F6362">
        <v>45.133373199051398</v>
      </c>
    </row>
    <row r="6363" spans="1:6">
      <c r="A6363" t="s">
        <v>331</v>
      </c>
      <c r="B6363" t="s">
        <v>370</v>
      </c>
      <c r="C6363">
        <v>1995</v>
      </c>
      <c r="D6363">
        <v>10.3464840358651</v>
      </c>
      <c r="E6363">
        <v>52.837521447334701</v>
      </c>
      <c r="F6363">
        <v>44.723604125559298</v>
      </c>
    </row>
    <row r="6364" spans="1:6">
      <c r="A6364" t="s">
        <v>331</v>
      </c>
      <c r="B6364" t="s">
        <v>370</v>
      </c>
      <c r="C6364">
        <v>1996</v>
      </c>
      <c r="D6364">
        <v>10.164475657578601</v>
      </c>
      <c r="E6364">
        <v>51.1188352376127</v>
      </c>
      <c r="F6364">
        <v>44.620904902258602</v>
      </c>
    </row>
    <row r="6365" spans="1:6">
      <c r="A6365" t="s">
        <v>331</v>
      </c>
      <c r="B6365" t="s">
        <v>370</v>
      </c>
      <c r="C6365">
        <v>1997</v>
      </c>
      <c r="D6365">
        <v>10.031728139654801</v>
      </c>
      <c r="E6365">
        <v>49.882583920552896</v>
      </c>
      <c r="F6365">
        <v>44.475035895905698</v>
      </c>
    </row>
    <row r="6366" spans="1:6">
      <c r="A6366" t="s">
        <v>331</v>
      </c>
      <c r="B6366" t="s">
        <v>370</v>
      </c>
      <c r="C6366">
        <v>1998</v>
      </c>
      <c r="D6366">
        <v>9.8663834375395592</v>
      </c>
      <c r="E6366">
        <v>48.3169180198379</v>
      </c>
      <c r="F6366">
        <v>44.174249817675502</v>
      </c>
    </row>
    <row r="6367" spans="1:6">
      <c r="A6367" t="s">
        <v>331</v>
      </c>
      <c r="B6367" t="s">
        <v>370</v>
      </c>
      <c r="C6367">
        <v>1999</v>
      </c>
      <c r="D6367">
        <v>9.4994432015793802</v>
      </c>
      <c r="E6367">
        <v>46.203327422292503</v>
      </c>
      <c r="F6367">
        <v>43.841948054906901</v>
      </c>
    </row>
    <row r="6368" spans="1:6">
      <c r="A6368" t="s">
        <v>331</v>
      </c>
      <c r="B6368" t="s">
        <v>370</v>
      </c>
      <c r="C6368">
        <v>2000</v>
      </c>
      <c r="D6368">
        <v>9.1954184624447599</v>
      </c>
      <c r="E6368">
        <v>44.563207714190497</v>
      </c>
      <c r="F6368">
        <v>43.3745992841461</v>
      </c>
    </row>
    <row r="6369" spans="1:6">
      <c r="A6369" t="s">
        <v>331</v>
      </c>
      <c r="B6369" t="s">
        <v>370</v>
      </c>
      <c r="C6369">
        <v>2001</v>
      </c>
      <c r="D6369">
        <v>8.8869599824455108</v>
      </c>
      <c r="E6369">
        <v>42.787775832734802</v>
      </c>
      <c r="F6369">
        <v>43.343848607985301</v>
      </c>
    </row>
    <row r="6370" spans="1:6">
      <c r="A6370" t="s">
        <v>331</v>
      </c>
      <c r="B6370" t="s">
        <v>370</v>
      </c>
      <c r="C6370">
        <v>2002</v>
      </c>
      <c r="D6370">
        <v>8.6465333608424793</v>
      </c>
      <c r="E6370">
        <v>41.202233384292398</v>
      </c>
      <c r="F6370">
        <v>43.514861251097102</v>
      </c>
    </row>
    <row r="6371" spans="1:6">
      <c r="A6371" t="s">
        <v>331</v>
      </c>
      <c r="B6371" t="s">
        <v>370</v>
      </c>
      <c r="C6371">
        <v>2003</v>
      </c>
      <c r="D6371">
        <v>8.4086391451535203</v>
      </c>
      <c r="E6371">
        <v>39.576457985359198</v>
      </c>
      <c r="F6371">
        <v>43.578393834413802</v>
      </c>
    </row>
    <row r="6372" spans="1:6">
      <c r="A6372" t="s">
        <v>331</v>
      </c>
      <c r="B6372" t="s">
        <v>370</v>
      </c>
      <c r="C6372">
        <v>2004</v>
      </c>
      <c r="D6372">
        <v>8.01536064835582</v>
      </c>
      <c r="E6372">
        <v>37.627167077376399</v>
      </c>
      <c r="F6372">
        <v>42.809924071432803</v>
      </c>
    </row>
    <row r="6373" spans="1:6">
      <c r="A6373" t="s">
        <v>331</v>
      </c>
      <c r="B6373" t="s">
        <v>370</v>
      </c>
      <c r="C6373">
        <v>2005</v>
      </c>
      <c r="D6373">
        <v>7.6613092624953101</v>
      </c>
      <c r="E6373">
        <v>35.914376916817602</v>
      </c>
      <c r="F6373">
        <v>42.291560842316002</v>
      </c>
    </row>
    <row r="6374" spans="1:6">
      <c r="A6374" t="s">
        <v>331</v>
      </c>
      <c r="B6374" t="s">
        <v>370</v>
      </c>
      <c r="C6374">
        <v>2006</v>
      </c>
      <c r="D6374">
        <v>7.27771836608584</v>
      </c>
      <c r="E6374">
        <v>34.1464325418398</v>
      </c>
      <c r="F6374">
        <v>41.628798299298801</v>
      </c>
    </row>
    <row r="6375" spans="1:6">
      <c r="A6375" t="s">
        <v>331</v>
      </c>
      <c r="B6375" t="s">
        <v>370</v>
      </c>
      <c r="C6375">
        <v>2007</v>
      </c>
      <c r="D6375">
        <v>7.03937057147931</v>
      </c>
      <c r="E6375">
        <v>32.637033759036598</v>
      </c>
      <c r="F6375">
        <v>41.389979192253797</v>
      </c>
    </row>
    <row r="6376" spans="1:6">
      <c r="A6376" t="s">
        <v>331</v>
      </c>
      <c r="B6376" t="s">
        <v>370</v>
      </c>
      <c r="C6376">
        <v>2008</v>
      </c>
      <c r="D6376">
        <v>6.9069501425710298</v>
      </c>
      <c r="E6376">
        <v>31.321697549937198</v>
      </c>
      <c r="F6376">
        <v>41.538992850062002</v>
      </c>
    </row>
    <row r="6377" spans="1:6">
      <c r="A6377" t="s">
        <v>331</v>
      </c>
      <c r="B6377" t="s">
        <v>370</v>
      </c>
      <c r="C6377">
        <v>2009</v>
      </c>
      <c r="D6377">
        <v>6.8111289338791297</v>
      </c>
      <c r="E6377">
        <v>30.118063740390099</v>
      </c>
      <c r="F6377">
        <v>41.514731975576098</v>
      </c>
    </row>
    <row r="6378" spans="1:6">
      <c r="A6378" t="s">
        <v>331</v>
      </c>
      <c r="B6378" t="s">
        <v>370</v>
      </c>
      <c r="C6378">
        <v>2010</v>
      </c>
      <c r="D6378">
        <v>6.7211407711378301</v>
      </c>
      <c r="E6378">
        <v>29.000300699976101</v>
      </c>
      <c r="F6378">
        <v>41.521516945443501</v>
      </c>
    </row>
    <row r="6379" spans="1:6">
      <c r="A6379" t="s">
        <v>331</v>
      </c>
      <c r="B6379" t="s">
        <v>370</v>
      </c>
      <c r="C6379">
        <v>2011</v>
      </c>
      <c r="D6379">
        <v>6.5758843497443698</v>
      </c>
      <c r="E6379">
        <v>27.7581504411786</v>
      </c>
      <c r="F6379">
        <v>41.589878818497702</v>
      </c>
    </row>
    <row r="6380" spans="1:6">
      <c r="A6380" t="s">
        <v>331</v>
      </c>
      <c r="B6380" t="s">
        <v>370</v>
      </c>
      <c r="C6380">
        <v>2012</v>
      </c>
      <c r="D6380">
        <v>6.4046557740197398</v>
      </c>
      <c r="E6380">
        <v>26.942931262571701</v>
      </c>
      <c r="F6380">
        <v>39.959114498315699</v>
      </c>
    </row>
    <row r="6381" spans="1:6">
      <c r="A6381" t="s">
        <v>331</v>
      </c>
      <c r="B6381" t="s">
        <v>370</v>
      </c>
      <c r="C6381">
        <v>2013</v>
      </c>
      <c r="D6381">
        <v>6.2287071900177597</v>
      </c>
      <c r="E6381">
        <v>25.508332041793601</v>
      </c>
      <c r="F6381">
        <v>39.533561777305898</v>
      </c>
    </row>
    <row r="6382" spans="1:6">
      <c r="A6382" t="s">
        <v>331</v>
      </c>
      <c r="B6382" t="s">
        <v>370</v>
      </c>
      <c r="C6382">
        <v>2014</v>
      </c>
      <c r="D6382">
        <v>6.1895894337252999</v>
      </c>
      <c r="E6382">
        <v>24.507389558038401</v>
      </c>
      <c r="F6382">
        <v>38.773719101194096</v>
      </c>
    </row>
    <row r="6383" spans="1:6">
      <c r="A6383" t="s">
        <v>331</v>
      </c>
      <c r="B6383" t="s">
        <v>370</v>
      </c>
      <c r="C6383">
        <v>2015</v>
      </c>
      <c r="D6383">
        <v>6.2143191840813303</v>
      </c>
      <c r="E6383">
        <v>23.451821048159701</v>
      </c>
      <c r="F6383">
        <v>39.493978603440802</v>
      </c>
    </row>
    <row r="6384" spans="1:6">
      <c r="A6384" t="s">
        <v>331</v>
      </c>
      <c r="B6384" t="s">
        <v>370</v>
      </c>
      <c r="C6384">
        <v>2016</v>
      </c>
      <c r="D6384">
        <v>6.2171442340551204</v>
      </c>
      <c r="E6384">
        <v>22.763017414829001</v>
      </c>
      <c r="F6384">
        <v>38.203700819111297</v>
      </c>
    </row>
    <row r="6385" spans="1:6">
      <c r="A6385" t="s">
        <v>331</v>
      </c>
      <c r="B6385" t="s">
        <v>370</v>
      </c>
      <c r="C6385">
        <v>2017</v>
      </c>
      <c r="D6385">
        <v>6.2262751805736096</v>
      </c>
      <c r="E6385">
        <v>21.466041288595001</v>
      </c>
      <c r="F6385">
        <v>38.154356707750701</v>
      </c>
    </row>
    <row r="6386" spans="1:6">
      <c r="A6386" t="s">
        <v>768</v>
      </c>
      <c r="B6386" t="s">
        <v>769</v>
      </c>
      <c r="C6386">
        <v>1990</v>
      </c>
      <c r="D6386">
        <v>3.0480892203289498</v>
      </c>
      <c r="E6386">
        <v>148.14945807092201</v>
      </c>
      <c r="F6386">
        <v>33.157326778155301</v>
      </c>
    </row>
    <row r="6387" spans="1:6">
      <c r="A6387" t="s">
        <v>768</v>
      </c>
      <c r="B6387" t="s">
        <v>769</v>
      </c>
      <c r="C6387">
        <v>1991</v>
      </c>
      <c r="D6387">
        <v>3.0383370058934802</v>
      </c>
      <c r="E6387">
        <v>143.97204347222899</v>
      </c>
      <c r="F6387">
        <v>34.475985180039402</v>
      </c>
    </row>
    <row r="6388" spans="1:6">
      <c r="A6388" t="s">
        <v>768</v>
      </c>
      <c r="B6388" t="s">
        <v>769</v>
      </c>
      <c r="C6388">
        <v>1992</v>
      </c>
      <c r="D6388">
        <v>3.02975271848935</v>
      </c>
      <c r="E6388">
        <v>140.461689872915</v>
      </c>
      <c r="F6388">
        <v>35.398425629101901</v>
      </c>
    </row>
    <row r="6389" spans="1:6">
      <c r="A6389" t="s">
        <v>768</v>
      </c>
      <c r="B6389" t="s">
        <v>769</v>
      </c>
      <c r="C6389">
        <v>1993</v>
      </c>
      <c r="D6389">
        <v>3.0225498962361899</v>
      </c>
      <c r="E6389">
        <v>136.93499321364499</v>
      </c>
      <c r="F6389">
        <v>36.319184781215398</v>
      </c>
    </row>
    <row r="6390" spans="1:6">
      <c r="A6390" t="s">
        <v>768</v>
      </c>
      <c r="B6390" t="s">
        <v>769</v>
      </c>
      <c r="C6390">
        <v>1994</v>
      </c>
      <c r="D6390">
        <v>3.0154453110964501</v>
      </c>
      <c r="E6390">
        <v>132.96167060443801</v>
      </c>
      <c r="F6390">
        <v>37.2109488408191</v>
      </c>
    </row>
    <row r="6391" spans="1:6">
      <c r="A6391" t="s">
        <v>768</v>
      </c>
      <c r="B6391" t="s">
        <v>769</v>
      </c>
      <c r="C6391">
        <v>1995</v>
      </c>
      <c r="D6391">
        <v>3.0058735878953602</v>
      </c>
      <c r="E6391">
        <v>128.54865411082201</v>
      </c>
      <c r="F6391">
        <v>37.757724127038401</v>
      </c>
    </row>
    <row r="6392" spans="1:6">
      <c r="A6392" t="s">
        <v>768</v>
      </c>
      <c r="B6392" t="s">
        <v>769</v>
      </c>
      <c r="C6392">
        <v>1996</v>
      </c>
      <c r="D6392">
        <v>2.9886124256706399</v>
      </c>
      <c r="E6392">
        <v>123.361118851855</v>
      </c>
      <c r="F6392">
        <v>39.296145095562501</v>
      </c>
    </row>
    <row r="6393" spans="1:6">
      <c r="A6393" t="s">
        <v>768</v>
      </c>
      <c r="B6393" t="s">
        <v>769</v>
      </c>
      <c r="C6393">
        <v>1997</v>
      </c>
      <c r="D6393">
        <v>2.9656977768486898</v>
      </c>
      <c r="E6393">
        <v>118.552489965245</v>
      </c>
      <c r="F6393">
        <v>40.409088747316403</v>
      </c>
    </row>
    <row r="6394" spans="1:6">
      <c r="A6394" t="s">
        <v>768</v>
      </c>
      <c r="B6394" t="s">
        <v>769</v>
      </c>
      <c r="C6394">
        <v>1998</v>
      </c>
      <c r="D6394">
        <v>2.9334654695979201</v>
      </c>
      <c r="E6394">
        <v>112.742370185192</v>
      </c>
      <c r="F6394">
        <v>41.467810248233903</v>
      </c>
    </row>
    <row r="6395" spans="1:6">
      <c r="A6395" t="s">
        <v>768</v>
      </c>
      <c r="B6395" t="s">
        <v>769</v>
      </c>
      <c r="C6395">
        <v>1999</v>
      </c>
      <c r="D6395">
        <v>2.9225742125686498</v>
      </c>
      <c r="E6395">
        <v>107.518507381606</v>
      </c>
      <c r="F6395">
        <v>41.912649650815098</v>
      </c>
    </row>
    <row r="6396" spans="1:6">
      <c r="A6396" t="s">
        <v>768</v>
      </c>
      <c r="B6396" t="s">
        <v>769</v>
      </c>
      <c r="C6396">
        <v>2000</v>
      </c>
      <c r="D6396">
        <v>2.9181668590763001</v>
      </c>
      <c r="E6396">
        <v>101.959641799227</v>
      </c>
      <c r="F6396">
        <v>41.925779600882798</v>
      </c>
    </row>
    <row r="6397" spans="1:6">
      <c r="A6397" t="s">
        <v>768</v>
      </c>
      <c r="B6397" t="s">
        <v>769</v>
      </c>
      <c r="C6397">
        <v>2001</v>
      </c>
      <c r="D6397">
        <v>2.9100238385594199</v>
      </c>
      <c r="E6397">
        <v>95.836075800001495</v>
      </c>
      <c r="F6397">
        <v>43.100468040593199</v>
      </c>
    </row>
    <row r="6398" spans="1:6">
      <c r="A6398" t="s">
        <v>768</v>
      </c>
      <c r="B6398" t="s">
        <v>769</v>
      </c>
      <c r="C6398">
        <v>2002</v>
      </c>
      <c r="D6398">
        <v>2.89886313050647</v>
      </c>
      <c r="E6398">
        <v>91.501510996033403</v>
      </c>
      <c r="F6398">
        <v>42.978043511121697</v>
      </c>
    </row>
    <row r="6399" spans="1:6">
      <c r="A6399" t="s">
        <v>768</v>
      </c>
      <c r="B6399" t="s">
        <v>769</v>
      </c>
      <c r="C6399">
        <v>2003</v>
      </c>
      <c r="D6399">
        <v>2.8843932326567501</v>
      </c>
      <c r="E6399">
        <v>86.656087918059896</v>
      </c>
      <c r="F6399">
        <v>42.6519392596459</v>
      </c>
    </row>
    <row r="6400" spans="1:6">
      <c r="A6400" t="s">
        <v>768</v>
      </c>
      <c r="B6400" t="s">
        <v>769</v>
      </c>
      <c r="C6400">
        <v>2004</v>
      </c>
      <c r="D6400">
        <v>2.8770238447970899</v>
      </c>
      <c r="E6400">
        <v>81.828742444476006</v>
      </c>
      <c r="F6400">
        <v>42.405208966379</v>
      </c>
    </row>
    <row r="6401" spans="1:6">
      <c r="A6401" t="s">
        <v>768</v>
      </c>
      <c r="B6401" t="s">
        <v>769</v>
      </c>
      <c r="C6401">
        <v>2005</v>
      </c>
      <c r="D6401">
        <v>2.8691713489424102</v>
      </c>
      <c r="E6401">
        <v>76.981684229091798</v>
      </c>
      <c r="F6401">
        <v>42.161779592823002</v>
      </c>
    </row>
    <row r="6402" spans="1:6">
      <c r="A6402" t="s">
        <v>768</v>
      </c>
      <c r="B6402" t="s">
        <v>769</v>
      </c>
      <c r="C6402">
        <v>2006</v>
      </c>
      <c r="D6402">
        <v>2.8667305217042802</v>
      </c>
      <c r="E6402">
        <v>71.751047120985604</v>
      </c>
      <c r="F6402">
        <v>43.6490080983016</v>
      </c>
    </row>
    <row r="6403" spans="1:6">
      <c r="A6403" t="s">
        <v>768</v>
      </c>
      <c r="B6403" t="s">
        <v>769</v>
      </c>
      <c r="C6403">
        <v>2007</v>
      </c>
      <c r="D6403">
        <v>2.86323698684195</v>
      </c>
      <c r="E6403">
        <v>66.985640807496793</v>
      </c>
      <c r="F6403">
        <v>45.0640012973967</v>
      </c>
    </row>
    <row r="6404" spans="1:6">
      <c r="A6404" t="s">
        <v>768</v>
      </c>
      <c r="B6404" t="s">
        <v>769</v>
      </c>
      <c r="C6404">
        <v>2008</v>
      </c>
      <c r="D6404">
        <v>2.8614003175839802</v>
      </c>
      <c r="E6404">
        <v>62.9976693234753</v>
      </c>
      <c r="F6404">
        <v>45.915116103010497</v>
      </c>
    </row>
    <row r="6405" spans="1:6">
      <c r="A6405" t="s">
        <v>768</v>
      </c>
      <c r="B6405" t="s">
        <v>769</v>
      </c>
      <c r="C6405">
        <v>2009</v>
      </c>
      <c r="D6405">
        <v>2.8689995446137702</v>
      </c>
      <c r="E6405">
        <v>59.3355323780128</v>
      </c>
      <c r="F6405">
        <v>46.594520421955998</v>
      </c>
    </row>
    <row r="6406" spans="1:6">
      <c r="A6406" t="s">
        <v>768</v>
      </c>
      <c r="B6406" t="s">
        <v>769</v>
      </c>
      <c r="C6406">
        <v>2010</v>
      </c>
      <c r="D6406">
        <v>2.8746997359699802</v>
      </c>
      <c r="E6406">
        <v>55.411070128782598</v>
      </c>
      <c r="F6406">
        <v>47.137481803033701</v>
      </c>
    </row>
    <row r="6407" spans="1:6">
      <c r="A6407" t="s">
        <v>768</v>
      </c>
      <c r="B6407" t="s">
        <v>769</v>
      </c>
      <c r="C6407">
        <v>2011</v>
      </c>
      <c r="D6407">
        <v>2.8821539278380301</v>
      </c>
      <c r="E6407">
        <v>51.035081448815902</v>
      </c>
      <c r="F6407">
        <v>50.913945648293101</v>
      </c>
    </row>
    <row r="6408" spans="1:6">
      <c r="A6408" t="s">
        <v>768</v>
      </c>
      <c r="B6408" t="s">
        <v>769</v>
      </c>
      <c r="C6408">
        <v>2012</v>
      </c>
      <c r="D6408">
        <v>2.8977946488441999</v>
      </c>
      <c r="E6408">
        <v>47.856186603461502</v>
      </c>
      <c r="F6408">
        <v>52.227981816144499</v>
      </c>
    </row>
    <row r="6409" spans="1:6">
      <c r="A6409" t="s">
        <v>768</v>
      </c>
      <c r="B6409" t="s">
        <v>769</v>
      </c>
      <c r="C6409">
        <v>2013</v>
      </c>
      <c r="D6409">
        <v>2.92232187642928</v>
      </c>
      <c r="E6409">
        <v>45.557821767231701</v>
      </c>
      <c r="F6409">
        <v>53.3984132800243</v>
      </c>
    </row>
    <row r="6410" spans="1:6">
      <c r="A6410" t="s">
        <v>768</v>
      </c>
      <c r="B6410" t="s">
        <v>769</v>
      </c>
      <c r="C6410">
        <v>2014</v>
      </c>
      <c r="D6410">
        <v>2.9619505565893198</v>
      </c>
      <c r="E6410">
        <v>43.640700957411902</v>
      </c>
      <c r="F6410">
        <v>52.281193234560099</v>
      </c>
    </row>
    <row r="6411" spans="1:6">
      <c r="A6411" t="s">
        <v>768</v>
      </c>
      <c r="B6411" t="s">
        <v>769</v>
      </c>
      <c r="C6411">
        <v>2015</v>
      </c>
      <c r="D6411">
        <v>2.99187922453899</v>
      </c>
      <c r="E6411">
        <v>39.713991525314903</v>
      </c>
      <c r="F6411">
        <v>57.721474395512203</v>
      </c>
    </row>
    <row r="6412" spans="1:6">
      <c r="A6412" t="s">
        <v>768</v>
      </c>
      <c r="B6412" t="s">
        <v>769</v>
      </c>
      <c r="C6412">
        <v>2016</v>
      </c>
      <c r="D6412">
        <v>3.0496710199722399</v>
      </c>
      <c r="E6412">
        <v>38.224856048159701</v>
      </c>
      <c r="F6412">
        <v>56.743793559781203</v>
      </c>
    </row>
    <row r="6413" spans="1:6">
      <c r="A6413" t="s">
        <v>768</v>
      </c>
      <c r="B6413" t="s">
        <v>769</v>
      </c>
      <c r="C6413">
        <v>2017</v>
      </c>
      <c r="D6413">
        <v>3.1074511498817201</v>
      </c>
      <c r="E6413">
        <v>36.3553337599567</v>
      </c>
      <c r="F6413">
        <v>58.039784742048099</v>
      </c>
    </row>
    <row r="6414" spans="1:6">
      <c r="A6414" t="s">
        <v>770</v>
      </c>
      <c r="B6414" t="s">
        <v>771</v>
      </c>
      <c r="C6414">
        <v>1990</v>
      </c>
      <c r="D6414">
        <v>5.9192665981141399</v>
      </c>
      <c r="E6414">
        <v>150.838489868469</v>
      </c>
      <c r="F6414">
        <v>26.475033993430799</v>
      </c>
    </row>
    <row r="6415" spans="1:6">
      <c r="A6415" t="s">
        <v>770</v>
      </c>
      <c r="B6415" t="s">
        <v>771</v>
      </c>
      <c r="C6415">
        <v>1991</v>
      </c>
      <c r="D6415">
        <v>5.9992025384333898</v>
      </c>
      <c r="E6415">
        <v>153.16216247843599</v>
      </c>
      <c r="F6415">
        <v>26.998903849180699</v>
      </c>
    </row>
    <row r="6416" spans="1:6">
      <c r="A6416" t="s">
        <v>770</v>
      </c>
      <c r="B6416" t="s">
        <v>771</v>
      </c>
      <c r="C6416">
        <v>1992</v>
      </c>
      <c r="D6416">
        <v>6.0393912455906698</v>
      </c>
      <c r="E6416">
        <v>154.39492979968301</v>
      </c>
      <c r="F6416">
        <v>27.372830361524802</v>
      </c>
    </row>
    <row r="6417" spans="1:6">
      <c r="A6417" t="s">
        <v>770</v>
      </c>
      <c r="B6417" t="s">
        <v>771</v>
      </c>
      <c r="C6417">
        <v>1993</v>
      </c>
      <c r="D6417">
        <v>6.0633234959628002</v>
      </c>
      <c r="E6417">
        <v>154.204039375701</v>
      </c>
      <c r="F6417">
        <v>27.9832064118003</v>
      </c>
    </row>
    <row r="6418" spans="1:6">
      <c r="A6418" t="s">
        <v>770</v>
      </c>
      <c r="B6418" t="s">
        <v>771</v>
      </c>
      <c r="C6418">
        <v>1994</v>
      </c>
      <c r="D6418">
        <v>6.0948945999747401</v>
      </c>
      <c r="E6418">
        <v>155.45867796939999</v>
      </c>
      <c r="F6418">
        <v>28.0966188916025</v>
      </c>
    </row>
    <row r="6419" spans="1:6">
      <c r="A6419" t="s">
        <v>770</v>
      </c>
      <c r="B6419" t="s">
        <v>771</v>
      </c>
      <c r="C6419">
        <v>1995</v>
      </c>
      <c r="D6419">
        <v>6.1289444189654896</v>
      </c>
      <c r="E6419">
        <v>155.76612015949101</v>
      </c>
      <c r="F6419">
        <v>28.200753828875001</v>
      </c>
    </row>
    <row r="6420" spans="1:6">
      <c r="A6420" t="s">
        <v>770</v>
      </c>
      <c r="B6420" t="s">
        <v>771</v>
      </c>
      <c r="C6420">
        <v>1996</v>
      </c>
      <c r="D6420">
        <v>6.1392838444467301</v>
      </c>
      <c r="E6420">
        <v>153.991200270733</v>
      </c>
      <c r="F6420">
        <v>28.642402862393499</v>
      </c>
    </row>
    <row r="6421" spans="1:6">
      <c r="A6421" t="s">
        <v>770</v>
      </c>
      <c r="B6421" t="s">
        <v>771</v>
      </c>
      <c r="C6421">
        <v>1997</v>
      </c>
      <c r="D6421">
        <v>6.0700285998910397</v>
      </c>
      <c r="E6421">
        <v>150.62412505858799</v>
      </c>
      <c r="F6421">
        <v>28.552096161643401</v>
      </c>
    </row>
    <row r="6422" spans="1:6">
      <c r="A6422" t="s">
        <v>770</v>
      </c>
      <c r="B6422" t="s">
        <v>771</v>
      </c>
      <c r="C6422">
        <v>1998</v>
      </c>
      <c r="D6422">
        <v>5.9681252012542201</v>
      </c>
      <c r="E6422">
        <v>146.78875333019201</v>
      </c>
      <c r="F6422">
        <v>28.284372458323801</v>
      </c>
    </row>
    <row r="6423" spans="1:6">
      <c r="A6423" t="s">
        <v>770</v>
      </c>
      <c r="B6423" t="s">
        <v>771</v>
      </c>
      <c r="C6423">
        <v>1999</v>
      </c>
      <c r="D6423">
        <v>5.7999338931852202</v>
      </c>
      <c r="E6423">
        <v>140.70444610105901</v>
      </c>
      <c r="F6423">
        <v>27.590855799528601</v>
      </c>
    </row>
    <row r="6424" spans="1:6">
      <c r="A6424" t="s">
        <v>770</v>
      </c>
      <c r="B6424" t="s">
        <v>771</v>
      </c>
      <c r="C6424">
        <v>2000</v>
      </c>
      <c r="D6424">
        <v>5.6224580534650999</v>
      </c>
      <c r="E6424">
        <v>133.92863748529101</v>
      </c>
      <c r="F6424">
        <v>26.922181909979599</v>
      </c>
    </row>
    <row r="6425" spans="1:6">
      <c r="A6425" t="s">
        <v>770</v>
      </c>
      <c r="B6425" t="s">
        <v>771</v>
      </c>
      <c r="C6425">
        <v>2001</v>
      </c>
      <c r="D6425">
        <v>5.4404667300093097</v>
      </c>
      <c r="E6425">
        <v>127.048705298581</v>
      </c>
      <c r="F6425">
        <v>26.034164742727999</v>
      </c>
    </row>
    <row r="6426" spans="1:6">
      <c r="A6426" t="s">
        <v>770</v>
      </c>
      <c r="B6426" t="s">
        <v>771</v>
      </c>
      <c r="C6426">
        <v>2002</v>
      </c>
      <c r="D6426">
        <v>5.2701895743857197</v>
      </c>
      <c r="E6426">
        <v>120.177230829842</v>
      </c>
      <c r="F6426">
        <v>25.196098804213801</v>
      </c>
    </row>
    <row r="6427" spans="1:6">
      <c r="A6427" t="s">
        <v>770</v>
      </c>
      <c r="B6427" t="s">
        <v>771</v>
      </c>
      <c r="C6427">
        <v>2003</v>
      </c>
      <c r="D6427">
        <v>5.1343663616048101</v>
      </c>
      <c r="E6427">
        <v>115.23168218624301</v>
      </c>
      <c r="F6427">
        <v>24.274427889452902</v>
      </c>
    </row>
    <row r="6428" spans="1:6">
      <c r="A6428" t="s">
        <v>770</v>
      </c>
      <c r="B6428" t="s">
        <v>771</v>
      </c>
      <c r="C6428">
        <v>2004</v>
      </c>
      <c r="D6428">
        <v>4.9634044836074098</v>
      </c>
      <c r="E6428">
        <v>109.554562162108</v>
      </c>
      <c r="F6428">
        <v>23.582031398567199</v>
      </c>
    </row>
    <row r="6429" spans="1:6">
      <c r="A6429" t="s">
        <v>770</v>
      </c>
      <c r="B6429" t="s">
        <v>771</v>
      </c>
      <c r="C6429">
        <v>2005</v>
      </c>
      <c r="D6429">
        <v>4.8053688996916204</v>
      </c>
      <c r="E6429">
        <v>105.091018771511</v>
      </c>
      <c r="F6429">
        <v>22.638535116982801</v>
      </c>
    </row>
    <row r="6430" spans="1:6">
      <c r="A6430" t="s">
        <v>770</v>
      </c>
      <c r="B6430" t="s">
        <v>771</v>
      </c>
      <c r="C6430">
        <v>2006</v>
      </c>
      <c r="D6430">
        <v>4.6591713184063499</v>
      </c>
      <c r="E6430">
        <v>101.17470310744601</v>
      </c>
      <c r="F6430">
        <v>22.647583388143499</v>
      </c>
    </row>
    <row r="6431" spans="1:6">
      <c r="A6431" t="s">
        <v>770</v>
      </c>
      <c r="B6431" t="s">
        <v>771</v>
      </c>
      <c r="C6431">
        <v>2007</v>
      </c>
      <c r="D6431">
        <v>4.4986053278490301</v>
      </c>
      <c r="E6431">
        <v>97.2392626140511</v>
      </c>
      <c r="F6431">
        <v>22.3419375274011</v>
      </c>
    </row>
    <row r="6432" spans="1:6">
      <c r="A6432" t="s">
        <v>770</v>
      </c>
      <c r="B6432" t="s">
        <v>771</v>
      </c>
      <c r="C6432">
        <v>2008</v>
      </c>
      <c r="D6432">
        <v>4.4023683332407098</v>
      </c>
      <c r="E6432">
        <v>94.590426095524705</v>
      </c>
      <c r="F6432">
        <v>22.5314888317453</v>
      </c>
    </row>
    <row r="6433" spans="1:6">
      <c r="A6433" t="s">
        <v>770</v>
      </c>
      <c r="B6433" t="s">
        <v>771</v>
      </c>
      <c r="C6433">
        <v>2009</v>
      </c>
      <c r="D6433">
        <v>4.2879323330217298</v>
      </c>
      <c r="E6433">
        <v>91.511398358104998</v>
      </c>
      <c r="F6433">
        <v>22.081150558197699</v>
      </c>
    </row>
    <row r="6434" spans="1:6">
      <c r="A6434" t="s">
        <v>770</v>
      </c>
      <c r="B6434" t="s">
        <v>771</v>
      </c>
      <c r="C6434">
        <v>2010</v>
      </c>
      <c r="D6434">
        <v>4.2523234511652701</v>
      </c>
      <c r="E6434">
        <v>89.556870415220899</v>
      </c>
      <c r="F6434">
        <v>22.199764862948602</v>
      </c>
    </row>
    <row r="6435" spans="1:6">
      <c r="A6435" t="s">
        <v>770</v>
      </c>
      <c r="B6435" t="s">
        <v>771</v>
      </c>
      <c r="C6435">
        <v>2011</v>
      </c>
      <c r="D6435">
        <v>4.2062953592442396</v>
      </c>
      <c r="E6435">
        <v>87.4703401061725</v>
      </c>
      <c r="F6435">
        <v>22.273465921671399</v>
      </c>
    </row>
    <row r="6436" spans="1:6">
      <c r="A6436" t="s">
        <v>770</v>
      </c>
      <c r="B6436" t="s">
        <v>771</v>
      </c>
      <c r="C6436">
        <v>2012</v>
      </c>
      <c r="D6436">
        <v>4.1546510338703104</v>
      </c>
      <c r="E6436">
        <v>84.587620784846806</v>
      </c>
      <c r="F6436">
        <v>22.625124468496399</v>
      </c>
    </row>
    <row r="6437" spans="1:6">
      <c r="A6437" t="s">
        <v>770</v>
      </c>
      <c r="B6437" t="s">
        <v>771</v>
      </c>
      <c r="C6437">
        <v>2013</v>
      </c>
      <c r="D6437">
        <v>4.11268517777631</v>
      </c>
      <c r="E6437">
        <v>82.063714769639404</v>
      </c>
      <c r="F6437">
        <v>22.2809839823712</v>
      </c>
    </row>
    <row r="6438" spans="1:6">
      <c r="A6438" t="s">
        <v>770</v>
      </c>
      <c r="B6438" t="s">
        <v>771</v>
      </c>
      <c r="C6438">
        <v>2014</v>
      </c>
      <c r="D6438">
        <v>4.0754606434874798</v>
      </c>
      <c r="E6438">
        <v>80.1213651594054</v>
      </c>
      <c r="F6438">
        <v>21.8525461820803</v>
      </c>
    </row>
    <row r="6439" spans="1:6">
      <c r="A6439" t="s">
        <v>770</v>
      </c>
      <c r="B6439" t="s">
        <v>771</v>
      </c>
      <c r="C6439">
        <v>2015</v>
      </c>
      <c r="D6439">
        <v>4.0565591477276701</v>
      </c>
      <c r="E6439">
        <v>78.073817553697296</v>
      </c>
      <c r="F6439">
        <v>21.955596147606499</v>
      </c>
    </row>
    <row r="6440" spans="1:6">
      <c r="A6440" t="s">
        <v>770</v>
      </c>
      <c r="B6440" t="s">
        <v>771</v>
      </c>
      <c r="C6440">
        <v>2016</v>
      </c>
      <c r="D6440">
        <v>4.0433704523072196</v>
      </c>
      <c r="E6440">
        <v>76.537725480531506</v>
      </c>
      <c r="F6440">
        <v>21.534920864057799</v>
      </c>
    </row>
    <row r="6441" spans="1:6">
      <c r="A6441" t="s">
        <v>770</v>
      </c>
      <c r="B6441" t="s">
        <v>771</v>
      </c>
      <c r="C6441">
        <v>2017</v>
      </c>
      <c r="D6441">
        <v>4.0153762259538901</v>
      </c>
      <c r="E6441">
        <v>74.844719931892101</v>
      </c>
      <c r="F6441">
        <v>21.537253276238001</v>
      </c>
    </row>
    <row r="6442" spans="1:6">
      <c r="A6442" t="s">
        <v>772</v>
      </c>
      <c r="B6442" t="s">
        <v>773</v>
      </c>
      <c r="C6442">
        <v>1990</v>
      </c>
      <c r="D6442">
        <v>4.0462609926394304</v>
      </c>
      <c r="E6442">
        <v>90.291721567699099</v>
      </c>
      <c r="F6442">
        <v>17.9859206735829</v>
      </c>
    </row>
    <row r="6443" spans="1:6">
      <c r="A6443" t="s">
        <v>772</v>
      </c>
      <c r="B6443" t="s">
        <v>773</v>
      </c>
      <c r="C6443">
        <v>1991</v>
      </c>
      <c r="D6443">
        <v>3.8492921953782901</v>
      </c>
      <c r="E6443">
        <v>84.428794063506103</v>
      </c>
      <c r="F6443">
        <v>17.7583659670935</v>
      </c>
    </row>
    <row r="6444" spans="1:6">
      <c r="A6444" t="s">
        <v>772</v>
      </c>
      <c r="B6444" t="s">
        <v>773</v>
      </c>
      <c r="C6444">
        <v>1992</v>
      </c>
      <c r="D6444">
        <v>3.7885561401032501</v>
      </c>
      <c r="E6444">
        <v>81.843898902532302</v>
      </c>
      <c r="F6444">
        <v>18.074835557526399</v>
      </c>
    </row>
    <row r="6445" spans="1:6">
      <c r="A6445" t="s">
        <v>772</v>
      </c>
      <c r="B6445" t="s">
        <v>773</v>
      </c>
      <c r="C6445">
        <v>1993</v>
      </c>
      <c r="D6445">
        <v>3.7435692394708999</v>
      </c>
      <c r="E6445">
        <v>79.988403106851493</v>
      </c>
      <c r="F6445">
        <v>18.409361498303799</v>
      </c>
    </row>
    <row r="6446" spans="1:6">
      <c r="A6446" t="s">
        <v>772</v>
      </c>
      <c r="B6446" t="s">
        <v>773</v>
      </c>
      <c r="C6446">
        <v>1994</v>
      </c>
      <c r="D6446">
        <v>3.7401350191999301</v>
      </c>
      <c r="E6446">
        <v>79.072729848158502</v>
      </c>
      <c r="F6446">
        <v>19.048993648293099</v>
      </c>
    </row>
    <row r="6447" spans="1:6">
      <c r="A6447" t="s">
        <v>772</v>
      </c>
      <c r="B6447" t="s">
        <v>773</v>
      </c>
      <c r="C6447">
        <v>1995</v>
      </c>
      <c r="D6447">
        <v>3.8014068425147198</v>
      </c>
      <c r="E6447">
        <v>80.411229404102301</v>
      </c>
      <c r="F6447">
        <v>19.939992856993801</v>
      </c>
    </row>
    <row r="6448" spans="1:6">
      <c r="A6448" t="s">
        <v>772</v>
      </c>
      <c r="B6448" t="s">
        <v>773</v>
      </c>
      <c r="C6448">
        <v>1996</v>
      </c>
      <c r="D6448">
        <v>3.7732042756247401</v>
      </c>
      <c r="E6448">
        <v>79.459509298051103</v>
      </c>
      <c r="F6448">
        <v>20.752559191097198</v>
      </c>
    </row>
    <row r="6449" spans="1:6">
      <c r="A6449" t="s">
        <v>772</v>
      </c>
      <c r="B6449" t="s">
        <v>773</v>
      </c>
      <c r="C6449">
        <v>1997</v>
      </c>
      <c r="D6449">
        <v>3.8646684876941899</v>
      </c>
      <c r="E6449">
        <v>81.859165826800194</v>
      </c>
      <c r="F6449">
        <v>22.178813105357001</v>
      </c>
    </row>
    <row r="6450" spans="1:6">
      <c r="A6450" t="s">
        <v>772</v>
      </c>
      <c r="B6450" t="s">
        <v>773</v>
      </c>
      <c r="C6450">
        <v>1998</v>
      </c>
      <c r="D6450">
        <v>4.0958517147186804</v>
      </c>
      <c r="E6450">
        <v>88.261795658491394</v>
      </c>
      <c r="F6450">
        <v>24.537420598543999</v>
      </c>
    </row>
    <row r="6451" spans="1:6">
      <c r="A6451" t="s">
        <v>772</v>
      </c>
      <c r="B6451" t="s">
        <v>773</v>
      </c>
      <c r="C6451">
        <v>1999</v>
      </c>
      <c r="D6451">
        <v>4.3449221931140398</v>
      </c>
      <c r="E6451">
        <v>96.955981656148694</v>
      </c>
      <c r="F6451">
        <v>26.969706369936599</v>
      </c>
    </row>
    <row r="6452" spans="1:6">
      <c r="A6452" t="s">
        <v>772</v>
      </c>
      <c r="B6452" t="s">
        <v>773</v>
      </c>
      <c r="C6452">
        <v>2000</v>
      </c>
      <c r="D6452">
        <v>4.6601582228939797</v>
      </c>
      <c r="E6452">
        <v>105.97237245677</v>
      </c>
      <c r="F6452">
        <v>29.435779079466698</v>
      </c>
    </row>
    <row r="6453" spans="1:6">
      <c r="A6453" t="s">
        <v>772</v>
      </c>
      <c r="B6453" t="s">
        <v>773</v>
      </c>
      <c r="C6453">
        <v>2001</v>
      </c>
      <c r="D6453">
        <v>4.8685256525815204</v>
      </c>
      <c r="E6453">
        <v>111.725165910572</v>
      </c>
      <c r="F6453">
        <v>30.981991765426798</v>
      </c>
    </row>
    <row r="6454" spans="1:6">
      <c r="A6454" t="s">
        <v>772</v>
      </c>
      <c r="B6454" t="s">
        <v>773</v>
      </c>
      <c r="C6454">
        <v>2002</v>
      </c>
      <c r="D6454">
        <v>5.1122100762170701</v>
      </c>
      <c r="E6454">
        <v>118.14244361495599</v>
      </c>
      <c r="F6454">
        <v>32.937889146383803</v>
      </c>
    </row>
    <row r="6455" spans="1:6">
      <c r="A6455" t="s">
        <v>772</v>
      </c>
      <c r="B6455" t="s">
        <v>773</v>
      </c>
      <c r="C6455">
        <v>2003</v>
      </c>
      <c r="D6455">
        <v>5.17534364415177</v>
      </c>
      <c r="E6455">
        <v>121.736986405325</v>
      </c>
      <c r="F6455">
        <v>33.136801640876897</v>
      </c>
    </row>
    <row r="6456" spans="1:6">
      <c r="A6456" t="s">
        <v>772</v>
      </c>
      <c r="B6456" t="s">
        <v>773</v>
      </c>
      <c r="C6456">
        <v>2004</v>
      </c>
      <c r="D6456">
        <v>5.2726920563150497</v>
      </c>
      <c r="E6456">
        <v>125.438066032186</v>
      </c>
      <c r="F6456">
        <v>33.474990297386</v>
      </c>
    </row>
    <row r="6457" spans="1:6">
      <c r="A6457" t="s">
        <v>772</v>
      </c>
      <c r="B6457" t="s">
        <v>773</v>
      </c>
      <c r="C6457">
        <v>2005</v>
      </c>
      <c r="D6457">
        <v>5.3258192023519397</v>
      </c>
      <c r="E6457">
        <v>128.51367862223799</v>
      </c>
      <c r="F6457">
        <v>32.9941556651955</v>
      </c>
    </row>
    <row r="6458" spans="1:6">
      <c r="A6458" t="s">
        <v>772</v>
      </c>
      <c r="B6458" t="s">
        <v>773</v>
      </c>
      <c r="C6458">
        <v>2006</v>
      </c>
      <c r="D6458">
        <v>5.3047005610273397</v>
      </c>
      <c r="E6458">
        <v>129.774105510163</v>
      </c>
      <c r="F6458">
        <v>32.996462689472402</v>
      </c>
    </row>
    <row r="6459" spans="1:6">
      <c r="A6459" t="s">
        <v>772</v>
      </c>
      <c r="B6459" t="s">
        <v>773</v>
      </c>
      <c r="C6459">
        <v>2007</v>
      </c>
      <c r="D6459">
        <v>5.2448930302261401</v>
      </c>
      <c r="E6459">
        <v>131.29649306200801</v>
      </c>
      <c r="F6459">
        <v>32.542072761340599</v>
      </c>
    </row>
    <row r="6460" spans="1:6">
      <c r="A6460" t="s">
        <v>772</v>
      </c>
      <c r="B6460" t="s">
        <v>773</v>
      </c>
      <c r="C6460">
        <v>2008</v>
      </c>
      <c r="D6460">
        <v>5.2075549256258196</v>
      </c>
      <c r="E6460">
        <v>134.17158674877001</v>
      </c>
      <c r="F6460">
        <v>31.831643139706301</v>
      </c>
    </row>
    <row r="6461" spans="1:6">
      <c r="A6461" t="s">
        <v>772</v>
      </c>
      <c r="B6461" t="s">
        <v>773</v>
      </c>
      <c r="C6461">
        <v>2009</v>
      </c>
      <c r="D6461">
        <v>5.1336946035931197</v>
      </c>
      <c r="E6461">
        <v>134.557792835003</v>
      </c>
      <c r="F6461">
        <v>31.1578015214563</v>
      </c>
    </row>
    <row r="6462" spans="1:6">
      <c r="A6462" t="s">
        <v>772</v>
      </c>
      <c r="B6462" t="s">
        <v>773</v>
      </c>
      <c r="C6462">
        <v>2010</v>
      </c>
      <c r="D6462">
        <v>4.9912511200294798</v>
      </c>
      <c r="E6462">
        <v>132.15791641054099</v>
      </c>
      <c r="F6462">
        <v>29.963242690731899</v>
      </c>
    </row>
    <row r="6463" spans="1:6">
      <c r="A6463" t="s">
        <v>772</v>
      </c>
      <c r="B6463" t="s">
        <v>773</v>
      </c>
      <c r="C6463">
        <v>2011</v>
      </c>
      <c r="D6463">
        <v>4.7755299942888598</v>
      </c>
      <c r="E6463">
        <v>126.18717963280901</v>
      </c>
      <c r="F6463">
        <v>28.9278185982411</v>
      </c>
    </row>
    <row r="6464" spans="1:6">
      <c r="A6464" t="s">
        <v>772</v>
      </c>
      <c r="B6464" t="s">
        <v>773</v>
      </c>
      <c r="C6464">
        <v>2012</v>
      </c>
      <c r="D6464">
        <v>4.5854926796541902</v>
      </c>
      <c r="E6464">
        <v>119.619964121821</v>
      </c>
      <c r="F6464">
        <v>28.101918564712701</v>
      </c>
    </row>
    <row r="6465" spans="1:6">
      <c r="A6465" t="s">
        <v>772</v>
      </c>
      <c r="B6465" t="s">
        <v>773</v>
      </c>
      <c r="C6465">
        <v>2013</v>
      </c>
      <c r="D6465">
        <v>4.4262913253417899</v>
      </c>
      <c r="E6465">
        <v>113.45609743096399</v>
      </c>
      <c r="F6465">
        <v>27.589602557752102</v>
      </c>
    </row>
    <row r="6466" spans="1:6">
      <c r="A6466" t="s">
        <v>772</v>
      </c>
      <c r="B6466" t="s">
        <v>773</v>
      </c>
      <c r="C6466">
        <v>2014</v>
      </c>
      <c r="D6466">
        <v>4.2969705439086097</v>
      </c>
      <c r="E6466">
        <v>108.703565640959</v>
      </c>
      <c r="F6466">
        <v>26.760618295503001</v>
      </c>
    </row>
    <row r="6467" spans="1:6">
      <c r="A6467" t="s">
        <v>772</v>
      </c>
      <c r="B6467" t="s">
        <v>773</v>
      </c>
      <c r="C6467">
        <v>2015</v>
      </c>
      <c r="D6467">
        <v>4.2009066794642198</v>
      </c>
      <c r="E6467">
        <v>104.34050566619101</v>
      </c>
      <c r="F6467">
        <v>25.715415163318902</v>
      </c>
    </row>
    <row r="6468" spans="1:6">
      <c r="A6468" t="s">
        <v>772</v>
      </c>
      <c r="B6468" t="s">
        <v>773</v>
      </c>
      <c r="C6468">
        <v>2016</v>
      </c>
      <c r="D6468">
        <v>4.11717340702074</v>
      </c>
      <c r="E6468">
        <v>100.392287011983</v>
      </c>
      <c r="F6468">
        <v>25.643569528115702</v>
      </c>
    </row>
    <row r="6469" spans="1:6">
      <c r="A6469" t="s">
        <v>772</v>
      </c>
      <c r="B6469" t="s">
        <v>773</v>
      </c>
      <c r="C6469">
        <v>2017</v>
      </c>
      <c r="D6469">
        <v>4.0524948132465601</v>
      </c>
      <c r="E6469">
        <v>96.235996019261194</v>
      </c>
      <c r="F6469">
        <v>26.166182363641401</v>
      </c>
    </row>
  </sheetData>
  <pageMargins left="0.7" right="0.7" top="0.75" bottom="0.75" header="0.3" footer="0.3"/>
  <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6BFB06-4DD4-FA41-81A4-F0D0891E33F3}">
  <dimension ref="A1:D7"/>
  <sheetViews>
    <sheetView workbookViewId="0">
      <selection sqref="A1:F6"/>
    </sheetView>
  </sheetViews>
  <sheetFormatPr baseColWidth="10" defaultRowHeight="16"/>
  <sheetData>
    <row r="1" spans="1:4">
      <c r="B1" t="s">
        <v>879</v>
      </c>
    </row>
    <row r="2" spans="1:4">
      <c r="B2" t="s">
        <v>873</v>
      </c>
      <c r="C2" t="s">
        <v>874</v>
      </c>
      <c r="D2" t="s">
        <v>875</v>
      </c>
    </row>
    <row r="3" spans="1:4">
      <c r="A3" s="66" t="s">
        <v>876</v>
      </c>
      <c r="B3" s="66">
        <v>-3.3000000000000002E-2</v>
      </c>
      <c r="C3" s="66">
        <v>-7.8E-2</v>
      </c>
      <c r="D3" s="66">
        <v>-5.1999999999999998E-2</v>
      </c>
    </row>
    <row r="4" spans="1:4">
      <c r="A4" t="s">
        <v>877</v>
      </c>
      <c r="B4">
        <v>-9.2999999999999999E-2</v>
      </c>
      <c r="C4">
        <v>-6.3E-2</v>
      </c>
      <c r="D4">
        <v>-5.0999999999999997E-2</v>
      </c>
    </row>
    <row r="5" spans="1:4">
      <c r="A5" s="66" t="s">
        <v>878</v>
      </c>
      <c r="B5" s="66">
        <v>-5.1999999999999998E-2</v>
      </c>
      <c r="C5" s="66">
        <v>-4.5999999999999999E-2</v>
      </c>
      <c r="D5" s="66">
        <v>-5.8000000000000003E-2</v>
      </c>
    </row>
    <row r="6" spans="1:4">
      <c r="A6" s="66"/>
      <c r="B6" t="s">
        <v>880</v>
      </c>
    </row>
    <row r="7" spans="1:4">
      <c r="A7" s="66"/>
    </row>
  </sheetData>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0493F5-BD29-0A48-9C76-E9F885F04266}">
  <dimension ref="A1:D40"/>
  <sheetViews>
    <sheetView workbookViewId="0">
      <selection activeCell="P12" sqref="P12"/>
    </sheetView>
  </sheetViews>
  <sheetFormatPr baseColWidth="10" defaultRowHeight="16"/>
  <sheetData>
    <row r="1" spans="1:4">
      <c r="A1" t="s">
        <v>881</v>
      </c>
    </row>
    <row r="2" spans="1:4">
      <c r="A2" t="s">
        <v>11</v>
      </c>
    </row>
    <row r="3" spans="1:4">
      <c r="A3" t="s">
        <v>882</v>
      </c>
    </row>
    <row r="4" spans="1:4">
      <c r="A4" t="s">
        <v>13</v>
      </c>
    </row>
    <row r="5" spans="1:4">
      <c r="A5" t="s">
        <v>883</v>
      </c>
    </row>
    <row r="7" spans="1:4">
      <c r="A7" t="s">
        <v>5</v>
      </c>
      <c r="B7" t="s">
        <v>884</v>
      </c>
      <c r="C7" t="s">
        <v>885</v>
      </c>
      <c r="D7" t="s">
        <v>886</v>
      </c>
    </row>
    <row r="8" spans="1:4">
      <c r="A8">
        <v>1983</v>
      </c>
      <c r="B8">
        <v>9.9201034850000003</v>
      </c>
      <c r="C8">
        <v>8.3879234950000008</v>
      </c>
    </row>
    <row r="9" spans="1:4">
      <c r="A9">
        <v>1984</v>
      </c>
      <c r="B9">
        <v>5.3153873760000003</v>
      </c>
      <c r="C9">
        <v>15.38211858</v>
      </c>
    </row>
    <row r="10" spans="1:4">
      <c r="A10">
        <v>1985</v>
      </c>
      <c r="B10">
        <v>10.48477422</v>
      </c>
      <c r="C10">
        <v>19.137328830000001</v>
      </c>
    </row>
    <row r="11" spans="1:4">
      <c r="A11">
        <v>1986</v>
      </c>
      <c r="B11">
        <v>10.95025547</v>
      </c>
      <c r="C11">
        <v>15.93009178</v>
      </c>
    </row>
    <row r="12" spans="1:4">
      <c r="A12">
        <v>1987</v>
      </c>
      <c r="B12">
        <v>7.5451650810000004</v>
      </c>
      <c r="C12">
        <v>13.384342459999999</v>
      </c>
    </row>
    <row r="13" spans="1:4">
      <c r="A13">
        <v>1988</v>
      </c>
      <c r="B13">
        <v>13.585889399999999</v>
      </c>
      <c r="C13">
        <v>12.153703930000001</v>
      </c>
    </row>
    <row r="14" spans="1:4">
      <c r="A14">
        <v>1989</v>
      </c>
      <c r="B14">
        <v>9.7766988080000008</v>
      </c>
      <c r="C14">
        <v>24.903156240000001</v>
      </c>
    </row>
    <row r="15" spans="1:4">
      <c r="A15">
        <v>1990</v>
      </c>
      <c r="B15">
        <v>9.3548886190000005</v>
      </c>
      <c r="C15">
        <v>20.862389520000001</v>
      </c>
    </row>
    <row r="16" spans="1:4">
      <c r="A16">
        <v>1991</v>
      </c>
      <c r="B16">
        <v>12.76334793</v>
      </c>
      <c r="C16">
        <v>22.483269060000001</v>
      </c>
    </row>
    <row r="17" spans="1:3">
      <c r="A17">
        <v>1992</v>
      </c>
      <c r="B17">
        <v>8.8765740290000004</v>
      </c>
      <c r="C17">
        <v>23.87418327</v>
      </c>
    </row>
    <row r="18" spans="1:3">
      <c r="A18">
        <v>1993</v>
      </c>
      <c r="B18">
        <v>14.513905250000001</v>
      </c>
      <c r="C18">
        <v>22.33973645</v>
      </c>
    </row>
    <row r="19" spans="1:3">
      <c r="A19">
        <v>1994</v>
      </c>
      <c r="B19">
        <v>10.848850840000001</v>
      </c>
      <c r="C19">
        <v>18.564831909999999</v>
      </c>
    </row>
    <row r="20" spans="1:3">
      <c r="A20">
        <v>1995</v>
      </c>
      <c r="B20">
        <v>16.703101669999999</v>
      </c>
      <c r="C20">
        <v>17.004089180000001</v>
      </c>
    </row>
    <row r="21" spans="1:3">
      <c r="A21">
        <v>1996</v>
      </c>
      <c r="B21">
        <v>12.967254240000001</v>
      </c>
      <c r="C21">
        <v>31.770123730000002</v>
      </c>
    </row>
    <row r="22" spans="1:3">
      <c r="A22">
        <v>1997</v>
      </c>
      <c r="B22">
        <v>9.9989203169999996</v>
      </c>
      <c r="C22">
        <v>9.4465592090000001</v>
      </c>
    </row>
    <row r="23" spans="1:3">
      <c r="A23">
        <v>1998</v>
      </c>
      <c r="B23">
        <v>10.05105981</v>
      </c>
      <c r="C23">
        <v>30.212595180000001</v>
      </c>
    </row>
    <row r="24" spans="1:3">
      <c r="A24">
        <v>1999</v>
      </c>
      <c r="B24">
        <v>13.92287644</v>
      </c>
      <c r="C24">
        <v>28.481784919999999</v>
      </c>
    </row>
    <row r="25" spans="1:3">
      <c r="A25">
        <v>2000</v>
      </c>
      <c r="B25">
        <v>21.295937290000001</v>
      </c>
      <c r="C25">
        <v>32.534715650000003</v>
      </c>
    </row>
    <row r="26" spans="1:3">
      <c r="A26">
        <v>2001</v>
      </c>
      <c r="B26">
        <v>12.185998959999999</v>
      </c>
      <c r="C26">
        <v>26.62578306</v>
      </c>
    </row>
    <row r="27" spans="1:3">
      <c r="A27">
        <v>2002</v>
      </c>
      <c r="B27">
        <v>12.383974569999999</v>
      </c>
      <c r="C27">
        <v>20.627478539999998</v>
      </c>
    </row>
    <row r="28" spans="1:3">
      <c r="A28">
        <v>2003</v>
      </c>
      <c r="B28">
        <v>9.6506464580000006</v>
      </c>
      <c r="C28">
        <v>21.08343107</v>
      </c>
    </row>
    <row r="29" spans="1:3">
      <c r="A29">
        <v>2004</v>
      </c>
      <c r="B29">
        <v>9.2947617579999999</v>
      </c>
      <c r="C29">
        <v>25.923864999999999</v>
      </c>
    </row>
    <row r="30" spans="1:3">
      <c r="A30">
        <v>2005</v>
      </c>
      <c r="B30">
        <v>5.655713059</v>
      </c>
      <c r="C30">
        <v>26.192044379999999</v>
      </c>
    </row>
    <row r="31" spans="1:3">
      <c r="A31">
        <v>2006</v>
      </c>
      <c r="B31">
        <v>16.250992960000001</v>
      </c>
      <c r="C31">
        <v>21.397906330000001</v>
      </c>
    </row>
    <row r="32" spans="1:3">
      <c r="A32">
        <v>2007</v>
      </c>
      <c r="B32">
        <v>13.62593674</v>
      </c>
      <c r="C32">
        <v>26.975892900000002</v>
      </c>
    </row>
    <row r="33" spans="1:3">
      <c r="A33">
        <v>2008</v>
      </c>
      <c r="B33">
        <v>7.7421925969999998</v>
      </c>
      <c r="C33">
        <v>18.08702173</v>
      </c>
    </row>
    <row r="34" spans="1:3">
      <c r="A34">
        <v>2009</v>
      </c>
      <c r="B34">
        <v>15.73822578</v>
      </c>
      <c r="C34">
        <v>31.67868717</v>
      </c>
    </row>
    <row r="35" spans="1:3">
      <c r="A35">
        <v>2010</v>
      </c>
      <c r="B35">
        <v>7.2092925470000004</v>
      </c>
      <c r="C35">
        <v>30.926493489999999</v>
      </c>
    </row>
    <row r="36" spans="1:3">
      <c r="A36">
        <v>2011</v>
      </c>
      <c r="B36">
        <v>13.48589235</v>
      </c>
      <c r="C36">
        <v>31.138104500000001</v>
      </c>
    </row>
    <row r="37" spans="1:3">
      <c r="A37">
        <v>2012</v>
      </c>
      <c r="B37">
        <v>18.731435390000001</v>
      </c>
      <c r="C37">
        <v>21.566788320000001</v>
      </c>
    </row>
    <row r="38" spans="1:3">
      <c r="A38">
        <v>2013</v>
      </c>
      <c r="B38">
        <v>21.735240390000001</v>
      </c>
      <c r="C38">
        <v>29.297024660000002</v>
      </c>
    </row>
    <row r="39" spans="1:3">
      <c r="A39">
        <v>2014</v>
      </c>
      <c r="B39">
        <v>20.331703019999999</v>
      </c>
      <c r="C39">
        <v>31.19076617</v>
      </c>
    </row>
    <row r="40" spans="1:3">
      <c r="A40">
        <v>2015</v>
      </c>
      <c r="B40">
        <v>24.952111519999999</v>
      </c>
      <c r="C40">
        <v>44.014093039999999</v>
      </c>
    </row>
  </sheetData>
  <pageMargins left="0.7" right="0.7" top="0.75" bottom="0.75" header="0.3" footer="0.3"/>
  <drawing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F9FE5C-A407-514E-9542-CF3CA2EB4476}">
  <dimension ref="A2:D1001"/>
  <sheetViews>
    <sheetView topLeftCell="A6" workbookViewId="0">
      <selection activeCell="F6" sqref="F6"/>
    </sheetView>
  </sheetViews>
  <sheetFormatPr baseColWidth="10" defaultRowHeight="16"/>
  <sheetData>
    <row r="2" spans="1:4">
      <c r="A2" s="62">
        <v>2008.99259650919</v>
      </c>
      <c r="B2" s="64">
        <v>13.251738281813401</v>
      </c>
      <c r="C2" s="64">
        <v>15</v>
      </c>
      <c r="D2" s="88">
        <v>2009</v>
      </c>
    </row>
    <row r="3" spans="1:4">
      <c r="A3" s="62"/>
      <c r="B3" s="64">
        <v>12.734928372119199</v>
      </c>
      <c r="C3" s="64">
        <v>13.184931506849299</v>
      </c>
    </row>
    <row r="4" spans="1:4">
      <c r="A4" s="62"/>
      <c r="B4" s="64">
        <v>12.1833890474543</v>
      </c>
      <c r="C4" s="64">
        <v>13.561643835616399</v>
      </c>
    </row>
    <row r="5" spans="1:4">
      <c r="A5" s="62"/>
      <c r="B5" s="64">
        <v>11.5425283513745</v>
      </c>
      <c r="C5" s="64">
        <v>14.1095890410958</v>
      </c>
    </row>
    <row r="6" spans="1:4">
      <c r="A6" s="62"/>
      <c r="B6" s="64">
        <v>11.5347257332974</v>
      </c>
      <c r="C6" s="64">
        <v>13.5958904109589</v>
      </c>
    </row>
    <row r="7" spans="1:4">
      <c r="A7" s="62"/>
      <c r="B7" s="64">
        <v>11.826935684788801</v>
      </c>
      <c r="C7" s="64">
        <v>13.458904109589</v>
      </c>
    </row>
    <row r="8" spans="1:4">
      <c r="A8" s="62"/>
      <c r="B8" s="64">
        <v>12.252294105402999</v>
      </c>
      <c r="C8" s="64">
        <v>15.8219178082191</v>
      </c>
    </row>
    <row r="9" spans="1:4">
      <c r="A9" s="62"/>
      <c r="B9" s="64">
        <v>12.203476027735499</v>
      </c>
      <c r="C9" s="64">
        <v>15.8561643835616</v>
      </c>
    </row>
    <row r="10" spans="1:4">
      <c r="A10" s="62"/>
      <c r="B10" s="64">
        <v>11.8628623020675</v>
      </c>
      <c r="C10" s="64">
        <v>15.924657534246499</v>
      </c>
    </row>
    <row r="11" spans="1:4">
      <c r="A11" s="62"/>
      <c r="B11" s="64">
        <v>11.7931942693733</v>
      </c>
      <c r="C11" s="64">
        <v>14.486301369863</v>
      </c>
    </row>
    <row r="12" spans="1:4">
      <c r="A12" s="62"/>
      <c r="B12" s="64">
        <v>12.367402499610201</v>
      </c>
      <c r="C12" s="64">
        <v>16.061643835616401</v>
      </c>
    </row>
    <row r="13" spans="1:4">
      <c r="A13" s="62"/>
      <c r="B13" s="64">
        <v>12.824744915316</v>
      </c>
      <c r="C13" s="64">
        <v>15.9931506849315</v>
      </c>
    </row>
    <row r="14" spans="1:4">
      <c r="A14" s="62"/>
      <c r="B14" s="64">
        <v>13.367476628287401</v>
      </c>
      <c r="C14" s="64">
        <v>15.958904109589</v>
      </c>
    </row>
    <row r="15" spans="1:4">
      <c r="A15" s="62"/>
      <c r="B15" s="64">
        <v>14.070854959331401</v>
      </c>
      <c r="C15" s="64">
        <v>15.7191780821917</v>
      </c>
    </row>
    <row r="16" spans="1:4">
      <c r="A16" s="62"/>
      <c r="B16" s="64">
        <v>14.3671821083654</v>
      </c>
      <c r="C16" s="64">
        <v>14.9657534246575</v>
      </c>
    </row>
    <row r="17" spans="1:3">
      <c r="A17" s="62"/>
      <c r="B17" s="64">
        <v>14.3701467463061</v>
      </c>
      <c r="C17" s="64">
        <v>15.2397260273972</v>
      </c>
    </row>
    <row r="18" spans="1:3">
      <c r="A18" s="62"/>
      <c r="B18" s="64">
        <v>14.400829816716399</v>
      </c>
      <c r="C18" s="64">
        <v>16.061643835616401</v>
      </c>
    </row>
    <row r="19" spans="1:3">
      <c r="A19" s="62"/>
      <c r="B19" s="64">
        <v>13.796620622523699</v>
      </c>
      <c r="C19" s="64">
        <v>17.808219178082101</v>
      </c>
    </row>
    <row r="20" spans="1:3">
      <c r="A20" s="62"/>
      <c r="B20" s="64">
        <v>13.3345052196428</v>
      </c>
      <c r="C20" s="64">
        <v>17.671232876712299</v>
      </c>
    </row>
    <row r="21" spans="1:3">
      <c r="A21" s="62"/>
      <c r="B21" s="64">
        <v>13.0746503979118</v>
      </c>
      <c r="C21" s="64">
        <v>17.2260273972602</v>
      </c>
    </row>
    <row r="22" spans="1:3">
      <c r="A22" s="62"/>
      <c r="B22" s="64">
        <v>13.7702534576438</v>
      </c>
      <c r="C22" s="64">
        <v>12.8767123287671</v>
      </c>
    </row>
    <row r="23" spans="1:3">
      <c r="A23" s="62"/>
      <c r="B23" s="64">
        <v>14.3288687577709</v>
      </c>
      <c r="C23" s="64">
        <v>13.561643835616399</v>
      </c>
    </row>
    <row r="24" spans="1:3">
      <c r="A24" s="62"/>
      <c r="B24" s="64">
        <v>14.5224316470169</v>
      </c>
      <c r="C24" s="64">
        <v>13.4931506849315</v>
      </c>
    </row>
    <row r="25" spans="1:3">
      <c r="A25" s="62"/>
      <c r="B25" s="64">
        <v>14.5159222290479</v>
      </c>
      <c r="C25" s="64">
        <v>11.2671232876712</v>
      </c>
    </row>
    <row r="26" spans="1:3">
      <c r="A26" s="62"/>
      <c r="B26" s="64">
        <v>14.4130932426634</v>
      </c>
      <c r="C26" s="64">
        <v>10.8219178082191</v>
      </c>
    </row>
    <row r="27" spans="1:3">
      <c r="A27" s="62"/>
      <c r="B27" s="64">
        <v>14.2818420885497</v>
      </c>
      <c r="C27" s="64">
        <v>8.8013698630136901</v>
      </c>
    </row>
    <row r="28" spans="1:3">
      <c r="A28" s="62"/>
      <c r="B28" s="64">
        <v>14.055876745433601</v>
      </c>
      <c r="C28" s="64">
        <v>7.4315068493150598</v>
      </c>
    </row>
    <row r="29" spans="1:3">
      <c r="A29" s="62"/>
      <c r="B29" s="64">
        <v>13.6605890230261</v>
      </c>
      <c r="C29" s="64">
        <v>7.91095890410958</v>
      </c>
    </row>
    <row r="30" spans="1:3">
      <c r="A30" s="62"/>
      <c r="B30" s="64">
        <v>13.5013368236077</v>
      </c>
      <c r="C30" s="64">
        <v>9.4178082191780792</v>
      </c>
    </row>
    <row r="31" spans="1:3">
      <c r="A31" s="62"/>
      <c r="B31" s="64">
        <v>13.765320491893</v>
      </c>
      <c r="C31" s="64">
        <v>7.5684931506849296</v>
      </c>
    </row>
    <row r="32" spans="1:3">
      <c r="A32" s="62"/>
      <c r="B32" s="64">
        <v>14.179722431081199</v>
      </c>
      <c r="C32" s="64">
        <v>7.9452054794520501</v>
      </c>
    </row>
    <row r="33" spans="1:3">
      <c r="A33" s="62"/>
      <c r="B33" s="64">
        <v>14.5675269065609</v>
      </c>
      <c r="C33" s="64">
        <v>7.4657534246575299</v>
      </c>
    </row>
    <row r="34" spans="1:3">
      <c r="A34" s="62"/>
      <c r="B34" s="64">
        <v>15.09719663253</v>
      </c>
      <c r="C34" s="64">
        <v>7.8767123287671197</v>
      </c>
    </row>
    <row r="35" spans="1:3">
      <c r="A35" s="62"/>
      <c r="B35" s="64">
        <v>15.6095060460295</v>
      </c>
      <c r="C35" s="64">
        <v>7.3972602739726003</v>
      </c>
    </row>
    <row r="36" spans="1:3">
      <c r="A36" s="62"/>
      <c r="B36" s="64">
        <v>16.134842286405</v>
      </c>
      <c r="C36" s="64">
        <v>8.1164383561643803</v>
      </c>
    </row>
    <row r="37" spans="1:3">
      <c r="A37" s="62"/>
      <c r="B37" s="64">
        <v>16.443801509985299</v>
      </c>
      <c r="C37" s="64">
        <v>8.1164383561643803</v>
      </c>
    </row>
    <row r="38" spans="1:3">
      <c r="A38" s="62"/>
      <c r="B38" s="64">
        <v>16.306234318598399</v>
      </c>
      <c r="C38" s="64">
        <v>8.4931506849314999</v>
      </c>
    </row>
    <row r="39" spans="1:3">
      <c r="A39" s="62"/>
      <c r="B39" s="64">
        <v>15.9437636021588</v>
      </c>
      <c r="C39" s="64">
        <v>7.1917808219178001</v>
      </c>
    </row>
    <row r="40" spans="1:3">
      <c r="A40" s="62"/>
      <c r="B40" s="64">
        <v>15.4568495667089</v>
      </c>
      <c r="C40" s="64">
        <v>6.8150684931506804</v>
      </c>
    </row>
    <row r="41" spans="1:3">
      <c r="A41" s="62"/>
      <c r="B41" s="64">
        <v>14.835868992165899</v>
      </c>
      <c r="C41" s="64">
        <v>3.5616438356164299</v>
      </c>
    </row>
    <row r="42" spans="1:3">
      <c r="A42" s="62"/>
      <c r="B42" s="64">
        <v>14.1758079369953</v>
      </c>
      <c r="C42" s="64">
        <v>5.2054794520547896</v>
      </c>
    </row>
    <row r="43" spans="1:3">
      <c r="A43" s="62"/>
      <c r="B43" s="64">
        <v>13.5418005355764</v>
      </c>
      <c r="C43" s="64">
        <v>4.6232876712328697</v>
      </c>
    </row>
    <row r="44" spans="1:3">
      <c r="A44" s="62"/>
      <c r="B44" s="64">
        <v>12.899108582906999</v>
      </c>
      <c r="C44" s="64">
        <v>3.2534246575342398</v>
      </c>
    </row>
    <row r="45" spans="1:3">
      <c r="A45" s="62"/>
      <c r="B45" s="64">
        <v>12.273776942707</v>
      </c>
      <c r="C45" s="64">
        <v>3.5958904109589001</v>
      </c>
    </row>
    <row r="46" spans="1:3">
      <c r="A46" s="62"/>
      <c r="B46" s="64">
        <v>11.558655129405199</v>
      </c>
      <c r="C46" s="64">
        <v>6.0616438356164304</v>
      </c>
    </row>
    <row r="47" spans="1:3">
      <c r="A47" s="62"/>
      <c r="B47" s="64">
        <v>11.236707914907001</v>
      </c>
      <c r="C47" s="64">
        <v>5.8561643835616399</v>
      </c>
    </row>
    <row r="48" spans="1:3">
      <c r="A48" s="62"/>
      <c r="B48" s="64">
        <v>11.7026310529442</v>
      </c>
      <c r="C48" s="64">
        <v>5.3767123287671197</v>
      </c>
    </row>
    <row r="49" spans="1:3">
      <c r="A49" s="62"/>
      <c r="B49" s="64">
        <v>11.749807951797001</v>
      </c>
      <c r="C49" s="64">
        <v>4.7260273972602702</v>
      </c>
    </row>
    <row r="50" spans="1:3">
      <c r="A50" s="62"/>
      <c r="B50" s="64">
        <v>11.413355906559</v>
      </c>
      <c r="C50" s="64">
        <v>5.13698630136986</v>
      </c>
    </row>
    <row r="51" spans="1:3">
      <c r="A51" s="62"/>
      <c r="B51" s="64">
        <v>10.834333082997199</v>
      </c>
      <c r="C51" s="64">
        <v>5.3767123287671197</v>
      </c>
    </row>
    <row r="52" spans="1:3">
      <c r="A52" s="62"/>
      <c r="B52" s="64">
        <v>10.376893976943499</v>
      </c>
      <c r="C52" s="64">
        <v>6.9178082191780801</v>
      </c>
    </row>
    <row r="53" spans="1:3">
      <c r="A53" s="62"/>
      <c r="B53" s="64">
        <v>9.7920814525480697</v>
      </c>
      <c r="C53" s="64">
        <v>6.1986301369863002</v>
      </c>
    </row>
    <row r="54" spans="1:3">
      <c r="A54" s="62"/>
      <c r="B54" s="64">
        <v>9.3983290556653198</v>
      </c>
      <c r="C54" s="64">
        <v>5.8561643835616399</v>
      </c>
    </row>
    <row r="55" spans="1:3">
      <c r="A55" s="62"/>
      <c r="B55" s="64">
        <v>9.0318758333798499</v>
      </c>
      <c r="C55" s="64">
        <v>5.4794520547945202</v>
      </c>
    </row>
    <row r="56" spans="1:3">
      <c r="A56" s="62"/>
      <c r="B56" s="64">
        <v>8.7322409688069804</v>
      </c>
      <c r="C56" s="64">
        <v>5.8561643835616399</v>
      </c>
    </row>
    <row r="57" spans="1:3">
      <c r="A57" s="62"/>
      <c r="B57" s="64">
        <v>8.0822591499056102</v>
      </c>
      <c r="C57" s="64">
        <v>6.6438356164383503</v>
      </c>
    </row>
    <row r="58" spans="1:3">
      <c r="A58" s="62"/>
      <c r="B58" s="64">
        <v>7.4988794006658104</v>
      </c>
      <c r="C58" s="64">
        <v>6.8493150684931496</v>
      </c>
    </row>
    <row r="59" spans="1:3">
      <c r="A59" s="62"/>
      <c r="B59" s="64">
        <v>6.74612453194481</v>
      </c>
      <c r="C59" s="64">
        <v>6.0616438356164304</v>
      </c>
    </row>
    <row r="60" spans="1:3">
      <c r="A60" s="62"/>
      <c r="B60" s="64">
        <v>6.2669593977119797</v>
      </c>
      <c r="C60" s="64">
        <v>6.4383561643835598</v>
      </c>
    </row>
    <row r="61" spans="1:3">
      <c r="A61" s="62"/>
      <c r="B61" s="64">
        <v>5.8891110980587102</v>
      </c>
      <c r="C61" s="64">
        <v>7.4999999999999902</v>
      </c>
    </row>
    <row r="62" spans="1:3">
      <c r="A62" s="62"/>
      <c r="B62" s="64">
        <v>5.5069205227801401</v>
      </c>
      <c r="C62" s="64">
        <v>7.02054794520547</v>
      </c>
    </row>
    <row r="63" spans="1:3">
      <c r="A63" s="62"/>
      <c r="B63" s="64">
        <v>5.1973028459213797</v>
      </c>
      <c r="C63" s="64">
        <v>7.4999999999999902</v>
      </c>
    </row>
    <row r="64" spans="1:3">
      <c r="A64" s="62"/>
      <c r="B64" s="64">
        <v>5.5739269338967103</v>
      </c>
      <c r="C64" s="64">
        <v>7.7397260273972499</v>
      </c>
    </row>
    <row r="65" spans="1:3">
      <c r="A65" s="62"/>
      <c r="B65" s="64">
        <v>5.9841665001070599</v>
      </c>
      <c r="C65" s="64">
        <v>7.8424657534246496</v>
      </c>
    </row>
    <row r="66" spans="1:3">
      <c r="A66" s="62"/>
      <c r="B66" s="64">
        <v>6.3835855373807</v>
      </c>
      <c r="C66" s="64">
        <v>8.4931506849314999</v>
      </c>
    </row>
    <row r="67" spans="1:3">
      <c r="A67" s="62"/>
      <c r="B67" s="64">
        <v>6.80901134823739</v>
      </c>
      <c r="C67" s="64">
        <v>8.7671232876712306</v>
      </c>
    </row>
    <row r="68" spans="1:3">
      <c r="A68" s="62"/>
      <c r="B68" s="64">
        <v>7.1332023648097396</v>
      </c>
      <c r="C68" s="64">
        <v>8.3904109589041092</v>
      </c>
    </row>
    <row r="69" spans="1:3">
      <c r="A69" s="62"/>
      <c r="B69" s="64">
        <v>6.4093754901835398</v>
      </c>
      <c r="C69" s="64">
        <v>8.8013698630136901</v>
      </c>
    </row>
    <row r="70" spans="1:3">
      <c r="A70" s="62"/>
      <c r="B70" s="64">
        <v>5.81441340926576</v>
      </c>
      <c r="C70" s="64">
        <v>9.0068493150684894</v>
      </c>
    </row>
    <row r="71" spans="1:3">
      <c r="A71" s="62"/>
      <c r="B71" s="64">
        <v>5.2233373214222896</v>
      </c>
      <c r="C71" s="64">
        <v>8.7671232876712306</v>
      </c>
    </row>
    <row r="72" spans="1:3">
      <c r="A72" s="62"/>
      <c r="B72" s="64">
        <v>5.4505212825597997</v>
      </c>
      <c r="C72" s="64">
        <v>6.4726027397260202</v>
      </c>
    </row>
    <row r="73" spans="1:3">
      <c r="A73" s="62"/>
      <c r="B73" s="64">
        <v>5.2125159933917997</v>
      </c>
      <c r="C73" s="64">
        <v>5.0684931506849296</v>
      </c>
    </row>
    <row r="74" spans="1:3">
      <c r="A74" s="62"/>
      <c r="B74" s="64">
        <v>4.9985905963276904</v>
      </c>
      <c r="C74" s="64">
        <v>5</v>
      </c>
    </row>
    <row r="75" spans="1:3">
      <c r="A75" s="62"/>
      <c r="B75" s="64">
        <v>5.3647273774744804</v>
      </c>
      <c r="C75" s="64">
        <v>6.9178082191780801</v>
      </c>
    </row>
    <row r="76" spans="1:3">
      <c r="A76" s="62"/>
      <c r="B76" s="64">
        <v>5.1499817550346201</v>
      </c>
      <c r="C76" s="64">
        <v>6.1986301369863002</v>
      </c>
    </row>
    <row r="77" spans="1:3">
      <c r="A77" s="62"/>
      <c r="B77" s="64">
        <v>4.9712024559557397</v>
      </c>
      <c r="C77" s="64">
        <v>5.8904109589041003</v>
      </c>
    </row>
    <row r="78" spans="1:3">
      <c r="A78" s="62"/>
      <c r="B78" s="64">
        <v>5.3831832475226404</v>
      </c>
      <c r="C78" s="64">
        <v>6.2328767123287596</v>
      </c>
    </row>
    <row r="79" spans="1:3">
      <c r="A79" s="62"/>
      <c r="B79" s="64">
        <v>5.7209506011300402</v>
      </c>
      <c r="C79" s="64">
        <v>5.9931506849314999</v>
      </c>
    </row>
    <row r="80" spans="1:3">
      <c r="A80" s="62"/>
      <c r="B80" s="64">
        <v>5.8439199472605798</v>
      </c>
      <c r="C80" s="64">
        <v>5.0342465753424603</v>
      </c>
    </row>
    <row r="81" spans="1:3">
      <c r="A81" s="62"/>
      <c r="B81" s="64">
        <v>6.0126805636214602</v>
      </c>
      <c r="C81" s="64">
        <v>5.2397260273972597</v>
      </c>
    </row>
    <row r="82" spans="1:3">
      <c r="A82" s="62"/>
      <c r="B82" s="64">
        <v>5.9325485043643296</v>
      </c>
      <c r="C82" s="64">
        <v>5.3424657534246496</v>
      </c>
    </row>
    <row r="83" spans="1:3">
      <c r="A83" s="62"/>
      <c r="B83" s="64">
        <v>5.4634889764956096</v>
      </c>
      <c r="C83" s="64">
        <v>4.9657534246575299</v>
      </c>
    </row>
    <row r="84" spans="1:3">
      <c r="A84" s="62"/>
      <c r="B84" s="64">
        <v>5.11748696143834</v>
      </c>
      <c r="C84" s="64">
        <v>4.8972602739726003</v>
      </c>
    </row>
    <row r="85" spans="1:3">
      <c r="A85" s="62"/>
      <c r="B85" s="64">
        <v>4.6411697974536699</v>
      </c>
      <c r="C85" s="64">
        <v>4.6575342465753398</v>
      </c>
    </row>
    <row r="86" spans="1:3">
      <c r="A86" s="62"/>
      <c r="B86" s="64">
        <v>4.3476667346425097</v>
      </c>
      <c r="C86" s="64">
        <v>5.0342465753424603</v>
      </c>
    </row>
    <row r="87" spans="1:3">
      <c r="A87" s="62"/>
      <c r="B87" s="64">
        <v>3.7145481030884699</v>
      </c>
      <c r="C87" s="64">
        <v>5.5136986301369797</v>
      </c>
    </row>
    <row r="88" spans="1:3">
      <c r="A88" s="62"/>
      <c r="B88" s="64">
        <v>3.2455471754306302</v>
      </c>
      <c r="C88" s="64">
        <v>5.9931506849314999</v>
      </c>
    </row>
    <row r="89" spans="1:3">
      <c r="A89" s="62"/>
      <c r="B89" s="64">
        <v>2.7591771452716198</v>
      </c>
      <c r="C89" s="64">
        <v>7.1575342465753398</v>
      </c>
    </row>
    <row r="90" spans="1:3">
      <c r="A90" s="62"/>
      <c r="B90" s="64">
        <v>2.27280125509153</v>
      </c>
      <c r="C90" s="64">
        <v>7.4999999999999902</v>
      </c>
    </row>
    <row r="91" spans="1:3">
      <c r="A91" s="62"/>
      <c r="B91" s="64">
        <v>1.8095958882884899</v>
      </c>
      <c r="C91" s="64">
        <v>7.63698630136986</v>
      </c>
    </row>
    <row r="92" spans="1:3">
      <c r="A92" s="62"/>
      <c r="B92" s="64">
        <v>1.2677356441672101</v>
      </c>
      <c r="C92" s="64">
        <v>7.3630136986301302</v>
      </c>
    </row>
    <row r="93" spans="1:3">
      <c r="A93" s="62"/>
      <c r="B93" s="64">
        <v>0.83394632750091402</v>
      </c>
      <c r="C93" s="64">
        <v>9.4863013698630105</v>
      </c>
    </row>
    <row r="94" spans="1:3">
      <c r="A94" s="62"/>
      <c r="B94" s="64">
        <v>1.7080358628338299</v>
      </c>
      <c r="C94" s="64">
        <v>9.9657534246575299</v>
      </c>
    </row>
    <row r="95" spans="1:3">
      <c r="A95" s="62"/>
      <c r="B95" s="64">
        <v>2.2762489008309101</v>
      </c>
      <c r="C95" s="64">
        <v>12.8767123287671</v>
      </c>
    </row>
    <row r="96" spans="1:3">
      <c r="A96" s="62"/>
      <c r="B96" s="64">
        <v>2.2792683743628799</v>
      </c>
      <c r="C96" s="64">
        <v>13.938356164383499</v>
      </c>
    </row>
    <row r="97" spans="1:3">
      <c r="A97" s="62"/>
      <c r="B97" s="64">
        <v>1.96243988828394</v>
      </c>
      <c r="C97" s="64">
        <v>16.164383561643799</v>
      </c>
    </row>
    <row r="98" spans="1:3">
      <c r="A98" s="62"/>
      <c r="B98" s="64">
        <v>1.55995898999247</v>
      </c>
      <c r="C98" s="64">
        <v>14.8630136986301</v>
      </c>
    </row>
    <row r="99" spans="1:3">
      <c r="A99" s="62"/>
      <c r="B99" s="64">
        <v>1.12999459280408</v>
      </c>
      <c r="C99" s="64">
        <v>18.2191780821917</v>
      </c>
    </row>
    <row r="100" spans="1:3">
      <c r="A100" s="62"/>
      <c r="B100" s="64">
        <v>0.65658634328688503</v>
      </c>
      <c r="C100" s="64">
        <v>21.9520547945205</v>
      </c>
    </row>
    <row r="101" spans="1:3">
      <c r="A101" s="62"/>
      <c r="B101" s="64">
        <v>0.43068780441122401</v>
      </c>
      <c r="C101" s="64">
        <v>23.424657534246499</v>
      </c>
    </row>
    <row r="102" spans="1:3">
      <c r="A102" s="62"/>
      <c r="B102" s="64">
        <v>0.73664946738687198</v>
      </c>
      <c r="C102" s="64">
        <v>19.7260273972602</v>
      </c>
    </row>
    <row r="103" spans="1:3">
      <c r="A103" s="62"/>
      <c r="B103" s="64">
        <v>1.24677895304214</v>
      </c>
      <c r="C103" s="64">
        <v>19.2465753424657</v>
      </c>
    </row>
    <row r="104" spans="1:3">
      <c r="A104" s="62"/>
      <c r="B104" s="64">
        <v>1.73306987291648</v>
      </c>
      <c r="C104" s="64">
        <v>24.554794520547901</v>
      </c>
    </row>
    <row r="105" spans="1:3">
      <c r="A105" s="62"/>
      <c r="B105" s="64">
        <v>2.16725348528733</v>
      </c>
      <c r="C105" s="64">
        <v>23.424657534246499</v>
      </c>
    </row>
    <row r="106" spans="1:3">
      <c r="A106" s="62"/>
      <c r="B106" s="64">
        <v>2.5232849264346</v>
      </c>
      <c r="C106" s="64">
        <v>19.2465753424657</v>
      </c>
    </row>
    <row r="107" spans="1:3">
      <c r="A107" s="62"/>
      <c r="B107" s="64">
        <v>2.8966854700830198</v>
      </c>
      <c r="C107" s="64">
        <v>22.534246575342401</v>
      </c>
    </row>
    <row r="108" spans="1:3">
      <c r="A108" s="62"/>
      <c r="B108" s="64">
        <v>3.3686949858397299</v>
      </c>
      <c r="C108" s="64">
        <v>28.321917808219101</v>
      </c>
    </row>
    <row r="109" spans="1:3">
      <c r="A109" s="62"/>
      <c r="B109" s="64">
        <v>3.20586364536027</v>
      </c>
      <c r="C109" s="64">
        <v>26.883561643835598</v>
      </c>
    </row>
    <row r="110" spans="1:3">
      <c r="A110" s="62"/>
      <c r="B110" s="64">
        <v>2.8582882146411999</v>
      </c>
      <c r="C110" s="64">
        <v>26.095890410958901</v>
      </c>
    </row>
    <row r="111" spans="1:3">
      <c r="A111" s="62"/>
      <c r="B111" s="64">
        <v>2.5030414835903798</v>
      </c>
      <c r="C111" s="64">
        <v>29.9657534246575</v>
      </c>
    </row>
    <row r="112" spans="1:3">
      <c r="A112" s="62"/>
      <c r="B112" s="64">
        <v>2.13476792566368</v>
      </c>
      <c r="C112" s="64">
        <v>27.2260273972602</v>
      </c>
    </row>
    <row r="113" spans="1:4">
      <c r="A113" s="62"/>
      <c r="B113" s="64">
        <v>2.32247665384401</v>
      </c>
      <c r="C113" s="64">
        <v>27.089041095890401</v>
      </c>
      <c r="D113">
        <v>2019.75</v>
      </c>
    </row>
    <row r="114" spans="1:4">
      <c r="A114" s="62"/>
      <c r="B114" s="64">
        <v>2.5907148572569798</v>
      </c>
      <c r="C114" s="64"/>
    </row>
    <row r="115" spans="1:4">
      <c r="A115" s="62"/>
      <c r="B115" s="64">
        <v>2.80410885695437</v>
      </c>
      <c r="C115" s="64"/>
    </row>
    <row r="116" spans="1:4">
      <c r="A116" s="62"/>
      <c r="B116" s="64">
        <v>3.3294099372032702</v>
      </c>
      <c r="C116" s="64"/>
    </row>
    <row r="117" spans="1:4">
      <c r="A117" s="62"/>
      <c r="B117" s="64">
        <v>3.7852697675740501</v>
      </c>
      <c r="C117" s="64"/>
    </row>
    <row r="118" spans="1:4">
      <c r="A118" s="62"/>
      <c r="B118" s="64">
        <v>4.1739689617278497</v>
      </c>
      <c r="C118" s="64"/>
    </row>
    <row r="119" spans="1:4">
      <c r="A119" s="62"/>
      <c r="B119" s="64">
        <v>3.77845749306069</v>
      </c>
      <c r="C119" s="64"/>
    </row>
    <row r="120" spans="1:4">
      <c r="A120" s="62"/>
      <c r="B120" s="64">
        <v>3.45676471002347</v>
      </c>
      <c r="C120" s="64"/>
    </row>
    <row r="121" spans="1:4">
      <c r="A121" s="62"/>
      <c r="B121" s="64">
        <v>3.1739286613541799</v>
      </c>
      <c r="C121" s="64"/>
    </row>
    <row r="122" spans="1:4">
      <c r="A122" s="62"/>
      <c r="B122" s="64">
        <v>2.8784605381385999</v>
      </c>
      <c r="C122" s="64"/>
    </row>
    <row r="123" spans="1:4">
      <c r="A123" s="62"/>
      <c r="B123" s="64">
        <v>3.0187989867703102</v>
      </c>
      <c r="C123" s="64"/>
    </row>
    <row r="124" spans="1:4">
      <c r="A124" s="62"/>
      <c r="B124" s="64">
        <v>3.31076628011574</v>
      </c>
      <c r="C124" s="64"/>
    </row>
    <row r="125" spans="1:4">
      <c r="A125" s="62"/>
      <c r="B125" s="64">
        <v>3.6754119522605402</v>
      </c>
      <c r="C125" s="64"/>
    </row>
    <row r="126" spans="1:4">
      <c r="A126" s="62"/>
      <c r="B126" s="64">
        <v>4.1126481028884099</v>
      </c>
      <c r="C126" s="64"/>
    </row>
    <row r="127" spans="1:4">
      <c r="A127" s="62"/>
      <c r="B127" s="64">
        <v>4.2814087192492902</v>
      </c>
      <c r="C127" s="64"/>
    </row>
    <row r="128" spans="1:4">
      <c r="A128" s="62"/>
      <c r="B128" s="64">
        <v>4.0272555711954396</v>
      </c>
      <c r="C128" s="64"/>
    </row>
    <row r="129" spans="1:3">
      <c r="A129" s="62"/>
      <c r="B129" s="64">
        <v>3.60843430852022</v>
      </c>
      <c r="C129" s="64"/>
    </row>
    <row r="130" spans="1:3">
      <c r="A130" s="62"/>
      <c r="B130" s="64">
        <v>3.7645628503347899</v>
      </c>
      <c r="C130" s="64"/>
    </row>
    <row r="131" spans="1:3">
      <c r="A131" s="62"/>
      <c r="B131" s="64">
        <v>4.1260153437165004</v>
      </c>
      <c r="C131" s="64"/>
    </row>
    <row r="132" spans="1:3">
      <c r="A132" s="62"/>
      <c r="B132" s="64">
        <v>4.5601462158975696</v>
      </c>
      <c r="C132" s="64"/>
    </row>
    <row r="133" spans="1:3">
      <c r="A133" s="62"/>
      <c r="B133" s="64">
        <v>4.9484330776585299</v>
      </c>
      <c r="C133" s="64"/>
    </row>
    <row r="134" spans="1:3">
      <c r="A134" s="62"/>
      <c r="B134" s="64">
        <v>4.6655970289892501</v>
      </c>
      <c r="C134" s="64"/>
    </row>
    <row r="135" spans="1:3">
      <c r="A135" s="62"/>
      <c r="B135" s="64">
        <v>4.8298136429383298</v>
      </c>
      <c r="C135" s="64"/>
    </row>
    <row r="136" spans="1:3">
      <c r="A136" s="62"/>
      <c r="B136" s="64">
        <v>5.1222195144680098</v>
      </c>
      <c r="C136" s="64"/>
    </row>
    <row r="137" spans="1:3">
      <c r="A137" s="62"/>
      <c r="B137" s="64">
        <v>5.2800744184947499</v>
      </c>
      <c r="C137" s="64"/>
    </row>
    <row r="138" spans="1:3">
      <c r="A138" s="62"/>
      <c r="B138" s="64">
        <v>5.3979786287624902</v>
      </c>
      <c r="C138" s="64"/>
    </row>
    <row r="139" spans="1:3">
      <c r="A139" s="62"/>
      <c r="B139" s="64">
        <v>5.6249091173515398</v>
      </c>
      <c r="C139" s="64"/>
    </row>
    <row r="140" spans="1:3">
      <c r="A140" s="62"/>
      <c r="B140" s="64">
        <v>6.0335081440221803</v>
      </c>
      <c r="C140" s="64"/>
    </row>
    <row r="141" spans="1:3">
      <c r="A141" s="62"/>
      <c r="B141" s="64">
        <v>6.3380635617557699</v>
      </c>
      <c r="C141" s="64"/>
    </row>
    <row r="142" spans="1:3">
      <c r="A142" s="62"/>
      <c r="B142" s="64">
        <v>6.3505022556062096</v>
      </c>
      <c r="C142" s="64"/>
    </row>
    <row r="143" spans="1:3">
      <c r="A143" s="62"/>
      <c r="B143" s="64">
        <v>6.1592487473975801</v>
      </c>
      <c r="C143" s="64"/>
    </row>
    <row r="144" spans="1:3">
      <c r="A144" s="62"/>
      <c r="B144" s="64">
        <v>6.46222515581288</v>
      </c>
      <c r="C144" s="64"/>
    </row>
    <row r="145" spans="1:3">
      <c r="A145" s="62"/>
      <c r="B145" s="64">
        <v>6.6530919026297797</v>
      </c>
      <c r="C145" s="64"/>
    </row>
    <row r="146" spans="1:3">
      <c r="A146" s="62"/>
      <c r="B146" s="64">
        <v>6.64658248466076</v>
      </c>
      <c r="C146" s="64"/>
    </row>
    <row r="147" spans="1:3">
      <c r="A147" s="62"/>
      <c r="B147" s="64">
        <v>6.46147400765539</v>
      </c>
      <c r="C147" s="64"/>
    </row>
    <row r="148" spans="1:3">
      <c r="A148" s="62"/>
      <c r="B148" s="64">
        <v>5.7209900230900699</v>
      </c>
      <c r="C148" s="64"/>
    </row>
    <row r="149" spans="1:3">
      <c r="A149" s="62"/>
      <c r="B149" s="64">
        <v>5.1477510403409203</v>
      </c>
      <c r="C149" s="64"/>
    </row>
    <row r="150" spans="1:3">
      <c r="A150" s="62"/>
      <c r="B150" s="64">
        <v>4.6787325326198097</v>
      </c>
      <c r="C150" s="64"/>
    </row>
    <row r="151" spans="1:3">
      <c r="A151" s="62"/>
      <c r="B151" s="64">
        <v>4.0881215173589602</v>
      </c>
      <c r="C151" s="64"/>
    </row>
    <row r="152" spans="1:3">
      <c r="A152" s="62"/>
      <c r="B152" s="64">
        <v>3.5886895001975598</v>
      </c>
      <c r="C152" s="64"/>
    </row>
    <row r="153" spans="1:3">
      <c r="A153" s="62"/>
      <c r="B153" s="64">
        <v>3.1630761686661</v>
      </c>
      <c r="C153" s="64"/>
    </row>
    <row r="154" spans="1:3">
      <c r="A154" s="62"/>
      <c r="B154" s="64">
        <v>2.7331117714777098</v>
      </c>
      <c r="C154" s="64"/>
    </row>
    <row r="155" spans="1:3">
      <c r="A155" s="62"/>
      <c r="B155" s="64">
        <v>2.3603249318558301</v>
      </c>
      <c r="C155" s="64"/>
    </row>
    <row r="156" spans="1:3">
      <c r="A156" s="62"/>
      <c r="B156" s="64">
        <v>2.4158179997244802</v>
      </c>
      <c r="C156" s="64"/>
    </row>
    <row r="157" spans="1:3">
      <c r="A157" s="62"/>
      <c r="B157" s="64">
        <v>2.8716602500319999</v>
      </c>
      <c r="C157" s="64"/>
    </row>
    <row r="158" spans="1:3">
      <c r="A158" s="62"/>
      <c r="B158" s="64">
        <v>3.48528649811111</v>
      </c>
      <c r="C158" s="64"/>
    </row>
    <row r="159" spans="1:3">
      <c r="A159" s="62"/>
      <c r="B159" s="64">
        <v>4.0550345825842999</v>
      </c>
      <c r="C159" s="64"/>
    </row>
    <row r="160" spans="1:3">
      <c r="A160" s="62"/>
      <c r="B160" s="64">
        <v>4.2470540792635498</v>
      </c>
      <c r="C160" s="64"/>
    </row>
    <row r="161" spans="1:3">
      <c r="A161" s="62"/>
      <c r="B161" s="64">
        <v>3.7744668187006098</v>
      </c>
      <c r="C161" s="64"/>
    </row>
    <row r="162" spans="1:3">
      <c r="A162" s="62"/>
      <c r="B162" s="64">
        <v>3.4474536692458</v>
      </c>
      <c r="C162" s="64"/>
    </row>
    <row r="163" spans="1:3">
      <c r="A163" s="62"/>
      <c r="B163" s="64">
        <v>3.3240975617235198</v>
      </c>
      <c r="C163" s="64"/>
    </row>
    <row r="164" spans="1:3">
      <c r="A164" s="62"/>
      <c r="B164" s="64">
        <v>3.49917421535755</v>
      </c>
      <c r="C164" s="64"/>
    </row>
    <row r="165" spans="1:3">
      <c r="A165" s="62"/>
      <c r="B165" s="64">
        <v>3.48950677875197</v>
      </c>
      <c r="C165" s="64"/>
    </row>
    <row r="166" spans="1:3">
      <c r="A166" s="62"/>
      <c r="B166" s="64">
        <v>3.2847540650845399</v>
      </c>
      <c r="C166" s="64"/>
    </row>
    <row r="167" spans="1:3">
      <c r="A167" s="62"/>
      <c r="B167" s="64">
        <v>2.9050096300367598</v>
      </c>
      <c r="C167" s="64"/>
    </row>
    <row r="168" spans="1:3">
      <c r="A168" s="62"/>
      <c r="B168" s="64">
        <v>2.4516933151822302</v>
      </c>
      <c r="C168" s="64"/>
    </row>
    <row r="169" spans="1:3">
      <c r="A169" s="62"/>
      <c r="B169" s="64">
        <v>2.4909751674435499</v>
      </c>
      <c r="C169" s="64"/>
    </row>
    <row r="170" spans="1:3">
      <c r="A170" s="62"/>
      <c r="B170" s="64">
        <v>2.5940095209307099</v>
      </c>
      <c r="C170" s="64"/>
    </row>
    <row r="171" spans="1:3">
      <c r="A171" s="62"/>
      <c r="B171" s="64">
        <v>2.55216976946503</v>
      </c>
      <c r="C171" s="64"/>
    </row>
    <row r="172" spans="1:3">
      <c r="A172" s="62"/>
      <c r="B172" s="64">
        <v>2.2756497580688899</v>
      </c>
      <c r="C172" s="64"/>
    </row>
    <row r="173" spans="1:3">
      <c r="A173" s="62"/>
      <c r="B173" s="64">
        <v>2.1965059114586598</v>
      </c>
      <c r="C173" s="64"/>
    </row>
    <row r="174" spans="1:3">
      <c r="A174" s="62"/>
      <c r="B174" s="64">
        <v>2.08736088780097</v>
      </c>
      <c r="C174" s="64"/>
    </row>
    <row r="175" spans="1:3">
      <c r="A175" s="62"/>
      <c r="B175" s="64">
        <v>1.93400360323124</v>
      </c>
      <c r="C175" s="64"/>
    </row>
    <row r="176" spans="1:3">
      <c r="A176" s="62"/>
      <c r="B176" s="64">
        <v>2.17224062959676</v>
      </c>
      <c r="C176" s="64"/>
    </row>
    <row r="177" spans="1:3">
      <c r="A177" s="62"/>
      <c r="B177" s="64">
        <v>2.49574415914979</v>
      </c>
      <c r="C177" s="64"/>
    </row>
    <row r="178" spans="1:3">
      <c r="A178" s="62"/>
      <c r="B178" s="64">
        <v>2.8595212163507799</v>
      </c>
      <c r="C178" s="64"/>
    </row>
    <row r="179" spans="1:3">
      <c r="A179" s="62"/>
      <c r="B179" s="64">
        <v>3.2327899095247501</v>
      </c>
      <c r="C179" s="64"/>
    </row>
    <row r="180" spans="1:3">
      <c r="A180" s="62"/>
      <c r="B180" s="64">
        <v>3.6582010703287202</v>
      </c>
      <c r="C180" s="64"/>
    </row>
    <row r="181" spans="1:3">
      <c r="A181" s="62"/>
      <c r="B181" s="64">
        <v>4.1212716566467602</v>
      </c>
      <c r="C181" s="64"/>
    </row>
    <row r="182" spans="1:3">
      <c r="A182" s="62"/>
      <c r="B182" s="64">
        <v>4.61719432027098</v>
      </c>
      <c r="C182" s="64"/>
    </row>
    <row r="183" spans="1:3">
      <c r="A183" s="62"/>
      <c r="B183" s="64">
        <v>4.9343818125508596</v>
      </c>
      <c r="C183" s="64"/>
    </row>
    <row r="184" spans="1:3">
      <c r="A184" s="62"/>
      <c r="B184" s="64">
        <v>5.1678818109615099</v>
      </c>
      <c r="C184" s="64"/>
    </row>
    <row r="185" spans="1:3">
      <c r="A185" s="62"/>
      <c r="B185" s="64">
        <v>5.1613723929924999</v>
      </c>
      <c r="C185" s="64"/>
    </row>
    <row r="186" spans="1:3">
      <c r="A186" s="62"/>
      <c r="B186" s="64">
        <v>5.0858076874433102</v>
      </c>
      <c r="C186" s="64"/>
    </row>
    <row r="187" spans="1:3">
      <c r="A187" s="62"/>
      <c r="B187" s="64">
        <v>5.7500733077436701</v>
      </c>
      <c r="C187" s="64"/>
    </row>
    <row r="188" spans="1:3">
      <c r="A188" s="62"/>
      <c r="B188" s="64">
        <v>6.5026406557898904</v>
      </c>
      <c r="C188" s="64"/>
    </row>
    <row r="189" spans="1:3">
      <c r="A189" s="62"/>
      <c r="B189" s="64">
        <v>7.07430622287725</v>
      </c>
      <c r="C189" s="64"/>
    </row>
    <row r="190" spans="1:3">
      <c r="A190" s="62"/>
      <c r="B190" s="64">
        <v>7.4919100775873302</v>
      </c>
      <c r="C190" s="64"/>
    </row>
    <row r="191" spans="1:3">
      <c r="A191" s="62"/>
      <c r="B191" s="64">
        <v>7.8061589823838702</v>
      </c>
      <c r="C191" s="64"/>
    </row>
    <row r="192" spans="1:3">
      <c r="A192" s="62"/>
      <c r="B192" s="64">
        <v>8.1291715487156697</v>
      </c>
      <c r="C192" s="64"/>
    </row>
    <row r="193" spans="1:3">
      <c r="A193" s="62"/>
      <c r="B193" s="64">
        <v>8.7022991910641796</v>
      </c>
      <c r="C193" s="64"/>
    </row>
    <row r="194" spans="1:3">
      <c r="A194" s="62"/>
      <c r="B194" s="64">
        <v>9.0322857684913291</v>
      </c>
      <c r="C194" s="64"/>
    </row>
    <row r="195" spans="1:3">
      <c r="A195" s="62"/>
      <c r="B195" s="64">
        <v>9.4664781708938097</v>
      </c>
      <c r="C195" s="64"/>
    </row>
    <row r="196" spans="1:3">
      <c r="A196" s="62"/>
      <c r="B196" s="64">
        <v>9.9932969966041902</v>
      </c>
      <c r="C196" s="64"/>
    </row>
    <row r="197" spans="1:3">
      <c r="A197" s="62"/>
      <c r="B197" s="64">
        <v>10.3609166294505</v>
      </c>
      <c r="C197" s="64"/>
    </row>
    <row r="198" spans="1:3">
      <c r="A198" s="62"/>
      <c r="B198" s="64">
        <v>10.9022097072452</v>
      </c>
      <c r="C198" s="64"/>
    </row>
    <row r="199" spans="1:3">
      <c r="A199" s="62"/>
      <c r="B199" s="64">
        <v>11.335209009354401</v>
      </c>
      <c r="C199" s="64"/>
    </row>
    <row r="200" spans="1:3">
      <c r="A200" s="62"/>
      <c r="B200" s="64">
        <v>11.7589184200347</v>
      </c>
      <c r="C200" s="64"/>
    </row>
    <row r="201" spans="1:3">
      <c r="A201" s="62"/>
      <c r="B201" s="64">
        <v>12.165258728214001</v>
      </c>
      <c r="C201" s="64"/>
    </row>
    <row r="202" spans="1:3">
      <c r="A202" s="62"/>
      <c r="B202" s="64">
        <v>12.7270700838418</v>
      </c>
      <c r="C202" s="64"/>
    </row>
    <row r="203" spans="1:3">
      <c r="A203" s="62"/>
      <c r="B203" s="64">
        <v>13.3696565561317</v>
      </c>
      <c r="C203" s="64"/>
    </row>
    <row r="204" spans="1:3">
      <c r="A204" s="62"/>
      <c r="B204" s="64">
        <v>14.0209275796722</v>
      </c>
      <c r="C204" s="64"/>
    </row>
    <row r="205" spans="1:3">
      <c r="A205" s="62"/>
      <c r="B205" s="64">
        <v>14.4709889191776</v>
      </c>
      <c r="C205" s="64"/>
    </row>
    <row r="206" spans="1:3">
      <c r="A206" s="62"/>
      <c r="B206" s="64">
        <v>14.051138918385</v>
      </c>
      <c r="C206" s="64"/>
    </row>
    <row r="207" spans="1:3">
      <c r="A207" s="62"/>
      <c r="B207" s="64">
        <v>13.7361832950454</v>
      </c>
      <c r="C207" s="64"/>
    </row>
    <row r="208" spans="1:3">
      <c r="A208" s="62"/>
      <c r="B208" s="64">
        <v>13.330165874027999</v>
      </c>
      <c r="C208" s="64"/>
    </row>
    <row r="209" spans="1:3">
      <c r="A209" s="62"/>
      <c r="B209" s="64">
        <v>14.4619586266829</v>
      </c>
      <c r="C209" s="64"/>
    </row>
    <row r="210" spans="1:3">
      <c r="A210" s="62"/>
      <c r="B210" s="64">
        <v>15.058259722419001</v>
      </c>
      <c r="C210" s="64"/>
    </row>
    <row r="211" spans="1:3">
      <c r="A211" s="62"/>
      <c r="B211" s="64">
        <v>15.449044018621301</v>
      </c>
      <c r="C211" s="64"/>
    </row>
    <row r="212" spans="1:3">
      <c r="A212" s="62"/>
      <c r="B212" s="64">
        <v>16.000464677859199</v>
      </c>
      <c r="C212" s="64"/>
    </row>
    <row r="213" spans="1:3">
      <c r="A213" s="62"/>
      <c r="B213" s="64">
        <v>16.465066194686099</v>
      </c>
      <c r="C213" s="64"/>
    </row>
    <row r="214" spans="1:3">
      <c r="A214" s="62"/>
      <c r="B214" s="64">
        <v>17.067139411192699</v>
      </c>
      <c r="C214" s="64"/>
    </row>
    <row r="215" spans="1:3">
      <c r="A215" s="62"/>
      <c r="B215" s="64">
        <v>17.741598538173498</v>
      </c>
      <c r="C215" s="64"/>
    </row>
    <row r="216" spans="1:3">
      <c r="A216" s="62"/>
      <c r="B216" s="64">
        <v>18.2423725001637</v>
      </c>
      <c r="C216" s="64"/>
    </row>
    <row r="217" spans="1:3">
      <c r="A217" s="62"/>
      <c r="B217" s="64">
        <v>18.7865692184069</v>
      </c>
      <c r="C217" s="64"/>
    </row>
    <row r="218" spans="1:3">
      <c r="A218" s="62"/>
      <c r="B218" s="64">
        <v>19.324976235816401</v>
      </c>
      <c r="C218" s="64"/>
    </row>
    <row r="219" spans="1:3">
      <c r="A219" s="62"/>
      <c r="B219" s="64">
        <v>19.921271471531401</v>
      </c>
      <c r="C219" s="64"/>
    </row>
    <row r="220" spans="1:3">
      <c r="A220" s="62"/>
      <c r="B220" s="64">
        <v>20.464020764566101</v>
      </c>
      <c r="C220" s="64"/>
    </row>
    <row r="221" spans="1:3">
      <c r="A221" s="62"/>
      <c r="B221" s="64">
        <v>20.9575663905458</v>
      </c>
      <c r="C221" s="64"/>
    </row>
    <row r="222" spans="1:3">
      <c r="A222" s="62"/>
      <c r="B222" s="64">
        <v>21.3570030078827</v>
      </c>
      <c r="C222" s="64"/>
    </row>
    <row r="223" spans="1:3">
      <c r="A223" s="62"/>
      <c r="B223" s="64">
        <v>21.775247362897598</v>
      </c>
      <c r="C223" s="64"/>
    </row>
    <row r="224" spans="1:3">
      <c r="A224" s="62"/>
      <c r="B224" s="64">
        <v>22.168054098877501</v>
      </c>
      <c r="C224" s="64"/>
    </row>
    <row r="225" spans="1:3">
      <c r="A225" s="62"/>
      <c r="B225" s="64">
        <v>22.6435442673863</v>
      </c>
      <c r="C225" s="64"/>
    </row>
    <row r="226" spans="1:3">
      <c r="A226" s="62"/>
      <c r="B226" s="64">
        <v>21.401565538237001</v>
      </c>
      <c r="C226" s="64"/>
    </row>
    <row r="227" spans="1:3">
      <c r="A227" s="62"/>
      <c r="B227" s="64">
        <v>20.841376822448101</v>
      </c>
      <c r="C227" s="64"/>
    </row>
    <row r="228" spans="1:3">
      <c r="A228" s="62"/>
      <c r="B228" s="64">
        <v>20.250792177282101</v>
      </c>
      <c r="C228" s="64"/>
    </row>
    <row r="229" spans="1:3">
      <c r="A229" s="62"/>
      <c r="B229" s="64">
        <v>19.673234358992001</v>
      </c>
      <c r="C229" s="64"/>
    </row>
    <row r="230" spans="1:3">
      <c r="A230" s="62"/>
      <c r="B230" s="64">
        <v>19.0913342650766</v>
      </c>
      <c r="C230" s="64"/>
    </row>
    <row r="231" spans="1:3">
      <c r="A231" s="62"/>
      <c r="B231" s="64">
        <v>18.444220926497199</v>
      </c>
      <c r="C231" s="64"/>
    </row>
    <row r="232" spans="1:3">
      <c r="A232" s="62"/>
      <c r="B232" s="64">
        <v>18.296416544636401</v>
      </c>
      <c r="C232" s="64"/>
    </row>
    <row r="233" spans="1:3">
      <c r="A233" s="62"/>
      <c r="B233" s="64">
        <v>18.7740141232285</v>
      </c>
      <c r="C233" s="64"/>
    </row>
    <row r="234" spans="1:3">
      <c r="A234" s="62"/>
      <c r="B234" s="64">
        <v>19.373212999391999</v>
      </c>
      <c r="C234" s="64"/>
    </row>
    <row r="235" spans="1:3">
      <c r="A235" s="62"/>
      <c r="B235" s="64">
        <v>20.172156554318899</v>
      </c>
      <c r="C235" s="64"/>
    </row>
    <row r="236" spans="1:3">
      <c r="A236" s="62"/>
      <c r="B236" s="64">
        <v>20.9320196286181</v>
      </c>
      <c r="C236" s="64"/>
    </row>
    <row r="237" spans="1:3">
      <c r="A237" s="62"/>
      <c r="B237" s="64">
        <v>21.726620907919699</v>
      </c>
      <c r="C237" s="64"/>
    </row>
    <row r="238" spans="1:3">
      <c r="A238" s="62"/>
      <c r="B238" s="64">
        <v>22.499510809094801</v>
      </c>
      <c r="C238" s="64"/>
    </row>
    <row r="239" spans="1:3">
      <c r="A239" s="62"/>
      <c r="B239" s="64">
        <v>23.389571831899701</v>
      </c>
      <c r="C239" s="64"/>
    </row>
    <row r="240" spans="1:3">
      <c r="A240" s="62"/>
      <c r="B240" s="64">
        <v>23.832501525742501</v>
      </c>
      <c r="C240" s="64"/>
    </row>
    <row r="241" spans="1:3">
      <c r="A241" s="62"/>
      <c r="B241" s="64">
        <v>23.095016113967301</v>
      </c>
      <c r="C241" s="64"/>
    </row>
    <row r="242" spans="1:3">
      <c r="A242" s="62"/>
      <c r="B242" s="64">
        <v>22.7105096583552</v>
      </c>
      <c r="C242" s="64"/>
    </row>
    <row r="243" spans="1:3">
      <c r="A243" s="62"/>
      <c r="B243" s="64">
        <v>22.082283167738499</v>
      </c>
      <c r="C243" s="64"/>
    </row>
    <row r="244" spans="1:3">
      <c r="A244" s="62"/>
      <c r="B244" s="64">
        <v>21.452618041944898</v>
      </c>
      <c r="C244" s="64"/>
    </row>
    <row r="245" spans="1:3">
      <c r="A245" s="62"/>
      <c r="B245" s="64">
        <v>20.818610640526</v>
      </c>
      <c r="C245" s="64"/>
    </row>
    <row r="246" spans="1:3">
      <c r="A246" s="62"/>
      <c r="B246" s="64">
        <v>20.2106568928589</v>
      </c>
      <c r="C246" s="64"/>
    </row>
    <row r="247" spans="1:3">
      <c r="A247" s="62"/>
      <c r="B247" s="64">
        <v>19.580982977033699</v>
      </c>
      <c r="C247" s="64"/>
    </row>
    <row r="248" spans="1:3">
      <c r="A248" s="62"/>
      <c r="B248" s="64">
        <v>19.073423947770799</v>
      </c>
      <c r="C248" s="64"/>
    </row>
    <row r="249" spans="1:3">
      <c r="A249" s="62"/>
      <c r="B249" s="64">
        <v>18.315831771167002</v>
      </c>
      <c r="C249" s="64"/>
    </row>
    <row r="250" spans="1:3">
      <c r="A250" s="62"/>
      <c r="B250" s="64">
        <v>19.873131398303599</v>
      </c>
      <c r="C250" s="64"/>
    </row>
    <row r="251" spans="1:3">
      <c r="A251" s="62"/>
      <c r="B251" s="64">
        <v>20.475219264862901</v>
      </c>
      <c r="C251" s="64"/>
    </row>
    <row r="252" spans="1:3">
      <c r="A252" s="62"/>
      <c r="B252" s="64">
        <v>20.920993998943398</v>
      </c>
      <c r="C252" s="64"/>
    </row>
    <row r="253" spans="1:3">
      <c r="A253" s="62"/>
      <c r="B253" s="64">
        <v>21.3001988934782</v>
      </c>
      <c r="C253" s="64"/>
    </row>
    <row r="254" spans="1:3">
      <c r="A254" s="62"/>
      <c r="B254" s="64">
        <v>21.851632737763499</v>
      </c>
      <c r="C254" s="64"/>
    </row>
    <row r="255" spans="1:3">
      <c r="A255" s="62"/>
      <c r="B255" s="64">
        <v>22.7026836001939</v>
      </c>
      <c r="C255" s="64"/>
    </row>
    <row r="256" spans="1:3">
      <c r="A256" s="62"/>
      <c r="B256" s="64">
        <v>22.368319587014899</v>
      </c>
      <c r="C256" s="64"/>
    </row>
    <row r="257" spans="1:3">
      <c r="A257" s="62"/>
      <c r="B257" s="64">
        <v>23.9662242769319</v>
      </c>
      <c r="C257" s="64"/>
    </row>
    <row r="258" spans="1:3">
      <c r="A258" s="62"/>
      <c r="B258" s="64">
        <v>23.340954166953399</v>
      </c>
      <c r="C258" s="64"/>
    </row>
    <row r="259" spans="1:3">
      <c r="A259" s="62"/>
      <c r="B259" s="64">
        <v>24.695709001917301</v>
      </c>
      <c r="C259" s="64"/>
    </row>
    <row r="260" spans="1:3">
      <c r="A260" s="62"/>
      <c r="B260" s="64">
        <v>24.313588746891799</v>
      </c>
      <c r="C260" s="64"/>
    </row>
    <row r="261" spans="1:3">
      <c r="A261" s="62"/>
      <c r="B261" s="64">
        <v>25.425164426797402</v>
      </c>
      <c r="C261" s="64"/>
    </row>
    <row r="262" spans="1:3">
      <c r="A262" s="62"/>
      <c r="B262" s="64">
        <v>25.147270506820998</v>
      </c>
      <c r="C262" s="64"/>
    </row>
    <row r="263" spans="1:3">
      <c r="A263" s="62"/>
      <c r="B263" s="64">
        <v>26.293584391728899</v>
      </c>
      <c r="C263" s="64"/>
    </row>
    <row r="264" spans="1:3">
      <c r="A264" s="62"/>
      <c r="B264" s="64">
        <v>26.015690471752499</v>
      </c>
      <c r="C264" s="64"/>
    </row>
    <row r="265" spans="1:3">
      <c r="A265" s="62"/>
      <c r="B265" s="64">
        <v>27.289304524738601</v>
      </c>
      <c r="C265" s="64"/>
    </row>
    <row r="266" spans="1:3">
      <c r="A266" s="62"/>
      <c r="B266" s="64">
        <v>26.884110436684001</v>
      </c>
      <c r="C266" s="64"/>
    </row>
    <row r="267" spans="1:3">
      <c r="A267" s="62"/>
      <c r="B267" s="64">
        <v>27.806773686804998</v>
      </c>
      <c r="C267" s="64"/>
    </row>
    <row r="268" spans="1:3">
      <c r="A268" s="62"/>
      <c r="B268" s="64">
        <v>27.144436013442199</v>
      </c>
      <c r="C268" s="64"/>
    </row>
    <row r="269" spans="1:3">
      <c r="A269" s="62"/>
      <c r="B269" s="64">
        <v>26.802785064041899</v>
      </c>
      <c r="C269" s="64"/>
    </row>
    <row r="270" spans="1:3">
      <c r="A270" s="62"/>
      <c r="B270" s="64">
        <v>26.372593381749901</v>
      </c>
      <c r="C270" s="64"/>
    </row>
    <row r="271" spans="1:3">
      <c r="A271" s="62"/>
      <c r="B271" s="64">
        <v>25.970915648816099</v>
      </c>
      <c r="C271" s="64"/>
    </row>
    <row r="272" spans="1:3">
      <c r="A272" s="62"/>
      <c r="B272" s="64">
        <v>25.667675539451899</v>
      </c>
      <c r="C272" s="64"/>
    </row>
    <row r="273" spans="1:3">
      <c r="A273" s="62"/>
      <c r="B273" s="64">
        <v>26.518713216834801</v>
      </c>
      <c r="C273" s="64"/>
    </row>
    <row r="274" spans="1:3">
      <c r="A274" s="62"/>
      <c r="B274" s="64">
        <v>26.970296696817499</v>
      </c>
      <c r="C274" s="64"/>
    </row>
    <row r="275" spans="1:3">
      <c r="A275" s="62"/>
      <c r="B275" s="64">
        <v>27.4392273042223</v>
      </c>
      <c r="C275" s="64"/>
    </row>
    <row r="276" spans="1:3">
      <c r="A276" s="62"/>
      <c r="B276" s="64">
        <v>28.191832742405602</v>
      </c>
      <c r="C276" s="64"/>
    </row>
    <row r="277" spans="1:3">
      <c r="A277" s="62"/>
      <c r="B277" s="64">
        <v>28.9241405325496</v>
      </c>
      <c r="C277" s="64"/>
    </row>
    <row r="278" spans="1:3">
      <c r="A278" s="62"/>
      <c r="B278" s="64">
        <v>29.4104446374714</v>
      </c>
      <c r="C278" s="64"/>
    </row>
    <row r="279" spans="1:3">
      <c r="A279" s="62"/>
      <c r="B279" s="64">
        <v>29.818636126311901</v>
      </c>
      <c r="C279" s="64"/>
    </row>
    <row r="280" spans="1:3">
      <c r="A280" s="62"/>
      <c r="B280" s="64">
        <v>28.741637500828801</v>
      </c>
      <c r="C280" s="64"/>
    </row>
    <row r="281" spans="1:3">
      <c r="A281" s="62"/>
      <c r="B281" s="64">
        <v>28.3508063244578</v>
      </c>
      <c r="C281" s="64"/>
    </row>
    <row r="282" spans="1:3">
      <c r="A282" s="62"/>
      <c r="B282" s="64">
        <v>27.942597255553999</v>
      </c>
      <c r="C282" s="64"/>
    </row>
    <row r="283" spans="1:3">
      <c r="A283" s="62"/>
      <c r="B283" s="64">
        <v>27.534388186650201</v>
      </c>
      <c r="C283" s="64"/>
    </row>
    <row r="284" spans="1:3">
      <c r="A284" s="87">
        <v>2019.75</v>
      </c>
      <c r="B284" s="64">
        <v>26.967897657457499</v>
      </c>
      <c r="C284" s="64"/>
    </row>
    <row r="285" spans="1:3">
      <c r="A285" s="64"/>
      <c r="B285" s="64"/>
      <c r="C285" s="64"/>
    </row>
    <row r="286" spans="1:3">
      <c r="A286" s="64"/>
      <c r="B286" s="64"/>
      <c r="C286" s="64"/>
    </row>
    <row r="287" spans="1:3">
      <c r="A287" s="64"/>
      <c r="B287" s="64"/>
      <c r="C287" s="64"/>
    </row>
    <row r="288" spans="1:3">
      <c r="A288" s="64"/>
      <c r="B288" s="64"/>
      <c r="C288" s="64"/>
    </row>
    <row r="289" spans="1:3">
      <c r="A289" s="64"/>
      <c r="B289" s="64"/>
      <c r="C289" s="64"/>
    </row>
    <row r="290" spans="1:3">
      <c r="A290" s="64"/>
      <c r="B290" s="64"/>
      <c r="C290" s="64"/>
    </row>
    <row r="291" spans="1:3">
      <c r="A291" s="64"/>
      <c r="B291" s="64"/>
      <c r="C291" s="64"/>
    </row>
    <row r="292" spans="1:3">
      <c r="A292" s="64"/>
      <c r="B292" s="64"/>
      <c r="C292" s="64"/>
    </row>
    <row r="293" spans="1:3">
      <c r="A293" s="64"/>
      <c r="B293" s="64"/>
      <c r="C293" s="64"/>
    </row>
    <row r="294" spans="1:3">
      <c r="A294" s="64"/>
      <c r="B294" s="64"/>
      <c r="C294" s="64"/>
    </row>
    <row r="295" spans="1:3">
      <c r="A295" s="64"/>
      <c r="B295" s="64"/>
      <c r="C295" s="64"/>
    </row>
    <row r="296" spans="1:3">
      <c r="A296" s="64"/>
      <c r="B296" s="64"/>
      <c r="C296" s="64"/>
    </row>
    <row r="297" spans="1:3">
      <c r="A297" s="64"/>
      <c r="B297" s="64"/>
      <c r="C297" s="64"/>
    </row>
    <row r="298" spans="1:3">
      <c r="A298" s="64"/>
      <c r="B298" s="64"/>
      <c r="C298" s="64"/>
    </row>
    <row r="299" spans="1:3">
      <c r="A299" s="64"/>
      <c r="B299" s="64"/>
      <c r="C299" s="64"/>
    </row>
    <row r="300" spans="1:3">
      <c r="A300" s="64"/>
      <c r="B300" s="64"/>
      <c r="C300" s="64"/>
    </row>
    <row r="301" spans="1:3">
      <c r="A301" s="64"/>
      <c r="B301" s="64"/>
      <c r="C301" s="64"/>
    </row>
    <row r="302" spans="1:3">
      <c r="A302" s="64"/>
      <c r="B302" s="64"/>
      <c r="C302" s="64"/>
    </row>
    <row r="303" spans="1:3">
      <c r="A303" s="64"/>
      <c r="B303" s="64"/>
      <c r="C303" s="64"/>
    </row>
    <row r="304" spans="1:3">
      <c r="A304" s="64"/>
      <c r="B304" s="64"/>
      <c r="C304" s="64"/>
    </row>
    <row r="305" spans="1:3">
      <c r="A305" s="64"/>
      <c r="B305" s="64"/>
      <c r="C305" s="64"/>
    </row>
    <row r="306" spans="1:3">
      <c r="A306" s="64"/>
      <c r="B306" s="64"/>
      <c r="C306" s="64"/>
    </row>
    <row r="307" spans="1:3">
      <c r="A307" s="64"/>
      <c r="B307" s="64"/>
      <c r="C307" s="64"/>
    </row>
    <row r="308" spans="1:3">
      <c r="A308" s="64"/>
      <c r="B308" s="64"/>
      <c r="C308" s="64"/>
    </row>
    <row r="309" spans="1:3">
      <c r="A309" s="64"/>
      <c r="B309" s="64"/>
      <c r="C309" s="64"/>
    </row>
    <row r="310" spans="1:3">
      <c r="A310" s="64"/>
      <c r="B310" s="64"/>
      <c r="C310" s="64"/>
    </row>
    <row r="311" spans="1:3">
      <c r="A311" s="64"/>
      <c r="B311" s="64"/>
      <c r="C311" s="64"/>
    </row>
    <row r="312" spans="1:3">
      <c r="A312" s="64"/>
      <c r="B312" s="64"/>
      <c r="C312" s="64"/>
    </row>
    <row r="313" spans="1:3">
      <c r="A313" s="64"/>
      <c r="B313" s="64"/>
      <c r="C313" s="64"/>
    </row>
    <row r="314" spans="1:3">
      <c r="A314" s="64"/>
      <c r="B314" s="64"/>
      <c r="C314" s="64"/>
    </row>
    <row r="315" spans="1:3">
      <c r="A315" s="64"/>
      <c r="B315" s="64"/>
      <c r="C315" s="64"/>
    </row>
    <row r="316" spans="1:3">
      <c r="A316" s="64"/>
      <c r="B316" s="64"/>
      <c r="C316" s="64"/>
    </row>
    <row r="317" spans="1:3">
      <c r="A317" s="64"/>
      <c r="B317" s="64"/>
      <c r="C317" s="64"/>
    </row>
    <row r="318" spans="1:3">
      <c r="A318" s="64"/>
      <c r="B318" s="64"/>
      <c r="C318" s="64"/>
    </row>
    <row r="319" spans="1:3">
      <c r="A319" s="64"/>
      <c r="B319" s="64"/>
      <c r="C319" s="64"/>
    </row>
    <row r="320" spans="1:3">
      <c r="A320" s="64"/>
      <c r="B320" s="64"/>
      <c r="C320" s="64"/>
    </row>
    <row r="321" spans="1:3">
      <c r="A321" s="64"/>
      <c r="B321" s="64"/>
      <c r="C321" s="64"/>
    </row>
    <row r="322" spans="1:3">
      <c r="A322" s="64"/>
      <c r="B322" s="64"/>
      <c r="C322" s="64"/>
    </row>
    <row r="323" spans="1:3">
      <c r="A323" s="64"/>
      <c r="B323" s="64"/>
      <c r="C323" s="64"/>
    </row>
    <row r="324" spans="1:3">
      <c r="A324" s="64"/>
      <c r="B324" s="64"/>
      <c r="C324" s="64"/>
    </row>
    <row r="325" spans="1:3">
      <c r="A325" s="64"/>
      <c r="B325" s="64"/>
      <c r="C325" s="64"/>
    </row>
    <row r="326" spans="1:3">
      <c r="A326" s="64"/>
      <c r="B326" s="64"/>
      <c r="C326" s="64"/>
    </row>
    <row r="327" spans="1:3">
      <c r="A327" s="64"/>
      <c r="B327" s="64"/>
      <c r="C327" s="64"/>
    </row>
    <row r="328" spans="1:3">
      <c r="A328" s="64"/>
      <c r="B328" s="64"/>
      <c r="C328" s="64"/>
    </row>
    <row r="329" spans="1:3">
      <c r="A329" s="64"/>
      <c r="B329" s="64"/>
      <c r="C329" s="64"/>
    </row>
    <row r="330" spans="1:3">
      <c r="A330" s="64"/>
      <c r="B330" s="64"/>
      <c r="C330" s="64"/>
    </row>
    <row r="331" spans="1:3">
      <c r="A331" s="64"/>
      <c r="B331" s="64"/>
      <c r="C331" s="64"/>
    </row>
    <row r="332" spans="1:3">
      <c r="A332" s="64"/>
      <c r="B332" s="64"/>
      <c r="C332" s="64"/>
    </row>
    <row r="333" spans="1:3">
      <c r="A333" s="64"/>
      <c r="B333" s="64"/>
      <c r="C333" s="64"/>
    </row>
    <row r="334" spans="1:3">
      <c r="A334" s="64"/>
      <c r="B334" s="64"/>
      <c r="C334" s="64"/>
    </row>
    <row r="335" spans="1:3">
      <c r="A335" s="64"/>
      <c r="B335" s="64"/>
      <c r="C335" s="64"/>
    </row>
    <row r="336" spans="1:3">
      <c r="A336" s="64"/>
      <c r="B336" s="64"/>
      <c r="C336" s="64"/>
    </row>
    <row r="337" spans="1:3">
      <c r="A337" s="64"/>
      <c r="B337" s="64"/>
      <c r="C337" s="64"/>
    </row>
    <row r="338" spans="1:3">
      <c r="A338" s="64"/>
      <c r="B338" s="64"/>
      <c r="C338" s="64"/>
    </row>
    <row r="339" spans="1:3">
      <c r="A339" s="64"/>
      <c r="B339" s="64"/>
      <c r="C339" s="64"/>
    </row>
    <row r="340" spans="1:3">
      <c r="A340" s="64"/>
      <c r="B340" s="64"/>
      <c r="C340" s="64"/>
    </row>
    <row r="341" spans="1:3">
      <c r="A341" s="64"/>
      <c r="B341" s="64"/>
      <c r="C341" s="64"/>
    </row>
    <row r="342" spans="1:3">
      <c r="A342" s="64"/>
      <c r="B342" s="64"/>
      <c r="C342" s="64"/>
    </row>
    <row r="343" spans="1:3">
      <c r="A343" s="64"/>
      <c r="B343" s="64"/>
      <c r="C343" s="64"/>
    </row>
    <row r="344" spans="1:3">
      <c r="A344" s="64"/>
      <c r="B344" s="64"/>
      <c r="C344" s="64"/>
    </row>
    <row r="345" spans="1:3">
      <c r="A345" s="64"/>
      <c r="B345" s="64"/>
      <c r="C345" s="64"/>
    </row>
    <row r="346" spans="1:3">
      <c r="A346" s="64"/>
      <c r="B346" s="64"/>
      <c r="C346" s="64"/>
    </row>
    <row r="347" spans="1:3">
      <c r="A347" s="64"/>
      <c r="B347" s="64"/>
      <c r="C347" s="64"/>
    </row>
    <row r="348" spans="1:3">
      <c r="A348" s="64"/>
      <c r="B348" s="64"/>
      <c r="C348" s="64"/>
    </row>
    <row r="349" spans="1:3">
      <c r="A349" s="64"/>
      <c r="B349" s="64"/>
      <c r="C349" s="64"/>
    </row>
    <row r="350" spans="1:3">
      <c r="A350" s="64"/>
      <c r="B350" s="64"/>
      <c r="C350" s="64"/>
    </row>
    <row r="351" spans="1:3">
      <c r="A351" s="64"/>
      <c r="B351" s="64"/>
      <c r="C351" s="64"/>
    </row>
    <row r="352" spans="1:3">
      <c r="A352" s="64"/>
      <c r="B352" s="64"/>
      <c r="C352" s="64"/>
    </row>
    <row r="353" spans="1:3">
      <c r="A353" s="64"/>
      <c r="B353" s="64"/>
      <c r="C353" s="64"/>
    </row>
    <row r="354" spans="1:3">
      <c r="A354" s="64"/>
      <c r="B354" s="64"/>
      <c r="C354" s="64"/>
    </row>
    <row r="355" spans="1:3">
      <c r="A355" s="64"/>
      <c r="B355" s="64"/>
      <c r="C355" s="64"/>
    </row>
    <row r="356" spans="1:3">
      <c r="A356" s="64"/>
      <c r="B356" s="64"/>
      <c r="C356" s="64"/>
    </row>
    <row r="357" spans="1:3">
      <c r="A357" s="64"/>
      <c r="B357" s="64"/>
      <c r="C357" s="64"/>
    </row>
    <row r="358" spans="1:3">
      <c r="A358" s="64"/>
      <c r="B358" s="64"/>
      <c r="C358" s="64"/>
    </row>
    <row r="359" spans="1:3">
      <c r="A359" s="64"/>
      <c r="B359" s="64"/>
      <c r="C359" s="64"/>
    </row>
    <row r="360" spans="1:3">
      <c r="A360" s="64"/>
      <c r="B360" s="64"/>
      <c r="C360" s="64"/>
    </row>
    <row r="361" spans="1:3">
      <c r="A361" s="64"/>
      <c r="B361" s="64"/>
      <c r="C361" s="64"/>
    </row>
    <row r="362" spans="1:3">
      <c r="A362" s="64"/>
      <c r="B362" s="64"/>
      <c r="C362" s="64"/>
    </row>
    <row r="363" spans="1:3">
      <c r="A363" s="64"/>
      <c r="B363" s="64"/>
      <c r="C363" s="64"/>
    </row>
    <row r="364" spans="1:3">
      <c r="A364" s="64"/>
      <c r="B364" s="64"/>
      <c r="C364" s="64"/>
    </row>
    <row r="365" spans="1:3">
      <c r="A365" s="64"/>
      <c r="B365" s="64"/>
      <c r="C365" s="64"/>
    </row>
    <row r="366" spans="1:3">
      <c r="A366" s="64"/>
      <c r="B366" s="64"/>
      <c r="C366" s="64"/>
    </row>
    <row r="367" spans="1:3">
      <c r="A367" s="64"/>
      <c r="B367" s="64"/>
      <c r="C367" s="64"/>
    </row>
    <row r="368" spans="1:3">
      <c r="A368" s="64"/>
      <c r="B368" s="64"/>
      <c r="C368" s="64"/>
    </row>
    <row r="369" spans="1:3">
      <c r="A369" s="64"/>
      <c r="B369" s="64"/>
      <c r="C369" s="64"/>
    </row>
    <row r="370" spans="1:3">
      <c r="A370" s="64"/>
      <c r="B370" s="64"/>
      <c r="C370" s="64"/>
    </row>
    <row r="371" spans="1:3">
      <c r="A371" s="64"/>
      <c r="B371" s="64"/>
      <c r="C371" s="64"/>
    </row>
    <row r="372" spans="1:3">
      <c r="A372" s="64"/>
      <c r="B372" s="64"/>
      <c r="C372" s="64"/>
    </row>
    <row r="373" spans="1:3">
      <c r="A373" s="64"/>
      <c r="B373" s="64"/>
      <c r="C373" s="64"/>
    </row>
    <row r="374" spans="1:3">
      <c r="A374" s="64"/>
      <c r="B374" s="64"/>
      <c r="C374" s="64"/>
    </row>
    <row r="375" spans="1:3">
      <c r="A375" s="64"/>
      <c r="B375" s="64"/>
      <c r="C375" s="64"/>
    </row>
    <row r="376" spans="1:3">
      <c r="A376" s="64"/>
      <c r="B376" s="64"/>
      <c r="C376" s="64"/>
    </row>
    <row r="377" spans="1:3">
      <c r="A377" s="64"/>
      <c r="B377" s="64"/>
      <c r="C377" s="64"/>
    </row>
    <row r="378" spans="1:3">
      <c r="A378" s="64"/>
      <c r="B378" s="64"/>
      <c r="C378" s="64"/>
    </row>
    <row r="379" spans="1:3">
      <c r="A379" s="64"/>
      <c r="B379" s="64"/>
      <c r="C379" s="64"/>
    </row>
    <row r="380" spans="1:3">
      <c r="A380" s="64"/>
      <c r="B380" s="64"/>
      <c r="C380" s="64"/>
    </row>
    <row r="381" spans="1:3">
      <c r="A381" s="64"/>
      <c r="B381" s="64"/>
      <c r="C381" s="64"/>
    </row>
    <row r="382" spans="1:3">
      <c r="A382" s="64"/>
      <c r="B382" s="64"/>
      <c r="C382" s="64"/>
    </row>
    <row r="383" spans="1:3">
      <c r="A383" s="64"/>
      <c r="B383" s="64"/>
      <c r="C383" s="64"/>
    </row>
    <row r="384" spans="1:3">
      <c r="A384" s="64"/>
      <c r="B384" s="64"/>
      <c r="C384" s="64"/>
    </row>
    <row r="385" spans="1:3">
      <c r="A385" s="64"/>
      <c r="B385" s="64"/>
      <c r="C385" s="64"/>
    </row>
    <row r="386" spans="1:3">
      <c r="A386" s="64"/>
      <c r="B386" s="64"/>
      <c r="C386" s="64"/>
    </row>
    <row r="387" spans="1:3">
      <c r="A387" s="64"/>
      <c r="B387" s="64"/>
      <c r="C387" s="64"/>
    </row>
    <row r="388" spans="1:3">
      <c r="A388" s="64"/>
      <c r="B388" s="64"/>
      <c r="C388" s="64"/>
    </row>
    <row r="389" spans="1:3">
      <c r="A389" s="64"/>
      <c r="B389" s="64"/>
      <c r="C389" s="64"/>
    </row>
    <row r="390" spans="1:3">
      <c r="A390" s="64"/>
      <c r="B390" s="64"/>
      <c r="C390" s="64"/>
    </row>
    <row r="391" spans="1:3">
      <c r="A391" s="64"/>
      <c r="B391" s="64"/>
      <c r="C391" s="64"/>
    </row>
    <row r="392" spans="1:3">
      <c r="A392" s="64"/>
      <c r="B392" s="64"/>
      <c r="C392" s="64"/>
    </row>
    <row r="393" spans="1:3">
      <c r="A393" s="64"/>
      <c r="B393" s="64"/>
      <c r="C393" s="64"/>
    </row>
    <row r="394" spans="1:3">
      <c r="A394" s="64"/>
      <c r="B394" s="64"/>
      <c r="C394" s="64"/>
    </row>
    <row r="395" spans="1:3">
      <c r="A395" s="64"/>
      <c r="B395" s="64"/>
      <c r="C395" s="64"/>
    </row>
    <row r="396" spans="1:3">
      <c r="A396" s="64"/>
      <c r="B396" s="64"/>
      <c r="C396" s="64"/>
    </row>
    <row r="397" spans="1:3">
      <c r="A397" s="64"/>
      <c r="B397" s="64"/>
      <c r="C397" s="64"/>
    </row>
    <row r="398" spans="1:3">
      <c r="A398" s="64"/>
      <c r="B398" s="64"/>
      <c r="C398" s="64"/>
    </row>
    <row r="399" spans="1:3">
      <c r="A399" s="64"/>
      <c r="B399" s="64"/>
      <c r="C399" s="64"/>
    </row>
    <row r="400" spans="1:3">
      <c r="A400" s="64"/>
      <c r="B400" s="64"/>
      <c r="C400" s="64"/>
    </row>
    <row r="401" spans="1:3">
      <c r="A401" s="64"/>
      <c r="B401" s="64"/>
      <c r="C401" s="64"/>
    </row>
    <row r="402" spans="1:3">
      <c r="A402" s="64"/>
      <c r="B402" s="64"/>
      <c r="C402" s="64"/>
    </row>
    <row r="403" spans="1:3">
      <c r="A403" s="64"/>
      <c r="B403" s="64"/>
      <c r="C403" s="64"/>
    </row>
    <row r="404" spans="1:3">
      <c r="A404" s="64"/>
      <c r="B404" s="64"/>
      <c r="C404" s="64"/>
    </row>
    <row r="405" spans="1:3">
      <c r="A405" s="64"/>
      <c r="B405" s="64"/>
      <c r="C405" s="64"/>
    </row>
    <row r="406" spans="1:3">
      <c r="A406" s="64"/>
      <c r="B406" s="64"/>
      <c r="C406" s="64"/>
    </row>
    <row r="407" spans="1:3">
      <c r="A407" s="64"/>
      <c r="B407" s="64"/>
      <c r="C407" s="64"/>
    </row>
    <row r="408" spans="1:3">
      <c r="A408" s="64"/>
      <c r="B408" s="64"/>
      <c r="C408" s="64"/>
    </row>
    <row r="409" spans="1:3">
      <c r="A409" s="64"/>
      <c r="B409" s="64"/>
      <c r="C409" s="64"/>
    </row>
    <row r="410" spans="1:3">
      <c r="A410" s="64"/>
      <c r="B410" s="64"/>
      <c r="C410" s="64"/>
    </row>
    <row r="411" spans="1:3">
      <c r="A411" s="64"/>
      <c r="B411" s="64"/>
      <c r="C411" s="64"/>
    </row>
    <row r="412" spans="1:3">
      <c r="A412" s="64"/>
      <c r="B412" s="64"/>
      <c r="C412" s="64"/>
    </row>
    <row r="413" spans="1:3">
      <c r="A413" s="64"/>
      <c r="B413" s="64"/>
      <c r="C413" s="64"/>
    </row>
    <row r="414" spans="1:3">
      <c r="A414" s="64"/>
      <c r="B414" s="64"/>
      <c r="C414" s="64"/>
    </row>
    <row r="415" spans="1:3">
      <c r="A415" s="64"/>
      <c r="B415" s="64"/>
      <c r="C415" s="64"/>
    </row>
    <row r="416" spans="1:3">
      <c r="A416" s="64"/>
      <c r="B416" s="64"/>
      <c r="C416" s="64"/>
    </row>
    <row r="417" spans="1:3">
      <c r="A417" s="64"/>
      <c r="B417" s="64"/>
      <c r="C417" s="64"/>
    </row>
    <row r="418" spans="1:3">
      <c r="A418" s="64"/>
      <c r="B418" s="64"/>
      <c r="C418" s="64"/>
    </row>
    <row r="419" spans="1:3">
      <c r="A419" s="64"/>
      <c r="B419" s="64"/>
      <c r="C419" s="64"/>
    </row>
    <row r="420" spans="1:3">
      <c r="A420" s="64"/>
      <c r="B420" s="64"/>
      <c r="C420" s="64"/>
    </row>
    <row r="421" spans="1:3">
      <c r="A421" s="64"/>
      <c r="B421" s="64"/>
      <c r="C421" s="64"/>
    </row>
    <row r="422" spans="1:3">
      <c r="A422" s="64"/>
      <c r="B422" s="64"/>
      <c r="C422" s="64"/>
    </row>
    <row r="423" spans="1:3">
      <c r="A423" s="64"/>
      <c r="B423" s="64"/>
      <c r="C423" s="64"/>
    </row>
    <row r="424" spans="1:3">
      <c r="A424" s="64"/>
      <c r="B424" s="64"/>
      <c r="C424" s="64"/>
    </row>
    <row r="425" spans="1:3">
      <c r="A425" s="64"/>
      <c r="B425" s="64"/>
      <c r="C425" s="64"/>
    </row>
    <row r="426" spans="1:3">
      <c r="A426" s="64"/>
      <c r="B426" s="64"/>
      <c r="C426" s="64"/>
    </row>
    <row r="427" spans="1:3">
      <c r="A427" s="64"/>
      <c r="B427" s="64"/>
      <c r="C427" s="64"/>
    </row>
    <row r="428" spans="1:3">
      <c r="A428" s="64"/>
      <c r="B428" s="64"/>
      <c r="C428" s="64"/>
    </row>
    <row r="429" spans="1:3">
      <c r="A429" s="64"/>
      <c r="B429" s="64"/>
      <c r="C429" s="64"/>
    </row>
    <row r="430" spans="1:3">
      <c r="A430" s="64"/>
      <c r="B430" s="64"/>
      <c r="C430" s="64"/>
    </row>
    <row r="431" spans="1:3">
      <c r="A431" s="64"/>
      <c r="B431" s="64"/>
      <c r="C431" s="64"/>
    </row>
    <row r="432" spans="1:3">
      <c r="A432" s="64"/>
      <c r="B432" s="64"/>
      <c r="C432" s="64"/>
    </row>
    <row r="433" spans="1:3">
      <c r="A433" s="64"/>
      <c r="B433" s="64"/>
      <c r="C433" s="64"/>
    </row>
    <row r="434" spans="1:3">
      <c r="A434" s="64"/>
      <c r="B434" s="64"/>
      <c r="C434" s="64"/>
    </row>
    <row r="435" spans="1:3">
      <c r="A435" s="64"/>
      <c r="B435" s="64"/>
      <c r="C435" s="64"/>
    </row>
    <row r="436" spans="1:3">
      <c r="A436" s="64"/>
      <c r="B436" s="64"/>
      <c r="C436" s="64"/>
    </row>
    <row r="437" spans="1:3">
      <c r="A437" s="64"/>
      <c r="B437" s="64"/>
      <c r="C437" s="64"/>
    </row>
    <row r="438" spans="1:3">
      <c r="A438" s="64"/>
      <c r="B438" s="64"/>
      <c r="C438" s="64"/>
    </row>
    <row r="439" spans="1:3">
      <c r="A439" s="64"/>
      <c r="B439" s="64"/>
      <c r="C439" s="64"/>
    </row>
    <row r="440" spans="1:3">
      <c r="A440" s="64"/>
      <c r="B440" s="64"/>
      <c r="C440" s="64"/>
    </row>
    <row r="441" spans="1:3">
      <c r="A441" s="64"/>
      <c r="B441" s="64"/>
      <c r="C441" s="64"/>
    </row>
    <row r="442" spans="1:3">
      <c r="A442" s="64"/>
      <c r="B442" s="64"/>
      <c r="C442" s="64"/>
    </row>
    <row r="443" spans="1:3">
      <c r="A443" s="64"/>
      <c r="B443" s="64"/>
      <c r="C443" s="64"/>
    </row>
    <row r="444" spans="1:3">
      <c r="A444" s="64"/>
      <c r="B444" s="64"/>
      <c r="C444" s="64"/>
    </row>
    <row r="445" spans="1:3">
      <c r="A445" s="64"/>
      <c r="B445" s="64"/>
      <c r="C445" s="64"/>
    </row>
    <row r="446" spans="1:3">
      <c r="A446" s="64"/>
      <c r="B446" s="64"/>
      <c r="C446" s="64"/>
    </row>
    <row r="447" spans="1:3">
      <c r="A447" s="64"/>
      <c r="B447" s="64"/>
      <c r="C447" s="64"/>
    </row>
    <row r="448" spans="1:3">
      <c r="A448" s="64"/>
      <c r="B448" s="64"/>
      <c r="C448" s="64"/>
    </row>
    <row r="449" spans="1:3">
      <c r="A449" s="64"/>
      <c r="B449" s="64"/>
      <c r="C449" s="64"/>
    </row>
    <row r="450" spans="1:3">
      <c r="A450" s="64"/>
      <c r="B450" s="64"/>
      <c r="C450" s="64"/>
    </row>
    <row r="451" spans="1:3">
      <c r="A451" s="64"/>
      <c r="B451" s="64"/>
      <c r="C451" s="64"/>
    </row>
    <row r="452" spans="1:3">
      <c r="A452" s="64"/>
      <c r="B452" s="64"/>
      <c r="C452" s="64"/>
    </row>
    <row r="453" spans="1:3">
      <c r="A453" s="64"/>
      <c r="B453" s="64"/>
      <c r="C453" s="64"/>
    </row>
    <row r="454" spans="1:3">
      <c r="A454" s="64"/>
      <c r="B454" s="64"/>
      <c r="C454" s="64"/>
    </row>
    <row r="455" spans="1:3">
      <c r="A455" s="64"/>
      <c r="B455" s="64"/>
      <c r="C455" s="64"/>
    </row>
    <row r="456" spans="1:3">
      <c r="A456" s="64"/>
      <c r="B456" s="64"/>
      <c r="C456" s="64"/>
    </row>
    <row r="457" spans="1:3">
      <c r="A457" s="64"/>
      <c r="B457" s="64"/>
      <c r="C457" s="64"/>
    </row>
    <row r="458" spans="1:3">
      <c r="A458" s="64"/>
      <c r="B458" s="64"/>
      <c r="C458" s="64"/>
    </row>
    <row r="459" spans="1:3">
      <c r="A459" s="64"/>
      <c r="B459" s="64"/>
      <c r="C459" s="64"/>
    </row>
    <row r="460" spans="1:3">
      <c r="A460" s="64"/>
      <c r="B460" s="64"/>
      <c r="C460" s="64"/>
    </row>
    <row r="461" spans="1:3">
      <c r="A461" s="64"/>
      <c r="B461" s="64"/>
      <c r="C461" s="64"/>
    </row>
    <row r="462" spans="1:3">
      <c r="A462" s="64"/>
      <c r="B462" s="64"/>
      <c r="C462" s="64"/>
    </row>
    <row r="463" spans="1:3">
      <c r="A463" s="64"/>
      <c r="B463" s="64"/>
      <c r="C463" s="64"/>
    </row>
    <row r="464" spans="1:3">
      <c r="A464" s="64"/>
      <c r="B464" s="64"/>
      <c r="C464" s="64"/>
    </row>
    <row r="465" spans="1:3">
      <c r="A465" s="64"/>
      <c r="B465" s="64"/>
      <c r="C465" s="64"/>
    </row>
    <row r="466" spans="1:3">
      <c r="A466" s="64"/>
      <c r="B466" s="64"/>
      <c r="C466" s="64"/>
    </row>
    <row r="467" spans="1:3">
      <c r="A467" s="64"/>
      <c r="B467" s="64"/>
      <c r="C467" s="64"/>
    </row>
    <row r="468" spans="1:3">
      <c r="A468" s="64"/>
      <c r="B468" s="64"/>
      <c r="C468" s="64"/>
    </row>
    <row r="469" spans="1:3">
      <c r="A469" s="64"/>
      <c r="B469" s="64"/>
      <c r="C469" s="64"/>
    </row>
    <row r="470" spans="1:3">
      <c r="A470" s="64"/>
      <c r="B470" s="64"/>
      <c r="C470" s="64"/>
    </row>
    <row r="471" spans="1:3">
      <c r="A471" s="64"/>
      <c r="B471" s="64"/>
      <c r="C471" s="64"/>
    </row>
    <row r="472" spans="1:3">
      <c r="A472" s="64"/>
      <c r="B472" s="64"/>
      <c r="C472" s="64"/>
    </row>
    <row r="473" spans="1:3">
      <c r="A473" s="64"/>
      <c r="B473" s="64"/>
      <c r="C473" s="64"/>
    </row>
    <row r="474" spans="1:3">
      <c r="A474" s="64"/>
      <c r="B474" s="64"/>
      <c r="C474" s="64"/>
    </row>
    <row r="475" spans="1:3">
      <c r="A475" s="64"/>
      <c r="B475" s="64"/>
      <c r="C475" s="64"/>
    </row>
    <row r="476" spans="1:3">
      <c r="A476" s="64"/>
      <c r="B476" s="64"/>
      <c r="C476" s="64"/>
    </row>
    <row r="477" spans="1:3">
      <c r="A477" s="64"/>
      <c r="B477" s="64"/>
      <c r="C477" s="64"/>
    </row>
    <row r="478" spans="1:3">
      <c r="A478" s="64"/>
      <c r="B478" s="64"/>
      <c r="C478" s="64"/>
    </row>
    <row r="479" spans="1:3">
      <c r="A479" s="64"/>
      <c r="B479" s="64"/>
      <c r="C479" s="64"/>
    </row>
    <row r="480" spans="1:3">
      <c r="A480" s="64"/>
      <c r="B480" s="64"/>
      <c r="C480" s="64"/>
    </row>
    <row r="481" spans="1:3">
      <c r="A481" s="64"/>
      <c r="B481" s="64"/>
      <c r="C481" s="64"/>
    </row>
    <row r="482" spans="1:3">
      <c r="A482" s="64"/>
      <c r="B482" s="64"/>
      <c r="C482" s="64"/>
    </row>
    <row r="483" spans="1:3">
      <c r="A483" s="64"/>
      <c r="B483" s="64"/>
      <c r="C483" s="64"/>
    </row>
    <row r="484" spans="1:3">
      <c r="A484" s="64"/>
      <c r="B484" s="64"/>
      <c r="C484" s="64"/>
    </row>
    <row r="485" spans="1:3">
      <c r="A485" s="64"/>
      <c r="B485" s="64"/>
      <c r="C485" s="64"/>
    </row>
    <row r="486" spans="1:3">
      <c r="A486" s="64"/>
      <c r="B486" s="64"/>
      <c r="C486" s="64"/>
    </row>
    <row r="487" spans="1:3">
      <c r="A487" s="64"/>
      <c r="B487" s="64"/>
      <c r="C487" s="64"/>
    </row>
    <row r="488" spans="1:3">
      <c r="A488" s="64"/>
      <c r="B488" s="64"/>
      <c r="C488" s="64"/>
    </row>
    <row r="489" spans="1:3">
      <c r="A489" s="64"/>
      <c r="B489" s="64"/>
      <c r="C489" s="64"/>
    </row>
    <row r="490" spans="1:3">
      <c r="A490" s="64"/>
      <c r="B490" s="64"/>
      <c r="C490" s="64"/>
    </row>
    <row r="491" spans="1:3">
      <c r="A491" s="64"/>
      <c r="B491" s="64"/>
      <c r="C491" s="64"/>
    </row>
    <row r="492" spans="1:3">
      <c r="A492" s="64"/>
      <c r="B492" s="64"/>
      <c r="C492" s="64"/>
    </row>
    <row r="493" spans="1:3">
      <c r="A493" s="64"/>
      <c r="B493" s="64"/>
      <c r="C493" s="64"/>
    </row>
    <row r="494" spans="1:3">
      <c r="A494" s="64"/>
      <c r="B494" s="64"/>
      <c r="C494" s="64"/>
    </row>
    <row r="495" spans="1:3">
      <c r="A495" s="64"/>
      <c r="B495" s="64"/>
      <c r="C495" s="64"/>
    </row>
    <row r="496" spans="1:3">
      <c r="A496" s="64"/>
      <c r="B496" s="64"/>
      <c r="C496" s="64"/>
    </row>
    <row r="497" spans="1:3">
      <c r="A497" s="64"/>
      <c r="B497" s="64"/>
      <c r="C497" s="64"/>
    </row>
    <row r="498" spans="1:3">
      <c r="A498" s="64"/>
      <c r="B498" s="64"/>
      <c r="C498" s="64"/>
    </row>
    <row r="499" spans="1:3">
      <c r="A499" s="64"/>
      <c r="B499" s="64"/>
      <c r="C499" s="64"/>
    </row>
    <row r="500" spans="1:3">
      <c r="A500" s="64"/>
      <c r="B500" s="64"/>
      <c r="C500" s="64"/>
    </row>
    <row r="501" spans="1:3">
      <c r="A501" s="64"/>
      <c r="B501" s="64"/>
      <c r="C501" s="64"/>
    </row>
    <row r="502" spans="1:3">
      <c r="A502" s="64"/>
      <c r="B502" s="64"/>
      <c r="C502" s="64"/>
    </row>
    <row r="503" spans="1:3">
      <c r="A503" s="64"/>
      <c r="B503" s="64"/>
      <c r="C503" s="64"/>
    </row>
    <row r="504" spans="1:3">
      <c r="A504" s="64"/>
      <c r="B504" s="64"/>
      <c r="C504" s="64"/>
    </row>
    <row r="505" spans="1:3">
      <c r="A505" s="64"/>
      <c r="B505" s="64"/>
      <c r="C505" s="64"/>
    </row>
    <row r="506" spans="1:3">
      <c r="A506" s="64"/>
      <c r="B506" s="64"/>
      <c r="C506" s="64"/>
    </row>
    <row r="507" spans="1:3">
      <c r="A507" s="64"/>
      <c r="B507" s="64"/>
      <c r="C507" s="64"/>
    </row>
    <row r="508" spans="1:3">
      <c r="A508" s="64"/>
      <c r="B508" s="64"/>
      <c r="C508" s="64"/>
    </row>
    <row r="509" spans="1:3">
      <c r="A509" s="64"/>
      <c r="B509" s="64"/>
      <c r="C509" s="64"/>
    </row>
    <row r="510" spans="1:3">
      <c r="A510" s="64"/>
      <c r="B510" s="64"/>
      <c r="C510" s="64"/>
    </row>
    <row r="511" spans="1:3">
      <c r="A511" s="64"/>
      <c r="B511" s="64"/>
      <c r="C511" s="64"/>
    </row>
    <row r="512" spans="1:3">
      <c r="A512" s="64"/>
      <c r="B512" s="64"/>
      <c r="C512" s="64"/>
    </row>
    <row r="513" spans="1:3">
      <c r="A513" s="64"/>
      <c r="B513" s="64"/>
      <c r="C513" s="64"/>
    </row>
    <row r="514" spans="1:3">
      <c r="A514" s="64"/>
      <c r="B514" s="64"/>
      <c r="C514" s="64"/>
    </row>
    <row r="515" spans="1:3">
      <c r="A515" s="64"/>
      <c r="B515" s="64"/>
      <c r="C515" s="64"/>
    </row>
    <row r="516" spans="1:3">
      <c r="A516" s="64"/>
      <c r="B516" s="64"/>
      <c r="C516" s="64"/>
    </row>
    <row r="517" spans="1:3">
      <c r="A517" s="64"/>
      <c r="B517" s="64"/>
      <c r="C517" s="64"/>
    </row>
    <row r="518" spans="1:3">
      <c r="A518" s="64"/>
      <c r="B518" s="64"/>
      <c r="C518" s="64"/>
    </row>
    <row r="519" spans="1:3">
      <c r="A519" s="64"/>
      <c r="B519" s="64"/>
      <c r="C519" s="64"/>
    </row>
    <row r="520" spans="1:3">
      <c r="A520" s="64"/>
      <c r="B520" s="64"/>
      <c r="C520" s="64"/>
    </row>
    <row r="521" spans="1:3">
      <c r="A521" s="64"/>
      <c r="B521" s="64"/>
      <c r="C521" s="64"/>
    </row>
    <row r="522" spans="1:3">
      <c r="A522" s="64"/>
      <c r="B522" s="64"/>
      <c r="C522" s="64"/>
    </row>
    <row r="523" spans="1:3">
      <c r="A523" s="64"/>
      <c r="B523" s="64"/>
      <c r="C523" s="64"/>
    </row>
    <row r="524" spans="1:3">
      <c r="A524" s="64"/>
      <c r="B524" s="64"/>
      <c r="C524" s="64"/>
    </row>
    <row r="525" spans="1:3">
      <c r="A525" s="64"/>
      <c r="B525" s="64"/>
      <c r="C525" s="64"/>
    </row>
    <row r="526" spans="1:3">
      <c r="A526" s="64"/>
      <c r="B526" s="64"/>
      <c r="C526" s="64"/>
    </row>
    <row r="527" spans="1:3">
      <c r="A527" s="64"/>
      <c r="B527" s="64"/>
      <c r="C527" s="64"/>
    </row>
    <row r="528" spans="1:3">
      <c r="A528" s="64"/>
      <c r="B528" s="64"/>
      <c r="C528" s="64"/>
    </row>
    <row r="529" spans="1:3">
      <c r="A529" s="64"/>
      <c r="B529" s="64"/>
      <c r="C529" s="64"/>
    </row>
    <row r="530" spans="1:3">
      <c r="A530" s="64"/>
      <c r="B530" s="64"/>
      <c r="C530" s="64"/>
    </row>
    <row r="531" spans="1:3">
      <c r="A531" s="64"/>
      <c r="B531" s="64"/>
      <c r="C531" s="64"/>
    </row>
    <row r="532" spans="1:3">
      <c r="A532" s="64"/>
      <c r="B532" s="64"/>
      <c r="C532" s="64"/>
    </row>
    <row r="533" spans="1:3">
      <c r="A533" s="64"/>
      <c r="B533" s="64"/>
      <c r="C533" s="64"/>
    </row>
    <row r="534" spans="1:3">
      <c r="A534" s="64"/>
      <c r="B534" s="64"/>
      <c r="C534" s="64"/>
    </row>
    <row r="535" spans="1:3">
      <c r="A535" s="64"/>
      <c r="B535" s="64"/>
      <c r="C535" s="64"/>
    </row>
    <row r="536" spans="1:3">
      <c r="A536" s="64"/>
      <c r="B536" s="64"/>
      <c r="C536" s="64"/>
    </row>
    <row r="537" spans="1:3">
      <c r="A537" s="64"/>
      <c r="B537" s="64"/>
      <c r="C537" s="64"/>
    </row>
    <row r="538" spans="1:3">
      <c r="A538" s="64"/>
      <c r="B538" s="64"/>
      <c r="C538" s="64"/>
    </row>
    <row r="539" spans="1:3">
      <c r="A539" s="64"/>
      <c r="B539" s="64"/>
      <c r="C539" s="64"/>
    </row>
    <row r="540" spans="1:3">
      <c r="A540" s="64"/>
      <c r="B540" s="64"/>
      <c r="C540" s="64"/>
    </row>
    <row r="541" spans="1:3">
      <c r="A541" s="64"/>
      <c r="B541" s="64"/>
      <c r="C541" s="64"/>
    </row>
    <row r="542" spans="1:3">
      <c r="A542" s="64"/>
      <c r="B542" s="64"/>
      <c r="C542" s="64"/>
    </row>
    <row r="543" spans="1:3">
      <c r="A543" s="64"/>
      <c r="B543" s="64"/>
      <c r="C543" s="64"/>
    </row>
    <row r="544" spans="1:3">
      <c r="A544" s="64"/>
      <c r="B544" s="64"/>
      <c r="C544" s="64"/>
    </row>
    <row r="545" spans="1:3">
      <c r="A545" s="64"/>
      <c r="B545" s="64"/>
      <c r="C545" s="64"/>
    </row>
    <row r="546" spans="1:3">
      <c r="A546" s="64"/>
      <c r="B546" s="64"/>
      <c r="C546" s="64"/>
    </row>
    <row r="547" spans="1:3">
      <c r="A547" s="64"/>
      <c r="B547" s="64"/>
      <c r="C547" s="64"/>
    </row>
    <row r="548" spans="1:3">
      <c r="A548" s="64"/>
      <c r="B548" s="64"/>
      <c r="C548" s="64"/>
    </row>
    <row r="549" spans="1:3">
      <c r="A549" s="64"/>
      <c r="B549" s="64"/>
      <c r="C549" s="64"/>
    </row>
    <row r="550" spans="1:3">
      <c r="A550" s="64"/>
      <c r="B550" s="64"/>
      <c r="C550" s="64"/>
    </row>
    <row r="551" spans="1:3">
      <c r="A551" s="64"/>
      <c r="B551" s="64"/>
      <c r="C551" s="64"/>
    </row>
    <row r="552" spans="1:3">
      <c r="A552" s="64"/>
      <c r="B552" s="64"/>
      <c r="C552" s="64"/>
    </row>
    <row r="553" spans="1:3">
      <c r="A553" s="64"/>
      <c r="B553" s="64"/>
      <c r="C553" s="64"/>
    </row>
    <row r="554" spans="1:3">
      <c r="A554" s="64"/>
      <c r="B554" s="64"/>
      <c r="C554" s="64"/>
    </row>
    <row r="555" spans="1:3">
      <c r="A555" s="64"/>
      <c r="B555" s="64"/>
      <c r="C555" s="64"/>
    </row>
    <row r="556" spans="1:3">
      <c r="A556" s="64"/>
      <c r="B556" s="64"/>
      <c r="C556" s="64"/>
    </row>
    <row r="557" spans="1:3">
      <c r="A557" s="64"/>
      <c r="B557" s="64"/>
      <c r="C557" s="64"/>
    </row>
    <row r="558" spans="1:3">
      <c r="A558" s="64"/>
      <c r="B558" s="64"/>
      <c r="C558" s="64"/>
    </row>
    <row r="559" spans="1:3">
      <c r="A559" s="64"/>
      <c r="B559" s="64"/>
      <c r="C559" s="64"/>
    </row>
    <row r="560" spans="1:3">
      <c r="A560" s="64"/>
      <c r="B560" s="64"/>
      <c r="C560" s="64"/>
    </row>
    <row r="561" spans="1:3">
      <c r="A561" s="64"/>
      <c r="B561" s="64"/>
      <c r="C561" s="64"/>
    </row>
    <row r="562" spans="1:3">
      <c r="A562" s="64"/>
      <c r="B562" s="64"/>
      <c r="C562" s="64"/>
    </row>
    <row r="563" spans="1:3">
      <c r="A563" s="64"/>
      <c r="B563" s="64"/>
      <c r="C563" s="64"/>
    </row>
    <row r="564" spans="1:3">
      <c r="A564" s="64"/>
      <c r="B564" s="64"/>
      <c r="C564" s="64"/>
    </row>
    <row r="565" spans="1:3">
      <c r="A565" s="64"/>
      <c r="B565" s="64"/>
      <c r="C565" s="64"/>
    </row>
    <row r="566" spans="1:3">
      <c r="A566" s="64"/>
      <c r="B566" s="64"/>
      <c r="C566" s="64"/>
    </row>
    <row r="567" spans="1:3">
      <c r="A567" s="64"/>
      <c r="B567" s="64"/>
      <c r="C567" s="64"/>
    </row>
    <row r="568" spans="1:3">
      <c r="A568" s="64"/>
      <c r="B568" s="64"/>
      <c r="C568" s="64"/>
    </row>
    <row r="569" spans="1:3">
      <c r="A569" s="64"/>
      <c r="B569" s="64"/>
      <c r="C569" s="64"/>
    </row>
    <row r="570" spans="1:3">
      <c r="A570" s="64"/>
      <c r="B570" s="64"/>
      <c r="C570" s="64"/>
    </row>
    <row r="571" spans="1:3">
      <c r="A571" s="64"/>
      <c r="B571" s="64"/>
      <c r="C571" s="64"/>
    </row>
    <row r="572" spans="1:3">
      <c r="A572" s="64"/>
      <c r="B572" s="64"/>
      <c r="C572" s="64"/>
    </row>
    <row r="573" spans="1:3">
      <c r="A573" s="64"/>
      <c r="B573" s="64"/>
      <c r="C573" s="64"/>
    </row>
    <row r="574" spans="1:3">
      <c r="A574" s="64"/>
      <c r="B574" s="64"/>
      <c r="C574" s="64"/>
    </row>
    <row r="575" spans="1:3">
      <c r="A575" s="64"/>
      <c r="B575" s="64"/>
      <c r="C575" s="64"/>
    </row>
    <row r="576" spans="1:3">
      <c r="A576" s="64"/>
      <c r="B576" s="64"/>
      <c r="C576" s="64"/>
    </row>
    <row r="577" spans="1:3">
      <c r="A577" s="64"/>
      <c r="B577" s="64"/>
      <c r="C577" s="64"/>
    </row>
    <row r="578" spans="1:3">
      <c r="A578" s="64"/>
      <c r="B578" s="64"/>
      <c r="C578" s="64"/>
    </row>
    <row r="579" spans="1:3">
      <c r="A579" s="64"/>
      <c r="B579" s="64"/>
      <c r="C579" s="64"/>
    </row>
    <row r="580" spans="1:3">
      <c r="A580" s="64"/>
      <c r="B580" s="64"/>
      <c r="C580" s="64"/>
    </row>
    <row r="581" spans="1:3">
      <c r="A581" s="64"/>
      <c r="B581" s="64"/>
      <c r="C581" s="64"/>
    </row>
    <row r="582" spans="1:3">
      <c r="A582" s="64"/>
      <c r="B582" s="64"/>
      <c r="C582" s="64"/>
    </row>
    <row r="583" spans="1:3">
      <c r="A583" s="64"/>
      <c r="B583" s="64"/>
      <c r="C583" s="64"/>
    </row>
    <row r="584" spans="1:3">
      <c r="A584" s="64"/>
      <c r="B584" s="64"/>
      <c r="C584" s="64"/>
    </row>
    <row r="585" spans="1:3">
      <c r="A585" s="64"/>
      <c r="B585" s="64"/>
      <c r="C585" s="64"/>
    </row>
    <row r="586" spans="1:3">
      <c r="A586" s="64"/>
      <c r="B586" s="64"/>
      <c r="C586" s="64"/>
    </row>
    <row r="587" spans="1:3">
      <c r="A587" s="64"/>
      <c r="B587" s="64"/>
      <c r="C587" s="64"/>
    </row>
    <row r="588" spans="1:3">
      <c r="A588" s="64"/>
      <c r="B588" s="64"/>
      <c r="C588" s="64"/>
    </row>
    <row r="589" spans="1:3">
      <c r="A589" s="64"/>
      <c r="B589" s="64"/>
      <c r="C589" s="64"/>
    </row>
    <row r="590" spans="1:3">
      <c r="A590" s="64"/>
      <c r="B590" s="64"/>
      <c r="C590" s="64"/>
    </row>
    <row r="591" spans="1:3">
      <c r="A591" s="64"/>
      <c r="B591" s="64"/>
      <c r="C591" s="64"/>
    </row>
    <row r="592" spans="1:3">
      <c r="A592" s="64"/>
      <c r="B592" s="64"/>
      <c r="C592" s="64"/>
    </row>
    <row r="593" spans="1:3">
      <c r="A593" s="64"/>
      <c r="B593" s="64"/>
      <c r="C593" s="64"/>
    </row>
    <row r="594" spans="1:3">
      <c r="A594" s="64"/>
      <c r="B594" s="64"/>
      <c r="C594" s="64"/>
    </row>
    <row r="595" spans="1:3">
      <c r="A595" s="64"/>
      <c r="B595" s="64"/>
      <c r="C595" s="64"/>
    </row>
    <row r="596" spans="1:3">
      <c r="A596" s="64"/>
      <c r="B596" s="64"/>
      <c r="C596" s="64"/>
    </row>
    <row r="597" spans="1:3">
      <c r="A597" s="64"/>
      <c r="B597" s="64"/>
      <c r="C597" s="64"/>
    </row>
    <row r="598" spans="1:3">
      <c r="A598" s="64"/>
      <c r="B598" s="64"/>
      <c r="C598" s="64"/>
    </row>
    <row r="599" spans="1:3">
      <c r="A599" s="64"/>
      <c r="B599" s="64"/>
      <c r="C599" s="64"/>
    </row>
    <row r="600" spans="1:3">
      <c r="A600" s="64"/>
      <c r="B600" s="64"/>
      <c r="C600" s="64"/>
    </row>
    <row r="601" spans="1:3">
      <c r="A601" s="64"/>
      <c r="B601" s="64"/>
      <c r="C601" s="64"/>
    </row>
    <row r="602" spans="1:3">
      <c r="A602" s="64"/>
      <c r="B602" s="64"/>
      <c r="C602" s="64"/>
    </row>
    <row r="603" spans="1:3">
      <c r="A603" s="64"/>
      <c r="B603" s="64"/>
      <c r="C603" s="64"/>
    </row>
    <row r="604" spans="1:3">
      <c r="A604" s="64"/>
      <c r="B604" s="64"/>
      <c r="C604" s="64"/>
    </row>
    <row r="605" spans="1:3">
      <c r="A605" s="64"/>
      <c r="B605" s="64"/>
      <c r="C605" s="64"/>
    </row>
    <row r="606" spans="1:3">
      <c r="A606" s="64"/>
      <c r="B606" s="64"/>
      <c r="C606" s="64"/>
    </row>
    <row r="607" spans="1:3">
      <c r="A607" s="64"/>
      <c r="B607" s="64"/>
      <c r="C607" s="64"/>
    </row>
    <row r="608" spans="1:3">
      <c r="A608" s="64"/>
      <c r="B608" s="64"/>
      <c r="C608" s="64"/>
    </row>
    <row r="609" spans="1:3">
      <c r="A609" s="64"/>
      <c r="B609" s="64"/>
      <c r="C609" s="64"/>
    </row>
    <row r="610" spans="1:3">
      <c r="A610" s="64"/>
      <c r="B610" s="64"/>
      <c r="C610" s="64"/>
    </row>
    <row r="611" spans="1:3">
      <c r="A611" s="64"/>
      <c r="B611" s="64"/>
      <c r="C611" s="64"/>
    </row>
    <row r="612" spans="1:3">
      <c r="A612" s="64"/>
      <c r="B612" s="64"/>
      <c r="C612" s="64"/>
    </row>
    <row r="613" spans="1:3">
      <c r="A613" s="64"/>
      <c r="B613" s="64"/>
      <c r="C613" s="64"/>
    </row>
    <row r="614" spans="1:3">
      <c r="A614" s="64"/>
      <c r="B614" s="64"/>
      <c r="C614" s="64"/>
    </row>
    <row r="615" spans="1:3">
      <c r="A615" s="64"/>
      <c r="B615" s="64"/>
      <c r="C615" s="64"/>
    </row>
    <row r="616" spans="1:3">
      <c r="A616" s="64"/>
      <c r="B616" s="64"/>
      <c r="C616" s="64"/>
    </row>
    <row r="617" spans="1:3">
      <c r="A617" s="64"/>
      <c r="B617" s="64"/>
      <c r="C617" s="64"/>
    </row>
    <row r="618" spans="1:3">
      <c r="A618" s="64"/>
      <c r="B618" s="64"/>
      <c r="C618" s="64"/>
    </row>
    <row r="619" spans="1:3">
      <c r="A619" s="64"/>
      <c r="B619" s="64"/>
      <c r="C619" s="64"/>
    </row>
    <row r="620" spans="1:3">
      <c r="A620" s="64"/>
      <c r="B620" s="64"/>
      <c r="C620" s="64"/>
    </row>
    <row r="621" spans="1:3">
      <c r="A621" s="64"/>
      <c r="B621" s="64"/>
      <c r="C621" s="64"/>
    </row>
    <row r="622" spans="1:3">
      <c r="A622" s="64"/>
      <c r="B622" s="64"/>
      <c r="C622" s="64"/>
    </row>
    <row r="623" spans="1:3">
      <c r="A623" s="64"/>
      <c r="B623" s="64"/>
      <c r="C623" s="64"/>
    </row>
    <row r="624" spans="1:3">
      <c r="A624" s="64"/>
      <c r="B624" s="64"/>
      <c r="C624" s="64"/>
    </row>
    <row r="625" spans="1:3">
      <c r="A625" s="64"/>
      <c r="B625" s="64"/>
      <c r="C625" s="64"/>
    </row>
    <row r="626" spans="1:3">
      <c r="A626" s="64"/>
      <c r="B626" s="64"/>
      <c r="C626" s="64"/>
    </row>
    <row r="627" spans="1:3">
      <c r="A627" s="64"/>
      <c r="B627" s="64"/>
      <c r="C627" s="64"/>
    </row>
    <row r="628" spans="1:3">
      <c r="A628" s="64"/>
      <c r="B628" s="64"/>
      <c r="C628" s="64"/>
    </row>
    <row r="629" spans="1:3">
      <c r="A629" s="64"/>
      <c r="B629" s="64"/>
      <c r="C629" s="64"/>
    </row>
    <row r="630" spans="1:3">
      <c r="A630" s="64"/>
      <c r="B630" s="64"/>
      <c r="C630" s="64"/>
    </row>
    <row r="631" spans="1:3">
      <c r="A631" s="64"/>
      <c r="B631" s="64"/>
      <c r="C631" s="64"/>
    </row>
    <row r="632" spans="1:3">
      <c r="A632" s="64"/>
      <c r="B632" s="64"/>
      <c r="C632" s="64"/>
    </row>
    <row r="633" spans="1:3">
      <c r="A633" s="64"/>
      <c r="B633" s="64"/>
      <c r="C633" s="64"/>
    </row>
    <row r="634" spans="1:3">
      <c r="A634" s="64"/>
      <c r="B634" s="64"/>
      <c r="C634" s="64"/>
    </row>
    <row r="635" spans="1:3">
      <c r="A635" s="64"/>
      <c r="B635" s="64"/>
      <c r="C635" s="64"/>
    </row>
    <row r="636" spans="1:3">
      <c r="A636" s="64"/>
      <c r="B636" s="64"/>
      <c r="C636" s="64"/>
    </row>
    <row r="637" spans="1:3">
      <c r="A637" s="64"/>
      <c r="B637" s="64"/>
      <c r="C637" s="64"/>
    </row>
    <row r="638" spans="1:3">
      <c r="A638" s="64"/>
      <c r="B638" s="64"/>
      <c r="C638" s="64"/>
    </row>
    <row r="639" spans="1:3">
      <c r="A639" s="64"/>
      <c r="B639" s="64"/>
      <c r="C639" s="64"/>
    </row>
    <row r="640" spans="1:3">
      <c r="A640" s="64"/>
      <c r="B640" s="64"/>
      <c r="C640" s="64"/>
    </row>
    <row r="641" spans="1:3">
      <c r="A641" s="64"/>
      <c r="B641" s="64"/>
      <c r="C641" s="64"/>
    </row>
    <row r="642" spans="1:3">
      <c r="A642" s="64"/>
      <c r="B642" s="64"/>
      <c r="C642" s="64"/>
    </row>
    <row r="643" spans="1:3">
      <c r="A643" s="64"/>
      <c r="B643" s="64"/>
      <c r="C643" s="64"/>
    </row>
    <row r="644" spans="1:3">
      <c r="A644" s="64"/>
      <c r="B644" s="64"/>
      <c r="C644" s="64"/>
    </row>
    <row r="645" spans="1:3">
      <c r="A645" s="64"/>
      <c r="B645" s="64"/>
      <c r="C645" s="64"/>
    </row>
    <row r="646" spans="1:3">
      <c r="A646" s="64"/>
      <c r="B646" s="64"/>
      <c r="C646" s="64"/>
    </row>
    <row r="647" spans="1:3">
      <c r="A647" s="64"/>
      <c r="B647" s="64"/>
      <c r="C647" s="64"/>
    </row>
    <row r="648" spans="1:3">
      <c r="A648" s="64"/>
      <c r="B648" s="64"/>
      <c r="C648" s="64"/>
    </row>
    <row r="649" spans="1:3">
      <c r="A649" s="64"/>
      <c r="B649" s="64"/>
      <c r="C649" s="64"/>
    </row>
    <row r="650" spans="1:3">
      <c r="A650" s="64"/>
      <c r="B650" s="64"/>
      <c r="C650" s="64"/>
    </row>
    <row r="651" spans="1:3">
      <c r="A651" s="64"/>
      <c r="B651" s="64"/>
      <c r="C651" s="64"/>
    </row>
    <row r="652" spans="1:3">
      <c r="A652" s="64"/>
      <c r="B652" s="64"/>
      <c r="C652" s="64"/>
    </row>
    <row r="653" spans="1:3">
      <c r="A653" s="64"/>
      <c r="B653" s="64"/>
      <c r="C653" s="64"/>
    </row>
    <row r="654" spans="1:3">
      <c r="A654" s="64"/>
      <c r="B654" s="64"/>
      <c r="C654" s="64"/>
    </row>
    <row r="655" spans="1:3">
      <c r="A655" s="64"/>
      <c r="B655" s="64"/>
      <c r="C655" s="64"/>
    </row>
    <row r="656" spans="1:3">
      <c r="A656" s="64"/>
      <c r="B656" s="64"/>
      <c r="C656" s="64"/>
    </row>
    <row r="657" spans="1:3">
      <c r="A657" s="64"/>
      <c r="B657" s="64"/>
      <c r="C657" s="64"/>
    </row>
    <row r="658" spans="1:3">
      <c r="A658" s="64"/>
      <c r="B658" s="64"/>
      <c r="C658" s="64"/>
    </row>
    <row r="659" spans="1:3">
      <c r="A659" s="64"/>
      <c r="B659" s="64"/>
      <c r="C659" s="64"/>
    </row>
    <row r="660" spans="1:3">
      <c r="A660" s="64"/>
      <c r="B660" s="64"/>
      <c r="C660" s="64"/>
    </row>
    <row r="661" spans="1:3">
      <c r="A661" s="64"/>
      <c r="B661" s="64"/>
      <c r="C661" s="64"/>
    </row>
    <row r="662" spans="1:3">
      <c r="A662" s="64"/>
      <c r="B662" s="64"/>
      <c r="C662" s="64"/>
    </row>
    <row r="663" spans="1:3">
      <c r="A663" s="64"/>
      <c r="B663" s="64"/>
      <c r="C663" s="64"/>
    </row>
    <row r="664" spans="1:3">
      <c r="A664" s="64"/>
      <c r="B664" s="64"/>
      <c r="C664" s="64"/>
    </row>
    <row r="665" spans="1:3">
      <c r="A665" s="64"/>
      <c r="B665" s="64"/>
      <c r="C665" s="64"/>
    </row>
    <row r="666" spans="1:3">
      <c r="A666" s="64"/>
      <c r="B666" s="64"/>
      <c r="C666" s="64"/>
    </row>
    <row r="667" spans="1:3">
      <c r="A667" s="64"/>
      <c r="B667" s="64"/>
      <c r="C667" s="64"/>
    </row>
    <row r="668" spans="1:3">
      <c r="A668" s="64"/>
      <c r="B668" s="64"/>
      <c r="C668" s="64"/>
    </row>
    <row r="669" spans="1:3">
      <c r="A669" s="64"/>
      <c r="B669" s="64"/>
      <c r="C669" s="64"/>
    </row>
    <row r="670" spans="1:3">
      <c r="A670" s="64"/>
      <c r="B670" s="64"/>
      <c r="C670" s="64"/>
    </row>
    <row r="671" spans="1:3">
      <c r="A671" s="64"/>
      <c r="B671" s="64"/>
      <c r="C671" s="64"/>
    </row>
    <row r="672" spans="1:3">
      <c r="A672" s="64"/>
      <c r="B672" s="64"/>
      <c r="C672" s="64"/>
    </row>
    <row r="673" spans="1:3">
      <c r="A673" s="64"/>
      <c r="B673" s="64"/>
      <c r="C673" s="64"/>
    </row>
    <row r="674" spans="1:3">
      <c r="A674" s="64"/>
      <c r="B674" s="64"/>
      <c r="C674" s="64"/>
    </row>
    <row r="675" spans="1:3">
      <c r="A675" s="64"/>
      <c r="B675" s="64"/>
      <c r="C675" s="64"/>
    </row>
    <row r="676" spans="1:3">
      <c r="A676" s="64"/>
      <c r="B676" s="64"/>
      <c r="C676" s="64"/>
    </row>
    <row r="677" spans="1:3">
      <c r="A677" s="64"/>
      <c r="B677" s="64"/>
      <c r="C677" s="64"/>
    </row>
    <row r="678" spans="1:3">
      <c r="A678" s="64"/>
      <c r="B678" s="64"/>
      <c r="C678" s="64"/>
    </row>
    <row r="679" spans="1:3">
      <c r="A679" s="64"/>
      <c r="B679" s="64"/>
      <c r="C679" s="64"/>
    </row>
    <row r="680" spans="1:3">
      <c r="A680" s="64"/>
      <c r="B680" s="64"/>
      <c r="C680" s="64"/>
    </row>
    <row r="681" spans="1:3">
      <c r="A681" s="64"/>
      <c r="B681" s="64"/>
      <c r="C681" s="64"/>
    </row>
    <row r="682" spans="1:3">
      <c r="A682" s="64"/>
      <c r="B682" s="64"/>
      <c r="C682" s="64"/>
    </row>
    <row r="683" spans="1:3">
      <c r="A683" s="64"/>
      <c r="B683" s="64"/>
      <c r="C683" s="64"/>
    </row>
    <row r="684" spans="1:3">
      <c r="A684" s="64"/>
      <c r="B684" s="64"/>
      <c r="C684" s="64"/>
    </row>
    <row r="685" spans="1:3">
      <c r="A685" s="64"/>
      <c r="B685" s="64"/>
      <c r="C685" s="64"/>
    </row>
    <row r="686" spans="1:3">
      <c r="A686" s="64"/>
      <c r="B686" s="64"/>
      <c r="C686" s="64"/>
    </row>
    <row r="687" spans="1:3">
      <c r="A687" s="64"/>
      <c r="B687" s="64"/>
      <c r="C687" s="64"/>
    </row>
    <row r="688" spans="1:3">
      <c r="A688" s="64"/>
      <c r="B688" s="64"/>
      <c r="C688" s="64"/>
    </row>
    <row r="689" spans="1:3">
      <c r="A689" s="64"/>
      <c r="B689" s="64"/>
      <c r="C689" s="64"/>
    </row>
    <row r="690" spans="1:3">
      <c r="A690" s="64"/>
      <c r="B690" s="64"/>
      <c r="C690" s="64"/>
    </row>
    <row r="691" spans="1:3">
      <c r="A691" s="64"/>
      <c r="B691" s="64"/>
      <c r="C691" s="64"/>
    </row>
    <row r="692" spans="1:3">
      <c r="A692" s="64"/>
      <c r="B692" s="64"/>
      <c r="C692" s="64"/>
    </row>
    <row r="693" spans="1:3">
      <c r="A693" s="64"/>
      <c r="B693" s="64"/>
      <c r="C693" s="64"/>
    </row>
    <row r="694" spans="1:3">
      <c r="A694" s="64"/>
      <c r="B694" s="64"/>
      <c r="C694" s="64"/>
    </row>
    <row r="695" spans="1:3">
      <c r="A695" s="64"/>
      <c r="B695" s="64"/>
      <c r="C695" s="64"/>
    </row>
    <row r="696" spans="1:3">
      <c r="A696" s="64"/>
      <c r="B696" s="64"/>
      <c r="C696" s="64"/>
    </row>
    <row r="697" spans="1:3">
      <c r="A697" s="64"/>
      <c r="B697" s="64"/>
      <c r="C697" s="64"/>
    </row>
    <row r="698" spans="1:3">
      <c r="A698" s="64"/>
      <c r="B698" s="64"/>
      <c r="C698" s="64"/>
    </row>
    <row r="699" spans="1:3">
      <c r="A699" s="64"/>
      <c r="B699" s="64"/>
      <c r="C699" s="64"/>
    </row>
    <row r="700" spans="1:3">
      <c r="A700" s="64"/>
      <c r="B700" s="64"/>
      <c r="C700" s="64"/>
    </row>
    <row r="701" spans="1:3">
      <c r="A701" s="64"/>
      <c r="B701" s="64"/>
      <c r="C701" s="64"/>
    </row>
    <row r="702" spans="1:3">
      <c r="A702" s="64"/>
      <c r="B702" s="64"/>
      <c r="C702" s="64"/>
    </row>
    <row r="703" spans="1:3">
      <c r="A703" s="64"/>
      <c r="B703" s="64"/>
      <c r="C703" s="64"/>
    </row>
    <row r="704" spans="1:3">
      <c r="A704" s="64"/>
      <c r="B704" s="64"/>
      <c r="C704" s="64"/>
    </row>
    <row r="705" spans="1:3">
      <c r="A705" s="64"/>
      <c r="B705" s="64"/>
      <c r="C705" s="64"/>
    </row>
    <row r="706" spans="1:3">
      <c r="A706" s="64"/>
      <c r="B706" s="64"/>
      <c r="C706" s="64"/>
    </row>
    <row r="707" spans="1:3">
      <c r="A707" s="64"/>
      <c r="B707" s="64"/>
      <c r="C707" s="64"/>
    </row>
    <row r="708" spans="1:3">
      <c r="A708" s="64"/>
      <c r="B708" s="64"/>
      <c r="C708" s="64"/>
    </row>
    <row r="709" spans="1:3">
      <c r="A709" s="64"/>
      <c r="B709" s="64"/>
      <c r="C709" s="64"/>
    </row>
    <row r="710" spans="1:3">
      <c r="A710" s="64"/>
      <c r="B710" s="64"/>
      <c r="C710" s="64"/>
    </row>
    <row r="711" spans="1:3">
      <c r="A711" s="64"/>
      <c r="B711" s="64"/>
      <c r="C711" s="64"/>
    </row>
    <row r="712" spans="1:3">
      <c r="A712" s="64"/>
      <c r="B712" s="64"/>
      <c r="C712" s="64"/>
    </row>
    <row r="713" spans="1:3">
      <c r="A713" s="64"/>
      <c r="B713" s="64"/>
      <c r="C713" s="64"/>
    </row>
    <row r="714" spans="1:3">
      <c r="A714" s="64"/>
      <c r="B714" s="64"/>
      <c r="C714" s="64"/>
    </row>
    <row r="715" spans="1:3">
      <c r="A715" s="64"/>
      <c r="B715" s="64"/>
      <c r="C715" s="64"/>
    </row>
    <row r="716" spans="1:3">
      <c r="A716" s="64"/>
      <c r="B716" s="64"/>
      <c r="C716" s="64"/>
    </row>
    <row r="717" spans="1:3">
      <c r="A717" s="64"/>
      <c r="B717" s="64"/>
      <c r="C717" s="64"/>
    </row>
    <row r="718" spans="1:3">
      <c r="A718" s="64"/>
      <c r="B718" s="64"/>
      <c r="C718" s="64"/>
    </row>
    <row r="719" spans="1:3">
      <c r="A719" s="64"/>
      <c r="B719" s="64"/>
      <c r="C719" s="64"/>
    </row>
    <row r="720" spans="1:3">
      <c r="A720" s="64"/>
      <c r="B720" s="64"/>
      <c r="C720" s="64"/>
    </row>
    <row r="721" spans="1:3">
      <c r="A721" s="64"/>
      <c r="B721" s="64"/>
      <c r="C721" s="64"/>
    </row>
    <row r="722" spans="1:3">
      <c r="A722" s="64"/>
      <c r="B722" s="64"/>
      <c r="C722" s="64"/>
    </row>
    <row r="723" spans="1:3">
      <c r="A723" s="64"/>
      <c r="B723" s="64"/>
      <c r="C723" s="64"/>
    </row>
    <row r="724" spans="1:3">
      <c r="A724" s="64"/>
      <c r="B724" s="64"/>
      <c r="C724" s="64"/>
    </row>
    <row r="725" spans="1:3">
      <c r="A725" s="64"/>
      <c r="B725" s="64"/>
      <c r="C725" s="64"/>
    </row>
    <row r="726" spans="1:3">
      <c r="A726" s="64"/>
      <c r="B726" s="64"/>
      <c r="C726" s="64"/>
    </row>
    <row r="727" spans="1:3">
      <c r="A727" s="64"/>
      <c r="B727" s="64"/>
      <c r="C727" s="64"/>
    </row>
    <row r="728" spans="1:3">
      <c r="A728" s="64"/>
      <c r="B728" s="64"/>
      <c r="C728" s="64"/>
    </row>
    <row r="729" spans="1:3">
      <c r="A729" s="64"/>
      <c r="B729" s="64"/>
      <c r="C729" s="64"/>
    </row>
    <row r="730" spans="1:3">
      <c r="A730" s="64"/>
      <c r="B730" s="64"/>
      <c r="C730" s="64"/>
    </row>
    <row r="731" spans="1:3">
      <c r="A731" s="64"/>
      <c r="B731" s="64"/>
      <c r="C731" s="64"/>
    </row>
    <row r="732" spans="1:3">
      <c r="A732" s="64"/>
      <c r="B732" s="64"/>
      <c r="C732" s="64"/>
    </row>
    <row r="733" spans="1:3">
      <c r="A733" s="64"/>
      <c r="B733" s="64"/>
      <c r="C733" s="64"/>
    </row>
    <row r="734" spans="1:3">
      <c r="A734" s="64"/>
      <c r="B734" s="64"/>
      <c r="C734" s="64"/>
    </row>
    <row r="735" spans="1:3">
      <c r="A735" s="64"/>
      <c r="B735" s="64"/>
      <c r="C735" s="64"/>
    </row>
    <row r="736" spans="1:3">
      <c r="A736" s="64"/>
      <c r="B736" s="64"/>
      <c r="C736" s="64"/>
    </row>
    <row r="737" spans="1:3">
      <c r="A737" s="64"/>
      <c r="B737" s="64"/>
      <c r="C737" s="64"/>
    </row>
    <row r="738" spans="1:3">
      <c r="A738" s="64"/>
      <c r="B738" s="64"/>
      <c r="C738" s="64"/>
    </row>
    <row r="739" spans="1:3">
      <c r="A739" s="64"/>
      <c r="B739" s="64"/>
      <c r="C739" s="64"/>
    </row>
    <row r="740" spans="1:3">
      <c r="A740" s="64"/>
      <c r="B740" s="64"/>
      <c r="C740" s="64"/>
    </row>
    <row r="741" spans="1:3">
      <c r="A741" s="64"/>
      <c r="B741" s="64"/>
      <c r="C741" s="64"/>
    </row>
    <row r="742" spans="1:3">
      <c r="A742" s="64"/>
      <c r="B742" s="64"/>
      <c r="C742" s="64"/>
    </row>
    <row r="743" spans="1:3">
      <c r="A743" s="64"/>
      <c r="B743" s="64"/>
      <c r="C743" s="64"/>
    </row>
    <row r="744" spans="1:3">
      <c r="A744" s="64"/>
      <c r="B744" s="64"/>
      <c r="C744" s="64"/>
    </row>
    <row r="745" spans="1:3">
      <c r="A745" s="64"/>
      <c r="B745" s="64"/>
      <c r="C745" s="64"/>
    </row>
    <row r="746" spans="1:3">
      <c r="A746" s="64"/>
      <c r="B746" s="64"/>
      <c r="C746" s="64"/>
    </row>
    <row r="747" spans="1:3">
      <c r="A747" s="64"/>
      <c r="B747" s="64"/>
      <c r="C747" s="64"/>
    </row>
    <row r="748" spans="1:3">
      <c r="A748" s="64"/>
      <c r="B748" s="64"/>
      <c r="C748" s="64"/>
    </row>
    <row r="749" spans="1:3">
      <c r="A749" s="64"/>
      <c r="B749" s="64"/>
      <c r="C749" s="64"/>
    </row>
    <row r="750" spans="1:3">
      <c r="A750" s="64"/>
      <c r="B750" s="64"/>
      <c r="C750" s="64"/>
    </row>
    <row r="751" spans="1:3">
      <c r="A751" s="64"/>
      <c r="B751" s="64"/>
      <c r="C751" s="64"/>
    </row>
    <row r="752" spans="1:3">
      <c r="A752" s="64"/>
      <c r="B752" s="64"/>
      <c r="C752" s="64"/>
    </row>
    <row r="753" spans="1:3">
      <c r="A753" s="64"/>
      <c r="B753" s="64"/>
      <c r="C753" s="64"/>
    </row>
    <row r="754" spans="1:3">
      <c r="A754" s="64"/>
      <c r="B754" s="64"/>
      <c r="C754" s="64"/>
    </row>
    <row r="755" spans="1:3">
      <c r="A755" s="64"/>
      <c r="B755" s="64"/>
      <c r="C755" s="64"/>
    </row>
    <row r="756" spans="1:3">
      <c r="A756" s="64"/>
      <c r="B756" s="64"/>
      <c r="C756" s="64"/>
    </row>
    <row r="757" spans="1:3">
      <c r="A757" s="64"/>
      <c r="B757" s="64"/>
      <c r="C757" s="64"/>
    </row>
    <row r="758" spans="1:3">
      <c r="A758" s="64"/>
      <c r="B758" s="64"/>
      <c r="C758" s="64"/>
    </row>
    <row r="759" spans="1:3">
      <c r="A759" s="64"/>
      <c r="B759" s="64"/>
      <c r="C759" s="64"/>
    </row>
    <row r="760" spans="1:3">
      <c r="A760" s="64"/>
      <c r="B760" s="64"/>
      <c r="C760" s="64"/>
    </row>
    <row r="761" spans="1:3">
      <c r="A761" s="64"/>
      <c r="B761" s="64"/>
      <c r="C761" s="64"/>
    </row>
    <row r="762" spans="1:3">
      <c r="A762" s="64"/>
      <c r="B762" s="64"/>
      <c r="C762" s="64"/>
    </row>
    <row r="763" spans="1:3">
      <c r="A763" s="64"/>
      <c r="B763" s="64"/>
      <c r="C763" s="64"/>
    </row>
    <row r="764" spans="1:3">
      <c r="A764" s="64"/>
      <c r="B764" s="64"/>
      <c r="C764" s="64"/>
    </row>
    <row r="765" spans="1:3">
      <c r="A765" s="64"/>
      <c r="B765" s="64"/>
      <c r="C765" s="64"/>
    </row>
    <row r="766" spans="1:3">
      <c r="A766" s="64"/>
      <c r="B766" s="64"/>
      <c r="C766" s="64"/>
    </row>
    <row r="767" spans="1:3">
      <c r="A767" s="64"/>
      <c r="B767" s="64"/>
      <c r="C767" s="64"/>
    </row>
    <row r="768" spans="1:3">
      <c r="A768" s="64"/>
      <c r="B768" s="64"/>
      <c r="C768" s="64"/>
    </row>
    <row r="769" spans="1:3">
      <c r="A769" s="64"/>
      <c r="B769" s="64"/>
      <c r="C769" s="64"/>
    </row>
    <row r="770" spans="1:3">
      <c r="A770" s="64"/>
      <c r="B770" s="64"/>
      <c r="C770" s="64"/>
    </row>
    <row r="771" spans="1:3">
      <c r="A771" s="64"/>
      <c r="B771" s="64"/>
      <c r="C771" s="64"/>
    </row>
    <row r="772" spans="1:3">
      <c r="A772" s="64"/>
      <c r="B772" s="64"/>
      <c r="C772" s="64"/>
    </row>
    <row r="773" spans="1:3">
      <c r="A773" s="64"/>
      <c r="B773" s="64"/>
      <c r="C773" s="64"/>
    </row>
    <row r="774" spans="1:3">
      <c r="A774" s="64"/>
      <c r="B774" s="64"/>
      <c r="C774" s="64"/>
    </row>
    <row r="775" spans="1:3">
      <c r="A775" s="64"/>
      <c r="B775" s="64"/>
      <c r="C775" s="64"/>
    </row>
    <row r="776" spans="1:3">
      <c r="A776" s="64"/>
      <c r="B776" s="64"/>
      <c r="C776" s="64"/>
    </row>
    <row r="777" spans="1:3">
      <c r="A777" s="64"/>
      <c r="B777" s="64"/>
      <c r="C777" s="64"/>
    </row>
    <row r="778" spans="1:3">
      <c r="A778" s="64"/>
      <c r="B778" s="64"/>
      <c r="C778" s="64"/>
    </row>
    <row r="779" spans="1:3">
      <c r="A779" s="64"/>
      <c r="B779" s="64"/>
      <c r="C779" s="64"/>
    </row>
    <row r="780" spans="1:3">
      <c r="A780" s="64"/>
      <c r="B780" s="64"/>
      <c r="C780" s="64"/>
    </row>
    <row r="781" spans="1:3">
      <c r="A781" s="64"/>
      <c r="B781" s="64"/>
      <c r="C781" s="64"/>
    </row>
    <row r="782" spans="1:3">
      <c r="A782" s="64"/>
      <c r="B782" s="64"/>
      <c r="C782" s="64"/>
    </row>
    <row r="783" spans="1:3">
      <c r="A783" s="64"/>
      <c r="B783" s="64"/>
      <c r="C783" s="64"/>
    </row>
    <row r="784" spans="1:3">
      <c r="A784" s="64"/>
      <c r="B784" s="64"/>
      <c r="C784" s="64"/>
    </row>
    <row r="785" spans="1:3">
      <c r="A785" s="64"/>
      <c r="B785" s="64"/>
      <c r="C785" s="64"/>
    </row>
    <row r="786" spans="1:3">
      <c r="A786" s="64"/>
      <c r="B786" s="64"/>
      <c r="C786" s="64"/>
    </row>
    <row r="787" spans="1:3">
      <c r="A787" s="64"/>
      <c r="B787" s="64"/>
      <c r="C787" s="64"/>
    </row>
    <row r="788" spans="1:3">
      <c r="A788" s="64"/>
      <c r="B788" s="64"/>
      <c r="C788" s="64"/>
    </row>
    <row r="789" spans="1:3">
      <c r="A789" s="64"/>
      <c r="B789" s="64"/>
      <c r="C789" s="64"/>
    </row>
    <row r="790" spans="1:3">
      <c r="A790" s="64"/>
      <c r="B790" s="64"/>
      <c r="C790" s="64"/>
    </row>
    <row r="791" spans="1:3">
      <c r="A791" s="64"/>
      <c r="B791" s="64"/>
      <c r="C791" s="64"/>
    </row>
    <row r="792" spans="1:3">
      <c r="A792" s="64"/>
      <c r="B792" s="64"/>
      <c r="C792" s="64"/>
    </row>
    <row r="793" spans="1:3">
      <c r="A793" s="64"/>
      <c r="B793" s="64"/>
      <c r="C793" s="64"/>
    </row>
    <row r="794" spans="1:3">
      <c r="A794" s="64"/>
      <c r="B794" s="64"/>
      <c r="C794" s="64"/>
    </row>
    <row r="795" spans="1:3">
      <c r="A795" s="64"/>
      <c r="B795" s="64"/>
      <c r="C795" s="64"/>
    </row>
    <row r="796" spans="1:3">
      <c r="A796" s="64"/>
      <c r="B796" s="64"/>
      <c r="C796" s="64"/>
    </row>
    <row r="797" spans="1:3">
      <c r="A797" s="64"/>
      <c r="B797" s="64"/>
      <c r="C797" s="64"/>
    </row>
    <row r="798" spans="1:3">
      <c r="A798" s="64"/>
      <c r="B798" s="64"/>
      <c r="C798" s="64"/>
    </row>
    <row r="799" spans="1:3">
      <c r="A799" s="64"/>
      <c r="B799" s="64"/>
      <c r="C799" s="64"/>
    </row>
    <row r="800" spans="1:3">
      <c r="A800" s="64"/>
      <c r="B800" s="64"/>
      <c r="C800" s="64"/>
    </row>
    <row r="801" spans="1:3">
      <c r="A801" s="64"/>
      <c r="B801" s="64"/>
      <c r="C801" s="64"/>
    </row>
    <row r="802" spans="1:3">
      <c r="A802" s="64"/>
      <c r="B802" s="64"/>
      <c r="C802" s="64"/>
    </row>
    <row r="803" spans="1:3">
      <c r="A803" s="64"/>
      <c r="B803" s="64"/>
      <c r="C803" s="64"/>
    </row>
    <row r="804" spans="1:3">
      <c r="A804" s="64"/>
      <c r="B804" s="64"/>
      <c r="C804" s="64"/>
    </row>
    <row r="805" spans="1:3">
      <c r="A805" s="64"/>
      <c r="B805" s="64"/>
      <c r="C805" s="64"/>
    </row>
    <row r="806" spans="1:3">
      <c r="A806" s="64"/>
      <c r="B806" s="64"/>
      <c r="C806" s="64"/>
    </row>
    <row r="807" spans="1:3">
      <c r="A807" s="64"/>
      <c r="B807" s="64"/>
      <c r="C807" s="64"/>
    </row>
    <row r="808" spans="1:3">
      <c r="A808" s="64"/>
      <c r="B808" s="64"/>
      <c r="C808" s="64"/>
    </row>
    <row r="809" spans="1:3">
      <c r="A809" s="64"/>
      <c r="B809" s="64"/>
      <c r="C809" s="64"/>
    </row>
    <row r="810" spans="1:3">
      <c r="A810" s="64"/>
      <c r="B810" s="64"/>
      <c r="C810" s="64"/>
    </row>
    <row r="811" spans="1:3">
      <c r="A811" s="64"/>
      <c r="B811" s="64"/>
      <c r="C811" s="64"/>
    </row>
    <row r="812" spans="1:3">
      <c r="A812" s="64"/>
      <c r="B812" s="64"/>
      <c r="C812" s="64"/>
    </row>
    <row r="813" spans="1:3">
      <c r="A813" s="64"/>
      <c r="B813" s="64"/>
      <c r="C813" s="64"/>
    </row>
    <row r="814" spans="1:3">
      <c r="A814" s="64"/>
      <c r="B814" s="64"/>
      <c r="C814" s="64"/>
    </row>
    <row r="815" spans="1:3">
      <c r="A815" s="64"/>
      <c r="B815" s="64"/>
      <c r="C815" s="64"/>
    </row>
    <row r="816" spans="1:3">
      <c r="A816" s="64"/>
      <c r="B816" s="64"/>
      <c r="C816" s="64"/>
    </row>
    <row r="817" spans="1:3">
      <c r="A817" s="64"/>
      <c r="B817" s="64"/>
      <c r="C817" s="64"/>
    </row>
    <row r="818" spans="1:3">
      <c r="A818" s="64"/>
      <c r="B818" s="64"/>
      <c r="C818" s="64"/>
    </row>
    <row r="819" spans="1:3">
      <c r="A819" s="64"/>
      <c r="B819" s="64"/>
      <c r="C819" s="64"/>
    </row>
    <row r="820" spans="1:3">
      <c r="A820" s="64"/>
      <c r="B820" s="64"/>
      <c r="C820" s="64"/>
    </row>
    <row r="821" spans="1:3">
      <c r="A821" s="64"/>
      <c r="B821" s="64"/>
      <c r="C821" s="64"/>
    </row>
    <row r="822" spans="1:3">
      <c r="A822" s="64"/>
      <c r="B822" s="64"/>
      <c r="C822" s="64"/>
    </row>
    <row r="823" spans="1:3">
      <c r="A823" s="64"/>
      <c r="B823" s="64"/>
      <c r="C823" s="64"/>
    </row>
    <row r="824" spans="1:3">
      <c r="A824" s="64"/>
      <c r="B824" s="64"/>
      <c r="C824" s="64"/>
    </row>
    <row r="825" spans="1:3">
      <c r="A825" s="64"/>
      <c r="B825" s="64"/>
      <c r="C825" s="64"/>
    </row>
    <row r="826" spans="1:3">
      <c r="A826" s="64"/>
      <c r="B826" s="64"/>
      <c r="C826" s="64"/>
    </row>
    <row r="827" spans="1:3">
      <c r="A827" s="64"/>
      <c r="B827" s="64"/>
      <c r="C827" s="64"/>
    </row>
    <row r="828" spans="1:3">
      <c r="A828" s="64"/>
      <c r="B828" s="64"/>
      <c r="C828" s="64"/>
    </row>
    <row r="829" spans="1:3">
      <c r="A829" s="64"/>
      <c r="B829" s="64"/>
      <c r="C829" s="64"/>
    </row>
    <row r="830" spans="1:3">
      <c r="A830" s="64"/>
      <c r="B830" s="64"/>
      <c r="C830" s="64"/>
    </row>
    <row r="831" spans="1:3">
      <c r="A831" s="64"/>
      <c r="B831" s="64"/>
      <c r="C831" s="64"/>
    </row>
    <row r="832" spans="1:3">
      <c r="A832" s="64"/>
      <c r="B832" s="64"/>
      <c r="C832" s="64"/>
    </row>
    <row r="833" spans="1:3">
      <c r="A833" s="64"/>
      <c r="B833" s="64"/>
      <c r="C833" s="64"/>
    </row>
    <row r="834" spans="1:3">
      <c r="A834" s="64"/>
      <c r="B834" s="64"/>
      <c r="C834" s="64"/>
    </row>
    <row r="835" spans="1:3">
      <c r="A835" s="64"/>
      <c r="B835" s="64"/>
      <c r="C835" s="64"/>
    </row>
    <row r="836" spans="1:3">
      <c r="A836" s="64"/>
      <c r="B836" s="64"/>
      <c r="C836" s="64"/>
    </row>
    <row r="837" spans="1:3">
      <c r="A837" s="64"/>
      <c r="B837" s="64"/>
      <c r="C837" s="64"/>
    </row>
    <row r="838" spans="1:3">
      <c r="A838" s="64"/>
      <c r="B838" s="64"/>
      <c r="C838" s="64"/>
    </row>
    <row r="839" spans="1:3">
      <c r="A839" s="64"/>
      <c r="B839" s="64"/>
      <c r="C839" s="64"/>
    </row>
    <row r="840" spans="1:3">
      <c r="A840" s="64"/>
      <c r="B840" s="64"/>
      <c r="C840" s="64"/>
    </row>
    <row r="841" spans="1:3">
      <c r="A841" s="64"/>
      <c r="B841" s="64"/>
      <c r="C841" s="64"/>
    </row>
    <row r="842" spans="1:3">
      <c r="A842" s="64"/>
      <c r="B842" s="64"/>
      <c r="C842" s="64"/>
    </row>
    <row r="843" spans="1:3">
      <c r="A843" s="64"/>
      <c r="B843" s="64"/>
      <c r="C843" s="64"/>
    </row>
    <row r="844" spans="1:3">
      <c r="A844" s="64"/>
      <c r="B844" s="64"/>
      <c r="C844" s="64"/>
    </row>
    <row r="845" spans="1:3">
      <c r="A845" s="64"/>
      <c r="B845" s="64"/>
      <c r="C845" s="64"/>
    </row>
    <row r="846" spans="1:3">
      <c r="A846" s="64"/>
      <c r="B846" s="64"/>
      <c r="C846" s="64"/>
    </row>
    <row r="847" spans="1:3">
      <c r="A847" s="64"/>
      <c r="B847" s="64"/>
      <c r="C847" s="64"/>
    </row>
    <row r="848" spans="1:3">
      <c r="A848" s="64"/>
      <c r="B848" s="64"/>
      <c r="C848" s="64"/>
    </row>
    <row r="849" spans="1:3">
      <c r="A849" s="64"/>
      <c r="B849" s="64"/>
      <c r="C849" s="64"/>
    </row>
    <row r="850" spans="1:3">
      <c r="A850" s="64"/>
      <c r="B850" s="64"/>
      <c r="C850" s="64"/>
    </row>
    <row r="851" spans="1:3">
      <c r="A851" s="64"/>
      <c r="B851" s="64"/>
      <c r="C851" s="64"/>
    </row>
    <row r="852" spans="1:3">
      <c r="A852" s="64"/>
      <c r="B852" s="64"/>
      <c r="C852" s="64"/>
    </row>
    <row r="853" spans="1:3">
      <c r="A853" s="64"/>
      <c r="B853" s="64"/>
      <c r="C853" s="64"/>
    </row>
    <row r="854" spans="1:3">
      <c r="A854" s="64"/>
      <c r="B854" s="64"/>
      <c r="C854" s="64"/>
    </row>
    <row r="855" spans="1:3">
      <c r="A855" s="64"/>
      <c r="B855" s="64"/>
      <c r="C855" s="64"/>
    </row>
    <row r="856" spans="1:3">
      <c r="A856" s="64"/>
      <c r="B856" s="64"/>
      <c r="C856" s="64"/>
    </row>
    <row r="857" spans="1:3">
      <c r="A857" s="64"/>
      <c r="B857" s="64"/>
      <c r="C857" s="64"/>
    </row>
    <row r="858" spans="1:3">
      <c r="A858" s="64"/>
      <c r="B858" s="64"/>
      <c r="C858" s="64"/>
    </row>
    <row r="859" spans="1:3">
      <c r="A859" s="64"/>
      <c r="B859" s="64"/>
      <c r="C859" s="64"/>
    </row>
    <row r="860" spans="1:3">
      <c r="A860" s="64"/>
      <c r="B860" s="64"/>
      <c r="C860" s="64"/>
    </row>
    <row r="861" spans="1:3">
      <c r="A861" s="64"/>
      <c r="B861" s="64"/>
      <c r="C861" s="64"/>
    </row>
    <row r="862" spans="1:3">
      <c r="A862" s="64"/>
      <c r="B862" s="64"/>
      <c r="C862" s="64"/>
    </row>
    <row r="863" spans="1:3">
      <c r="A863" s="64"/>
      <c r="B863" s="64"/>
      <c r="C863" s="64"/>
    </row>
    <row r="864" spans="1:3">
      <c r="A864" s="64"/>
      <c r="B864" s="64"/>
      <c r="C864" s="64"/>
    </row>
    <row r="865" spans="1:3">
      <c r="A865" s="64"/>
      <c r="B865" s="64"/>
      <c r="C865" s="64"/>
    </row>
    <row r="866" spans="1:3">
      <c r="A866" s="64"/>
      <c r="B866" s="64"/>
      <c r="C866" s="64"/>
    </row>
    <row r="867" spans="1:3">
      <c r="A867" s="64"/>
      <c r="B867" s="64"/>
      <c r="C867" s="64"/>
    </row>
    <row r="868" spans="1:3">
      <c r="A868" s="64"/>
      <c r="B868" s="64"/>
      <c r="C868" s="64"/>
    </row>
    <row r="869" spans="1:3">
      <c r="A869" s="64"/>
      <c r="B869" s="64"/>
      <c r="C869" s="64"/>
    </row>
    <row r="870" spans="1:3">
      <c r="A870" s="64"/>
      <c r="B870" s="64"/>
      <c r="C870" s="64"/>
    </row>
    <row r="871" spans="1:3">
      <c r="A871" s="64"/>
      <c r="B871" s="64"/>
      <c r="C871" s="64"/>
    </row>
    <row r="872" spans="1:3">
      <c r="A872" s="64"/>
      <c r="B872" s="64"/>
      <c r="C872" s="64"/>
    </row>
    <row r="873" spans="1:3">
      <c r="A873" s="64"/>
      <c r="B873" s="64"/>
      <c r="C873" s="64"/>
    </row>
    <row r="874" spans="1:3">
      <c r="A874" s="64"/>
      <c r="B874" s="64"/>
      <c r="C874" s="64"/>
    </row>
    <row r="875" spans="1:3">
      <c r="A875" s="64"/>
      <c r="B875" s="64"/>
      <c r="C875" s="64"/>
    </row>
    <row r="876" spans="1:3">
      <c r="A876" s="64"/>
      <c r="B876" s="64"/>
      <c r="C876" s="64"/>
    </row>
    <row r="877" spans="1:3">
      <c r="A877" s="64"/>
      <c r="B877" s="64"/>
      <c r="C877" s="64"/>
    </row>
    <row r="878" spans="1:3">
      <c r="A878" s="64"/>
      <c r="B878" s="64"/>
      <c r="C878" s="64"/>
    </row>
    <row r="879" spans="1:3">
      <c r="A879" s="64"/>
      <c r="B879" s="64"/>
      <c r="C879" s="64"/>
    </row>
    <row r="880" spans="1:3">
      <c r="A880" s="64"/>
      <c r="B880" s="64"/>
      <c r="C880" s="64"/>
    </row>
    <row r="881" spans="1:3">
      <c r="A881" s="64"/>
      <c r="B881" s="64"/>
      <c r="C881" s="64"/>
    </row>
    <row r="882" spans="1:3">
      <c r="A882" s="64"/>
      <c r="B882" s="64"/>
      <c r="C882" s="64"/>
    </row>
    <row r="883" spans="1:3">
      <c r="A883" s="64"/>
      <c r="B883" s="64"/>
      <c r="C883" s="64"/>
    </row>
    <row r="884" spans="1:3">
      <c r="A884" s="64"/>
      <c r="B884" s="64"/>
      <c r="C884" s="64"/>
    </row>
    <row r="885" spans="1:3">
      <c r="A885" s="64"/>
      <c r="B885" s="64"/>
      <c r="C885" s="64"/>
    </row>
    <row r="886" spans="1:3">
      <c r="A886" s="64"/>
      <c r="B886" s="64"/>
      <c r="C886" s="64"/>
    </row>
    <row r="887" spans="1:3">
      <c r="A887" s="64"/>
      <c r="B887" s="64"/>
      <c r="C887" s="64"/>
    </row>
    <row r="888" spans="1:3">
      <c r="A888" s="64"/>
      <c r="B888" s="64"/>
      <c r="C888" s="64"/>
    </row>
    <row r="889" spans="1:3">
      <c r="A889" s="64"/>
      <c r="B889" s="64"/>
      <c r="C889" s="64"/>
    </row>
    <row r="890" spans="1:3">
      <c r="A890" s="64"/>
      <c r="B890" s="64"/>
      <c r="C890" s="64"/>
    </row>
    <row r="891" spans="1:3">
      <c r="A891" s="64"/>
      <c r="B891" s="64"/>
      <c r="C891" s="64"/>
    </row>
    <row r="892" spans="1:3">
      <c r="A892" s="64"/>
      <c r="B892" s="64"/>
      <c r="C892" s="64"/>
    </row>
    <row r="893" spans="1:3">
      <c r="A893" s="64"/>
      <c r="B893" s="64"/>
      <c r="C893" s="64"/>
    </row>
    <row r="894" spans="1:3">
      <c r="A894" s="64"/>
      <c r="B894" s="64"/>
      <c r="C894" s="64"/>
    </row>
    <row r="895" spans="1:3">
      <c r="A895" s="64"/>
      <c r="B895" s="64"/>
      <c r="C895" s="64"/>
    </row>
    <row r="896" spans="1:3">
      <c r="A896" s="64"/>
      <c r="B896" s="64"/>
      <c r="C896" s="64"/>
    </row>
    <row r="897" spans="1:3">
      <c r="A897" s="64"/>
      <c r="B897" s="64"/>
      <c r="C897" s="64"/>
    </row>
    <row r="898" spans="1:3">
      <c r="A898" s="64"/>
      <c r="B898" s="64"/>
      <c r="C898" s="64"/>
    </row>
    <row r="899" spans="1:3">
      <c r="A899" s="64"/>
      <c r="B899" s="64"/>
      <c r="C899" s="64"/>
    </row>
    <row r="900" spans="1:3">
      <c r="A900" s="64"/>
      <c r="B900" s="64"/>
      <c r="C900" s="64"/>
    </row>
    <row r="901" spans="1:3">
      <c r="A901" s="64"/>
      <c r="B901" s="64"/>
      <c r="C901" s="64"/>
    </row>
    <row r="902" spans="1:3">
      <c r="A902" s="64"/>
      <c r="B902" s="64"/>
      <c r="C902" s="64"/>
    </row>
    <row r="903" spans="1:3">
      <c r="A903" s="64"/>
      <c r="B903" s="64"/>
      <c r="C903" s="64"/>
    </row>
    <row r="904" spans="1:3">
      <c r="A904" s="64"/>
      <c r="B904" s="64"/>
      <c r="C904" s="64"/>
    </row>
    <row r="905" spans="1:3">
      <c r="A905" s="64"/>
      <c r="B905" s="64"/>
      <c r="C905" s="64"/>
    </row>
    <row r="906" spans="1:3">
      <c r="A906" s="64"/>
      <c r="B906" s="64"/>
      <c r="C906" s="64"/>
    </row>
    <row r="907" spans="1:3">
      <c r="A907" s="64"/>
      <c r="B907" s="64"/>
      <c r="C907" s="64"/>
    </row>
    <row r="908" spans="1:3">
      <c r="A908" s="64"/>
      <c r="B908" s="64"/>
      <c r="C908" s="64"/>
    </row>
    <row r="909" spans="1:3">
      <c r="A909" s="64"/>
      <c r="B909" s="64"/>
      <c r="C909" s="64"/>
    </row>
    <row r="910" spans="1:3">
      <c r="A910" s="64"/>
      <c r="B910" s="64"/>
      <c r="C910" s="64"/>
    </row>
    <row r="911" spans="1:3">
      <c r="A911" s="64"/>
      <c r="B911" s="64"/>
      <c r="C911" s="64"/>
    </row>
    <row r="912" spans="1:3">
      <c r="A912" s="64"/>
      <c r="B912" s="64"/>
      <c r="C912" s="64"/>
    </row>
    <row r="913" spans="1:3">
      <c r="A913" s="64"/>
      <c r="B913" s="64"/>
      <c r="C913" s="64"/>
    </row>
    <row r="914" spans="1:3">
      <c r="A914" s="64"/>
      <c r="B914" s="64"/>
      <c r="C914" s="64"/>
    </row>
    <row r="915" spans="1:3">
      <c r="A915" s="64"/>
      <c r="B915" s="64"/>
      <c r="C915" s="64"/>
    </row>
    <row r="916" spans="1:3">
      <c r="A916" s="64"/>
      <c r="B916" s="64"/>
      <c r="C916" s="64"/>
    </row>
    <row r="917" spans="1:3">
      <c r="A917" s="64"/>
      <c r="B917" s="64"/>
      <c r="C917" s="64"/>
    </row>
    <row r="918" spans="1:3">
      <c r="A918" s="64"/>
      <c r="B918" s="64"/>
      <c r="C918" s="64"/>
    </row>
    <row r="919" spans="1:3">
      <c r="A919" s="64"/>
      <c r="B919" s="64"/>
      <c r="C919" s="64"/>
    </row>
    <row r="920" spans="1:3">
      <c r="A920" s="64"/>
      <c r="B920" s="64"/>
      <c r="C920" s="64"/>
    </row>
    <row r="921" spans="1:3">
      <c r="A921" s="64"/>
      <c r="B921" s="64"/>
      <c r="C921" s="64"/>
    </row>
    <row r="922" spans="1:3">
      <c r="A922" s="64"/>
      <c r="B922" s="64"/>
      <c r="C922" s="64"/>
    </row>
    <row r="923" spans="1:3">
      <c r="A923" s="64"/>
      <c r="B923" s="64"/>
      <c r="C923" s="64"/>
    </row>
    <row r="924" spans="1:3">
      <c r="A924" s="64"/>
      <c r="B924" s="64"/>
      <c r="C924" s="64"/>
    </row>
    <row r="925" spans="1:3">
      <c r="A925" s="64"/>
      <c r="B925" s="64"/>
      <c r="C925" s="64"/>
    </row>
    <row r="926" spans="1:3">
      <c r="A926" s="64"/>
      <c r="B926" s="64"/>
      <c r="C926" s="64"/>
    </row>
    <row r="927" spans="1:3">
      <c r="A927" s="64"/>
      <c r="B927" s="64"/>
      <c r="C927" s="64"/>
    </row>
    <row r="928" spans="1:3">
      <c r="A928" s="64"/>
      <c r="B928" s="64"/>
      <c r="C928" s="64"/>
    </row>
    <row r="929" spans="1:3">
      <c r="A929" s="64"/>
      <c r="B929" s="64"/>
      <c r="C929" s="64"/>
    </row>
    <row r="930" spans="1:3">
      <c r="A930" s="64"/>
      <c r="B930" s="64"/>
      <c r="C930" s="64"/>
    </row>
    <row r="931" spans="1:3">
      <c r="A931" s="64"/>
      <c r="B931" s="64"/>
      <c r="C931" s="64"/>
    </row>
    <row r="932" spans="1:3">
      <c r="A932" s="64"/>
      <c r="B932" s="64"/>
      <c r="C932" s="64"/>
    </row>
    <row r="933" spans="1:3">
      <c r="A933" s="64"/>
      <c r="B933" s="64"/>
      <c r="C933" s="64"/>
    </row>
    <row r="934" spans="1:3">
      <c r="A934" s="64"/>
      <c r="B934" s="64"/>
      <c r="C934" s="64"/>
    </row>
    <row r="935" spans="1:3">
      <c r="A935" s="64"/>
      <c r="B935" s="64"/>
      <c r="C935" s="64"/>
    </row>
    <row r="936" spans="1:3">
      <c r="A936" s="64"/>
      <c r="B936" s="64"/>
      <c r="C936" s="64"/>
    </row>
    <row r="937" spans="1:3">
      <c r="A937" s="64"/>
      <c r="B937" s="64"/>
      <c r="C937" s="64"/>
    </row>
    <row r="938" spans="1:3">
      <c r="A938" s="64"/>
      <c r="B938" s="64"/>
      <c r="C938" s="64"/>
    </row>
    <row r="939" spans="1:3">
      <c r="A939" s="64"/>
      <c r="B939" s="64"/>
      <c r="C939" s="64"/>
    </row>
    <row r="940" spans="1:3">
      <c r="A940" s="64"/>
      <c r="B940" s="64"/>
      <c r="C940" s="64"/>
    </row>
    <row r="941" spans="1:3">
      <c r="A941" s="64"/>
      <c r="B941" s="64"/>
      <c r="C941" s="64"/>
    </row>
    <row r="942" spans="1:3">
      <c r="A942" s="64"/>
      <c r="B942" s="64"/>
      <c r="C942" s="64"/>
    </row>
    <row r="943" spans="1:3">
      <c r="A943" s="64"/>
      <c r="B943" s="64"/>
      <c r="C943" s="64"/>
    </row>
    <row r="944" spans="1:3">
      <c r="A944" s="64"/>
      <c r="B944" s="64"/>
      <c r="C944" s="64"/>
    </row>
    <row r="945" spans="1:3">
      <c r="A945" s="64"/>
      <c r="B945" s="64"/>
      <c r="C945" s="64"/>
    </row>
    <row r="946" spans="1:3">
      <c r="A946" s="64"/>
      <c r="B946" s="64"/>
      <c r="C946" s="64"/>
    </row>
    <row r="947" spans="1:3">
      <c r="A947" s="64"/>
      <c r="B947" s="64"/>
      <c r="C947" s="64"/>
    </row>
    <row r="948" spans="1:3">
      <c r="A948" s="64"/>
      <c r="B948" s="64"/>
      <c r="C948" s="64"/>
    </row>
    <row r="949" spans="1:3">
      <c r="A949" s="64"/>
      <c r="B949" s="64"/>
      <c r="C949" s="64"/>
    </row>
    <row r="950" spans="1:3">
      <c r="A950" s="64"/>
      <c r="B950" s="64"/>
      <c r="C950" s="64"/>
    </row>
    <row r="951" spans="1:3">
      <c r="A951" s="64"/>
      <c r="B951" s="64"/>
      <c r="C951" s="64"/>
    </row>
    <row r="952" spans="1:3">
      <c r="A952" s="64"/>
      <c r="B952" s="64"/>
      <c r="C952" s="64"/>
    </row>
    <row r="953" spans="1:3">
      <c r="A953" s="64"/>
      <c r="B953" s="64"/>
      <c r="C953" s="64"/>
    </row>
    <row r="954" spans="1:3">
      <c r="A954" s="64"/>
      <c r="B954" s="64"/>
      <c r="C954" s="64"/>
    </row>
    <row r="955" spans="1:3">
      <c r="A955" s="64"/>
      <c r="B955" s="64"/>
      <c r="C955" s="64"/>
    </row>
    <row r="956" spans="1:3">
      <c r="A956" s="64"/>
      <c r="B956" s="64"/>
      <c r="C956" s="64"/>
    </row>
    <row r="957" spans="1:3">
      <c r="A957" s="64"/>
      <c r="B957" s="64"/>
      <c r="C957" s="64"/>
    </row>
    <row r="958" spans="1:3">
      <c r="A958" s="64"/>
      <c r="B958" s="64"/>
      <c r="C958" s="64"/>
    </row>
    <row r="959" spans="1:3">
      <c r="A959" s="64"/>
      <c r="B959" s="64"/>
      <c r="C959" s="64"/>
    </row>
    <row r="960" spans="1:3">
      <c r="A960" s="64"/>
      <c r="B960" s="64"/>
      <c r="C960" s="64"/>
    </row>
    <row r="961" spans="1:3">
      <c r="A961" s="64"/>
      <c r="B961" s="64"/>
      <c r="C961" s="64"/>
    </row>
    <row r="962" spans="1:3">
      <c r="A962" s="64"/>
      <c r="B962" s="64"/>
      <c r="C962" s="64"/>
    </row>
    <row r="963" spans="1:3">
      <c r="A963" s="64"/>
      <c r="B963" s="64"/>
      <c r="C963" s="64"/>
    </row>
    <row r="964" spans="1:3">
      <c r="A964" s="64"/>
      <c r="B964" s="64"/>
      <c r="C964" s="64"/>
    </row>
    <row r="965" spans="1:3">
      <c r="A965" s="64"/>
      <c r="B965" s="64"/>
      <c r="C965" s="64"/>
    </row>
    <row r="966" spans="1:3">
      <c r="A966" s="64"/>
      <c r="B966" s="64"/>
      <c r="C966" s="64"/>
    </row>
    <row r="967" spans="1:3">
      <c r="A967" s="64"/>
      <c r="B967" s="64"/>
      <c r="C967" s="64"/>
    </row>
    <row r="968" spans="1:3">
      <c r="A968" s="64"/>
      <c r="B968" s="64"/>
      <c r="C968" s="64"/>
    </row>
    <row r="969" spans="1:3">
      <c r="A969" s="64"/>
      <c r="B969" s="64"/>
      <c r="C969" s="64"/>
    </row>
    <row r="970" spans="1:3">
      <c r="A970" s="64"/>
      <c r="B970" s="64"/>
      <c r="C970" s="64"/>
    </row>
    <row r="971" spans="1:3">
      <c r="A971" s="64"/>
      <c r="B971" s="64"/>
      <c r="C971" s="64"/>
    </row>
    <row r="972" spans="1:3">
      <c r="A972" s="64"/>
      <c r="B972" s="64"/>
      <c r="C972" s="64"/>
    </row>
    <row r="973" spans="1:3">
      <c r="A973" s="64"/>
      <c r="B973" s="64"/>
      <c r="C973" s="64"/>
    </row>
    <row r="974" spans="1:3">
      <c r="A974" s="64"/>
      <c r="B974" s="64"/>
      <c r="C974" s="64"/>
    </row>
    <row r="975" spans="1:3">
      <c r="A975" s="64"/>
      <c r="B975" s="64"/>
      <c r="C975" s="64"/>
    </row>
    <row r="976" spans="1:3">
      <c r="A976" s="64"/>
      <c r="B976" s="64"/>
      <c r="C976" s="64"/>
    </row>
    <row r="977" spans="1:3">
      <c r="A977" s="64"/>
      <c r="B977" s="64"/>
      <c r="C977" s="64"/>
    </row>
    <row r="978" spans="1:3">
      <c r="A978" s="64"/>
      <c r="B978" s="64"/>
      <c r="C978" s="64"/>
    </row>
    <row r="979" spans="1:3">
      <c r="A979" s="64"/>
      <c r="B979" s="64"/>
      <c r="C979" s="64"/>
    </row>
    <row r="980" spans="1:3">
      <c r="A980" s="64"/>
      <c r="B980" s="64"/>
      <c r="C980" s="64"/>
    </row>
    <row r="981" spans="1:3">
      <c r="A981" s="64"/>
      <c r="B981" s="64"/>
      <c r="C981" s="64"/>
    </row>
    <row r="982" spans="1:3">
      <c r="A982" s="64"/>
      <c r="B982" s="64"/>
      <c r="C982" s="64"/>
    </row>
    <row r="983" spans="1:3">
      <c r="A983" s="64"/>
      <c r="B983" s="64"/>
      <c r="C983" s="64"/>
    </row>
    <row r="984" spans="1:3">
      <c r="A984" s="64"/>
      <c r="B984" s="64"/>
      <c r="C984" s="64"/>
    </row>
    <row r="985" spans="1:3">
      <c r="A985" s="64"/>
      <c r="B985" s="64"/>
      <c r="C985" s="64"/>
    </row>
    <row r="986" spans="1:3">
      <c r="A986" s="64"/>
      <c r="B986" s="64"/>
      <c r="C986" s="64"/>
    </row>
    <row r="987" spans="1:3">
      <c r="A987" s="64"/>
      <c r="B987" s="64"/>
      <c r="C987" s="64"/>
    </row>
    <row r="988" spans="1:3">
      <c r="A988" s="64"/>
      <c r="B988" s="64"/>
      <c r="C988" s="64"/>
    </row>
    <row r="989" spans="1:3">
      <c r="A989" s="64"/>
      <c r="B989" s="64"/>
      <c r="C989" s="64"/>
    </row>
    <row r="990" spans="1:3">
      <c r="A990" s="64"/>
      <c r="B990" s="64"/>
      <c r="C990" s="64"/>
    </row>
    <row r="991" spans="1:3">
      <c r="A991" s="64"/>
      <c r="B991" s="64"/>
      <c r="C991" s="64"/>
    </row>
    <row r="992" spans="1:3">
      <c r="A992" s="64"/>
      <c r="B992" s="64"/>
      <c r="C992" s="64"/>
    </row>
    <row r="993" spans="1:3">
      <c r="A993" s="64"/>
      <c r="B993" s="64"/>
      <c r="C993" s="64"/>
    </row>
    <row r="994" spans="1:3">
      <c r="A994" s="64"/>
      <c r="B994" s="64"/>
      <c r="C994" s="64"/>
    </row>
    <row r="995" spans="1:3">
      <c r="A995" s="64"/>
      <c r="B995" s="64"/>
      <c r="C995" s="64"/>
    </row>
    <row r="996" spans="1:3">
      <c r="A996" s="64"/>
      <c r="B996" s="64"/>
      <c r="C996" s="64"/>
    </row>
    <row r="997" spans="1:3">
      <c r="A997" s="64"/>
      <c r="B997" s="64"/>
      <c r="C997" s="64"/>
    </row>
    <row r="998" spans="1:3">
      <c r="A998" s="64"/>
      <c r="B998" s="64"/>
      <c r="C998" s="64"/>
    </row>
    <row r="999" spans="1:3">
      <c r="A999" s="64"/>
      <c r="B999" s="64"/>
      <c r="C999" s="64"/>
    </row>
    <row r="1000" spans="1:3">
      <c r="A1000" s="64"/>
      <c r="B1000" s="64"/>
      <c r="C1000" s="64"/>
    </row>
    <row r="1001" spans="1:3">
      <c r="A1001" s="64"/>
    </row>
  </sheetData>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F1A006-14A8-3643-A9B8-20B11315011F}">
  <dimension ref="A1:E29"/>
  <sheetViews>
    <sheetView workbookViewId="0">
      <selection activeCell="C1" sqref="C1"/>
    </sheetView>
  </sheetViews>
  <sheetFormatPr baseColWidth="10" defaultRowHeight="16"/>
  <sheetData>
    <row r="1" spans="1:5">
      <c r="A1" t="s">
        <v>898</v>
      </c>
      <c r="B1" t="s">
        <v>895</v>
      </c>
      <c r="C1" t="s">
        <v>901</v>
      </c>
      <c r="D1" t="s">
        <v>896</v>
      </c>
      <c r="E1" t="s">
        <v>897</v>
      </c>
    </row>
    <row r="2" spans="1:5">
      <c r="A2" t="s">
        <v>318</v>
      </c>
      <c r="B2">
        <v>10</v>
      </c>
      <c r="C2">
        <v>62</v>
      </c>
      <c r="D2">
        <v>4</v>
      </c>
      <c r="E2">
        <v>0</v>
      </c>
    </row>
    <row r="3" spans="1:5">
      <c r="A3" t="s">
        <v>309</v>
      </c>
      <c r="B3">
        <v>37</v>
      </c>
      <c r="C3">
        <v>22</v>
      </c>
      <c r="D3">
        <v>8</v>
      </c>
      <c r="E3">
        <v>0</v>
      </c>
    </row>
    <row r="4" spans="1:5">
      <c r="A4" t="s">
        <v>310</v>
      </c>
      <c r="B4">
        <v>0</v>
      </c>
      <c r="C4">
        <v>0</v>
      </c>
      <c r="D4">
        <v>0</v>
      </c>
      <c r="E4">
        <v>54</v>
      </c>
    </row>
    <row r="5" spans="1:5">
      <c r="A5" t="s">
        <v>893</v>
      </c>
      <c r="B5">
        <v>25</v>
      </c>
      <c r="C5">
        <v>18</v>
      </c>
      <c r="D5">
        <v>2</v>
      </c>
      <c r="E5">
        <v>0</v>
      </c>
    </row>
    <row r="6" spans="1:5">
      <c r="A6" t="s">
        <v>894</v>
      </c>
      <c r="B6">
        <v>8</v>
      </c>
      <c r="C6">
        <v>4</v>
      </c>
      <c r="D6">
        <v>18</v>
      </c>
      <c r="E6">
        <v>0</v>
      </c>
    </row>
    <row r="7" spans="1:5">
      <c r="A7" t="s">
        <v>899</v>
      </c>
      <c r="B7">
        <v>0</v>
      </c>
      <c r="C7">
        <v>0</v>
      </c>
      <c r="D7">
        <v>0</v>
      </c>
      <c r="E7">
        <v>5</v>
      </c>
    </row>
    <row r="29" spans="2:2">
      <c r="B29" s="76" t="s">
        <v>900</v>
      </c>
    </row>
  </sheetData>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64080B-A6AA-D849-A67E-EB1562CAE317}">
  <dimension ref="A1:B11"/>
  <sheetViews>
    <sheetView workbookViewId="0">
      <selection activeCell="L21" sqref="L21"/>
    </sheetView>
  </sheetViews>
  <sheetFormatPr baseColWidth="10" defaultRowHeight="16"/>
  <sheetData>
    <row r="1" spans="1:2">
      <c r="A1" t="s">
        <v>904</v>
      </c>
      <c r="B1" t="s">
        <v>903</v>
      </c>
    </row>
    <row r="2" spans="1:2">
      <c r="A2">
        <v>2017</v>
      </c>
      <c r="B2" s="59">
        <v>98.72</v>
      </c>
    </row>
    <row r="3" spans="1:2">
      <c r="A3">
        <v>2018</v>
      </c>
      <c r="B3" s="59">
        <f>B2+(B2*0.063)</f>
        <v>104.93935999999999</v>
      </c>
    </row>
    <row r="4" spans="1:2">
      <c r="A4">
        <v>2019</v>
      </c>
      <c r="B4" s="59">
        <f t="shared" ref="B4:B11" si="0">B3+(B3*0.063)</f>
        <v>111.55053967999999</v>
      </c>
    </row>
    <row r="5" spans="1:2">
      <c r="A5">
        <v>2020</v>
      </c>
      <c r="B5" s="59">
        <f t="shared" si="0"/>
        <v>118.57822367983998</v>
      </c>
    </row>
    <row r="6" spans="1:2">
      <c r="A6">
        <v>2021</v>
      </c>
      <c r="B6" s="59">
        <f t="shared" si="0"/>
        <v>126.0486517716699</v>
      </c>
    </row>
    <row r="7" spans="1:2">
      <c r="A7">
        <v>2022</v>
      </c>
      <c r="B7" s="59">
        <f t="shared" si="0"/>
        <v>133.98971683328509</v>
      </c>
    </row>
    <row r="8" spans="1:2">
      <c r="A8">
        <v>2023</v>
      </c>
      <c r="B8" s="59">
        <f t="shared" si="0"/>
        <v>142.43106899378205</v>
      </c>
    </row>
    <row r="9" spans="1:2">
      <c r="A9">
        <v>2024</v>
      </c>
      <c r="B9" s="59">
        <f t="shared" si="0"/>
        <v>151.40422634039032</v>
      </c>
    </row>
    <row r="10" spans="1:2">
      <c r="A10">
        <v>2025</v>
      </c>
      <c r="B10" s="59">
        <f t="shared" si="0"/>
        <v>160.94269259983491</v>
      </c>
    </row>
    <row r="11" spans="1:2">
      <c r="A11">
        <v>2026</v>
      </c>
      <c r="B11" s="59">
        <f t="shared" si="0"/>
        <v>171.0820822336245</v>
      </c>
    </row>
  </sheetData>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918F10-7CAB-C745-B834-DA57EA316072}">
  <dimension ref="A1:B20"/>
  <sheetViews>
    <sheetView workbookViewId="0">
      <selection activeCell="J12" sqref="J12"/>
    </sheetView>
  </sheetViews>
  <sheetFormatPr baseColWidth="10" defaultRowHeight="16"/>
  <sheetData>
    <row r="1" spans="1:2">
      <c r="B1" t="s">
        <v>905</v>
      </c>
    </row>
    <row r="2" spans="1:2">
      <c r="A2" t="s">
        <v>488</v>
      </c>
      <c r="B2" s="89">
        <v>8.5</v>
      </c>
    </row>
    <row r="3" spans="1:2">
      <c r="A3" t="s">
        <v>596</v>
      </c>
      <c r="B3" s="89">
        <v>5.0999999999999996</v>
      </c>
    </row>
    <row r="4" spans="1:2">
      <c r="A4" t="s">
        <v>772</v>
      </c>
      <c r="B4" s="89">
        <v>4.0999999999999996</v>
      </c>
    </row>
    <row r="5" spans="1:2">
      <c r="A5" t="s">
        <v>562</v>
      </c>
      <c r="B5" s="89">
        <v>3.4</v>
      </c>
    </row>
    <row r="19" spans="1:1">
      <c r="A19" t="s">
        <v>1052</v>
      </c>
    </row>
    <row r="20" spans="1:1">
      <c r="A20" t="s">
        <v>1053</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0247C6-3611-2F4A-8803-3078D3D06722}">
  <dimension ref="A1:B77"/>
  <sheetViews>
    <sheetView topLeftCell="A12" workbookViewId="0">
      <selection activeCell="Y3" sqref="Y3"/>
    </sheetView>
  </sheetViews>
  <sheetFormatPr baseColWidth="10" defaultRowHeight="16"/>
  <sheetData>
    <row r="1" spans="1:2">
      <c r="A1" t="s">
        <v>910</v>
      </c>
    </row>
    <row r="2" spans="1:2">
      <c r="A2" s="55" t="s">
        <v>911</v>
      </c>
    </row>
    <row r="3" spans="1:2">
      <c r="A3" t="s">
        <v>912</v>
      </c>
    </row>
    <row r="4" spans="1:2">
      <c r="A4" t="s">
        <v>909</v>
      </c>
    </row>
    <row r="6" spans="1:2">
      <c r="B6" t="s">
        <v>913</v>
      </c>
    </row>
    <row r="7" spans="1:2">
      <c r="A7">
        <v>1980</v>
      </c>
      <c r="B7">
        <v>293.43883754002002</v>
      </c>
    </row>
    <row r="8" spans="1:2">
      <c r="A8">
        <v>1981</v>
      </c>
      <c r="B8">
        <v>291.18482096687001</v>
      </c>
    </row>
    <row r="9" spans="1:2">
      <c r="A9">
        <v>1982</v>
      </c>
      <c r="B9">
        <v>291.63284393156999</v>
      </c>
    </row>
    <row r="10" spans="1:2">
      <c r="A10">
        <v>1983</v>
      </c>
      <c r="B10">
        <v>295.36910420431002</v>
      </c>
    </row>
    <row r="11" spans="1:2">
      <c r="A11">
        <v>1984</v>
      </c>
      <c r="B11">
        <v>309.13013004559002</v>
      </c>
    </row>
    <row r="12" spans="1:2">
      <c r="A12">
        <v>1985</v>
      </c>
      <c r="B12">
        <v>317.50468148508998</v>
      </c>
    </row>
    <row r="13" spans="1:2">
      <c r="A13">
        <v>1986</v>
      </c>
      <c r="B13">
        <v>325.38487420619998</v>
      </c>
    </row>
    <row r="14" spans="1:2">
      <c r="A14">
        <v>1987</v>
      </c>
      <c r="B14">
        <v>335.45737707593997</v>
      </c>
    </row>
    <row r="15" spans="1:2">
      <c r="A15">
        <v>1988</v>
      </c>
      <c r="B15">
        <v>348.33144831298</v>
      </c>
    </row>
    <row r="16" spans="1:2">
      <c r="A16">
        <v>1989</v>
      </c>
      <c r="B16">
        <v>353.15298051265</v>
      </c>
    </row>
    <row r="17" spans="1:2">
      <c r="A17">
        <v>1990</v>
      </c>
      <c r="B17">
        <v>359.86809475242001</v>
      </c>
    </row>
    <row r="18" spans="1:2">
      <c r="A18">
        <v>1991</v>
      </c>
      <c r="B18">
        <v>353.28148146141001</v>
      </c>
    </row>
    <row r="19" spans="1:2">
      <c r="A19">
        <v>1992</v>
      </c>
      <c r="B19">
        <v>352.09460414268</v>
      </c>
    </row>
    <row r="20" spans="1:2">
      <c r="A20">
        <v>1993</v>
      </c>
      <c r="B20">
        <v>355.19550463835998</v>
      </c>
    </row>
    <row r="21" spans="1:2">
      <c r="A21">
        <v>1994</v>
      </c>
      <c r="B21">
        <v>359.16428173490999</v>
      </c>
    </row>
    <row r="22" spans="1:2">
      <c r="A22">
        <v>1995</v>
      </c>
      <c r="B22">
        <v>369.31289083991999</v>
      </c>
    </row>
    <row r="23" spans="1:2">
      <c r="A23">
        <v>1996</v>
      </c>
      <c r="B23">
        <v>379.10747243922998</v>
      </c>
    </row>
    <row r="24" spans="1:2">
      <c r="A24">
        <v>1997</v>
      </c>
      <c r="B24">
        <v>380.30179390786998</v>
      </c>
    </row>
    <row r="25" spans="1:2">
      <c r="A25">
        <v>1998</v>
      </c>
      <c r="B25">
        <v>382.86738121841</v>
      </c>
    </row>
    <row r="26" spans="1:2">
      <c r="A26">
        <v>1999</v>
      </c>
      <c r="B26">
        <v>390.87171433175001</v>
      </c>
    </row>
    <row r="27" spans="1:2">
      <c r="A27">
        <v>2000</v>
      </c>
      <c r="B27">
        <v>403.91883679991003</v>
      </c>
    </row>
    <row r="28" spans="1:2">
      <c r="A28">
        <v>2001</v>
      </c>
      <c r="B28">
        <v>407.46131538818003</v>
      </c>
    </row>
    <row r="29" spans="1:2">
      <c r="A29">
        <v>2002</v>
      </c>
      <c r="B29">
        <v>416.50031540180998</v>
      </c>
    </row>
    <row r="30" spans="1:2">
      <c r="A30">
        <v>2003</v>
      </c>
      <c r="B30">
        <v>431.59030230860998</v>
      </c>
    </row>
    <row r="31" spans="1:2">
      <c r="A31">
        <v>2004</v>
      </c>
      <c r="B31">
        <v>452.08435438906002</v>
      </c>
    </row>
    <row r="32" spans="1:2">
      <c r="A32">
        <v>2005</v>
      </c>
      <c r="B32">
        <v>467.25537492069998</v>
      </c>
    </row>
    <row r="33" spans="1:2">
      <c r="A33">
        <v>2006</v>
      </c>
      <c r="B33">
        <v>482.34573077597997</v>
      </c>
    </row>
    <row r="34" spans="1:2">
      <c r="A34">
        <v>2007</v>
      </c>
      <c r="B34">
        <v>495.67904454081003</v>
      </c>
    </row>
    <row r="35" spans="1:2">
      <c r="A35">
        <v>2008</v>
      </c>
      <c r="B35">
        <v>502.39214346441997</v>
      </c>
    </row>
    <row r="36" spans="1:2">
      <c r="A36">
        <v>2009</v>
      </c>
      <c r="B36">
        <v>497.01766354660998</v>
      </c>
    </row>
    <row r="37" spans="1:2">
      <c r="A37">
        <v>2010</v>
      </c>
      <c r="B37">
        <v>526.39450576630998</v>
      </c>
    </row>
    <row r="38" spans="1:2">
      <c r="A38">
        <v>2011</v>
      </c>
      <c r="B38">
        <v>542.07617889763003</v>
      </c>
    </row>
    <row r="39" spans="1:2">
      <c r="A39">
        <v>2012</v>
      </c>
      <c r="B39">
        <v>554.25212206440006</v>
      </c>
    </row>
    <row r="40" spans="1:2">
      <c r="A40">
        <v>2013</v>
      </c>
      <c r="B40">
        <v>565.05124711763006</v>
      </c>
    </row>
    <row r="41" spans="1:2">
      <c r="A41">
        <v>2014</v>
      </c>
      <c r="B41">
        <v>570.84421275156001</v>
      </c>
    </row>
    <row r="42" spans="1:2">
      <c r="A42">
        <v>2015</v>
      </c>
      <c r="B42">
        <v>573.43376211327995</v>
      </c>
    </row>
    <row r="43" spans="1:2">
      <c r="A43">
        <v>2016</v>
      </c>
      <c r="B43">
        <v>579.54432283109998</v>
      </c>
    </row>
    <row r="44" spans="1:2">
      <c r="A44">
        <v>2017</v>
      </c>
    </row>
    <row r="45" spans="1:2">
      <c r="A45">
        <v>2018</v>
      </c>
    </row>
    <row r="46" spans="1:2">
      <c r="A46">
        <v>2019</v>
      </c>
    </row>
    <row r="47" spans="1:2">
      <c r="A47">
        <v>2020</v>
      </c>
    </row>
    <row r="48" spans="1:2">
      <c r="A48">
        <v>2021</v>
      </c>
    </row>
    <row r="49" spans="1:1">
      <c r="A49">
        <v>2022</v>
      </c>
    </row>
    <row r="50" spans="1:1">
      <c r="A50">
        <v>2023</v>
      </c>
    </row>
    <row r="51" spans="1:1">
      <c r="A51">
        <v>2024</v>
      </c>
    </row>
    <row r="52" spans="1:1">
      <c r="A52">
        <v>2025</v>
      </c>
    </row>
    <row r="53" spans="1:1">
      <c r="A53">
        <v>2026</v>
      </c>
    </row>
    <row r="54" spans="1:1">
      <c r="A54">
        <v>2027</v>
      </c>
    </row>
    <row r="55" spans="1:1">
      <c r="A55">
        <v>2028</v>
      </c>
    </row>
    <row r="56" spans="1:1">
      <c r="A56">
        <v>2029</v>
      </c>
    </row>
    <row r="57" spans="1:1">
      <c r="A57">
        <v>2030</v>
      </c>
    </row>
    <row r="58" spans="1:1">
      <c r="A58">
        <v>2031</v>
      </c>
    </row>
    <row r="59" spans="1:1">
      <c r="A59">
        <v>2032</v>
      </c>
    </row>
    <row r="60" spans="1:1">
      <c r="A60">
        <v>2033</v>
      </c>
    </row>
    <row r="61" spans="1:1">
      <c r="A61">
        <v>2034</v>
      </c>
    </row>
    <row r="62" spans="1:1">
      <c r="A62">
        <v>2035</v>
      </c>
    </row>
    <row r="63" spans="1:1">
      <c r="A63">
        <v>2036</v>
      </c>
    </row>
    <row r="64" spans="1:1">
      <c r="A64">
        <v>2037</v>
      </c>
    </row>
    <row r="65" spans="1:1">
      <c r="A65">
        <v>2038</v>
      </c>
    </row>
    <row r="66" spans="1:1">
      <c r="A66">
        <v>2039</v>
      </c>
    </row>
    <row r="67" spans="1:1">
      <c r="A67">
        <v>2040</v>
      </c>
    </row>
    <row r="68" spans="1:1">
      <c r="A68">
        <v>2041</v>
      </c>
    </row>
    <row r="69" spans="1:1">
      <c r="A69">
        <v>2042</v>
      </c>
    </row>
    <row r="70" spans="1:1">
      <c r="A70">
        <v>2043</v>
      </c>
    </row>
    <row r="71" spans="1:1">
      <c r="A71">
        <v>2044</v>
      </c>
    </row>
    <row r="72" spans="1:1">
      <c r="A72">
        <v>2045</v>
      </c>
    </row>
    <row r="73" spans="1:1">
      <c r="A73">
        <v>2046</v>
      </c>
    </row>
    <row r="74" spans="1:1">
      <c r="A74">
        <v>2047</v>
      </c>
    </row>
    <row r="75" spans="1:1">
      <c r="A75">
        <v>2048</v>
      </c>
    </row>
    <row r="76" spans="1:1">
      <c r="A76">
        <v>2049</v>
      </c>
    </row>
    <row r="77" spans="1:1">
      <c r="A77">
        <v>2050</v>
      </c>
    </row>
  </sheetData>
  <hyperlinks>
    <hyperlink ref="A2" r:id="rId1" location="/?pa=000000001s&amp;c=4100000002000060000000000000g000200000000000000001&amp;vs=INTL.44-2-AFRC-QBTU.A&amp;vo=0&amp;v=H&amp;start=1980&amp;end=2016" xr:uid="{4C4115D0-A2B9-1F44-AC51-FA1D91CB049D}"/>
  </hyperlinks>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ED162D-0E25-3247-99F5-DA3FB1241BFC}">
  <dimension ref="B1:D7"/>
  <sheetViews>
    <sheetView workbookViewId="0">
      <selection activeCell="M4" sqref="M4"/>
    </sheetView>
  </sheetViews>
  <sheetFormatPr baseColWidth="10" defaultRowHeight="16"/>
  <cols>
    <col min="2" max="2" width="22.83203125" customWidth="1"/>
  </cols>
  <sheetData>
    <row r="1" spans="2:4">
      <c r="B1" t="s">
        <v>961</v>
      </c>
    </row>
    <row r="2" spans="2:4">
      <c r="B2" t="s">
        <v>957</v>
      </c>
      <c r="C2" s="84">
        <v>5246.79</v>
      </c>
      <c r="D2" t="s">
        <v>960</v>
      </c>
    </row>
    <row r="3" spans="2:4">
      <c r="B3" t="s">
        <v>959</v>
      </c>
      <c r="C3">
        <v>3222.24</v>
      </c>
    </row>
    <row r="4" spans="2:4">
      <c r="B4" t="s">
        <v>954</v>
      </c>
      <c r="C4" s="85">
        <v>2127</v>
      </c>
    </row>
    <row r="5" spans="2:4">
      <c r="B5" t="s">
        <v>956</v>
      </c>
      <c r="C5" s="84">
        <v>1352.35</v>
      </c>
    </row>
    <row r="6" spans="2:4">
      <c r="B6" t="s">
        <v>955</v>
      </c>
      <c r="C6" s="85">
        <v>1159</v>
      </c>
    </row>
    <row r="7" spans="2:4">
      <c r="B7" t="s">
        <v>958</v>
      </c>
      <c r="C7">
        <v>32.5</v>
      </c>
    </row>
  </sheetData>
  <sortState xmlns:xlrd2="http://schemas.microsoft.com/office/spreadsheetml/2017/richdata2" ref="B2:D20">
    <sortCondition descending="1" ref="C1"/>
  </sortState>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BB01CC-3B08-474B-9848-7E26925E851F}">
  <dimension ref="B2:M23"/>
  <sheetViews>
    <sheetView workbookViewId="0">
      <selection activeCell="E34" sqref="E34"/>
    </sheetView>
  </sheetViews>
  <sheetFormatPr baseColWidth="10" defaultRowHeight="16"/>
  <cols>
    <col min="2" max="2" width="18.33203125" customWidth="1"/>
  </cols>
  <sheetData>
    <row r="2" spans="2:4">
      <c r="C2" t="s">
        <v>970</v>
      </c>
    </row>
    <row r="3" spans="2:4">
      <c r="B3" t="s">
        <v>962</v>
      </c>
      <c r="C3">
        <v>253.69099756691</v>
      </c>
    </row>
    <row r="4" spans="2:4">
      <c r="B4" t="s">
        <v>963</v>
      </c>
      <c r="C4">
        <v>194.362530413625</v>
      </c>
    </row>
    <row r="5" spans="2:4">
      <c r="B5" t="s">
        <v>964</v>
      </c>
      <c r="C5">
        <v>170.569343065693</v>
      </c>
    </row>
    <row r="6" spans="2:4">
      <c r="B6" t="s">
        <v>965</v>
      </c>
      <c r="C6">
        <v>104.133819951338</v>
      </c>
    </row>
    <row r="7" spans="2:4">
      <c r="B7" t="s">
        <v>966</v>
      </c>
      <c r="C7">
        <v>42.951338199513302</v>
      </c>
    </row>
    <row r="8" spans="2:4">
      <c r="B8" t="s">
        <v>967</v>
      </c>
      <c r="C8">
        <v>40.788321167883097</v>
      </c>
    </row>
    <row r="9" spans="2:4">
      <c r="B9" t="s">
        <v>968</v>
      </c>
      <c r="C9">
        <v>26.574209245742001</v>
      </c>
    </row>
    <row r="10" spans="2:4">
      <c r="B10" t="s">
        <v>969</v>
      </c>
      <c r="C10">
        <v>5.5620437956204301</v>
      </c>
      <c r="D10" s="55" t="s">
        <v>1057</v>
      </c>
    </row>
    <row r="12" spans="2:4">
      <c r="C12" t="s">
        <v>971</v>
      </c>
    </row>
    <row r="13" spans="2:4">
      <c r="B13" t="s">
        <v>974</v>
      </c>
      <c r="C13">
        <v>72.8</v>
      </c>
    </row>
    <row r="14" spans="2:4">
      <c r="B14" t="s">
        <v>972</v>
      </c>
      <c r="C14">
        <v>13.1</v>
      </c>
    </row>
    <row r="15" spans="2:4">
      <c r="B15" t="s">
        <v>973</v>
      </c>
      <c r="C15">
        <v>13</v>
      </c>
    </row>
    <row r="16" spans="2:4">
      <c r="B16" t="s">
        <v>975</v>
      </c>
      <c r="C16">
        <v>0.6</v>
      </c>
    </row>
    <row r="17" spans="2:13">
      <c r="B17" t="s">
        <v>976</v>
      </c>
      <c r="C17">
        <v>0.5</v>
      </c>
    </row>
    <row r="19" spans="2:13">
      <c r="B19" s="55" t="s">
        <v>977</v>
      </c>
    </row>
    <row r="22" spans="2:13">
      <c r="J22" t="s">
        <v>1048</v>
      </c>
    </row>
    <row r="23" spans="2:13">
      <c r="J23">
        <v>36</v>
      </c>
      <c r="K23">
        <v>0.14000000000000001</v>
      </c>
      <c r="L23">
        <v>0.73</v>
      </c>
      <c r="M23">
        <f>J23*K23*L23</f>
        <v>3.6792000000000007</v>
      </c>
    </row>
  </sheetData>
  <hyperlinks>
    <hyperlink ref="B19" r:id="rId1" xr:uid="{279C3DF8-7ADB-1E47-AB9D-173BE7D8F855}"/>
    <hyperlink ref="D10" r:id="rId2" xr:uid="{D7456821-AF47-144F-A015-EAC83CCF44BA}"/>
  </hyperlinks>
  <pageMargins left="0.7" right="0.7" top="0.75" bottom="0.75" header="0.3" footer="0.3"/>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D6E49D-F73B-3346-8C89-610DD372F104}">
  <dimension ref="C1:Q5"/>
  <sheetViews>
    <sheetView workbookViewId="0">
      <selection activeCell="H3" sqref="H3:I3"/>
    </sheetView>
  </sheetViews>
  <sheetFormatPr baseColWidth="10" defaultColWidth="8.83203125" defaultRowHeight="16"/>
  <cols>
    <col min="3" max="3" width="33" customWidth="1"/>
    <col min="5" max="5" width="12.83203125" customWidth="1"/>
    <col min="12" max="12" width="9.5" customWidth="1"/>
  </cols>
  <sheetData>
    <row r="1" spans="3:17">
      <c r="C1" t="s">
        <v>927</v>
      </c>
    </row>
    <row r="3" spans="3:17" ht="34">
      <c r="C3" s="77" t="s">
        <v>926</v>
      </c>
      <c r="D3" s="90" t="s">
        <v>918</v>
      </c>
      <c r="E3" s="90"/>
      <c r="F3" s="90" t="s">
        <v>919</v>
      </c>
      <c r="G3" s="90"/>
      <c r="H3" s="90" t="s">
        <v>920</v>
      </c>
      <c r="I3" s="90"/>
      <c r="J3" s="90" t="s">
        <v>921</v>
      </c>
      <c r="K3" s="90"/>
      <c r="L3" s="90" t="s">
        <v>922</v>
      </c>
      <c r="M3" s="90"/>
      <c r="N3" s="90" t="s">
        <v>923</v>
      </c>
      <c r="O3" s="90"/>
      <c r="P3" s="90" t="s">
        <v>924</v>
      </c>
      <c r="Q3" s="90"/>
    </row>
    <row r="4" spans="3:17">
      <c r="C4" s="78"/>
      <c r="D4" s="79">
        <v>2010</v>
      </c>
      <c r="E4" s="79">
        <v>2018</v>
      </c>
      <c r="F4" s="79">
        <v>2010</v>
      </c>
      <c r="G4" s="79">
        <v>2018</v>
      </c>
      <c r="H4" s="79">
        <v>2010</v>
      </c>
      <c r="I4" s="79">
        <v>2018</v>
      </c>
      <c r="J4" s="79">
        <v>2010</v>
      </c>
      <c r="K4" s="79">
        <v>2018</v>
      </c>
      <c r="L4" s="79">
        <v>2010</v>
      </c>
      <c r="M4" s="79">
        <v>2018</v>
      </c>
      <c r="N4" s="79">
        <v>2010</v>
      </c>
      <c r="O4" s="79">
        <v>2018</v>
      </c>
      <c r="P4" s="79">
        <v>2010</v>
      </c>
      <c r="Q4" s="79">
        <v>2018</v>
      </c>
    </row>
    <row r="5" spans="3:17">
      <c r="C5" s="80" t="s">
        <v>925</v>
      </c>
      <c r="D5" s="81">
        <v>7.3999999999999996E-2</v>
      </c>
      <c r="E5" s="81">
        <v>6.0999999999999999E-2</v>
      </c>
      <c r="F5" s="81">
        <v>4.8000000000000001E-2</v>
      </c>
      <c r="G5" s="81">
        <v>7.1999999999999995E-2</v>
      </c>
      <c r="H5" s="81">
        <v>3.5999999999999997E-2</v>
      </c>
      <c r="I5" s="81">
        <v>4.7E-2</v>
      </c>
      <c r="J5" s="81">
        <v>0.37</v>
      </c>
      <c r="K5" s="81">
        <v>8.5000000000000006E-2</v>
      </c>
      <c r="L5" s="81">
        <v>0.34</v>
      </c>
      <c r="M5" s="81">
        <v>0.185</v>
      </c>
      <c r="N5" s="81">
        <v>0.159</v>
      </c>
      <c r="O5" s="81">
        <v>0.126</v>
      </c>
      <c r="P5" s="81">
        <v>8.4000000000000005E-2</v>
      </c>
      <c r="Q5" s="81">
        <v>5.5E-2</v>
      </c>
    </row>
  </sheetData>
  <mergeCells count="7">
    <mergeCell ref="P3:Q3"/>
    <mergeCell ref="D3:E3"/>
    <mergeCell ref="F3:G3"/>
    <mergeCell ref="H3:I3"/>
    <mergeCell ref="J3:K3"/>
    <mergeCell ref="L3:M3"/>
    <mergeCell ref="N3:O3"/>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CE3F1-E5A3-F846-AB61-1882453F0214}">
  <dimension ref="A1:J72"/>
  <sheetViews>
    <sheetView workbookViewId="0">
      <selection activeCell="J2" sqref="J2"/>
    </sheetView>
  </sheetViews>
  <sheetFormatPr baseColWidth="10" defaultRowHeight="16"/>
  <cols>
    <col min="8" max="8" width="3.33203125" customWidth="1"/>
  </cols>
  <sheetData>
    <row r="1" spans="1:10">
      <c r="A1" s="55" t="s">
        <v>915</v>
      </c>
    </row>
    <row r="2" spans="1:10">
      <c r="A2" t="s">
        <v>917</v>
      </c>
      <c r="B2" t="s">
        <v>5</v>
      </c>
      <c r="C2" t="s">
        <v>941</v>
      </c>
      <c r="D2" t="s">
        <v>928</v>
      </c>
      <c r="E2" t="s">
        <v>929</v>
      </c>
      <c r="F2" t="s">
        <v>930</v>
      </c>
      <c r="G2" t="s">
        <v>916</v>
      </c>
      <c r="I2" t="s">
        <v>939</v>
      </c>
      <c r="J2" t="s">
        <v>940</v>
      </c>
    </row>
    <row r="3" spans="1:10">
      <c r="A3" t="s">
        <v>331</v>
      </c>
      <c r="B3">
        <v>1971</v>
      </c>
      <c r="C3">
        <v>33.2574026866655</v>
      </c>
      <c r="D3">
        <v>2.0038790553500698</v>
      </c>
      <c r="E3">
        <v>10.3783630860407</v>
      </c>
      <c r="F3">
        <v>18.044397700161401</v>
      </c>
      <c r="G3">
        <f t="shared" ref="G3:G47" si="0">I3+J3</f>
        <v>20.463627342950598</v>
      </c>
      <c r="I3">
        <v>20.211718099210799</v>
      </c>
      <c r="J3">
        <v>0.25190924373979801</v>
      </c>
    </row>
    <row r="4" spans="1:10">
      <c r="A4" t="s">
        <v>331</v>
      </c>
      <c r="B4">
        <v>1972</v>
      </c>
      <c r="C4">
        <v>31.7315502985597</v>
      </c>
      <c r="D4">
        <v>2.5188611721009702</v>
      </c>
      <c r="E4">
        <v>10.0933065830181</v>
      </c>
      <c r="F4">
        <v>19.8282149538258</v>
      </c>
      <c r="G4">
        <f t="shared" si="0"/>
        <v>19.975505261973534</v>
      </c>
      <c r="I4">
        <v>19.728409859608298</v>
      </c>
      <c r="J4">
        <v>0.247095402365236</v>
      </c>
    </row>
    <row r="5" spans="1:10">
      <c r="A5" t="s">
        <v>331</v>
      </c>
      <c r="B5">
        <v>1973</v>
      </c>
      <c r="C5">
        <v>31.611921435593601</v>
      </c>
      <c r="D5">
        <v>3.1194860914094198</v>
      </c>
      <c r="E5">
        <v>9.3769765314812794</v>
      </c>
      <c r="F5">
        <v>21.181264224237701</v>
      </c>
      <c r="G5">
        <f t="shared" si="0"/>
        <v>18.85829161374064</v>
      </c>
      <c r="I5">
        <v>18.5947123662317</v>
      </c>
      <c r="J5">
        <v>0.26357924750893902</v>
      </c>
    </row>
    <row r="6" spans="1:10">
      <c r="A6" t="s">
        <v>331</v>
      </c>
      <c r="B6">
        <v>1974</v>
      </c>
      <c r="C6">
        <v>30.333454010134499</v>
      </c>
      <c r="D6">
        <v>3.95634713492711</v>
      </c>
      <c r="E6">
        <v>9.4429160934008607</v>
      </c>
      <c r="F6">
        <v>19.851990980633701</v>
      </c>
      <c r="G6">
        <f t="shared" si="0"/>
        <v>20.531996914335338</v>
      </c>
      <c r="I6">
        <v>20.285325579739599</v>
      </c>
      <c r="J6">
        <v>0.24667133459573701</v>
      </c>
    </row>
    <row r="7" spans="1:10">
      <c r="A7" t="s">
        <v>331</v>
      </c>
      <c r="B7">
        <v>1975</v>
      </c>
      <c r="C7">
        <v>30.564505750920201</v>
      </c>
      <c r="D7">
        <v>5.3392598575353096</v>
      </c>
      <c r="E7">
        <v>9.1486838531742904</v>
      </c>
      <c r="F7">
        <v>18.7481575999992</v>
      </c>
      <c r="G7">
        <f t="shared" si="0"/>
        <v>20.315410374925342</v>
      </c>
      <c r="I7">
        <v>20.046049001431399</v>
      </c>
      <c r="J7">
        <v>0.26936137349394401</v>
      </c>
    </row>
    <row r="8" spans="1:10">
      <c r="A8" t="s">
        <v>331</v>
      </c>
      <c r="B8">
        <v>1976</v>
      </c>
      <c r="C8">
        <v>31.415515844975701</v>
      </c>
      <c r="D8">
        <v>5.75470111963386</v>
      </c>
      <c r="E8">
        <v>8.65949039527192</v>
      </c>
      <c r="F8">
        <v>19.543838397931101</v>
      </c>
      <c r="G8">
        <f t="shared" si="0"/>
        <v>18.740686436315407</v>
      </c>
      <c r="I8">
        <v>18.463266654303698</v>
      </c>
      <c r="J8">
        <v>0.27741978201170903</v>
      </c>
    </row>
    <row r="9" spans="1:10">
      <c r="A9" t="s">
        <v>331</v>
      </c>
      <c r="B9">
        <v>1977</v>
      </c>
      <c r="C9">
        <v>31.2798466078678</v>
      </c>
      <c r="D9">
        <v>6.7815549897745298</v>
      </c>
      <c r="E9">
        <v>8.5714745792416398</v>
      </c>
      <c r="F9">
        <v>19.1340833098503</v>
      </c>
      <c r="G9">
        <f t="shared" si="0"/>
        <v>18.349295304718542</v>
      </c>
      <c r="I9">
        <v>18.067218427993101</v>
      </c>
      <c r="J9">
        <v>0.28207687672543902</v>
      </c>
    </row>
    <row r="10" spans="1:10">
      <c r="A10" t="s">
        <v>331</v>
      </c>
      <c r="B10">
        <v>1978</v>
      </c>
      <c r="C10">
        <v>30.573481218419801</v>
      </c>
      <c r="D10">
        <v>7.5597005814031499</v>
      </c>
      <c r="E10">
        <v>8.3686522769742098</v>
      </c>
      <c r="F10">
        <v>18.947523962046901</v>
      </c>
      <c r="G10">
        <f t="shared" si="0"/>
        <v>18.666813681287657</v>
      </c>
      <c r="I10">
        <v>18.392442612498101</v>
      </c>
      <c r="J10">
        <v>0.27437106878955397</v>
      </c>
    </row>
    <row r="11" spans="1:10">
      <c r="A11" t="s">
        <v>331</v>
      </c>
      <c r="B11">
        <v>1979</v>
      </c>
      <c r="C11">
        <v>31.423154741382</v>
      </c>
      <c r="D11">
        <v>7.4555605227716804</v>
      </c>
      <c r="E11">
        <v>8.7935616151871798</v>
      </c>
      <c r="F11">
        <v>17.539734357538499</v>
      </c>
      <c r="G11">
        <f t="shared" si="0"/>
        <v>18.901969823184857</v>
      </c>
      <c r="I11">
        <v>18.599379187890801</v>
      </c>
      <c r="J11">
        <v>0.302590635294057</v>
      </c>
    </row>
    <row r="12" spans="1:10">
      <c r="A12" t="s">
        <v>331</v>
      </c>
      <c r="B12">
        <v>1980</v>
      </c>
      <c r="C12">
        <v>32.971028748213698</v>
      </c>
      <c r="D12">
        <v>7.8100877762396399</v>
      </c>
      <c r="E12">
        <v>8.9224223388696</v>
      </c>
      <c r="F12">
        <v>15.7895186229819</v>
      </c>
      <c r="G12">
        <f t="shared" si="0"/>
        <v>18.621676285637012</v>
      </c>
      <c r="I12">
        <v>18.272294150909801</v>
      </c>
      <c r="J12">
        <v>0.34938213472721003</v>
      </c>
    </row>
    <row r="13" spans="1:10">
      <c r="A13" t="s">
        <v>331</v>
      </c>
      <c r="B13">
        <v>1981</v>
      </c>
      <c r="C13">
        <v>33.145773295625801</v>
      </c>
      <c r="D13">
        <v>9.0394063514651997</v>
      </c>
      <c r="E13">
        <v>8.6979979887656693</v>
      </c>
      <c r="F13">
        <v>14.4524159745673</v>
      </c>
      <c r="G13">
        <f t="shared" si="0"/>
        <v>18.793182859343144</v>
      </c>
      <c r="I13">
        <v>18.412544937281801</v>
      </c>
      <c r="J13">
        <v>0.380637922061343</v>
      </c>
    </row>
    <row r="14" spans="1:10">
      <c r="A14" t="s">
        <v>331</v>
      </c>
      <c r="B14">
        <v>1982</v>
      </c>
      <c r="C14">
        <v>33.777153786002998</v>
      </c>
      <c r="D14">
        <v>9.6411016444365494</v>
      </c>
      <c r="E14">
        <v>8.3813964572725101</v>
      </c>
      <c r="F14">
        <v>12.9025382807552</v>
      </c>
      <c r="G14">
        <f t="shared" si="0"/>
        <v>19.416749906928267</v>
      </c>
      <c r="I14">
        <v>18.934477986506199</v>
      </c>
      <c r="J14">
        <v>0.48227192042206701</v>
      </c>
    </row>
    <row r="15" spans="1:10">
      <c r="A15" t="s">
        <v>331</v>
      </c>
      <c r="B15">
        <v>1983</v>
      </c>
      <c r="C15">
        <v>34.159338806360999</v>
      </c>
      <c r="D15">
        <v>10.4956782176922</v>
      </c>
      <c r="E15">
        <v>7.9397796561113596</v>
      </c>
      <c r="F15">
        <v>11.9760469900167</v>
      </c>
      <c r="G15">
        <f t="shared" si="0"/>
        <v>19.555136793709845</v>
      </c>
      <c r="I15">
        <v>19.0374013627418</v>
      </c>
      <c r="J15">
        <v>0.51773543096804697</v>
      </c>
    </row>
    <row r="16" spans="1:10">
      <c r="A16" t="s">
        <v>331</v>
      </c>
      <c r="B16">
        <v>1984</v>
      </c>
      <c r="C16">
        <v>33.898500789764</v>
      </c>
      <c r="D16">
        <v>11.959127092731901</v>
      </c>
      <c r="E16">
        <v>8.4635118294653306</v>
      </c>
      <c r="F16">
        <v>10.866857189468901</v>
      </c>
      <c r="G16">
        <f t="shared" si="0"/>
        <v>18.936531964005791</v>
      </c>
      <c r="I16">
        <v>18.4004804660931</v>
      </c>
      <c r="J16">
        <v>0.53605149791269202</v>
      </c>
    </row>
    <row r="17" spans="1:10">
      <c r="A17" t="s">
        <v>331</v>
      </c>
      <c r="B17">
        <v>1985</v>
      </c>
      <c r="C17">
        <v>34.818812280921499</v>
      </c>
      <c r="D17">
        <v>13.654277095776299</v>
      </c>
      <c r="E17">
        <v>8.1060335444651894</v>
      </c>
      <c r="F17">
        <v>9.16323755981999</v>
      </c>
      <c r="G17">
        <f t="shared" si="0"/>
        <v>18.413731350307813</v>
      </c>
      <c r="I17">
        <v>17.853025830138801</v>
      </c>
      <c r="J17">
        <v>0.56070552016901098</v>
      </c>
    </row>
    <row r="18" spans="1:10">
      <c r="A18" t="s">
        <v>331</v>
      </c>
      <c r="B18">
        <v>1986</v>
      </c>
      <c r="C18">
        <v>34.612285179953801</v>
      </c>
      <c r="D18">
        <v>14.426028159485901</v>
      </c>
      <c r="E18">
        <v>7.6030649903902203</v>
      </c>
      <c r="F18">
        <v>9.2565855638619396</v>
      </c>
      <c r="G18">
        <f t="shared" si="0"/>
        <v>18.2544227934868</v>
      </c>
      <c r="I18">
        <v>17.6548783359287</v>
      </c>
      <c r="J18">
        <v>0.59954445755810004</v>
      </c>
    </row>
    <row r="19" spans="1:10">
      <c r="A19" t="s">
        <v>331</v>
      </c>
      <c r="B19">
        <v>1987</v>
      </c>
      <c r="C19">
        <v>35.0394942969941</v>
      </c>
      <c r="D19">
        <v>14.805391769399201</v>
      </c>
      <c r="E19">
        <v>7.9768744618382899</v>
      </c>
      <c r="F19">
        <v>8.8461331415926203</v>
      </c>
      <c r="G19">
        <f t="shared" si="0"/>
        <v>17.486940231080897</v>
      </c>
      <c r="I19">
        <v>16.882619939051398</v>
      </c>
      <c r="J19">
        <v>0.604320292029499</v>
      </c>
    </row>
    <row r="20" spans="1:10">
      <c r="A20" t="s">
        <v>331</v>
      </c>
      <c r="B20">
        <v>1988</v>
      </c>
      <c r="C20">
        <v>34.762611689144698</v>
      </c>
      <c r="D20">
        <v>15.293098095716701</v>
      </c>
      <c r="E20">
        <v>7.7537297649596804</v>
      </c>
      <c r="F20">
        <v>9.1054841120387309</v>
      </c>
      <c r="G20">
        <f t="shared" si="0"/>
        <v>17.235654807763591</v>
      </c>
      <c r="I20">
        <v>16.631887181046299</v>
      </c>
      <c r="J20">
        <v>0.60376762671729201</v>
      </c>
    </row>
    <row r="21" spans="1:10">
      <c r="A21" t="s">
        <v>331</v>
      </c>
      <c r="B21">
        <v>1989</v>
      </c>
      <c r="C21">
        <v>34.243379770519397</v>
      </c>
      <c r="D21">
        <v>14.903966577526401</v>
      </c>
      <c r="E21">
        <v>8.7719547717376507</v>
      </c>
      <c r="F21">
        <v>9.4059486096072806</v>
      </c>
      <c r="G21">
        <f t="shared" si="0"/>
        <v>16.82097496472792</v>
      </c>
      <c r="I21">
        <v>15.7113321038672</v>
      </c>
      <c r="J21">
        <v>1.1096428608607201</v>
      </c>
    </row>
    <row r="22" spans="1:10">
      <c r="A22" t="s">
        <v>331</v>
      </c>
      <c r="B22">
        <v>1990</v>
      </c>
      <c r="C22">
        <v>37.005958547460899</v>
      </c>
      <c r="D22">
        <v>16.919799452006401</v>
      </c>
      <c r="E22">
        <v>14.730763370429599</v>
      </c>
      <c r="F22">
        <v>10.207760858042199</v>
      </c>
      <c r="G22">
        <f t="shared" si="0"/>
        <v>19.240753531562081</v>
      </c>
      <c r="I22">
        <v>17.9287420273109</v>
      </c>
      <c r="J22">
        <v>1.31201150425118</v>
      </c>
    </row>
    <row r="23" spans="1:10">
      <c r="A23" t="s">
        <v>331</v>
      </c>
      <c r="B23">
        <v>1991</v>
      </c>
      <c r="C23">
        <v>37.0738338895383</v>
      </c>
      <c r="D23">
        <v>17.307326501815599</v>
      </c>
      <c r="E23">
        <v>14.624768500853</v>
      </c>
      <c r="F23">
        <v>10.041632925341499</v>
      </c>
      <c r="G23">
        <f t="shared" si="0"/>
        <v>19.116309255487771</v>
      </c>
      <c r="I23">
        <v>18.0856127252693</v>
      </c>
      <c r="J23">
        <v>1.0306965302184701</v>
      </c>
    </row>
    <row r="24" spans="1:10">
      <c r="A24" t="s">
        <v>331</v>
      </c>
      <c r="B24">
        <v>1992</v>
      </c>
      <c r="C24">
        <v>37.409057623726397</v>
      </c>
      <c r="D24">
        <v>17.303551258175499</v>
      </c>
      <c r="E24">
        <v>14.607472982681401</v>
      </c>
      <c r="F24">
        <v>9.7237631146125896</v>
      </c>
      <c r="G24">
        <f t="shared" si="0"/>
        <v>19.04521743004539</v>
      </c>
      <c r="I24">
        <v>17.914535367225302</v>
      </c>
      <c r="J24">
        <v>1.13068206282009</v>
      </c>
    </row>
    <row r="25" spans="1:10">
      <c r="A25" t="s">
        <v>331</v>
      </c>
      <c r="B25">
        <v>1993</v>
      </c>
      <c r="C25">
        <v>37.377781519659699</v>
      </c>
      <c r="D25">
        <v>17.4302074991434</v>
      </c>
      <c r="E25">
        <v>14.7116910235838</v>
      </c>
      <c r="F25">
        <v>9.1080129448795901</v>
      </c>
      <c r="G25">
        <f t="shared" si="0"/>
        <v>19.673702641633451</v>
      </c>
      <c r="I25">
        <v>18.528094184925902</v>
      </c>
      <c r="J25">
        <v>1.14560845670755</v>
      </c>
    </row>
    <row r="26" spans="1:10">
      <c r="A26" t="s">
        <v>331</v>
      </c>
      <c r="B26">
        <v>1994</v>
      </c>
      <c r="C26">
        <v>37.527527676133701</v>
      </c>
      <c r="D26">
        <v>17.4150541096806</v>
      </c>
      <c r="E26">
        <v>14.9185416662921</v>
      </c>
      <c r="F26">
        <v>8.8423780353289594</v>
      </c>
      <c r="G26">
        <f t="shared" si="0"/>
        <v>19.421052467983859</v>
      </c>
      <c r="I26">
        <v>18.243760328675599</v>
      </c>
      <c r="J26">
        <v>1.17729213930826</v>
      </c>
    </row>
    <row r="27" spans="1:10">
      <c r="A27" t="s">
        <v>331</v>
      </c>
      <c r="B27">
        <v>1995</v>
      </c>
      <c r="C27">
        <v>37.351811343400399</v>
      </c>
      <c r="D27">
        <v>17.5108940875458</v>
      </c>
      <c r="E27">
        <v>15.1777457281236</v>
      </c>
      <c r="F27">
        <v>8.4896197721981803</v>
      </c>
      <c r="G27">
        <f t="shared" si="0"/>
        <v>19.719230101711151</v>
      </c>
      <c r="I27">
        <v>18.5362192748841</v>
      </c>
      <c r="J27">
        <v>1.1830108268270501</v>
      </c>
    </row>
    <row r="28" spans="1:10">
      <c r="A28" t="s">
        <v>331</v>
      </c>
      <c r="B28">
        <v>1996</v>
      </c>
      <c r="C28">
        <v>37.964916725757199</v>
      </c>
      <c r="D28">
        <v>17.592772185744501</v>
      </c>
      <c r="E28">
        <v>15.192560974414301</v>
      </c>
      <c r="F28">
        <v>8.0952115926734098</v>
      </c>
      <c r="G28">
        <f t="shared" si="0"/>
        <v>19.38595067098203</v>
      </c>
      <c r="I28">
        <v>18.206541850126001</v>
      </c>
      <c r="J28">
        <v>1.17940882085603</v>
      </c>
    </row>
    <row r="29" spans="1:10">
      <c r="A29" t="s">
        <v>331</v>
      </c>
      <c r="B29">
        <v>1997</v>
      </c>
      <c r="C29">
        <v>38.021884262435798</v>
      </c>
      <c r="D29">
        <v>17.055883635853601</v>
      </c>
      <c r="E29">
        <v>15.990826543524101</v>
      </c>
      <c r="F29">
        <v>8.0381775345873905</v>
      </c>
      <c r="G29">
        <f t="shared" si="0"/>
        <v>19.267688074155572</v>
      </c>
      <c r="I29">
        <v>18.043639451928801</v>
      </c>
      <c r="J29">
        <v>1.2240486222267699</v>
      </c>
    </row>
    <row r="30" spans="1:10">
      <c r="A30" t="s">
        <v>331</v>
      </c>
      <c r="B30">
        <v>1998</v>
      </c>
      <c r="C30">
        <v>37.822004381503</v>
      </c>
      <c r="D30">
        <v>16.9843447216046</v>
      </c>
      <c r="E30">
        <v>16.542981750637502</v>
      </c>
      <c r="F30">
        <v>8.2088323544316601</v>
      </c>
      <c r="G30">
        <f t="shared" si="0"/>
        <v>18.915350534421471</v>
      </c>
      <c r="I30">
        <v>17.6634096004334</v>
      </c>
      <c r="J30">
        <v>1.25194093398807</v>
      </c>
    </row>
    <row r="31" spans="1:10">
      <c r="A31" t="s">
        <v>331</v>
      </c>
      <c r="B31">
        <v>1999</v>
      </c>
      <c r="C31">
        <v>37.6471963139224</v>
      </c>
      <c r="D31">
        <v>17.093784177515399</v>
      </c>
      <c r="E31">
        <v>17.4485620593987</v>
      </c>
      <c r="F31">
        <v>7.7881465914746997</v>
      </c>
      <c r="G31">
        <f t="shared" si="0"/>
        <v>18.539300641274998</v>
      </c>
      <c r="I31">
        <v>17.2140827101308</v>
      </c>
      <c r="J31">
        <v>1.3252179311442001</v>
      </c>
    </row>
    <row r="32" spans="1:10">
      <c r="A32" t="s">
        <v>331</v>
      </c>
      <c r="B32">
        <v>2000</v>
      </c>
      <c r="C32">
        <v>38.635531123373902</v>
      </c>
      <c r="D32">
        <v>16.712705534485899</v>
      </c>
      <c r="E32">
        <v>17.746618425882801</v>
      </c>
      <c r="F32">
        <v>7.3029201099224998</v>
      </c>
      <c r="G32">
        <f t="shared" si="0"/>
        <v>18.208534574178248</v>
      </c>
      <c r="I32">
        <v>16.807980297443599</v>
      </c>
      <c r="J32">
        <v>1.4005542767346499</v>
      </c>
    </row>
    <row r="33" spans="1:10">
      <c r="A33" t="s">
        <v>331</v>
      </c>
      <c r="B33">
        <v>2001</v>
      </c>
      <c r="C33">
        <v>38.447545184077399</v>
      </c>
      <c r="D33">
        <v>16.887215709123801</v>
      </c>
      <c r="E33">
        <v>18.5898038149918</v>
      </c>
      <c r="F33">
        <v>7.0504913531974198</v>
      </c>
      <c r="G33">
        <f t="shared" si="0"/>
        <v>17.746445627079279</v>
      </c>
      <c r="I33">
        <v>16.309363940722498</v>
      </c>
      <c r="J33">
        <v>1.4370816863567799</v>
      </c>
    </row>
    <row r="34" spans="1:10">
      <c r="A34" t="s">
        <v>331</v>
      </c>
      <c r="B34">
        <v>2002</v>
      </c>
      <c r="C34">
        <v>38.7510861135328</v>
      </c>
      <c r="D34">
        <v>16.393179809655901</v>
      </c>
      <c r="E34">
        <v>19.133130472159799</v>
      </c>
      <c r="F34">
        <v>6.7309624263070198</v>
      </c>
      <c r="G34">
        <f t="shared" si="0"/>
        <v>17.666745507885008</v>
      </c>
      <c r="I34">
        <v>16.106360243617999</v>
      </c>
      <c r="J34">
        <v>1.56038526426701</v>
      </c>
    </row>
    <row r="35" spans="1:10">
      <c r="A35" t="s">
        <v>331</v>
      </c>
      <c r="B35">
        <v>2003</v>
      </c>
      <c r="C35">
        <v>39.831350885940502</v>
      </c>
      <c r="D35">
        <v>15.663878481091499</v>
      </c>
      <c r="E35">
        <v>19.416476511832901</v>
      </c>
      <c r="F35">
        <v>6.5793933486564598</v>
      </c>
      <c r="G35">
        <f t="shared" si="0"/>
        <v>17.260074320383161</v>
      </c>
      <c r="I35">
        <v>15.6084555923286</v>
      </c>
      <c r="J35">
        <v>1.65161872805456</v>
      </c>
    </row>
    <row r="36" spans="1:10">
      <c r="A36" t="s">
        <v>331</v>
      </c>
      <c r="B36">
        <v>2004</v>
      </c>
      <c r="C36">
        <v>39.380185797474098</v>
      </c>
      <c r="D36">
        <v>15.5596344390156</v>
      </c>
      <c r="E36">
        <v>19.944801740903699</v>
      </c>
      <c r="F36">
        <v>6.1709686534783099</v>
      </c>
      <c r="G36">
        <f t="shared" si="0"/>
        <v>17.690092711741389</v>
      </c>
      <c r="I36">
        <v>15.8931872855719</v>
      </c>
      <c r="J36">
        <v>1.7969054261694899</v>
      </c>
    </row>
    <row r="37" spans="1:10">
      <c r="A37" t="s">
        <v>331</v>
      </c>
      <c r="B37">
        <v>2005</v>
      </c>
      <c r="C37">
        <v>39.855909552339597</v>
      </c>
      <c r="D37">
        <v>15.0794213764338</v>
      </c>
      <c r="E37">
        <v>20.150161732113901</v>
      </c>
      <c r="F37">
        <v>5.7516118864524799</v>
      </c>
      <c r="G37">
        <f t="shared" si="0"/>
        <v>17.855045592505579</v>
      </c>
      <c r="I37">
        <v>15.897513830887201</v>
      </c>
      <c r="J37">
        <v>1.9575317616183801</v>
      </c>
    </row>
    <row r="38" spans="1:10">
      <c r="A38" t="s">
        <v>331</v>
      </c>
      <c r="B38">
        <v>2006</v>
      </c>
      <c r="C38">
        <v>40.514565811416198</v>
      </c>
      <c r="D38">
        <v>14.6439680057325</v>
      </c>
      <c r="E38">
        <v>20.502550025002201</v>
      </c>
      <c r="F38">
        <v>5.0674761538575002</v>
      </c>
      <c r="G38">
        <f t="shared" si="0"/>
        <v>18.000168229632742</v>
      </c>
      <c r="I38">
        <v>15.874250627249101</v>
      </c>
      <c r="J38">
        <v>2.1259176023836401</v>
      </c>
    </row>
    <row r="39" spans="1:10">
      <c r="A39" t="s">
        <v>331</v>
      </c>
      <c r="B39">
        <v>2007</v>
      </c>
      <c r="C39">
        <v>41.137538453603703</v>
      </c>
      <c r="D39">
        <v>13.672095372619999</v>
      </c>
      <c r="E39">
        <v>21.195585201329699</v>
      </c>
      <c r="F39">
        <v>4.8710371067607099</v>
      </c>
      <c r="G39">
        <f t="shared" si="0"/>
        <v>17.751924279286911</v>
      </c>
      <c r="I39">
        <v>15.4020361312233</v>
      </c>
      <c r="J39">
        <v>2.3498881480636098</v>
      </c>
    </row>
    <row r="40" spans="1:10">
      <c r="A40" t="s">
        <v>331</v>
      </c>
      <c r="B40">
        <v>2008</v>
      </c>
      <c r="C40">
        <v>40.634612377612001</v>
      </c>
      <c r="D40">
        <v>13.4844860451113</v>
      </c>
      <c r="E40">
        <v>21.595506509865999</v>
      </c>
      <c r="F40">
        <v>4.5976535395187996</v>
      </c>
      <c r="G40">
        <f t="shared" si="0"/>
        <v>18.41901943185168</v>
      </c>
      <c r="I40">
        <v>15.7383321507034</v>
      </c>
      <c r="J40">
        <v>2.68068728114828</v>
      </c>
    </row>
    <row r="41" spans="1:10">
      <c r="A41" t="s">
        <v>331</v>
      </c>
      <c r="B41">
        <v>2009</v>
      </c>
      <c r="C41">
        <v>40.017598039571901</v>
      </c>
      <c r="D41">
        <v>13.352607826906601</v>
      </c>
      <c r="E41">
        <v>21.914108760473901</v>
      </c>
      <c r="F41">
        <v>4.1834040947811602</v>
      </c>
      <c r="G41">
        <f t="shared" si="0"/>
        <v>19.199147920344451</v>
      </c>
      <c r="I41">
        <v>16.070345103803501</v>
      </c>
      <c r="J41">
        <v>3.1288028165409498</v>
      </c>
    </row>
    <row r="42" spans="1:10">
      <c r="A42" t="s">
        <v>331</v>
      </c>
      <c r="B42">
        <v>2010</v>
      </c>
      <c r="C42">
        <v>40.109619086440397</v>
      </c>
      <c r="D42">
        <v>12.798698572563399</v>
      </c>
      <c r="E42">
        <v>22.390442919202499</v>
      </c>
      <c r="F42">
        <v>3.81239694698005</v>
      </c>
      <c r="G42">
        <f t="shared" si="0"/>
        <v>19.434297809472</v>
      </c>
      <c r="I42">
        <v>15.881302474023901</v>
      </c>
      <c r="J42">
        <v>3.5529953354481001</v>
      </c>
    </row>
    <row r="43" spans="1:10">
      <c r="A43" t="s">
        <v>331</v>
      </c>
      <c r="B43">
        <v>2011</v>
      </c>
      <c r="C43">
        <v>41.000999071518301</v>
      </c>
      <c r="D43">
        <v>11.6136957450782</v>
      </c>
      <c r="E43">
        <v>21.971810411012999</v>
      </c>
      <c r="F43">
        <v>4.0210471753571504</v>
      </c>
      <c r="G43">
        <f t="shared" si="0"/>
        <v>19.80169284394692</v>
      </c>
      <c r="I43">
        <v>15.7035134863238</v>
      </c>
      <c r="J43">
        <v>4.0981793576231196</v>
      </c>
    </row>
    <row r="44" spans="1:10">
      <c r="A44" t="s">
        <v>331</v>
      </c>
      <c r="B44">
        <v>2012</v>
      </c>
      <c r="C44">
        <v>40.277160020723898</v>
      </c>
      <c r="D44">
        <v>10.819181433479599</v>
      </c>
      <c r="E44">
        <v>22.390414109542299</v>
      </c>
      <c r="F44">
        <v>4.1559858400584897</v>
      </c>
      <c r="G44">
        <f t="shared" si="0"/>
        <v>20.75730291618471</v>
      </c>
      <c r="I44">
        <v>16.061838927099998</v>
      </c>
      <c r="J44">
        <v>4.6954639890847103</v>
      </c>
    </row>
    <row r="45" spans="1:10">
      <c r="A45" t="s">
        <v>331</v>
      </c>
      <c r="B45">
        <v>2013</v>
      </c>
      <c r="C45">
        <v>41.044930040985697</v>
      </c>
      <c r="D45">
        <v>10.586487887505401</v>
      </c>
      <c r="E45">
        <v>21.490700677534299</v>
      </c>
      <c r="F45">
        <v>3.7838125277922598</v>
      </c>
      <c r="G45">
        <f t="shared" si="0"/>
        <v>21.558710791492601</v>
      </c>
      <c r="I45">
        <v>16.1479034994464</v>
      </c>
      <c r="J45">
        <v>5.4108072920461998</v>
      </c>
    </row>
    <row r="46" spans="1:10">
      <c r="A46" t="s">
        <v>331</v>
      </c>
      <c r="B46">
        <v>2014</v>
      </c>
      <c r="C46">
        <v>40.488046536201203</v>
      </c>
      <c r="D46">
        <v>10.624089716184301</v>
      </c>
      <c r="E46">
        <v>21.597609778977102</v>
      </c>
      <c r="F46">
        <v>3.54783857404975</v>
      </c>
      <c r="G46">
        <f t="shared" si="0"/>
        <v>22.25060540307015</v>
      </c>
      <c r="I46">
        <v>16.243874896740099</v>
      </c>
      <c r="J46">
        <v>6.00673050633005</v>
      </c>
    </row>
    <row r="47" spans="1:10">
      <c r="A47" t="s">
        <v>331</v>
      </c>
      <c r="B47">
        <v>2015</v>
      </c>
      <c r="C47">
        <v>39.167594934531301</v>
      </c>
      <c r="D47">
        <v>10.624089716184301</v>
      </c>
      <c r="E47">
        <v>22.788818226509399</v>
      </c>
      <c r="F47">
        <v>3.2796257764197301</v>
      </c>
      <c r="G47">
        <f t="shared" si="0"/>
        <v>22.664053476673772</v>
      </c>
      <c r="I47">
        <v>15.898444557403201</v>
      </c>
      <c r="J47">
        <v>6.7656089192705702</v>
      </c>
    </row>
    <row r="48" spans="1:10">
      <c r="B48">
        <v>2016</v>
      </c>
    </row>
    <row r="49" spans="2:2">
      <c r="B49">
        <v>2017</v>
      </c>
    </row>
    <row r="50" spans="2:2">
      <c r="B50">
        <v>2018</v>
      </c>
    </row>
    <row r="51" spans="2:2">
      <c r="B51">
        <v>2019</v>
      </c>
    </row>
    <row r="52" spans="2:2">
      <c r="B52">
        <v>2020</v>
      </c>
    </row>
    <row r="53" spans="2:2">
      <c r="B53">
        <v>2021</v>
      </c>
    </row>
    <row r="54" spans="2:2">
      <c r="B54">
        <v>2022</v>
      </c>
    </row>
    <row r="55" spans="2:2">
      <c r="B55">
        <v>2023</v>
      </c>
    </row>
    <row r="56" spans="2:2">
      <c r="B56">
        <v>2024</v>
      </c>
    </row>
    <row r="57" spans="2:2">
      <c r="B57">
        <v>2025</v>
      </c>
    </row>
    <row r="58" spans="2:2">
      <c r="B58">
        <v>2026</v>
      </c>
    </row>
    <row r="59" spans="2:2">
      <c r="B59">
        <v>2027</v>
      </c>
    </row>
    <row r="60" spans="2:2">
      <c r="B60">
        <v>2028</v>
      </c>
    </row>
    <row r="61" spans="2:2">
      <c r="B61">
        <v>2029</v>
      </c>
    </row>
    <row r="62" spans="2:2">
      <c r="B62">
        <v>2030</v>
      </c>
    </row>
    <row r="63" spans="2:2">
      <c r="B63">
        <v>2031</v>
      </c>
    </row>
    <row r="64" spans="2:2">
      <c r="B64">
        <v>2032</v>
      </c>
    </row>
    <row r="65" spans="2:2">
      <c r="B65">
        <v>2033</v>
      </c>
    </row>
    <row r="66" spans="2:2">
      <c r="B66">
        <v>2034</v>
      </c>
    </row>
    <row r="67" spans="2:2">
      <c r="B67">
        <v>2035</v>
      </c>
    </row>
    <row r="68" spans="2:2">
      <c r="B68">
        <v>2036</v>
      </c>
    </row>
    <row r="69" spans="2:2">
      <c r="B69">
        <v>2037</v>
      </c>
    </row>
    <row r="70" spans="2:2">
      <c r="B70">
        <v>2038</v>
      </c>
    </row>
    <row r="71" spans="2:2">
      <c r="B71">
        <v>2039</v>
      </c>
    </row>
    <row r="72" spans="2:2">
      <c r="B72">
        <v>2040</v>
      </c>
    </row>
  </sheetData>
  <hyperlinks>
    <hyperlink ref="A1" r:id="rId1" xr:uid="{B5EF13BE-02DB-404C-8503-018F6125B33A}"/>
  </hyperlinks>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CommonToolsData xmlns="Mapcite">
  <Data>{"AppConfig":[{"ConfigTitle":"MultiDataAndStyle","ConfigWebTitle":"ConfigTitle","startLagitude":42.55,"startLongitude":-99.2,"startZoom":4,"MaxZoom":10,"ExtentExportCounter":1,"DataArray":[{"title":"Sheet16","ZIndex":15,"data":"{\"address\":\"Sheet16!A7:C533\",\"id\":\"{00000000-0001-0000-0B00-000000000000}\",\"DataRows\":[],\"rowIndex\":6,\"columnIndex\":0,\"rowCount\":527,\"columnCount\":3,\"longitude\":\"1\",\"latitude\":\"0\",\"Header\":true,\"DatasetTitle\":\"Sheet16\",\"Properties\":[],\"Heatmap\":false,\"HeatmapWeighting\":null,\"HeatmapIntensity\":0.5,\"HeatmapOpacity\":8,\"visible\":true,\"clustering\":true,\"clisterDistance\":40,\"Stroke\":\"#000000\",\"strokeSize\":\"2\",\"Points\":\"20\",\"Fill\":\"#000000\",\"Size\":\"10\",\"icon\":true,\"Image\":\"Red.png\",\"autoOpen\":false}","dataformat":"EXCEL","id":1,"style":{"fillColor":"rgba(0,0,0, 0.5)","strokeColor":"rgba(0,0,0, 0.5)","strokeWidth":"2","points":"20","radius":"10","icon":true,"iconType":"image","iconPath":"../Images/Red.png"}}]}]}</Data>
</CommonToolsData>
</file>

<file path=customXml/itemProps1.xml><?xml version="1.0" encoding="utf-8"?>
<ds:datastoreItem xmlns:ds="http://schemas.openxmlformats.org/officeDocument/2006/customXml" ds:itemID="{8D556AD7-45B7-734D-82D8-B30BAF0BA21D}">
  <ds:schemaRefs>
    <ds:schemaRef ds:uri="Mapcite"/>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45</vt:i4>
      </vt:variant>
      <vt:variant>
        <vt:lpstr>Named Ranges</vt:lpstr>
      </vt:variant>
      <vt:variant>
        <vt:i4>4</vt:i4>
      </vt:variant>
    </vt:vector>
  </HeadingPairs>
  <TitlesOfParts>
    <vt:vector size="49" baseType="lpstr">
      <vt:lpstr>NASA_global_annual_mean_temp_an</vt:lpstr>
      <vt:lpstr>NASA Temp vs World Bank CO2</vt:lpstr>
      <vt:lpstr>WHO Air</vt:lpstr>
      <vt:lpstr>Air Pollution related mortality</vt:lpstr>
      <vt:lpstr>Primary Energy Consumption</vt:lpstr>
      <vt:lpstr>Industry</vt:lpstr>
      <vt:lpstr>Transportation</vt:lpstr>
      <vt:lpstr>Renewables costs</vt:lpstr>
      <vt:lpstr>Electricity by Source %</vt:lpstr>
      <vt:lpstr>Renewable by type</vt:lpstr>
      <vt:lpstr>Deforestation</vt:lpstr>
      <vt:lpstr>Emission intensity per fuel</vt:lpstr>
      <vt:lpstr>Electric Vehicles</vt:lpstr>
      <vt:lpstr>Wind Turbine evolution</vt:lpstr>
      <vt:lpstr>Electricity Demand</vt:lpstr>
      <vt:lpstr>Annual average near-surface tem</vt:lpstr>
      <vt:lpstr>Warming Seas</vt:lpstr>
      <vt:lpstr>Global Sea level rises</vt:lpstr>
      <vt:lpstr>US Sea Level Rises</vt:lpstr>
      <vt:lpstr>Land Loss East Coast of USA</vt:lpstr>
      <vt:lpstr>Erosion in East Yorkshire</vt:lpstr>
      <vt:lpstr>Global GHG by sector</vt:lpstr>
      <vt:lpstr>Precipitation</vt:lpstr>
      <vt:lpstr>European reduction in GHGs</vt:lpstr>
      <vt:lpstr>Sea level rise impacts</vt:lpstr>
      <vt:lpstr>River Flooding USA</vt:lpstr>
      <vt:lpstr>Global Freshwater Use </vt:lpstr>
      <vt:lpstr>Extreme Weather Events</vt:lpstr>
      <vt:lpstr>Renewable internal freshwater r</vt:lpstr>
      <vt:lpstr>Water usage</vt:lpstr>
      <vt:lpstr>Water requirement per calorie</vt:lpstr>
      <vt:lpstr>Heatwaves Wildfires</vt:lpstr>
      <vt:lpstr>Food demand</vt:lpstr>
      <vt:lpstr>Beef as proportion of GHG</vt:lpstr>
      <vt:lpstr>Species Decline</vt:lpstr>
      <vt:lpstr>Stocks</vt:lpstr>
      <vt:lpstr>UK GDP vs CO2</vt:lpstr>
      <vt:lpstr>Addressing CC ROI</vt:lpstr>
      <vt:lpstr>Human CC in Extreme Weather</vt:lpstr>
      <vt:lpstr>Diminished nutrients</vt:lpstr>
      <vt:lpstr>Disrupted fisheries</vt:lpstr>
      <vt:lpstr>Carbon credits</vt:lpstr>
      <vt:lpstr>Air Pollution Sources</vt:lpstr>
      <vt:lpstr>Clean Air Tech </vt:lpstr>
      <vt:lpstr>Climate Food Crisis</vt:lpstr>
      <vt:lpstr>Precipitation!Global_rainfall_1</vt:lpstr>
      <vt:lpstr>'Annual average near-surface tem'!HadCRUT.4.6.0.0.annual_ns_avg</vt:lpstr>
      <vt:lpstr>'Land Loss East Coast of USA'!land_loss_fig_1.csv</vt:lpstr>
      <vt:lpstr>'Warming Seas'!NOAA_world_ocean_heat_content_22_w0_700m.dat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2019-09-13T10:50:38Z</dcterms:created>
  <dcterms:modified xsi:type="dcterms:W3CDTF">2020-03-03T10:31:25Z</dcterms:modified>
</cp:coreProperties>
</file>